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defaultThemeVersion="124226"/>
  <mc:AlternateContent xmlns:mc="http://schemas.openxmlformats.org/markup-compatibility/2006">
    <mc:Choice Requires="x15">
      <x15ac:absPath xmlns:x15ac="http://schemas.microsoft.com/office/spreadsheetml/2010/11/ac" url="C:\Users\Jan\Desktop\Ondrej\Thorsten\"/>
    </mc:Choice>
  </mc:AlternateContent>
  <xr:revisionPtr revIDLastSave="0" documentId="13_ncr:1_{3BEC2F46-A5C6-454D-98FD-9390F6232F50}" xr6:coauthVersionLast="41" xr6:coauthVersionMax="41" xr10:uidLastSave="{00000000-0000-0000-0000-000000000000}"/>
  <bookViews>
    <workbookView xWindow="-120" yWindow="-120" windowWidth="24240" windowHeight="13140" tabRatio="831" xr2:uid="{00000000-000D-0000-FFFF-FFFF00000000}"/>
  </bookViews>
  <sheets>
    <sheet name="ceník CZ" sheetId="12" r:id="rId1"/>
    <sheet name="makety" sheetId="11" r:id="rId2"/>
    <sheet name="postup při zaslání objednávky" sheetId="5" r:id="rId3"/>
    <sheet name="návod k použití" sheetId="4" r:id="rId4"/>
    <sheet name="komisní prodej" sheetId="6" r:id="rId5"/>
    <sheet name="reklamace" sheetId="7" r:id="rId6"/>
    <sheet name="price list EN" sheetId="8" r:id="rId7"/>
    <sheet name="Zugelassen für deutschen Markt" sheetId="14" r:id="rId8"/>
    <sheet name="Preisliste D (komplett)" sheetId="13" r:id="rId9"/>
    <sheet name="Wie bestellen" sheetId="16" r:id="rId10"/>
    <sheet name="Hinweise zur Verwendung" sheetId="17" r:id="rId11"/>
  </sheets>
  <definedNames>
    <definedName name="_xlnm._FilterDatabase" localSheetId="0" hidden="1">'ceník CZ'!$Y$1:$Y$1323</definedName>
    <definedName name="_xlnm._FilterDatabase" localSheetId="1" hidden="1">makety!$G$1:$G$338</definedName>
    <definedName name="_xlnm._FilterDatabase" localSheetId="8" hidden="1">'Preisliste D (komplett)'!$Z$1:$Z$2720</definedName>
    <definedName name="_xlnm._FilterDatabase" localSheetId="6" hidden="1">'price list EN'!$Y$1:$Y$1333</definedName>
    <definedName name="_xlnm._FilterDatabase" localSheetId="7" hidden="1">'Zugelassen für deutschen Markt'!$Z$1:$Z$2736</definedName>
  </definedNames>
  <calcPr calcId="181029"/>
</workbook>
</file>

<file path=xl/calcChain.xml><?xml version="1.0" encoding="utf-8"?>
<calcChain xmlns="http://schemas.openxmlformats.org/spreadsheetml/2006/main">
  <c r="X1315" i="14" l="1"/>
  <c r="AH1314" i="14"/>
  <c r="AG1314" i="14"/>
  <c r="AF1314" i="14"/>
  <c r="AE1314" i="14"/>
  <c r="AD1314" i="14"/>
  <c r="AH1313" i="14"/>
  <c r="AG1313" i="14"/>
  <c r="AF1313" i="14"/>
  <c r="AE1313" i="14"/>
  <c r="AD1313" i="14"/>
  <c r="AH1312" i="14"/>
  <c r="AG1312" i="14"/>
  <c r="AF1312" i="14"/>
  <c r="AE1312" i="14"/>
  <c r="AD1312" i="14"/>
  <c r="AH1311" i="14"/>
  <c r="AG1311" i="14"/>
  <c r="AF1311" i="14"/>
  <c r="AE1311" i="14"/>
  <c r="AD1311" i="14"/>
  <c r="AH1310" i="14"/>
  <c r="AG1310" i="14"/>
  <c r="AF1310" i="14"/>
  <c r="AE1310" i="14"/>
  <c r="AD1310" i="14"/>
  <c r="AH1309" i="14"/>
  <c r="AG1309" i="14"/>
  <c r="AF1309" i="14"/>
  <c r="AE1309" i="14"/>
  <c r="AD1309" i="14"/>
  <c r="AH1308" i="14"/>
  <c r="AG1308" i="14"/>
  <c r="AF1308" i="14"/>
  <c r="AE1308" i="14"/>
  <c r="AD1308" i="14"/>
  <c r="AH1307" i="14"/>
  <c r="AG1307" i="14"/>
  <c r="AF1307" i="14"/>
  <c r="AE1307" i="14"/>
  <c r="AD1307" i="14"/>
  <c r="AH1305" i="14"/>
  <c r="AG1305" i="14"/>
  <c r="AF1305" i="14"/>
  <c r="AE1305" i="14"/>
  <c r="AD1305" i="14"/>
  <c r="AH1304" i="14"/>
  <c r="AG1304" i="14"/>
  <c r="AF1304" i="14"/>
  <c r="AE1304" i="14"/>
  <c r="AD1304" i="14"/>
  <c r="AH1303" i="14"/>
  <c r="AG1303" i="14"/>
  <c r="AF1303" i="14"/>
  <c r="AE1303" i="14"/>
  <c r="AD1303" i="14"/>
  <c r="AH1302" i="14"/>
  <c r="AG1302" i="14"/>
  <c r="AF1302" i="14"/>
  <c r="AE1302" i="14"/>
  <c r="AD1302" i="14"/>
  <c r="AH1301" i="14"/>
  <c r="AG1301" i="14"/>
  <c r="AF1301" i="14"/>
  <c r="AE1301" i="14"/>
  <c r="AD1301" i="14"/>
  <c r="AH1300" i="14"/>
  <c r="AG1300" i="14"/>
  <c r="AF1300" i="14"/>
  <c r="AE1300" i="14"/>
  <c r="AD1300" i="14"/>
  <c r="AH1299" i="14"/>
  <c r="AG1299" i="14"/>
  <c r="AF1299" i="14"/>
  <c r="AE1299" i="14"/>
  <c r="AD1299" i="14"/>
  <c r="AH1298" i="14"/>
  <c r="AG1298" i="14"/>
  <c r="AF1298" i="14"/>
  <c r="AE1298" i="14"/>
  <c r="AD1298" i="14"/>
  <c r="AH1296" i="14"/>
  <c r="AG1296" i="14"/>
  <c r="AF1296" i="14"/>
  <c r="AE1296" i="14"/>
  <c r="AD1296" i="14"/>
  <c r="AH1295" i="14"/>
  <c r="AG1295" i="14"/>
  <c r="AF1295" i="14"/>
  <c r="AE1295" i="14"/>
  <c r="AD1295" i="14"/>
  <c r="AH1294" i="14"/>
  <c r="AG1294" i="14"/>
  <c r="AF1294" i="14"/>
  <c r="AE1294" i="14"/>
  <c r="AD1294" i="14"/>
  <c r="AH1293" i="14"/>
  <c r="AG1293" i="14"/>
  <c r="AF1293" i="14"/>
  <c r="AE1293" i="14"/>
  <c r="AD1293" i="14"/>
  <c r="AH1292" i="14"/>
  <c r="AG1292" i="14"/>
  <c r="AF1292" i="14"/>
  <c r="AE1292" i="14"/>
  <c r="AD1292" i="14"/>
  <c r="AH1291" i="14"/>
  <c r="AG1291" i="14"/>
  <c r="AF1291" i="14"/>
  <c r="AE1291" i="14"/>
  <c r="AD1291" i="14"/>
  <c r="AH1289" i="14"/>
  <c r="AG1289" i="14"/>
  <c r="AF1289" i="14"/>
  <c r="AE1289" i="14"/>
  <c r="AD1289" i="14"/>
  <c r="AH1288" i="14"/>
  <c r="AG1288" i="14"/>
  <c r="AF1288" i="14"/>
  <c r="AE1288" i="14"/>
  <c r="AD1288" i="14"/>
  <c r="AH1287" i="14"/>
  <c r="AG1287" i="14"/>
  <c r="AF1287" i="14"/>
  <c r="AE1287" i="14"/>
  <c r="AD1287" i="14"/>
  <c r="AH1286" i="14"/>
  <c r="AG1286" i="14"/>
  <c r="AF1286" i="14"/>
  <c r="AE1286" i="14"/>
  <c r="AD1286" i="14"/>
  <c r="AH1285" i="14"/>
  <c r="AG1285" i="14"/>
  <c r="AI1285" i="14" s="1"/>
  <c r="AF1285" i="14"/>
  <c r="AE1285" i="14"/>
  <c r="AD1285" i="14"/>
  <c r="AH1284" i="14"/>
  <c r="AG1284" i="14"/>
  <c r="AF1284" i="14"/>
  <c r="AI1284" i="14" s="1"/>
  <c r="AE1284" i="14"/>
  <c r="AD1284" i="14"/>
  <c r="AH1283" i="14"/>
  <c r="AG1283" i="14"/>
  <c r="AI1283" i="14" s="1"/>
  <c r="AF1283" i="14"/>
  <c r="AE1283" i="14"/>
  <c r="AD1283" i="14"/>
  <c r="AH1282" i="14"/>
  <c r="AG1282" i="14"/>
  <c r="AF1282" i="14"/>
  <c r="AI1282" i="14" s="1"/>
  <c r="AE1282" i="14"/>
  <c r="AD1282" i="14"/>
  <c r="AH1281" i="14"/>
  <c r="AG1281" i="14"/>
  <c r="AI1281" i="14" s="1"/>
  <c r="AF1281" i="14"/>
  <c r="AE1281" i="14"/>
  <c r="AD1281" i="14"/>
  <c r="AH1280" i="14"/>
  <c r="AG1280" i="14"/>
  <c r="AF1280" i="14"/>
  <c r="AI1280" i="14" s="1"/>
  <c r="AE1280" i="14"/>
  <c r="AD1280" i="14"/>
  <c r="AH1279" i="14"/>
  <c r="AG1279" i="14"/>
  <c r="AI1279" i="14" s="1"/>
  <c r="AF1279" i="14"/>
  <c r="AE1279" i="14"/>
  <c r="AD1279" i="14"/>
  <c r="AH1278" i="14"/>
  <c r="AG1278" i="14"/>
  <c r="AF1278" i="14"/>
  <c r="AI1278" i="14" s="1"/>
  <c r="AE1278" i="14"/>
  <c r="AD1278" i="14"/>
  <c r="AH1277" i="14"/>
  <c r="AG1277" i="14"/>
  <c r="AI1277" i="14" s="1"/>
  <c r="AF1277" i="14"/>
  <c r="AE1277" i="14"/>
  <c r="AD1277" i="14"/>
  <c r="AH1276" i="14"/>
  <c r="AG1276" i="14"/>
  <c r="AF1276" i="14"/>
  <c r="AI1276" i="14" s="1"/>
  <c r="AE1276" i="14"/>
  <c r="AD1276" i="14"/>
  <c r="AH1275" i="14"/>
  <c r="AG1275" i="14"/>
  <c r="AI1275" i="14" s="1"/>
  <c r="AF1275" i="14"/>
  <c r="AE1275" i="14"/>
  <c r="AD1275" i="14"/>
  <c r="AH1274" i="14"/>
  <c r="AG1274" i="14"/>
  <c r="AF1274" i="14"/>
  <c r="AI1274" i="14" s="1"/>
  <c r="AE1274" i="14"/>
  <c r="AD1274" i="14"/>
  <c r="AH1272" i="14"/>
  <c r="AG1272" i="14"/>
  <c r="AI1272" i="14" s="1"/>
  <c r="AF1272" i="14"/>
  <c r="AE1272" i="14"/>
  <c r="AD1272" i="14"/>
  <c r="AH1270" i="14"/>
  <c r="AG1270" i="14"/>
  <c r="AF1270" i="14"/>
  <c r="AI1270" i="14" s="1"/>
  <c r="AE1270" i="14"/>
  <c r="AD1270" i="14"/>
  <c r="AH1269" i="14"/>
  <c r="AG1269" i="14"/>
  <c r="AI1269" i="14" s="1"/>
  <c r="AF1269" i="14"/>
  <c r="AE1269" i="14"/>
  <c r="AD1269" i="14"/>
  <c r="AH1268" i="14"/>
  <c r="AG1268" i="14"/>
  <c r="AF1268" i="14"/>
  <c r="AI1268" i="14" s="1"/>
  <c r="AE1268" i="14"/>
  <c r="AD1268" i="14"/>
  <c r="AH1267" i="14"/>
  <c r="AG1267" i="14"/>
  <c r="AI1267" i="14" s="1"/>
  <c r="AF1267" i="14"/>
  <c r="AE1267" i="14"/>
  <c r="AD1267" i="14"/>
  <c r="AH1266" i="14"/>
  <c r="AG1266" i="14"/>
  <c r="AF1266" i="14"/>
  <c r="AI1266" i="14" s="1"/>
  <c r="AE1266" i="14"/>
  <c r="AD1266" i="14"/>
  <c r="AH1265" i="14"/>
  <c r="AG1265" i="14"/>
  <c r="AI1265" i="14" s="1"/>
  <c r="AF1265" i="14"/>
  <c r="AE1265" i="14"/>
  <c r="AD1265" i="14"/>
  <c r="AH1264" i="14"/>
  <c r="AG1264" i="14"/>
  <c r="AF1264" i="14"/>
  <c r="AI1264" i="14" s="1"/>
  <c r="AE1264" i="14"/>
  <c r="AD1264" i="14"/>
  <c r="AH1263" i="14"/>
  <c r="AG1263" i="14"/>
  <c r="AI1263" i="14" s="1"/>
  <c r="AF1263" i="14"/>
  <c r="AE1263" i="14"/>
  <c r="AD1263" i="14"/>
  <c r="AH1262" i="14"/>
  <c r="AG1262" i="14"/>
  <c r="AF1262" i="14"/>
  <c r="AI1262" i="14" s="1"/>
  <c r="AE1262" i="14"/>
  <c r="AD1262" i="14"/>
  <c r="AH1261" i="14"/>
  <c r="AG1261" i="14"/>
  <c r="AI1261" i="14" s="1"/>
  <c r="AF1261" i="14"/>
  <c r="AE1261" i="14"/>
  <c r="AD1261" i="14"/>
  <c r="AH1259" i="14"/>
  <c r="AG1259" i="14"/>
  <c r="AF1259" i="14"/>
  <c r="AI1259" i="14" s="1"/>
  <c r="AE1259" i="14"/>
  <c r="AD1259" i="14"/>
  <c r="AH1258" i="14"/>
  <c r="AG1258" i="14"/>
  <c r="AI1258" i="14" s="1"/>
  <c r="AF1258" i="14"/>
  <c r="AE1258" i="14"/>
  <c r="AD1258" i="14"/>
  <c r="AH1256" i="14"/>
  <c r="AG1256" i="14"/>
  <c r="AF1256" i="14"/>
  <c r="AI1256" i="14" s="1"/>
  <c r="AE1256" i="14"/>
  <c r="AD1256" i="14"/>
  <c r="AH1255" i="14"/>
  <c r="AG1255" i="14"/>
  <c r="AI1255" i="14" s="1"/>
  <c r="AF1255" i="14"/>
  <c r="AE1255" i="14"/>
  <c r="AD1255" i="14"/>
  <c r="AH1254" i="14"/>
  <c r="AG1254" i="14"/>
  <c r="AF1254" i="14"/>
  <c r="AI1254" i="14" s="1"/>
  <c r="AE1254" i="14"/>
  <c r="AD1254" i="14"/>
  <c r="AH1253" i="14"/>
  <c r="AG1253" i="14"/>
  <c r="AI1253" i="14" s="1"/>
  <c r="AF1253" i="14"/>
  <c r="AE1253" i="14"/>
  <c r="AD1253" i="14"/>
  <c r="AH1252" i="14"/>
  <c r="AG1252" i="14"/>
  <c r="AF1252" i="14"/>
  <c r="AI1252" i="14" s="1"/>
  <c r="AE1252" i="14"/>
  <c r="AD1252" i="14"/>
  <c r="AH1251" i="14"/>
  <c r="AG1251" i="14"/>
  <c r="AI1251" i="14" s="1"/>
  <c r="AF1251" i="14"/>
  <c r="AE1251" i="14"/>
  <c r="AD1251" i="14"/>
  <c r="AH1250" i="14"/>
  <c r="AG1250" i="14"/>
  <c r="AF1250" i="14"/>
  <c r="AE1250" i="14"/>
  <c r="AD1250" i="14"/>
  <c r="AH1249" i="14"/>
  <c r="AG1249" i="14"/>
  <c r="AI1249" i="14" s="1"/>
  <c r="AF1249" i="14"/>
  <c r="AE1249" i="14"/>
  <c r="AD1249" i="14"/>
  <c r="AH1248" i="14"/>
  <c r="AG1248" i="14"/>
  <c r="AF1248" i="14"/>
  <c r="AI1248" i="14" s="1"/>
  <c r="AE1248" i="14"/>
  <c r="AD1248" i="14"/>
  <c r="AH1247" i="14"/>
  <c r="AG1247" i="14"/>
  <c r="AI1247" i="14" s="1"/>
  <c r="AF1247" i="14"/>
  <c r="AE1247" i="14"/>
  <c r="AD1247" i="14"/>
  <c r="AH1246" i="14"/>
  <c r="AG1246" i="14"/>
  <c r="AF1246" i="14"/>
  <c r="AI1246" i="14" s="1"/>
  <c r="AE1246" i="14"/>
  <c r="AD1246" i="14"/>
  <c r="AH1245" i="14"/>
  <c r="AG1245" i="14"/>
  <c r="AI1245" i="14" s="1"/>
  <c r="AF1245" i="14"/>
  <c r="AE1245" i="14"/>
  <c r="AD1245" i="14"/>
  <c r="AH1244" i="14"/>
  <c r="AG1244" i="14"/>
  <c r="AF1244" i="14"/>
  <c r="AI1244" i="14" s="1"/>
  <c r="AE1244" i="14"/>
  <c r="AD1244" i="14"/>
  <c r="AH1243" i="14"/>
  <c r="AG1243" i="14"/>
  <c r="AI1243" i="14" s="1"/>
  <c r="AF1243" i="14"/>
  <c r="AE1243" i="14"/>
  <c r="AD1243" i="14"/>
  <c r="AH1242" i="14"/>
  <c r="AG1242" i="14"/>
  <c r="AF1242" i="14"/>
  <c r="AI1242" i="14" s="1"/>
  <c r="AE1242" i="14"/>
  <c r="AD1242" i="14"/>
  <c r="AH1241" i="14"/>
  <c r="AG1241" i="14"/>
  <c r="AI1241" i="14" s="1"/>
  <c r="AF1241" i="14"/>
  <c r="AE1241" i="14"/>
  <c r="AD1241" i="14"/>
  <c r="AH1240" i="14"/>
  <c r="AG1240" i="14"/>
  <c r="AF1240" i="14"/>
  <c r="AI1240" i="14" s="1"/>
  <c r="AE1240" i="14"/>
  <c r="AD1240" i="14"/>
  <c r="AH1239" i="14"/>
  <c r="AG1239" i="14"/>
  <c r="AI1239" i="14" s="1"/>
  <c r="AF1239" i="14"/>
  <c r="AE1239" i="14"/>
  <c r="AD1239" i="14"/>
  <c r="AH1238" i="14"/>
  <c r="AG1238" i="14"/>
  <c r="AF1238" i="14"/>
  <c r="AI1238" i="14" s="1"/>
  <c r="AE1238" i="14"/>
  <c r="AD1238" i="14"/>
  <c r="AH1237" i="14"/>
  <c r="AG1237" i="14"/>
  <c r="AI1237" i="14" s="1"/>
  <c r="AF1237" i="14"/>
  <c r="AE1237" i="14"/>
  <c r="AD1237" i="14"/>
  <c r="AH1236" i="14"/>
  <c r="AG1236" i="14"/>
  <c r="AF1236" i="14"/>
  <c r="AI1236" i="14" s="1"/>
  <c r="AE1236" i="14"/>
  <c r="AD1236" i="14"/>
  <c r="AH1235" i="14"/>
  <c r="AG1235" i="14"/>
  <c r="AI1235" i="14" s="1"/>
  <c r="AF1235" i="14"/>
  <c r="AE1235" i="14"/>
  <c r="AD1235" i="14"/>
  <c r="AH1234" i="14"/>
  <c r="AG1234" i="14"/>
  <c r="AF1234" i="14"/>
  <c r="AI1234" i="14" s="1"/>
  <c r="AE1234" i="14"/>
  <c r="AD1234" i="14"/>
  <c r="AH1233" i="14"/>
  <c r="AG1233" i="14"/>
  <c r="AI1233" i="14" s="1"/>
  <c r="AF1233" i="14"/>
  <c r="AE1233" i="14"/>
  <c r="AD1233" i="14"/>
  <c r="AH1232" i="14"/>
  <c r="AG1232" i="14"/>
  <c r="AF1232" i="14"/>
  <c r="AI1232" i="14" s="1"/>
  <c r="AE1232" i="14"/>
  <c r="AD1232" i="14"/>
  <c r="AH1231" i="14"/>
  <c r="AG1231" i="14"/>
  <c r="AI1231" i="14" s="1"/>
  <c r="AF1231" i="14"/>
  <c r="AE1231" i="14"/>
  <c r="AD1231" i="14"/>
  <c r="AH1230" i="14"/>
  <c r="AG1230" i="14"/>
  <c r="AF1230" i="14"/>
  <c r="AI1230" i="14" s="1"/>
  <c r="AE1230" i="14"/>
  <c r="AD1230" i="14"/>
  <c r="AH1229" i="14"/>
  <c r="AG1229" i="14"/>
  <c r="AI1229" i="14" s="1"/>
  <c r="AF1229" i="14"/>
  <c r="AE1229" i="14"/>
  <c r="AD1229" i="14"/>
  <c r="AH1228" i="14"/>
  <c r="AG1228" i="14"/>
  <c r="AF1228" i="14"/>
  <c r="AI1228" i="14" s="1"/>
  <c r="AE1228" i="14"/>
  <c r="AD1228" i="14"/>
  <c r="AH1227" i="14"/>
  <c r="AG1227" i="14"/>
  <c r="AI1227" i="14" s="1"/>
  <c r="AF1227" i="14"/>
  <c r="AE1227" i="14"/>
  <c r="AD1227" i="14"/>
  <c r="AH1226" i="14"/>
  <c r="AG1226" i="14"/>
  <c r="AF1226" i="14"/>
  <c r="AI1226" i="14" s="1"/>
  <c r="AE1226" i="14"/>
  <c r="AD1226" i="14"/>
  <c r="AH1225" i="14"/>
  <c r="AG1225" i="14"/>
  <c r="AI1225" i="14" s="1"/>
  <c r="AF1225" i="14"/>
  <c r="AE1225" i="14"/>
  <c r="AD1225" i="14"/>
  <c r="AH1224" i="14"/>
  <c r="AG1224" i="14"/>
  <c r="AF1224" i="14"/>
  <c r="AI1224" i="14" s="1"/>
  <c r="AE1224" i="14"/>
  <c r="AD1224" i="14"/>
  <c r="AH1222" i="14"/>
  <c r="AG1222" i="14"/>
  <c r="AI1222" i="14" s="1"/>
  <c r="AF1222" i="14"/>
  <c r="AE1222" i="14"/>
  <c r="AD1222" i="14"/>
  <c r="AH1221" i="14"/>
  <c r="AG1221" i="14"/>
  <c r="AF1221" i="14"/>
  <c r="AI1221" i="14" s="1"/>
  <c r="AE1221" i="14"/>
  <c r="AD1221" i="14"/>
  <c r="AH1219" i="14"/>
  <c r="AG1219" i="14"/>
  <c r="AI1219" i="14" s="1"/>
  <c r="AF1219" i="14"/>
  <c r="AE1219" i="14"/>
  <c r="AD1219" i="14"/>
  <c r="AH1218" i="14"/>
  <c r="AG1218" i="14"/>
  <c r="AF1218" i="14"/>
  <c r="AI1218" i="14" s="1"/>
  <c r="AE1218" i="14"/>
  <c r="AD1218" i="14"/>
  <c r="AH1217" i="14"/>
  <c r="AG1217" i="14"/>
  <c r="AI1217" i="14" s="1"/>
  <c r="AF1217" i="14"/>
  <c r="AE1217" i="14"/>
  <c r="AD1217" i="14"/>
  <c r="AH1216" i="14"/>
  <c r="AG1216" i="14"/>
  <c r="AF1216" i="14"/>
  <c r="AI1216" i="14" s="1"/>
  <c r="AE1216" i="14"/>
  <c r="AD1216" i="14"/>
  <c r="AH1215" i="14"/>
  <c r="AG1215" i="14"/>
  <c r="AI1215" i="14" s="1"/>
  <c r="AF1215" i="14"/>
  <c r="AE1215" i="14"/>
  <c r="AD1215" i="14"/>
  <c r="AH1214" i="14"/>
  <c r="AG1214" i="14"/>
  <c r="AF1214" i="14"/>
  <c r="AI1214" i="14" s="1"/>
  <c r="AE1214" i="14"/>
  <c r="AD1214" i="14"/>
  <c r="AH1213" i="14"/>
  <c r="AG1213" i="14"/>
  <c r="AI1213" i="14" s="1"/>
  <c r="AF1213" i="14"/>
  <c r="AE1213" i="14"/>
  <c r="AD1213" i="14"/>
  <c r="AH1212" i="14"/>
  <c r="AG1212" i="14"/>
  <c r="AF1212" i="14"/>
  <c r="AI1212" i="14" s="1"/>
  <c r="AE1212" i="14"/>
  <c r="AD1212" i="14"/>
  <c r="AH1211" i="14"/>
  <c r="AG1211" i="14"/>
  <c r="AI1211" i="14" s="1"/>
  <c r="AF1211" i="14"/>
  <c r="AE1211" i="14"/>
  <c r="AD1211" i="14"/>
  <c r="AH1210" i="14"/>
  <c r="AG1210" i="14"/>
  <c r="AF1210" i="14"/>
  <c r="AI1210" i="14" s="1"/>
  <c r="AE1210" i="14"/>
  <c r="AD1210" i="14"/>
  <c r="AH1209" i="14"/>
  <c r="AG1209" i="14"/>
  <c r="AI1209" i="14" s="1"/>
  <c r="AF1209" i="14"/>
  <c r="AE1209" i="14"/>
  <c r="AD1209" i="14"/>
  <c r="AH1208" i="14"/>
  <c r="AG1208" i="14"/>
  <c r="AF1208" i="14"/>
  <c r="AI1208" i="14" s="1"/>
  <c r="AE1208" i="14"/>
  <c r="AD1208" i="14"/>
  <c r="AH1207" i="14"/>
  <c r="AG1207" i="14"/>
  <c r="AI1207" i="14" s="1"/>
  <c r="AF1207" i="14"/>
  <c r="AE1207" i="14"/>
  <c r="AD1207" i="14"/>
  <c r="AH1206" i="14"/>
  <c r="AG1206" i="14"/>
  <c r="AF1206" i="14"/>
  <c r="AI1206" i="14" s="1"/>
  <c r="AE1206" i="14"/>
  <c r="AD1206" i="14"/>
  <c r="AH1205" i="14"/>
  <c r="AG1205" i="14"/>
  <c r="AI1205" i="14" s="1"/>
  <c r="AF1205" i="14"/>
  <c r="AE1205" i="14"/>
  <c r="AD1205" i="14"/>
  <c r="AH1204" i="14"/>
  <c r="AG1204" i="14"/>
  <c r="AF1204" i="14"/>
  <c r="AI1204" i="14" s="1"/>
  <c r="AE1204" i="14"/>
  <c r="AD1204" i="14"/>
  <c r="AH1203" i="14"/>
  <c r="AG1203" i="14"/>
  <c r="AI1203" i="14" s="1"/>
  <c r="AF1203" i="14"/>
  <c r="AE1203" i="14"/>
  <c r="AD1203" i="14"/>
  <c r="AH1202" i="14"/>
  <c r="AG1202" i="14"/>
  <c r="AF1202" i="14"/>
  <c r="AI1202" i="14" s="1"/>
  <c r="AE1202" i="14"/>
  <c r="AD1202" i="14"/>
  <c r="AH1201" i="14"/>
  <c r="AG1201" i="14"/>
  <c r="AI1201" i="14" s="1"/>
  <c r="AF1201" i="14"/>
  <c r="AE1201" i="14"/>
  <c r="AD1201" i="14"/>
  <c r="AH1200" i="14"/>
  <c r="AG1200" i="14"/>
  <c r="AF1200" i="14"/>
  <c r="AI1200" i="14" s="1"/>
  <c r="AE1200" i="14"/>
  <c r="AD1200" i="14"/>
  <c r="AH1199" i="14"/>
  <c r="AG1199" i="14"/>
  <c r="AI1199" i="14" s="1"/>
  <c r="AF1199" i="14"/>
  <c r="AE1199" i="14"/>
  <c r="AD1199" i="14"/>
  <c r="AH1197" i="14"/>
  <c r="AG1197" i="14"/>
  <c r="AF1197" i="14"/>
  <c r="AI1197" i="14" s="1"/>
  <c r="AE1197" i="14"/>
  <c r="AD1197" i="14"/>
  <c r="AH1196" i="14"/>
  <c r="AG1196" i="14"/>
  <c r="AI1196" i="14" s="1"/>
  <c r="AF1196" i="14"/>
  <c r="AE1196" i="14"/>
  <c r="AD1196" i="14"/>
  <c r="AH1195" i="14"/>
  <c r="AG1195" i="14"/>
  <c r="AF1195" i="14"/>
  <c r="AI1195" i="14" s="1"/>
  <c r="AE1195" i="14"/>
  <c r="AD1195" i="14"/>
  <c r="AH1193" i="14"/>
  <c r="AG1193" i="14"/>
  <c r="AI1193" i="14" s="1"/>
  <c r="AF1193" i="14"/>
  <c r="AE1193" i="14"/>
  <c r="AD1193" i="14"/>
  <c r="AH1192" i="14"/>
  <c r="AG1192" i="14"/>
  <c r="AF1192" i="14"/>
  <c r="AI1192" i="14" s="1"/>
  <c r="AE1192" i="14"/>
  <c r="AD1192" i="14"/>
  <c r="AH1191" i="14"/>
  <c r="AG1191" i="14"/>
  <c r="AI1191" i="14" s="1"/>
  <c r="AF1191" i="14"/>
  <c r="AE1191" i="14"/>
  <c r="AD1191" i="14"/>
  <c r="AH1190" i="14"/>
  <c r="AG1190" i="14"/>
  <c r="AF1190" i="14"/>
  <c r="AI1190" i="14" s="1"/>
  <c r="AE1190" i="14"/>
  <c r="AD1190" i="14"/>
  <c r="AH1189" i="14"/>
  <c r="AG1189" i="14"/>
  <c r="AI1189" i="14" s="1"/>
  <c r="AF1189" i="14"/>
  <c r="AE1189" i="14"/>
  <c r="AD1189" i="14"/>
  <c r="AH1188" i="14"/>
  <c r="AG1188" i="14"/>
  <c r="AF1188" i="14"/>
  <c r="AI1188" i="14" s="1"/>
  <c r="AE1188" i="14"/>
  <c r="AD1188" i="14"/>
  <c r="AH1187" i="14"/>
  <c r="AG1187" i="14"/>
  <c r="AI1187" i="14" s="1"/>
  <c r="AF1187" i="14"/>
  <c r="AE1187" i="14"/>
  <c r="AD1187" i="14"/>
  <c r="AH1186" i="14"/>
  <c r="AG1186" i="14"/>
  <c r="AF1186" i="14"/>
  <c r="AI1186" i="14" s="1"/>
  <c r="AE1186" i="14"/>
  <c r="AD1186" i="14"/>
  <c r="AH1185" i="14"/>
  <c r="AG1185" i="14"/>
  <c r="AI1185" i="14" s="1"/>
  <c r="AF1185" i="14"/>
  <c r="AE1185" i="14"/>
  <c r="AD1185" i="14"/>
  <c r="AH1184" i="14"/>
  <c r="AG1184" i="14"/>
  <c r="AF1184" i="14"/>
  <c r="AI1184" i="14" s="1"/>
  <c r="AE1184" i="14"/>
  <c r="AD1184" i="14"/>
  <c r="AH1183" i="14"/>
  <c r="AG1183" i="14"/>
  <c r="AI1183" i="14" s="1"/>
  <c r="AF1183" i="14"/>
  <c r="AE1183" i="14"/>
  <c r="AD1183" i="14"/>
  <c r="AH1181" i="14"/>
  <c r="AG1181" i="14"/>
  <c r="AF1181" i="14"/>
  <c r="AI1181" i="14" s="1"/>
  <c r="AE1181" i="14"/>
  <c r="AD1181" i="14"/>
  <c r="AH1180" i="14"/>
  <c r="AG1180" i="14"/>
  <c r="AI1180" i="14" s="1"/>
  <c r="AF1180" i="14"/>
  <c r="AE1180" i="14"/>
  <c r="AD1180" i="14"/>
  <c r="AH1179" i="14"/>
  <c r="AG1179" i="14"/>
  <c r="AF1179" i="14"/>
  <c r="AI1179" i="14" s="1"/>
  <c r="AE1179" i="14"/>
  <c r="AD1179" i="14"/>
  <c r="AH1178" i="14"/>
  <c r="AG1178" i="14"/>
  <c r="AI1178" i="14" s="1"/>
  <c r="AF1178" i="14"/>
  <c r="AE1178" i="14"/>
  <c r="AD1178" i="14"/>
  <c r="AH1177" i="14"/>
  <c r="AG1177" i="14"/>
  <c r="AF1177" i="14"/>
  <c r="AI1177" i="14" s="1"/>
  <c r="AE1177" i="14"/>
  <c r="AD1177" i="14"/>
  <c r="AH1176" i="14"/>
  <c r="AG1176" i="14"/>
  <c r="AI1176" i="14" s="1"/>
  <c r="AF1176" i="14"/>
  <c r="AE1176" i="14"/>
  <c r="AD1176" i="14"/>
  <c r="AH1175" i="14"/>
  <c r="AG1175" i="14"/>
  <c r="AF1175" i="14"/>
  <c r="AI1175" i="14" s="1"/>
  <c r="AE1175" i="14"/>
  <c r="AD1175" i="14"/>
  <c r="AH1173" i="14"/>
  <c r="AG1173" i="14"/>
  <c r="AI1173" i="14" s="1"/>
  <c r="AF1173" i="14"/>
  <c r="AE1173" i="14"/>
  <c r="AD1173" i="14"/>
  <c r="AH1172" i="14"/>
  <c r="AG1172" i="14"/>
  <c r="AF1172" i="14"/>
  <c r="AI1172" i="14" s="1"/>
  <c r="AE1172" i="14"/>
  <c r="AD1172" i="14"/>
  <c r="AH1171" i="14"/>
  <c r="AG1171" i="14"/>
  <c r="AI1171" i="14" s="1"/>
  <c r="AF1171" i="14"/>
  <c r="AE1171" i="14"/>
  <c r="AD1171" i="14"/>
  <c r="AH1170" i="14"/>
  <c r="AG1170" i="14"/>
  <c r="AF1170" i="14"/>
  <c r="AI1170" i="14" s="1"/>
  <c r="AE1170" i="14"/>
  <c r="AD1170" i="14"/>
  <c r="AH1169" i="14"/>
  <c r="AG1169" i="14"/>
  <c r="AI1169" i="14" s="1"/>
  <c r="AF1169" i="14"/>
  <c r="AE1169" i="14"/>
  <c r="AD1169" i="14"/>
  <c r="AH1168" i="14"/>
  <c r="AG1168" i="14"/>
  <c r="AF1168" i="14"/>
  <c r="AI1168" i="14" s="1"/>
  <c r="AE1168" i="14"/>
  <c r="AD1168" i="14"/>
  <c r="AH1167" i="14"/>
  <c r="AG1167" i="14"/>
  <c r="AI1167" i="14" s="1"/>
  <c r="AF1167" i="14"/>
  <c r="AE1167" i="14"/>
  <c r="AD1167" i="14"/>
  <c r="AH1166" i="14"/>
  <c r="AG1166" i="14"/>
  <c r="AF1166" i="14"/>
  <c r="AI1166" i="14" s="1"/>
  <c r="AE1166" i="14"/>
  <c r="AD1166" i="14"/>
  <c r="AH1165" i="14"/>
  <c r="AG1165" i="14"/>
  <c r="AI1165" i="14" s="1"/>
  <c r="AF1165" i="14"/>
  <c r="AE1165" i="14"/>
  <c r="AD1165" i="14"/>
  <c r="AH1164" i="14"/>
  <c r="AG1164" i="14"/>
  <c r="AF1164" i="14"/>
  <c r="AI1164" i="14" s="1"/>
  <c r="AE1164" i="14"/>
  <c r="AD1164" i="14"/>
  <c r="AH1163" i="14"/>
  <c r="AG1163" i="14"/>
  <c r="AI1163" i="14" s="1"/>
  <c r="AF1163" i="14"/>
  <c r="AE1163" i="14"/>
  <c r="AD1163" i="14"/>
  <c r="AH1162" i="14"/>
  <c r="AG1162" i="14"/>
  <c r="AF1162" i="14"/>
  <c r="AI1162" i="14" s="1"/>
  <c r="AE1162" i="14"/>
  <c r="AD1162" i="14"/>
  <c r="AH1161" i="14"/>
  <c r="AG1161" i="14"/>
  <c r="AI1161" i="14" s="1"/>
  <c r="AF1161" i="14"/>
  <c r="AE1161" i="14"/>
  <c r="AD1161" i="14"/>
  <c r="AH1160" i="14"/>
  <c r="AG1160" i="14"/>
  <c r="AF1160" i="14"/>
  <c r="AI1160" i="14" s="1"/>
  <c r="AE1160" i="14"/>
  <c r="AD1160" i="14"/>
  <c r="AH1159" i="14"/>
  <c r="AG1159" i="14"/>
  <c r="AI1159" i="14" s="1"/>
  <c r="AF1159" i="14"/>
  <c r="AE1159" i="14"/>
  <c r="AD1159" i="14"/>
  <c r="AH1158" i="14"/>
  <c r="AG1158" i="14"/>
  <c r="AF1158" i="14"/>
  <c r="AI1158" i="14" s="1"/>
  <c r="AE1158" i="14"/>
  <c r="AD1158" i="14"/>
  <c r="AH1157" i="14"/>
  <c r="AG1157" i="14"/>
  <c r="AI1157" i="14" s="1"/>
  <c r="AF1157" i="14"/>
  <c r="AE1157" i="14"/>
  <c r="AD1157" i="14"/>
  <c r="AH1156" i="14"/>
  <c r="AG1156" i="14"/>
  <c r="AF1156" i="14"/>
  <c r="AI1156" i="14" s="1"/>
  <c r="AE1156" i="14"/>
  <c r="AD1156" i="14"/>
  <c r="AH1155" i="14"/>
  <c r="AG1155" i="14"/>
  <c r="AI1155" i="14" s="1"/>
  <c r="AF1155" i="14"/>
  <c r="AE1155" i="14"/>
  <c r="AD1155" i="14"/>
  <c r="AH1153" i="14"/>
  <c r="AG1153" i="14"/>
  <c r="AF1153" i="14"/>
  <c r="AI1153" i="14" s="1"/>
  <c r="AE1153" i="14"/>
  <c r="AD1153" i="14"/>
  <c r="AH1152" i="14"/>
  <c r="AG1152" i="14"/>
  <c r="AI1152" i="14" s="1"/>
  <c r="AF1152" i="14"/>
  <c r="AE1152" i="14"/>
  <c r="AD1152" i="14"/>
  <c r="AH1151" i="14"/>
  <c r="AG1151" i="14"/>
  <c r="AF1151" i="14"/>
  <c r="AI1151" i="14" s="1"/>
  <c r="AE1151" i="14"/>
  <c r="AD1151" i="14"/>
  <c r="AH1150" i="14"/>
  <c r="AG1150" i="14"/>
  <c r="AI1150" i="14" s="1"/>
  <c r="AF1150" i="14"/>
  <c r="AE1150" i="14"/>
  <c r="AD1150" i="14"/>
  <c r="AH1149" i="14"/>
  <c r="AG1149" i="14"/>
  <c r="AF1149" i="14"/>
  <c r="AI1149" i="14" s="1"/>
  <c r="AE1149" i="14"/>
  <c r="AD1149" i="14"/>
  <c r="AH1147" i="14"/>
  <c r="AG1147" i="14"/>
  <c r="AF1147" i="14"/>
  <c r="AE1147" i="14"/>
  <c r="AD1147" i="14"/>
  <c r="AH1146" i="14"/>
  <c r="AG1146" i="14"/>
  <c r="AF1146" i="14"/>
  <c r="AE1146" i="14"/>
  <c r="AD1146" i="14"/>
  <c r="AH1145" i="14"/>
  <c r="AG1145" i="14"/>
  <c r="AF1145" i="14"/>
  <c r="AE1145" i="14"/>
  <c r="AD1145" i="14"/>
  <c r="AH1144" i="14"/>
  <c r="AG1144" i="14"/>
  <c r="AF1144" i="14"/>
  <c r="AE1144" i="14"/>
  <c r="AD1144" i="14"/>
  <c r="AH1142" i="14"/>
  <c r="AG1142" i="14"/>
  <c r="AF1142" i="14"/>
  <c r="AE1142" i="14"/>
  <c r="AD1142" i="14"/>
  <c r="AH1140" i="14"/>
  <c r="AG1140" i="14"/>
  <c r="AF1140" i="14"/>
  <c r="AE1140" i="14"/>
  <c r="AD1140" i="14"/>
  <c r="AH1139" i="14"/>
  <c r="AG1139" i="14"/>
  <c r="AF1139" i="14"/>
  <c r="AE1139" i="14"/>
  <c r="AD1139" i="14"/>
  <c r="AH1137" i="14"/>
  <c r="AG1137" i="14"/>
  <c r="AF1137" i="14"/>
  <c r="AE1137" i="14"/>
  <c r="AD1137" i="14"/>
  <c r="AH1136" i="14"/>
  <c r="AG1136" i="14"/>
  <c r="AF1136" i="14"/>
  <c r="AE1136" i="14"/>
  <c r="AD1136" i="14"/>
  <c r="AH1134" i="14"/>
  <c r="AG1134" i="14"/>
  <c r="AF1134" i="14"/>
  <c r="AE1134" i="14"/>
  <c r="AD1134" i="14"/>
  <c r="AH1133" i="14"/>
  <c r="AG1133" i="14"/>
  <c r="AF1133" i="14"/>
  <c r="AE1133" i="14"/>
  <c r="AD1133" i="14"/>
  <c r="AH1132" i="14"/>
  <c r="AG1132" i="14"/>
  <c r="AF1132" i="14"/>
  <c r="AE1132" i="14"/>
  <c r="AD1132" i="14"/>
  <c r="AH1131" i="14"/>
  <c r="AG1131" i="14"/>
  <c r="AF1131" i="14"/>
  <c r="AE1131" i="14"/>
  <c r="AD1131" i="14"/>
  <c r="AH1130" i="14"/>
  <c r="AG1130" i="14"/>
  <c r="AF1130" i="14"/>
  <c r="AE1130" i="14"/>
  <c r="AD1130" i="14"/>
  <c r="AH1129" i="14"/>
  <c r="AG1129" i="14"/>
  <c r="AF1129" i="14"/>
  <c r="AE1129" i="14"/>
  <c r="AD1129" i="14"/>
  <c r="AH1128" i="14"/>
  <c r="AG1128" i="14"/>
  <c r="AF1128" i="14"/>
  <c r="AE1128" i="14"/>
  <c r="AD1128" i="14"/>
  <c r="AH1126" i="14"/>
  <c r="AG1126" i="14"/>
  <c r="AF1126" i="14"/>
  <c r="AE1126" i="14"/>
  <c r="AD1126" i="14"/>
  <c r="AH1125" i="14"/>
  <c r="AG1125" i="14"/>
  <c r="AF1125" i="14"/>
  <c r="AE1125" i="14"/>
  <c r="AD1125" i="14"/>
  <c r="AH1124" i="14"/>
  <c r="AG1124" i="14"/>
  <c r="AF1124" i="14"/>
  <c r="AE1124" i="14"/>
  <c r="AD1124" i="14"/>
  <c r="AH1123" i="14"/>
  <c r="AG1123" i="14"/>
  <c r="AF1123" i="14"/>
  <c r="AE1123" i="14"/>
  <c r="AD1123" i="14"/>
  <c r="AH1122" i="14"/>
  <c r="AG1122" i="14"/>
  <c r="AF1122" i="14"/>
  <c r="AE1122" i="14"/>
  <c r="AD1122" i="14"/>
  <c r="AH1121" i="14"/>
  <c r="AG1121" i="14"/>
  <c r="AF1121" i="14"/>
  <c r="AE1121" i="14"/>
  <c r="AD1121" i="14"/>
  <c r="AH1120" i="14"/>
  <c r="AG1120" i="14"/>
  <c r="AF1120" i="14"/>
  <c r="AE1120" i="14"/>
  <c r="AD1120" i="14"/>
  <c r="AH1119" i="14"/>
  <c r="AG1119" i="14"/>
  <c r="AF1119" i="14"/>
  <c r="AE1119" i="14"/>
  <c r="AD1119" i="14"/>
  <c r="AH1118" i="14"/>
  <c r="AG1118" i="14"/>
  <c r="AF1118" i="14"/>
  <c r="AE1118" i="14"/>
  <c r="AD1118" i="14"/>
  <c r="AH1117" i="14"/>
  <c r="AG1117" i="14"/>
  <c r="AF1117" i="14"/>
  <c r="AE1117" i="14"/>
  <c r="AD1117" i="14"/>
  <c r="AH1116" i="14"/>
  <c r="AG1116" i="14"/>
  <c r="AF1116" i="14"/>
  <c r="AE1116" i="14"/>
  <c r="AD1116" i="14"/>
  <c r="AH1115" i="14"/>
  <c r="AG1115" i="14"/>
  <c r="AF1115" i="14"/>
  <c r="AE1115" i="14"/>
  <c r="AD1115" i="14"/>
  <c r="AH1114" i="14"/>
  <c r="AG1114" i="14"/>
  <c r="AF1114" i="14"/>
  <c r="AE1114" i="14"/>
  <c r="AD1114" i="14"/>
  <c r="AH1113" i="14"/>
  <c r="AG1113" i="14"/>
  <c r="AF1113" i="14"/>
  <c r="AE1113" i="14"/>
  <c r="AD1113" i="14"/>
  <c r="AH1112" i="14"/>
  <c r="AG1112" i="14"/>
  <c r="AF1112" i="14"/>
  <c r="AE1112" i="14"/>
  <c r="AD1112" i="14"/>
  <c r="AH1111" i="14"/>
  <c r="AG1111" i="14"/>
  <c r="AF1111" i="14"/>
  <c r="AE1111" i="14"/>
  <c r="AD1111" i="14"/>
  <c r="AH1110" i="14"/>
  <c r="AG1110" i="14"/>
  <c r="AF1110" i="14"/>
  <c r="AE1110" i="14"/>
  <c r="AD1110" i="14"/>
  <c r="AH1109" i="14"/>
  <c r="AG1109" i="14"/>
  <c r="AF1109" i="14"/>
  <c r="AE1109" i="14"/>
  <c r="AD1109" i="14"/>
  <c r="AH1108" i="14"/>
  <c r="AG1108" i="14"/>
  <c r="AF1108" i="14"/>
  <c r="AE1108" i="14"/>
  <c r="AD1108" i="14"/>
  <c r="AH1107" i="14"/>
  <c r="AG1107" i="14"/>
  <c r="AF1107" i="14"/>
  <c r="AE1107" i="14"/>
  <c r="AD1107" i="14"/>
  <c r="AH1106" i="14"/>
  <c r="AG1106" i="14"/>
  <c r="AF1106" i="14"/>
  <c r="AE1106" i="14"/>
  <c r="AD1106" i="14"/>
  <c r="AH1105" i="14"/>
  <c r="AG1105" i="14"/>
  <c r="AF1105" i="14"/>
  <c r="AE1105" i="14"/>
  <c r="AD1105" i="14"/>
  <c r="AH1104" i="14"/>
  <c r="AG1104" i="14"/>
  <c r="AF1104" i="14"/>
  <c r="AE1104" i="14"/>
  <c r="AD1104" i="14"/>
  <c r="AH1103" i="14"/>
  <c r="AG1103" i="14"/>
  <c r="AF1103" i="14"/>
  <c r="AE1103" i="14"/>
  <c r="AD1103" i="14"/>
  <c r="AH1102" i="14"/>
  <c r="AG1102" i="14"/>
  <c r="AF1102" i="14"/>
  <c r="AE1102" i="14"/>
  <c r="AD1102" i="14"/>
  <c r="AH1101" i="14"/>
  <c r="AG1101" i="14"/>
  <c r="AF1101" i="14"/>
  <c r="AE1101" i="14"/>
  <c r="AD1101" i="14"/>
  <c r="AH1100" i="14"/>
  <c r="AG1100" i="14"/>
  <c r="AF1100" i="14"/>
  <c r="AE1100" i="14"/>
  <c r="AD1100" i="14"/>
  <c r="AH1099" i="14"/>
  <c r="AG1099" i="14"/>
  <c r="AF1099" i="14"/>
  <c r="AE1099" i="14"/>
  <c r="AD1099" i="14"/>
  <c r="AH1098" i="14"/>
  <c r="AG1098" i="14"/>
  <c r="AF1098" i="14"/>
  <c r="AE1098" i="14"/>
  <c r="AD1098" i="14"/>
  <c r="AH1097" i="14"/>
  <c r="AG1097" i="14"/>
  <c r="AF1097" i="14"/>
  <c r="AE1097" i="14"/>
  <c r="AD1097" i="14"/>
  <c r="AH1096" i="14"/>
  <c r="AG1096" i="14"/>
  <c r="AF1096" i="14"/>
  <c r="AE1096" i="14"/>
  <c r="AD1096" i="14"/>
  <c r="AH1094" i="14"/>
  <c r="AG1094" i="14"/>
  <c r="AF1094" i="14"/>
  <c r="AE1094" i="14"/>
  <c r="AD1094" i="14"/>
  <c r="AH1093" i="14"/>
  <c r="AG1093" i="14"/>
  <c r="AF1093" i="14"/>
  <c r="AE1093" i="14"/>
  <c r="AD1093" i="14"/>
  <c r="AH1092" i="14"/>
  <c r="AG1092" i="14"/>
  <c r="AF1092" i="14"/>
  <c r="AE1092" i="14"/>
  <c r="AD1092" i="14"/>
  <c r="AH1091" i="14"/>
  <c r="AG1091" i="14"/>
  <c r="AF1091" i="14"/>
  <c r="AE1091" i="14"/>
  <c r="AD1091" i="14"/>
  <c r="AH1090" i="14"/>
  <c r="AG1090" i="14"/>
  <c r="AF1090" i="14"/>
  <c r="AE1090" i="14"/>
  <c r="AD1090" i="14"/>
  <c r="AH1089" i="14"/>
  <c r="AG1089" i="14"/>
  <c r="AF1089" i="14"/>
  <c r="AE1089" i="14"/>
  <c r="AD1089" i="14"/>
  <c r="AH1088" i="14"/>
  <c r="AG1088" i="14"/>
  <c r="AF1088" i="14"/>
  <c r="AE1088" i="14"/>
  <c r="AD1088" i="14"/>
  <c r="AH1087" i="14"/>
  <c r="AG1087" i="14"/>
  <c r="AF1087" i="14"/>
  <c r="AE1087" i="14"/>
  <c r="AD1087" i="14"/>
  <c r="AH1086" i="14"/>
  <c r="AG1086" i="14"/>
  <c r="AF1086" i="14"/>
  <c r="AE1086" i="14"/>
  <c r="AD1086" i="14"/>
  <c r="AH1085" i="14"/>
  <c r="AG1085" i="14"/>
  <c r="AF1085" i="14"/>
  <c r="AE1085" i="14"/>
  <c r="AD1085" i="14"/>
  <c r="AH1084" i="14"/>
  <c r="AG1084" i="14"/>
  <c r="AF1084" i="14"/>
  <c r="AE1084" i="14"/>
  <c r="AD1084" i="14"/>
  <c r="AH1083" i="14"/>
  <c r="AG1083" i="14"/>
  <c r="AF1083" i="14"/>
  <c r="AE1083" i="14"/>
  <c r="AD1083" i="14"/>
  <c r="AH1082" i="14"/>
  <c r="AG1082" i="14"/>
  <c r="AF1082" i="14"/>
  <c r="AE1082" i="14"/>
  <c r="AD1082" i="14"/>
  <c r="AH1081" i="14"/>
  <c r="AG1081" i="14"/>
  <c r="AF1081" i="14"/>
  <c r="AE1081" i="14"/>
  <c r="AD1081" i="14"/>
  <c r="AH1080" i="14"/>
  <c r="AG1080" i="14"/>
  <c r="AF1080" i="14"/>
  <c r="AE1080" i="14"/>
  <c r="AD1080" i="14"/>
  <c r="AH1079" i="14"/>
  <c r="AG1079" i="14"/>
  <c r="AF1079" i="14"/>
  <c r="AE1079" i="14"/>
  <c r="AD1079" i="14"/>
  <c r="AH1078" i="14"/>
  <c r="AG1078" i="14"/>
  <c r="AF1078" i="14"/>
  <c r="AE1078" i="14"/>
  <c r="AD1078" i="14"/>
  <c r="AH1077" i="14"/>
  <c r="AG1077" i="14"/>
  <c r="AF1077" i="14"/>
  <c r="AE1077" i="14"/>
  <c r="AD1077" i="14"/>
  <c r="AH1076" i="14"/>
  <c r="AG1076" i="14"/>
  <c r="AF1076" i="14"/>
  <c r="AE1076" i="14"/>
  <c r="AD1076" i="14"/>
  <c r="AH1075" i="14"/>
  <c r="AG1075" i="14"/>
  <c r="AF1075" i="14"/>
  <c r="AE1075" i="14"/>
  <c r="AD1075" i="14"/>
  <c r="AH1074" i="14"/>
  <c r="AG1074" i="14"/>
  <c r="AF1074" i="14"/>
  <c r="AE1074" i="14"/>
  <c r="AD1074" i="14"/>
  <c r="AH1073" i="14"/>
  <c r="AG1073" i="14"/>
  <c r="AF1073" i="14"/>
  <c r="AE1073" i="14"/>
  <c r="AD1073" i="14"/>
  <c r="AH1072" i="14"/>
  <c r="AG1072" i="14"/>
  <c r="AF1072" i="14"/>
  <c r="AE1072" i="14"/>
  <c r="AD1072" i="14"/>
  <c r="AH1071" i="14"/>
  <c r="AG1071" i="14"/>
  <c r="AF1071" i="14"/>
  <c r="AE1071" i="14"/>
  <c r="AD1071" i="14"/>
  <c r="AH1070" i="14"/>
  <c r="AG1070" i="14"/>
  <c r="AF1070" i="14"/>
  <c r="AE1070" i="14"/>
  <c r="AD1070" i="14"/>
  <c r="AH1069" i="14"/>
  <c r="AG1069" i="14"/>
  <c r="AF1069" i="14"/>
  <c r="AE1069" i="14"/>
  <c r="AD1069" i="14"/>
  <c r="AH1068" i="14"/>
  <c r="AG1068" i="14"/>
  <c r="AF1068" i="14"/>
  <c r="AE1068" i="14"/>
  <c r="AD1068" i="14"/>
  <c r="AH1067" i="14"/>
  <c r="AG1067" i="14"/>
  <c r="AF1067" i="14"/>
  <c r="AE1067" i="14"/>
  <c r="AD1067" i="14"/>
  <c r="AH1066" i="14"/>
  <c r="AG1066" i="14"/>
  <c r="AF1066" i="14"/>
  <c r="AE1066" i="14"/>
  <c r="AD1066" i="14"/>
  <c r="AH1065" i="14"/>
  <c r="AG1065" i="14"/>
  <c r="AF1065" i="14"/>
  <c r="AE1065" i="14"/>
  <c r="AD1065" i="14"/>
  <c r="AH1064" i="14"/>
  <c r="AG1064" i="14"/>
  <c r="AF1064" i="14"/>
  <c r="AE1064" i="14"/>
  <c r="AD1064" i="14"/>
  <c r="AH1063" i="14"/>
  <c r="AG1063" i="14"/>
  <c r="AF1063" i="14"/>
  <c r="AE1063" i="14"/>
  <c r="AD1063" i="14"/>
  <c r="AH1062" i="14"/>
  <c r="AG1062" i="14"/>
  <c r="AF1062" i="14"/>
  <c r="AE1062" i="14"/>
  <c r="AD1062" i="14"/>
  <c r="AH1061" i="14"/>
  <c r="AG1061" i="14"/>
  <c r="AF1061" i="14"/>
  <c r="AE1061" i="14"/>
  <c r="AD1061" i="14"/>
  <c r="AH1060" i="14"/>
  <c r="AG1060" i="14"/>
  <c r="AF1060" i="14"/>
  <c r="AE1060" i="14"/>
  <c r="AD1060" i="14"/>
  <c r="AH1059" i="14"/>
  <c r="AG1059" i="14"/>
  <c r="AF1059" i="14"/>
  <c r="AE1059" i="14"/>
  <c r="AD1059" i="14"/>
  <c r="AH1057" i="14"/>
  <c r="AG1057" i="14"/>
  <c r="AF1057" i="14"/>
  <c r="AE1057" i="14"/>
  <c r="AD1057" i="14"/>
  <c r="AH1056" i="14"/>
  <c r="AG1056" i="14"/>
  <c r="AF1056" i="14"/>
  <c r="AE1056" i="14"/>
  <c r="AD1056" i="14"/>
  <c r="AH1055" i="14"/>
  <c r="AG1055" i="14"/>
  <c r="AF1055" i="14"/>
  <c r="AE1055" i="14"/>
  <c r="AD1055" i="14"/>
  <c r="AH1054" i="14"/>
  <c r="AG1054" i="14"/>
  <c r="AF1054" i="14"/>
  <c r="AE1054" i="14"/>
  <c r="AD1054" i="14"/>
  <c r="AH1053" i="14"/>
  <c r="AG1053" i="14"/>
  <c r="AF1053" i="14"/>
  <c r="AE1053" i="14"/>
  <c r="AD1053" i="14"/>
  <c r="AH1052" i="14"/>
  <c r="AG1052" i="14"/>
  <c r="AF1052" i="14"/>
  <c r="AE1052" i="14"/>
  <c r="AD1052" i="14"/>
  <c r="AH1051" i="14"/>
  <c r="AG1051" i="14"/>
  <c r="AF1051" i="14"/>
  <c r="AE1051" i="14"/>
  <c r="AD1051" i="14"/>
  <c r="AH1050" i="14"/>
  <c r="AG1050" i="14"/>
  <c r="AF1050" i="14"/>
  <c r="AE1050" i="14"/>
  <c r="AD1050" i="14"/>
  <c r="AH1049" i="14"/>
  <c r="AG1049" i="14"/>
  <c r="AF1049" i="14"/>
  <c r="AE1049" i="14"/>
  <c r="AD1049" i="14"/>
  <c r="AH1048" i="14"/>
  <c r="AG1048" i="14"/>
  <c r="AF1048" i="14"/>
  <c r="AE1048" i="14"/>
  <c r="AD1048" i="14"/>
  <c r="AH1047" i="14"/>
  <c r="AG1047" i="14"/>
  <c r="AF1047" i="14"/>
  <c r="AE1047" i="14"/>
  <c r="AD1047" i="14"/>
  <c r="AH1046" i="14"/>
  <c r="AG1046" i="14"/>
  <c r="AF1046" i="14"/>
  <c r="AE1046" i="14"/>
  <c r="AD1046" i="14"/>
  <c r="AH1045" i="14"/>
  <c r="AG1045" i="14"/>
  <c r="AF1045" i="14"/>
  <c r="AE1045" i="14"/>
  <c r="AD1045" i="14"/>
  <c r="AH1044" i="14"/>
  <c r="AG1044" i="14"/>
  <c r="AF1044" i="14"/>
  <c r="AE1044" i="14"/>
  <c r="AD1044" i="14"/>
  <c r="AH1043" i="14"/>
  <c r="AG1043" i="14"/>
  <c r="AF1043" i="14"/>
  <c r="AE1043" i="14"/>
  <c r="AD1043" i="14"/>
  <c r="AH1042" i="14"/>
  <c r="AG1042" i="14"/>
  <c r="AF1042" i="14"/>
  <c r="AE1042" i="14"/>
  <c r="AD1042" i="14"/>
  <c r="AH1041" i="14"/>
  <c r="AG1041" i="14"/>
  <c r="AF1041" i="14"/>
  <c r="AE1041" i="14"/>
  <c r="AD1041" i="14"/>
  <c r="AH1040" i="14"/>
  <c r="AG1040" i="14"/>
  <c r="AF1040" i="14"/>
  <c r="AE1040" i="14"/>
  <c r="AD1040" i="14"/>
  <c r="AH1039" i="14"/>
  <c r="AG1039" i="14"/>
  <c r="AF1039" i="14"/>
  <c r="AE1039" i="14"/>
  <c r="AD1039" i="14"/>
  <c r="AH1038" i="14"/>
  <c r="AG1038" i="14"/>
  <c r="AF1038" i="14"/>
  <c r="AE1038" i="14"/>
  <c r="AD1038" i="14"/>
  <c r="AH1037" i="14"/>
  <c r="AG1037" i="14"/>
  <c r="AF1037" i="14"/>
  <c r="AE1037" i="14"/>
  <c r="AD1037" i="14"/>
  <c r="AH1035" i="14"/>
  <c r="AG1035" i="14"/>
  <c r="AF1035" i="14"/>
  <c r="AE1035" i="14"/>
  <c r="AD1035" i="14"/>
  <c r="AH1034" i="14"/>
  <c r="AG1034" i="14"/>
  <c r="AF1034" i="14"/>
  <c r="AE1034" i="14"/>
  <c r="AD1034" i="14"/>
  <c r="AH1033" i="14"/>
  <c r="AG1033" i="14"/>
  <c r="AF1033" i="14"/>
  <c r="AE1033" i="14"/>
  <c r="AD1033" i="14"/>
  <c r="AH1031" i="14"/>
  <c r="AG1031" i="14"/>
  <c r="AF1031" i="14"/>
  <c r="AE1031" i="14"/>
  <c r="AD1031" i="14"/>
  <c r="AH1030" i="14"/>
  <c r="AG1030" i="14"/>
  <c r="AF1030" i="14"/>
  <c r="AE1030" i="14"/>
  <c r="AD1030" i="14"/>
  <c r="AH1029" i="14"/>
  <c r="AG1029" i="14"/>
  <c r="AF1029" i="14"/>
  <c r="AE1029" i="14"/>
  <c r="AD1029" i="14"/>
  <c r="AH1027" i="14"/>
  <c r="AG1027" i="14"/>
  <c r="AF1027" i="14"/>
  <c r="AE1027" i="14"/>
  <c r="AD1027" i="14"/>
  <c r="AH1026" i="14"/>
  <c r="AG1026" i="14"/>
  <c r="AF1026" i="14"/>
  <c r="AE1026" i="14"/>
  <c r="AD1026" i="14"/>
  <c r="AH1025" i="14"/>
  <c r="AG1025" i="14"/>
  <c r="AF1025" i="14"/>
  <c r="AE1025" i="14"/>
  <c r="AD1025" i="14"/>
  <c r="AH1024" i="14"/>
  <c r="AG1024" i="14"/>
  <c r="AF1024" i="14"/>
  <c r="AE1024" i="14"/>
  <c r="AD1024" i="14"/>
  <c r="AH1023" i="14"/>
  <c r="AG1023" i="14"/>
  <c r="AF1023" i="14"/>
  <c r="AE1023" i="14"/>
  <c r="AD1023" i="14"/>
  <c r="AH1022" i="14"/>
  <c r="AG1022" i="14"/>
  <c r="AF1022" i="14"/>
  <c r="AE1022" i="14"/>
  <c r="AD1022" i="14"/>
  <c r="AH1021" i="14"/>
  <c r="AG1021" i="14"/>
  <c r="AF1021" i="14"/>
  <c r="AE1021" i="14"/>
  <c r="AD1021" i="14"/>
  <c r="AH1020" i="14"/>
  <c r="AG1020" i="14"/>
  <c r="AF1020" i="14"/>
  <c r="AE1020" i="14"/>
  <c r="AD1020" i="14"/>
  <c r="AH1019" i="14"/>
  <c r="AG1019" i="14"/>
  <c r="AF1019" i="14"/>
  <c r="AE1019" i="14"/>
  <c r="AD1019" i="14"/>
  <c r="AH1017" i="14"/>
  <c r="AG1017" i="14"/>
  <c r="AF1017" i="14"/>
  <c r="AE1017" i="14"/>
  <c r="AD1017" i="14"/>
  <c r="AH1016" i="14"/>
  <c r="AG1016" i="14"/>
  <c r="AF1016" i="14"/>
  <c r="AE1016" i="14"/>
  <c r="AD1016" i="14"/>
  <c r="AH1015" i="14"/>
  <c r="AG1015" i="14"/>
  <c r="AF1015" i="14"/>
  <c r="AE1015" i="14"/>
  <c r="AD1015" i="14"/>
  <c r="AH1014" i="14"/>
  <c r="AG1014" i="14"/>
  <c r="AF1014" i="14"/>
  <c r="AE1014" i="14"/>
  <c r="AD1014" i="14"/>
  <c r="AH1013" i="14"/>
  <c r="AG1013" i="14"/>
  <c r="AF1013" i="14"/>
  <c r="AE1013" i="14"/>
  <c r="AD1013" i="14"/>
  <c r="AH1012" i="14"/>
  <c r="AG1012" i="14"/>
  <c r="AF1012" i="14"/>
  <c r="AE1012" i="14"/>
  <c r="AD1012" i="14"/>
  <c r="AH1011" i="14"/>
  <c r="AG1011" i="14"/>
  <c r="AF1011" i="14"/>
  <c r="AE1011" i="14"/>
  <c r="AD1011" i="14"/>
  <c r="AH1010" i="14"/>
  <c r="AG1010" i="14"/>
  <c r="AF1010" i="14"/>
  <c r="AE1010" i="14"/>
  <c r="AD1010" i="14"/>
  <c r="AH1009" i="14"/>
  <c r="AG1009" i="14"/>
  <c r="AF1009" i="14"/>
  <c r="AE1009" i="14"/>
  <c r="AD1009" i="14"/>
  <c r="AH1008" i="14"/>
  <c r="AG1008" i="14"/>
  <c r="AF1008" i="14"/>
  <c r="AE1008" i="14"/>
  <c r="AD1008" i="14"/>
  <c r="AH1007" i="14"/>
  <c r="AG1007" i="14"/>
  <c r="AF1007" i="14"/>
  <c r="AE1007" i="14"/>
  <c r="AD1007" i="14"/>
  <c r="AH1006" i="14"/>
  <c r="AG1006" i="14"/>
  <c r="AF1006" i="14"/>
  <c r="AE1006" i="14"/>
  <c r="AD1006" i="14"/>
  <c r="AH1004" i="14"/>
  <c r="AG1004" i="14"/>
  <c r="AF1004" i="14"/>
  <c r="AE1004" i="14"/>
  <c r="AD1004" i="14"/>
  <c r="AH1003" i="14"/>
  <c r="AG1003" i="14"/>
  <c r="AF1003" i="14"/>
  <c r="AE1003" i="14"/>
  <c r="AD1003" i="14"/>
  <c r="AH1002" i="14"/>
  <c r="AG1002" i="14"/>
  <c r="AF1002" i="14"/>
  <c r="AE1002" i="14"/>
  <c r="AD1002" i="14"/>
  <c r="AH1001" i="14"/>
  <c r="AG1001" i="14"/>
  <c r="AF1001" i="14"/>
  <c r="AE1001" i="14"/>
  <c r="AD1001" i="14"/>
  <c r="AH1000" i="14"/>
  <c r="AG1000" i="14"/>
  <c r="AF1000" i="14"/>
  <c r="AE1000" i="14"/>
  <c r="AD1000" i="14"/>
  <c r="AH999" i="14"/>
  <c r="AG999" i="14"/>
  <c r="AF999" i="14"/>
  <c r="AE999" i="14"/>
  <c r="AD999" i="14"/>
  <c r="AH998" i="14"/>
  <c r="AG998" i="14"/>
  <c r="AF998" i="14"/>
  <c r="AE998" i="14"/>
  <c r="AD998" i="14"/>
  <c r="AH997" i="14"/>
  <c r="AG997" i="14"/>
  <c r="AF997" i="14"/>
  <c r="AE997" i="14"/>
  <c r="AD997" i="14"/>
  <c r="AH996" i="14"/>
  <c r="AG996" i="14"/>
  <c r="AF996" i="14"/>
  <c r="AE996" i="14"/>
  <c r="AD996" i="14"/>
  <c r="AH995" i="14"/>
  <c r="AG995" i="14"/>
  <c r="AF995" i="14"/>
  <c r="AE995" i="14"/>
  <c r="AD995" i="14"/>
  <c r="AH994" i="14"/>
  <c r="AG994" i="14"/>
  <c r="AF994" i="14"/>
  <c r="AE994" i="14"/>
  <c r="AD994" i="14"/>
  <c r="AH993" i="14"/>
  <c r="AG993" i="14"/>
  <c r="AF993" i="14"/>
  <c r="AE993" i="14"/>
  <c r="AD993" i="14"/>
  <c r="AH992" i="14"/>
  <c r="AG992" i="14"/>
  <c r="AF992" i="14"/>
  <c r="AE992" i="14"/>
  <c r="AD992" i="14"/>
  <c r="AH991" i="14"/>
  <c r="AG991" i="14"/>
  <c r="AF991" i="14"/>
  <c r="AE991" i="14"/>
  <c r="AD991" i="14"/>
  <c r="AH990" i="14"/>
  <c r="AG990" i="14"/>
  <c r="AF990" i="14"/>
  <c r="AE990" i="14"/>
  <c r="AD990" i="14"/>
  <c r="AH989" i="14"/>
  <c r="AG989" i="14"/>
  <c r="AF989" i="14"/>
  <c r="AE989" i="14"/>
  <c r="AD989" i="14"/>
  <c r="AH988" i="14"/>
  <c r="AG988" i="14"/>
  <c r="AF988" i="14"/>
  <c r="AE988" i="14"/>
  <c r="AD988" i="14"/>
  <c r="AH987" i="14"/>
  <c r="AG987" i="14"/>
  <c r="AF987" i="14"/>
  <c r="AE987" i="14"/>
  <c r="AD987" i="14"/>
  <c r="AH985" i="14"/>
  <c r="AG985" i="14"/>
  <c r="AF985" i="14"/>
  <c r="AE985" i="14"/>
  <c r="AD985" i="14"/>
  <c r="AH984" i="14"/>
  <c r="AG984" i="14"/>
  <c r="AF984" i="14"/>
  <c r="AE984" i="14"/>
  <c r="AD984" i="14"/>
  <c r="AH983" i="14"/>
  <c r="AG983" i="14"/>
  <c r="AF983" i="14"/>
  <c r="AE983" i="14"/>
  <c r="AD983" i="14"/>
  <c r="AH982" i="14"/>
  <c r="AG982" i="14"/>
  <c r="AF982" i="14"/>
  <c r="AE982" i="14"/>
  <c r="AD982" i="14"/>
  <c r="AH981" i="14"/>
  <c r="AG981" i="14"/>
  <c r="AF981" i="14"/>
  <c r="AE981" i="14"/>
  <c r="AD981" i="14"/>
  <c r="AH980" i="14"/>
  <c r="AG980" i="14"/>
  <c r="AF980" i="14"/>
  <c r="AE980" i="14"/>
  <c r="AD980" i="14"/>
  <c r="AH979" i="14"/>
  <c r="AG979" i="14"/>
  <c r="AF979" i="14"/>
  <c r="AE979" i="14"/>
  <c r="AD979" i="14"/>
  <c r="AH978" i="14"/>
  <c r="AG978" i="14"/>
  <c r="AF978" i="14"/>
  <c r="AE978" i="14"/>
  <c r="AD978" i="14"/>
  <c r="AH976" i="14"/>
  <c r="AG976" i="14"/>
  <c r="AF976" i="14"/>
  <c r="AE976" i="14"/>
  <c r="AD976" i="14"/>
  <c r="AH975" i="14"/>
  <c r="AG975" i="14"/>
  <c r="AF975" i="14"/>
  <c r="AE975" i="14"/>
  <c r="AD975" i="14"/>
  <c r="AH974" i="14"/>
  <c r="AG974" i="14"/>
  <c r="AF974" i="14"/>
  <c r="AE974" i="14"/>
  <c r="AD974" i="14"/>
  <c r="AH973" i="14"/>
  <c r="AG973" i="14"/>
  <c r="AF973" i="14"/>
  <c r="AE973" i="14"/>
  <c r="AD973" i="14"/>
  <c r="AH972" i="14"/>
  <c r="AG972" i="14"/>
  <c r="AF972" i="14"/>
  <c r="AE972" i="14"/>
  <c r="AD972" i="14"/>
  <c r="AH971" i="14"/>
  <c r="AG971" i="14"/>
  <c r="AF971" i="14"/>
  <c r="AE971" i="14"/>
  <c r="AD971" i="14"/>
  <c r="AH970" i="14"/>
  <c r="AG970" i="14"/>
  <c r="AF970" i="14"/>
  <c r="AE970" i="14"/>
  <c r="AD970" i="14"/>
  <c r="AH969" i="14"/>
  <c r="AG969" i="14"/>
  <c r="AF969" i="14"/>
  <c r="AE969" i="14"/>
  <c r="AD969" i="14"/>
  <c r="AH966" i="14"/>
  <c r="AG966" i="14"/>
  <c r="AF966" i="14"/>
  <c r="AE966" i="14"/>
  <c r="AD966" i="14"/>
  <c r="AH965" i="14"/>
  <c r="AG965" i="14"/>
  <c r="AF965" i="14"/>
  <c r="AE965" i="14"/>
  <c r="AD965" i="14"/>
  <c r="AH964" i="14"/>
  <c r="AG964" i="14"/>
  <c r="AF964" i="14"/>
  <c r="AE964" i="14"/>
  <c r="AD964" i="14"/>
  <c r="AH963" i="14"/>
  <c r="AG963" i="14"/>
  <c r="AF963" i="14"/>
  <c r="AE963" i="14"/>
  <c r="AD963" i="14"/>
  <c r="AH962" i="14"/>
  <c r="AG962" i="14"/>
  <c r="AF962" i="14"/>
  <c r="AE962" i="14"/>
  <c r="AD962" i="14"/>
  <c r="AH961" i="14"/>
  <c r="AG961" i="14"/>
  <c r="AF961" i="14"/>
  <c r="AE961" i="14"/>
  <c r="AD961" i="14"/>
  <c r="AH959" i="14"/>
  <c r="AG959" i="14"/>
  <c r="AF959" i="14"/>
  <c r="AE959" i="14"/>
  <c r="AD959" i="14"/>
  <c r="AH958" i="14"/>
  <c r="AG958" i="14"/>
  <c r="AF958" i="14"/>
  <c r="AE958" i="14"/>
  <c r="AD958" i="14"/>
  <c r="AH957" i="14"/>
  <c r="AG957" i="14"/>
  <c r="AF957" i="14"/>
  <c r="AE957" i="14"/>
  <c r="AD957" i="14"/>
  <c r="AH956" i="14"/>
  <c r="AG956" i="14"/>
  <c r="AF956" i="14"/>
  <c r="AE956" i="14"/>
  <c r="AD956" i="14"/>
  <c r="AH955" i="14"/>
  <c r="AG955" i="14"/>
  <c r="AF955" i="14"/>
  <c r="AE955" i="14"/>
  <c r="AD955" i="14"/>
  <c r="AH954" i="14"/>
  <c r="AG954" i="14"/>
  <c r="AF954" i="14"/>
  <c r="AE954" i="14"/>
  <c r="AD954" i="14"/>
  <c r="AH953" i="14"/>
  <c r="AG953" i="14"/>
  <c r="AF953" i="14"/>
  <c r="AE953" i="14"/>
  <c r="AD953" i="14"/>
  <c r="AH952" i="14"/>
  <c r="AG952" i="14"/>
  <c r="AF952" i="14"/>
  <c r="AE952" i="14"/>
  <c r="AD952" i="14"/>
  <c r="AH950" i="14"/>
  <c r="AG950" i="14"/>
  <c r="AF950" i="14"/>
  <c r="AE950" i="14"/>
  <c r="AD950" i="14"/>
  <c r="AH949" i="14"/>
  <c r="AG949" i="14"/>
  <c r="AF949" i="14"/>
  <c r="AE949" i="14"/>
  <c r="AD949" i="14"/>
  <c r="AH948" i="14"/>
  <c r="AG948" i="14"/>
  <c r="AF948" i="14"/>
  <c r="AE948" i="14"/>
  <c r="AD948" i="14"/>
  <c r="AH947" i="14"/>
  <c r="AG947" i="14"/>
  <c r="AF947" i="14"/>
  <c r="AE947" i="14"/>
  <c r="AD947" i="14"/>
  <c r="AH946" i="14"/>
  <c r="AG946" i="14"/>
  <c r="AF946" i="14"/>
  <c r="AE946" i="14"/>
  <c r="AD946" i="14"/>
  <c r="AH945" i="14"/>
  <c r="AG945" i="14"/>
  <c r="AF945" i="14"/>
  <c r="AE945" i="14"/>
  <c r="AD945" i="14"/>
  <c r="AH944" i="14"/>
  <c r="AG944" i="14"/>
  <c r="AF944" i="14"/>
  <c r="AE944" i="14"/>
  <c r="AD944" i="14"/>
  <c r="AH942" i="14"/>
  <c r="AG942" i="14"/>
  <c r="AF942" i="14"/>
  <c r="AE942" i="14"/>
  <c r="AD942" i="14"/>
  <c r="AH941" i="14"/>
  <c r="AG941" i="14"/>
  <c r="AF941" i="14"/>
  <c r="AE941" i="14"/>
  <c r="AD941" i="14"/>
  <c r="AH940" i="14"/>
  <c r="AG940" i="14"/>
  <c r="AF940" i="14"/>
  <c r="AE940" i="14"/>
  <c r="AD940" i="14"/>
  <c r="AH939" i="14"/>
  <c r="AG939" i="14"/>
  <c r="AF939" i="14"/>
  <c r="AE939" i="14"/>
  <c r="AD939" i="14"/>
  <c r="AH937" i="14"/>
  <c r="AG937" i="14"/>
  <c r="AF937" i="14"/>
  <c r="AE937" i="14"/>
  <c r="AD937" i="14"/>
  <c r="AH936" i="14"/>
  <c r="AG936" i="14"/>
  <c r="AF936" i="14"/>
  <c r="AE936" i="14"/>
  <c r="AD936" i="14"/>
  <c r="AH935" i="14"/>
  <c r="AG935" i="14"/>
  <c r="AF935" i="14"/>
  <c r="AE935" i="14"/>
  <c r="AD935" i="14"/>
  <c r="AH934" i="14"/>
  <c r="AG934" i="14"/>
  <c r="AF934" i="14"/>
  <c r="AE934" i="14"/>
  <c r="AD934" i="14"/>
  <c r="AH933" i="14"/>
  <c r="AG933" i="14"/>
  <c r="AF933" i="14"/>
  <c r="AE933" i="14"/>
  <c r="AD933" i="14"/>
  <c r="AH931" i="14"/>
  <c r="AG931" i="14"/>
  <c r="AF931" i="14"/>
  <c r="AE931" i="14"/>
  <c r="AD931" i="14"/>
  <c r="AH930" i="14"/>
  <c r="AG930" i="14"/>
  <c r="AF930" i="14"/>
  <c r="AE930" i="14"/>
  <c r="AD930" i="14"/>
  <c r="AH929" i="14"/>
  <c r="AG929" i="14"/>
  <c r="AF929" i="14"/>
  <c r="AE929" i="14"/>
  <c r="AD929" i="14"/>
  <c r="AH927" i="14"/>
  <c r="AG927" i="14"/>
  <c r="AF927" i="14"/>
  <c r="AE927" i="14"/>
  <c r="AD927" i="14"/>
  <c r="AH926" i="14"/>
  <c r="AG926" i="14"/>
  <c r="AF926" i="14"/>
  <c r="AE926" i="14"/>
  <c r="AD926" i="14"/>
  <c r="AH924" i="14"/>
  <c r="AG924" i="14"/>
  <c r="AF924" i="14"/>
  <c r="AE924" i="14"/>
  <c r="AD924" i="14"/>
  <c r="AH923" i="14"/>
  <c r="AG923" i="14"/>
  <c r="AF923" i="14"/>
  <c r="AE923" i="14"/>
  <c r="AD923" i="14"/>
  <c r="AH921" i="14"/>
  <c r="AG921" i="14"/>
  <c r="AF921" i="14"/>
  <c r="AE921" i="14"/>
  <c r="AD921" i="14"/>
  <c r="AH919" i="14"/>
  <c r="AG919" i="14"/>
  <c r="AF919" i="14"/>
  <c r="AE919" i="14"/>
  <c r="AD919" i="14"/>
  <c r="AH918" i="14"/>
  <c r="AG918" i="14"/>
  <c r="AF918" i="14"/>
  <c r="AE918" i="14"/>
  <c r="AD918" i="14"/>
  <c r="AH916" i="14"/>
  <c r="AG916" i="14"/>
  <c r="AF916" i="14"/>
  <c r="AE916" i="14"/>
  <c r="AD916" i="14"/>
  <c r="AH914" i="14"/>
  <c r="AG914" i="14"/>
  <c r="AF914" i="14"/>
  <c r="AE914" i="14"/>
  <c r="AD914" i="14"/>
  <c r="AH913" i="14"/>
  <c r="AG913" i="14"/>
  <c r="AF913" i="14"/>
  <c r="AE913" i="14"/>
  <c r="AD913" i="14"/>
  <c r="AH911" i="14"/>
  <c r="AG911" i="14"/>
  <c r="AF911" i="14"/>
  <c r="AE911" i="14"/>
  <c r="AD911" i="14"/>
  <c r="AH910" i="14"/>
  <c r="AG910" i="14"/>
  <c r="AF910" i="14"/>
  <c r="AE910" i="14"/>
  <c r="AD910" i="14"/>
  <c r="AH908" i="14"/>
  <c r="AG908" i="14"/>
  <c r="AF908" i="14"/>
  <c r="AE908" i="14"/>
  <c r="AD908" i="14"/>
  <c r="AH907" i="14"/>
  <c r="AG907" i="14"/>
  <c r="AF907" i="14"/>
  <c r="AE907" i="14"/>
  <c r="AD907" i="14"/>
  <c r="AH905" i="14"/>
  <c r="AG905" i="14"/>
  <c r="AF905" i="14"/>
  <c r="AE905" i="14"/>
  <c r="AD905" i="14"/>
  <c r="AH904" i="14"/>
  <c r="AG904" i="14"/>
  <c r="AF904" i="14"/>
  <c r="AE904" i="14"/>
  <c r="AD904" i="14"/>
  <c r="AH902" i="14"/>
  <c r="AG902" i="14"/>
  <c r="AF902" i="14"/>
  <c r="AE902" i="14"/>
  <c r="AD902" i="14"/>
  <c r="AH901" i="14"/>
  <c r="AG901" i="14"/>
  <c r="AF901" i="14"/>
  <c r="AE901" i="14"/>
  <c r="AD901" i="14"/>
  <c r="AH899" i="14"/>
  <c r="AG899" i="14"/>
  <c r="AF899" i="14"/>
  <c r="AE899" i="14"/>
  <c r="AD899" i="14"/>
  <c r="AH898" i="14"/>
  <c r="AG898" i="14"/>
  <c r="AF898" i="14"/>
  <c r="AE898" i="14"/>
  <c r="AD898" i="14"/>
  <c r="AH896" i="14"/>
  <c r="AG896" i="14"/>
  <c r="AF896" i="14"/>
  <c r="AE896" i="14"/>
  <c r="AD896" i="14"/>
  <c r="AH895" i="14"/>
  <c r="AG895" i="14"/>
  <c r="AF895" i="14"/>
  <c r="AE895" i="14"/>
  <c r="AD895" i="14"/>
  <c r="AH893" i="14"/>
  <c r="AG893" i="14"/>
  <c r="AF893" i="14"/>
  <c r="AE893" i="14"/>
  <c r="AD893" i="14"/>
  <c r="AH892" i="14"/>
  <c r="AG892" i="14"/>
  <c r="AF892" i="14"/>
  <c r="AE892" i="14"/>
  <c r="AD892" i="14"/>
  <c r="AH890" i="14"/>
  <c r="AG890" i="14"/>
  <c r="AF890" i="14"/>
  <c r="AE890" i="14"/>
  <c r="AD890" i="14"/>
  <c r="AH889" i="14"/>
  <c r="AG889" i="14"/>
  <c r="AF889" i="14"/>
  <c r="AE889" i="14"/>
  <c r="AD889" i="14"/>
  <c r="AH888" i="14"/>
  <c r="AG888" i="14"/>
  <c r="AF888" i="14"/>
  <c r="AE888" i="14"/>
  <c r="AD888" i="14"/>
  <c r="AH887" i="14"/>
  <c r="AG887" i="14"/>
  <c r="AF887" i="14"/>
  <c r="AE887" i="14"/>
  <c r="AD887" i="14"/>
  <c r="AH885" i="14"/>
  <c r="AG885" i="14"/>
  <c r="AF885" i="14"/>
  <c r="AE885" i="14"/>
  <c r="AD885" i="14"/>
  <c r="AH884" i="14"/>
  <c r="AG884" i="14"/>
  <c r="AF884" i="14"/>
  <c r="AE884" i="14"/>
  <c r="AD884" i="14"/>
  <c r="AH883" i="14"/>
  <c r="AG883" i="14"/>
  <c r="AF883" i="14"/>
  <c r="AE883" i="14"/>
  <c r="AD883" i="14"/>
  <c r="AH881" i="14"/>
  <c r="AG881" i="14"/>
  <c r="AF881" i="14"/>
  <c r="AE881" i="14"/>
  <c r="AD881" i="14"/>
  <c r="AH880" i="14"/>
  <c r="AG880" i="14"/>
  <c r="AF880" i="14"/>
  <c r="AE880" i="14"/>
  <c r="AD880" i="14"/>
  <c r="AH879" i="14"/>
  <c r="AG879" i="14"/>
  <c r="AF879" i="14"/>
  <c r="AE879" i="14"/>
  <c r="AD879" i="14"/>
  <c r="AH878" i="14"/>
  <c r="AG878" i="14"/>
  <c r="AF878" i="14"/>
  <c r="AE878" i="14"/>
  <c r="AD878" i="14"/>
  <c r="AH876" i="14"/>
  <c r="AG876" i="14"/>
  <c r="AF876" i="14"/>
  <c r="AE876" i="14"/>
  <c r="AD876" i="14"/>
  <c r="AH875" i="14"/>
  <c r="AG875" i="14"/>
  <c r="AF875" i="14"/>
  <c r="AE875" i="14"/>
  <c r="AD875" i="14"/>
  <c r="AH874" i="14"/>
  <c r="AG874" i="14"/>
  <c r="AF874" i="14"/>
  <c r="AE874" i="14"/>
  <c r="AD874" i="14"/>
  <c r="AH872" i="14"/>
  <c r="AG872" i="14"/>
  <c r="AF872" i="14"/>
  <c r="AE872" i="14"/>
  <c r="AD872" i="14"/>
  <c r="AH870" i="14"/>
  <c r="AG870" i="14"/>
  <c r="AF870" i="14"/>
  <c r="AE870" i="14"/>
  <c r="AD870" i="14"/>
  <c r="AH868" i="14"/>
  <c r="AG868" i="14"/>
  <c r="AF868" i="14"/>
  <c r="AE868" i="14"/>
  <c r="AD868" i="14"/>
  <c r="AH867" i="14"/>
  <c r="AG867" i="14"/>
  <c r="AF867" i="14"/>
  <c r="AE867" i="14"/>
  <c r="AD867" i="14"/>
  <c r="AH865" i="14"/>
  <c r="AG865" i="14"/>
  <c r="AF865" i="14"/>
  <c r="AE865" i="14"/>
  <c r="AD865" i="14"/>
  <c r="AH864" i="14"/>
  <c r="AG864" i="14"/>
  <c r="AF864" i="14"/>
  <c r="AE864" i="14"/>
  <c r="AD864" i="14"/>
  <c r="AH862" i="14"/>
  <c r="AG862" i="14"/>
  <c r="AF862" i="14"/>
  <c r="AE862" i="14"/>
  <c r="AD862" i="14"/>
  <c r="AH860" i="14"/>
  <c r="AG860" i="14"/>
  <c r="AF860" i="14"/>
  <c r="AE860" i="14"/>
  <c r="AD860" i="14"/>
  <c r="AH858" i="14"/>
  <c r="AG858" i="14"/>
  <c r="AF858" i="14"/>
  <c r="AE858" i="14"/>
  <c r="AD858" i="14"/>
  <c r="AH857" i="14"/>
  <c r="AG857" i="14"/>
  <c r="AF857" i="14"/>
  <c r="AE857" i="14"/>
  <c r="AD857" i="14"/>
  <c r="AH856" i="14"/>
  <c r="AG856" i="14"/>
  <c r="AF856" i="14"/>
  <c r="AE856" i="14"/>
  <c r="AD856" i="14"/>
  <c r="AH854" i="14"/>
  <c r="AG854" i="14"/>
  <c r="AF854" i="14"/>
  <c r="AE854" i="14"/>
  <c r="AD854" i="14"/>
  <c r="AH853" i="14"/>
  <c r="AG853" i="14"/>
  <c r="AF853" i="14"/>
  <c r="AE853" i="14"/>
  <c r="AD853" i="14"/>
  <c r="AH852" i="14"/>
  <c r="AG852" i="14"/>
  <c r="AF852" i="14"/>
  <c r="AE852" i="14"/>
  <c r="AD852" i="14"/>
  <c r="AH850" i="14"/>
  <c r="AG850" i="14"/>
  <c r="AF850" i="14"/>
  <c r="AE850" i="14"/>
  <c r="AD850" i="14"/>
  <c r="AH848" i="14"/>
  <c r="AG848" i="14"/>
  <c r="AF848" i="14"/>
  <c r="AE848" i="14"/>
  <c r="AD848" i="14"/>
  <c r="AH846" i="14"/>
  <c r="AG846" i="14"/>
  <c r="AF846" i="14"/>
  <c r="AE846" i="14"/>
  <c r="AD846" i="14"/>
  <c r="AH845" i="14"/>
  <c r="AG845" i="14"/>
  <c r="AF845" i="14"/>
  <c r="AE845" i="14"/>
  <c r="AD845" i="14"/>
  <c r="AH843" i="14"/>
  <c r="AG843" i="14"/>
  <c r="AF843" i="14"/>
  <c r="AE843" i="14"/>
  <c r="AD843" i="14"/>
  <c r="AH841" i="14"/>
  <c r="AG841" i="14"/>
  <c r="AF841" i="14"/>
  <c r="AE841" i="14"/>
  <c r="AD841" i="14"/>
  <c r="AH840" i="14"/>
  <c r="AG840" i="14"/>
  <c r="AF840" i="14"/>
  <c r="AE840" i="14"/>
  <c r="AD840" i="14"/>
  <c r="AH838" i="14"/>
  <c r="AG838" i="14"/>
  <c r="AF838" i="14"/>
  <c r="AE838" i="14"/>
  <c r="AD838" i="14"/>
  <c r="AH837" i="14"/>
  <c r="AG837" i="14"/>
  <c r="AF837" i="14"/>
  <c r="AE837" i="14"/>
  <c r="AD837" i="14"/>
  <c r="AH836" i="14"/>
  <c r="AG836" i="14"/>
  <c r="AF836" i="14"/>
  <c r="AE836" i="14"/>
  <c r="AD836" i="14"/>
  <c r="AH834" i="14"/>
  <c r="AG834" i="14"/>
  <c r="AF834" i="14"/>
  <c r="AE834" i="14"/>
  <c r="AD834" i="14"/>
  <c r="AH833" i="14"/>
  <c r="AG833" i="14"/>
  <c r="AF833" i="14"/>
  <c r="AE833" i="14"/>
  <c r="AD833" i="14"/>
  <c r="AH832" i="14"/>
  <c r="AG832" i="14"/>
  <c r="AF832" i="14"/>
  <c r="AE832" i="14"/>
  <c r="AD832" i="14"/>
  <c r="AH830" i="14"/>
  <c r="AG830" i="14"/>
  <c r="AF830" i="14"/>
  <c r="AE830" i="14"/>
  <c r="AD830" i="14"/>
  <c r="AH829" i="14"/>
  <c r="AG829" i="14"/>
  <c r="AF829" i="14"/>
  <c r="AE829" i="14"/>
  <c r="AD829" i="14"/>
  <c r="AH828" i="14"/>
  <c r="AG828" i="14"/>
  <c r="AF828" i="14"/>
  <c r="AE828" i="14"/>
  <c r="AD828" i="14"/>
  <c r="AH827" i="14"/>
  <c r="AG827" i="14"/>
  <c r="AF827" i="14"/>
  <c r="AE827" i="14"/>
  <c r="AD827" i="14"/>
  <c r="AH826" i="14"/>
  <c r="AG826" i="14"/>
  <c r="AF826" i="14"/>
  <c r="AE826" i="14"/>
  <c r="AD826" i="14"/>
  <c r="AH825" i="14"/>
  <c r="AG825" i="14"/>
  <c r="AF825" i="14"/>
  <c r="AE825" i="14"/>
  <c r="AD825" i="14"/>
  <c r="AH823" i="14"/>
  <c r="AG823" i="14"/>
  <c r="AF823" i="14"/>
  <c r="AE823" i="14"/>
  <c r="AD823" i="14"/>
  <c r="AH822" i="14"/>
  <c r="AG822" i="14"/>
  <c r="AF822" i="14"/>
  <c r="AE822" i="14"/>
  <c r="AD822" i="14"/>
  <c r="AH821" i="14"/>
  <c r="AG821" i="14"/>
  <c r="AF821" i="14"/>
  <c r="AE821" i="14"/>
  <c r="AD821" i="14"/>
  <c r="AH820" i="14"/>
  <c r="AG820" i="14"/>
  <c r="AF820" i="14"/>
  <c r="AE820" i="14"/>
  <c r="AD820" i="14"/>
  <c r="AH819" i="14"/>
  <c r="AG819" i="14"/>
  <c r="AF819" i="14"/>
  <c r="AE819" i="14"/>
  <c r="AD819" i="14"/>
  <c r="AH817" i="14"/>
  <c r="AG817" i="14"/>
  <c r="AF817" i="14"/>
  <c r="AE817" i="14"/>
  <c r="AD817" i="14"/>
  <c r="AH815" i="14"/>
  <c r="AG815" i="14"/>
  <c r="AF815" i="14"/>
  <c r="AE815" i="14"/>
  <c r="AD815" i="14"/>
  <c r="AH814" i="14"/>
  <c r="AG814" i="14"/>
  <c r="AF814" i="14"/>
  <c r="AE814" i="14"/>
  <c r="AD814" i="14"/>
  <c r="AH812" i="14"/>
  <c r="AG812" i="14"/>
  <c r="AF812" i="14"/>
  <c r="AE812" i="14"/>
  <c r="AD812" i="14"/>
  <c r="AH811" i="14"/>
  <c r="AG811" i="14"/>
  <c r="AF811" i="14"/>
  <c r="AE811" i="14"/>
  <c r="AD811" i="14"/>
  <c r="AH810" i="14"/>
  <c r="AG810" i="14"/>
  <c r="AF810" i="14"/>
  <c r="AE810" i="14"/>
  <c r="AD810" i="14"/>
  <c r="AH809" i="14"/>
  <c r="AG809" i="14"/>
  <c r="AF809" i="14"/>
  <c r="AE809" i="14"/>
  <c r="AD809" i="14"/>
  <c r="AH808" i="14"/>
  <c r="AG808" i="14"/>
  <c r="AF808" i="14"/>
  <c r="AE808" i="14"/>
  <c r="AD808" i="14"/>
  <c r="AH807" i="14"/>
  <c r="AG807" i="14"/>
  <c r="AF807" i="14"/>
  <c r="AE807" i="14"/>
  <c r="AD807" i="14"/>
  <c r="AH806" i="14"/>
  <c r="AG806" i="14"/>
  <c r="AF806" i="14"/>
  <c r="AE806" i="14"/>
  <c r="AD806" i="14"/>
  <c r="AH805" i="14"/>
  <c r="AG805" i="14"/>
  <c r="AF805" i="14"/>
  <c r="AE805" i="14"/>
  <c r="AD805" i="14"/>
  <c r="AH804" i="14"/>
  <c r="AG804" i="14"/>
  <c r="AF804" i="14"/>
  <c r="AE804" i="14"/>
  <c r="AD804" i="14"/>
  <c r="AH803" i="14"/>
  <c r="AG803" i="14"/>
  <c r="AF803" i="14"/>
  <c r="AE803" i="14"/>
  <c r="AD803" i="14"/>
  <c r="AH802" i="14"/>
  <c r="AG802" i="14"/>
  <c r="AF802" i="14"/>
  <c r="AE802" i="14"/>
  <c r="AD802" i="14"/>
  <c r="AH801" i="14"/>
  <c r="AG801" i="14"/>
  <c r="AF801" i="14"/>
  <c r="AE801" i="14"/>
  <c r="AD801" i="14"/>
  <c r="AH800" i="14"/>
  <c r="AG800" i="14"/>
  <c r="AF800" i="14"/>
  <c r="AE800" i="14"/>
  <c r="AD800" i="14"/>
  <c r="AH799" i="14"/>
  <c r="AG799" i="14"/>
  <c r="AF799" i="14"/>
  <c r="AE799" i="14"/>
  <c r="AD799" i="14"/>
  <c r="AH798" i="14"/>
  <c r="AG798" i="14"/>
  <c r="AF798" i="14"/>
  <c r="AE798" i="14"/>
  <c r="AD798" i="14"/>
  <c r="AH797" i="14"/>
  <c r="AG797" i="14"/>
  <c r="AF797" i="14"/>
  <c r="AE797" i="14"/>
  <c r="AD797" i="14"/>
  <c r="AH796" i="14"/>
  <c r="AG796" i="14"/>
  <c r="AF796" i="14"/>
  <c r="AE796" i="14"/>
  <c r="AD796" i="14"/>
  <c r="AH794" i="14"/>
  <c r="AG794" i="14"/>
  <c r="AF794" i="14"/>
  <c r="AE794" i="14"/>
  <c r="AD794" i="14"/>
  <c r="AH793" i="14"/>
  <c r="AG793" i="14"/>
  <c r="AF793" i="14"/>
  <c r="AE793" i="14"/>
  <c r="AD793" i="14"/>
  <c r="AH792" i="14"/>
  <c r="AG792" i="14"/>
  <c r="AF792" i="14"/>
  <c r="AE792" i="14"/>
  <c r="AD792" i="14"/>
  <c r="AH791" i="14"/>
  <c r="AG791" i="14"/>
  <c r="AF791" i="14"/>
  <c r="AE791" i="14"/>
  <c r="AD791" i="14"/>
  <c r="AH790" i="14"/>
  <c r="AG790" i="14"/>
  <c r="AF790" i="14"/>
  <c r="AE790" i="14"/>
  <c r="AD790" i="14"/>
  <c r="AH789" i="14"/>
  <c r="AG789" i="14"/>
  <c r="AF789" i="14"/>
  <c r="AE789" i="14"/>
  <c r="AD789" i="14"/>
  <c r="AH788" i="14"/>
  <c r="AG788" i="14"/>
  <c r="AF788" i="14"/>
  <c r="AE788" i="14"/>
  <c r="AD788" i="14"/>
  <c r="AH787" i="14"/>
  <c r="AG787" i="14"/>
  <c r="AF787" i="14"/>
  <c r="AE787" i="14"/>
  <c r="AD787" i="14"/>
  <c r="AH786" i="14"/>
  <c r="AG786" i="14"/>
  <c r="AF786" i="14"/>
  <c r="AE786" i="14"/>
  <c r="AD786" i="14"/>
  <c r="AH785" i="14"/>
  <c r="AG785" i="14"/>
  <c r="AF785" i="14"/>
  <c r="AE785" i="14"/>
  <c r="AD785" i="14"/>
  <c r="AH784" i="14"/>
  <c r="AG784" i="14"/>
  <c r="AF784" i="14"/>
  <c r="AE784" i="14"/>
  <c r="AD784" i="14"/>
  <c r="AH782" i="14"/>
  <c r="AG782" i="14"/>
  <c r="AF782" i="14"/>
  <c r="AE782" i="14"/>
  <c r="AD782" i="14"/>
  <c r="AH781" i="14"/>
  <c r="AG781" i="14"/>
  <c r="AF781" i="14"/>
  <c r="AE781" i="14"/>
  <c r="AD781" i="14"/>
  <c r="AH780" i="14"/>
  <c r="AG780" i="14"/>
  <c r="AF780" i="14"/>
  <c r="AE780" i="14"/>
  <c r="AD780" i="14"/>
  <c r="AH778" i="14"/>
  <c r="AG778" i="14"/>
  <c r="AF778" i="14"/>
  <c r="AE778" i="14"/>
  <c r="AD778" i="14"/>
  <c r="AH777" i="14"/>
  <c r="AG777" i="14"/>
  <c r="AF777" i="14"/>
  <c r="AE777" i="14"/>
  <c r="AD777" i="14"/>
  <c r="AH775" i="14"/>
  <c r="AG775" i="14"/>
  <c r="AF775" i="14"/>
  <c r="AE775" i="14"/>
  <c r="AD775" i="14"/>
  <c r="AH774" i="14"/>
  <c r="AG774" i="14"/>
  <c r="AF774" i="14"/>
  <c r="AE774" i="14"/>
  <c r="AD774" i="14"/>
  <c r="AH773" i="14"/>
  <c r="AG773" i="14"/>
  <c r="AF773" i="14"/>
  <c r="AE773" i="14"/>
  <c r="AD773" i="14"/>
  <c r="AH771" i="14"/>
  <c r="AG771" i="14"/>
  <c r="AF771" i="14"/>
  <c r="AE771" i="14"/>
  <c r="AD771" i="14"/>
  <c r="AH770" i="14"/>
  <c r="AG770" i="14"/>
  <c r="AF770" i="14"/>
  <c r="AE770" i="14"/>
  <c r="AD770" i="14"/>
  <c r="AH769" i="14"/>
  <c r="AG769" i="14"/>
  <c r="AF769" i="14"/>
  <c r="AE769" i="14"/>
  <c r="AD769" i="14"/>
  <c r="AH768" i="14"/>
  <c r="AG768" i="14"/>
  <c r="AF768" i="14"/>
  <c r="AE768" i="14"/>
  <c r="AD768" i="14"/>
  <c r="AH767" i="14"/>
  <c r="AG767" i="14"/>
  <c r="AF767" i="14"/>
  <c r="AE767" i="14"/>
  <c r="AD767" i="14"/>
  <c r="AH765" i="14"/>
  <c r="AG765" i="14"/>
  <c r="AF765" i="14"/>
  <c r="AE765" i="14"/>
  <c r="AD765" i="14"/>
  <c r="AH763" i="14"/>
  <c r="AG763" i="14"/>
  <c r="AF763" i="14"/>
  <c r="AE763" i="14"/>
  <c r="AD763" i="14"/>
  <c r="AH762" i="14"/>
  <c r="AG762" i="14"/>
  <c r="AF762" i="14"/>
  <c r="AE762" i="14"/>
  <c r="AD762" i="14"/>
  <c r="AH761" i="14"/>
  <c r="AG761" i="14"/>
  <c r="AF761" i="14"/>
  <c r="AE761" i="14"/>
  <c r="AD761" i="14"/>
  <c r="AH760" i="14"/>
  <c r="AG760" i="14"/>
  <c r="AF760" i="14"/>
  <c r="AE760" i="14"/>
  <c r="AD760" i="14"/>
  <c r="AH759" i="14"/>
  <c r="AG759" i="14"/>
  <c r="AF759" i="14"/>
  <c r="AE759" i="14"/>
  <c r="AD759" i="14"/>
  <c r="AH758" i="14"/>
  <c r="AG758" i="14"/>
  <c r="AF758" i="14"/>
  <c r="AE758" i="14"/>
  <c r="AD758" i="14"/>
  <c r="AH757" i="14"/>
  <c r="AG757" i="14"/>
  <c r="AF757" i="14"/>
  <c r="AE757" i="14"/>
  <c r="AD757" i="14"/>
  <c r="AH756" i="14"/>
  <c r="AG756" i="14"/>
  <c r="AF756" i="14"/>
  <c r="AE756" i="14"/>
  <c r="AD756" i="14"/>
  <c r="AH755" i="14"/>
  <c r="AG755" i="14"/>
  <c r="AF755" i="14"/>
  <c r="AE755" i="14"/>
  <c r="AD755" i="14"/>
  <c r="AH753" i="14"/>
  <c r="AG753" i="14"/>
  <c r="AF753" i="14"/>
  <c r="AE753" i="14"/>
  <c r="AD753" i="14"/>
  <c r="AH752" i="14"/>
  <c r="AG752" i="14"/>
  <c r="AF752" i="14"/>
  <c r="AE752" i="14"/>
  <c r="AD752" i="14"/>
  <c r="AH751" i="14"/>
  <c r="AG751" i="14"/>
  <c r="AF751" i="14"/>
  <c r="AE751" i="14"/>
  <c r="AD751" i="14"/>
  <c r="AH749" i="14"/>
  <c r="AG749" i="14"/>
  <c r="AF749" i="14"/>
  <c r="AE749" i="14"/>
  <c r="AD749" i="14"/>
  <c r="AH748" i="14"/>
  <c r="AG748" i="14"/>
  <c r="AF748" i="14"/>
  <c r="AE748" i="14"/>
  <c r="AD748" i="14"/>
  <c r="AH747" i="14"/>
  <c r="AG747" i="14"/>
  <c r="AF747" i="14"/>
  <c r="AE747" i="14"/>
  <c r="AD747" i="14"/>
  <c r="AH746" i="14"/>
  <c r="AG746" i="14"/>
  <c r="AF746" i="14"/>
  <c r="AE746" i="14"/>
  <c r="AD746" i="14"/>
  <c r="AH745" i="14"/>
  <c r="AG745" i="14"/>
  <c r="AF745" i="14"/>
  <c r="AE745" i="14"/>
  <c r="AD745" i="14"/>
  <c r="AH744" i="14"/>
  <c r="AG744" i="14"/>
  <c r="AF744" i="14"/>
  <c r="AE744" i="14"/>
  <c r="AD744" i="14"/>
  <c r="AH742" i="14"/>
  <c r="AG742" i="14"/>
  <c r="AF742" i="14"/>
  <c r="AE742" i="14"/>
  <c r="AD742" i="14"/>
  <c r="AH741" i="14"/>
  <c r="AG741" i="14"/>
  <c r="AF741" i="14"/>
  <c r="AE741" i="14"/>
  <c r="AD741" i="14"/>
  <c r="AH740" i="14"/>
  <c r="AG740" i="14"/>
  <c r="AF740" i="14"/>
  <c r="AE740" i="14"/>
  <c r="AD740" i="14"/>
  <c r="AH739" i="14"/>
  <c r="AG739" i="14"/>
  <c r="AF739" i="14"/>
  <c r="AE739" i="14"/>
  <c r="AD739" i="14"/>
  <c r="AH738" i="14"/>
  <c r="AG738" i="14"/>
  <c r="AF738" i="14"/>
  <c r="AE738" i="14"/>
  <c r="AD738" i="14"/>
  <c r="AH737" i="14"/>
  <c r="AG737" i="14"/>
  <c r="AF737" i="14"/>
  <c r="AE737" i="14"/>
  <c r="AD737" i="14"/>
  <c r="AH736" i="14"/>
  <c r="AG736" i="14"/>
  <c r="AF736" i="14"/>
  <c r="AE736" i="14"/>
  <c r="AD736" i="14"/>
  <c r="AH734" i="14"/>
  <c r="AG734" i="14"/>
  <c r="AF734" i="14"/>
  <c r="AE734" i="14"/>
  <c r="AD734" i="14"/>
  <c r="AH733" i="14"/>
  <c r="AG733" i="14"/>
  <c r="AF733" i="14"/>
  <c r="AE733" i="14"/>
  <c r="AD733" i="14"/>
  <c r="AH732" i="14"/>
  <c r="AG732" i="14"/>
  <c r="AF732" i="14"/>
  <c r="AE732" i="14"/>
  <c r="AD732" i="14"/>
  <c r="AH731" i="14"/>
  <c r="AG731" i="14"/>
  <c r="AF731" i="14"/>
  <c r="AE731" i="14"/>
  <c r="AD731" i="14"/>
  <c r="AH730" i="14"/>
  <c r="AG730" i="14"/>
  <c r="AF730" i="14"/>
  <c r="AE730" i="14"/>
  <c r="AD730" i="14"/>
  <c r="AH729" i="14"/>
  <c r="AG729" i="14"/>
  <c r="AF729" i="14"/>
  <c r="AE729" i="14"/>
  <c r="AD729" i="14"/>
  <c r="AH727" i="14"/>
  <c r="AG727" i="14"/>
  <c r="AF727" i="14"/>
  <c r="AE727" i="14"/>
  <c r="AD727" i="14"/>
  <c r="AH726" i="14"/>
  <c r="AG726" i="14"/>
  <c r="AF726" i="14"/>
  <c r="AE726" i="14"/>
  <c r="AD726" i="14"/>
  <c r="AH724" i="14"/>
  <c r="AG724" i="14"/>
  <c r="AF724" i="14"/>
  <c r="AE724" i="14"/>
  <c r="AD724" i="14"/>
  <c r="AH723" i="14"/>
  <c r="AG723" i="14"/>
  <c r="AF723" i="14"/>
  <c r="AE723" i="14"/>
  <c r="AD723" i="14"/>
  <c r="AH722" i="14"/>
  <c r="AG722" i="14"/>
  <c r="AF722" i="14"/>
  <c r="AE722" i="14"/>
  <c r="AD722" i="14"/>
  <c r="AH720" i="14"/>
  <c r="AG720" i="14"/>
  <c r="AF720" i="14"/>
  <c r="AE720" i="14"/>
  <c r="AD720" i="14"/>
  <c r="AH719" i="14"/>
  <c r="AG719" i="14"/>
  <c r="AF719" i="14"/>
  <c r="AE719" i="14"/>
  <c r="AD719" i="14"/>
  <c r="AH718" i="14"/>
  <c r="AG718" i="14"/>
  <c r="AF718" i="14"/>
  <c r="AE718" i="14"/>
  <c r="AD718" i="14"/>
  <c r="AH717" i="14"/>
  <c r="AG717" i="14"/>
  <c r="AF717" i="14"/>
  <c r="AE717" i="14"/>
  <c r="AD717" i="14"/>
  <c r="AH715" i="14"/>
  <c r="AG715" i="14"/>
  <c r="AF715" i="14"/>
  <c r="AE715" i="14"/>
  <c r="AD715" i="14"/>
  <c r="AH714" i="14"/>
  <c r="AG714" i="14"/>
  <c r="AF714" i="14"/>
  <c r="AE714" i="14"/>
  <c r="AD714" i="14"/>
  <c r="AH712" i="14"/>
  <c r="AG712" i="14"/>
  <c r="AF712" i="14"/>
  <c r="AE712" i="14"/>
  <c r="AD712" i="14"/>
  <c r="AH711" i="14"/>
  <c r="AG711" i="14"/>
  <c r="AF711" i="14"/>
  <c r="AE711" i="14"/>
  <c r="AD711" i="14"/>
  <c r="AH709" i="14"/>
  <c r="AG709" i="14"/>
  <c r="AF709" i="14"/>
  <c r="AE709" i="14"/>
  <c r="AD709" i="14"/>
  <c r="AH708" i="14"/>
  <c r="AG708" i="14"/>
  <c r="AF708" i="14"/>
  <c r="AE708" i="14"/>
  <c r="AD708" i="14"/>
  <c r="AH707" i="14"/>
  <c r="AG707" i="14"/>
  <c r="AF707" i="14"/>
  <c r="AE707" i="14"/>
  <c r="AD707" i="14"/>
  <c r="AH706" i="14"/>
  <c r="AG706" i="14"/>
  <c r="AF706" i="14"/>
  <c r="AE706" i="14"/>
  <c r="AD706" i="14"/>
  <c r="AH705" i="14"/>
  <c r="AG705" i="14"/>
  <c r="AF705" i="14"/>
  <c r="AE705" i="14"/>
  <c r="AD705" i="14"/>
  <c r="AH703" i="14"/>
  <c r="AG703" i="14"/>
  <c r="AF703" i="14"/>
  <c r="AE703" i="14"/>
  <c r="AD703" i="14"/>
  <c r="AH702" i="14"/>
  <c r="AG702" i="14"/>
  <c r="AF702" i="14"/>
  <c r="AE702" i="14"/>
  <c r="AD702" i="14"/>
  <c r="AH701" i="14"/>
  <c r="AG701" i="14"/>
  <c r="AF701" i="14"/>
  <c r="AE701" i="14"/>
  <c r="AD701" i="14"/>
  <c r="AH700" i="14"/>
  <c r="AG700" i="14"/>
  <c r="AF700" i="14"/>
  <c r="AE700" i="14"/>
  <c r="AD700" i="14"/>
  <c r="AH699" i="14"/>
  <c r="AG699" i="14"/>
  <c r="AF699" i="14"/>
  <c r="AE699" i="14"/>
  <c r="AD699" i="14"/>
  <c r="AH697" i="14"/>
  <c r="AG697" i="14"/>
  <c r="AF697" i="14"/>
  <c r="AE697" i="14"/>
  <c r="AD697" i="14"/>
  <c r="AH696" i="14"/>
  <c r="AG696" i="14"/>
  <c r="AF696" i="14"/>
  <c r="AE696" i="14"/>
  <c r="AD696" i="14"/>
  <c r="AH695" i="14"/>
  <c r="AG695" i="14"/>
  <c r="AF695" i="14"/>
  <c r="AE695" i="14"/>
  <c r="AD695" i="14"/>
  <c r="AH694" i="14"/>
  <c r="AG694" i="14"/>
  <c r="AF694" i="14"/>
  <c r="AE694" i="14"/>
  <c r="AD694" i="14"/>
  <c r="AH692" i="14"/>
  <c r="AG692" i="14"/>
  <c r="AF692" i="14"/>
  <c r="AE692" i="14"/>
  <c r="AD692" i="14"/>
  <c r="AH690" i="14"/>
  <c r="AG690" i="14"/>
  <c r="AF690" i="14"/>
  <c r="AE690" i="14"/>
  <c r="AD690" i="14"/>
  <c r="AH689" i="14"/>
  <c r="AG689" i="14"/>
  <c r="AF689" i="14"/>
  <c r="AE689" i="14"/>
  <c r="AD689" i="14"/>
  <c r="AH688" i="14"/>
  <c r="AG688" i="14"/>
  <c r="AF688" i="14"/>
  <c r="AE688" i="14"/>
  <c r="AD688" i="14"/>
  <c r="AH687" i="14"/>
  <c r="AG687" i="14"/>
  <c r="AF687" i="14"/>
  <c r="AE687" i="14"/>
  <c r="AD687" i="14"/>
  <c r="AH686" i="14"/>
  <c r="AG686" i="14"/>
  <c r="AF686" i="14"/>
  <c r="AE686" i="14"/>
  <c r="AD686" i="14"/>
  <c r="AH685" i="14"/>
  <c r="AG685" i="14"/>
  <c r="AF685" i="14"/>
  <c r="AE685" i="14"/>
  <c r="AD685" i="14"/>
  <c r="AH684" i="14"/>
  <c r="AG684" i="14"/>
  <c r="AF684" i="14"/>
  <c r="AE684" i="14"/>
  <c r="AD684" i="14"/>
  <c r="AH683" i="14"/>
  <c r="AG683" i="14"/>
  <c r="AF683" i="14"/>
  <c r="AE683" i="14"/>
  <c r="AD683" i="14"/>
  <c r="AH682" i="14"/>
  <c r="AG682" i="14"/>
  <c r="AF682" i="14"/>
  <c r="AE682" i="14"/>
  <c r="AD682" i="14"/>
  <c r="AH680" i="14"/>
  <c r="AG680" i="14"/>
  <c r="AF680" i="14"/>
  <c r="AE680" i="14"/>
  <c r="AD680" i="14"/>
  <c r="AH679" i="14"/>
  <c r="AG679" i="14"/>
  <c r="AF679" i="14"/>
  <c r="AE679" i="14"/>
  <c r="AD679" i="14"/>
  <c r="AH678" i="14"/>
  <c r="AG678" i="14"/>
  <c r="AF678" i="14"/>
  <c r="AE678" i="14"/>
  <c r="AD678" i="14"/>
  <c r="AH676" i="14"/>
  <c r="AG676" i="14"/>
  <c r="AF676" i="14"/>
  <c r="AE676" i="14"/>
  <c r="AD676" i="14"/>
  <c r="AH675" i="14"/>
  <c r="AG675" i="14"/>
  <c r="AF675" i="14"/>
  <c r="AE675" i="14"/>
  <c r="AD675" i="14"/>
  <c r="AH674" i="14"/>
  <c r="AG674" i="14"/>
  <c r="AF674" i="14"/>
  <c r="AE674" i="14"/>
  <c r="AD674" i="14"/>
  <c r="AH673" i="14"/>
  <c r="AG673" i="14"/>
  <c r="AF673" i="14"/>
  <c r="AE673" i="14"/>
  <c r="AD673" i="14"/>
  <c r="AH671" i="14"/>
  <c r="AG671" i="14"/>
  <c r="AF671" i="14"/>
  <c r="AE671" i="14"/>
  <c r="AD671" i="14"/>
  <c r="AH670" i="14"/>
  <c r="AG670" i="14"/>
  <c r="AF670" i="14"/>
  <c r="AE670" i="14"/>
  <c r="AD670" i="14"/>
  <c r="AH669" i="14"/>
  <c r="AG669" i="14"/>
  <c r="AF669" i="14"/>
  <c r="AE669" i="14"/>
  <c r="AD669" i="14"/>
  <c r="AH667" i="14"/>
  <c r="AG667" i="14"/>
  <c r="AF667" i="14"/>
  <c r="AE667" i="14"/>
  <c r="AD667" i="14"/>
  <c r="AH666" i="14"/>
  <c r="AG666" i="14"/>
  <c r="AF666" i="14"/>
  <c r="AE666" i="14"/>
  <c r="AD666" i="14"/>
  <c r="AH664" i="14"/>
  <c r="AG664" i="14"/>
  <c r="AF664" i="14"/>
  <c r="AE664" i="14"/>
  <c r="AD664" i="14"/>
  <c r="AH663" i="14"/>
  <c r="AG663" i="14"/>
  <c r="AF663" i="14"/>
  <c r="AE663" i="14"/>
  <c r="AD663" i="14"/>
  <c r="AH662" i="14"/>
  <c r="AG662" i="14"/>
  <c r="AF662" i="14"/>
  <c r="AE662" i="14"/>
  <c r="AD662" i="14"/>
  <c r="AH661" i="14"/>
  <c r="AG661" i="14"/>
  <c r="AF661" i="14"/>
  <c r="AE661" i="14"/>
  <c r="AD661" i="14"/>
  <c r="AH660" i="14"/>
  <c r="AG660" i="14"/>
  <c r="AF660" i="14"/>
  <c r="AE660" i="14"/>
  <c r="AD660" i="14"/>
  <c r="AH658" i="14"/>
  <c r="AG658" i="14"/>
  <c r="AF658" i="14"/>
  <c r="AE658" i="14"/>
  <c r="AD658" i="14"/>
  <c r="AH657" i="14"/>
  <c r="AG657" i="14"/>
  <c r="AF657" i="14"/>
  <c r="AE657" i="14"/>
  <c r="AD657" i="14"/>
  <c r="AH656" i="14"/>
  <c r="AG656" i="14"/>
  <c r="AF656" i="14"/>
  <c r="AE656" i="14"/>
  <c r="AD656" i="14"/>
  <c r="AH655" i="14"/>
  <c r="AG655" i="14"/>
  <c r="AF655" i="14"/>
  <c r="AE655" i="14"/>
  <c r="AD655" i="14"/>
  <c r="AH654" i="14"/>
  <c r="AG654" i="14"/>
  <c r="AF654" i="14"/>
  <c r="AE654" i="14"/>
  <c r="AD654" i="14"/>
  <c r="AH652" i="14"/>
  <c r="AG652" i="14"/>
  <c r="AF652" i="14"/>
  <c r="AE652" i="14"/>
  <c r="AD652" i="14"/>
  <c r="AH651" i="14"/>
  <c r="AG651" i="14"/>
  <c r="AF651" i="14"/>
  <c r="AE651" i="14"/>
  <c r="AD651" i="14"/>
  <c r="AH650" i="14"/>
  <c r="AG650" i="14"/>
  <c r="AF650" i="14"/>
  <c r="AE650" i="14"/>
  <c r="AD650" i="14"/>
  <c r="AH649" i="14"/>
  <c r="AG649" i="14"/>
  <c r="AF649" i="14"/>
  <c r="AE649" i="14"/>
  <c r="AD649" i="14"/>
  <c r="AH648" i="14"/>
  <c r="AG648" i="14"/>
  <c r="AF648" i="14"/>
  <c r="AE648" i="14"/>
  <c r="AD648" i="14"/>
  <c r="AH647" i="14"/>
  <c r="AG647" i="14"/>
  <c r="AF647" i="14"/>
  <c r="AE647" i="14"/>
  <c r="AD647" i="14"/>
  <c r="AH645" i="14"/>
  <c r="AG645" i="14"/>
  <c r="AF645" i="14"/>
  <c r="AE645" i="14"/>
  <c r="AD645" i="14"/>
  <c r="AH644" i="14"/>
  <c r="AG644" i="14"/>
  <c r="AF644" i="14"/>
  <c r="AE644" i="14"/>
  <c r="AD644" i="14"/>
  <c r="AH643" i="14"/>
  <c r="AG643" i="14"/>
  <c r="AF643" i="14"/>
  <c r="AE643" i="14"/>
  <c r="AD643" i="14"/>
  <c r="AH642" i="14"/>
  <c r="AG642" i="14"/>
  <c r="AF642" i="14"/>
  <c r="AE642" i="14"/>
  <c r="AD642" i="14"/>
  <c r="AH641" i="14"/>
  <c r="AG641" i="14"/>
  <c r="AF641" i="14"/>
  <c r="AE641" i="14"/>
  <c r="AD641" i="14"/>
  <c r="AH639" i="14"/>
  <c r="AG639" i="14"/>
  <c r="AF639" i="14"/>
  <c r="AE639" i="14"/>
  <c r="AD639" i="14"/>
  <c r="AH638" i="14"/>
  <c r="AG638" i="14"/>
  <c r="AF638" i="14"/>
  <c r="AE638" i="14"/>
  <c r="AD638" i="14"/>
  <c r="AH637" i="14"/>
  <c r="AG637" i="14"/>
  <c r="AF637" i="14"/>
  <c r="AE637" i="14"/>
  <c r="AD637" i="14"/>
  <c r="AH636" i="14"/>
  <c r="AG636" i="14"/>
  <c r="AF636" i="14"/>
  <c r="AE636" i="14"/>
  <c r="AD636" i="14"/>
  <c r="AH635" i="14"/>
  <c r="AG635" i="14"/>
  <c r="AF635" i="14"/>
  <c r="AE635" i="14"/>
  <c r="AD635" i="14"/>
  <c r="AH633" i="14"/>
  <c r="AG633" i="14"/>
  <c r="AF633" i="14"/>
  <c r="AE633" i="14"/>
  <c r="AD633" i="14"/>
  <c r="AH631" i="14"/>
  <c r="AG631" i="14"/>
  <c r="AF631" i="14"/>
  <c r="AE631" i="14"/>
  <c r="AD631" i="14"/>
  <c r="AH630" i="14"/>
  <c r="AG630" i="14"/>
  <c r="AF630" i="14"/>
  <c r="AE630" i="14"/>
  <c r="AD630" i="14"/>
  <c r="AH629" i="14"/>
  <c r="AG629" i="14"/>
  <c r="AF629" i="14"/>
  <c r="AE629" i="14"/>
  <c r="AD629" i="14"/>
  <c r="AH628" i="14"/>
  <c r="AG628" i="14"/>
  <c r="AF628" i="14"/>
  <c r="AE628" i="14"/>
  <c r="AD628" i="14"/>
  <c r="AH627" i="14"/>
  <c r="AG627" i="14"/>
  <c r="AF627" i="14"/>
  <c r="AE627" i="14"/>
  <c r="AD627" i="14"/>
  <c r="AH626" i="14"/>
  <c r="AG626" i="14"/>
  <c r="AF626" i="14"/>
  <c r="AE626" i="14"/>
  <c r="AD626" i="14"/>
  <c r="AH625" i="14"/>
  <c r="AG625" i="14"/>
  <c r="AF625" i="14"/>
  <c r="AE625" i="14"/>
  <c r="AD625" i="14"/>
  <c r="AH624" i="14"/>
  <c r="AG624" i="14"/>
  <c r="AF624" i="14"/>
  <c r="AE624" i="14"/>
  <c r="AD624" i="14"/>
  <c r="AH623" i="14"/>
  <c r="AG623" i="14"/>
  <c r="AF623" i="14"/>
  <c r="AE623" i="14"/>
  <c r="AD623" i="14"/>
  <c r="AH621" i="14"/>
  <c r="AG621" i="14"/>
  <c r="AF621" i="14"/>
  <c r="AE621" i="14"/>
  <c r="AD621" i="14"/>
  <c r="AH620" i="14"/>
  <c r="AG620" i="14"/>
  <c r="AF620" i="14"/>
  <c r="AE620" i="14"/>
  <c r="AD620" i="14"/>
  <c r="AH619" i="14"/>
  <c r="AG619" i="14"/>
  <c r="AF619" i="14"/>
  <c r="AE619" i="14"/>
  <c r="AD619" i="14"/>
  <c r="AH617" i="14"/>
  <c r="AG617" i="14"/>
  <c r="AF617" i="14"/>
  <c r="AE617" i="14"/>
  <c r="AD617" i="14"/>
  <c r="AH616" i="14"/>
  <c r="AG616" i="14"/>
  <c r="AF616" i="14"/>
  <c r="AE616" i="14"/>
  <c r="AD616" i="14"/>
  <c r="AH615" i="14"/>
  <c r="AG615" i="14"/>
  <c r="AF615" i="14"/>
  <c r="AE615" i="14"/>
  <c r="AD615" i="14"/>
  <c r="AH614" i="14"/>
  <c r="AG614" i="14"/>
  <c r="AF614" i="14"/>
  <c r="AE614" i="14"/>
  <c r="AD614" i="14"/>
  <c r="AH613" i="14"/>
  <c r="AG613" i="14"/>
  <c r="AF613" i="14"/>
  <c r="AE613" i="14"/>
  <c r="AD613" i="14"/>
  <c r="AH611" i="14"/>
  <c r="AG611" i="14"/>
  <c r="AF611" i="14"/>
  <c r="AE611" i="14"/>
  <c r="AD611" i="14"/>
  <c r="AH610" i="14"/>
  <c r="AG610" i="14"/>
  <c r="AF610" i="14"/>
  <c r="AE610" i="14"/>
  <c r="AD610" i="14"/>
  <c r="AH609" i="14"/>
  <c r="AG609" i="14"/>
  <c r="AF609" i="14"/>
  <c r="AE609" i="14"/>
  <c r="AD609" i="14"/>
  <c r="AH608" i="14"/>
  <c r="AG608" i="14"/>
  <c r="AF608" i="14"/>
  <c r="AE608" i="14"/>
  <c r="AD608" i="14"/>
  <c r="AH607" i="14"/>
  <c r="AG607" i="14"/>
  <c r="AF607" i="14"/>
  <c r="AE607" i="14"/>
  <c r="AD607" i="14"/>
  <c r="AH605" i="14"/>
  <c r="AG605" i="14"/>
  <c r="AF605" i="14"/>
  <c r="AE605" i="14"/>
  <c r="AD605" i="14"/>
  <c r="AH604" i="14"/>
  <c r="AG604" i="14"/>
  <c r="AF604" i="14"/>
  <c r="AE604" i="14"/>
  <c r="AD604" i="14"/>
  <c r="AH603" i="14"/>
  <c r="AG603" i="14"/>
  <c r="AF603" i="14"/>
  <c r="AE603" i="14"/>
  <c r="AD603" i="14"/>
  <c r="AH601" i="14"/>
  <c r="AG601" i="14"/>
  <c r="AF601" i="14"/>
  <c r="AE601" i="14"/>
  <c r="AD601" i="14"/>
  <c r="AH600" i="14"/>
  <c r="AG600" i="14"/>
  <c r="AF600" i="14"/>
  <c r="AE600" i="14"/>
  <c r="AD600" i="14"/>
  <c r="AH599" i="14"/>
  <c r="AG599" i="14"/>
  <c r="AF599" i="14"/>
  <c r="AE599" i="14"/>
  <c r="AD599" i="14"/>
  <c r="AH598" i="14"/>
  <c r="AG598" i="14"/>
  <c r="AF598" i="14"/>
  <c r="AE598" i="14"/>
  <c r="AD598" i="14"/>
  <c r="AH596" i="14"/>
  <c r="AG596" i="14"/>
  <c r="AF596" i="14"/>
  <c r="AE596" i="14"/>
  <c r="AD596" i="14"/>
  <c r="AH595" i="14"/>
  <c r="AG595" i="14"/>
  <c r="AF595" i="14"/>
  <c r="AE595" i="14"/>
  <c r="AD595" i="14"/>
  <c r="AH593" i="14"/>
  <c r="AG593" i="14"/>
  <c r="AF593" i="14"/>
  <c r="AE593" i="14"/>
  <c r="AD593" i="14"/>
  <c r="AH592" i="14"/>
  <c r="AG592" i="14"/>
  <c r="AF592" i="14"/>
  <c r="AE592" i="14"/>
  <c r="AD592" i="14"/>
  <c r="AH591" i="14"/>
  <c r="AG591" i="14"/>
  <c r="AF591" i="14"/>
  <c r="AE591" i="14"/>
  <c r="AD591" i="14"/>
  <c r="AH590" i="14"/>
  <c r="AG590" i="14"/>
  <c r="AF590" i="14"/>
  <c r="AE590" i="14"/>
  <c r="AD590" i="14"/>
  <c r="AH589" i="14"/>
  <c r="AG589" i="14"/>
  <c r="AF589" i="14"/>
  <c r="AE589" i="14"/>
  <c r="AD589" i="14"/>
  <c r="AH587" i="14"/>
  <c r="AG587" i="14"/>
  <c r="AF587" i="14"/>
  <c r="AE587" i="14"/>
  <c r="AD587" i="14"/>
  <c r="AH586" i="14"/>
  <c r="AG586" i="14"/>
  <c r="AF586" i="14"/>
  <c r="AE586" i="14"/>
  <c r="AD586" i="14"/>
  <c r="AH585" i="14"/>
  <c r="AG585" i="14"/>
  <c r="AF585" i="14"/>
  <c r="AE585" i="14"/>
  <c r="AD585" i="14"/>
  <c r="AH584" i="14"/>
  <c r="AG584" i="14"/>
  <c r="AF584" i="14"/>
  <c r="AE584" i="14"/>
  <c r="AD584" i="14"/>
  <c r="AH583" i="14"/>
  <c r="AG583" i="14"/>
  <c r="AF583" i="14"/>
  <c r="AE583" i="14"/>
  <c r="AD583" i="14"/>
  <c r="AH581" i="14"/>
  <c r="AG581" i="14"/>
  <c r="AF581" i="14"/>
  <c r="AE581" i="14"/>
  <c r="AD581" i="14"/>
  <c r="AH580" i="14"/>
  <c r="AG580" i="14"/>
  <c r="AF580" i="14"/>
  <c r="AE580" i="14"/>
  <c r="AD580" i="14"/>
  <c r="AH579" i="14"/>
  <c r="AG579" i="14"/>
  <c r="AF579" i="14"/>
  <c r="AE579" i="14"/>
  <c r="AD579" i="14"/>
  <c r="AH577" i="14"/>
  <c r="AG577" i="14"/>
  <c r="AF577" i="14"/>
  <c r="AE577" i="14"/>
  <c r="AD577" i="14"/>
  <c r="AH576" i="14"/>
  <c r="AG576" i="14"/>
  <c r="AF576" i="14"/>
  <c r="AE576" i="14"/>
  <c r="AD576" i="14"/>
  <c r="AH574" i="14"/>
  <c r="AG574" i="14"/>
  <c r="AF574" i="14"/>
  <c r="AE574" i="14"/>
  <c r="AD574" i="14"/>
  <c r="AH573" i="14"/>
  <c r="AG573" i="14"/>
  <c r="AF573" i="14"/>
  <c r="AE573" i="14"/>
  <c r="AD573" i="14"/>
  <c r="AH571" i="14"/>
  <c r="AG571" i="14"/>
  <c r="AF571" i="14"/>
  <c r="AE571" i="14"/>
  <c r="AD571" i="14"/>
  <c r="AH570" i="14"/>
  <c r="AG570" i="14"/>
  <c r="AF570" i="14"/>
  <c r="AE570" i="14"/>
  <c r="AD570" i="14"/>
  <c r="AH569" i="14"/>
  <c r="AG569" i="14"/>
  <c r="AF569" i="14"/>
  <c r="AE569" i="14"/>
  <c r="AD569" i="14"/>
  <c r="AH568" i="14"/>
  <c r="AG568" i="14"/>
  <c r="AF568" i="14"/>
  <c r="AE568" i="14"/>
  <c r="AD568" i="14"/>
  <c r="AH567" i="14"/>
  <c r="AG567" i="14"/>
  <c r="AF567" i="14"/>
  <c r="AE567" i="14"/>
  <c r="AD567" i="14"/>
  <c r="AH565" i="14"/>
  <c r="AG565" i="14"/>
  <c r="AF565" i="14"/>
  <c r="AE565" i="14"/>
  <c r="AD565" i="14"/>
  <c r="AH564" i="14"/>
  <c r="AG564" i="14"/>
  <c r="AF564" i="14"/>
  <c r="AE564" i="14"/>
  <c r="AD564" i="14"/>
  <c r="AH563" i="14"/>
  <c r="AG563" i="14"/>
  <c r="AF563" i="14"/>
  <c r="AE563" i="14"/>
  <c r="AD563" i="14"/>
  <c r="AH562" i="14"/>
  <c r="AG562" i="14"/>
  <c r="AF562" i="14"/>
  <c r="AE562" i="14"/>
  <c r="AD562" i="14"/>
  <c r="AH561" i="14"/>
  <c r="AG561" i="14"/>
  <c r="AF561" i="14"/>
  <c r="AE561" i="14"/>
  <c r="AD561" i="14"/>
  <c r="AH560" i="14"/>
  <c r="AG560" i="14"/>
  <c r="AF560" i="14"/>
  <c r="AE560" i="14"/>
  <c r="AD560" i="14"/>
  <c r="AH558" i="14"/>
  <c r="AG558" i="14"/>
  <c r="AF558" i="14"/>
  <c r="AE558" i="14"/>
  <c r="AD558" i="14"/>
  <c r="AH557" i="14"/>
  <c r="AG557" i="14"/>
  <c r="AF557" i="14"/>
  <c r="AE557" i="14"/>
  <c r="AD557" i="14"/>
  <c r="AH556" i="14"/>
  <c r="AG556" i="14"/>
  <c r="AF556" i="14"/>
  <c r="AE556" i="14"/>
  <c r="AD556" i="14"/>
  <c r="AH555" i="14"/>
  <c r="AG555" i="14"/>
  <c r="AF555" i="14"/>
  <c r="AE555" i="14"/>
  <c r="AD555" i="14"/>
  <c r="AH554" i="14"/>
  <c r="AG554" i="14"/>
  <c r="AF554" i="14"/>
  <c r="AE554" i="14"/>
  <c r="AD554" i="14"/>
  <c r="AH552" i="14"/>
  <c r="AG552" i="14"/>
  <c r="AF552" i="14"/>
  <c r="AE552" i="14"/>
  <c r="AD552" i="14"/>
  <c r="AH551" i="14"/>
  <c r="AG551" i="14"/>
  <c r="AF551" i="14"/>
  <c r="AE551" i="14"/>
  <c r="AD551" i="14"/>
  <c r="AH550" i="14"/>
  <c r="AG550" i="14"/>
  <c r="AF550" i="14"/>
  <c r="AE550" i="14"/>
  <c r="AD550" i="14"/>
  <c r="AH549" i="14"/>
  <c r="AG549" i="14"/>
  <c r="AF549" i="14"/>
  <c r="AE549" i="14"/>
  <c r="AD549" i="14"/>
  <c r="AH548" i="14"/>
  <c r="AG548" i="14"/>
  <c r="AF548" i="14"/>
  <c r="AE548" i="14"/>
  <c r="AD548" i="14"/>
  <c r="AH547" i="14"/>
  <c r="AG547" i="14"/>
  <c r="AF547" i="14"/>
  <c r="AE547" i="14"/>
  <c r="AD547" i="14"/>
  <c r="AH546" i="14"/>
  <c r="AG546" i="14"/>
  <c r="AF546" i="14"/>
  <c r="AE546" i="14"/>
  <c r="AD546" i="14"/>
  <c r="AH544" i="14"/>
  <c r="AG544" i="14"/>
  <c r="AF544" i="14"/>
  <c r="AE544" i="14"/>
  <c r="AD544" i="14"/>
  <c r="AH543" i="14"/>
  <c r="AG543" i="14"/>
  <c r="AF543" i="14"/>
  <c r="AE543" i="14"/>
  <c r="AD543" i="14"/>
  <c r="AH542" i="14"/>
  <c r="AG542" i="14"/>
  <c r="AF542" i="14"/>
  <c r="AE542" i="14"/>
  <c r="AD542" i="14"/>
  <c r="AH541" i="14"/>
  <c r="AG541" i="14"/>
  <c r="AF541" i="14"/>
  <c r="AE541" i="14"/>
  <c r="AD541" i="14"/>
  <c r="AH540" i="14"/>
  <c r="AG540" i="14"/>
  <c r="AF540" i="14"/>
  <c r="AE540" i="14"/>
  <c r="AD540" i="14"/>
  <c r="AH538" i="14"/>
  <c r="AG538" i="14"/>
  <c r="AF538" i="14"/>
  <c r="AE538" i="14"/>
  <c r="AD538" i="14"/>
  <c r="AH537" i="14"/>
  <c r="AG537" i="14"/>
  <c r="AF537" i="14"/>
  <c r="AE537" i="14"/>
  <c r="AD537" i="14"/>
  <c r="AH536" i="14"/>
  <c r="AG536" i="14"/>
  <c r="AF536" i="14"/>
  <c r="AE536" i="14"/>
  <c r="AD536" i="14"/>
  <c r="AH535" i="14"/>
  <c r="AG535" i="14"/>
  <c r="AF535" i="14"/>
  <c r="AE535" i="14"/>
  <c r="AD535" i="14"/>
  <c r="AH533" i="14"/>
  <c r="AG533" i="14"/>
  <c r="AF533" i="14"/>
  <c r="AE533" i="14"/>
  <c r="AD533" i="14"/>
  <c r="AH532" i="14"/>
  <c r="AG532" i="14"/>
  <c r="AF532" i="14"/>
  <c r="AE532" i="14"/>
  <c r="AD532" i="14"/>
  <c r="AH531" i="14"/>
  <c r="AG531" i="14"/>
  <c r="AF531" i="14"/>
  <c r="AE531" i="14"/>
  <c r="AD531" i="14"/>
  <c r="AH530" i="14"/>
  <c r="AG530" i="14"/>
  <c r="AF530" i="14"/>
  <c r="AE530" i="14"/>
  <c r="AD530" i="14"/>
  <c r="AH529" i="14"/>
  <c r="AG529" i="14"/>
  <c r="AF529" i="14"/>
  <c r="AE529" i="14"/>
  <c r="AD529" i="14"/>
  <c r="AH528" i="14"/>
  <c r="AG528" i="14"/>
  <c r="AF528" i="14"/>
  <c r="AE528" i="14"/>
  <c r="AD528" i="14"/>
  <c r="AH527" i="14"/>
  <c r="AG527" i="14"/>
  <c r="AF527" i="14"/>
  <c r="AE527" i="14"/>
  <c r="AD527" i="14"/>
  <c r="AH526" i="14"/>
  <c r="AG526" i="14"/>
  <c r="AF526" i="14"/>
  <c r="AE526" i="14"/>
  <c r="AD526" i="14"/>
  <c r="AH524" i="14"/>
  <c r="AG524" i="14"/>
  <c r="AF524" i="14"/>
  <c r="AE524" i="14"/>
  <c r="AD524" i="14"/>
  <c r="AH523" i="14"/>
  <c r="AG523" i="14"/>
  <c r="AF523" i="14"/>
  <c r="AE523" i="14"/>
  <c r="AD523" i="14"/>
  <c r="AH522" i="14"/>
  <c r="AG522" i="14"/>
  <c r="AF522" i="14"/>
  <c r="AE522" i="14"/>
  <c r="AD522" i="14"/>
  <c r="AH521" i="14"/>
  <c r="AG521" i="14"/>
  <c r="AF521" i="14"/>
  <c r="AI521" i="14" s="1"/>
  <c r="AE521" i="14"/>
  <c r="AD521" i="14"/>
  <c r="AH520" i="14"/>
  <c r="AG520" i="14"/>
  <c r="AI520" i="14" s="1"/>
  <c r="AF520" i="14"/>
  <c r="AE520" i="14"/>
  <c r="AD520" i="14"/>
  <c r="AH519" i="14"/>
  <c r="AG519" i="14"/>
  <c r="AF519" i="14"/>
  <c r="AI519" i="14" s="1"/>
  <c r="AE519" i="14"/>
  <c r="AD519" i="14"/>
  <c r="AH518" i="14"/>
  <c r="AG518" i="14"/>
  <c r="AI518" i="14" s="1"/>
  <c r="AF518" i="14"/>
  <c r="AE518" i="14"/>
  <c r="AD518" i="14"/>
  <c r="AH516" i="14"/>
  <c r="AG516" i="14"/>
  <c r="AF516" i="14"/>
  <c r="AI516" i="14" s="1"/>
  <c r="AE516" i="14"/>
  <c r="AD516" i="14"/>
  <c r="AH515" i="14"/>
  <c r="AG515" i="14"/>
  <c r="AI515" i="14" s="1"/>
  <c r="AF515" i="14"/>
  <c r="AE515" i="14"/>
  <c r="AD515" i="14"/>
  <c r="AH514" i="14"/>
  <c r="AG514" i="14"/>
  <c r="AF514" i="14"/>
  <c r="AI514" i="14" s="1"/>
  <c r="AE514" i="14"/>
  <c r="AD514" i="14"/>
  <c r="AH513" i="14"/>
  <c r="AG513" i="14"/>
  <c r="AI513" i="14" s="1"/>
  <c r="AF513" i="14"/>
  <c r="AE513" i="14"/>
  <c r="AD513" i="14"/>
  <c r="AH512" i="14"/>
  <c r="AG512" i="14"/>
  <c r="AF512" i="14"/>
  <c r="AI512" i="14" s="1"/>
  <c r="AE512" i="14"/>
  <c r="AD512" i="14"/>
  <c r="AH511" i="14"/>
  <c r="AG511" i="14"/>
  <c r="AI511" i="14" s="1"/>
  <c r="AF511" i="14"/>
  <c r="AE511" i="14"/>
  <c r="AD511" i="14"/>
  <c r="AH510" i="14"/>
  <c r="AG510" i="14"/>
  <c r="AF510" i="14"/>
  <c r="AI510" i="14" s="1"/>
  <c r="AE510" i="14"/>
  <c r="AD510" i="14"/>
  <c r="AH509" i="14"/>
  <c r="AG509" i="14"/>
  <c r="AI509" i="14" s="1"/>
  <c r="AF509" i="14"/>
  <c r="AE509" i="14"/>
  <c r="AD509" i="14"/>
  <c r="AH507" i="14"/>
  <c r="AG507" i="14"/>
  <c r="AF507" i="14"/>
  <c r="AI507" i="14" s="1"/>
  <c r="AE507" i="14"/>
  <c r="AD507" i="14"/>
  <c r="AH505" i="14"/>
  <c r="AG505" i="14"/>
  <c r="AI505" i="14" s="1"/>
  <c r="AF505" i="14"/>
  <c r="AE505" i="14"/>
  <c r="AD505" i="14"/>
  <c r="AH504" i="14"/>
  <c r="AG504" i="14"/>
  <c r="AF504" i="14"/>
  <c r="AI504" i="14" s="1"/>
  <c r="AE504" i="14"/>
  <c r="AD504" i="14"/>
  <c r="AH502" i="14"/>
  <c r="AG502" i="14"/>
  <c r="AI502" i="14" s="1"/>
  <c r="AF502" i="14"/>
  <c r="AE502" i="14"/>
  <c r="AD502" i="14"/>
  <c r="AH501" i="14"/>
  <c r="AG501" i="14"/>
  <c r="AF501" i="14"/>
  <c r="AI501" i="14" s="1"/>
  <c r="AE501" i="14"/>
  <c r="AD501" i="14"/>
  <c r="AH499" i="14"/>
  <c r="AG499" i="14"/>
  <c r="AI499" i="14" s="1"/>
  <c r="AF499" i="14"/>
  <c r="AE499" i="14"/>
  <c r="AD499" i="14"/>
  <c r="AH498" i="14"/>
  <c r="AG498" i="14"/>
  <c r="AF498" i="14"/>
  <c r="AE498" i="14"/>
  <c r="AD498" i="14"/>
  <c r="AH497" i="14"/>
  <c r="AG497" i="14"/>
  <c r="AF497" i="14"/>
  <c r="AE497" i="14"/>
  <c r="AD497" i="14"/>
  <c r="AH496" i="14"/>
  <c r="AG496" i="14"/>
  <c r="AF496" i="14"/>
  <c r="AE496" i="14"/>
  <c r="AD496" i="14"/>
  <c r="AH494" i="14"/>
  <c r="AG494" i="14"/>
  <c r="AF494" i="14"/>
  <c r="AE494" i="14"/>
  <c r="AD494" i="14"/>
  <c r="AH493" i="14"/>
  <c r="AG493" i="14"/>
  <c r="AF493" i="14"/>
  <c r="AE493" i="14"/>
  <c r="AD493" i="14"/>
  <c r="AH491" i="14"/>
  <c r="AG491" i="14"/>
  <c r="AF491" i="14"/>
  <c r="AE491" i="14"/>
  <c r="AD491" i="14"/>
  <c r="AH489" i="14"/>
  <c r="AG489" i="14"/>
  <c r="AF489" i="14"/>
  <c r="AE489" i="14"/>
  <c r="AD489" i="14"/>
  <c r="AH488" i="14"/>
  <c r="AG488" i="14"/>
  <c r="AF488" i="14"/>
  <c r="AE488" i="14"/>
  <c r="AD488" i="14"/>
  <c r="AH487" i="14"/>
  <c r="AG487" i="14"/>
  <c r="AF487" i="14"/>
  <c r="AE487" i="14"/>
  <c r="AD487" i="14"/>
  <c r="AH486" i="14"/>
  <c r="AG486" i="14"/>
  <c r="AF486" i="14"/>
  <c r="AE486" i="14"/>
  <c r="AD486" i="14"/>
  <c r="AH484" i="14"/>
  <c r="AG484" i="14"/>
  <c r="AF484" i="14"/>
  <c r="AE484" i="14"/>
  <c r="AD484" i="14"/>
  <c r="AH483" i="14"/>
  <c r="AG483" i="14"/>
  <c r="AF483" i="14"/>
  <c r="AE483" i="14"/>
  <c r="AD483" i="14"/>
  <c r="AH482" i="14"/>
  <c r="AG482" i="14"/>
  <c r="AF482" i="14"/>
  <c r="AI482" i="14" s="1"/>
  <c r="AE482" i="14"/>
  <c r="AD482" i="14"/>
  <c r="AH481" i="14"/>
  <c r="AG481" i="14"/>
  <c r="AI481" i="14" s="1"/>
  <c r="AF481" i="14"/>
  <c r="AE481" i="14"/>
  <c r="AD481" i="14"/>
  <c r="AH479" i="14"/>
  <c r="AG479" i="14"/>
  <c r="AF479" i="14"/>
  <c r="AI479" i="14" s="1"/>
  <c r="AE479" i="14"/>
  <c r="AD479" i="14"/>
  <c r="AH478" i="14"/>
  <c r="AG478" i="14"/>
  <c r="AI478" i="14" s="1"/>
  <c r="AF478" i="14"/>
  <c r="AE478" i="14"/>
  <c r="AD478" i="14"/>
  <c r="AH477" i="14"/>
  <c r="AG477" i="14"/>
  <c r="AF477" i="14"/>
  <c r="AI477" i="14" s="1"/>
  <c r="AE477" i="14"/>
  <c r="AD477" i="14"/>
  <c r="AH475" i="14"/>
  <c r="AG475" i="14"/>
  <c r="AI475" i="14" s="1"/>
  <c r="AF475" i="14"/>
  <c r="AE475" i="14"/>
  <c r="AD475" i="14"/>
  <c r="AH474" i="14"/>
  <c r="AG474" i="14"/>
  <c r="AF474" i="14"/>
  <c r="AI474" i="14" s="1"/>
  <c r="AE474" i="14"/>
  <c r="AD474" i="14"/>
  <c r="AH473" i="14"/>
  <c r="AG473" i="14"/>
  <c r="AI473" i="14" s="1"/>
  <c r="AF473" i="14"/>
  <c r="AE473" i="14"/>
  <c r="AD473" i="14"/>
  <c r="AH472" i="14"/>
  <c r="AG472" i="14"/>
  <c r="AF472" i="14"/>
  <c r="AI472" i="14" s="1"/>
  <c r="AE472" i="14"/>
  <c r="AD472" i="14"/>
  <c r="AH470" i="14"/>
  <c r="AG470" i="14"/>
  <c r="AI470" i="14" s="1"/>
  <c r="AF470" i="14"/>
  <c r="AE470" i="14"/>
  <c r="AD470" i="14"/>
  <c r="AH469" i="14"/>
  <c r="AG469" i="14"/>
  <c r="AF469" i="14"/>
  <c r="AI469" i="14" s="1"/>
  <c r="AE469" i="14"/>
  <c r="AD469" i="14"/>
  <c r="AH468" i="14"/>
  <c r="AG468" i="14"/>
  <c r="AI468" i="14" s="1"/>
  <c r="AF468" i="14"/>
  <c r="AE468" i="14"/>
  <c r="AD468" i="14"/>
  <c r="AH467" i="14"/>
  <c r="AG467" i="14"/>
  <c r="AF467" i="14"/>
  <c r="AI467" i="14" s="1"/>
  <c r="AE467" i="14"/>
  <c r="AD467" i="14"/>
  <c r="AH465" i="14"/>
  <c r="AG465" i="14"/>
  <c r="AI465" i="14" s="1"/>
  <c r="AF465" i="14"/>
  <c r="AE465" i="14"/>
  <c r="AD465" i="14"/>
  <c r="AH463" i="14"/>
  <c r="AG463" i="14"/>
  <c r="AF463" i="14"/>
  <c r="AI463" i="14" s="1"/>
  <c r="AE463" i="14"/>
  <c r="AD463" i="14"/>
  <c r="AH462" i="14"/>
  <c r="AG462" i="14"/>
  <c r="AI462" i="14" s="1"/>
  <c r="AF462" i="14"/>
  <c r="AE462" i="14"/>
  <c r="AD462" i="14"/>
  <c r="AH461" i="14"/>
  <c r="AG461" i="14"/>
  <c r="AF461" i="14"/>
  <c r="AI461" i="14" s="1"/>
  <c r="AE461" i="14"/>
  <c r="AD461" i="14"/>
  <c r="AH460" i="14"/>
  <c r="AG460" i="14"/>
  <c r="AI460" i="14" s="1"/>
  <c r="AF460" i="14"/>
  <c r="AE460" i="14"/>
  <c r="AD460" i="14"/>
  <c r="AH458" i="14"/>
  <c r="AG458" i="14"/>
  <c r="AF458" i="14"/>
  <c r="AI458" i="14" s="1"/>
  <c r="AE458" i="14"/>
  <c r="AD458" i="14"/>
  <c r="AH457" i="14"/>
  <c r="AG457" i="14"/>
  <c r="AI457" i="14" s="1"/>
  <c r="AF457" i="14"/>
  <c r="AE457" i="14"/>
  <c r="AD457" i="14"/>
  <c r="AH456" i="14"/>
  <c r="AG456" i="14"/>
  <c r="AF456" i="14"/>
  <c r="AI456" i="14" s="1"/>
  <c r="AE456" i="14"/>
  <c r="AD456" i="14"/>
  <c r="AH454" i="14"/>
  <c r="AG454" i="14"/>
  <c r="AI454" i="14" s="1"/>
  <c r="AF454" i="14"/>
  <c r="AE454" i="14"/>
  <c r="AD454" i="14"/>
  <c r="AH453" i="14"/>
  <c r="AG453" i="14"/>
  <c r="AF453" i="14"/>
  <c r="AI453" i="14" s="1"/>
  <c r="AE453" i="14"/>
  <c r="AD453" i="14"/>
  <c r="AH452" i="14"/>
  <c r="AG452" i="14"/>
  <c r="AI452" i="14" s="1"/>
  <c r="AF452" i="14"/>
  <c r="AE452" i="14"/>
  <c r="AD452" i="14"/>
  <c r="AH450" i="14"/>
  <c r="AG450" i="14"/>
  <c r="AF450" i="14"/>
  <c r="AI450" i="14" s="1"/>
  <c r="AE450" i="14"/>
  <c r="AD450" i="14"/>
  <c r="AH449" i="14"/>
  <c r="AG449" i="14"/>
  <c r="AI449" i="14" s="1"/>
  <c r="AF449" i="14"/>
  <c r="AE449" i="14"/>
  <c r="AD449" i="14"/>
  <c r="AH448" i="14"/>
  <c r="AG448" i="14"/>
  <c r="AF448" i="14"/>
  <c r="AI448" i="14" s="1"/>
  <c r="AE448" i="14"/>
  <c r="AD448" i="14"/>
  <c r="AH447" i="14"/>
  <c r="AG447" i="14"/>
  <c r="AI447" i="14" s="1"/>
  <c r="AF447" i="14"/>
  <c r="AE447" i="14"/>
  <c r="AD447" i="14"/>
  <c r="AH446" i="14"/>
  <c r="AG446" i="14"/>
  <c r="AF446" i="14"/>
  <c r="AI446" i="14" s="1"/>
  <c r="AE446" i="14"/>
  <c r="AD446" i="14"/>
  <c r="AH444" i="14"/>
  <c r="AG444" i="14"/>
  <c r="AI444" i="14" s="1"/>
  <c r="AF444" i="14"/>
  <c r="AE444" i="14"/>
  <c r="AD444" i="14"/>
  <c r="AH443" i="14"/>
  <c r="AG443" i="14"/>
  <c r="AF443" i="14"/>
  <c r="AI443" i="14" s="1"/>
  <c r="AE443" i="14"/>
  <c r="AD443" i="14"/>
  <c r="AH442" i="14"/>
  <c r="AG442" i="14"/>
  <c r="AI442" i="14" s="1"/>
  <c r="AF442" i="14"/>
  <c r="AE442" i="14"/>
  <c r="AD442" i="14"/>
  <c r="AH441" i="14"/>
  <c r="AG441" i="14"/>
  <c r="AF441" i="14"/>
  <c r="AI441" i="14" s="1"/>
  <c r="AE441" i="14"/>
  <c r="AD441" i="14"/>
  <c r="AH440" i="14"/>
  <c r="AG440" i="14"/>
  <c r="AI440" i="14" s="1"/>
  <c r="AF440" i="14"/>
  <c r="AE440" i="14"/>
  <c r="AD440" i="14"/>
  <c r="AH438" i="14"/>
  <c r="AG438" i="14"/>
  <c r="AF438" i="14"/>
  <c r="AI438" i="14" s="1"/>
  <c r="AE438" i="14"/>
  <c r="AD438" i="14"/>
  <c r="AH437" i="14"/>
  <c r="AG437" i="14"/>
  <c r="AI437" i="14" s="1"/>
  <c r="AF437" i="14"/>
  <c r="AE437" i="14"/>
  <c r="AD437" i="14"/>
  <c r="AH436" i="14"/>
  <c r="AG436" i="14"/>
  <c r="AF436" i="14"/>
  <c r="AI436" i="14" s="1"/>
  <c r="AE436" i="14"/>
  <c r="AD436" i="14"/>
  <c r="AH435" i="14"/>
  <c r="AG435" i="14"/>
  <c r="AI435" i="14" s="1"/>
  <c r="AF435" i="14"/>
  <c r="AE435" i="14"/>
  <c r="AD435" i="14"/>
  <c r="AH433" i="14"/>
  <c r="AG433" i="14"/>
  <c r="AF433" i="14"/>
  <c r="AI433" i="14" s="1"/>
  <c r="AE433" i="14"/>
  <c r="AD433" i="14"/>
  <c r="AH432" i="14"/>
  <c r="AG432" i="14"/>
  <c r="AI432" i="14" s="1"/>
  <c r="AF432" i="14"/>
  <c r="AE432" i="14"/>
  <c r="AD432" i="14"/>
  <c r="AH431" i="14"/>
  <c r="AG431" i="14"/>
  <c r="AF431" i="14"/>
  <c r="AI431" i="14" s="1"/>
  <c r="AE431" i="14"/>
  <c r="AD431" i="14"/>
  <c r="AH430" i="14"/>
  <c r="AG430" i="14"/>
  <c r="AI430" i="14" s="1"/>
  <c r="AF430" i="14"/>
  <c r="AE430" i="14"/>
  <c r="AD430" i="14"/>
  <c r="AH429" i="14"/>
  <c r="AG429" i="14"/>
  <c r="AF429" i="14"/>
  <c r="AI429" i="14" s="1"/>
  <c r="AE429" i="14"/>
  <c r="AD429" i="14"/>
  <c r="AH427" i="14"/>
  <c r="AG427" i="14"/>
  <c r="AI427" i="14" s="1"/>
  <c r="AF427" i="14"/>
  <c r="AE427" i="14"/>
  <c r="AD427" i="14"/>
  <c r="AH426" i="14"/>
  <c r="AG426" i="14"/>
  <c r="AF426" i="14"/>
  <c r="AI426" i="14" s="1"/>
  <c r="AE426" i="14"/>
  <c r="AD426" i="14"/>
  <c r="AH425" i="14"/>
  <c r="AG425" i="14"/>
  <c r="AI425" i="14" s="1"/>
  <c r="AF425" i="14"/>
  <c r="AE425" i="14"/>
  <c r="AD425" i="14"/>
  <c r="AH424" i="14"/>
  <c r="AG424" i="14"/>
  <c r="AF424" i="14"/>
  <c r="AI424" i="14" s="1"/>
  <c r="AE424" i="14"/>
  <c r="AD424" i="14"/>
  <c r="AH423" i="14"/>
  <c r="AG423" i="14"/>
  <c r="AI423" i="14" s="1"/>
  <c r="AF423" i="14"/>
  <c r="AE423" i="14"/>
  <c r="AD423" i="14"/>
  <c r="AH422" i="14"/>
  <c r="AG422" i="14"/>
  <c r="AF422" i="14"/>
  <c r="AI422" i="14" s="1"/>
  <c r="AE422" i="14"/>
  <c r="AD422" i="14"/>
  <c r="AH421" i="14"/>
  <c r="AG421" i="14"/>
  <c r="AI421" i="14" s="1"/>
  <c r="AF421" i="14"/>
  <c r="AE421" i="14"/>
  <c r="AD421" i="14"/>
  <c r="AH420" i="14"/>
  <c r="AG420" i="14"/>
  <c r="AF420" i="14"/>
  <c r="AI420" i="14" s="1"/>
  <c r="AE420" i="14"/>
  <c r="AD420" i="14"/>
  <c r="AH419" i="14"/>
  <c r="AG419" i="14"/>
  <c r="AI419" i="14" s="1"/>
  <c r="AF419" i="14"/>
  <c r="AE419" i="14"/>
  <c r="AD419" i="14"/>
  <c r="AH417" i="14"/>
  <c r="AG417" i="14"/>
  <c r="AF417" i="14"/>
  <c r="AI417" i="14" s="1"/>
  <c r="AE417" i="14"/>
  <c r="AD417" i="14"/>
  <c r="AH416" i="14"/>
  <c r="AG416" i="14"/>
  <c r="AI416" i="14" s="1"/>
  <c r="AF416" i="14"/>
  <c r="AE416" i="14"/>
  <c r="AD416" i="14"/>
  <c r="AH415" i="14"/>
  <c r="AG415" i="14"/>
  <c r="AF415" i="14"/>
  <c r="AI415" i="14" s="1"/>
  <c r="AE415" i="14"/>
  <c r="AD415" i="14"/>
  <c r="AH414" i="14"/>
  <c r="AG414" i="14"/>
  <c r="AI414" i="14" s="1"/>
  <c r="AF414" i="14"/>
  <c r="AE414" i="14"/>
  <c r="AD414" i="14"/>
  <c r="AH413" i="14"/>
  <c r="AG413" i="14"/>
  <c r="AF413" i="14"/>
  <c r="AI413" i="14" s="1"/>
  <c r="AE413" i="14"/>
  <c r="AD413" i="14"/>
  <c r="AH412" i="14"/>
  <c r="AG412" i="14"/>
  <c r="AI412" i="14" s="1"/>
  <c r="AF412" i="14"/>
  <c r="AE412" i="14"/>
  <c r="AD412" i="14"/>
  <c r="AH411" i="14"/>
  <c r="AG411" i="14"/>
  <c r="AF411" i="14"/>
  <c r="AI411" i="14" s="1"/>
  <c r="AE411" i="14"/>
  <c r="AD411" i="14"/>
  <c r="AH410" i="14"/>
  <c r="AG410" i="14"/>
  <c r="AI410" i="14" s="1"/>
  <c r="AF410" i="14"/>
  <c r="AE410" i="14"/>
  <c r="AD410" i="14"/>
  <c r="AH409" i="14"/>
  <c r="AG409" i="14"/>
  <c r="AF409" i="14"/>
  <c r="AI409" i="14" s="1"/>
  <c r="AE409" i="14"/>
  <c r="AD409" i="14"/>
  <c r="AH407" i="14"/>
  <c r="AG407" i="14"/>
  <c r="AI407" i="14" s="1"/>
  <c r="AF407" i="14"/>
  <c r="AE407" i="14"/>
  <c r="AD407" i="14"/>
  <c r="AH406" i="14"/>
  <c r="AG406" i="14"/>
  <c r="AF406" i="14"/>
  <c r="AI406" i="14" s="1"/>
  <c r="AE406" i="14"/>
  <c r="AD406" i="14"/>
  <c r="AH405" i="14"/>
  <c r="AG405" i="14"/>
  <c r="AI405" i="14" s="1"/>
  <c r="AF405" i="14"/>
  <c r="AE405" i="14"/>
  <c r="AD405" i="14"/>
  <c r="AH404" i="14"/>
  <c r="AG404" i="14"/>
  <c r="AF404" i="14"/>
  <c r="AI404" i="14" s="1"/>
  <c r="AE404" i="14"/>
  <c r="AD404" i="14"/>
  <c r="AH403" i="14"/>
  <c r="AG403" i="14"/>
  <c r="AI403" i="14" s="1"/>
  <c r="AF403" i="14"/>
  <c r="AE403" i="14"/>
  <c r="AD403" i="14"/>
  <c r="AH402" i="14"/>
  <c r="AG402" i="14"/>
  <c r="AF402" i="14"/>
  <c r="AI402" i="14" s="1"/>
  <c r="AE402" i="14"/>
  <c r="AD402" i="14"/>
  <c r="AH401" i="14"/>
  <c r="AG401" i="14"/>
  <c r="AI401" i="14" s="1"/>
  <c r="AF401" i="14"/>
  <c r="AE401" i="14"/>
  <c r="AD401" i="14"/>
  <c r="AH399" i="14"/>
  <c r="AG399" i="14"/>
  <c r="AF399" i="14"/>
  <c r="AI399" i="14" s="1"/>
  <c r="AE399" i="14"/>
  <c r="AD399" i="14"/>
  <c r="AH398" i="14"/>
  <c r="AG398" i="14"/>
  <c r="AI398" i="14" s="1"/>
  <c r="AF398" i="14"/>
  <c r="AE398" i="14"/>
  <c r="AD398" i="14"/>
  <c r="AH397" i="14"/>
  <c r="AG397" i="14"/>
  <c r="AF397" i="14"/>
  <c r="AI397" i="14" s="1"/>
  <c r="AE397" i="14"/>
  <c r="AD397" i="14"/>
  <c r="AH396" i="14"/>
  <c r="AG396" i="14"/>
  <c r="AI396" i="14" s="1"/>
  <c r="AF396" i="14"/>
  <c r="AE396" i="14"/>
  <c r="AD396" i="14"/>
  <c r="AH395" i="14"/>
  <c r="AG395" i="14"/>
  <c r="AF395" i="14"/>
  <c r="AI395" i="14" s="1"/>
  <c r="AE395" i="14"/>
  <c r="AD395" i="14"/>
  <c r="AH394" i="14"/>
  <c r="AG394" i="14"/>
  <c r="AI394" i="14" s="1"/>
  <c r="AF394" i="14"/>
  <c r="AE394" i="14"/>
  <c r="AD394" i="14"/>
  <c r="AH392" i="14"/>
  <c r="AG392" i="14"/>
  <c r="AF392" i="14"/>
  <c r="AI392" i="14" s="1"/>
  <c r="AE392" i="14"/>
  <c r="AD392" i="14"/>
  <c r="AH391" i="14"/>
  <c r="AG391" i="14"/>
  <c r="AI391" i="14" s="1"/>
  <c r="AF391" i="14"/>
  <c r="AE391" i="14"/>
  <c r="AD391" i="14"/>
  <c r="AH390" i="14"/>
  <c r="AG390" i="14"/>
  <c r="AF390" i="14"/>
  <c r="AI390" i="14" s="1"/>
  <c r="AE390" i="14"/>
  <c r="AD390" i="14"/>
  <c r="AH388" i="14"/>
  <c r="AG388" i="14"/>
  <c r="AI388" i="14" s="1"/>
  <c r="AF388" i="14"/>
  <c r="AE388" i="14"/>
  <c r="AD388" i="14"/>
  <c r="AH387" i="14"/>
  <c r="AG387" i="14"/>
  <c r="AF387" i="14"/>
  <c r="AI387" i="14" s="1"/>
  <c r="AE387" i="14"/>
  <c r="AD387" i="14"/>
  <c r="AH386" i="14"/>
  <c r="AG386" i="14"/>
  <c r="AI386" i="14" s="1"/>
  <c r="AF386" i="14"/>
  <c r="AE386" i="14"/>
  <c r="AD386" i="14"/>
  <c r="AH384" i="14"/>
  <c r="AG384" i="14"/>
  <c r="AF384" i="14"/>
  <c r="AI384" i="14" s="1"/>
  <c r="AE384" i="14"/>
  <c r="AD384" i="14"/>
  <c r="AH383" i="14"/>
  <c r="AG383" i="14"/>
  <c r="AI383" i="14" s="1"/>
  <c r="AF383" i="14"/>
  <c r="AE383" i="14"/>
  <c r="AD383" i="14"/>
  <c r="AH381" i="14"/>
  <c r="AG381" i="14"/>
  <c r="AF381" i="14"/>
  <c r="AI381" i="14" s="1"/>
  <c r="AE381" i="14"/>
  <c r="AD381" i="14"/>
  <c r="AH380" i="14"/>
  <c r="AG380" i="14"/>
  <c r="AI380" i="14" s="1"/>
  <c r="AF380" i="14"/>
  <c r="AE380" i="14"/>
  <c r="AD380" i="14"/>
  <c r="AH378" i="14"/>
  <c r="AG378" i="14"/>
  <c r="AF378" i="14"/>
  <c r="AI378" i="14" s="1"/>
  <c r="AE378" i="14"/>
  <c r="AD378" i="14"/>
  <c r="AH377" i="14"/>
  <c r="AG377" i="14"/>
  <c r="AI377" i="14" s="1"/>
  <c r="AF377" i="14"/>
  <c r="AE377" i="14"/>
  <c r="AD377" i="14"/>
  <c r="AH375" i="14"/>
  <c r="AG375" i="14"/>
  <c r="AF375" i="14"/>
  <c r="AI375" i="14" s="1"/>
  <c r="AE375" i="14"/>
  <c r="AD375" i="14"/>
  <c r="AH373" i="14"/>
  <c r="AG373" i="14"/>
  <c r="AI373" i="14" s="1"/>
  <c r="AF373" i="14"/>
  <c r="AE373" i="14"/>
  <c r="AD373" i="14"/>
  <c r="AH371" i="14"/>
  <c r="AG371" i="14"/>
  <c r="AF371" i="14"/>
  <c r="AI371" i="14" s="1"/>
  <c r="AE371" i="14"/>
  <c r="AD371" i="14"/>
  <c r="AH369" i="14"/>
  <c r="AG369" i="14"/>
  <c r="AI369" i="14" s="1"/>
  <c r="AF369" i="14"/>
  <c r="AE369" i="14"/>
  <c r="AD369" i="14"/>
  <c r="AH367" i="14"/>
  <c r="AG367" i="14"/>
  <c r="AF367" i="14"/>
  <c r="AI367" i="14" s="1"/>
  <c r="AE367" i="14"/>
  <c r="AD367" i="14"/>
  <c r="AH366" i="14"/>
  <c r="AG366" i="14"/>
  <c r="AI366" i="14" s="1"/>
  <c r="AF366" i="14"/>
  <c r="AE366" i="14"/>
  <c r="AD366" i="14"/>
  <c r="AH365" i="14"/>
  <c r="AG365" i="14"/>
  <c r="AF365" i="14"/>
  <c r="AI365" i="14" s="1"/>
  <c r="AE365" i="14"/>
  <c r="AD365" i="14"/>
  <c r="AH364" i="14"/>
  <c r="AG364" i="14"/>
  <c r="AI364" i="14" s="1"/>
  <c r="AF364" i="14"/>
  <c r="AE364" i="14"/>
  <c r="AD364" i="14"/>
  <c r="AH362" i="14"/>
  <c r="AG362" i="14"/>
  <c r="AF362" i="14"/>
  <c r="AI362" i="14" s="1"/>
  <c r="AE362" i="14"/>
  <c r="AD362" i="14"/>
  <c r="I362" i="14"/>
  <c r="AA362" i="14" s="1"/>
  <c r="AB362" i="14" s="1"/>
  <c r="AH361" i="14"/>
  <c r="AG361" i="14"/>
  <c r="AF361" i="14"/>
  <c r="AE361" i="14"/>
  <c r="AD361" i="14"/>
  <c r="I361" i="14"/>
  <c r="AH360" i="14"/>
  <c r="AG360" i="14"/>
  <c r="AF360" i="14"/>
  <c r="AE360" i="14"/>
  <c r="AD360" i="14"/>
  <c r="I360" i="14"/>
  <c r="AA360" i="14" s="1"/>
  <c r="AB360" i="14" s="1"/>
  <c r="AH359" i="14"/>
  <c r="AG359" i="14"/>
  <c r="AF359" i="14"/>
  <c r="AE359" i="14"/>
  <c r="AD359" i="14"/>
  <c r="I359" i="14"/>
  <c r="J359" i="14" s="1"/>
  <c r="AC359" i="14" s="1"/>
  <c r="AH358" i="14"/>
  <c r="AG358" i="14"/>
  <c r="AF358" i="14"/>
  <c r="AE358" i="14"/>
  <c r="AD358" i="14"/>
  <c r="I358" i="14"/>
  <c r="AA358" i="14" s="1"/>
  <c r="AB358" i="14" s="1"/>
  <c r="AH357" i="14"/>
  <c r="AG357" i="14"/>
  <c r="AF357" i="14"/>
  <c r="AE357" i="14"/>
  <c r="AD357" i="14"/>
  <c r="I357" i="14"/>
  <c r="J357" i="14" s="1"/>
  <c r="AC357" i="14" s="1"/>
  <c r="AH356" i="14"/>
  <c r="AG356" i="14"/>
  <c r="AF356" i="14"/>
  <c r="AE356" i="14"/>
  <c r="AD356" i="14"/>
  <c r="I356" i="14"/>
  <c r="AH355" i="14"/>
  <c r="AG355" i="14"/>
  <c r="AF355" i="14"/>
  <c r="AE355" i="14"/>
  <c r="AD355" i="14"/>
  <c r="I355" i="14"/>
  <c r="J355" i="14" s="1"/>
  <c r="AC355" i="14" s="1"/>
  <c r="AH354" i="14"/>
  <c r="AG354" i="14"/>
  <c r="AF354" i="14"/>
  <c r="AE354" i="14"/>
  <c r="AD354" i="14"/>
  <c r="I354" i="14"/>
  <c r="AA354" i="14" s="1"/>
  <c r="AB354" i="14" s="1"/>
  <c r="AH353" i="14"/>
  <c r="AG353" i="14"/>
  <c r="AF353" i="14"/>
  <c r="AE353" i="14"/>
  <c r="AD353" i="14"/>
  <c r="I353" i="14"/>
  <c r="J353" i="14" s="1"/>
  <c r="AC353" i="14" s="1"/>
  <c r="AH352" i="14"/>
  <c r="AG352" i="14"/>
  <c r="AF352" i="14"/>
  <c r="AE352" i="14"/>
  <c r="AD352" i="14"/>
  <c r="I352" i="14"/>
  <c r="AA352" i="14" s="1"/>
  <c r="AB352" i="14" s="1"/>
  <c r="AH351" i="14"/>
  <c r="AG351" i="14"/>
  <c r="AF351" i="14"/>
  <c r="AE351" i="14"/>
  <c r="AD351" i="14"/>
  <c r="I351" i="14"/>
  <c r="J351" i="14" s="1"/>
  <c r="AC351" i="14" s="1"/>
  <c r="AH350" i="14"/>
  <c r="AG350" i="14"/>
  <c r="AF350" i="14"/>
  <c r="AE350" i="14"/>
  <c r="AD350" i="14"/>
  <c r="I350" i="14"/>
  <c r="AH349" i="14"/>
  <c r="AG349" i="14"/>
  <c r="AF349" i="14"/>
  <c r="AE349" i="14"/>
  <c r="AD349" i="14"/>
  <c r="I349" i="14"/>
  <c r="J349" i="14" s="1"/>
  <c r="AC349" i="14" s="1"/>
  <c r="AH348" i="14"/>
  <c r="AG348" i="14"/>
  <c r="AF348" i="14"/>
  <c r="AE348" i="14"/>
  <c r="AD348" i="14"/>
  <c r="I348" i="14"/>
  <c r="AA348" i="14" s="1"/>
  <c r="AB348" i="14" s="1"/>
  <c r="AH347" i="14"/>
  <c r="AG347" i="14"/>
  <c r="AF347" i="14"/>
  <c r="AE347" i="14"/>
  <c r="AD347" i="14"/>
  <c r="I347" i="14"/>
  <c r="J347" i="14" s="1"/>
  <c r="AC347" i="14" s="1"/>
  <c r="AH346" i="14"/>
  <c r="AG346" i="14"/>
  <c r="AF346" i="14"/>
  <c r="AE346" i="14"/>
  <c r="AD346" i="14"/>
  <c r="I346" i="14"/>
  <c r="AA346" i="14" s="1"/>
  <c r="AB346" i="14" s="1"/>
  <c r="AH345" i="14"/>
  <c r="AG345" i="14"/>
  <c r="AF345" i="14"/>
  <c r="AE345" i="14"/>
  <c r="AD345" i="14"/>
  <c r="I345" i="14"/>
  <c r="AH344" i="14"/>
  <c r="AG344" i="14"/>
  <c r="AF344" i="14"/>
  <c r="AE344" i="14"/>
  <c r="AD344" i="14"/>
  <c r="I344" i="14"/>
  <c r="AA344" i="14" s="1"/>
  <c r="AB344" i="14" s="1"/>
  <c r="AH343" i="14"/>
  <c r="AG343" i="14"/>
  <c r="AI343" i="14" s="1"/>
  <c r="AF343" i="14"/>
  <c r="AE343" i="14"/>
  <c r="AD343" i="14"/>
  <c r="I343" i="14"/>
  <c r="J343" i="14" s="1"/>
  <c r="AC343" i="14" s="1"/>
  <c r="AH342" i="14"/>
  <c r="AG342" i="14"/>
  <c r="AF342" i="14"/>
  <c r="AE342" i="14"/>
  <c r="AD342" i="14"/>
  <c r="J342" i="14"/>
  <c r="AC342" i="14" s="1"/>
  <c r="I342" i="14"/>
  <c r="AA342" i="14" s="1"/>
  <c r="AB342" i="14" s="1"/>
  <c r="AH341" i="14"/>
  <c r="AG341" i="14"/>
  <c r="AF341" i="14"/>
  <c r="AE341" i="14"/>
  <c r="AD341" i="14"/>
  <c r="I341" i="14"/>
  <c r="J341" i="14" s="1"/>
  <c r="AC341" i="14" s="1"/>
  <c r="AH339" i="14"/>
  <c r="AG339" i="14"/>
  <c r="AF339" i="14"/>
  <c r="AE339" i="14"/>
  <c r="AD339" i="14"/>
  <c r="I339" i="14"/>
  <c r="AH338" i="14"/>
  <c r="AG338" i="14"/>
  <c r="AF338" i="14"/>
  <c r="AE338" i="14"/>
  <c r="AD338" i="14"/>
  <c r="I338" i="14"/>
  <c r="J338" i="14" s="1"/>
  <c r="AC338" i="14" s="1"/>
  <c r="AH337" i="14"/>
  <c r="AG337" i="14"/>
  <c r="AF337" i="14"/>
  <c r="AE337" i="14"/>
  <c r="AD337" i="14"/>
  <c r="I337" i="14"/>
  <c r="AA337" i="14" s="1"/>
  <c r="AB337" i="14" s="1"/>
  <c r="AH336" i="14"/>
  <c r="AG336" i="14"/>
  <c r="AF336" i="14"/>
  <c r="AE336" i="14"/>
  <c r="AD336" i="14"/>
  <c r="I336" i="14"/>
  <c r="J336" i="14" s="1"/>
  <c r="AC336" i="14" s="1"/>
  <c r="AH335" i="14"/>
  <c r="AG335" i="14"/>
  <c r="AF335" i="14"/>
  <c r="AE335" i="14"/>
  <c r="AD335" i="14"/>
  <c r="I335" i="14"/>
  <c r="AA335" i="14" s="1"/>
  <c r="AB335" i="14" s="1"/>
  <c r="AH334" i="14"/>
  <c r="AG334" i="14"/>
  <c r="AF334" i="14"/>
  <c r="AE334" i="14"/>
  <c r="AD334" i="14"/>
  <c r="I334" i="14"/>
  <c r="J334" i="14" s="1"/>
  <c r="AC334" i="14" s="1"/>
  <c r="AH333" i="14"/>
  <c r="AG333" i="14"/>
  <c r="AF333" i="14"/>
  <c r="AE333" i="14"/>
  <c r="AD333" i="14"/>
  <c r="I333" i="14"/>
  <c r="AH332" i="14"/>
  <c r="AG332" i="14"/>
  <c r="AF332" i="14"/>
  <c r="AE332" i="14"/>
  <c r="AD332" i="14"/>
  <c r="I332" i="14"/>
  <c r="J332" i="14" s="1"/>
  <c r="AC332" i="14" s="1"/>
  <c r="AH331" i="14"/>
  <c r="AG331" i="14"/>
  <c r="AF331" i="14"/>
  <c r="AE331" i="14"/>
  <c r="AD331" i="14"/>
  <c r="I331" i="14"/>
  <c r="AA331" i="14" s="1"/>
  <c r="AB331" i="14" s="1"/>
  <c r="AH330" i="14"/>
  <c r="AG330" i="14"/>
  <c r="AF330" i="14"/>
  <c r="AE330" i="14"/>
  <c r="AD330" i="14"/>
  <c r="I330" i="14"/>
  <c r="J330" i="14" s="1"/>
  <c r="AC330" i="14" s="1"/>
  <c r="AH329" i="14"/>
  <c r="AG329" i="14"/>
  <c r="AF329" i="14"/>
  <c r="AE329" i="14"/>
  <c r="AD329" i="14"/>
  <c r="I329" i="14"/>
  <c r="AA329" i="14" s="1"/>
  <c r="AB329" i="14" s="1"/>
  <c r="AH328" i="14"/>
  <c r="AG328" i="14"/>
  <c r="AF328" i="14"/>
  <c r="AE328" i="14"/>
  <c r="AD328" i="14"/>
  <c r="I328" i="14"/>
  <c r="AH327" i="14"/>
  <c r="AG327" i="14"/>
  <c r="AF327" i="14"/>
  <c r="AE327" i="14"/>
  <c r="AD327" i="14"/>
  <c r="I327" i="14"/>
  <c r="AA327" i="14" s="1"/>
  <c r="AB327" i="14" s="1"/>
  <c r="AH326" i="14"/>
  <c r="AG326" i="14"/>
  <c r="AF326" i="14"/>
  <c r="AE326" i="14"/>
  <c r="AD326" i="14"/>
  <c r="I326" i="14"/>
  <c r="J326" i="14" s="1"/>
  <c r="AC326" i="14" s="1"/>
  <c r="AH325" i="14"/>
  <c r="AG325" i="14"/>
  <c r="AF325" i="14"/>
  <c r="AE325" i="14"/>
  <c r="AD325" i="14"/>
  <c r="I325" i="14"/>
  <c r="AA325" i="14" s="1"/>
  <c r="AB325" i="14" s="1"/>
  <c r="AH324" i="14"/>
  <c r="AG324" i="14"/>
  <c r="AF324" i="14"/>
  <c r="AE324" i="14"/>
  <c r="AD324" i="14"/>
  <c r="I324" i="14"/>
  <c r="J324" i="14" s="1"/>
  <c r="AC324" i="14" s="1"/>
  <c r="AH323" i="14"/>
  <c r="AG323" i="14"/>
  <c r="AF323" i="14"/>
  <c r="AE323" i="14"/>
  <c r="AD323" i="14"/>
  <c r="I323" i="14"/>
  <c r="AH322" i="14"/>
  <c r="AG322" i="14"/>
  <c r="AF322" i="14"/>
  <c r="AE322" i="14"/>
  <c r="AD322" i="14"/>
  <c r="I322" i="14"/>
  <c r="J322" i="14" s="1"/>
  <c r="AC322" i="14" s="1"/>
  <c r="AH321" i="14"/>
  <c r="AG321" i="14"/>
  <c r="AF321" i="14"/>
  <c r="AE321" i="14"/>
  <c r="AD321" i="14"/>
  <c r="I321" i="14"/>
  <c r="AA321" i="14" s="1"/>
  <c r="AB321" i="14" s="1"/>
  <c r="AH320" i="14"/>
  <c r="AG320" i="14"/>
  <c r="AI320" i="14" s="1"/>
  <c r="AF320" i="14"/>
  <c r="AE320" i="14"/>
  <c r="AD320" i="14"/>
  <c r="AA320" i="14"/>
  <c r="AB320" i="14" s="1"/>
  <c r="I320" i="14"/>
  <c r="J320" i="14" s="1"/>
  <c r="AC320" i="14" s="1"/>
  <c r="AH319" i="14"/>
  <c r="AG319" i="14"/>
  <c r="AF319" i="14"/>
  <c r="AI319" i="14" s="1"/>
  <c r="AE319" i="14"/>
  <c r="AD319" i="14"/>
  <c r="I319" i="14"/>
  <c r="AA319" i="14" s="1"/>
  <c r="AB319" i="14" s="1"/>
  <c r="AH317" i="14"/>
  <c r="AG317" i="14"/>
  <c r="AF317" i="14"/>
  <c r="AE317" i="14"/>
  <c r="AD317" i="14"/>
  <c r="AH316" i="14"/>
  <c r="AG316" i="14"/>
  <c r="AF316" i="14"/>
  <c r="AE316" i="14"/>
  <c r="AD316" i="14"/>
  <c r="AH315" i="14"/>
  <c r="AG315" i="14"/>
  <c r="AF315" i="14"/>
  <c r="AE315" i="14"/>
  <c r="AD315" i="14"/>
  <c r="AH314" i="14"/>
  <c r="AG314" i="14"/>
  <c r="AF314" i="14"/>
  <c r="AE314" i="14"/>
  <c r="AD314" i="14"/>
  <c r="AH313" i="14"/>
  <c r="AG313" i="14"/>
  <c r="AF313" i="14"/>
  <c r="AE313" i="14"/>
  <c r="AD313" i="14"/>
  <c r="AH312" i="14"/>
  <c r="AG312" i="14"/>
  <c r="AF312" i="14"/>
  <c r="AE312" i="14"/>
  <c r="AD312" i="14"/>
  <c r="AH311" i="14"/>
  <c r="AG311" i="14"/>
  <c r="AF311" i="14"/>
  <c r="AE311" i="14"/>
  <c r="AD311" i="14"/>
  <c r="AH310" i="14"/>
  <c r="AG310" i="14"/>
  <c r="AF310" i="14"/>
  <c r="AE310" i="14"/>
  <c r="AD310" i="14"/>
  <c r="AH309" i="14"/>
  <c r="AG309" i="14"/>
  <c r="AF309" i="14"/>
  <c r="AE309" i="14"/>
  <c r="AD309" i="14"/>
  <c r="AH308" i="14"/>
  <c r="AG308" i="14"/>
  <c r="AF308" i="14"/>
  <c r="AE308" i="14"/>
  <c r="AD308" i="14"/>
  <c r="AH307" i="14"/>
  <c r="AG307" i="14"/>
  <c r="AF307" i="14"/>
  <c r="AE307" i="14"/>
  <c r="AD307" i="14"/>
  <c r="AH306" i="14"/>
  <c r="AG306" i="14"/>
  <c r="AF306" i="14"/>
  <c r="AE306" i="14"/>
  <c r="AD306" i="14"/>
  <c r="AH305" i="14"/>
  <c r="AG305" i="14"/>
  <c r="AF305" i="14"/>
  <c r="AE305" i="14"/>
  <c r="AD305" i="14"/>
  <c r="AH303" i="14"/>
  <c r="AG303" i="14"/>
  <c r="AF303" i="14"/>
  <c r="AE303" i="14"/>
  <c r="AD303" i="14"/>
  <c r="AH301" i="14"/>
  <c r="AG301" i="14"/>
  <c r="AF301" i="14"/>
  <c r="AE301" i="14"/>
  <c r="AD301" i="14"/>
  <c r="AH300" i="14"/>
  <c r="AG300" i="14"/>
  <c r="AF300" i="14"/>
  <c r="AE300" i="14"/>
  <c r="AD300" i="14"/>
  <c r="AH299" i="14"/>
  <c r="AG299" i="14"/>
  <c r="AF299" i="14"/>
  <c r="AE299" i="14"/>
  <c r="AD299" i="14"/>
  <c r="AH298" i="14"/>
  <c r="AG298" i="14"/>
  <c r="AF298" i="14"/>
  <c r="AE298" i="14"/>
  <c r="AD298" i="14"/>
  <c r="AH297" i="14"/>
  <c r="AG297" i="14"/>
  <c r="AF297" i="14"/>
  <c r="AE297" i="14"/>
  <c r="AD297" i="14"/>
  <c r="AH296" i="14"/>
  <c r="AG296" i="14"/>
  <c r="AF296" i="14"/>
  <c r="AE296" i="14"/>
  <c r="AD296" i="14"/>
  <c r="AH295" i="14"/>
  <c r="AG295" i="14"/>
  <c r="AF295" i="14"/>
  <c r="AE295" i="14"/>
  <c r="AD295" i="14"/>
  <c r="AH294" i="14"/>
  <c r="AG294" i="14"/>
  <c r="AF294" i="14"/>
  <c r="AE294" i="14"/>
  <c r="AD294" i="14"/>
  <c r="AH293" i="14"/>
  <c r="AG293" i="14"/>
  <c r="AF293" i="14"/>
  <c r="AE293" i="14"/>
  <c r="AD293" i="14"/>
  <c r="AH292" i="14"/>
  <c r="AG292" i="14"/>
  <c r="AF292" i="14"/>
  <c r="AE292" i="14"/>
  <c r="AD292" i="14"/>
  <c r="AH291" i="14"/>
  <c r="AG291" i="14"/>
  <c r="AF291" i="14"/>
  <c r="AE291" i="14"/>
  <c r="AD291" i="14"/>
  <c r="AH290" i="14"/>
  <c r="AG290" i="14"/>
  <c r="AF290" i="14"/>
  <c r="AE290" i="14"/>
  <c r="AD290" i="14"/>
  <c r="AH289" i="14"/>
  <c r="AG289" i="14"/>
  <c r="AF289" i="14"/>
  <c r="AE289" i="14"/>
  <c r="AD289" i="14"/>
  <c r="AH288" i="14"/>
  <c r="AG288" i="14"/>
  <c r="AF288" i="14"/>
  <c r="AE288" i="14"/>
  <c r="AD288" i="14"/>
  <c r="AH287" i="14"/>
  <c r="AG287" i="14"/>
  <c r="AF287" i="14"/>
  <c r="AE287" i="14"/>
  <c r="AD287" i="14"/>
  <c r="AH286" i="14"/>
  <c r="AG286" i="14"/>
  <c r="AF286" i="14"/>
  <c r="AE286" i="14"/>
  <c r="AD286" i="14"/>
  <c r="AH285" i="14"/>
  <c r="AG285" i="14"/>
  <c r="AF285" i="14"/>
  <c r="AE285" i="14"/>
  <c r="AD285" i="14"/>
  <c r="AH284" i="14"/>
  <c r="AG284" i="14"/>
  <c r="AF284" i="14"/>
  <c r="AE284" i="14"/>
  <c r="AD284" i="14"/>
  <c r="AH283" i="14"/>
  <c r="AG283" i="14"/>
  <c r="AF283" i="14"/>
  <c r="AE283" i="14"/>
  <c r="AD283" i="14"/>
  <c r="AH282" i="14"/>
  <c r="AG282" i="14"/>
  <c r="AF282" i="14"/>
  <c r="AE282" i="14"/>
  <c r="AD282" i="14"/>
  <c r="AH281" i="14"/>
  <c r="AG281" i="14"/>
  <c r="AF281" i="14"/>
  <c r="AE281" i="14"/>
  <c r="AD281" i="14"/>
  <c r="AH280" i="14"/>
  <c r="AG280" i="14"/>
  <c r="AF280" i="14"/>
  <c r="AE280" i="14"/>
  <c r="AD280" i="14"/>
  <c r="AH279" i="14"/>
  <c r="AG279" i="14"/>
  <c r="AF279" i="14"/>
  <c r="AE279" i="14"/>
  <c r="AD279" i="14"/>
  <c r="AH277" i="14"/>
  <c r="AG277" i="14"/>
  <c r="AF277" i="14"/>
  <c r="AE277" i="14"/>
  <c r="AD277" i="14"/>
  <c r="AH276" i="14"/>
  <c r="AG276" i="14"/>
  <c r="AF276" i="14"/>
  <c r="AE276" i="14"/>
  <c r="AD276" i="14"/>
  <c r="AH275" i="14"/>
  <c r="AG275" i="14"/>
  <c r="AF275" i="14"/>
  <c r="AE275" i="14"/>
  <c r="AD275" i="14"/>
  <c r="AH274" i="14"/>
  <c r="AG274" i="14"/>
  <c r="AF274" i="14"/>
  <c r="AE274" i="14"/>
  <c r="AD274" i="14"/>
  <c r="AH273" i="14"/>
  <c r="AG273" i="14"/>
  <c r="AF273" i="14"/>
  <c r="AE273" i="14"/>
  <c r="AD273" i="14"/>
  <c r="AH272" i="14"/>
  <c r="AG272" i="14"/>
  <c r="AF272" i="14"/>
  <c r="AE272" i="14"/>
  <c r="AD272" i="14"/>
  <c r="AH271" i="14"/>
  <c r="AG271" i="14"/>
  <c r="AF271" i="14"/>
  <c r="AE271" i="14"/>
  <c r="AD271" i="14"/>
  <c r="AH270" i="14"/>
  <c r="AG270" i="14"/>
  <c r="AF270" i="14"/>
  <c r="AE270" i="14"/>
  <c r="AD270" i="14"/>
  <c r="AH269" i="14"/>
  <c r="AG269" i="14"/>
  <c r="AF269" i="14"/>
  <c r="AE269" i="14"/>
  <c r="AD269" i="14"/>
  <c r="AH268" i="14"/>
  <c r="AG268" i="14"/>
  <c r="AF268" i="14"/>
  <c r="AE268" i="14"/>
  <c r="AD268" i="14"/>
  <c r="AH267" i="14"/>
  <c r="AG267" i="14"/>
  <c r="AF267" i="14"/>
  <c r="AE267" i="14"/>
  <c r="AD267" i="14"/>
  <c r="AH266" i="14"/>
  <c r="AG266" i="14"/>
  <c r="AF266" i="14"/>
  <c r="AE266" i="14"/>
  <c r="AD266" i="14"/>
  <c r="AH265" i="14"/>
  <c r="AG265" i="14"/>
  <c r="AF265" i="14"/>
  <c r="AE265" i="14"/>
  <c r="AD265" i="14"/>
  <c r="AH264" i="14"/>
  <c r="AG264" i="14"/>
  <c r="AF264" i="14"/>
  <c r="AE264" i="14"/>
  <c r="AD264" i="14"/>
  <c r="AH263" i="14"/>
  <c r="AG263" i="14"/>
  <c r="AF263" i="14"/>
  <c r="AE263" i="14"/>
  <c r="AD263" i="14"/>
  <c r="AH262" i="14"/>
  <c r="AG262" i="14"/>
  <c r="AF262" i="14"/>
  <c r="AE262" i="14"/>
  <c r="AD262" i="14"/>
  <c r="AH261" i="14"/>
  <c r="AG261" i="14"/>
  <c r="AF261" i="14"/>
  <c r="AE261" i="14"/>
  <c r="AD261" i="14"/>
  <c r="AH260" i="14"/>
  <c r="AG260" i="14"/>
  <c r="AF260" i="14"/>
  <c r="AE260" i="14"/>
  <c r="AD260" i="14"/>
  <c r="AH258" i="14"/>
  <c r="AG258" i="14"/>
  <c r="AF258" i="14"/>
  <c r="AE258" i="14"/>
  <c r="AD258" i="14"/>
  <c r="AH257" i="14"/>
  <c r="AG257" i="14"/>
  <c r="AF257" i="14"/>
  <c r="AE257" i="14"/>
  <c r="AD257" i="14"/>
  <c r="AH256" i="14"/>
  <c r="AG256" i="14"/>
  <c r="AF256" i="14"/>
  <c r="AE256" i="14"/>
  <c r="AD256" i="14"/>
  <c r="AH255" i="14"/>
  <c r="AG255" i="14"/>
  <c r="AF255" i="14"/>
  <c r="AE255" i="14"/>
  <c r="AD255" i="14"/>
  <c r="AH254" i="14"/>
  <c r="AG254" i="14"/>
  <c r="AF254" i="14"/>
  <c r="AE254" i="14"/>
  <c r="AD254" i="14"/>
  <c r="AH253" i="14"/>
  <c r="AG253" i="14"/>
  <c r="AF253" i="14"/>
  <c r="AE253" i="14"/>
  <c r="AD253" i="14"/>
  <c r="AH252" i="14"/>
  <c r="AG252" i="14"/>
  <c r="AF252" i="14"/>
  <c r="AE252" i="14"/>
  <c r="AD252" i="14"/>
  <c r="AH251" i="14"/>
  <c r="AG251" i="14"/>
  <c r="AF251" i="14"/>
  <c r="AE251" i="14"/>
  <c r="AD251" i="14"/>
  <c r="AH249" i="14"/>
  <c r="AG249" i="14"/>
  <c r="AF249" i="14"/>
  <c r="AE249" i="14"/>
  <c r="AD249" i="14"/>
  <c r="AH248" i="14"/>
  <c r="AG248" i="14"/>
  <c r="AF248" i="14"/>
  <c r="AE248" i="14"/>
  <c r="AD248" i="14"/>
  <c r="AH247" i="14"/>
  <c r="AG247" i="14"/>
  <c r="AF247" i="14"/>
  <c r="AE247" i="14"/>
  <c r="AD247" i="14"/>
  <c r="AH246" i="14"/>
  <c r="AG246" i="14"/>
  <c r="AF246" i="14"/>
  <c r="AE246" i="14"/>
  <c r="AD246" i="14"/>
  <c r="AH244" i="14"/>
  <c r="AG244" i="14"/>
  <c r="AF244" i="14"/>
  <c r="AE244" i="14"/>
  <c r="AD244" i="14"/>
  <c r="AH243" i="14"/>
  <c r="AG243" i="14"/>
  <c r="AF243" i="14"/>
  <c r="AE243" i="14"/>
  <c r="AD243" i="14"/>
  <c r="AH242" i="14"/>
  <c r="AG242" i="14"/>
  <c r="AF242" i="14"/>
  <c r="AE242" i="14"/>
  <c r="AD242" i="14"/>
  <c r="AH240" i="14"/>
  <c r="AG240" i="14"/>
  <c r="AF240" i="14"/>
  <c r="AE240" i="14"/>
  <c r="AD240" i="14"/>
  <c r="AH239" i="14"/>
  <c r="AG239" i="14"/>
  <c r="AF239" i="14"/>
  <c r="AE239" i="14"/>
  <c r="AD239" i="14"/>
  <c r="AH238" i="14"/>
  <c r="AG238" i="14"/>
  <c r="AF238" i="14"/>
  <c r="AE238" i="14"/>
  <c r="AD238" i="14"/>
  <c r="AH237" i="14"/>
  <c r="AG237" i="14"/>
  <c r="AF237" i="14"/>
  <c r="AE237" i="14"/>
  <c r="AD237" i="14"/>
  <c r="AH236" i="14"/>
  <c r="AG236" i="14"/>
  <c r="AF236" i="14"/>
  <c r="AE236" i="14"/>
  <c r="AD236" i="14"/>
  <c r="AH235" i="14"/>
  <c r="AG235" i="14"/>
  <c r="AF235" i="14"/>
  <c r="AE235" i="14"/>
  <c r="AD235" i="14"/>
  <c r="AH234" i="14"/>
  <c r="AG234" i="14"/>
  <c r="AF234" i="14"/>
  <c r="AE234" i="14"/>
  <c r="AD234" i="14"/>
  <c r="AH233" i="14"/>
  <c r="AG233" i="14"/>
  <c r="AF233" i="14"/>
  <c r="AE233" i="14"/>
  <c r="AD233" i="14"/>
  <c r="AH232" i="14"/>
  <c r="AG232" i="14"/>
  <c r="AF232" i="14"/>
  <c r="AE232" i="14"/>
  <c r="AD232" i="14"/>
  <c r="AH231" i="14"/>
  <c r="AG231" i="14"/>
  <c r="AF231" i="14"/>
  <c r="AE231" i="14"/>
  <c r="AD231" i="14"/>
  <c r="AH229" i="14"/>
  <c r="AG229" i="14"/>
  <c r="AF229" i="14"/>
  <c r="AE229" i="14"/>
  <c r="AD229" i="14"/>
  <c r="AH228" i="14"/>
  <c r="AG228" i="14"/>
  <c r="AF228" i="14"/>
  <c r="AE228" i="14"/>
  <c r="AD228" i="14"/>
  <c r="AH227" i="14"/>
  <c r="AG227" i="14"/>
  <c r="AF227" i="14"/>
  <c r="AE227" i="14"/>
  <c r="AD227" i="14"/>
  <c r="AH226" i="14"/>
  <c r="AG226" i="14"/>
  <c r="AF226" i="14"/>
  <c r="AE226" i="14"/>
  <c r="AD226" i="14"/>
  <c r="AH225" i="14"/>
  <c r="AG225" i="14"/>
  <c r="AF225" i="14"/>
  <c r="AE225" i="14"/>
  <c r="AD225" i="14"/>
  <c r="AH224" i="14"/>
  <c r="AG224" i="14"/>
  <c r="AF224" i="14"/>
  <c r="AE224" i="14"/>
  <c r="AD224" i="14"/>
  <c r="AH223" i="14"/>
  <c r="AG223" i="14"/>
  <c r="AF223" i="14"/>
  <c r="AE223" i="14"/>
  <c r="AD223" i="14"/>
  <c r="AH222" i="14"/>
  <c r="AG222" i="14"/>
  <c r="AF222" i="14"/>
  <c r="AE222" i="14"/>
  <c r="AD222" i="14"/>
  <c r="AH220" i="14"/>
  <c r="AG220" i="14"/>
  <c r="AF220" i="14"/>
  <c r="AE220" i="14"/>
  <c r="AD220" i="14"/>
  <c r="AH218" i="14"/>
  <c r="AG218" i="14"/>
  <c r="AF218" i="14"/>
  <c r="AE218" i="14"/>
  <c r="AD218" i="14"/>
  <c r="AH217" i="14"/>
  <c r="AG217" i="14"/>
  <c r="AF217" i="14"/>
  <c r="AE217" i="14"/>
  <c r="AD217" i="14"/>
  <c r="AH215" i="14"/>
  <c r="AG215" i="14"/>
  <c r="AF215" i="14"/>
  <c r="AE215" i="14"/>
  <c r="AD215" i="14"/>
  <c r="AH214" i="14"/>
  <c r="AG214" i="14"/>
  <c r="AF214" i="14"/>
  <c r="AE214" i="14"/>
  <c r="AD214" i="14"/>
  <c r="AH213" i="14"/>
  <c r="AG213" i="14"/>
  <c r="AF213" i="14"/>
  <c r="AE213" i="14"/>
  <c r="AD213" i="14"/>
  <c r="AH212" i="14"/>
  <c r="AG212" i="14"/>
  <c r="AF212" i="14"/>
  <c r="AE212" i="14"/>
  <c r="AD212" i="14"/>
  <c r="AH211" i="14"/>
  <c r="AG211" i="14"/>
  <c r="AF211" i="14"/>
  <c r="AE211" i="14"/>
  <c r="AD211" i="14"/>
  <c r="AH209" i="14"/>
  <c r="AG209" i="14"/>
  <c r="AF209" i="14"/>
  <c r="AE209" i="14"/>
  <c r="AD209" i="14"/>
  <c r="AH208" i="14"/>
  <c r="AG208" i="14"/>
  <c r="AF208" i="14"/>
  <c r="AE208" i="14"/>
  <c r="AD208" i="14"/>
  <c r="AH207" i="14"/>
  <c r="AG207" i="14"/>
  <c r="AF207" i="14"/>
  <c r="AE207" i="14"/>
  <c r="AD207" i="14"/>
  <c r="AH206" i="14"/>
  <c r="AG206" i="14"/>
  <c r="AF206" i="14"/>
  <c r="AE206" i="14"/>
  <c r="AD206" i="14"/>
  <c r="AH204" i="14"/>
  <c r="AG204" i="14"/>
  <c r="AF204" i="14"/>
  <c r="AE204" i="14"/>
  <c r="AD204" i="14"/>
  <c r="AH202" i="14"/>
  <c r="AG202" i="14"/>
  <c r="AF202" i="14"/>
  <c r="AE202" i="14"/>
  <c r="AD202" i="14"/>
  <c r="AH201" i="14"/>
  <c r="AG201" i="14"/>
  <c r="AF201" i="14"/>
  <c r="AE201" i="14"/>
  <c r="AD201" i="14"/>
  <c r="AH200" i="14"/>
  <c r="AG200" i="14"/>
  <c r="AF200" i="14"/>
  <c r="AE200" i="14"/>
  <c r="AD200" i="14"/>
  <c r="AH198" i="14"/>
  <c r="AG198" i="14"/>
  <c r="AF198" i="14"/>
  <c r="AE198" i="14"/>
  <c r="AD198" i="14"/>
  <c r="AH197" i="14"/>
  <c r="AG197" i="14"/>
  <c r="AF197" i="14"/>
  <c r="AE197" i="14"/>
  <c r="AD197" i="14"/>
  <c r="AH196" i="14"/>
  <c r="AG196" i="14"/>
  <c r="AF196" i="14"/>
  <c r="AE196" i="14"/>
  <c r="AD196" i="14"/>
  <c r="AH195" i="14"/>
  <c r="AG195" i="14"/>
  <c r="AF195" i="14"/>
  <c r="AE195" i="14"/>
  <c r="AD195" i="14"/>
  <c r="AH194" i="14"/>
  <c r="AG194" i="14"/>
  <c r="AF194" i="14"/>
  <c r="AE194" i="14"/>
  <c r="AD194" i="14"/>
  <c r="AH192" i="14"/>
  <c r="AG192" i="14"/>
  <c r="AF192" i="14"/>
  <c r="AE192" i="14"/>
  <c r="AD192" i="14"/>
  <c r="AH191" i="14"/>
  <c r="AG191" i="14"/>
  <c r="AF191" i="14"/>
  <c r="AE191" i="14"/>
  <c r="AD191" i="14"/>
  <c r="AH190" i="14"/>
  <c r="AG190" i="14"/>
  <c r="AF190" i="14"/>
  <c r="AE190" i="14"/>
  <c r="AD190" i="14"/>
  <c r="AH189" i="14"/>
  <c r="AG189" i="14"/>
  <c r="AF189" i="14"/>
  <c r="AE189" i="14"/>
  <c r="AD189" i="14"/>
  <c r="AH188" i="14"/>
  <c r="AG188" i="14"/>
  <c r="AF188" i="14"/>
  <c r="AE188" i="14"/>
  <c r="AD188" i="14"/>
  <c r="AH187" i="14"/>
  <c r="AG187" i="14"/>
  <c r="AF187" i="14"/>
  <c r="AE187" i="14"/>
  <c r="AD187" i="14"/>
  <c r="AH186" i="14"/>
  <c r="AG186" i="14"/>
  <c r="AF186" i="14"/>
  <c r="AE186" i="14"/>
  <c r="AD186" i="14"/>
  <c r="AH185" i="14"/>
  <c r="AG185" i="14"/>
  <c r="AF185" i="14"/>
  <c r="AE185" i="14"/>
  <c r="AD185" i="14"/>
  <c r="AH184" i="14"/>
  <c r="AG184" i="14"/>
  <c r="AF184" i="14"/>
  <c r="AE184" i="14"/>
  <c r="AD184" i="14"/>
  <c r="AH183" i="14"/>
  <c r="AG183" i="14"/>
  <c r="AF183" i="14"/>
  <c r="AE183" i="14"/>
  <c r="AD183" i="14"/>
  <c r="AH182" i="14"/>
  <c r="AG182" i="14"/>
  <c r="AF182" i="14"/>
  <c r="AE182" i="14"/>
  <c r="AD182" i="14"/>
  <c r="AH180" i="14"/>
  <c r="AG180" i="14"/>
  <c r="AF180" i="14"/>
  <c r="AE180" i="14"/>
  <c r="AD180" i="14"/>
  <c r="AH178" i="14"/>
  <c r="AG178" i="14"/>
  <c r="AF178" i="14"/>
  <c r="AE178" i="14"/>
  <c r="AD178" i="14"/>
  <c r="AH177" i="14"/>
  <c r="AG177" i="14"/>
  <c r="AF177" i="14"/>
  <c r="AE177" i="14"/>
  <c r="AD177" i="14"/>
  <c r="AH176" i="14"/>
  <c r="AG176" i="14"/>
  <c r="AF176" i="14"/>
  <c r="AE176" i="14"/>
  <c r="AD176" i="14"/>
  <c r="AH175" i="14"/>
  <c r="AG175" i="14"/>
  <c r="AF175" i="14"/>
  <c r="AE175" i="14"/>
  <c r="AD175" i="14"/>
  <c r="AH174" i="14"/>
  <c r="AG174" i="14"/>
  <c r="AF174" i="14"/>
  <c r="AE174" i="14"/>
  <c r="AD174" i="14"/>
  <c r="AH173" i="14"/>
  <c r="AG173" i="14"/>
  <c r="AF173" i="14"/>
  <c r="AE173" i="14"/>
  <c r="AD173" i="14"/>
  <c r="AH171" i="14"/>
  <c r="AG171" i="14"/>
  <c r="AF171" i="14"/>
  <c r="AE171" i="14"/>
  <c r="AD171" i="14"/>
  <c r="AH170" i="14"/>
  <c r="AG170" i="14"/>
  <c r="AF170" i="14"/>
  <c r="AE170" i="14"/>
  <c r="AD170" i="14"/>
  <c r="AH169" i="14"/>
  <c r="AG169" i="14"/>
  <c r="AF169" i="14"/>
  <c r="AE169" i="14"/>
  <c r="AD169" i="14"/>
  <c r="AH168" i="14"/>
  <c r="AG168" i="14"/>
  <c r="AF168" i="14"/>
  <c r="AE168" i="14"/>
  <c r="AD168" i="14"/>
  <c r="AH167" i="14"/>
  <c r="AG167" i="14"/>
  <c r="AF167" i="14"/>
  <c r="AE167" i="14"/>
  <c r="AD167" i="14"/>
  <c r="AH166" i="14"/>
  <c r="AG166" i="14"/>
  <c r="AF166" i="14"/>
  <c r="AE166" i="14"/>
  <c r="AD166" i="14"/>
  <c r="AH165" i="14"/>
  <c r="AG165" i="14"/>
  <c r="AF165" i="14"/>
  <c r="AE165" i="14"/>
  <c r="AD165" i="14"/>
  <c r="AH164" i="14"/>
  <c r="AG164" i="14"/>
  <c r="AF164" i="14"/>
  <c r="AE164" i="14"/>
  <c r="AD164" i="14"/>
  <c r="AH163" i="14"/>
  <c r="AG163" i="14"/>
  <c r="AF163" i="14"/>
  <c r="AE163" i="14"/>
  <c r="AD163" i="14"/>
  <c r="AH162" i="14"/>
  <c r="AG162" i="14"/>
  <c r="AF162" i="14"/>
  <c r="AE162" i="14"/>
  <c r="AD162" i="14"/>
  <c r="AH161" i="14"/>
  <c r="AG161" i="14"/>
  <c r="AF161" i="14"/>
  <c r="AE161" i="14"/>
  <c r="AD161" i="14"/>
  <c r="AH160" i="14"/>
  <c r="AG160" i="14"/>
  <c r="AF160" i="14"/>
  <c r="AE160" i="14"/>
  <c r="AD160" i="14"/>
  <c r="AH159" i="14"/>
  <c r="AG159" i="14"/>
  <c r="AF159" i="14"/>
  <c r="AE159" i="14"/>
  <c r="AD159" i="14"/>
  <c r="AH158" i="14"/>
  <c r="AG158" i="14"/>
  <c r="AF158" i="14"/>
  <c r="AE158" i="14"/>
  <c r="AD158" i="14"/>
  <c r="AH157" i="14"/>
  <c r="AG157" i="14"/>
  <c r="AF157" i="14"/>
  <c r="AE157" i="14"/>
  <c r="AD157" i="14"/>
  <c r="AH156" i="14"/>
  <c r="AG156" i="14"/>
  <c r="AF156" i="14"/>
  <c r="AE156" i="14"/>
  <c r="AD156" i="14"/>
  <c r="AH155" i="14"/>
  <c r="AG155" i="14"/>
  <c r="AF155" i="14"/>
  <c r="AE155" i="14"/>
  <c r="AD155" i="14"/>
  <c r="AH154" i="14"/>
  <c r="AG154" i="14"/>
  <c r="AF154" i="14"/>
  <c r="AE154" i="14"/>
  <c r="AD154" i="14"/>
  <c r="AH152" i="14"/>
  <c r="AG152" i="14"/>
  <c r="AF152" i="14"/>
  <c r="AE152" i="14"/>
  <c r="AD152" i="14"/>
  <c r="AH151" i="14"/>
  <c r="AG151" i="14"/>
  <c r="AF151" i="14"/>
  <c r="AE151" i="14"/>
  <c r="AD151" i="14"/>
  <c r="AH150" i="14"/>
  <c r="AG150" i="14"/>
  <c r="AF150" i="14"/>
  <c r="AE150" i="14"/>
  <c r="AD150" i="14"/>
  <c r="AH149" i="14"/>
  <c r="AG149" i="14"/>
  <c r="AF149" i="14"/>
  <c r="AE149" i="14"/>
  <c r="AD149" i="14"/>
  <c r="AH148" i="14"/>
  <c r="AG148" i="14"/>
  <c r="AF148" i="14"/>
  <c r="AE148" i="14"/>
  <c r="AD148" i="14"/>
  <c r="AH147" i="14"/>
  <c r="AG147" i="14"/>
  <c r="AF147" i="14"/>
  <c r="AE147" i="14"/>
  <c r="AD147" i="14"/>
  <c r="AH146" i="14"/>
  <c r="AG146" i="14"/>
  <c r="AF146" i="14"/>
  <c r="AE146" i="14"/>
  <c r="AD146" i="14"/>
  <c r="AH145" i="14"/>
  <c r="AG145" i="14"/>
  <c r="AF145" i="14"/>
  <c r="AE145" i="14"/>
  <c r="AD145" i="14"/>
  <c r="AH144" i="14"/>
  <c r="AG144" i="14"/>
  <c r="AF144" i="14"/>
  <c r="AE144" i="14"/>
  <c r="AD144" i="14"/>
  <c r="AH143" i="14"/>
  <c r="AG143" i="14"/>
  <c r="AF143" i="14"/>
  <c r="AE143" i="14"/>
  <c r="AD143" i="14"/>
  <c r="AH142" i="14"/>
  <c r="AG142" i="14"/>
  <c r="AF142" i="14"/>
  <c r="AE142" i="14"/>
  <c r="AD142" i="14"/>
  <c r="AH141" i="14"/>
  <c r="AG141" i="14"/>
  <c r="AF141" i="14"/>
  <c r="AE141" i="14"/>
  <c r="AD141" i="14"/>
  <c r="AH140" i="14"/>
  <c r="AG140" i="14"/>
  <c r="AF140" i="14"/>
  <c r="AE140" i="14"/>
  <c r="AD140" i="14"/>
  <c r="AH139" i="14"/>
  <c r="AG139" i="14"/>
  <c r="AF139" i="14"/>
  <c r="AE139" i="14"/>
  <c r="AD139" i="14"/>
  <c r="AH138" i="14"/>
  <c r="AG138" i="14"/>
  <c r="AF138" i="14"/>
  <c r="AE138" i="14"/>
  <c r="AD138" i="14"/>
  <c r="AH137" i="14"/>
  <c r="AG137" i="14"/>
  <c r="AF137" i="14"/>
  <c r="AE137" i="14"/>
  <c r="AD137" i="14"/>
  <c r="AH135" i="14"/>
  <c r="AG135" i="14"/>
  <c r="AF135" i="14"/>
  <c r="AE135" i="14"/>
  <c r="AD135" i="14"/>
  <c r="AH134" i="14"/>
  <c r="AG134" i="14"/>
  <c r="AF134" i="14"/>
  <c r="AE134" i="14"/>
  <c r="AD134" i="14"/>
  <c r="AH133" i="14"/>
  <c r="AG133" i="14"/>
  <c r="AF133" i="14"/>
  <c r="AE133" i="14"/>
  <c r="AD133" i="14"/>
  <c r="AH132" i="14"/>
  <c r="AG132" i="14"/>
  <c r="AF132" i="14"/>
  <c r="AE132" i="14"/>
  <c r="AD132" i="14"/>
  <c r="AH131" i="14"/>
  <c r="AG131" i="14"/>
  <c r="AF131" i="14"/>
  <c r="AE131" i="14"/>
  <c r="AD131" i="14"/>
  <c r="AH130" i="14"/>
  <c r="AG130" i="14"/>
  <c r="AF130" i="14"/>
  <c r="AE130" i="14"/>
  <c r="AD130" i="14"/>
  <c r="AH129" i="14"/>
  <c r="AG129" i="14"/>
  <c r="AF129" i="14"/>
  <c r="AE129" i="14"/>
  <c r="AD129" i="14"/>
  <c r="AH128" i="14"/>
  <c r="AG128" i="14"/>
  <c r="AF128" i="14"/>
  <c r="AE128" i="14"/>
  <c r="AD128" i="14"/>
  <c r="AH127" i="14"/>
  <c r="AG127" i="14"/>
  <c r="AF127" i="14"/>
  <c r="AE127" i="14"/>
  <c r="AD127" i="14"/>
  <c r="AH126" i="14"/>
  <c r="AG126" i="14"/>
  <c r="AF126" i="14"/>
  <c r="AE126" i="14"/>
  <c r="AD126" i="14"/>
  <c r="AH125" i="14"/>
  <c r="AG125" i="14"/>
  <c r="AF125" i="14"/>
  <c r="AE125" i="14"/>
  <c r="AD125" i="14"/>
  <c r="AH124" i="14"/>
  <c r="AG124" i="14"/>
  <c r="AF124" i="14"/>
  <c r="AE124" i="14"/>
  <c r="AD124" i="14"/>
  <c r="AH123" i="14"/>
  <c r="AG123" i="14"/>
  <c r="AF123" i="14"/>
  <c r="AE123" i="14"/>
  <c r="AD123" i="14"/>
  <c r="AH121" i="14"/>
  <c r="AG121" i="14"/>
  <c r="AF121" i="14"/>
  <c r="AE121" i="14"/>
  <c r="AD121" i="14"/>
  <c r="AH120" i="14"/>
  <c r="AG120" i="14"/>
  <c r="AF120" i="14"/>
  <c r="AE120" i="14"/>
  <c r="AD120" i="14"/>
  <c r="AH119" i="14"/>
  <c r="AG119" i="14"/>
  <c r="AF119" i="14"/>
  <c r="AE119" i="14"/>
  <c r="AD119" i="14"/>
  <c r="AH118" i="14"/>
  <c r="AG118" i="14"/>
  <c r="AF118" i="14"/>
  <c r="AE118" i="14"/>
  <c r="AD118" i="14"/>
  <c r="AH117" i="14"/>
  <c r="AG117" i="14"/>
  <c r="AF117" i="14"/>
  <c r="AE117" i="14"/>
  <c r="AD117" i="14"/>
  <c r="AH116" i="14"/>
  <c r="AG116" i="14"/>
  <c r="AF116" i="14"/>
  <c r="AE116" i="14"/>
  <c r="AD116" i="14"/>
  <c r="AH115" i="14"/>
  <c r="AG115" i="14"/>
  <c r="AF115" i="14"/>
  <c r="AE115" i="14"/>
  <c r="AD115" i="14"/>
  <c r="AH114" i="14"/>
  <c r="AG114" i="14"/>
  <c r="AF114" i="14"/>
  <c r="AE114" i="14"/>
  <c r="AD114" i="14"/>
  <c r="AH113" i="14"/>
  <c r="AG113" i="14"/>
  <c r="AF113" i="14"/>
  <c r="AE113" i="14"/>
  <c r="AD113" i="14"/>
  <c r="AH112" i="14"/>
  <c r="AG112" i="14"/>
  <c r="AF112" i="14"/>
  <c r="AE112" i="14"/>
  <c r="AD112" i="14"/>
  <c r="AH111" i="14"/>
  <c r="AG111" i="14"/>
  <c r="AF111" i="14"/>
  <c r="AE111" i="14"/>
  <c r="AD111" i="14"/>
  <c r="AH110" i="14"/>
  <c r="AG110" i="14"/>
  <c r="AF110" i="14"/>
  <c r="AE110" i="14"/>
  <c r="AD110" i="14"/>
  <c r="AH109" i="14"/>
  <c r="AG109" i="14"/>
  <c r="AF109" i="14"/>
  <c r="AE109" i="14"/>
  <c r="AD109" i="14"/>
  <c r="AH108" i="14"/>
  <c r="AG108" i="14"/>
  <c r="AF108" i="14"/>
  <c r="AE108" i="14"/>
  <c r="AD108" i="14"/>
  <c r="AH107" i="14"/>
  <c r="AG107" i="14"/>
  <c r="AF107" i="14"/>
  <c r="AE107" i="14"/>
  <c r="AD107" i="14"/>
  <c r="AH106" i="14"/>
  <c r="AG106" i="14"/>
  <c r="AF106" i="14"/>
  <c r="AE106" i="14"/>
  <c r="AD106" i="14"/>
  <c r="AH105" i="14"/>
  <c r="AG105" i="14"/>
  <c r="AF105" i="14"/>
  <c r="AE105" i="14"/>
  <c r="AD105" i="14"/>
  <c r="AH104" i="14"/>
  <c r="AG104" i="14"/>
  <c r="AF104" i="14"/>
  <c r="AE104" i="14"/>
  <c r="AD104" i="14"/>
  <c r="AH103" i="14"/>
  <c r="AG103" i="14"/>
  <c r="AF103" i="14"/>
  <c r="AE103" i="14"/>
  <c r="AD103" i="14"/>
  <c r="AH102" i="14"/>
  <c r="AG102" i="14"/>
  <c r="AF102" i="14"/>
  <c r="AE102" i="14"/>
  <c r="AD102" i="14"/>
  <c r="AH101" i="14"/>
  <c r="AG101" i="14"/>
  <c r="AF101" i="14"/>
  <c r="AE101" i="14"/>
  <c r="AD101" i="14"/>
  <c r="AH100" i="14"/>
  <c r="AG100" i="14"/>
  <c r="AF100" i="14"/>
  <c r="AE100" i="14"/>
  <c r="AD100" i="14"/>
  <c r="AH99" i="14"/>
  <c r="AG99" i="14"/>
  <c r="AF99" i="14"/>
  <c r="AE99" i="14"/>
  <c r="AD99" i="14"/>
  <c r="AH98" i="14"/>
  <c r="AG98" i="14"/>
  <c r="AF98" i="14"/>
  <c r="AE98" i="14"/>
  <c r="AD98" i="14"/>
  <c r="AH97" i="14"/>
  <c r="AG97" i="14"/>
  <c r="AF97" i="14"/>
  <c r="AE97" i="14"/>
  <c r="AD97" i="14"/>
  <c r="AH96" i="14"/>
  <c r="AG96" i="14"/>
  <c r="AF96" i="14"/>
  <c r="AE96" i="14"/>
  <c r="AD96" i="14"/>
  <c r="AH95" i="14"/>
  <c r="AG95" i="14"/>
  <c r="AF95" i="14"/>
  <c r="AE95" i="14"/>
  <c r="AD95" i="14"/>
  <c r="AH94" i="14"/>
  <c r="AG94" i="14"/>
  <c r="AF94" i="14"/>
  <c r="AE94" i="14"/>
  <c r="AD94" i="14"/>
  <c r="AH93" i="14"/>
  <c r="AG93" i="14"/>
  <c r="AF93" i="14"/>
  <c r="AE93" i="14"/>
  <c r="AD93" i="14"/>
  <c r="AH92" i="14"/>
  <c r="AG92" i="14"/>
  <c r="AF92" i="14"/>
  <c r="AE92" i="14"/>
  <c r="AD92" i="14"/>
  <c r="AH91" i="14"/>
  <c r="AG91" i="14"/>
  <c r="AF91" i="14"/>
  <c r="AE91" i="14"/>
  <c r="AD91" i="14"/>
  <c r="AH89" i="14"/>
  <c r="AG89" i="14"/>
  <c r="AF89" i="14"/>
  <c r="AE89" i="14"/>
  <c r="AD89" i="14"/>
  <c r="AH88" i="14"/>
  <c r="AG88" i="14"/>
  <c r="AF88" i="14"/>
  <c r="AE88" i="14"/>
  <c r="AD88" i="14"/>
  <c r="AH87" i="14"/>
  <c r="AG87" i="14"/>
  <c r="AF87" i="14"/>
  <c r="AE87" i="14"/>
  <c r="AD87" i="14"/>
  <c r="AH86" i="14"/>
  <c r="AG86" i="14"/>
  <c r="AF86" i="14"/>
  <c r="AE86" i="14"/>
  <c r="AD86" i="14"/>
  <c r="AH85" i="14"/>
  <c r="AG85" i="14"/>
  <c r="AF85" i="14"/>
  <c r="AE85" i="14"/>
  <c r="AD85" i="14"/>
  <c r="AH84" i="14"/>
  <c r="AG84" i="14"/>
  <c r="AF84" i="14"/>
  <c r="AE84" i="14"/>
  <c r="AD84" i="14"/>
  <c r="AH83" i="14"/>
  <c r="AG83" i="14"/>
  <c r="AF83" i="14"/>
  <c r="AE83" i="14"/>
  <c r="AD83" i="14"/>
  <c r="AH82" i="14"/>
  <c r="AG82" i="14"/>
  <c r="AF82" i="14"/>
  <c r="AE82" i="14"/>
  <c r="AD82" i="14"/>
  <c r="AH80" i="14"/>
  <c r="AG80" i="14"/>
  <c r="AF80" i="14"/>
  <c r="AE80" i="14"/>
  <c r="AD80" i="14"/>
  <c r="AH79" i="14"/>
  <c r="AG79" i="14"/>
  <c r="AF79" i="14"/>
  <c r="AE79" i="14"/>
  <c r="AD79" i="14"/>
  <c r="AH78" i="14"/>
  <c r="AG78" i="14"/>
  <c r="AF78" i="14"/>
  <c r="AE78" i="14"/>
  <c r="AD78" i="14"/>
  <c r="AH77" i="14"/>
  <c r="AG77" i="14"/>
  <c r="AF77" i="14"/>
  <c r="AE77" i="14"/>
  <c r="AD77" i="14"/>
  <c r="AH76" i="14"/>
  <c r="AG76" i="14"/>
  <c r="AF76" i="14"/>
  <c r="AE76" i="14"/>
  <c r="AD76" i="14"/>
  <c r="AH75" i="14"/>
  <c r="AG75" i="14"/>
  <c r="AF75" i="14"/>
  <c r="AE75" i="14"/>
  <c r="AD75" i="14"/>
  <c r="AH74" i="14"/>
  <c r="AG74" i="14"/>
  <c r="AF74" i="14"/>
  <c r="AE74" i="14"/>
  <c r="AD74" i="14"/>
  <c r="AH73" i="14"/>
  <c r="AG73" i="14"/>
  <c r="AF73" i="14"/>
  <c r="AE73" i="14"/>
  <c r="AD73" i="14"/>
  <c r="AH72" i="14"/>
  <c r="AG72" i="14"/>
  <c r="AF72" i="14"/>
  <c r="AE72" i="14"/>
  <c r="AD72" i="14"/>
  <c r="AH70" i="14"/>
  <c r="AG70" i="14"/>
  <c r="AF70" i="14"/>
  <c r="AE70" i="14"/>
  <c r="AD70" i="14"/>
  <c r="AH69" i="14"/>
  <c r="AG69" i="14"/>
  <c r="AF69" i="14"/>
  <c r="AE69" i="14"/>
  <c r="AD69" i="14"/>
  <c r="AH68" i="14"/>
  <c r="AG68" i="14"/>
  <c r="AF68" i="14"/>
  <c r="AE68" i="14"/>
  <c r="AD68" i="14"/>
  <c r="AH67" i="14"/>
  <c r="AG67" i="14"/>
  <c r="AF67" i="14"/>
  <c r="AE67" i="14"/>
  <c r="AD67" i="14"/>
  <c r="AH65" i="14"/>
  <c r="AG65" i="14"/>
  <c r="AF65" i="14"/>
  <c r="AE65" i="14"/>
  <c r="AD65" i="14"/>
  <c r="AH64" i="14"/>
  <c r="AG64" i="14"/>
  <c r="AF64" i="14"/>
  <c r="AE64" i="14"/>
  <c r="AD64" i="14"/>
  <c r="AH63" i="14"/>
  <c r="AG63" i="14"/>
  <c r="AF63" i="14"/>
  <c r="AE63" i="14"/>
  <c r="AD63" i="14"/>
  <c r="AH62" i="14"/>
  <c r="AG62" i="14"/>
  <c r="AF62" i="14"/>
  <c r="AE62" i="14"/>
  <c r="AD62" i="14"/>
  <c r="AH61" i="14"/>
  <c r="AG61" i="14"/>
  <c r="AF61" i="14"/>
  <c r="AE61" i="14"/>
  <c r="AD61" i="14"/>
  <c r="AH60" i="14"/>
  <c r="AG60" i="14"/>
  <c r="AF60" i="14"/>
  <c r="AE60" i="14"/>
  <c r="AD60" i="14"/>
  <c r="AH59" i="14"/>
  <c r="AG59" i="14"/>
  <c r="AF59" i="14"/>
  <c r="AE59" i="14"/>
  <c r="AD59" i="14"/>
  <c r="AH57" i="14"/>
  <c r="AG57" i="14"/>
  <c r="AF57" i="14"/>
  <c r="AE57" i="14"/>
  <c r="AD57" i="14"/>
  <c r="AH56" i="14"/>
  <c r="AG56" i="14"/>
  <c r="AF56" i="14"/>
  <c r="AE56" i="14"/>
  <c r="AD56" i="14"/>
  <c r="AH55" i="14"/>
  <c r="AG55" i="14"/>
  <c r="AF55" i="14"/>
  <c r="AE55" i="14"/>
  <c r="AD55" i="14"/>
  <c r="AH54" i="14"/>
  <c r="AG54" i="14"/>
  <c r="AF54" i="14"/>
  <c r="AE54" i="14"/>
  <c r="AD54" i="14"/>
  <c r="AH53" i="14"/>
  <c r="AG53" i="14"/>
  <c r="AF53" i="14"/>
  <c r="AE53" i="14"/>
  <c r="AD53" i="14"/>
  <c r="AH52" i="14"/>
  <c r="AG52" i="14"/>
  <c r="AF52" i="14"/>
  <c r="AE52" i="14"/>
  <c r="AD52" i="14"/>
  <c r="AH51" i="14"/>
  <c r="AG51" i="14"/>
  <c r="AF51" i="14"/>
  <c r="AE51" i="14"/>
  <c r="AD51" i="14"/>
  <c r="AH50" i="14"/>
  <c r="AG50" i="14"/>
  <c r="AF50" i="14"/>
  <c r="AE50" i="14"/>
  <c r="AD50" i="14"/>
  <c r="AH49" i="14"/>
  <c r="AG49" i="14"/>
  <c r="AF49" i="14"/>
  <c r="AE49" i="14"/>
  <c r="AD49" i="14"/>
  <c r="AH48" i="14"/>
  <c r="AG48" i="14"/>
  <c r="AF48" i="14"/>
  <c r="AE48" i="14"/>
  <c r="AD48" i="14"/>
  <c r="AH47" i="14"/>
  <c r="AG47" i="14"/>
  <c r="AF47" i="14"/>
  <c r="AE47" i="14"/>
  <c r="AD47" i="14"/>
  <c r="AH46" i="14"/>
  <c r="AG46" i="14"/>
  <c r="AF46" i="14"/>
  <c r="AE46" i="14"/>
  <c r="AD46" i="14"/>
  <c r="AH45" i="14"/>
  <c r="AG45" i="14"/>
  <c r="AF45" i="14"/>
  <c r="AE45" i="14"/>
  <c r="AD45" i="14"/>
  <c r="AH44" i="14"/>
  <c r="AG44" i="14"/>
  <c r="AF44" i="14"/>
  <c r="AE44" i="14"/>
  <c r="AD44" i="14"/>
  <c r="AH43" i="14"/>
  <c r="AG43" i="14"/>
  <c r="AF43" i="14"/>
  <c r="AE43" i="14"/>
  <c r="AD43" i="14"/>
  <c r="AH42" i="14"/>
  <c r="AG42" i="14"/>
  <c r="AF42" i="14"/>
  <c r="AE42" i="14"/>
  <c r="AD42" i="14"/>
  <c r="AH41" i="14"/>
  <c r="AG41" i="14"/>
  <c r="AF41" i="14"/>
  <c r="AE41" i="14"/>
  <c r="AD41" i="14"/>
  <c r="AH40" i="14"/>
  <c r="AG40" i="14"/>
  <c r="AF40" i="14"/>
  <c r="AE40" i="14"/>
  <c r="AD40" i="14"/>
  <c r="AH39" i="14"/>
  <c r="AG39" i="14"/>
  <c r="AF39" i="14"/>
  <c r="AE39" i="14"/>
  <c r="AD39" i="14"/>
  <c r="AH38" i="14"/>
  <c r="AG38" i="14"/>
  <c r="AF38" i="14"/>
  <c r="AE38" i="14"/>
  <c r="AD38" i="14"/>
  <c r="AH37" i="14"/>
  <c r="AG37" i="14"/>
  <c r="AF37" i="14"/>
  <c r="AE37" i="14"/>
  <c r="AD37" i="14"/>
  <c r="AH36" i="14"/>
  <c r="AG36" i="14"/>
  <c r="AF36" i="14"/>
  <c r="AE36" i="14"/>
  <c r="AD36" i="14"/>
  <c r="AH35" i="14"/>
  <c r="AG35" i="14"/>
  <c r="AF35" i="14"/>
  <c r="AE35" i="14"/>
  <c r="AD35" i="14"/>
  <c r="AH34" i="14"/>
  <c r="AG34" i="14"/>
  <c r="AF34" i="14"/>
  <c r="AE34" i="14"/>
  <c r="AD34" i="14"/>
  <c r="AH33" i="14"/>
  <c r="AG33" i="14"/>
  <c r="AF33" i="14"/>
  <c r="AE33" i="14"/>
  <c r="AD33" i="14"/>
  <c r="AH32" i="14"/>
  <c r="AG32" i="14"/>
  <c r="AF32" i="14"/>
  <c r="AE32" i="14"/>
  <c r="AD32" i="14"/>
  <c r="AH31" i="14"/>
  <c r="AG31" i="14"/>
  <c r="AF31" i="14"/>
  <c r="AE31" i="14"/>
  <c r="AD31" i="14"/>
  <c r="AH30" i="14"/>
  <c r="AG30" i="14"/>
  <c r="AF30" i="14"/>
  <c r="AE30" i="14"/>
  <c r="AD30" i="14"/>
  <c r="AH29" i="14"/>
  <c r="AG29" i="14"/>
  <c r="AF29" i="14"/>
  <c r="AE29" i="14"/>
  <c r="AD29" i="14"/>
  <c r="AH28" i="14"/>
  <c r="AG28" i="14"/>
  <c r="AF28" i="14"/>
  <c r="AE28" i="14"/>
  <c r="AD28" i="14"/>
  <c r="AH27" i="14"/>
  <c r="AG27" i="14"/>
  <c r="AF27" i="14"/>
  <c r="AE27" i="14"/>
  <c r="AD27" i="14"/>
  <c r="AH26" i="14"/>
  <c r="AG26" i="14"/>
  <c r="AF26" i="14"/>
  <c r="AE26" i="14"/>
  <c r="AD26" i="14"/>
  <c r="AH25" i="14"/>
  <c r="AG25" i="14"/>
  <c r="AF25" i="14"/>
  <c r="AE25" i="14"/>
  <c r="AD25" i="14"/>
  <c r="AH24" i="14"/>
  <c r="AG24" i="14"/>
  <c r="AF24" i="14"/>
  <c r="AE24" i="14"/>
  <c r="AD24" i="14"/>
  <c r="AH23" i="14"/>
  <c r="AG23" i="14"/>
  <c r="AF23" i="14"/>
  <c r="AE23" i="14"/>
  <c r="AD23" i="14"/>
  <c r="AH22" i="14"/>
  <c r="AG22" i="14"/>
  <c r="AF22" i="14"/>
  <c r="AE22" i="14"/>
  <c r="AD22" i="14"/>
  <c r="G20" i="14"/>
  <c r="I481" i="14" s="1"/>
  <c r="X1315" i="13"/>
  <c r="AH1314" i="13"/>
  <c r="AG1314" i="13"/>
  <c r="AF1314" i="13"/>
  <c r="AI1314" i="13" s="1"/>
  <c r="AE1314" i="13"/>
  <c r="AD1314" i="13"/>
  <c r="AH1313" i="13"/>
  <c r="AG1313" i="13"/>
  <c r="AI1313" i="13" s="1"/>
  <c r="AF1313" i="13"/>
  <c r="AE1313" i="13"/>
  <c r="AD1313" i="13"/>
  <c r="AH1312" i="13"/>
  <c r="AG1312" i="13"/>
  <c r="AF1312" i="13"/>
  <c r="AI1312" i="13" s="1"/>
  <c r="AE1312" i="13"/>
  <c r="AD1312" i="13"/>
  <c r="AH1311" i="13"/>
  <c r="AG1311" i="13"/>
  <c r="AI1311" i="13" s="1"/>
  <c r="AF1311" i="13"/>
  <c r="AE1311" i="13"/>
  <c r="AD1311" i="13"/>
  <c r="AH1310" i="13"/>
  <c r="AG1310" i="13"/>
  <c r="AF1310" i="13"/>
  <c r="AI1310" i="13" s="1"/>
  <c r="AE1310" i="13"/>
  <c r="AD1310" i="13"/>
  <c r="AH1309" i="13"/>
  <c r="AG1309" i="13"/>
  <c r="AI1309" i="13" s="1"/>
  <c r="AF1309" i="13"/>
  <c r="AE1309" i="13"/>
  <c r="AD1309" i="13"/>
  <c r="AH1308" i="13"/>
  <c r="AG1308" i="13"/>
  <c r="AF1308" i="13"/>
  <c r="AI1308" i="13" s="1"/>
  <c r="AE1308" i="13"/>
  <c r="AD1308" i="13"/>
  <c r="AH1307" i="13"/>
  <c r="AG1307" i="13"/>
  <c r="AI1307" i="13" s="1"/>
  <c r="AF1307" i="13"/>
  <c r="AE1307" i="13"/>
  <c r="AD1307" i="13"/>
  <c r="AH1305" i="13"/>
  <c r="AG1305" i="13"/>
  <c r="AF1305" i="13"/>
  <c r="AI1305" i="13" s="1"/>
  <c r="AE1305" i="13"/>
  <c r="AD1305" i="13"/>
  <c r="AH1304" i="13"/>
  <c r="AG1304" i="13"/>
  <c r="AI1304" i="13" s="1"/>
  <c r="AF1304" i="13"/>
  <c r="AE1304" i="13"/>
  <c r="AD1304" i="13"/>
  <c r="AH1303" i="13"/>
  <c r="AG1303" i="13"/>
  <c r="AF1303" i="13"/>
  <c r="AI1303" i="13" s="1"/>
  <c r="AE1303" i="13"/>
  <c r="AD1303" i="13"/>
  <c r="AH1302" i="13"/>
  <c r="AG1302" i="13"/>
  <c r="AI1302" i="13" s="1"/>
  <c r="AF1302" i="13"/>
  <c r="AE1302" i="13"/>
  <c r="AD1302" i="13"/>
  <c r="AH1301" i="13"/>
  <c r="AG1301" i="13"/>
  <c r="AF1301" i="13"/>
  <c r="AI1301" i="13" s="1"/>
  <c r="AE1301" i="13"/>
  <c r="AD1301" i="13"/>
  <c r="AH1300" i="13"/>
  <c r="AG1300" i="13"/>
  <c r="AI1300" i="13" s="1"/>
  <c r="AF1300" i="13"/>
  <c r="AE1300" i="13"/>
  <c r="AD1300" i="13"/>
  <c r="AH1299" i="13"/>
  <c r="AG1299" i="13"/>
  <c r="AF1299" i="13"/>
  <c r="AI1299" i="13" s="1"/>
  <c r="AE1299" i="13"/>
  <c r="AD1299" i="13"/>
  <c r="AH1298" i="13"/>
  <c r="AG1298" i="13"/>
  <c r="AI1298" i="13" s="1"/>
  <c r="AF1298" i="13"/>
  <c r="AE1298" i="13"/>
  <c r="AD1298" i="13"/>
  <c r="AH1296" i="13"/>
  <c r="AG1296" i="13"/>
  <c r="AF1296" i="13"/>
  <c r="AI1296" i="13" s="1"/>
  <c r="AE1296" i="13"/>
  <c r="AD1296" i="13"/>
  <c r="AH1295" i="13"/>
  <c r="AG1295" i="13"/>
  <c r="AI1295" i="13" s="1"/>
  <c r="AF1295" i="13"/>
  <c r="AE1295" i="13"/>
  <c r="AD1295" i="13"/>
  <c r="AH1294" i="13"/>
  <c r="AG1294" i="13"/>
  <c r="AF1294" i="13"/>
  <c r="AI1294" i="13" s="1"/>
  <c r="AE1294" i="13"/>
  <c r="AD1294" i="13"/>
  <c r="AH1293" i="13"/>
  <c r="AG1293" i="13"/>
  <c r="AI1293" i="13" s="1"/>
  <c r="AF1293" i="13"/>
  <c r="AE1293" i="13"/>
  <c r="AD1293" i="13"/>
  <c r="AH1292" i="13"/>
  <c r="AG1292" i="13"/>
  <c r="AF1292" i="13"/>
  <c r="AI1292" i="13" s="1"/>
  <c r="AE1292" i="13"/>
  <c r="AD1292" i="13"/>
  <c r="AH1291" i="13"/>
  <c r="AG1291" i="13"/>
  <c r="AI1291" i="13" s="1"/>
  <c r="AF1291" i="13"/>
  <c r="AE1291" i="13"/>
  <c r="AD1291" i="13"/>
  <c r="AH1289" i="13"/>
  <c r="AG1289" i="13"/>
  <c r="AF1289" i="13"/>
  <c r="AI1289" i="13" s="1"/>
  <c r="AE1289" i="13"/>
  <c r="AD1289" i="13"/>
  <c r="AH1288" i="13"/>
  <c r="AG1288" i="13"/>
  <c r="AI1288" i="13" s="1"/>
  <c r="AF1288" i="13"/>
  <c r="AE1288" i="13"/>
  <c r="AD1288" i="13"/>
  <c r="AH1287" i="13"/>
  <c r="AG1287" i="13"/>
  <c r="AF1287" i="13"/>
  <c r="AI1287" i="13" s="1"/>
  <c r="AE1287" i="13"/>
  <c r="AD1287" i="13"/>
  <c r="AH1286" i="13"/>
  <c r="AG1286" i="13"/>
  <c r="AI1286" i="13" s="1"/>
  <c r="AF1286" i="13"/>
  <c r="AE1286" i="13"/>
  <c r="AD1286" i="13"/>
  <c r="AH1285" i="13"/>
  <c r="AG1285" i="13"/>
  <c r="AI1285" i="13" s="1"/>
  <c r="AF1285" i="13"/>
  <c r="AE1285" i="13"/>
  <c r="AD1285" i="13"/>
  <c r="AH1284" i="13"/>
  <c r="AG1284" i="13"/>
  <c r="AF1284" i="13"/>
  <c r="AI1284" i="13" s="1"/>
  <c r="AE1284" i="13"/>
  <c r="AD1284" i="13"/>
  <c r="AH1283" i="13"/>
  <c r="AG1283" i="13"/>
  <c r="AI1283" i="13" s="1"/>
  <c r="AF1283" i="13"/>
  <c r="AE1283" i="13"/>
  <c r="AD1283" i="13"/>
  <c r="AH1282" i="13"/>
  <c r="AG1282" i="13"/>
  <c r="AF1282" i="13"/>
  <c r="AI1282" i="13" s="1"/>
  <c r="AE1282" i="13"/>
  <c r="AD1282" i="13"/>
  <c r="AH1281" i="13"/>
  <c r="AG1281" i="13"/>
  <c r="AI1281" i="13" s="1"/>
  <c r="AF1281" i="13"/>
  <c r="AE1281" i="13"/>
  <c r="AD1281" i="13"/>
  <c r="AH1280" i="13"/>
  <c r="AG1280" i="13"/>
  <c r="AF1280" i="13"/>
  <c r="AI1280" i="13" s="1"/>
  <c r="AE1280" i="13"/>
  <c r="AD1280" i="13"/>
  <c r="AH1279" i="13"/>
  <c r="AG1279" i="13"/>
  <c r="AI1279" i="13" s="1"/>
  <c r="AF1279" i="13"/>
  <c r="AE1279" i="13"/>
  <c r="AD1279" i="13"/>
  <c r="AH1278" i="13"/>
  <c r="AG1278" i="13"/>
  <c r="AF1278" i="13"/>
  <c r="AI1278" i="13" s="1"/>
  <c r="AE1278" i="13"/>
  <c r="AD1278" i="13"/>
  <c r="AH1277" i="13"/>
  <c r="AG1277" i="13"/>
  <c r="AI1277" i="13" s="1"/>
  <c r="AF1277" i="13"/>
  <c r="AE1277" i="13"/>
  <c r="AD1277" i="13"/>
  <c r="AH1276" i="13"/>
  <c r="AG1276" i="13"/>
  <c r="AF1276" i="13"/>
  <c r="AI1276" i="13" s="1"/>
  <c r="AE1276" i="13"/>
  <c r="AD1276" i="13"/>
  <c r="AH1275" i="13"/>
  <c r="AG1275" i="13"/>
  <c r="AI1275" i="13" s="1"/>
  <c r="AF1275" i="13"/>
  <c r="AE1275" i="13"/>
  <c r="AD1275" i="13"/>
  <c r="AH1274" i="13"/>
  <c r="AG1274" i="13"/>
  <c r="AF1274" i="13"/>
  <c r="AI1274" i="13" s="1"/>
  <c r="AE1274" i="13"/>
  <c r="AD1274" i="13"/>
  <c r="AH1272" i="13"/>
  <c r="AG1272" i="13"/>
  <c r="AI1272" i="13" s="1"/>
  <c r="AF1272" i="13"/>
  <c r="AE1272" i="13"/>
  <c r="AD1272" i="13"/>
  <c r="AH1270" i="13"/>
  <c r="AG1270" i="13"/>
  <c r="AF1270" i="13"/>
  <c r="AI1270" i="13" s="1"/>
  <c r="AE1270" i="13"/>
  <c r="AD1270" i="13"/>
  <c r="AH1269" i="13"/>
  <c r="AG1269" i="13"/>
  <c r="AI1269" i="13" s="1"/>
  <c r="AF1269" i="13"/>
  <c r="AE1269" i="13"/>
  <c r="AD1269" i="13"/>
  <c r="AH1268" i="13"/>
  <c r="AG1268" i="13"/>
  <c r="AF1268" i="13"/>
  <c r="AI1268" i="13" s="1"/>
  <c r="AE1268" i="13"/>
  <c r="AD1268" i="13"/>
  <c r="AH1267" i="13"/>
  <c r="AG1267" i="13"/>
  <c r="AI1267" i="13" s="1"/>
  <c r="AF1267" i="13"/>
  <c r="AE1267" i="13"/>
  <c r="AD1267" i="13"/>
  <c r="AH1266" i="13"/>
  <c r="AG1266" i="13"/>
  <c r="AF1266" i="13"/>
  <c r="AI1266" i="13" s="1"/>
  <c r="AE1266" i="13"/>
  <c r="AD1266" i="13"/>
  <c r="AH1265" i="13"/>
  <c r="AG1265" i="13"/>
  <c r="AI1265" i="13" s="1"/>
  <c r="AF1265" i="13"/>
  <c r="AE1265" i="13"/>
  <c r="AD1265" i="13"/>
  <c r="AH1264" i="13"/>
  <c r="AG1264" i="13"/>
  <c r="AF1264" i="13"/>
  <c r="AI1264" i="13" s="1"/>
  <c r="AE1264" i="13"/>
  <c r="AD1264" i="13"/>
  <c r="AH1263" i="13"/>
  <c r="AG1263" i="13"/>
  <c r="AI1263" i="13" s="1"/>
  <c r="AF1263" i="13"/>
  <c r="AE1263" i="13"/>
  <c r="AD1263" i="13"/>
  <c r="AH1262" i="13"/>
  <c r="AG1262" i="13"/>
  <c r="AF1262" i="13"/>
  <c r="AI1262" i="13" s="1"/>
  <c r="AE1262" i="13"/>
  <c r="AD1262" i="13"/>
  <c r="AH1261" i="13"/>
  <c r="AG1261" i="13"/>
  <c r="AI1261" i="13" s="1"/>
  <c r="AF1261" i="13"/>
  <c r="AE1261" i="13"/>
  <c r="AD1261" i="13"/>
  <c r="AH1259" i="13"/>
  <c r="AG1259" i="13"/>
  <c r="AF1259" i="13"/>
  <c r="AI1259" i="13" s="1"/>
  <c r="AE1259" i="13"/>
  <c r="AD1259" i="13"/>
  <c r="AH1258" i="13"/>
  <c r="AG1258" i="13"/>
  <c r="AI1258" i="13" s="1"/>
  <c r="AF1258" i="13"/>
  <c r="AE1258" i="13"/>
  <c r="AD1258" i="13"/>
  <c r="AH1256" i="13"/>
  <c r="AG1256" i="13"/>
  <c r="AF1256" i="13"/>
  <c r="AI1256" i="13" s="1"/>
  <c r="AE1256" i="13"/>
  <c r="AD1256" i="13"/>
  <c r="AH1255" i="13"/>
  <c r="AG1255" i="13"/>
  <c r="AI1255" i="13" s="1"/>
  <c r="AF1255" i="13"/>
  <c r="AE1255" i="13"/>
  <c r="AD1255" i="13"/>
  <c r="AH1254" i="13"/>
  <c r="AG1254" i="13"/>
  <c r="AF1254" i="13"/>
  <c r="AI1254" i="13" s="1"/>
  <c r="AE1254" i="13"/>
  <c r="AD1254" i="13"/>
  <c r="AH1253" i="13"/>
  <c r="AG1253" i="13"/>
  <c r="AI1253" i="13" s="1"/>
  <c r="AF1253" i="13"/>
  <c r="AE1253" i="13"/>
  <c r="AD1253" i="13"/>
  <c r="AH1252" i="13"/>
  <c r="AG1252" i="13"/>
  <c r="AF1252" i="13"/>
  <c r="AI1252" i="13" s="1"/>
  <c r="AE1252" i="13"/>
  <c r="AD1252" i="13"/>
  <c r="AH1251" i="13"/>
  <c r="AG1251" i="13"/>
  <c r="AI1251" i="13" s="1"/>
  <c r="AF1251" i="13"/>
  <c r="AE1251" i="13"/>
  <c r="AD1251" i="13"/>
  <c r="AH1250" i="13"/>
  <c r="AG1250" i="13"/>
  <c r="AF1250" i="13"/>
  <c r="AI1250" i="13" s="1"/>
  <c r="AE1250" i="13"/>
  <c r="AD1250" i="13"/>
  <c r="AH1249" i="13"/>
  <c r="AG1249" i="13"/>
  <c r="AI1249" i="13" s="1"/>
  <c r="AF1249" i="13"/>
  <c r="AE1249" i="13"/>
  <c r="AD1249" i="13"/>
  <c r="AH1248" i="13"/>
  <c r="AG1248" i="13"/>
  <c r="AF1248" i="13"/>
  <c r="AI1248" i="13" s="1"/>
  <c r="AE1248" i="13"/>
  <c r="AD1248" i="13"/>
  <c r="AH1247" i="13"/>
  <c r="AG1247" i="13"/>
  <c r="AI1247" i="13" s="1"/>
  <c r="AF1247" i="13"/>
  <c r="AE1247" i="13"/>
  <c r="AD1247" i="13"/>
  <c r="AH1246" i="13"/>
  <c r="AG1246" i="13"/>
  <c r="AF1246" i="13"/>
  <c r="AI1246" i="13" s="1"/>
  <c r="AE1246" i="13"/>
  <c r="AD1246" i="13"/>
  <c r="AH1245" i="13"/>
  <c r="AG1245" i="13"/>
  <c r="AI1245" i="13" s="1"/>
  <c r="AF1245" i="13"/>
  <c r="AE1245" i="13"/>
  <c r="AD1245" i="13"/>
  <c r="AH1244" i="13"/>
  <c r="AG1244" i="13"/>
  <c r="AF1244" i="13"/>
  <c r="AI1244" i="13" s="1"/>
  <c r="AE1244" i="13"/>
  <c r="AD1244" i="13"/>
  <c r="AH1243" i="13"/>
  <c r="AG1243" i="13"/>
  <c r="AI1243" i="13" s="1"/>
  <c r="AF1243" i="13"/>
  <c r="AE1243" i="13"/>
  <c r="AD1243" i="13"/>
  <c r="AH1242" i="13"/>
  <c r="AG1242" i="13"/>
  <c r="AF1242" i="13"/>
  <c r="AI1242" i="13" s="1"/>
  <c r="AE1242" i="13"/>
  <c r="AD1242" i="13"/>
  <c r="AH1241" i="13"/>
  <c r="AG1241" i="13"/>
  <c r="AI1241" i="13" s="1"/>
  <c r="AF1241" i="13"/>
  <c r="AE1241" i="13"/>
  <c r="AD1241" i="13"/>
  <c r="AH1240" i="13"/>
  <c r="AG1240" i="13"/>
  <c r="AF1240" i="13"/>
  <c r="AI1240" i="13" s="1"/>
  <c r="AE1240" i="13"/>
  <c r="AD1240" i="13"/>
  <c r="AH1239" i="13"/>
  <c r="AG1239" i="13"/>
  <c r="AI1239" i="13" s="1"/>
  <c r="AF1239" i="13"/>
  <c r="AE1239" i="13"/>
  <c r="AD1239" i="13"/>
  <c r="AH1238" i="13"/>
  <c r="AG1238" i="13"/>
  <c r="AF1238" i="13"/>
  <c r="AI1238" i="13" s="1"/>
  <c r="AE1238" i="13"/>
  <c r="AD1238" i="13"/>
  <c r="AH1237" i="13"/>
  <c r="AG1237" i="13"/>
  <c r="AI1237" i="13" s="1"/>
  <c r="AF1237" i="13"/>
  <c r="AE1237" i="13"/>
  <c r="AD1237" i="13"/>
  <c r="AH1236" i="13"/>
  <c r="AG1236" i="13"/>
  <c r="AF1236" i="13"/>
  <c r="AI1236" i="13" s="1"/>
  <c r="AE1236" i="13"/>
  <c r="AD1236" i="13"/>
  <c r="AH1235" i="13"/>
  <c r="AG1235" i="13"/>
  <c r="AI1235" i="13" s="1"/>
  <c r="AF1235" i="13"/>
  <c r="AE1235" i="13"/>
  <c r="AD1235" i="13"/>
  <c r="AH1234" i="13"/>
  <c r="AG1234" i="13"/>
  <c r="AF1234" i="13"/>
  <c r="AI1234" i="13" s="1"/>
  <c r="AE1234" i="13"/>
  <c r="AD1234" i="13"/>
  <c r="AH1233" i="13"/>
  <c r="AG1233" i="13"/>
  <c r="AI1233" i="13" s="1"/>
  <c r="AF1233" i="13"/>
  <c r="AE1233" i="13"/>
  <c r="AD1233" i="13"/>
  <c r="AH1232" i="13"/>
  <c r="AG1232" i="13"/>
  <c r="AF1232" i="13"/>
  <c r="AI1232" i="13" s="1"/>
  <c r="AE1232" i="13"/>
  <c r="AD1232" i="13"/>
  <c r="AH1231" i="13"/>
  <c r="AG1231" i="13"/>
  <c r="AI1231" i="13" s="1"/>
  <c r="AF1231" i="13"/>
  <c r="AE1231" i="13"/>
  <c r="AD1231" i="13"/>
  <c r="AH1230" i="13"/>
  <c r="AG1230" i="13"/>
  <c r="AF1230" i="13"/>
  <c r="AI1230" i="13" s="1"/>
  <c r="AE1230" i="13"/>
  <c r="AD1230" i="13"/>
  <c r="AH1229" i="13"/>
  <c r="AG1229" i="13"/>
  <c r="AI1229" i="13" s="1"/>
  <c r="AF1229" i="13"/>
  <c r="AE1229" i="13"/>
  <c r="AD1229" i="13"/>
  <c r="AH1228" i="13"/>
  <c r="AG1228" i="13"/>
  <c r="AF1228" i="13"/>
  <c r="AI1228" i="13" s="1"/>
  <c r="AE1228" i="13"/>
  <c r="AD1228" i="13"/>
  <c r="AH1227" i="13"/>
  <c r="AG1227" i="13"/>
  <c r="AI1227" i="13" s="1"/>
  <c r="AF1227" i="13"/>
  <c r="AE1227" i="13"/>
  <c r="AD1227" i="13"/>
  <c r="AH1226" i="13"/>
  <c r="AG1226" i="13"/>
  <c r="AF1226" i="13"/>
  <c r="AI1226" i="13" s="1"/>
  <c r="AE1226" i="13"/>
  <c r="AD1226" i="13"/>
  <c r="AH1225" i="13"/>
  <c r="AG1225" i="13"/>
  <c r="AI1225" i="13" s="1"/>
  <c r="AF1225" i="13"/>
  <c r="AE1225" i="13"/>
  <c r="AD1225" i="13"/>
  <c r="AH1224" i="13"/>
  <c r="AG1224" i="13"/>
  <c r="AF1224" i="13"/>
  <c r="AI1224" i="13" s="1"/>
  <c r="AE1224" i="13"/>
  <c r="AD1224" i="13"/>
  <c r="AH1222" i="13"/>
  <c r="AG1222" i="13"/>
  <c r="AI1222" i="13" s="1"/>
  <c r="AF1222" i="13"/>
  <c r="AE1222" i="13"/>
  <c r="AD1222" i="13"/>
  <c r="AH1221" i="13"/>
  <c r="AG1221" i="13"/>
  <c r="AF1221" i="13"/>
  <c r="AI1221" i="13" s="1"/>
  <c r="AE1221" i="13"/>
  <c r="AD1221" i="13"/>
  <c r="AH1219" i="13"/>
  <c r="AG1219" i="13"/>
  <c r="AI1219" i="13" s="1"/>
  <c r="AF1219" i="13"/>
  <c r="AE1219" i="13"/>
  <c r="AD1219" i="13"/>
  <c r="AH1218" i="13"/>
  <c r="AG1218" i="13"/>
  <c r="AF1218" i="13"/>
  <c r="AI1218" i="13" s="1"/>
  <c r="AE1218" i="13"/>
  <c r="AD1218" i="13"/>
  <c r="AH1217" i="13"/>
  <c r="AG1217" i="13"/>
  <c r="AI1217" i="13" s="1"/>
  <c r="AF1217" i="13"/>
  <c r="AE1217" i="13"/>
  <c r="AD1217" i="13"/>
  <c r="AH1216" i="13"/>
  <c r="AG1216" i="13"/>
  <c r="AF1216" i="13"/>
  <c r="AI1216" i="13" s="1"/>
  <c r="AE1216" i="13"/>
  <c r="AD1216" i="13"/>
  <c r="AH1215" i="13"/>
  <c r="AG1215" i="13"/>
  <c r="AI1215" i="13" s="1"/>
  <c r="AF1215" i="13"/>
  <c r="AE1215" i="13"/>
  <c r="AD1215" i="13"/>
  <c r="AH1214" i="13"/>
  <c r="AG1214" i="13"/>
  <c r="AF1214" i="13"/>
  <c r="AI1214" i="13" s="1"/>
  <c r="AE1214" i="13"/>
  <c r="AD1214" i="13"/>
  <c r="AH1213" i="13"/>
  <c r="AG1213" i="13"/>
  <c r="AI1213" i="13" s="1"/>
  <c r="AF1213" i="13"/>
  <c r="AE1213" i="13"/>
  <c r="AD1213" i="13"/>
  <c r="AH1212" i="13"/>
  <c r="AG1212" i="13"/>
  <c r="AF1212" i="13"/>
  <c r="AI1212" i="13" s="1"/>
  <c r="AE1212" i="13"/>
  <c r="AD1212" i="13"/>
  <c r="AH1211" i="13"/>
  <c r="AG1211" i="13"/>
  <c r="AI1211" i="13" s="1"/>
  <c r="AF1211" i="13"/>
  <c r="AE1211" i="13"/>
  <c r="AD1211" i="13"/>
  <c r="AH1210" i="13"/>
  <c r="AG1210" i="13"/>
  <c r="AF1210" i="13"/>
  <c r="AI1210" i="13" s="1"/>
  <c r="AE1210" i="13"/>
  <c r="AD1210" i="13"/>
  <c r="AH1209" i="13"/>
  <c r="AG1209" i="13"/>
  <c r="AI1209" i="13" s="1"/>
  <c r="AF1209" i="13"/>
  <c r="AE1209" i="13"/>
  <c r="AD1209" i="13"/>
  <c r="AH1208" i="13"/>
  <c r="AG1208" i="13"/>
  <c r="AF1208" i="13"/>
  <c r="AI1208" i="13" s="1"/>
  <c r="AE1208" i="13"/>
  <c r="AD1208" i="13"/>
  <c r="AH1207" i="13"/>
  <c r="AG1207" i="13"/>
  <c r="AI1207" i="13" s="1"/>
  <c r="AF1207" i="13"/>
  <c r="AE1207" i="13"/>
  <c r="AD1207" i="13"/>
  <c r="AH1206" i="13"/>
  <c r="AG1206" i="13"/>
  <c r="AF1206" i="13"/>
  <c r="AI1206" i="13" s="1"/>
  <c r="AE1206" i="13"/>
  <c r="AD1206" i="13"/>
  <c r="AH1205" i="13"/>
  <c r="AG1205" i="13"/>
  <c r="AI1205" i="13" s="1"/>
  <c r="AF1205" i="13"/>
  <c r="AE1205" i="13"/>
  <c r="AD1205" i="13"/>
  <c r="AH1204" i="13"/>
  <c r="AG1204" i="13"/>
  <c r="AF1204" i="13"/>
  <c r="AI1204" i="13" s="1"/>
  <c r="AE1204" i="13"/>
  <c r="AD1204" i="13"/>
  <c r="AH1203" i="13"/>
  <c r="AG1203" i="13"/>
  <c r="AI1203" i="13" s="1"/>
  <c r="AF1203" i="13"/>
  <c r="AE1203" i="13"/>
  <c r="AD1203" i="13"/>
  <c r="AH1202" i="13"/>
  <c r="AG1202" i="13"/>
  <c r="AF1202" i="13"/>
  <c r="AI1202" i="13" s="1"/>
  <c r="AE1202" i="13"/>
  <c r="AD1202" i="13"/>
  <c r="AH1201" i="13"/>
  <c r="AG1201" i="13"/>
  <c r="AI1201" i="13" s="1"/>
  <c r="AF1201" i="13"/>
  <c r="AE1201" i="13"/>
  <c r="AD1201" i="13"/>
  <c r="AH1200" i="13"/>
  <c r="AG1200" i="13"/>
  <c r="AF1200" i="13"/>
  <c r="AI1200" i="13" s="1"/>
  <c r="AE1200" i="13"/>
  <c r="AD1200" i="13"/>
  <c r="AH1199" i="13"/>
  <c r="AG1199" i="13"/>
  <c r="AI1199" i="13" s="1"/>
  <c r="AF1199" i="13"/>
  <c r="AE1199" i="13"/>
  <c r="AD1199" i="13"/>
  <c r="AH1197" i="13"/>
  <c r="AG1197" i="13"/>
  <c r="AF1197" i="13"/>
  <c r="AI1197" i="13" s="1"/>
  <c r="AE1197" i="13"/>
  <c r="AD1197" i="13"/>
  <c r="AH1196" i="13"/>
  <c r="AG1196" i="13"/>
  <c r="AI1196" i="13" s="1"/>
  <c r="AF1196" i="13"/>
  <c r="AE1196" i="13"/>
  <c r="AD1196" i="13"/>
  <c r="AH1195" i="13"/>
  <c r="AG1195" i="13"/>
  <c r="AF1195" i="13"/>
  <c r="AI1195" i="13" s="1"/>
  <c r="AE1195" i="13"/>
  <c r="AD1195" i="13"/>
  <c r="AH1193" i="13"/>
  <c r="AG1193" i="13"/>
  <c r="AI1193" i="13" s="1"/>
  <c r="AF1193" i="13"/>
  <c r="AE1193" i="13"/>
  <c r="AD1193" i="13"/>
  <c r="AH1192" i="13"/>
  <c r="AG1192" i="13"/>
  <c r="AF1192" i="13"/>
  <c r="AI1192" i="13" s="1"/>
  <c r="AE1192" i="13"/>
  <c r="AD1192" i="13"/>
  <c r="AH1191" i="13"/>
  <c r="AG1191" i="13"/>
  <c r="AI1191" i="13" s="1"/>
  <c r="AF1191" i="13"/>
  <c r="AE1191" i="13"/>
  <c r="AD1191" i="13"/>
  <c r="AH1190" i="13"/>
  <c r="AG1190" i="13"/>
  <c r="AF1190" i="13"/>
  <c r="AI1190" i="13" s="1"/>
  <c r="AE1190" i="13"/>
  <c r="AD1190" i="13"/>
  <c r="AH1189" i="13"/>
  <c r="AG1189" i="13"/>
  <c r="AI1189" i="13" s="1"/>
  <c r="AF1189" i="13"/>
  <c r="AE1189" i="13"/>
  <c r="AD1189" i="13"/>
  <c r="AH1188" i="13"/>
  <c r="AG1188" i="13"/>
  <c r="AF1188" i="13"/>
  <c r="AI1188" i="13" s="1"/>
  <c r="AE1188" i="13"/>
  <c r="AD1188" i="13"/>
  <c r="AH1187" i="13"/>
  <c r="AG1187" i="13"/>
  <c r="AI1187" i="13" s="1"/>
  <c r="AF1187" i="13"/>
  <c r="AE1187" i="13"/>
  <c r="AD1187" i="13"/>
  <c r="AH1186" i="13"/>
  <c r="AG1186" i="13"/>
  <c r="AF1186" i="13"/>
  <c r="AI1186" i="13" s="1"/>
  <c r="AE1186" i="13"/>
  <c r="AD1186" i="13"/>
  <c r="AH1185" i="13"/>
  <c r="AG1185" i="13"/>
  <c r="AI1185" i="13" s="1"/>
  <c r="AF1185" i="13"/>
  <c r="AE1185" i="13"/>
  <c r="AD1185" i="13"/>
  <c r="AH1184" i="13"/>
  <c r="AG1184" i="13"/>
  <c r="AF1184" i="13"/>
  <c r="AI1184" i="13" s="1"/>
  <c r="AE1184" i="13"/>
  <c r="AD1184" i="13"/>
  <c r="AH1183" i="13"/>
  <c r="AG1183" i="13"/>
  <c r="AI1183" i="13" s="1"/>
  <c r="AF1183" i="13"/>
  <c r="AE1183" i="13"/>
  <c r="AD1183" i="13"/>
  <c r="AH1181" i="13"/>
  <c r="AG1181" i="13"/>
  <c r="AF1181" i="13"/>
  <c r="AI1181" i="13" s="1"/>
  <c r="AE1181" i="13"/>
  <c r="AD1181" i="13"/>
  <c r="AH1180" i="13"/>
  <c r="AG1180" i="13"/>
  <c r="AI1180" i="13" s="1"/>
  <c r="AF1180" i="13"/>
  <c r="AE1180" i="13"/>
  <c r="AD1180" i="13"/>
  <c r="AH1179" i="13"/>
  <c r="AG1179" i="13"/>
  <c r="AF1179" i="13"/>
  <c r="AI1179" i="13" s="1"/>
  <c r="AE1179" i="13"/>
  <c r="AD1179" i="13"/>
  <c r="AH1178" i="13"/>
  <c r="AG1178" i="13"/>
  <c r="AI1178" i="13" s="1"/>
  <c r="AF1178" i="13"/>
  <c r="AE1178" i="13"/>
  <c r="AD1178" i="13"/>
  <c r="AH1177" i="13"/>
  <c r="AG1177" i="13"/>
  <c r="AF1177" i="13"/>
  <c r="AI1177" i="13" s="1"/>
  <c r="AE1177" i="13"/>
  <c r="AD1177" i="13"/>
  <c r="AH1176" i="13"/>
  <c r="AG1176" i="13"/>
  <c r="AI1176" i="13" s="1"/>
  <c r="AF1176" i="13"/>
  <c r="AE1176" i="13"/>
  <c r="AD1176" i="13"/>
  <c r="AH1175" i="13"/>
  <c r="AG1175" i="13"/>
  <c r="AF1175" i="13"/>
  <c r="AI1175" i="13" s="1"/>
  <c r="AE1175" i="13"/>
  <c r="AD1175" i="13"/>
  <c r="AH1173" i="13"/>
  <c r="AG1173" i="13"/>
  <c r="AI1173" i="13" s="1"/>
  <c r="AF1173" i="13"/>
  <c r="AE1173" i="13"/>
  <c r="AD1173" i="13"/>
  <c r="AH1172" i="13"/>
  <c r="AG1172" i="13"/>
  <c r="AF1172" i="13"/>
  <c r="AI1172" i="13" s="1"/>
  <c r="AE1172" i="13"/>
  <c r="AD1172" i="13"/>
  <c r="AH1171" i="13"/>
  <c r="AG1171" i="13"/>
  <c r="AI1171" i="13" s="1"/>
  <c r="AF1171" i="13"/>
  <c r="AE1171" i="13"/>
  <c r="AD1171" i="13"/>
  <c r="AH1170" i="13"/>
  <c r="AG1170" i="13"/>
  <c r="AF1170" i="13"/>
  <c r="AI1170" i="13" s="1"/>
  <c r="AE1170" i="13"/>
  <c r="AD1170" i="13"/>
  <c r="AH1169" i="13"/>
  <c r="AG1169" i="13"/>
  <c r="AI1169" i="13" s="1"/>
  <c r="AF1169" i="13"/>
  <c r="AE1169" i="13"/>
  <c r="AD1169" i="13"/>
  <c r="AH1168" i="13"/>
  <c r="AG1168" i="13"/>
  <c r="AF1168" i="13"/>
  <c r="AI1168" i="13" s="1"/>
  <c r="AE1168" i="13"/>
  <c r="AD1168" i="13"/>
  <c r="AH1167" i="13"/>
  <c r="AG1167" i="13"/>
  <c r="AI1167" i="13" s="1"/>
  <c r="AF1167" i="13"/>
  <c r="AE1167" i="13"/>
  <c r="AD1167" i="13"/>
  <c r="AH1166" i="13"/>
  <c r="AG1166" i="13"/>
  <c r="AF1166" i="13"/>
  <c r="AI1166" i="13" s="1"/>
  <c r="AE1166" i="13"/>
  <c r="AD1166" i="13"/>
  <c r="AH1165" i="13"/>
  <c r="AG1165" i="13"/>
  <c r="AI1165" i="13" s="1"/>
  <c r="AF1165" i="13"/>
  <c r="AE1165" i="13"/>
  <c r="AD1165" i="13"/>
  <c r="AH1164" i="13"/>
  <c r="AG1164" i="13"/>
  <c r="AF1164" i="13"/>
  <c r="AI1164" i="13" s="1"/>
  <c r="AE1164" i="13"/>
  <c r="AD1164" i="13"/>
  <c r="AH1163" i="13"/>
  <c r="AG1163" i="13"/>
  <c r="AI1163" i="13" s="1"/>
  <c r="AF1163" i="13"/>
  <c r="AE1163" i="13"/>
  <c r="AD1163" i="13"/>
  <c r="AH1162" i="13"/>
  <c r="AG1162" i="13"/>
  <c r="AF1162" i="13"/>
  <c r="AI1162" i="13" s="1"/>
  <c r="AE1162" i="13"/>
  <c r="AD1162" i="13"/>
  <c r="AH1161" i="13"/>
  <c r="AG1161" i="13"/>
  <c r="AI1161" i="13" s="1"/>
  <c r="AF1161" i="13"/>
  <c r="AE1161" i="13"/>
  <c r="AD1161" i="13"/>
  <c r="AH1160" i="13"/>
  <c r="AG1160" i="13"/>
  <c r="AF1160" i="13"/>
  <c r="AI1160" i="13" s="1"/>
  <c r="AE1160" i="13"/>
  <c r="AD1160" i="13"/>
  <c r="AH1159" i="13"/>
  <c r="AG1159" i="13"/>
  <c r="AI1159" i="13" s="1"/>
  <c r="AF1159" i="13"/>
  <c r="AE1159" i="13"/>
  <c r="AD1159" i="13"/>
  <c r="AH1158" i="13"/>
  <c r="AG1158" i="13"/>
  <c r="AF1158" i="13"/>
  <c r="AI1158" i="13" s="1"/>
  <c r="AE1158" i="13"/>
  <c r="AD1158" i="13"/>
  <c r="AH1157" i="13"/>
  <c r="AG1157" i="13"/>
  <c r="AI1157" i="13" s="1"/>
  <c r="AF1157" i="13"/>
  <c r="AE1157" i="13"/>
  <c r="AD1157" i="13"/>
  <c r="AH1156" i="13"/>
  <c r="AG1156" i="13"/>
  <c r="AF1156" i="13"/>
  <c r="AI1156" i="13" s="1"/>
  <c r="AE1156" i="13"/>
  <c r="AD1156" i="13"/>
  <c r="AH1155" i="13"/>
  <c r="AG1155" i="13"/>
  <c r="AI1155" i="13" s="1"/>
  <c r="AF1155" i="13"/>
  <c r="AE1155" i="13"/>
  <c r="AD1155" i="13"/>
  <c r="AH1153" i="13"/>
  <c r="AG1153" i="13"/>
  <c r="AF1153" i="13"/>
  <c r="AI1153" i="13" s="1"/>
  <c r="AE1153" i="13"/>
  <c r="AD1153" i="13"/>
  <c r="AH1152" i="13"/>
  <c r="AG1152" i="13"/>
  <c r="AI1152" i="13" s="1"/>
  <c r="AF1152" i="13"/>
  <c r="AE1152" i="13"/>
  <c r="AD1152" i="13"/>
  <c r="AH1151" i="13"/>
  <c r="AG1151" i="13"/>
  <c r="AF1151" i="13"/>
  <c r="AI1151" i="13" s="1"/>
  <c r="AE1151" i="13"/>
  <c r="AD1151" i="13"/>
  <c r="AH1150" i="13"/>
  <c r="AG1150" i="13"/>
  <c r="AI1150" i="13" s="1"/>
  <c r="AF1150" i="13"/>
  <c r="AE1150" i="13"/>
  <c r="AD1150" i="13"/>
  <c r="AH1149" i="13"/>
  <c r="AG1149" i="13"/>
  <c r="AF1149" i="13"/>
  <c r="AI1149" i="13" s="1"/>
  <c r="AE1149" i="13"/>
  <c r="AD1149" i="13"/>
  <c r="AH1147" i="13"/>
  <c r="AG1147" i="13"/>
  <c r="AF1147" i="13"/>
  <c r="AI1147" i="13" s="1"/>
  <c r="AE1147" i="13"/>
  <c r="AD1147" i="13"/>
  <c r="AH1146" i="13"/>
  <c r="AG1146" i="13"/>
  <c r="AI1146" i="13" s="1"/>
  <c r="AF1146" i="13"/>
  <c r="AE1146" i="13"/>
  <c r="AD1146" i="13"/>
  <c r="AH1145" i="13"/>
  <c r="AG1145" i="13"/>
  <c r="AF1145" i="13"/>
  <c r="AI1145" i="13" s="1"/>
  <c r="AE1145" i="13"/>
  <c r="AD1145" i="13"/>
  <c r="AH1144" i="13"/>
  <c r="AG1144" i="13"/>
  <c r="AI1144" i="13" s="1"/>
  <c r="AF1144" i="13"/>
  <c r="AE1144" i="13"/>
  <c r="AD1144" i="13"/>
  <c r="AH1142" i="13"/>
  <c r="AG1142" i="13"/>
  <c r="AF1142" i="13"/>
  <c r="AI1142" i="13" s="1"/>
  <c r="AE1142" i="13"/>
  <c r="AD1142" i="13"/>
  <c r="AH1140" i="13"/>
  <c r="AG1140" i="13"/>
  <c r="AI1140" i="13" s="1"/>
  <c r="AF1140" i="13"/>
  <c r="AE1140" i="13"/>
  <c r="AD1140" i="13"/>
  <c r="AH1139" i="13"/>
  <c r="AG1139" i="13"/>
  <c r="AF1139" i="13"/>
  <c r="AI1139" i="13" s="1"/>
  <c r="AE1139" i="13"/>
  <c r="AD1139" i="13"/>
  <c r="AH1137" i="13"/>
  <c r="AG1137" i="13"/>
  <c r="AI1137" i="13" s="1"/>
  <c r="AF1137" i="13"/>
  <c r="AE1137" i="13"/>
  <c r="AD1137" i="13"/>
  <c r="AH1136" i="13"/>
  <c r="AG1136" i="13"/>
  <c r="AF1136" i="13"/>
  <c r="AI1136" i="13" s="1"/>
  <c r="AE1136" i="13"/>
  <c r="AD1136" i="13"/>
  <c r="AH1134" i="13"/>
  <c r="AG1134" i="13"/>
  <c r="AI1134" i="13" s="1"/>
  <c r="AF1134" i="13"/>
  <c r="AE1134" i="13"/>
  <c r="AD1134" i="13"/>
  <c r="AH1133" i="13"/>
  <c r="AG1133" i="13"/>
  <c r="AF1133" i="13"/>
  <c r="AI1133" i="13" s="1"/>
  <c r="AE1133" i="13"/>
  <c r="AD1133" i="13"/>
  <c r="AH1132" i="13"/>
  <c r="AG1132" i="13"/>
  <c r="AI1132" i="13" s="1"/>
  <c r="AF1132" i="13"/>
  <c r="AE1132" i="13"/>
  <c r="AD1132" i="13"/>
  <c r="AH1131" i="13"/>
  <c r="AG1131" i="13"/>
  <c r="AF1131" i="13"/>
  <c r="AI1131" i="13" s="1"/>
  <c r="AE1131" i="13"/>
  <c r="AD1131" i="13"/>
  <c r="AH1130" i="13"/>
  <c r="AG1130" i="13"/>
  <c r="AI1130" i="13" s="1"/>
  <c r="AF1130" i="13"/>
  <c r="AE1130" i="13"/>
  <c r="AD1130" i="13"/>
  <c r="AH1129" i="13"/>
  <c r="AG1129" i="13"/>
  <c r="AF1129" i="13"/>
  <c r="AI1129" i="13" s="1"/>
  <c r="AE1129" i="13"/>
  <c r="AD1129" i="13"/>
  <c r="AH1128" i="13"/>
  <c r="AG1128" i="13"/>
  <c r="AI1128" i="13" s="1"/>
  <c r="AF1128" i="13"/>
  <c r="AE1128" i="13"/>
  <c r="AD1128" i="13"/>
  <c r="AH1126" i="13"/>
  <c r="AG1126" i="13"/>
  <c r="AF1126" i="13"/>
  <c r="AI1126" i="13" s="1"/>
  <c r="AE1126" i="13"/>
  <c r="AD1126" i="13"/>
  <c r="AH1125" i="13"/>
  <c r="AG1125" i="13"/>
  <c r="AI1125" i="13" s="1"/>
  <c r="AF1125" i="13"/>
  <c r="AE1125" i="13"/>
  <c r="AD1125" i="13"/>
  <c r="AH1124" i="13"/>
  <c r="AG1124" i="13"/>
  <c r="AF1124" i="13"/>
  <c r="AI1124" i="13" s="1"/>
  <c r="AE1124" i="13"/>
  <c r="AD1124" i="13"/>
  <c r="AH1123" i="13"/>
  <c r="AG1123" i="13"/>
  <c r="AI1123" i="13" s="1"/>
  <c r="AF1123" i="13"/>
  <c r="AE1123" i="13"/>
  <c r="AD1123" i="13"/>
  <c r="AH1122" i="13"/>
  <c r="AG1122" i="13"/>
  <c r="AF1122" i="13"/>
  <c r="AI1122" i="13" s="1"/>
  <c r="AE1122" i="13"/>
  <c r="AD1122" i="13"/>
  <c r="AH1121" i="13"/>
  <c r="AG1121" i="13"/>
  <c r="AI1121" i="13" s="1"/>
  <c r="AF1121" i="13"/>
  <c r="AE1121" i="13"/>
  <c r="AD1121" i="13"/>
  <c r="AH1120" i="13"/>
  <c r="AG1120" i="13"/>
  <c r="AF1120" i="13"/>
  <c r="AI1120" i="13" s="1"/>
  <c r="AE1120" i="13"/>
  <c r="AD1120" i="13"/>
  <c r="AH1119" i="13"/>
  <c r="AG1119" i="13"/>
  <c r="AI1119" i="13" s="1"/>
  <c r="AF1119" i="13"/>
  <c r="AE1119" i="13"/>
  <c r="AD1119" i="13"/>
  <c r="AH1118" i="13"/>
  <c r="AG1118" i="13"/>
  <c r="AF1118" i="13"/>
  <c r="AI1118" i="13" s="1"/>
  <c r="AE1118" i="13"/>
  <c r="AD1118" i="13"/>
  <c r="AH1117" i="13"/>
  <c r="AG1117" i="13"/>
  <c r="AI1117" i="13" s="1"/>
  <c r="AF1117" i="13"/>
  <c r="AE1117" i="13"/>
  <c r="AD1117" i="13"/>
  <c r="AH1116" i="13"/>
  <c r="AG1116" i="13"/>
  <c r="AF1116" i="13"/>
  <c r="AI1116" i="13" s="1"/>
  <c r="AE1116" i="13"/>
  <c r="AD1116" i="13"/>
  <c r="AH1115" i="13"/>
  <c r="AG1115" i="13"/>
  <c r="AI1115" i="13" s="1"/>
  <c r="AF1115" i="13"/>
  <c r="AE1115" i="13"/>
  <c r="AD1115" i="13"/>
  <c r="AH1114" i="13"/>
  <c r="AG1114" i="13"/>
  <c r="AF1114" i="13"/>
  <c r="AI1114" i="13" s="1"/>
  <c r="AE1114" i="13"/>
  <c r="AD1114" i="13"/>
  <c r="AH1113" i="13"/>
  <c r="AG1113" i="13"/>
  <c r="AI1113" i="13" s="1"/>
  <c r="AF1113" i="13"/>
  <c r="AE1113" i="13"/>
  <c r="AD1113" i="13"/>
  <c r="AH1112" i="13"/>
  <c r="AG1112" i="13"/>
  <c r="AF1112" i="13"/>
  <c r="AI1112" i="13" s="1"/>
  <c r="AE1112" i="13"/>
  <c r="AD1112" i="13"/>
  <c r="AH1111" i="13"/>
  <c r="AG1111" i="13"/>
  <c r="AI1111" i="13" s="1"/>
  <c r="AF1111" i="13"/>
  <c r="AE1111" i="13"/>
  <c r="AD1111" i="13"/>
  <c r="AH1110" i="13"/>
  <c r="AG1110" i="13"/>
  <c r="AF1110" i="13"/>
  <c r="AI1110" i="13" s="1"/>
  <c r="AE1110" i="13"/>
  <c r="AD1110" i="13"/>
  <c r="AH1109" i="13"/>
  <c r="AG1109" i="13"/>
  <c r="AI1109" i="13" s="1"/>
  <c r="AF1109" i="13"/>
  <c r="AE1109" i="13"/>
  <c r="AD1109" i="13"/>
  <c r="AH1108" i="13"/>
  <c r="AG1108" i="13"/>
  <c r="AF1108" i="13"/>
  <c r="AI1108" i="13" s="1"/>
  <c r="AE1108" i="13"/>
  <c r="AD1108" i="13"/>
  <c r="AH1107" i="13"/>
  <c r="AG1107" i="13"/>
  <c r="AI1107" i="13" s="1"/>
  <c r="AF1107" i="13"/>
  <c r="AE1107" i="13"/>
  <c r="AD1107" i="13"/>
  <c r="AH1106" i="13"/>
  <c r="AG1106" i="13"/>
  <c r="AF1106" i="13"/>
  <c r="AI1106" i="13" s="1"/>
  <c r="AE1106" i="13"/>
  <c r="AD1106" i="13"/>
  <c r="AH1105" i="13"/>
  <c r="AG1105" i="13"/>
  <c r="AI1105" i="13" s="1"/>
  <c r="AF1105" i="13"/>
  <c r="AE1105" i="13"/>
  <c r="AD1105" i="13"/>
  <c r="AH1104" i="13"/>
  <c r="AG1104" i="13"/>
  <c r="AF1104" i="13"/>
  <c r="AI1104" i="13" s="1"/>
  <c r="AE1104" i="13"/>
  <c r="AD1104" i="13"/>
  <c r="AH1103" i="13"/>
  <c r="AG1103" i="13"/>
  <c r="AI1103" i="13" s="1"/>
  <c r="AF1103" i="13"/>
  <c r="AE1103" i="13"/>
  <c r="AD1103" i="13"/>
  <c r="AH1102" i="13"/>
  <c r="AG1102" i="13"/>
  <c r="AF1102" i="13"/>
  <c r="AI1102" i="13" s="1"/>
  <c r="AE1102" i="13"/>
  <c r="AD1102" i="13"/>
  <c r="AH1101" i="13"/>
  <c r="AG1101" i="13"/>
  <c r="AI1101" i="13" s="1"/>
  <c r="AF1101" i="13"/>
  <c r="AE1101" i="13"/>
  <c r="AD1101" i="13"/>
  <c r="AH1100" i="13"/>
  <c r="AG1100" i="13"/>
  <c r="AF1100" i="13"/>
  <c r="AI1100" i="13" s="1"/>
  <c r="AE1100" i="13"/>
  <c r="AD1100" i="13"/>
  <c r="AH1099" i="13"/>
  <c r="AG1099" i="13"/>
  <c r="AI1099" i="13" s="1"/>
  <c r="AF1099" i="13"/>
  <c r="AE1099" i="13"/>
  <c r="AD1099" i="13"/>
  <c r="AH1098" i="13"/>
  <c r="AG1098" i="13"/>
  <c r="AF1098" i="13"/>
  <c r="AI1098" i="13" s="1"/>
  <c r="AE1098" i="13"/>
  <c r="AD1098" i="13"/>
  <c r="AH1097" i="13"/>
  <c r="AG1097" i="13"/>
  <c r="AI1097" i="13" s="1"/>
  <c r="AF1097" i="13"/>
  <c r="AE1097" i="13"/>
  <c r="AD1097" i="13"/>
  <c r="AH1096" i="13"/>
  <c r="AG1096" i="13"/>
  <c r="AF1096" i="13"/>
  <c r="AI1096" i="13" s="1"/>
  <c r="AE1096" i="13"/>
  <c r="AD1096" i="13"/>
  <c r="AH1094" i="13"/>
  <c r="AG1094" i="13"/>
  <c r="AI1094" i="13" s="1"/>
  <c r="AF1094" i="13"/>
  <c r="AE1094" i="13"/>
  <c r="AD1094" i="13"/>
  <c r="AH1093" i="13"/>
  <c r="AG1093" i="13"/>
  <c r="AF1093" i="13"/>
  <c r="AI1093" i="13" s="1"/>
  <c r="AE1093" i="13"/>
  <c r="AD1093" i="13"/>
  <c r="AH1092" i="13"/>
  <c r="AG1092" i="13"/>
  <c r="AI1092" i="13" s="1"/>
  <c r="AF1092" i="13"/>
  <c r="AE1092" i="13"/>
  <c r="AD1092" i="13"/>
  <c r="AH1091" i="13"/>
  <c r="AG1091" i="13"/>
  <c r="AF1091" i="13"/>
  <c r="AI1091" i="13" s="1"/>
  <c r="AE1091" i="13"/>
  <c r="AD1091" i="13"/>
  <c r="AH1090" i="13"/>
  <c r="AG1090" i="13"/>
  <c r="AI1090" i="13" s="1"/>
  <c r="AF1090" i="13"/>
  <c r="AE1090" i="13"/>
  <c r="AD1090" i="13"/>
  <c r="AH1089" i="13"/>
  <c r="AG1089" i="13"/>
  <c r="AF1089" i="13"/>
  <c r="AI1089" i="13" s="1"/>
  <c r="AE1089" i="13"/>
  <c r="AD1089" i="13"/>
  <c r="AH1088" i="13"/>
  <c r="AG1088" i="13"/>
  <c r="AI1088" i="13" s="1"/>
  <c r="AF1088" i="13"/>
  <c r="AE1088" i="13"/>
  <c r="AD1088" i="13"/>
  <c r="AH1087" i="13"/>
  <c r="AG1087" i="13"/>
  <c r="AF1087" i="13"/>
  <c r="AI1087" i="13" s="1"/>
  <c r="AE1087" i="13"/>
  <c r="AD1087" i="13"/>
  <c r="AH1086" i="13"/>
  <c r="AG1086" i="13"/>
  <c r="AI1086" i="13" s="1"/>
  <c r="AF1086" i="13"/>
  <c r="AE1086" i="13"/>
  <c r="AD1086" i="13"/>
  <c r="AH1085" i="13"/>
  <c r="AG1085" i="13"/>
  <c r="AF1085" i="13"/>
  <c r="AI1085" i="13" s="1"/>
  <c r="AE1085" i="13"/>
  <c r="AD1085" i="13"/>
  <c r="AH1084" i="13"/>
  <c r="AG1084" i="13"/>
  <c r="AI1084" i="13" s="1"/>
  <c r="AF1084" i="13"/>
  <c r="AE1084" i="13"/>
  <c r="AD1084" i="13"/>
  <c r="AH1083" i="13"/>
  <c r="AG1083" i="13"/>
  <c r="AF1083" i="13"/>
  <c r="AI1083" i="13" s="1"/>
  <c r="AE1083" i="13"/>
  <c r="AD1083" i="13"/>
  <c r="AH1082" i="13"/>
  <c r="AG1082" i="13"/>
  <c r="AI1082" i="13" s="1"/>
  <c r="AF1082" i="13"/>
  <c r="AE1082" i="13"/>
  <c r="AD1082" i="13"/>
  <c r="AH1081" i="13"/>
  <c r="AG1081" i="13"/>
  <c r="AF1081" i="13"/>
  <c r="AI1081" i="13" s="1"/>
  <c r="AE1081" i="13"/>
  <c r="AD1081" i="13"/>
  <c r="AH1080" i="13"/>
  <c r="AG1080" i="13"/>
  <c r="AI1080" i="13" s="1"/>
  <c r="AF1080" i="13"/>
  <c r="AE1080" i="13"/>
  <c r="AD1080" i="13"/>
  <c r="AH1079" i="13"/>
  <c r="AG1079" i="13"/>
  <c r="AF1079" i="13"/>
  <c r="AI1079" i="13" s="1"/>
  <c r="AE1079" i="13"/>
  <c r="AD1079" i="13"/>
  <c r="AH1078" i="13"/>
  <c r="AG1078" i="13"/>
  <c r="AI1078" i="13" s="1"/>
  <c r="AF1078" i="13"/>
  <c r="AE1078" i="13"/>
  <c r="AD1078" i="13"/>
  <c r="AH1077" i="13"/>
  <c r="AG1077" i="13"/>
  <c r="AF1077" i="13"/>
  <c r="AI1077" i="13" s="1"/>
  <c r="AE1077" i="13"/>
  <c r="AD1077" i="13"/>
  <c r="AH1076" i="13"/>
  <c r="AG1076" i="13"/>
  <c r="AI1076" i="13" s="1"/>
  <c r="AF1076" i="13"/>
  <c r="AE1076" i="13"/>
  <c r="AD1076" i="13"/>
  <c r="AH1075" i="13"/>
  <c r="AG1075" i="13"/>
  <c r="AF1075" i="13"/>
  <c r="AI1075" i="13" s="1"/>
  <c r="AE1075" i="13"/>
  <c r="AD1075" i="13"/>
  <c r="AH1074" i="13"/>
  <c r="AG1074" i="13"/>
  <c r="AI1074" i="13" s="1"/>
  <c r="AF1074" i="13"/>
  <c r="AE1074" i="13"/>
  <c r="AD1074" i="13"/>
  <c r="AH1073" i="13"/>
  <c r="AG1073" i="13"/>
  <c r="AF1073" i="13"/>
  <c r="AI1073" i="13" s="1"/>
  <c r="AE1073" i="13"/>
  <c r="AD1073" i="13"/>
  <c r="AH1072" i="13"/>
  <c r="AG1072" i="13"/>
  <c r="AI1072" i="13" s="1"/>
  <c r="AF1072" i="13"/>
  <c r="AE1072" i="13"/>
  <c r="AD1072" i="13"/>
  <c r="AH1071" i="13"/>
  <c r="AG1071" i="13"/>
  <c r="AF1071" i="13"/>
  <c r="AI1071" i="13" s="1"/>
  <c r="AE1071" i="13"/>
  <c r="AD1071" i="13"/>
  <c r="AH1070" i="13"/>
  <c r="AG1070" i="13"/>
  <c r="AI1070" i="13" s="1"/>
  <c r="AF1070" i="13"/>
  <c r="AE1070" i="13"/>
  <c r="AD1070" i="13"/>
  <c r="AH1069" i="13"/>
  <c r="AG1069" i="13"/>
  <c r="AF1069" i="13"/>
  <c r="AI1069" i="13" s="1"/>
  <c r="AE1069" i="13"/>
  <c r="AD1069" i="13"/>
  <c r="AH1068" i="13"/>
  <c r="AG1068" i="13"/>
  <c r="AI1068" i="13" s="1"/>
  <c r="AF1068" i="13"/>
  <c r="AE1068" i="13"/>
  <c r="AD1068" i="13"/>
  <c r="AH1067" i="13"/>
  <c r="AG1067" i="13"/>
  <c r="AF1067" i="13"/>
  <c r="AI1067" i="13" s="1"/>
  <c r="AE1067" i="13"/>
  <c r="AD1067" i="13"/>
  <c r="AH1066" i="13"/>
  <c r="AG1066" i="13"/>
  <c r="AI1066" i="13" s="1"/>
  <c r="AF1066" i="13"/>
  <c r="AE1066" i="13"/>
  <c r="AD1066" i="13"/>
  <c r="AH1065" i="13"/>
  <c r="AG1065" i="13"/>
  <c r="AF1065" i="13"/>
  <c r="AI1065" i="13" s="1"/>
  <c r="AE1065" i="13"/>
  <c r="AD1065" i="13"/>
  <c r="AH1064" i="13"/>
  <c r="AG1064" i="13"/>
  <c r="AI1064" i="13" s="1"/>
  <c r="AF1064" i="13"/>
  <c r="AE1064" i="13"/>
  <c r="AD1064" i="13"/>
  <c r="AH1063" i="13"/>
  <c r="AG1063" i="13"/>
  <c r="AF1063" i="13"/>
  <c r="AI1063" i="13" s="1"/>
  <c r="AE1063" i="13"/>
  <c r="AD1063" i="13"/>
  <c r="AH1062" i="13"/>
  <c r="AG1062" i="13"/>
  <c r="AI1062" i="13" s="1"/>
  <c r="AF1062" i="13"/>
  <c r="AE1062" i="13"/>
  <c r="AD1062" i="13"/>
  <c r="AH1061" i="13"/>
  <c r="AG1061" i="13"/>
  <c r="AF1061" i="13"/>
  <c r="AI1061" i="13" s="1"/>
  <c r="AE1061" i="13"/>
  <c r="AD1061" i="13"/>
  <c r="AH1060" i="13"/>
  <c r="AG1060" i="13"/>
  <c r="AI1060" i="13" s="1"/>
  <c r="AF1060" i="13"/>
  <c r="AE1060" i="13"/>
  <c r="AD1060" i="13"/>
  <c r="AH1059" i="13"/>
  <c r="AG1059" i="13"/>
  <c r="AF1059" i="13"/>
  <c r="AI1059" i="13" s="1"/>
  <c r="AE1059" i="13"/>
  <c r="AD1059" i="13"/>
  <c r="AH1057" i="13"/>
  <c r="AG1057" i="13"/>
  <c r="AI1057" i="13" s="1"/>
  <c r="AF1057" i="13"/>
  <c r="AE1057" i="13"/>
  <c r="AD1057" i="13"/>
  <c r="AH1056" i="13"/>
  <c r="AG1056" i="13"/>
  <c r="AF1056" i="13"/>
  <c r="AI1056" i="13" s="1"/>
  <c r="AE1056" i="13"/>
  <c r="AD1056" i="13"/>
  <c r="AH1055" i="13"/>
  <c r="AG1055" i="13"/>
  <c r="AI1055" i="13" s="1"/>
  <c r="AF1055" i="13"/>
  <c r="AE1055" i="13"/>
  <c r="AD1055" i="13"/>
  <c r="AH1054" i="13"/>
  <c r="AG1054" i="13"/>
  <c r="AF1054" i="13"/>
  <c r="AI1054" i="13" s="1"/>
  <c r="AE1054" i="13"/>
  <c r="AD1054" i="13"/>
  <c r="AH1053" i="13"/>
  <c r="AG1053" i="13"/>
  <c r="AI1053" i="13" s="1"/>
  <c r="AF1053" i="13"/>
  <c r="AE1053" i="13"/>
  <c r="AD1053" i="13"/>
  <c r="AH1052" i="13"/>
  <c r="AG1052" i="13"/>
  <c r="AF1052" i="13"/>
  <c r="AI1052" i="13" s="1"/>
  <c r="AE1052" i="13"/>
  <c r="AD1052" i="13"/>
  <c r="AH1051" i="13"/>
  <c r="AG1051" i="13"/>
  <c r="AI1051" i="13" s="1"/>
  <c r="AF1051" i="13"/>
  <c r="AE1051" i="13"/>
  <c r="AD1051" i="13"/>
  <c r="AH1050" i="13"/>
  <c r="AG1050" i="13"/>
  <c r="AF1050" i="13"/>
  <c r="AI1050" i="13" s="1"/>
  <c r="AE1050" i="13"/>
  <c r="AD1050" i="13"/>
  <c r="AH1049" i="13"/>
  <c r="AG1049" i="13"/>
  <c r="AI1049" i="13" s="1"/>
  <c r="AF1049" i="13"/>
  <c r="AE1049" i="13"/>
  <c r="AD1049" i="13"/>
  <c r="AH1048" i="13"/>
  <c r="AG1048" i="13"/>
  <c r="AF1048" i="13"/>
  <c r="AI1048" i="13" s="1"/>
  <c r="AE1048" i="13"/>
  <c r="AD1048" i="13"/>
  <c r="AH1047" i="13"/>
  <c r="AG1047" i="13"/>
  <c r="AI1047" i="13" s="1"/>
  <c r="AF1047" i="13"/>
  <c r="AE1047" i="13"/>
  <c r="AD1047" i="13"/>
  <c r="AH1046" i="13"/>
  <c r="AG1046" i="13"/>
  <c r="AF1046" i="13"/>
  <c r="AI1046" i="13" s="1"/>
  <c r="AE1046" i="13"/>
  <c r="AD1046" i="13"/>
  <c r="AH1045" i="13"/>
  <c r="AG1045" i="13"/>
  <c r="AI1045" i="13" s="1"/>
  <c r="AF1045" i="13"/>
  <c r="AE1045" i="13"/>
  <c r="AD1045" i="13"/>
  <c r="AH1044" i="13"/>
  <c r="AG1044" i="13"/>
  <c r="AF1044" i="13"/>
  <c r="AI1044" i="13" s="1"/>
  <c r="AE1044" i="13"/>
  <c r="AD1044" i="13"/>
  <c r="AH1043" i="13"/>
  <c r="AG1043" i="13"/>
  <c r="AI1043" i="13" s="1"/>
  <c r="AF1043" i="13"/>
  <c r="AE1043" i="13"/>
  <c r="AD1043" i="13"/>
  <c r="AH1042" i="13"/>
  <c r="AG1042" i="13"/>
  <c r="AF1042" i="13"/>
  <c r="AI1042" i="13" s="1"/>
  <c r="AE1042" i="13"/>
  <c r="AD1042" i="13"/>
  <c r="AH1041" i="13"/>
  <c r="AG1041" i="13"/>
  <c r="AI1041" i="13" s="1"/>
  <c r="AF1041" i="13"/>
  <c r="AE1041" i="13"/>
  <c r="AD1041" i="13"/>
  <c r="AH1040" i="13"/>
  <c r="AG1040" i="13"/>
  <c r="AF1040" i="13"/>
  <c r="AI1040" i="13" s="1"/>
  <c r="AE1040" i="13"/>
  <c r="AD1040" i="13"/>
  <c r="AH1039" i="13"/>
  <c r="AG1039" i="13"/>
  <c r="AI1039" i="13" s="1"/>
  <c r="AF1039" i="13"/>
  <c r="AE1039" i="13"/>
  <c r="AD1039" i="13"/>
  <c r="AH1038" i="13"/>
  <c r="AG1038" i="13"/>
  <c r="AF1038" i="13"/>
  <c r="AI1038" i="13" s="1"/>
  <c r="AE1038" i="13"/>
  <c r="AD1038" i="13"/>
  <c r="AH1037" i="13"/>
  <c r="AG1037" i="13"/>
  <c r="AI1037" i="13" s="1"/>
  <c r="AF1037" i="13"/>
  <c r="AE1037" i="13"/>
  <c r="AD1037" i="13"/>
  <c r="AH1035" i="13"/>
  <c r="AG1035" i="13"/>
  <c r="AF1035" i="13"/>
  <c r="AI1035" i="13" s="1"/>
  <c r="AE1035" i="13"/>
  <c r="AD1035" i="13"/>
  <c r="AH1034" i="13"/>
  <c r="AG1034" i="13"/>
  <c r="AI1034" i="13" s="1"/>
  <c r="AF1034" i="13"/>
  <c r="AE1034" i="13"/>
  <c r="AD1034" i="13"/>
  <c r="AH1033" i="13"/>
  <c r="AG1033" i="13"/>
  <c r="AF1033" i="13"/>
  <c r="AI1033" i="13" s="1"/>
  <c r="AE1033" i="13"/>
  <c r="AD1033" i="13"/>
  <c r="AH1031" i="13"/>
  <c r="AG1031" i="13"/>
  <c r="AI1031" i="13" s="1"/>
  <c r="AF1031" i="13"/>
  <c r="AE1031" i="13"/>
  <c r="AD1031" i="13"/>
  <c r="AH1030" i="13"/>
  <c r="AG1030" i="13"/>
  <c r="AF1030" i="13"/>
  <c r="AI1030" i="13" s="1"/>
  <c r="AE1030" i="13"/>
  <c r="AD1030" i="13"/>
  <c r="AH1029" i="13"/>
  <c r="AG1029" i="13"/>
  <c r="AI1029" i="13" s="1"/>
  <c r="AF1029" i="13"/>
  <c r="AE1029" i="13"/>
  <c r="AD1029" i="13"/>
  <c r="AH1027" i="13"/>
  <c r="AG1027" i="13"/>
  <c r="AF1027" i="13"/>
  <c r="AI1027" i="13" s="1"/>
  <c r="AE1027" i="13"/>
  <c r="AD1027" i="13"/>
  <c r="AH1026" i="13"/>
  <c r="AG1026" i="13"/>
  <c r="AI1026" i="13" s="1"/>
  <c r="AF1026" i="13"/>
  <c r="AE1026" i="13"/>
  <c r="AD1026" i="13"/>
  <c r="AH1025" i="13"/>
  <c r="AG1025" i="13"/>
  <c r="AF1025" i="13"/>
  <c r="AI1025" i="13" s="1"/>
  <c r="AE1025" i="13"/>
  <c r="AD1025" i="13"/>
  <c r="AH1024" i="13"/>
  <c r="AG1024" i="13"/>
  <c r="AI1024" i="13" s="1"/>
  <c r="AF1024" i="13"/>
  <c r="AE1024" i="13"/>
  <c r="AD1024" i="13"/>
  <c r="AH1023" i="13"/>
  <c r="AG1023" i="13"/>
  <c r="AF1023" i="13"/>
  <c r="AI1023" i="13" s="1"/>
  <c r="AE1023" i="13"/>
  <c r="AD1023" i="13"/>
  <c r="AH1022" i="13"/>
  <c r="AG1022" i="13"/>
  <c r="AI1022" i="13" s="1"/>
  <c r="AF1022" i="13"/>
  <c r="AE1022" i="13"/>
  <c r="AD1022" i="13"/>
  <c r="AH1021" i="13"/>
  <c r="AG1021" i="13"/>
  <c r="AF1021" i="13"/>
  <c r="AI1021" i="13" s="1"/>
  <c r="AE1021" i="13"/>
  <c r="AD1021" i="13"/>
  <c r="AH1020" i="13"/>
  <c r="AG1020" i="13"/>
  <c r="AI1020" i="13" s="1"/>
  <c r="AF1020" i="13"/>
  <c r="AE1020" i="13"/>
  <c r="AD1020" i="13"/>
  <c r="AH1019" i="13"/>
  <c r="AG1019" i="13"/>
  <c r="AF1019" i="13"/>
  <c r="AI1019" i="13" s="1"/>
  <c r="AE1019" i="13"/>
  <c r="AD1019" i="13"/>
  <c r="AH1017" i="13"/>
  <c r="AG1017" i="13"/>
  <c r="AI1017" i="13" s="1"/>
  <c r="AF1017" i="13"/>
  <c r="AE1017" i="13"/>
  <c r="AD1017" i="13"/>
  <c r="AH1016" i="13"/>
  <c r="AG1016" i="13"/>
  <c r="AF1016" i="13"/>
  <c r="AI1016" i="13" s="1"/>
  <c r="AE1016" i="13"/>
  <c r="AD1016" i="13"/>
  <c r="AH1015" i="13"/>
  <c r="AG1015" i="13"/>
  <c r="AI1015" i="13" s="1"/>
  <c r="AF1015" i="13"/>
  <c r="AE1015" i="13"/>
  <c r="AD1015" i="13"/>
  <c r="AH1014" i="13"/>
  <c r="AG1014" i="13"/>
  <c r="AF1014" i="13"/>
  <c r="AI1014" i="13" s="1"/>
  <c r="AE1014" i="13"/>
  <c r="AD1014" i="13"/>
  <c r="AH1013" i="13"/>
  <c r="AG1013" i="13"/>
  <c r="AI1013" i="13" s="1"/>
  <c r="AF1013" i="13"/>
  <c r="AE1013" i="13"/>
  <c r="AD1013" i="13"/>
  <c r="AH1012" i="13"/>
  <c r="AG1012" i="13"/>
  <c r="AF1012" i="13"/>
  <c r="AI1012" i="13" s="1"/>
  <c r="AE1012" i="13"/>
  <c r="AD1012" i="13"/>
  <c r="AH1011" i="13"/>
  <c r="AG1011" i="13"/>
  <c r="AI1011" i="13" s="1"/>
  <c r="AF1011" i="13"/>
  <c r="AE1011" i="13"/>
  <c r="AD1011" i="13"/>
  <c r="AH1010" i="13"/>
  <c r="AG1010" i="13"/>
  <c r="AF1010" i="13"/>
  <c r="AI1010" i="13" s="1"/>
  <c r="AE1010" i="13"/>
  <c r="AD1010" i="13"/>
  <c r="AH1009" i="13"/>
  <c r="AG1009" i="13"/>
  <c r="AI1009" i="13" s="1"/>
  <c r="AF1009" i="13"/>
  <c r="AE1009" i="13"/>
  <c r="AD1009" i="13"/>
  <c r="AH1008" i="13"/>
  <c r="AG1008" i="13"/>
  <c r="AF1008" i="13"/>
  <c r="AI1008" i="13" s="1"/>
  <c r="AE1008" i="13"/>
  <c r="AD1008" i="13"/>
  <c r="AH1007" i="13"/>
  <c r="AG1007" i="13"/>
  <c r="AI1007" i="13" s="1"/>
  <c r="AF1007" i="13"/>
  <c r="AE1007" i="13"/>
  <c r="AD1007" i="13"/>
  <c r="AH1006" i="13"/>
  <c r="AG1006" i="13"/>
  <c r="AF1006" i="13"/>
  <c r="AI1006" i="13" s="1"/>
  <c r="AE1006" i="13"/>
  <c r="AD1006" i="13"/>
  <c r="AH1004" i="13"/>
  <c r="AG1004" i="13"/>
  <c r="AI1004" i="13" s="1"/>
  <c r="AF1004" i="13"/>
  <c r="AE1004" i="13"/>
  <c r="AD1004" i="13"/>
  <c r="AH1003" i="13"/>
  <c r="AG1003" i="13"/>
  <c r="AF1003" i="13"/>
  <c r="AI1003" i="13" s="1"/>
  <c r="AE1003" i="13"/>
  <c r="AD1003" i="13"/>
  <c r="AH1002" i="13"/>
  <c r="AG1002" i="13"/>
  <c r="AI1002" i="13" s="1"/>
  <c r="AF1002" i="13"/>
  <c r="AE1002" i="13"/>
  <c r="AD1002" i="13"/>
  <c r="AH1001" i="13"/>
  <c r="AG1001" i="13"/>
  <c r="AF1001" i="13"/>
  <c r="AI1001" i="13" s="1"/>
  <c r="AE1001" i="13"/>
  <c r="AD1001" i="13"/>
  <c r="AH1000" i="13"/>
  <c r="AG1000" i="13"/>
  <c r="AI1000" i="13" s="1"/>
  <c r="AF1000" i="13"/>
  <c r="AE1000" i="13"/>
  <c r="AD1000" i="13"/>
  <c r="AH999" i="13"/>
  <c r="AG999" i="13"/>
  <c r="AF999" i="13"/>
  <c r="AI999" i="13" s="1"/>
  <c r="AE999" i="13"/>
  <c r="AD999" i="13"/>
  <c r="AH998" i="13"/>
  <c r="AG998" i="13"/>
  <c r="AI998" i="13" s="1"/>
  <c r="AF998" i="13"/>
  <c r="AE998" i="13"/>
  <c r="AD998" i="13"/>
  <c r="AH997" i="13"/>
  <c r="AG997" i="13"/>
  <c r="AF997" i="13"/>
  <c r="AI997" i="13" s="1"/>
  <c r="AE997" i="13"/>
  <c r="AD997" i="13"/>
  <c r="AH996" i="13"/>
  <c r="AG996" i="13"/>
  <c r="AI996" i="13" s="1"/>
  <c r="AF996" i="13"/>
  <c r="AE996" i="13"/>
  <c r="AD996" i="13"/>
  <c r="AH995" i="13"/>
  <c r="AG995" i="13"/>
  <c r="AF995" i="13"/>
  <c r="AI995" i="13" s="1"/>
  <c r="AE995" i="13"/>
  <c r="AD995" i="13"/>
  <c r="AH994" i="13"/>
  <c r="AG994" i="13"/>
  <c r="AI994" i="13" s="1"/>
  <c r="AF994" i="13"/>
  <c r="AE994" i="13"/>
  <c r="AD994" i="13"/>
  <c r="AH993" i="13"/>
  <c r="AG993" i="13"/>
  <c r="AF993" i="13"/>
  <c r="AI993" i="13" s="1"/>
  <c r="AE993" i="13"/>
  <c r="AD993" i="13"/>
  <c r="AH992" i="13"/>
  <c r="AG992" i="13"/>
  <c r="AI992" i="13" s="1"/>
  <c r="AF992" i="13"/>
  <c r="AE992" i="13"/>
  <c r="AD992" i="13"/>
  <c r="AH991" i="13"/>
  <c r="AG991" i="13"/>
  <c r="AF991" i="13"/>
  <c r="AI991" i="13" s="1"/>
  <c r="AE991" i="13"/>
  <c r="AD991" i="13"/>
  <c r="AH990" i="13"/>
  <c r="AG990" i="13"/>
  <c r="AI990" i="13" s="1"/>
  <c r="AF990" i="13"/>
  <c r="AE990" i="13"/>
  <c r="AD990" i="13"/>
  <c r="AH989" i="13"/>
  <c r="AG989" i="13"/>
  <c r="AF989" i="13"/>
  <c r="AI989" i="13" s="1"/>
  <c r="AE989" i="13"/>
  <c r="AD989" i="13"/>
  <c r="AH988" i="13"/>
  <c r="AG988" i="13"/>
  <c r="AI988" i="13" s="1"/>
  <c r="AF988" i="13"/>
  <c r="AE988" i="13"/>
  <c r="AD988" i="13"/>
  <c r="AH987" i="13"/>
  <c r="AG987" i="13"/>
  <c r="AF987" i="13"/>
  <c r="AI987" i="13" s="1"/>
  <c r="AE987" i="13"/>
  <c r="AD987" i="13"/>
  <c r="AH985" i="13"/>
  <c r="AG985" i="13"/>
  <c r="AI985" i="13" s="1"/>
  <c r="AF985" i="13"/>
  <c r="AE985" i="13"/>
  <c r="AD985" i="13"/>
  <c r="AH984" i="13"/>
  <c r="AG984" i="13"/>
  <c r="AF984" i="13"/>
  <c r="AI984" i="13" s="1"/>
  <c r="AE984" i="13"/>
  <c r="AD984" i="13"/>
  <c r="AH983" i="13"/>
  <c r="AG983" i="13"/>
  <c r="AI983" i="13" s="1"/>
  <c r="AF983" i="13"/>
  <c r="AE983" i="13"/>
  <c r="AD983" i="13"/>
  <c r="AH982" i="13"/>
  <c r="AG982" i="13"/>
  <c r="AF982" i="13"/>
  <c r="AI982" i="13" s="1"/>
  <c r="AE982" i="13"/>
  <c r="AD982" i="13"/>
  <c r="AH981" i="13"/>
  <c r="AG981" i="13"/>
  <c r="AI981" i="13" s="1"/>
  <c r="AF981" i="13"/>
  <c r="AE981" i="13"/>
  <c r="AD981" i="13"/>
  <c r="AH980" i="13"/>
  <c r="AG980" i="13"/>
  <c r="AF980" i="13"/>
  <c r="AI980" i="13" s="1"/>
  <c r="AE980" i="13"/>
  <c r="AD980" i="13"/>
  <c r="AH979" i="13"/>
  <c r="AG979" i="13"/>
  <c r="AI979" i="13" s="1"/>
  <c r="AF979" i="13"/>
  <c r="AE979" i="13"/>
  <c r="AD979" i="13"/>
  <c r="AH978" i="13"/>
  <c r="AG978" i="13"/>
  <c r="AF978" i="13"/>
  <c r="AI978" i="13" s="1"/>
  <c r="AE978" i="13"/>
  <c r="AD978" i="13"/>
  <c r="AH976" i="13"/>
  <c r="AG976" i="13"/>
  <c r="AI976" i="13" s="1"/>
  <c r="AF976" i="13"/>
  <c r="AE976" i="13"/>
  <c r="AD976" i="13"/>
  <c r="AH975" i="13"/>
  <c r="AG975" i="13"/>
  <c r="AF975" i="13"/>
  <c r="AI975" i="13" s="1"/>
  <c r="AE975" i="13"/>
  <c r="AD975" i="13"/>
  <c r="AH974" i="13"/>
  <c r="AG974" i="13"/>
  <c r="AI974" i="13" s="1"/>
  <c r="AF974" i="13"/>
  <c r="AE974" i="13"/>
  <c r="AD974" i="13"/>
  <c r="AH973" i="13"/>
  <c r="AG973" i="13"/>
  <c r="AF973" i="13"/>
  <c r="AI973" i="13" s="1"/>
  <c r="AE973" i="13"/>
  <c r="AD973" i="13"/>
  <c r="AH972" i="13"/>
  <c r="AG972" i="13"/>
  <c r="AI972" i="13" s="1"/>
  <c r="AF972" i="13"/>
  <c r="AE972" i="13"/>
  <c r="AD972" i="13"/>
  <c r="AH971" i="13"/>
  <c r="AG971" i="13"/>
  <c r="AF971" i="13"/>
  <c r="AI971" i="13" s="1"/>
  <c r="AE971" i="13"/>
  <c r="AD971" i="13"/>
  <c r="AH970" i="13"/>
  <c r="AG970" i="13"/>
  <c r="AI970" i="13" s="1"/>
  <c r="AF970" i="13"/>
  <c r="AE970" i="13"/>
  <c r="AD970" i="13"/>
  <c r="AH969" i="13"/>
  <c r="AG969" i="13"/>
  <c r="AF969" i="13"/>
  <c r="AI969" i="13" s="1"/>
  <c r="AE969" i="13"/>
  <c r="AD969" i="13"/>
  <c r="AH966" i="13"/>
  <c r="AG966" i="13"/>
  <c r="AI966" i="13" s="1"/>
  <c r="AF966" i="13"/>
  <c r="AE966" i="13"/>
  <c r="AD966" i="13"/>
  <c r="AH965" i="13"/>
  <c r="AG965" i="13"/>
  <c r="AF965" i="13"/>
  <c r="AI965" i="13" s="1"/>
  <c r="AE965" i="13"/>
  <c r="AD965" i="13"/>
  <c r="AH964" i="13"/>
  <c r="AG964" i="13"/>
  <c r="AI964" i="13" s="1"/>
  <c r="AF964" i="13"/>
  <c r="AE964" i="13"/>
  <c r="AD964" i="13"/>
  <c r="AH963" i="13"/>
  <c r="AG963" i="13"/>
  <c r="AF963" i="13"/>
  <c r="AI963" i="13" s="1"/>
  <c r="AE963" i="13"/>
  <c r="AD963" i="13"/>
  <c r="AH962" i="13"/>
  <c r="AG962" i="13"/>
  <c r="AF962" i="13"/>
  <c r="AI962" i="13" s="1"/>
  <c r="AE962" i="13"/>
  <c r="AD962" i="13"/>
  <c r="AH961" i="13"/>
  <c r="AG961" i="13"/>
  <c r="AI961" i="13" s="1"/>
  <c r="AF961" i="13"/>
  <c r="AE961" i="13"/>
  <c r="AD961" i="13"/>
  <c r="AH959" i="13"/>
  <c r="AG959" i="13"/>
  <c r="AF959" i="13"/>
  <c r="AI959" i="13" s="1"/>
  <c r="AE959" i="13"/>
  <c r="AD959" i="13"/>
  <c r="AH958" i="13"/>
  <c r="AG958" i="13"/>
  <c r="AI958" i="13" s="1"/>
  <c r="AF958" i="13"/>
  <c r="AE958" i="13"/>
  <c r="AD958" i="13"/>
  <c r="AH957" i="13"/>
  <c r="AG957" i="13"/>
  <c r="AF957" i="13"/>
  <c r="AI957" i="13" s="1"/>
  <c r="AE957" i="13"/>
  <c r="AD957" i="13"/>
  <c r="AH956" i="13"/>
  <c r="AG956" i="13"/>
  <c r="AI956" i="13" s="1"/>
  <c r="AF956" i="13"/>
  <c r="AE956" i="13"/>
  <c r="AD956" i="13"/>
  <c r="AH955" i="13"/>
  <c r="AG955" i="13"/>
  <c r="AF955" i="13"/>
  <c r="AI955" i="13" s="1"/>
  <c r="AE955" i="13"/>
  <c r="AD955" i="13"/>
  <c r="AH954" i="13"/>
  <c r="AG954" i="13"/>
  <c r="AI954" i="13" s="1"/>
  <c r="AF954" i="13"/>
  <c r="AE954" i="13"/>
  <c r="AD954" i="13"/>
  <c r="AH953" i="13"/>
  <c r="AG953" i="13"/>
  <c r="AF953" i="13"/>
  <c r="AI953" i="13" s="1"/>
  <c r="AE953" i="13"/>
  <c r="AD953" i="13"/>
  <c r="AH952" i="13"/>
  <c r="AG952" i="13"/>
  <c r="AI952" i="13" s="1"/>
  <c r="AF952" i="13"/>
  <c r="AE952" i="13"/>
  <c r="AD952" i="13"/>
  <c r="AH950" i="13"/>
  <c r="AG950" i="13"/>
  <c r="AF950" i="13"/>
  <c r="AI950" i="13" s="1"/>
  <c r="AE950" i="13"/>
  <c r="AD950" i="13"/>
  <c r="AH949" i="13"/>
  <c r="AG949" i="13"/>
  <c r="AI949" i="13" s="1"/>
  <c r="AF949" i="13"/>
  <c r="AE949" i="13"/>
  <c r="AD949" i="13"/>
  <c r="AH948" i="13"/>
  <c r="AG948" i="13"/>
  <c r="AF948" i="13"/>
  <c r="AI948" i="13" s="1"/>
  <c r="AE948" i="13"/>
  <c r="AD948" i="13"/>
  <c r="AH947" i="13"/>
  <c r="AG947" i="13"/>
  <c r="AI947" i="13" s="1"/>
  <c r="AF947" i="13"/>
  <c r="AE947" i="13"/>
  <c r="AD947" i="13"/>
  <c r="AH946" i="13"/>
  <c r="AG946" i="13"/>
  <c r="AF946" i="13"/>
  <c r="AI946" i="13" s="1"/>
  <c r="AE946" i="13"/>
  <c r="AD946" i="13"/>
  <c r="AH945" i="13"/>
  <c r="AG945" i="13"/>
  <c r="AI945" i="13" s="1"/>
  <c r="AF945" i="13"/>
  <c r="AE945" i="13"/>
  <c r="AD945" i="13"/>
  <c r="AH944" i="13"/>
  <c r="AG944" i="13"/>
  <c r="AF944" i="13"/>
  <c r="AI944" i="13" s="1"/>
  <c r="AE944" i="13"/>
  <c r="AD944" i="13"/>
  <c r="AH942" i="13"/>
  <c r="AG942" i="13"/>
  <c r="AI942" i="13" s="1"/>
  <c r="AF942" i="13"/>
  <c r="AE942" i="13"/>
  <c r="AD942" i="13"/>
  <c r="AH941" i="13"/>
  <c r="AG941" i="13"/>
  <c r="AF941" i="13"/>
  <c r="AI941" i="13" s="1"/>
  <c r="AE941" i="13"/>
  <c r="AD941" i="13"/>
  <c r="AH940" i="13"/>
  <c r="AG940" i="13"/>
  <c r="AI940" i="13" s="1"/>
  <c r="AF940" i="13"/>
  <c r="AE940" i="13"/>
  <c r="AD940" i="13"/>
  <c r="AH939" i="13"/>
  <c r="AG939" i="13"/>
  <c r="AF939" i="13"/>
  <c r="AI939" i="13" s="1"/>
  <c r="AE939" i="13"/>
  <c r="AD939" i="13"/>
  <c r="AH937" i="13"/>
  <c r="AG937" i="13"/>
  <c r="AI937" i="13" s="1"/>
  <c r="AF937" i="13"/>
  <c r="AE937" i="13"/>
  <c r="AD937" i="13"/>
  <c r="AH936" i="13"/>
  <c r="AG936" i="13"/>
  <c r="AF936" i="13"/>
  <c r="AI936" i="13" s="1"/>
  <c r="AE936" i="13"/>
  <c r="AD936" i="13"/>
  <c r="AH935" i="13"/>
  <c r="AG935" i="13"/>
  <c r="AI935" i="13" s="1"/>
  <c r="AF935" i="13"/>
  <c r="AE935" i="13"/>
  <c r="AD935" i="13"/>
  <c r="AH934" i="13"/>
  <c r="AG934" i="13"/>
  <c r="AF934" i="13"/>
  <c r="AI934" i="13" s="1"/>
  <c r="AE934" i="13"/>
  <c r="AD934" i="13"/>
  <c r="AH933" i="13"/>
  <c r="AG933" i="13"/>
  <c r="AI933" i="13" s="1"/>
  <c r="AF933" i="13"/>
  <c r="AE933" i="13"/>
  <c r="AD933" i="13"/>
  <c r="AH931" i="13"/>
  <c r="AG931" i="13"/>
  <c r="AF931" i="13"/>
  <c r="AI931" i="13" s="1"/>
  <c r="AE931" i="13"/>
  <c r="AD931" i="13"/>
  <c r="AH930" i="13"/>
  <c r="AG930" i="13"/>
  <c r="AI930" i="13" s="1"/>
  <c r="AF930" i="13"/>
  <c r="AE930" i="13"/>
  <c r="AD930" i="13"/>
  <c r="AH929" i="13"/>
  <c r="AG929" i="13"/>
  <c r="AF929" i="13"/>
  <c r="AI929" i="13" s="1"/>
  <c r="AE929" i="13"/>
  <c r="AD929" i="13"/>
  <c r="AH927" i="13"/>
  <c r="AG927" i="13"/>
  <c r="AI927" i="13" s="1"/>
  <c r="AF927" i="13"/>
  <c r="AE927" i="13"/>
  <c r="AD927" i="13"/>
  <c r="AH926" i="13"/>
  <c r="AG926" i="13"/>
  <c r="AF926" i="13"/>
  <c r="AI926" i="13" s="1"/>
  <c r="AE926" i="13"/>
  <c r="AD926" i="13"/>
  <c r="AH924" i="13"/>
  <c r="AG924" i="13"/>
  <c r="AI924" i="13" s="1"/>
  <c r="AF924" i="13"/>
  <c r="AE924" i="13"/>
  <c r="AD924" i="13"/>
  <c r="AH923" i="13"/>
  <c r="AG923" i="13"/>
  <c r="AF923" i="13"/>
  <c r="AI923" i="13" s="1"/>
  <c r="AE923" i="13"/>
  <c r="AD923" i="13"/>
  <c r="AH921" i="13"/>
  <c r="AG921" i="13"/>
  <c r="AI921" i="13" s="1"/>
  <c r="AF921" i="13"/>
  <c r="AE921" i="13"/>
  <c r="AD921" i="13"/>
  <c r="AH919" i="13"/>
  <c r="AG919" i="13"/>
  <c r="AF919" i="13"/>
  <c r="AI919" i="13" s="1"/>
  <c r="AE919" i="13"/>
  <c r="AD919" i="13"/>
  <c r="AH918" i="13"/>
  <c r="AG918" i="13"/>
  <c r="AI918" i="13" s="1"/>
  <c r="AF918" i="13"/>
  <c r="AE918" i="13"/>
  <c r="AD918" i="13"/>
  <c r="AH916" i="13"/>
  <c r="AG916" i="13"/>
  <c r="AF916" i="13"/>
  <c r="AI916" i="13" s="1"/>
  <c r="AE916" i="13"/>
  <c r="AD916" i="13"/>
  <c r="AH914" i="13"/>
  <c r="AG914" i="13"/>
  <c r="AI914" i="13" s="1"/>
  <c r="AF914" i="13"/>
  <c r="AE914" i="13"/>
  <c r="AD914" i="13"/>
  <c r="AH913" i="13"/>
  <c r="AG913" i="13"/>
  <c r="AF913" i="13"/>
  <c r="AI913" i="13" s="1"/>
  <c r="AE913" i="13"/>
  <c r="AD913" i="13"/>
  <c r="AH911" i="13"/>
  <c r="AG911" i="13"/>
  <c r="AI911" i="13" s="1"/>
  <c r="AF911" i="13"/>
  <c r="AE911" i="13"/>
  <c r="AD911" i="13"/>
  <c r="AH910" i="13"/>
  <c r="AG910" i="13"/>
  <c r="AF910" i="13"/>
  <c r="AI910" i="13" s="1"/>
  <c r="AE910" i="13"/>
  <c r="AD910" i="13"/>
  <c r="AH908" i="13"/>
  <c r="AG908" i="13"/>
  <c r="AI908" i="13" s="1"/>
  <c r="AF908" i="13"/>
  <c r="AE908" i="13"/>
  <c r="AD908" i="13"/>
  <c r="AH907" i="13"/>
  <c r="AG907" i="13"/>
  <c r="AF907" i="13"/>
  <c r="AI907" i="13" s="1"/>
  <c r="AE907" i="13"/>
  <c r="AD907" i="13"/>
  <c r="AH905" i="13"/>
  <c r="AG905" i="13"/>
  <c r="AI905" i="13" s="1"/>
  <c r="AF905" i="13"/>
  <c r="AE905" i="13"/>
  <c r="AD905" i="13"/>
  <c r="AH904" i="13"/>
  <c r="AG904" i="13"/>
  <c r="AF904" i="13"/>
  <c r="AI904" i="13" s="1"/>
  <c r="AE904" i="13"/>
  <c r="AD904" i="13"/>
  <c r="AH902" i="13"/>
  <c r="AG902" i="13"/>
  <c r="AI902" i="13" s="1"/>
  <c r="AF902" i="13"/>
  <c r="AE902" i="13"/>
  <c r="AD902" i="13"/>
  <c r="AH901" i="13"/>
  <c r="AG901" i="13"/>
  <c r="AF901" i="13"/>
  <c r="AI901" i="13" s="1"/>
  <c r="AE901" i="13"/>
  <c r="AD901" i="13"/>
  <c r="AH899" i="13"/>
  <c r="AG899" i="13"/>
  <c r="AI899" i="13" s="1"/>
  <c r="AF899" i="13"/>
  <c r="AE899" i="13"/>
  <c r="AD899" i="13"/>
  <c r="AH898" i="13"/>
  <c r="AG898" i="13"/>
  <c r="AF898" i="13"/>
  <c r="AI898" i="13" s="1"/>
  <c r="AE898" i="13"/>
  <c r="AD898" i="13"/>
  <c r="AH896" i="13"/>
  <c r="AG896" i="13"/>
  <c r="AI896" i="13" s="1"/>
  <c r="AF896" i="13"/>
  <c r="AE896" i="13"/>
  <c r="AD896" i="13"/>
  <c r="AH895" i="13"/>
  <c r="AG895" i="13"/>
  <c r="AF895" i="13"/>
  <c r="AI895" i="13" s="1"/>
  <c r="AE895" i="13"/>
  <c r="AD895" i="13"/>
  <c r="AH893" i="13"/>
  <c r="AG893" i="13"/>
  <c r="AI893" i="13" s="1"/>
  <c r="AF893" i="13"/>
  <c r="AE893" i="13"/>
  <c r="AD893" i="13"/>
  <c r="AH892" i="13"/>
  <c r="AG892" i="13"/>
  <c r="AF892" i="13"/>
  <c r="AI892" i="13" s="1"/>
  <c r="AE892" i="13"/>
  <c r="AD892" i="13"/>
  <c r="AH890" i="13"/>
  <c r="AG890" i="13"/>
  <c r="AI890" i="13" s="1"/>
  <c r="AF890" i="13"/>
  <c r="AE890" i="13"/>
  <c r="AD890" i="13"/>
  <c r="AH889" i="13"/>
  <c r="AG889" i="13"/>
  <c r="AF889" i="13"/>
  <c r="AI889" i="13" s="1"/>
  <c r="AE889" i="13"/>
  <c r="AD889" i="13"/>
  <c r="AH888" i="13"/>
  <c r="AG888" i="13"/>
  <c r="AI888" i="13" s="1"/>
  <c r="AF888" i="13"/>
  <c r="AE888" i="13"/>
  <c r="AD888" i="13"/>
  <c r="AH887" i="13"/>
  <c r="AG887" i="13"/>
  <c r="AF887" i="13"/>
  <c r="AI887" i="13" s="1"/>
  <c r="AE887" i="13"/>
  <c r="AD887" i="13"/>
  <c r="AH885" i="13"/>
  <c r="AG885" i="13"/>
  <c r="AI885" i="13" s="1"/>
  <c r="AF885" i="13"/>
  <c r="AE885" i="13"/>
  <c r="AD885" i="13"/>
  <c r="AH884" i="13"/>
  <c r="AG884" i="13"/>
  <c r="AF884" i="13"/>
  <c r="AI884" i="13" s="1"/>
  <c r="AE884" i="13"/>
  <c r="AD884" i="13"/>
  <c r="AH883" i="13"/>
  <c r="AG883" i="13"/>
  <c r="AF883" i="13"/>
  <c r="AI883" i="13" s="1"/>
  <c r="AE883" i="13"/>
  <c r="AD883" i="13"/>
  <c r="AH881" i="13"/>
  <c r="AG881" i="13"/>
  <c r="AI881" i="13" s="1"/>
  <c r="AF881" i="13"/>
  <c r="AE881" i="13"/>
  <c r="AD881" i="13"/>
  <c r="AH880" i="13"/>
  <c r="AG880" i="13"/>
  <c r="AF880" i="13"/>
  <c r="AI880" i="13" s="1"/>
  <c r="AE880" i="13"/>
  <c r="AD880" i="13"/>
  <c r="AH879" i="13"/>
  <c r="AG879" i="13"/>
  <c r="AI879" i="13" s="1"/>
  <c r="AF879" i="13"/>
  <c r="AE879" i="13"/>
  <c r="AD879" i="13"/>
  <c r="AH878" i="13"/>
  <c r="AG878" i="13"/>
  <c r="AF878" i="13"/>
  <c r="AI878" i="13" s="1"/>
  <c r="AE878" i="13"/>
  <c r="AD878" i="13"/>
  <c r="AH876" i="13"/>
  <c r="AG876" i="13"/>
  <c r="AI876" i="13" s="1"/>
  <c r="AF876" i="13"/>
  <c r="AE876" i="13"/>
  <c r="AD876" i="13"/>
  <c r="AH875" i="13"/>
  <c r="AG875" i="13"/>
  <c r="AF875" i="13"/>
  <c r="AI875" i="13" s="1"/>
  <c r="AE875" i="13"/>
  <c r="AD875" i="13"/>
  <c r="AH874" i="13"/>
  <c r="AG874" i="13"/>
  <c r="AI874" i="13" s="1"/>
  <c r="AF874" i="13"/>
  <c r="AE874" i="13"/>
  <c r="AD874" i="13"/>
  <c r="AH872" i="13"/>
  <c r="AG872" i="13"/>
  <c r="AF872" i="13"/>
  <c r="AI872" i="13" s="1"/>
  <c r="AE872" i="13"/>
  <c r="AD872" i="13"/>
  <c r="AH870" i="13"/>
  <c r="AG870" i="13"/>
  <c r="AI870" i="13" s="1"/>
  <c r="AF870" i="13"/>
  <c r="AE870" i="13"/>
  <c r="AD870" i="13"/>
  <c r="AH868" i="13"/>
  <c r="AG868" i="13"/>
  <c r="AF868" i="13"/>
  <c r="AI868" i="13" s="1"/>
  <c r="AE868" i="13"/>
  <c r="AD868" i="13"/>
  <c r="AH867" i="13"/>
  <c r="AG867" i="13"/>
  <c r="AI867" i="13" s="1"/>
  <c r="AF867" i="13"/>
  <c r="AE867" i="13"/>
  <c r="AD867" i="13"/>
  <c r="AH865" i="13"/>
  <c r="AG865" i="13"/>
  <c r="AF865" i="13"/>
  <c r="AI865" i="13" s="1"/>
  <c r="AE865" i="13"/>
  <c r="AD865" i="13"/>
  <c r="AH864" i="13"/>
  <c r="AG864" i="13"/>
  <c r="AI864" i="13" s="1"/>
  <c r="AF864" i="13"/>
  <c r="AE864" i="13"/>
  <c r="AD864" i="13"/>
  <c r="AH862" i="13"/>
  <c r="AG862" i="13"/>
  <c r="AF862" i="13"/>
  <c r="AI862" i="13" s="1"/>
  <c r="AE862" i="13"/>
  <c r="AD862" i="13"/>
  <c r="AH860" i="13"/>
  <c r="AG860" i="13"/>
  <c r="AI860" i="13" s="1"/>
  <c r="AF860" i="13"/>
  <c r="AE860" i="13"/>
  <c r="AD860" i="13"/>
  <c r="AH858" i="13"/>
  <c r="AG858" i="13"/>
  <c r="AF858" i="13"/>
  <c r="AI858" i="13" s="1"/>
  <c r="AE858" i="13"/>
  <c r="AD858" i="13"/>
  <c r="AH857" i="13"/>
  <c r="AG857" i="13"/>
  <c r="AI857" i="13" s="1"/>
  <c r="AF857" i="13"/>
  <c r="AE857" i="13"/>
  <c r="AD857" i="13"/>
  <c r="AH856" i="13"/>
  <c r="AG856" i="13"/>
  <c r="AF856" i="13"/>
  <c r="AI856" i="13" s="1"/>
  <c r="AE856" i="13"/>
  <c r="AD856" i="13"/>
  <c r="AH854" i="13"/>
  <c r="AG854" i="13"/>
  <c r="AI854" i="13" s="1"/>
  <c r="AF854" i="13"/>
  <c r="AE854" i="13"/>
  <c r="AD854" i="13"/>
  <c r="AH853" i="13"/>
  <c r="AG853" i="13"/>
  <c r="AF853" i="13"/>
  <c r="AI853" i="13" s="1"/>
  <c r="AE853" i="13"/>
  <c r="AD853" i="13"/>
  <c r="AH852" i="13"/>
  <c r="AG852" i="13"/>
  <c r="AI852" i="13" s="1"/>
  <c r="AF852" i="13"/>
  <c r="AE852" i="13"/>
  <c r="AD852" i="13"/>
  <c r="AH850" i="13"/>
  <c r="AG850" i="13"/>
  <c r="AF850" i="13"/>
  <c r="AI850" i="13" s="1"/>
  <c r="AE850" i="13"/>
  <c r="AD850" i="13"/>
  <c r="AH848" i="13"/>
  <c r="AG848" i="13"/>
  <c r="AI848" i="13" s="1"/>
  <c r="AF848" i="13"/>
  <c r="AE848" i="13"/>
  <c r="AD848" i="13"/>
  <c r="AH846" i="13"/>
  <c r="AG846" i="13"/>
  <c r="AF846" i="13"/>
  <c r="AI846" i="13" s="1"/>
  <c r="AE846" i="13"/>
  <c r="AD846" i="13"/>
  <c r="AH845" i="13"/>
  <c r="AG845" i="13"/>
  <c r="AI845" i="13" s="1"/>
  <c r="AF845" i="13"/>
  <c r="AE845" i="13"/>
  <c r="AD845" i="13"/>
  <c r="AH843" i="13"/>
  <c r="AG843" i="13"/>
  <c r="AF843" i="13"/>
  <c r="AI843" i="13" s="1"/>
  <c r="AE843" i="13"/>
  <c r="AD843" i="13"/>
  <c r="AH841" i="13"/>
  <c r="AG841" i="13"/>
  <c r="AI841" i="13" s="1"/>
  <c r="AF841" i="13"/>
  <c r="AE841" i="13"/>
  <c r="AD841" i="13"/>
  <c r="AH840" i="13"/>
  <c r="AG840" i="13"/>
  <c r="AF840" i="13"/>
  <c r="AI840" i="13" s="1"/>
  <c r="AE840" i="13"/>
  <c r="AD840" i="13"/>
  <c r="AH838" i="13"/>
  <c r="AG838" i="13"/>
  <c r="AI838" i="13" s="1"/>
  <c r="AF838" i="13"/>
  <c r="AE838" i="13"/>
  <c r="AD838" i="13"/>
  <c r="AH837" i="13"/>
  <c r="AG837" i="13"/>
  <c r="AF837" i="13"/>
  <c r="AI837" i="13" s="1"/>
  <c r="AE837" i="13"/>
  <c r="AD837" i="13"/>
  <c r="AH836" i="13"/>
  <c r="AG836" i="13"/>
  <c r="AI836" i="13" s="1"/>
  <c r="AF836" i="13"/>
  <c r="AE836" i="13"/>
  <c r="AD836" i="13"/>
  <c r="AH834" i="13"/>
  <c r="AG834" i="13"/>
  <c r="AF834" i="13"/>
  <c r="AI834" i="13" s="1"/>
  <c r="AE834" i="13"/>
  <c r="AD834" i="13"/>
  <c r="AH833" i="13"/>
  <c r="AG833" i="13"/>
  <c r="AI833" i="13" s="1"/>
  <c r="AF833" i="13"/>
  <c r="AE833" i="13"/>
  <c r="AD833" i="13"/>
  <c r="AH832" i="13"/>
  <c r="AG832" i="13"/>
  <c r="AF832" i="13"/>
  <c r="AI832" i="13" s="1"/>
  <c r="AE832" i="13"/>
  <c r="AD832" i="13"/>
  <c r="AH830" i="13"/>
  <c r="AG830" i="13"/>
  <c r="AI830" i="13" s="1"/>
  <c r="AF830" i="13"/>
  <c r="AE830" i="13"/>
  <c r="AD830" i="13"/>
  <c r="AH829" i="13"/>
  <c r="AG829" i="13"/>
  <c r="AF829" i="13"/>
  <c r="AI829" i="13" s="1"/>
  <c r="AE829" i="13"/>
  <c r="AD829" i="13"/>
  <c r="AH828" i="13"/>
  <c r="AG828" i="13"/>
  <c r="AI828" i="13" s="1"/>
  <c r="AF828" i="13"/>
  <c r="AE828" i="13"/>
  <c r="AD828" i="13"/>
  <c r="AH827" i="13"/>
  <c r="AG827" i="13"/>
  <c r="AF827" i="13"/>
  <c r="AI827" i="13" s="1"/>
  <c r="AE827" i="13"/>
  <c r="AD827" i="13"/>
  <c r="AH826" i="13"/>
  <c r="AG826" i="13"/>
  <c r="AI826" i="13" s="1"/>
  <c r="AF826" i="13"/>
  <c r="AE826" i="13"/>
  <c r="AD826" i="13"/>
  <c r="AH825" i="13"/>
  <c r="AG825" i="13"/>
  <c r="AF825" i="13"/>
  <c r="AI825" i="13" s="1"/>
  <c r="AE825" i="13"/>
  <c r="AD825" i="13"/>
  <c r="AH823" i="13"/>
  <c r="AG823" i="13"/>
  <c r="AI823" i="13" s="1"/>
  <c r="AF823" i="13"/>
  <c r="AE823" i="13"/>
  <c r="AD823" i="13"/>
  <c r="AH822" i="13"/>
  <c r="AG822" i="13"/>
  <c r="AF822" i="13"/>
  <c r="AI822" i="13" s="1"/>
  <c r="AE822" i="13"/>
  <c r="AD822" i="13"/>
  <c r="AH821" i="13"/>
  <c r="AG821" i="13"/>
  <c r="AI821" i="13" s="1"/>
  <c r="AF821" i="13"/>
  <c r="AE821" i="13"/>
  <c r="AD821" i="13"/>
  <c r="AH820" i="13"/>
  <c r="AG820" i="13"/>
  <c r="AF820" i="13"/>
  <c r="AI820" i="13" s="1"/>
  <c r="AE820" i="13"/>
  <c r="AD820" i="13"/>
  <c r="AH819" i="13"/>
  <c r="AG819" i="13"/>
  <c r="AI819" i="13" s="1"/>
  <c r="AF819" i="13"/>
  <c r="AE819" i="13"/>
  <c r="AD819" i="13"/>
  <c r="AH817" i="13"/>
  <c r="AG817" i="13"/>
  <c r="AF817" i="13"/>
  <c r="AI817" i="13" s="1"/>
  <c r="AE817" i="13"/>
  <c r="AD817" i="13"/>
  <c r="AH815" i="13"/>
  <c r="AG815" i="13"/>
  <c r="AI815" i="13" s="1"/>
  <c r="AF815" i="13"/>
  <c r="AE815" i="13"/>
  <c r="AD815" i="13"/>
  <c r="AH814" i="13"/>
  <c r="AG814" i="13"/>
  <c r="AF814" i="13"/>
  <c r="AI814" i="13" s="1"/>
  <c r="AE814" i="13"/>
  <c r="AD814" i="13"/>
  <c r="AH812" i="13"/>
  <c r="AG812" i="13"/>
  <c r="AI812" i="13" s="1"/>
  <c r="AF812" i="13"/>
  <c r="AE812" i="13"/>
  <c r="AD812" i="13"/>
  <c r="AH811" i="13"/>
  <c r="AG811" i="13"/>
  <c r="AF811" i="13"/>
  <c r="AI811" i="13" s="1"/>
  <c r="AE811" i="13"/>
  <c r="AD811" i="13"/>
  <c r="AH810" i="13"/>
  <c r="AG810" i="13"/>
  <c r="AI810" i="13" s="1"/>
  <c r="AF810" i="13"/>
  <c r="AE810" i="13"/>
  <c r="AD810" i="13"/>
  <c r="AH809" i="13"/>
  <c r="AG809" i="13"/>
  <c r="AF809" i="13"/>
  <c r="AI809" i="13" s="1"/>
  <c r="AE809" i="13"/>
  <c r="AD809" i="13"/>
  <c r="AH808" i="13"/>
  <c r="AG808" i="13"/>
  <c r="AI808" i="13" s="1"/>
  <c r="AF808" i="13"/>
  <c r="AE808" i="13"/>
  <c r="AD808" i="13"/>
  <c r="AH807" i="13"/>
  <c r="AG807" i="13"/>
  <c r="AF807" i="13"/>
  <c r="AI807" i="13" s="1"/>
  <c r="AE807" i="13"/>
  <c r="AD807" i="13"/>
  <c r="AH806" i="13"/>
  <c r="AG806" i="13"/>
  <c r="AI806" i="13" s="1"/>
  <c r="AF806" i="13"/>
  <c r="AE806" i="13"/>
  <c r="AD806" i="13"/>
  <c r="AH805" i="13"/>
  <c r="AG805" i="13"/>
  <c r="AF805" i="13"/>
  <c r="AI805" i="13" s="1"/>
  <c r="AE805" i="13"/>
  <c r="AD805" i="13"/>
  <c r="AH804" i="13"/>
  <c r="AG804" i="13"/>
  <c r="AI804" i="13" s="1"/>
  <c r="AF804" i="13"/>
  <c r="AE804" i="13"/>
  <c r="AD804" i="13"/>
  <c r="AH803" i="13"/>
  <c r="AG803" i="13"/>
  <c r="AF803" i="13"/>
  <c r="AI803" i="13" s="1"/>
  <c r="AE803" i="13"/>
  <c r="AD803" i="13"/>
  <c r="AH802" i="13"/>
  <c r="AG802" i="13"/>
  <c r="AI802" i="13" s="1"/>
  <c r="AF802" i="13"/>
  <c r="AE802" i="13"/>
  <c r="AD802" i="13"/>
  <c r="AH801" i="13"/>
  <c r="AG801" i="13"/>
  <c r="AF801" i="13"/>
  <c r="AI801" i="13" s="1"/>
  <c r="AE801" i="13"/>
  <c r="AD801" i="13"/>
  <c r="AH800" i="13"/>
  <c r="AG800" i="13"/>
  <c r="AI800" i="13" s="1"/>
  <c r="AF800" i="13"/>
  <c r="AE800" i="13"/>
  <c r="AD800" i="13"/>
  <c r="AH799" i="13"/>
  <c r="AG799" i="13"/>
  <c r="AF799" i="13"/>
  <c r="AI799" i="13" s="1"/>
  <c r="AE799" i="13"/>
  <c r="AD799" i="13"/>
  <c r="AH798" i="13"/>
  <c r="AG798" i="13"/>
  <c r="AI798" i="13" s="1"/>
  <c r="AF798" i="13"/>
  <c r="AE798" i="13"/>
  <c r="AD798" i="13"/>
  <c r="AH797" i="13"/>
  <c r="AG797" i="13"/>
  <c r="AF797" i="13"/>
  <c r="AI797" i="13" s="1"/>
  <c r="AE797" i="13"/>
  <c r="AD797" i="13"/>
  <c r="AH796" i="13"/>
  <c r="AG796" i="13"/>
  <c r="AI796" i="13" s="1"/>
  <c r="AF796" i="13"/>
  <c r="AE796" i="13"/>
  <c r="AD796" i="13"/>
  <c r="AH794" i="13"/>
  <c r="AG794" i="13"/>
  <c r="AF794" i="13"/>
  <c r="AI794" i="13" s="1"/>
  <c r="AE794" i="13"/>
  <c r="AD794" i="13"/>
  <c r="AH793" i="13"/>
  <c r="AG793" i="13"/>
  <c r="AI793" i="13" s="1"/>
  <c r="AF793" i="13"/>
  <c r="AE793" i="13"/>
  <c r="AD793" i="13"/>
  <c r="AH792" i="13"/>
  <c r="AG792" i="13"/>
  <c r="AF792" i="13"/>
  <c r="AI792" i="13" s="1"/>
  <c r="AE792" i="13"/>
  <c r="AD792" i="13"/>
  <c r="AH791" i="13"/>
  <c r="AG791" i="13"/>
  <c r="AI791" i="13" s="1"/>
  <c r="AF791" i="13"/>
  <c r="AE791" i="13"/>
  <c r="AD791" i="13"/>
  <c r="AH790" i="13"/>
  <c r="AG790" i="13"/>
  <c r="AF790" i="13"/>
  <c r="AI790" i="13" s="1"/>
  <c r="AE790" i="13"/>
  <c r="AD790" i="13"/>
  <c r="AH789" i="13"/>
  <c r="AG789" i="13"/>
  <c r="AI789" i="13" s="1"/>
  <c r="AF789" i="13"/>
  <c r="AE789" i="13"/>
  <c r="AD789" i="13"/>
  <c r="AH788" i="13"/>
  <c r="AG788" i="13"/>
  <c r="AF788" i="13"/>
  <c r="AI788" i="13" s="1"/>
  <c r="AE788" i="13"/>
  <c r="AD788" i="13"/>
  <c r="AH787" i="13"/>
  <c r="AG787" i="13"/>
  <c r="AI787" i="13" s="1"/>
  <c r="AF787" i="13"/>
  <c r="AE787" i="13"/>
  <c r="AD787" i="13"/>
  <c r="AH786" i="13"/>
  <c r="AG786" i="13"/>
  <c r="AF786" i="13"/>
  <c r="AI786" i="13" s="1"/>
  <c r="AE786" i="13"/>
  <c r="AD786" i="13"/>
  <c r="AH785" i="13"/>
  <c r="AG785" i="13"/>
  <c r="AI785" i="13" s="1"/>
  <c r="AF785" i="13"/>
  <c r="AE785" i="13"/>
  <c r="AD785" i="13"/>
  <c r="AH784" i="13"/>
  <c r="AG784" i="13"/>
  <c r="AF784" i="13"/>
  <c r="AI784" i="13" s="1"/>
  <c r="AE784" i="13"/>
  <c r="AD784" i="13"/>
  <c r="AH782" i="13"/>
  <c r="AG782" i="13"/>
  <c r="AF782" i="13"/>
  <c r="AI782" i="13" s="1"/>
  <c r="AE782" i="13"/>
  <c r="AD782" i="13"/>
  <c r="AH781" i="13"/>
  <c r="AG781" i="13"/>
  <c r="AI781" i="13" s="1"/>
  <c r="AF781" i="13"/>
  <c r="AE781" i="13"/>
  <c r="AD781" i="13"/>
  <c r="AH780" i="13"/>
  <c r="AG780" i="13"/>
  <c r="AF780" i="13"/>
  <c r="AI780" i="13" s="1"/>
  <c r="AE780" i="13"/>
  <c r="AD780" i="13"/>
  <c r="AH778" i="13"/>
  <c r="AG778" i="13"/>
  <c r="AI778" i="13" s="1"/>
  <c r="AF778" i="13"/>
  <c r="AE778" i="13"/>
  <c r="AD778" i="13"/>
  <c r="AH777" i="13"/>
  <c r="AG777" i="13"/>
  <c r="AF777" i="13"/>
  <c r="AI777" i="13" s="1"/>
  <c r="AE777" i="13"/>
  <c r="AD777" i="13"/>
  <c r="AH775" i="13"/>
  <c r="AG775" i="13"/>
  <c r="AI775" i="13" s="1"/>
  <c r="AF775" i="13"/>
  <c r="AE775" i="13"/>
  <c r="AD775" i="13"/>
  <c r="AH774" i="13"/>
  <c r="AG774" i="13"/>
  <c r="AF774" i="13"/>
  <c r="AI774" i="13" s="1"/>
  <c r="AE774" i="13"/>
  <c r="AD774" i="13"/>
  <c r="AH773" i="13"/>
  <c r="AG773" i="13"/>
  <c r="AI773" i="13" s="1"/>
  <c r="AF773" i="13"/>
  <c r="AE773" i="13"/>
  <c r="AD773" i="13"/>
  <c r="AH771" i="13"/>
  <c r="AG771" i="13"/>
  <c r="AF771" i="13"/>
  <c r="AI771" i="13" s="1"/>
  <c r="AE771" i="13"/>
  <c r="AD771" i="13"/>
  <c r="AH770" i="13"/>
  <c r="AG770" i="13"/>
  <c r="AI770" i="13" s="1"/>
  <c r="AF770" i="13"/>
  <c r="AE770" i="13"/>
  <c r="AD770" i="13"/>
  <c r="AH769" i="13"/>
  <c r="AG769" i="13"/>
  <c r="AF769" i="13"/>
  <c r="AI769" i="13" s="1"/>
  <c r="AE769" i="13"/>
  <c r="AD769" i="13"/>
  <c r="AH768" i="13"/>
  <c r="AG768" i="13"/>
  <c r="AI768" i="13" s="1"/>
  <c r="AF768" i="13"/>
  <c r="AE768" i="13"/>
  <c r="AD768" i="13"/>
  <c r="AH767" i="13"/>
  <c r="AG767" i="13"/>
  <c r="AF767" i="13"/>
  <c r="AI767" i="13" s="1"/>
  <c r="AE767" i="13"/>
  <c r="AD767" i="13"/>
  <c r="AH765" i="13"/>
  <c r="AG765" i="13"/>
  <c r="AI765" i="13" s="1"/>
  <c r="AF765" i="13"/>
  <c r="AE765" i="13"/>
  <c r="AD765" i="13"/>
  <c r="AH763" i="13"/>
  <c r="AG763" i="13"/>
  <c r="AF763" i="13"/>
  <c r="AI763" i="13" s="1"/>
  <c r="AE763" i="13"/>
  <c r="AD763" i="13"/>
  <c r="AH762" i="13"/>
  <c r="AG762" i="13"/>
  <c r="AI762" i="13" s="1"/>
  <c r="AF762" i="13"/>
  <c r="AE762" i="13"/>
  <c r="AD762" i="13"/>
  <c r="AH761" i="13"/>
  <c r="AG761" i="13"/>
  <c r="AF761" i="13"/>
  <c r="AI761" i="13" s="1"/>
  <c r="AE761" i="13"/>
  <c r="AD761" i="13"/>
  <c r="AH760" i="13"/>
  <c r="AG760" i="13"/>
  <c r="AI760" i="13" s="1"/>
  <c r="AF760" i="13"/>
  <c r="AE760" i="13"/>
  <c r="AD760" i="13"/>
  <c r="AH759" i="13"/>
  <c r="AG759" i="13"/>
  <c r="AF759" i="13"/>
  <c r="AI759" i="13" s="1"/>
  <c r="AE759" i="13"/>
  <c r="AD759" i="13"/>
  <c r="AH758" i="13"/>
  <c r="AG758" i="13"/>
  <c r="AI758" i="13" s="1"/>
  <c r="AF758" i="13"/>
  <c r="AE758" i="13"/>
  <c r="AD758" i="13"/>
  <c r="AH757" i="13"/>
  <c r="AG757" i="13"/>
  <c r="AF757" i="13"/>
  <c r="AI757" i="13" s="1"/>
  <c r="AE757" i="13"/>
  <c r="AD757" i="13"/>
  <c r="AH756" i="13"/>
  <c r="AG756" i="13"/>
  <c r="AI756" i="13" s="1"/>
  <c r="AF756" i="13"/>
  <c r="AE756" i="13"/>
  <c r="AD756" i="13"/>
  <c r="AH755" i="13"/>
  <c r="AG755" i="13"/>
  <c r="AF755" i="13"/>
  <c r="AI755" i="13" s="1"/>
  <c r="AE755" i="13"/>
  <c r="AD755" i="13"/>
  <c r="AH753" i="13"/>
  <c r="AG753" i="13"/>
  <c r="AI753" i="13" s="1"/>
  <c r="AF753" i="13"/>
  <c r="AE753" i="13"/>
  <c r="AD753" i="13"/>
  <c r="AH752" i="13"/>
  <c r="AG752" i="13"/>
  <c r="AF752" i="13"/>
  <c r="AI752" i="13" s="1"/>
  <c r="AE752" i="13"/>
  <c r="AD752" i="13"/>
  <c r="AH751" i="13"/>
  <c r="AG751" i="13"/>
  <c r="AI751" i="13" s="1"/>
  <c r="AF751" i="13"/>
  <c r="AE751" i="13"/>
  <c r="AD751" i="13"/>
  <c r="AH749" i="13"/>
  <c r="AG749" i="13"/>
  <c r="AF749" i="13"/>
  <c r="AI749" i="13" s="1"/>
  <c r="AE749" i="13"/>
  <c r="AD749" i="13"/>
  <c r="AH748" i="13"/>
  <c r="AG748" i="13"/>
  <c r="AI748" i="13" s="1"/>
  <c r="AF748" i="13"/>
  <c r="AE748" i="13"/>
  <c r="AD748" i="13"/>
  <c r="AH747" i="13"/>
  <c r="AG747" i="13"/>
  <c r="AF747" i="13"/>
  <c r="AI747" i="13" s="1"/>
  <c r="AE747" i="13"/>
  <c r="AD747" i="13"/>
  <c r="AH746" i="13"/>
  <c r="AG746" i="13"/>
  <c r="AI746" i="13" s="1"/>
  <c r="AF746" i="13"/>
  <c r="AE746" i="13"/>
  <c r="AD746" i="13"/>
  <c r="AH745" i="13"/>
  <c r="AG745" i="13"/>
  <c r="AF745" i="13"/>
  <c r="AI745" i="13" s="1"/>
  <c r="AE745" i="13"/>
  <c r="AD745" i="13"/>
  <c r="AH744" i="13"/>
  <c r="AG744" i="13"/>
  <c r="AI744" i="13" s="1"/>
  <c r="AF744" i="13"/>
  <c r="AE744" i="13"/>
  <c r="AD744" i="13"/>
  <c r="AH742" i="13"/>
  <c r="AG742" i="13"/>
  <c r="AF742" i="13"/>
  <c r="AI742" i="13" s="1"/>
  <c r="AE742" i="13"/>
  <c r="AD742" i="13"/>
  <c r="AH741" i="13"/>
  <c r="AG741" i="13"/>
  <c r="AI741" i="13" s="1"/>
  <c r="AF741" i="13"/>
  <c r="AE741" i="13"/>
  <c r="AD741" i="13"/>
  <c r="AH740" i="13"/>
  <c r="AG740" i="13"/>
  <c r="AF740" i="13"/>
  <c r="AI740" i="13" s="1"/>
  <c r="AE740" i="13"/>
  <c r="AD740" i="13"/>
  <c r="AH739" i="13"/>
  <c r="AG739" i="13"/>
  <c r="AI739" i="13" s="1"/>
  <c r="AF739" i="13"/>
  <c r="AE739" i="13"/>
  <c r="AD739" i="13"/>
  <c r="AH738" i="13"/>
  <c r="AG738" i="13"/>
  <c r="AF738" i="13"/>
  <c r="AI738" i="13" s="1"/>
  <c r="AE738" i="13"/>
  <c r="AD738" i="13"/>
  <c r="AH737" i="13"/>
  <c r="AG737" i="13"/>
  <c r="AI737" i="13" s="1"/>
  <c r="AF737" i="13"/>
  <c r="AE737" i="13"/>
  <c r="AD737" i="13"/>
  <c r="AH736" i="13"/>
  <c r="AG736" i="13"/>
  <c r="AF736" i="13"/>
  <c r="AI736" i="13" s="1"/>
  <c r="AE736" i="13"/>
  <c r="AD736" i="13"/>
  <c r="AH734" i="13"/>
  <c r="AG734" i="13"/>
  <c r="AI734" i="13" s="1"/>
  <c r="AF734" i="13"/>
  <c r="AE734" i="13"/>
  <c r="AD734" i="13"/>
  <c r="AH733" i="13"/>
  <c r="AG733" i="13"/>
  <c r="AF733" i="13"/>
  <c r="AI733" i="13" s="1"/>
  <c r="AE733" i="13"/>
  <c r="AD733" i="13"/>
  <c r="AH732" i="13"/>
  <c r="AG732" i="13"/>
  <c r="AI732" i="13" s="1"/>
  <c r="AF732" i="13"/>
  <c r="AE732" i="13"/>
  <c r="AD732" i="13"/>
  <c r="AH731" i="13"/>
  <c r="AG731" i="13"/>
  <c r="AF731" i="13"/>
  <c r="AI731" i="13" s="1"/>
  <c r="AE731" i="13"/>
  <c r="AD731" i="13"/>
  <c r="AH730" i="13"/>
  <c r="AG730" i="13"/>
  <c r="AI730" i="13" s="1"/>
  <c r="AF730" i="13"/>
  <c r="AE730" i="13"/>
  <c r="AD730" i="13"/>
  <c r="AH729" i="13"/>
  <c r="AG729" i="13"/>
  <c r="AF729" i="13"/>
  <c r="AI729" i="13" s="1"/>
  <c r="AE729" i="13"/>
  <c r="AD729" i="13"/>
  <c r="AH727" i="13"/>
  <c r="AG727" i="13"/>
  <c r="AI727" i="13" s="1"/>
  <c r="AF727" i="13"/>
  <c r="AE727" i="13"/>
  <c r="AD727" i="13"/>
  <c r="AH726" i="13"/>
  <c r="AG726" i="13"/>
  <c r="AF726" i="13"/>
  <c r="AI726" i="13" s="1"/>
  <c r="AE726" i="13"/>
  <c r="AD726" i="13"/>
  <c r="AH724" i="13"/>
  <c r="AG724" i="13"/>
  <c r="AI724" i="13" s="1"/>
  <c r="AF724" i="13"/>
  <c r="AE724" i="13"/>
  <c r="AD724" i="13"/>
  <c r="AH723" i="13"/>
  <c r="AG723" i="13"/>
  <c r="AF723" i="13"/>
  <c r="AI723" i="13" s="1"/>
  <c r="AE723" i="13"/>
  <c r="AD723" i="13"/>
  <c r="AH722" i="13"/>
  <c r="AG722" i="13"/>
  <c r="AI722" i="13" s="1"/>
  <c r="AF722" i="13"/>
  <c r="AE722" i="13"/>
  <c r="AD722" i="13"/>
  <c r="AH720" i="13"/>
  <c r="AG720" i="13"/>
  <c r="AF720" i="13"/>
  <c r="AI720" i="13" s="1"/>
  <c r="AE720" i="13"/>
  <c r="AD720" i="13"/>
  <c r="AH719" i="13"/>
  <c r="AG719" i="13"/>
  <c r="AI719" i="13" s="1"/>
  <c r="AF719" i="13"/>
  <c r="AE719" i="13"/>
  <c r="AD719" i="13"/>
  <c r="AH718" i="13"/>
  <c r="AG718" i="13"/>
  <c r="AF718" i="13"/>
  <c r="AI718" i="13" s="1"/>
  <c r="AE718" i="13"/>
  <c r="AD718" i="13"/>
  <c r="AH717" i="13"/>
  <c r="AG717" i="13"/>
  <c r="AI717" i="13" s="1"/>
  <c r="AF717" i="13"/>
  <c r="AE717" i="13"/>
  <c r="AD717" i="13"/>
  <c r="AH715" i="13"/>
  <c r="AG715" i="13"/>
  <c r="AF715" i="13"/>
  <c r="AI715" i="13" s="1"/>
  <c r="AE715" i="13"/>
  <c r="AD715" i="13"/>
  <c r="AH714" i="13"/>
  <c r="AG714" i="13"/>
  <c r="AI714" i="13" s="1"/>
  <c r="AF714" i="13"/>
  <c r="AE714" i="13"/>
  <c r="AD714" i="13"/>
  <c r="AH712" i="13"/>
  <c r="AG712" i="13"/>
  <c r="AF712" i="13"/>
  <c r="AI712" i="13" s="1"/>
  <c r="AE712" i="13"/>
  <c r="AD712" i="13"/>
  <c r="AH711" i="13"/>
  <c r="AG711" i="13"/>
  <c r="AI711" i="13" s="1"/>
  <c r="AF711" i="13"/>
  <c r="AE711" i="13"/>
  <c r="AD711" i="13"/>
  <c r="AH709" i="13"/>
  <c r="AG709" i="13"/>
  <c r="AF709" i="13"/>
  <c r="AI709" i="13" s="1"/>
  <c r="AE709" i="13"/>
  <c r="AD709" i="13"/>
  <c r="AH708" i="13"/>
  <c r="AG708" i="13"/>
  <c r="AI708" i="13" s="1"/>
  <c r="AF708" i="13"/>
  <c r="AE708" i="13"/>
  <c r="AD708" i="13"/>
  <c r="AH707" i="13"/>
  <c r="AG707" i="13"/>
  <c r="AF707" i="13"/>
  <c r="AI707" i="13" s="1"/>
  <c r="AE707" i="13"/>
  <c r="AD707" i="13"/>
  <c r="AH706" i="13"/>
  <c r="AG706" i="13"/>
  <c r="AI706" i="13" s="1"/>
  <c r="AF706" i="13"/>
  <c r="AE706" i="13"/>
  <c r="AD706" i="13"/>
  <c r="AH705" i="13"/>
  <c r="AG705" i="13"/>
  <c r="AF705" i="13"/>
  <c r="AI705" i="13" s="1"/>
  <c r="AE705" i="13"/>
  <c r="AD705" i="13"/>
  <c r="AH703" i="13"/>
  <c r="AG703" i="13"/>
  <c r="AI703" i="13" s="1"/>
  <c r="AF703" i="13"/>
  <c r="AE703" i="13"/>
  <c r="AD703" i="13"/>
  <c r="AH702" i="13"/>
  <c r="AG702" i="13"/>
  <c r="AF702" i="13"/>
  <c r="AI702" i="13" s="1"/>
  <c r="AE702" i="13"/>
  <c r="AD702" i="13"/>
  <c r="AH701" i="13"/>
  <c r="AG701" i="13"/>
  <c r="AI701" i="13" s="1"/>
  <c r="AF701" i="13"/>
  <c r="AE701" i="13"/>
  <c r="AD701" i="13"/>
  <c r="AH700" i="13"/>
  <c r="AG700" i="13"/>
  <c r="AF700" i="13"/>
  <c r="AI700" i="13" s="1"/>
  <c r="AE700" i="13"/>
  <c r="AD700" i="13"/>
  <c r="AH699" i="13"/>
  <c r="AG699" i="13"/>
  <c r="AI699" i="13" s="1"/>
  <c r="AF699" i="13"/>
  <c r="AE699" i="13"/>
  <c r="AD699" i="13"/>
  <c r="AH697" i="13"/>
  <c r="AG697" i="13"/>
  <c r="AF697" i="13"/>
  <c r="AI697" i="13" s="1"/>
  <c r="AE697" i="13"/>
  <c r="AD697" i="13"/>
  <c r="AH696" i="13"/>
  <c r="AG696" i="13"/>
  <c r="AI696" i="13" s="1"/>
  <c r="AF696" i="13"/>
  <c r="AE696" i="13"/>
  <c r="AD696" i="13"/>
  <c r="AH695" i="13"/>
  <c r="AG695" i="13"/>
  <c r="AF695" i="13"/>
  <c r="AI695" i="13" s="1"/>
  <c r="AE695" i="13"/>
  <c r="AD695" i="13"/>
  <c r="AH694" i="13"/>
  <c r="AG694" i="13"/>
  <c r="AI694" i="13" s="1"/>
  <c r="AF694" i="13"/>
  <c r="AE694" i="13"/>
  <c r="AD694" i="13"/>
  <c r="AH692" i="13"/>
  <c r="AG692" i="13"/>
  <c r="AF692" i="13"/>
  <c r="AI692" i="13" s="1"/>
  <c r="AE692" i="13"/>
  <c r="AD692" i="13"/>
  <c r="AH690" i="13"/>
  <c r="AG690" i="13"/>
  <c r="AI690" i="13" s="1"/>
  <c r="AF690" i="13"/>
  <c r="AE690" i="13"/>
  <c r="AD690" i="13"/>
  <c r="AH689" i="13"/>
  <c r="AG689" i="13"/>
  <c r="AF689" i="13"/>
  <c r="AI689" i="13" s="1"/>
  <c r="AE689" i="13"/>
  <c r="AD689" i="13"/>
  <c r="AH688" i="13"/>
  <c r="AG688" i="13"/>
  <c r="AI688" i="13" s="1"/>
  <c r="AF688" i="13"/>
  <c r="AE688" i="13"/>
  <c r="AD688" i="13"/>
  <c r="AH687" i="13"/>
  <c r="AG687" i="13"/>
  <c r="AF687" i="13"/>
  <c r="AI687" i="13" s="1"/>
  <c r="AE687" i="13"/>
  <c r="AD687" i="13"/>
  <c r="AH686" i="13"/>
  <c r="AG686" i="13"/>
  <c r="AI686" i="13" s="1"/>
  <c r="AF686" i="13"/>
  <c r="AE686" i="13"/>
  <c r="AD686" i="13"/>
  <c r="AH685" i="13"/>
  <c r="AG685" i="13"/>
  <c r="AF685" i="13"/>
  <c r="AI685" i="13" s="1"/>
  <c r="AE685" i="13"/>
  <c r="AD685" i="13"/>
  <c r="AH684" i="13"/>
  <c r="AG684" i="13"/>
  <c r="AI684" i="13" s="1"/>
  <c r="AF684" i="13"/>
  <c r="AE684" i="13"/>
  <c r="AD684" i="13"/>
  <c r="AH683" i="13"/>
  <c r="AG683" i="13"/>
  <c r="AF683" i="13"/>
  <c r="AI683" i="13" s="1"/>
  <c r="AE683" i="13"/>
  <c r="AD683" i="13"/>
  <c r="AH682" i="13"/>
  <c r="AG682" i="13"/>
  <c r="AI682" i="13" s="1"/>
  <c r="AF682" i="13"/>
  <c r="AE682" i="13"/>
  <c r="AD682" i="13"/>
  <c r="AH680" i="13"/>
  <c r="AG680" i="13"/>
  <c r="AF680" i="13"/>
  <c r="AI680" i="13" s="1"/>
  <c r="AE680" i="13"/>
  <c r="AD680" i="13"/>
  <c r="AH679" i="13"/>
  <c r="AG679" i="13"/>
  <c r="AI679" i="13" s="1"/>
  <c r="AF679" i="13"/>
  <c r="AE679" i="13"/>
  <c r="AD679" i="13"/>
  <c r="AH678" i="13"/>
  <c r="AG678" i="13"/>
  <c r="AF678" i="13"/>
  <c r="AI678" i="13" s="1"/>
  <c r="AE678" i="13"/>
  <c r="AD678" i="13"/>
  <c r="AH676" i="13"/>
  <c r="AG676" i="13"/>
  <c r="AI676" i="13" s="1"/>
  <c r="AF676" i="13"/>
  <c r="AE676" i="13"/>
  <c r="AD676" i="13"/>
  <c r="AH675" i="13"/>
  <c r="AG675" i="13"/>
  <c r="AF675" i="13"/>
  <c r="AI675" i="13" s="1"/>
  <c r="AE675" i="13"/>
  <c r="AD675" i="13"/>
  <c r="AH674" i="13"/>
  <c r="AG674" i="13"/>
  <c r="AI674" i="13" s="1"/>
  <c r="AF674" i="13"/>
  <c r="AE674" i="13"/>
  <c r="AD674" i="13"/>
  <c r="AH673" i="13"/>
  <c r="AG673" i="13"/>
  <c r="AF673" i="13"/>
  <c r="AI673" i="13" s="1"/>
  <c r="AE673" i="13"/>
  <c r="AD673" i="13"/>
  <c r="AH671" i="13"/>
  <c r="AG671" i="13"/>
  <c r="AI671" i="13" s="1"/>
  <c r="AF671" i="13"/>
  <c r="AE671" i="13"/>
  <c r="AD671" i="13"/>
  <c r="AH670" i="13"/>
  <c r="AG670" i="13"/>
  <c r="AF670" i="13"/>
  <c r="AI670" i="13" s="1"/>
  <c r="AE670" i="13"/>
  <c r="AD670" i="13"/>
  <c r="AH669" i="13"/>
  <c r="AG669" i="13"/>
  <c r="AI669" i="13" s="1"/>
  <c r="AF669" i="13"/>
  <c r="AE669" i="13"/>
  <c r="AD669" i="13"/>
  <c r="AH667" i="13"/>
  <c r="AG667" i="13"/>
  <c r="AF667" i="13"/>
  <c r="AI667" i="13" s="1"/>
  <c r="AE667" i="13"/>
  <c r="AD667" i="13"/>
  <c r="AH666" i="13"/>
  <c r="AG666" i="13"/>
  <c r="AI666" i="13" s="1"/>
  <c r="AF666" i="13"/>
  <c r="AE666" i="13"/>
  <c r="AD666" i="13"/>
  <c r="AH664" i="13"/>
  <c r="AG664" i="13"/>
  <c r="AF664" i="13"/>
  <c r="AI664" i="13" s="1"/>
  <c r="AE664" i="13"/>
  <c r="AD664" i="13"/>
  <c r="AH663" i="13"/>
  <c r="AG663" i="13"/>
  <c r="AI663" i="13" s="1"/>
  <c r="AF663" i="13"/>
  <c r="AE663" i="13"/>
  <c r="AD663" i="13"/>
  <c r="AH662" i="13"/>
  <c r="AG662" i="13"/>
  <c r="AF662" i="13"/>
  <c r="AI662" i="13" s="1"/>
  <c r="AE662" i="13"/>
  <c r="AD662" i="13"/>
  <c r="AH661" i="13"/>
  <c r="AG661" i="13"/>
  <c r="AI661" i="13" s="1"/>
  <c r="AF661" i="13"/>
  <c r="AE661" i="13"/>
  <c r="AD661" i="13"/>
  <c r="AH660" i="13"/>
  <c r="AG660" i="13"/>
  <c r="AF660" i="13"/>
  <c r="AI660" i="13" s="1"/>
  <c r="AE660" i="13"/>
  <c r="AD660" i="13"/>
  <c r="AH658" i="13"/>
  <c r="AG658" i="13"/>
  <c r="AI658" i="13" s="1"/>
  <c r="AF658" i="13"/>
  <c r="AE658" i="13"/>
  <c r="AD658" i="13"/>
  <c r="AH657" i="13"/>
  <c r="AG657" i="13"/>
  <c r="AF657" i="13"/>
  <c r="AI657" i="13" s="1"/>
  <c r="AE657" i="13"/>
  <c r="AD657" i="13"/>
  <c r="AH656" i="13"/>
  <c r="AG656" i="13"/>
  <c r="AI656" i="13" s="1"/>
  <c r="AF656" i="13"/>
  <c r="AE656" i="13"/>
  <c r="AD656" i="13"/>
  <c r="AH655" i="13"/>
  <c r="AG655" i="13"/>
  <c r="AF655" i="13"/>
  <c r="AI655" i="13" s="1"/>
  <c r="AE655" i="13"/>
  <c r="AD655" i="13"/>
  <c r="AH654" i="13"/>
  <c r="AG654" i="13"/>
  <c r="AI654" i="13" s="1"/>
  <c r="AF654" i="13"/>
  <c r="AE654" i="13"/>
  <c r="AD654" i="13"/>
  <c r="AH652" i="13"/>
  <c r="AG652" i="13"/>
  <c r="AF652" i="13"/>
  <c r="AI652" i="13" s="1"/>
  <c r="AE652" i="13"/>
  <c r="AD652" i="13"/>
  <c r="AH651" i="13"/>
  <c r="AG651" i="13"/>
  <c r="AI651" i="13" s="1"/>
  <c r="AF651" i="13"/>
  <c r="AE651" i="13"/>
  <c r="AD651" i="13"/>
  <c r="AH650" i="13"/>
  <c r="AG650" i="13"/>
  <c r="AF650" i="13"/>
  <c r="AI650" i="13" s="1"/>
  <c r="AE650" i="13"/>
  <c r="AD650" i="13"/>
  <c r="AH649" i="13"/>
  <c r="AG649" i="13"/>
  <c r="AI649" i="13" s="1"/>
  <c r="AF649" i="13"/>
  <c r="AE649" i="13"/>
  <c r="AD649" i="13"/>
  <c r="AH648" i="13"/>
  <c r="AG648" i="13"/>
  <c r="AF648" i="13"/>
  <c r="AI648" i="13" s="1"/>
  <c r="AE648" i="13"/>
  <c r="AD648" i="13"/>
  <c r="AH647" i="13"/>
  <c r="AG647" i="13"/>
  <c r="AI647" i="13" s="1"/>
  <c r="AF647" i="13"/>
  <c r="AE647" i="13"/>
  <c r="AD647" i="13"/>
  <c r="AH645" i="13"/>
  <c r="AG645" i="13"/>
  <c r="AF645" i="13"/>
  <c r="AI645" i="13" s="1"/>
  <c r="AE645" i="13"/>
  <c r="AD645" i="13"/>
  <c r="AH644" i="13"/>
  <c r="AG644" i="13"/>
  <c r="AI644" i="13" s="1"/>
  <c r="AF644" i="13"/>
  <c r="AE644" i="13"/>
  <c r="AD644" i="13"/>
  <c r="AH643" i="13"/>
  <c r="AG643" i="13"/>
  <c r="AF643" i="13"/>
  <c r="AI643" i="13" s="1"/>
  <c r="AE643" i="13"/>
  <c r="AD643" i="13"/>
  <c r="AH642" i="13"/>
  <c r="AG642" i="13"/>
  <c r="AI642" i="13" s="1"/>
  <c r="AF642" i="13"/>
  <c r="AE642" i="13"/>
  <c r="AD642" i="13"/>
  <c r="AH641" i="13"/>
  <c r="AG641" i="13"/>
  <c r="AF641" i="13"/>
  <c r="AI641" i="13" s="1"/>
  <c r="AE641" i="13"/>
  <c r="AD641" i="13"/>
  <c r="AH639" i="13"/>
  <c r="AG639" i="13"/>
  <c r="AI639" i="13" s="1"/>
  <c r="AF639" i="13"/>
  <c r="AE639" i="13"/>
  <c r="AD639" i="13"/>
  <c r="AH638" i="13"/>
  <c r="AG638" i="13"/>
  <c r="AF638" i="13"/>
  <c r="AI638" i="13" s="1"/>
  <c r="AE638" i="13"/>
  <c r="AD638" i="13"/>
  <c r="AH637" i="13"/>
  <c r="AG637" i="13"/>
  <c r="AI637" i="13" s="1"/>
  <c r="AF637" i="13"/>
  <c r="AE637" i="13"/>
  <c r="AD637" i="13"/>
  <c r="AH636" i="13"/>
  <c r="AG636" i="13"/>
  <c r="AF636" i="13"/>
  <c r="AI636" i="13" s="1"/>
  <c r="AE636" i="13"/>
  <c r="AD636" i="13"/>
  <c r="AH635" i="13"/>
  <c r="AG635" i="13"/>
  <c r="AI635" i="13" s="1"/>
  <c r="AF635" i="13"/>
  <c r="AE635" i="13"/>
  <c r="AD635" i="13"/>
  <c r="AH633" i="13"/>
  <c r="AG633" i="13"/>
  <c r="AF633" i="13"/>
  <c r="AI633" i="13" s="1"/>
  <c r="AE633" i="13"/>
  <c r="AD633" i="13"/>
  <c r="AH631" i="13"/>
  <c r="AG631" i="13"/>
  <c r="AI631" i="13" s="1"/>
  <c r="AF631" i="13"/>
  <c r="AE631" i="13"/>
  <c r="AD631" i="13"/>
  <c r="AH630" i="13"/>
  <c r="AG630" i="13"/>
  <c r="AF630" i="13"/>
  <c r="AI630" i="13" s="1"/>
  <c r="AE630" i="13"/>
  <c r="AD630" i="13"/>
  <c r="AH629" i="13"/>
  <c r="AG629" i="13"/>
  <c r="AI629" i="13" s="1"/>
  <c r="AF629" i="13"/>
  <c r="AE629" i="13"/>
  <c r="AD629" i="13"/>
  <c r="AH628" i="13"/>
  <c r="AG628" i="13"/>
  <c r="AF628" i="13"/>
  <c r="AI628" i="13" s="1"/>
  <c r="AE628" i="13"/>
  <c r="AD628" i="13"/>
  <c r="AH627" i="13"/>
  <c r="AG627" i="13"/>
  <c r="AI627" i="13" s="1"/>
  <c r="AF627" i="13"/>
  <c r="AE627" i="13"/>
  <c r="AD627" i="13"/>
  <c r="AH626" i="13"/>
  <c r="AG626" i="13"/>
  <c r="AF626" i="13"/>
  <c r="AI626" i="13" s="1"/>
  <c r="AE626" i="13"/>
  <c r="AD626" i="13"/>
  <c r="AH625" i="13"/>
  <c r="AG625" i="13"/>
  <c r="AI625" i="13" s="1"/>
  <c r="AF625" i="13"/>
  <c r="AE625" i="13"/>
  <c r="AD625" i="13"/>
  <c r="AH624" i="13"/>
  <c r="AG624" i="13"/>
  <c r="AF624" i="13"/>
  <c r="AI624" i="13" s="1"/>
  <c r="AE624" i="13"/>
  <c r="AD624" i="13"/>
  <c r="AH623" i="13"/>
  <c r="AG623" i="13"/>
  <c r="AI623" i="13" s="1"/>
  <c r="AF623" i="13"/>
  <c r="AE623" i="13"/>
  <c r="AD623" i="13"/>
  <c r="AH621" i="13"/>
  <c r="AG621" i="13"/>
  <c r="AF621" i="13"/>
  <c r="AI621" i="13" s="1"/>
  <c r="AE621" i="13"/>
  <c r="AD621" i="13"/>
  <c r="AH620" i="13"/>
  <c r="AG620" i="13"/>
  <c r="AI620" i="13" s="1"/>
  <c r="AF620" i="13"/>
  <c r="AE620" i="13"/>
  <c r="AD620" i="13"/>
  <c r="AH619" i="13"/>
  <c r="AG619" i="13"/>
  <c r="AF619" i="13"/>
  <c r="AI619" i="13" s="1"/>
  <c r="AE619" i="13"/>
  <c r="AD619" i="13"/>
  <c r="AH617" i="13"/>
  <c r="AG617" i="13"/>
  <c r="AI617" i="13" s="1"/>
  <c r="AF617" i="13"/>
  <c r="AE617" i="13"/>
  <c r="AD617" i="13"/>
  <c r="AH616" i="13"/>
  <c r="AG616" i="13"/>
  <c r="AF616" i="13"/>
  <c r="AI616" i="13" s="1"/>
  <c r="AE616" i="13"/>
  <c r="AD616" i="13"/>
  <c r="AH615" i="13"/>
  <c r="AG615" i="13"/>
  <c r="AI615" i="13" s="1"/>
  <c r="AF615" i="13"/>
  <c r="AE615" i="13"/>
  <c r="AD615" i="13"/>
  <c r="AH614" i="13"/>
  <c r="AG614" i="13"/>
  <c r="AF614" i="13"/>
  <c r="AI614" i="13" s="1"/>
  <c r="AE614" i="13"/>
  <c r="AD614" i="13"/>
  <c r="AH613" i="13"/>
  <c r="AG613" i="13"/>
  <c r="AI613" i="13" s="1"/>
  <c r="AF613" i="13"/>
  <c r="AE613" i="13"/>
  <c r="AD613" i="13"/>
  <c r="AH611" i="13"/>
  <c r="AG611" i="13"/>
  <c r="AF611" i="13"/>
  <c r="AI611" i="13" s="1"/>
  <c r="AE611" i="13"/>
  <c r="AD611" i="13"/>
  <c r="AH610" i="13"/>
  <c r="AG610" i="13"/>
  <c r="AI610" i="13" s="1"/>
  <c r="AF610" i="13"/>
  <c r="AE610" i="13"/>
  <c r="AD610" i="13"/>
  <c r="AH609" i="13"/>
  <c r="AG609" i="13"/>
  <c r="AF609" i="13"/>
  <c r="AI609" i="13" s="1"/>
  <c r="AE609" i="13"/>
  <c r="AD609" i="13"/>
  <c r="AH608" i="13"/>
  <c r="AG608" i="13"/>
  <c r="AI608" i="13" s="1"/>
  <c r="AF608" i="13"/>
  <c r="AE608" i="13"/>
  <c r="AD608" i="13"/>
  <c r="AH607" i="13"/>
  <c r="AG607" i="13"/>
  <c r="AF607" i="13"/>
  <c r="AI607" i="13" s="1"/>
  <c r="AE607" i="13"/>
  <c r="AD607" i="13"/>
  <c r="AH605" i="13"/>
  <c r="AG605" i="13"/>
  <c r="AI605" i="13" s="1"/>
  <c r="AF605" i="13"/>
  <c r="AE605" i="13"/>
  <c r="AD605" i="13"/>
  <c r="AH604" i="13"/>
  <c r="AG604" i="13"/>
  <c r="AF604" i="13"/>
  <c r="AI604" i="13" s="1"/>
  <c r="AE604" i="13"/>
  <c r="AD604" i="13"/>
  <c r="AH603" i="13"/>
  <c r="AG603" i="13"/>
  <c r="AI603" i="13" s="1"/>
  <c r="AF603" i="13"/>
  <c r="AE603" i="13"/>
  <c r="AD603" i="13"/>
  <c r="AH601" i="13"/>
  <c r="AG601" i="13"/>
  <c r="AF601" i="13"/>
  <c r="AI601" i="13" s="1"/>
  <c r="AE601" i="13"/>
  <c r="AD601" i="13"/>
  <c r="AH600" i="13"/>
  <c r="AG600" i="13"/>
  <c r="AI600" i="13" s="1"/>
  <c r="AF600" i="13"/>
  <c r="AE600" i="13"/>
  <c r="AD600" i="13"/>
  <c r="AH599" i="13"/>
  <c r="AG599" i="13"/>
  <c r="AF599" i="13"/>
  <c r="AI599" i="13" s="1"/>
  <c r="AE599" i="13"/>
  <c r="AD599" i="13"/>
  <c r="AH598" i="13"/>
  <c r="AG598" i="13"/>
  <c r="AI598" i="13" s="1"/>
  <c r="AF598" i="13"/>
  <c r="AE598" i="13"/>
  <c r="AD598" i="13"/>
  <c r="AH596" i="13"/>
  <c r="AG596" i="13"/>
  <c r="AF596" i="13"/>
  <c r="AI596" i="13" s="1"/>
  <c r="AE596" i="13"/>
  <c r="AD596" i="13"/>
  <c r="AH595" i="13"/>
  <c r="AG595" i="13"/>
  <c r="AI595" i="13" s="1"/>
  <c r="AF595" i="13"/>
  <c r="AE595" i="13"/>
  <c r="AD595" i="13"/>
  <c r="AH593" i="13"/>
  <c r="AG593" i="13"/>
  <c r="AF593" i="13"/>
  <c r="AI593" i="13" s="1"/>
  <c r="AE593" i="13"/>
  <c r="AD593" i="13"/>
  <c r="AH592" i="13"/>
  <c r="AG592" i="13"/>
  <c r="AI592" i="13" s="1"/>
  <c r="AF592" i="13"/>
  <c r="AE592" i="13"/>
  <c r="AD592" i="13"/>
  <c r="AH591" i="13"/>
  <c r="AG591" i="13"/>
  <c r="AF591" i="13"/>
  <c r="AI591" i="13" s="1"/>
  <c r="AE591" i="13"/>
  <c r="AD591" i="13"/>
  <c r="AH590" i="13"/>
  <c r="AG590" i="13"/>
  <c r="AI590" i="13" s="1"/>
  <c r="AF590" i="13"/>
  <c r="AE590" i="13"/>
  <c r="AD590" i="13"/>
  <c r="AH589" i="13"/>
  <c r="AG589" i="13"/>
  <c r="AF589" i="13"/>
  <c r="AI589" i="13" s="1"/>
  <c r="AE589" i="13"/>
  <c r="AD589" i="13"/>
  <c r="AH587" i="13"/>
  <c r="AG587" i="13"/>
  <c r="AI587" i="13" s="1"/>
  <c r="AF587" i="13"/>
  <c r="AE587" i="13"/>
  <c r="AD587" i="13"/>
  <c r="AH586" i="13"/>
  <c r="AG586" i="13"/>
  <c r="AF586" i="13"/>
  <c r="AI586" i="13" s="1"/>
  <c r="AE586" i="13"/>
  <c r="AD586" i="13"/>
  <c r="AH585" i="13"/>
  <c r="AG585" i="13"/>
  <c r="AI585" i="13" s="1"/>
  <c r="AF585" i="13"/>
  <c r="AE585" i="13"/>
  <c r="AD585" i="13"/>
  <c r="AH584" i="13"/>
  <c r="AG584" i="13"/>
  <c r="AF584" i="13"/>
  <c r="AI584" i="13" s="1"/>
  <c r="AE584" i="13"/>
  <c r="AD584" i="13"/>
  <c r="AH583" i="13"/>
  <c r="AG583" i="13"/>
  <c r="AI583" i="13" s="1"/>
  <c r="AF583" i="13"/>
  <c r="AE583" i="13"/>
  <c r="AD583" i="13"/>
  <c r="AH581" i="13"/>
  <c r="AG581" i="13"/>
  <c r="AF581" i="13"/>
  <c r="AI581" i="13" s="1"/>
  <c r="AE581" i="13"/>
  <c r="AD581" i="13"/>
  <c r="AH580" i="13"/>
  <c r="AG580" i="13"/>
  <c r="AI580" i="13" s="1"/>
  <c r="AF580" i="13"/>
  <c r="AE580" i="13"/>
  <c r="AD580" i="13"/>
  <c r="AH579" i="13"/>
  <c r="AG579" i="13"/>
  <c r="AF579" i="13"/>
  <c r="AI579" i="13" s="1"/>
  <c r="AE579" i="13"/>
  <c r="AD579" i="13"/>
  <c r="AH577" i="13"/>
  <c r="AG577" i="13"/>
  <c r="AI577" i="13" s="1"/>
  <c r="AF577" i="13"/>
  <c r="AE577" i="13"/>
  <c r="AD577" i="13"/>
  <c r="AH576" i="13"/>
  <c r="AG576" i="13"/>
  <c r="AF576" i="13"/>
  <c r="AI576" i="13" s="1"/>
  <c r="AE576" i="13"/>
  <c r="AD576" i="13"/>
  <c r="AH574" i="13"/>
  <c r="AG574" i="13"/>
  <c r="AI574" i="13" s="1"/>
  <c r="AF574" i="13"/>
  <c r="AE574" i="13"/>
  <c r="AD574" i="13"/>
  <c r="AH573" i="13"/>
  <c r="AG573" i="13"/>
  <c r="AF573" i="13"/>
  <c r="AI573" i="13" s="1"/>
  <c r="AE573" i="13"/>
  <c r="AD573" i="13"/>
  <c r="AH571" i="13"/>
  <c r="AG571" i="13"/>
  <c r="AI571" i="13" s="1"/>
  <c r="AF571" i="13"/>
  <c r="AE571" i="13"/>
  <c r="AD571" i="13"/>
  <c r="AH570" i="13"/>
  <c r="AG570" i="13"/>
  <c r="AF570" i="13"/>
  <c r="AI570" i="13" s="1"/>
  <c r="AE570" i="13"/>
  <c r="AD570" i="13"/>
  <c r="AH569" i="13"/>
  <c r="AG569" i="13"/>
  <c r="AI569" i="13" s="1"/>
  <c r="AF569" i="13"/>
  <c r="AE569" i="13"/>
  <c r="AD569" i="13"/>
  <c r="AH568" i="13"/>
  <c r="AG568" i="13"/>
  <c r="AF568" i="13"/>
  <c r="AI568" i="13" s="1"/>
  <c r="AE568" i="13"/>
  <c r="AD568" i="13"/>
  <c r="AH567" i="13"/>
  <c r="AG567" i="13"/>
  <c r="AI567" i="13" s="1"/>
  <c r="AF567" i="13"/>
  <c r="AE567" i="13"/>
  <c r="AD567" i="13"/>
  <c r="AH565" i="13"/>
  <c r="AG565" i="13"/>
  <c r="AF565" i="13"/>
  <c r="AI565" i="13" s="1"/>
  <c r="AE565" i="13"/>
  <c r="AD565" i="13"/>
  <c r="AH564" i="13"/>
  <c r="AG564" i="13"/>
  <c r="AI564" i="13" s="1"/>
  <c r="AF564" i="13"/>
  <c r="AE564" i="13"/>
  <c r="AD564" i="13"/>
  <c r="AH563" i="13"/>
  <c r="AG563" i="13"/>
  <c r="AF563" i="13"/>
  <c r="AI563" i="13" s="1"/>
  <c r="AE563" i="13"/>
  <c r="AD563" i="13"/>
  <c r="AH562" i="13"/>
  <c r="AG562" i="13"/>
  <c r="AI562" i="13" s="1"/>
  <c r="AF562" i="13"/>
  <c r="AE562" i="13"/>
  <c r="AD562" i="13"/>
  <c r="AH561" i="13"/>
  <c r="AG561" i="13"/>
  <c r="AF561" i="13"/>
  <c r="AI561" i="13" s="1"/>
  <c r="AE561" i="13"/>
  <c r="AD561" i="13"/>
  <c r="AH560" i="13"/>
  <c r="AG560" i="13"/>
  <c r="AI560" i="13" s="1"/>
  <c r="AF560" i="13"/>
  <c r="AE560" i="13"/>
  <c r="AD560" i="13"/>
  <c r="AH558" i="13"/>
  <c r="AG558" i="13"/>
  <c r="AF558" i="13"/>
  <c r="AI558" i="13" s="1"/>
  <c r="AE558" i="13"/>
  <c r="AD558" i="13"/>
  <c r="AH557" i="13"/>
  <c r="AG557" i="13"/>
  <c r="AI557" i="13" s="1"/>
  <c r="AF557" i="13"/>
  <c r="AE557" i="13"/>
  <c r="AD557" i="13"/>
  <c r="AH556" i="13"/>
  <c r="AG556" i="13"/>
  <c r="AF556" i="13"/>
  <c r="AI556" i="13" s="1"/>
  <c r="AE556" i="13"/>
  <c r="AD556" i="13"/>
  <c r="AH555" i="13"/>
  <c r="AG555" i="13"/>
  <c r="AI555" i="13" s="1"/>
  <c r="AF555" i="13"/>
  <c r="AE555" i="13"/>
  <c r="AD555" i="13"/>
  <c r="AH554" i="13"/>
  <c r="AG554" i="13"/>
  <c r="AF554" i="13"/>
  <c r="AI554" i="13" s="1"/>
  <c r="AE554" i="13"/>
  <c r="AD554" i="13"/>
  <c r="AH552" i="13"/>
  <c r="AG552" i="13"/>
  <c r="AI552" i="13" s="1"/>
  <c r="AF552" i="13"/>
  <c r="AE552" i="13"/>
  <c r="AD552" i="13"/>
  <c r="AH551" i="13"/>
  <c r="AG551" i="13"/>
  <c r="AF551" i="13"/>
  <c r="AI551" i="13" s="1"/>
  <c r="AE551" i="13"/>
  <c r="AD551" i="13"/>
  <c r="AH550" i="13"/>
  <c r="AG550" i="13"/>
  <c r="AI550" i="13" s="1"/>
  <c r="AF550" i="13"/>
  <c r="AE550" i="13"/>
  <c r="AD550" i="13"/>
  <c r="AH549" i="13"/>
  <c r="AG549" i="13"/>
  <c r="AF549" i="13"/>
  <c r="AI549" i="13" s="1"/>
  <c r="AE549" i="13"/>
  <c r="AD549" i="13"/>
  <c r="AH548" i="13"/>
  <c r="AG548" i="13"/>
  <c r="AI548" i="13" s="1"/>
  <c r="AF548" i="13"/>
  <c r="AE548" i="13"/>
  <c r="AD548" i="13"/>
  <c r="AH547" i="13"/>
  <c r="AG547" i="13"/>
  <c r="AF547" i="13"/>
  <c r="AI547" i="13" s="1"/>
  <c r="AE547" i="13"/>
  <c r="AD547" i="13"/>
  <c r="AH546" i="13"/>
  <c r="AG546" i="13"/>
  <c r="AI546" i="13" s="1"/>
  <c r="AF546" i="13"/>
  <c r="AE546" i="13"/>
  <c r="AD546" i="13"/>
  <c r="AH544" i="13"/>
  <c r="AG544" i="13"/>
  <c r="AF544" i="13"/>
  <c r="AI544" i="13" s="1"/>
  <c r="AE544" i="13"/>
  <c r="AD544" i="13"/>
  <c r="AH543" i="13"/>
  <c r="AG543" i="13"/>
  <c r="AI543" i="13" s="1"/>
  <c r="AF543" i="13"/>
  <c r="AE543" i="13"/>
  <c r="AD543" i="13"/>
  <c r="AH542" i="13"/>
  <c r="AG542" i="13"/>
  <c r="AF542" i="13"/>
  <c r="AI542" i="13" s="1"/>
  <c r="AE542" i="13"/>
  <c r="AD542" i="13"/>
  <c r="AH541" i="13"/>
  <c r="AG541" i="13"/>
  <c r="AI541" i="13" s="1"/>
  <c r="AF541" i="13"/>
  <c r="AE541" i="13"/>
  <c r="AD541" i="13"/>
  <c r="AH540" i="13"/>
  <c r="AG540" i="13"/>
  <c r="AF540" i="13"/>
  <c r="AI540" i="13" s="1"/>
  <c r="AE540" i="13"/>
  <c r="AD540" i="13"/>
  <c r="AH538" i="13"/>
  <c r="AG538" i="13"/>
  <c r="AI538" i="13" s="1"/>
  <c r="AF538" i="13"/>
  <c r="AE538" i="13"/>
  <c r="AD538" i="13"/>
  <c r="AH537" i="13"/>
  <c r="AG537" i="13"/>
  <c r="AF537" i="13"/>
  <c r="AI537" i="13" s="1"/>
  <c r="AE537" i="13"/>
  <c r="AD537" i="13"/>
  <c r="AH536" i="13"/>
  <c r="AG536" i="13"/>
  <c r="AI536" i="13" s="1"/>
  <c r="AF536" i="13"/>
  <c r="AE536" i="13"/>
  <c r="AD536" i="13"/>
  <c r="AH535" i="13"/>
  <c r="AG535" i="13"/>
  <c r="AF535" i="13"/>
  <c r="AI535" i="13" s="1"/>
  <c r="AE535" i="13"/>
  <c r="AD535" i="13"/>
  <c r="AH533" i="13"/>
  <c r="AG533" i="13"/>
  <c r="AI533" i="13" s="1"/>
  <c r="AF533" i="13"/>
  <c r="AE533" i="13"/>
  <c r="AD533" i="13"/>
  <c r="AH532" i="13"/>
  <c r="AG532" i="13"/>
  <c r="AF532" i="13"/>
  <c r="AI532" i="13" s="1"/>
  <c r="AE532" i="13"/>
  <c r="AD532" i="13"/>
  <c r="AH531" i="13"/>
  <c r="AG531" i="13"/>
  <c r="AI531" i="13" s="1"/>
  <c r="AF531" i="13"/>
  <c r="AE531" i="13"/>
  <c r="AD531" i="13"/>
  <c r="AH530" i="13"/>
  <c r="AG530" i="13"/>
  <c r="AF530" i="13"/>
  <c r="AI530" i="13" s="1"/>
  <c r="AE530" i="13"/>
  <c r="AD530" i="13"/>
  <c r="AH529" i="13"/>
  <c r="AG529" i="13"/>
  <c r="AI529" i="13" s="1"/>
  <c r="AF529" i="13"/>
  <c r="AE529" i="13"/>
  <c r="AD529" i="13"/>
  <c r="AH528" i="13"/>
  <c r="AG528" i="13"/>
  <c r="AF528" i="13"/>
  <c r="AI528" i="13" s="1"/>
  <c r="AE528" i="13"/>
  <c r="AD528" i="13"/>
  <c r="AH527" i="13"/>
  <c r="AG527" i="13"/>
  <c r="AI527" i="13" s="1"/>
  <c r="AF527" i="13"/>
  <c r="AE527" i="13"/>
  <c r="AD527" i="13"/>
  <c r="AH526" i="13"/>
  <c r="AG526" i="13"/>
  <c r="AF526" i="13"/>
  <c r="AI526" i="13" s="1"/>
  <c r="AE526" i="13"/>
  <c r="AD526" i="13"/>
  <c r="AH524" i="13"/>
  <c r="AG524" i="13"/>
  <c r="AI524" i="13" s="1"/>
  <c r="AF524" i="13"/>
  <c r="AE524" i="13"/>
  <c r="AD524" i="13"/>
  <c r="AH523" i="13"/>
  <c r="AG523" i="13"/>
  <c r="AF523" i="13"/>
  <c r="AI523" i="13" s="1"/>
  <c r="AE523" i="13"/>
  <c r="AD523" i="13"/>
  <c r="AH522" i="13"/>
  <c r="AG522" i="13"/>
  <c r="AI522" i="13" s="1"/>
  <c r="AF522" i="13"/>
  <c r="AE522" i="13"/>
  <c r="AD522" i="13"/>
  <c r="AH521" i="13"/>
  <c r="AG521" i="13"/>
  <c r="AF521" i="13"/>
  <c r="AI521" i="13" s="1"/>
  <c r="AE521" i="13"/>
  <c r="AD521" i="13"/>
  <c r="AH520" i="13"/>
  <c r="AG520" i="13"/>
  <c r="AI520" i="13" s="1"/>
  <c r="AF520" i="13"/>
  <c r="AE520" i="13"/>
  <c r="AD520" i="13"/>
  <c r="AH519" i="13"/>
  <c r="AG519" i="13"/>
  <c r="AF519" i="13"/>
  <c r="AI519" i="13" s="1"/>
  <c r="AE519" i="13"/>
  <c r="AD519" i="13"/>
  <c r="AH518" i="13"/>
  <c r="AG518" i="13"/>
  <c r="AI518" i="13" s="1"/>
  <c r="AF518" i="13"/>
  <c r="AE518" i="13"/>
  <c r="AD518" i="13"/>
  <c r="AH516" i="13"/>
  <c r="AG516" i="13"/>
  <c r="AF516" i="13"/>
  <c r="AI516" i="13" s="1"/>
  <c r="AE516" i="13"/>
  <c r="AD516" i="13"/>
  <c r="AH515" i="13"/>
  <c r="AG515" i="13"/>
  <c r="AI515" i="13" s="1"/>
  <c r="AF515" i="13"/>
  <c r="AE515" i="13"/>
  <c r="AD515" i="13"/>
  <c r="AH514" i="13"/>
  <c r="AG514" i="13"/>
  <c r="AF514" i="13"/>
  <c r="AI514" i="13" s="1"/>
  <c r="AE514" i="13"/>
  <c r="AD514" i="13"/>
  <c r="AH513" i="13"/>
  <c r="AG513" i="13"/>
  <c r="AI513" i="13" s="1"/>
  <c r="AF513" i="13"/>
  <c r="AE513" i="13"/>
  <c r="AD513" i="13"/>
  <c r="AH512" i="13"/>
  <c r="AG512" i="13"/>
  <c r="AF512" i="13"/>
  <c r="AI512" i="13" s="1"/>
  <c r="AE512" i="13"/>
  <c r="AD512" i="13"/>
  <c r="AH511" i="13"/>
  <c r="AG511" i="13"/>
  <c r="AI511" i="13" s="1"/>
  <c r="AF511" i="13"/>
  <c r="AE511" i="13"/>
  <c r="AD511" i="13"/>
  <c r="AH510" i="13"/>
  <c r="AG510" i="13"/>
  <c r="AF510" i="13"/>
  <c r="AI510" i="13" s="1"/>
  <c r="AE510" i="13"/>
  <c r="AD510" i="13"/>
  <c r="AH509" i="13"/>
  <c r="AG509" i="13"/>
  <c r="AI509" i="13" s="1"/>
  <c r="AF509" i="13"/>
  <c r="AE509" i="13"/>
  <c r="AD509" i="13"/>
  <c r="AH507" i="13"/>
  <c r="AG507" i="13"/>
  <c r="AF507" i="13"/>
  <c r="AI507" i="13" s="1"/>
  <c r="AE507" i="13"/>
  <c r="AD507" i="13"/>
  <c r="AH505" i="13"/>
  <c r="AG505" i="13"/>
  <c r="AI505" i="13" s="1"/>
  <c r="AF505" i="13"/>
  <c r="AE505" i="13"/>
  <c r="AD505" i="13"/>
  <c r="AH504" i="13"/>
  <c r="AG504" i="13"/>
  <c r="AF504" i="13"/>
  <c r="AI504" i="13" s="1"/>
  <c r="AE504" i="13"/>
  <c r="AD504" i="13"/>
  <c r="AH502" i="13"/>
  <c r="AG502" i="13"/>
  <c r="AI502" i="13" s="1"/>
  <c r="AF502" i="13"/>
  <c r="AE502" i="13"/>
  <c r="AD502" i="13"/>
  <c r="AH501" i="13"/>
  <c r="AG501" i="13"/>
  <c r="AF501" i="13"/>
  <c r="AI501" i="13" s="1"/>
  <c r="AE501" i="13"/>
  <c r="AD501" i="13"/>
  <c r="AH499" i="13"/>
  <c r="AG499" i="13"/>
  <c r="AI499" i="13" s="1"/>
  <c r="AF499" i="13"/>
  <c r="AE499" i="13"/>
  <c r="AD499" i="13"/>
  <c r="AH498" i="13"/>
  <c r="AG498" i="13"/>
  <c r="AF498" i="13"/>
  <c r="AI498" i="13" s="1"/>
  <c r="AE498" i="13"/>
  <c r="AD498" i="13"/>
  <c r="AH497" i="13"/>
  <c r="AG497" i="13"/>
  <c r="AI497" i="13" s="1"/>
  <c r="AF497" i="13"/>
  <c r="AE497" i="13"/>
  <c r="AD497" i="13"/>
  <c r="AH496" i="13"/>
  <c r="AG496" i="13"/>
  <c r="AF496" i="13"/>
  <c r="AI496" i="13" s="1"/>
  <c r="AE496" i="13"/>
  <c r="AD496" i="13"/>
  <c r="AH494" i="13"/>
  <c r="AG494" i="13"/>
  <c r="AI494" i="13" s="1"/>
  <c r="AF494" i="13"/>
  <c r="AE494" i="13"/>
  <c r="AD494" i="13"/>
  <c r="AH493" i="13"/>
  <c r="AG493" i="13"/>
  <c r="AF493" i="13"/>
  <c r="AI493" i="13" s="1"/>
  <c r="AE493" i="13"/>
  <c r="AD493" i="13"/>
  <c r="AH491" i="13"/>
  <c r="AG491" i="13"/>
  <c r="AI491" i="13" s="1"/>
  <c r="AF491" i="13"/>
  <c r="AE491" i="13"/>
  <c r="AD491" i="13"/>
  <c r="AH489" i="13"/>
  <c r="AG489" i="13"/>
  <c r="AF489" i="13"/>
  <c r="AI489" i="13" s="1"/>
  <c r="AE489" i="13"/>
  <c r="AD489" i="13"/>
  <c r="AH488" i="13"/>
  <c r="AG488" i="13"/>
  <c r="AI488" i="13" s="1"/>
  <c r="AF488" i="13"/>
  <c r="AE488" i="13"/>
  <c r="AD488" i="13"/>
  <c r="AH487" i="13"/>
  <c r="AG487" i="13"/>
  <c r="AF487" i="13"/>
  <c r="AI487" i="13" s="1"/>
  <c r="AE487" i="13"/>
  <c r="AD487" i="13"/>
  <c r="AH486" i="13"/>
  <c r="AG486" i="13"/>
  <c r="AI486" i="13" s="1"/>
  <c r="AF486" i="13"/>
  <c r="AE486" i="13"/>
  <c r="AD486" i="13"/>
  <c r="AH484" i="13"/>
  <c r="AG484" i="13"/>
  <c r="AF484" i="13"/>
  <c r="AI484" i="13" s="1"/>
  <c r="AE484" i="13"/>
  <c r="AD484" i="13"/>
  <c r="AH483" i="13"/>
  <c r="AG483" i="13"/>
  <c r="AI483" i="13" s="1"/>
  <c r="AF483" i="13"/>
  <c r="AE483" i="13"/>
  <c r="AD483" i="13"/>
  <c r="AH482" i="13"/>
  <c r="AG482" i="13"/>
  <c r="AF482" i="13"/>
  <c r="AI482" i="13" s="1"/>
  <c r="AE482" i="13"/>
  <c r="AD482" i="13"/>
  <c r="AH481" i="13"/>
  <c r="AG481" i="13"/>
  <c r="AI481" i="13" s="1"/>
  <c r="AF481" i="13"/>
  <c r="AE481" i="13"/>
  <c r="AD481" i="13"/>
  <c r="AH479" i="13"/>
  <c r="AG479" i="13"/>
  <c r="AF479" i="13"/>
  <c r="AI479" i="13" s="1"/>
  <c r="AE479" i="13"/>
  <c r="AD479" i="13"/>
  <c r="AH478" i="13"/>
  <c r="AG478" i="13"/>
  <c r="AI478" i="13" s="1"/>
  <c r="AF478" i="13"/>
  <c r="AE478" i="13"/>
  <c r="AD478" i="13"/>
  <c r="AH477" i="13"/>
  <c r="AG477" i="13"/>
  <c r="AF477" i="13"/>
  <c r="AI477" i="13" s="1"/>
  <c r="AE477" i="13"/>
  <c r="AD477" i="13"/>
  <c r="AH475" i="13"/>
  <c r="AG475" i="13"/>
  <c r="AI475" i="13" s="1"/>
  <c r="AF475" i="13"/>
  <c r="AE475" i="13"/>
  <c r="AD475" i="13"/>
  <c r="AH474" i="13"/>
  <c r="AG474" i="13"/>
  <c r="AF474" i="13"/>
  <c r="AI474" i="13" s="1"/>
  <c r="AE474" i="13"/>
  <c r="AD474" i="13"/>
  <c r="AH473" i="13"/>
  <c r="AG473" i="13"/>
  <c r="AI473" i="13" s="1"/>
  <c r="AF473" i="13"/>
  <c r="AE473" i="13"/>
  <c r="AD473" i="13"/>
  <c r="AH472" i="13"/>
  <c r="AG472" i="13"/>
  <c r="AF472" i="13"/>
  <c r="AI472" i="13" s="1"/>
  <c r="AE472" i="13"/>
  <c r="AD472" i="13"/>
  <c r="AH470" i="13"/>
  <c r="AG470" i="13"/>
  <c r="AI470" i="13" s="1"/>
  <c r="AF470" i="13"/>
  <c r="AE470" i="13"/>
  <c r="AD470" i="13"/>
  <c r="AH469" i="13"/>
  <c r="AG469" i="13"/>
  <c r="AF469" i="13"/>
  <c r="AI469" i="13" s="1"/>
  <c r="AE469" i="13"/>
  <c r="AD469" i="13"/>
  <c r="AH468" i="13"/>
  <c r="AG468" i="13"/>
  <c r="AI468" i="13" s="1"/>
  <c r="AF468" i="13"/>
  <c r="AE468" i="13"/>
  <c r="AD468" i="13"/>
  <c r="AH467" i="13"/>
  <c r="AG467" i="13"/>
  <c r="AF467" i="13"/>
  <c r="AI467" i="13" s="1"/>
  <c r="AE467" i="13"/>
  <c r="AD467" i="13"/>
  <c r="AH465" i="13"/>
  <c r="AG465" i="13"/>
  <c r="AI465" i="13" s="1"/>
  <c r="AF465" i="13"/>
  <c r="AE465" i="13"/>
  <c r="AD465" i="13"/>
  <c r="AH463" i="13"/>
  <c r="AG463" i="13"/>
  <c r="AF463" i="13"/>
  <c r="AI463" i="13" s="1"/>
  <c r="AE463" i="13"/>
  <c r="AD463" i="13"/>
  <c r="AH462" i="13"/>
  <c r="AG462" i="13"/>
  <c r="AI462" i="13" s="1"/>
  <c r="AF462" i="13"/>
  <c r="AE462" i="13"/>
  <c r="AD462" i="13"/>
  <c r="AH461" i="13"/>
  <c r="AG461" i="13"/>
  <c r="AF461" i="13"/>
  <c r="AI461" i="13" s="1"/>
  <c r="AE461" i="13"/>
  <c r="AD461" i="13"/>
  <c r="AH460" i="13"/>
  <c r="AG460" i="13"/>
  <c r="AI460" i="13" s="1"/>
  <c r="AF460" i="13"/>
  <c r="AE460" i="13"/>
  <c r="AD460" i="13"/>
  <c r="AH458" i="13"/>
  <c r="AG458" i="13"/>
  <c r="AF458" i="13"/>
  <c r="AI458" i="13" s="1"/>
  <c r="AE458" i="13"/>
  <c r="AD458" i="13"/>
  <c r="AH457" i="13"/>
  <c r="AG457" i="13"/>
  <c r="AI457" i="13" s="1"/>
  <c r="AF457" i="13"/>
  <c r="AE457" i="13"/>
  <c r="AD457" i="13"/>
  <c r="AH456" i="13"/>
  <c r="AG456" i="13"/>
  <c r="AF456" i="13"/>
  <c r="AI456" i="13" s="1"/>
  <c r="AE456" i="13"/>
  <c r="AD456" i="13"/>
  <c r="AH454" i="13"/>
  <c r="AG454" i="13"/>
  <c r="AI454" i="13" s="1"/>
  <c r="AF454" i="13"/>
  <c r="AE454" i="13"/>
  <c r="AD454" i="13"/>
  <c r="AH453" i="13"/>
  <c r="AG453" i="13"/>
  <c r="AF453" i="13"/>
  <c r="AI453" i="13" s="1"/>
  <c r="AE453" i="13"/>
  <c r="AD453" i="13"/>
  <c r="AH452" i="13"/>
  <c r="AG452" i="13"/>
  <c r="AI452" i="13" s="1"/>
  <c r="AF452" i="13"/>
  <c r="AE452" i="13"/>
  <c r="AD452" i="13"/>
  <c r="AH450" i="13"/>
  <c r="AG450" i="13"/>
  <c r="AF450" i="13"/>
  <c r="AI450" i="13" s="1"/>
  <c r="AE450" i="13"/>
  <c r="AD450" i="13"/>
  <c r="AH449" i="13"/>
  <c r="AG449" i="13"/>
  <c r="AI449" i="13" s="1"/>
  <c r="AF449" i="13"/>
  <c r="AE449" i="13"/>
  <c r="AD449" i="13"/>
  <c r="AH448" i="13"/>
  <c r="AG448" i="13"/>
  <c r="AF448" i="13"/>
  <c r="AI448" i="13" s="1"/>
  <c r="AE448" i="13"/>
  <c r="AD448" i="13"/>
  <c r="AH447" i="13"/>
  <c r="AG447" i="13"/>
  <c r="AI447" i="13" s="1"/>
  <c r="AF447" i="13"/>
  <c r="AE447" i="13"/>
  <c r="AD447" i="13"/>
  <c r="AH446" i="13"/>
  <c r="AG446" i="13"/>
  <c r="AF446" i="13"/>
  <c r="AI446" i="13" s="1"/>
  <c r="AE446" i="13"/>
  <c r="AD446" i="13"/>
  <c r="AH444" i="13"/>
  <c r="AG444" i="13"/>
  <c r="AI444" i="13" s="1"/>
  <c r="AF444" i="13"/>
  <c r="AE444" i="13"/>
  <c r="AD444" i="13"/>
  <c r="AH443" i="13"/>
  <c r="AG443" i="13"/>
  <c r="AF443" i="13"/>
  <c r="AI443" i="13" s="1"/>
  <c r="AE443" i="13"/>
  <c r="AD443" i="13"/>
  <c r="AH442" i="13"/>
  <c r="AG442" i="13"/>
  <c r="AI442" i="13" s="1"/>
  <c r="AF442" i="13"/>
  <c r="AE442" i="13"/>
  <c r="AD442" i="13"/>
  <c r="AH441" i="13"/>
  <c r="AG441" i="13"/>
  <c r="AF441" i="13"/>
  <c r="AI441" i="13" s="1"/>
  <c r="AE441" i="13"/>
  <c r="AD441" i="13"/>
  <c r="AH440" i="13"/>
  <c r="AG440" i="13"/>
  <c r="AI440" i="13" s="1"/>
  <c r="AF440" i="13"/>
  <c r="AE440" i="13"/>
  <c r="AD440" i="13"/>
  <c r="AH438" i="13"/>
  <c r="AG438" i="13"/>
  <c r="AF438" i="13"/>
  <c r="AI438" i="13" s="1"/>
  <c r="AE438" i="13"/>
  <c r="AD438" i="13"/>
  <c r="AH437" i="13"/>
  <c r="AG437" i="13"/>
  <c r="AI437" i="13" s="1"/>
  <c r="AF437" i="13"/>
  <c r="AE437" i="13"/>
  <c r="AD437" i="13"/>
  <c r="AH436" i="13"/>
  <c r="AG436" i="13"/>
  <c r="AF436" i="13"/>
  <c r="AI436" i="13" s="1"/>
  <c r="AE436" i="13"/>
  <c r="AD436" i="13"/>
  <c r="AH435" i="13"/>
  <c r="AG435" i="13"/>
  <c r="AI435" i="13" s="1"/>
  <c r="AF435" i="13"/>
  <c r="AE435" i="13"/>
  <c r="AD435" i="13"/>
  <c r="AH433" i="13"/>
  <c r="AG433" i="13"/>
  <c r="AF433" i="13"/>
  <c r="AI433" i="13" s="1"/>
  <c r="AE433" i="13"/>
  <c r="AD433" i="13"/>
  <c r="AH432" i="13"/>
  <c r="AG432" i="13"/>
  <c r="AI432" i="13" s="1"/>
  <c r="AF432" i="13"/>
  <c r="AE432" i="13"/>
  <c r="AD432" i="13"/>
  <c r="AH431" i="13"/>
  <c r="AG431" i="13"/>
  <c r="AF431" i="13"/>
  <c r="AI431" i="13" s="1"/>
  <c r="AE431" i="13"/>
  <c r="AD431" i="13"/>
  <c r="AH430" i="13"/>
  <c r="AG430" i="13"/>
  <c r="AI430" i="13" s="1"/>
  <c r="AF430" i="13"/>
  <c r="AE430" i="13"/>
  <c r="AD430" i="13"/>
  <c r="AH429" i="13"/>
  <c r="AG429" i="13"/>
  <c r="AF429" i="13"/>
  <c r="AI429" i="13" s="1"/>
  <c r="AE429" i="13"/>
  <c r="AD429" i="13"/>
  <c r="AH427" i="13"/>
  <c r="AG427" i="13"/>
  <c r="AI427" i="13" s="1"/>
  <c r="AF427" i="13"/>
  <c r="AE427" i="13"/>
  <c r="AD427" i="13"/>
  <c r="AH426" i="13"/>
  <c r="AG426" i="13"/>
  <c r="AF426" i="13"/>
  <c r="AI426" i="13" s="1"/>
  <c r="AE426" i="13"/>
  <c r="AD426" i="13"/>
  <c r="AH425" i="13"/>
  <c r="AG425" i="13"/>
  <c r="AI425" i="13" s="1"/>
  <c r="AF425" i="13"/>
  <c r="AE425" i="13"/>
  <c r="AD425" i="13"/>
  <c r="AH424" i="13"/>
  <c r="AG424" i="13"/>
  <c r="AF424" i="13"/>
  <c r="AI424" i="13" s="1"/>
  <c r="AE424" i="13"/>
  <c r="AD424" i="13"/>
  <c r="AH423" i="13"/>
  <c r="AG423" i="13"/>
  <c r="AI423" i="13" s="1"/>
  <c r="AF423" i="13"/>
  <c r="AE423" i="13"/>
  <c r="AD423" i="13"/>
  <c r="AH422" i="13"/>
  <c r="AG422" i="13"/>
  <c r="AF422" i="13"/>
  <c r="AI422" i="13" s="1"/>
  <c r="AE422" i="13"/>
  <c r="AD422" i="13"/>
  <c r="AH421" i="13"/>
  <c r="AG421" i="13"/>
  <c r="AI421" i="13" s="1"/>
  <c r="AF421" i="13"/>
  <c r="AE421" i="13"/>
  <c r="AD421" i="13"/>
  <c r="AH420" i="13"/>
  <c r="AG420" i="13"/>
  <c r="AF420" i="13"/>
  <c r="AI420" i="13" s="1"/>
  <c r="AE420" i="13"/>
  <c r="AD420" i="13"/>
  <c r="AH419" i="13"/>
  <c r="AG419" i="13"/>
  <c r="AI419" i="13" s="1"/>
  <c r="AF419" i="13"/>
  <c r="AE419" i="13"/>
  <c r="AD419" i="13"/>
  <c r="AH417" i="13"/>
  <c r="AG417" i="13"/>
  <c r="AF417" i="13"/>
  <c r="AI417" i="13" s="1"/>
  <c r="AE417" i="13"/>
  <c r="AD417" i="13"/>
  <c r="AH416" i="13"/>
  <c r="AG416" i="13"/>
  <c r="AI416" i="13" s="1"/>
  <c r="AF416" i="13"/>
  <c r="AE416" i="13"/>
  <c r="AD416" i="13"/>
  <c r="AH415" i="13"/>
  <c r="AG415" i="13"/>
  <c r="AF415" i="13"/>
  <c r="AI415" i="13" s="1"/>
  <c r="AE415" i="13"/>
  <c r="AD415" i="13"/>
  <c r="AH414" i="13"/>
  <c r="AG414" i="13"/>
  <c r="AI414" i="13" s="1"/>
  <c r="AF414" i="13"/>
  <c r="AE414" i="13"/>
  <c r="AD414" i="13"/>
  <c r="AH413" i="13"/>
  <c r="AG413" i="13"/>
  <c r="AF413" i="13"/>
  <c r="AI413" i="13" s="1"/>
  <c r="AE413" i="13"/>
  <c r="AD413" i="13"/>
  <c r="AH412" i="13"/>
  <c r="AG412" i="13"/>
  <c r="AI412" i="13" s="1"/>
  <c r="AF412" i="13"/>
  <c r="AE412" i="13"/>
  <c r="AD412" i="13"/>
  <c r="AH411" i="13"/>
  <c r="AG411" i="13"/>
  <c r="AF411" i="13"/>
  <c r="AI411" i="13" s="1"/>
  <c r="AE411" i="13"/>
  <c r="AD411" i="13"/>
  <c r="AH410" i="13"/>
  <c r="AG410" i="13"/>
  <c r="AI410" i="13" s="1"/>
  <c r="AF410" i="13"/>
  <c r="AE410" i="13"/>
  <c r="AD410" i="13"/>
  <c r="AH409" i="13"/>
  <c r="AG409" i="13"/>
  <c r="AF409" i="13"/>
  <c r="AI409" i="13" s="1"/>
  <c r="AE409" i="13"/>
  <c r="AD409" i="13"/>
  <c r="AH407" i="13"/>
  <c r="AG407" i="13"/>
  <c r="AI407" i="13" s="1"/>
  <c r="AF407" i="13"/>
  <c r="AE407" i="13"/>
  <c r="AD407" i="13"/>
  <c r="AH406" i="13"/>
  <c r="AG406" i="13"/>
  <c r="AF406" i="13"/>
  <c r="AI406" i="13" s="1"/>
  <c r="AE406" i="13"/>
  <c r="AD406" i="13"/>
  <c r="AH405" i="13"/>
  <c r="AG405" i="13"/>
  <c r="AI405" i="13" s="1"/>
  <c r="AF405" i="13"/>
  <c r="AE405" i="13"/>
  <c r="AD405" i="13"/>
  <c r="AH404" i="13"/>
  <c r="AG404" i="13"/>
  <c r="AF404" i="13"/>
  <c r="AI404" i="13" s="1"/>
  <c r="AE404" i="13"/>
  <c r="AD404" i="13"/>
  <c r="AH403" i="13"/>
  <c r="AG403" i="13"/>
  <c r="AI403" i="13" s="1"/>
  <c r="AF403" i="13"/>
  <c r="AE403" i="13"/>
  <c r="AD403" i="13"/>
  <c r="AH402" i="13"/>
  <c r="AG402" i="13"/>
  <c r="AF402" i="13"/>
  <c r="AI402" i="13" s="1"/>
  <c r="AE402" i="13"/>
  <c r="AD402" i="13"/>
  <c r="AH401" i="13"/>
  <c r="AG401" i="13"/>
  <c r="AI401" i="13" s="1"/>
  <c r="AF401" i="13"/>
  <c r="AE401" i="13"/>
  <c r="AD401" i="13"/>
  <c r="AH399" i="13"/>
  <c r="AG399" i="13"/>
  <c r="AF399" i="13"/>
  <c r="AI399" i="13" s="1"/>
  <c r="AE399" i="13"/>
  <c r="AD399" i="13"/>
  <c r="AH398" i="13"/>
  <c r="AG398" i="13"/>
  <c r="AI398" i="13" s="1"/>
  <c r="AF398" i="13"/>
  <c r="AE398" i="13"/>
  <c r="AD398" i="13"/>
  <c r="AH397" i="13"/>
  <c r="AG397" i="13"/>
  <c r="AF397" i="13"/>
  <c r="AI397" i="13" s="1"/>
  <c r="AE397" i="13"/>
  <c r="AD397" i="13"/>
  <c r="AH396" i="13"/>
  <c r="AG396" i="13"/>
  <c r="AI396" i="13" s="1"/>
  <c r="AF396" i="13"/>
  <c r="AE396" i="13"/>
  <c r="AD396" i="13"/>
  <c r="AH395" i="13"/>
  <c r="AG395" i="13"/>
  <c r="AF395" i="13"/>
  <c r="AI395" i="13" s="1"/>
  <c r="AE395" i="13"/>
  <c r="AD395" i="13"/>
  <c r="AH394" i="13"/>
  <c r="AG394" i="13"/>
  <c r="AI394" i="13" s="1"/>
  <c r="AF394" i="13"/>
  <c r="AE394" i="13"/>
  <c r="AD394" i="13"/>
  <c r="AH392" i="13"/>
  <c r="AG392" i="13"/>
  <c r="AF392" i="13"/>
  <c r="AI392" i="13" s="1"/>
  <c r="AE392" i="13"/>
  <c r="AD392" i="13"/>
  <c r="AH391" i="13"/>
  <c r="AG391" i="13"/>
  <c r="AI391" i="13" s="1"/>
  <c r="AF391" i="13"/>
  <c r="AE391" i="13"/>
  <c r="AD391" i="13"/>
  <c r="AH390" i="13"/>
  <c r="AG390" i="13"/>
  <c r="AF390" i="13"/>
  <c r="AI390" i="13" s="1"/>
  <c r="AE390" i="13"/>
  <c r="AD390" i="13"/>
  <c r="AH388" i="13"/>
  <c r="AG388" i="13"/>
  <c r="AI388" i="13" s="1"/>
  <c r="AF388" i="13"/>
  <c r="AE388" i="13"/>
  <c r="AD388" i="13"/>
  <c r="AH387" i="13"/>
  <c r="AG387" i="13"/>
  <c r="AF387" i="13"/>
  <c r="AI387" i="13" s="1"/>
  <c r="AE387" i="13"/>
  <c r="AD387" i="13"/>
  <c r="AH386" i="13"/>
  <c r="AG386" i="13"/>
  <c r="AI386" i="13" s="1"/>
  <c r="AF386" i="13"/>
  <c r="AE386" i="13"/>
  <c r="AD386" i="13"/>
  <c r="AH384" i="13"/>
  <c r="AG384" i="13"/>
  <c r="AF384" i="13"/>
  <c r="AI384" i="13" s="1"/>
  <c r="AE384" i="13"/>
  <c r="AD384" i="13"/>
  <c r="AH383" i="13"/>
  <c r="AG383" i="13"/>
  <c r="AI383" i="13" s="1"/>
  <c r="AF383" i="13"/>
  <c r="AE383" i="13"/>
  <c r="AD383" i="13"/>
  <c r="AH381" i="13"/>
  <c r="AG381" i="13"/>
  <c r="AF381" i="13"/>
  <c r="AI381" i="13" s="1"/>
  <c r="AE381" i="13"/>
  <c r="AD381" i="13"/>
  <c r="AH380" i="13"/>
  <c r="AG380" i="13"/>
  <c r="AI380" i="13" s="1"/>
  <c r="AF380" i="13"/>
  <c r="AE380" i="13"/>
  <c r="AD380" i="13"/>
  <c r="AH378" i="13"/>
  <c r="AG378" i="13"/>
  <c r="AF378" i="13"/>
  <c r="AI378" i="13" s="1"/>
  <c r="AE378" i="13"/>
  <c r="AD378" i="13"/>
  <c r="AH377" i="13"/>
  <c r="AG377" i="13"/>
  <c r="AI377" i="13" s="1"/>
  <c r="AF377" i="13"/>
  <c r="AE377" i="13"/>
  <c r="AD377" i="13"/>
  <c r="AH375" i="13"/>
  <c r="AG375" i="13"/>
  <c r="AF375" i="13"/>
  <c r="AI375" i="13" s="1"/>
  <c r="AE375" i="13"/>
  <c r="AD375" i="13"/>
  <c r="AH373" i="13"/>
  <c r="AG373" i="13"/>
  <c r="AI373" i="13" s="1"/>
  <c r="AF373" i="13"/>
  <c r="AE373" i="13"/>
  <c r="AD373" i="13"/>
  <c r="AH371" i="13"/>
  <c r="AG371" i="13"/>
  <c r="AF371" i="13"/>
  <c r="AI371" i="13" s="1"/>
  <c r="AE371" i="13"/>
  <c r="AD371" i="13"/>
  <c r="AH369" i="13"/>
  <c r="AG369" i="13"/>
  <c r="AI369" i="13" s="1"/>
  <c r="AF369" i="13"/>
  <c r="AE369" i="13"/>
  <c r="AD369" i="13"/>
  <c r="AH367" i="13"/>
  <c r="AG367" i="13"/>
  <c r="AF367" i="13"/>
  <c r="AI367" i="13" s="1"/>
  <c r="AE367" i="13"/>
  <c r="AD367" i="13"/>
  <c r="AH366" i="13"/>
  <c r="AG366" i="13"/>
  <c r="AI366" i="13" s="1"/>
  <c r="AF366" i="13"/>
  <c r="AE366" i="13"/>
  <c r="AD366" i="13"/>
  <c r="AH365" i="13"/>
  <c r="AG365" i="13"/>
  <c r="AF365" i="13"/>
  <c r="AI365" i="13" s="1"/>
  <c r="AE365" i="13"/>
  <c r="AD365" i="13"/>
  <c r="AH364" i="13"/>
  <c r="AG364" i="13"/>
  <c r="AI364" i="13" s="1"/>
  <c r="AF364" i="13"/>
  <c r="AE364" i="13"/>
  <c r="AD364" i="13"/>
  <c r="AH362" i="13"/>
  <c r="AG362" i="13"/>
  <c r="AF362" i="13"/>
  <c r="AI362" i="13" s="1"/>
  <c r="AE362" i="13"/>
  <c r="AD362" i="13"/>
  <c r="J362" i="13"/>
  <c r="AC362" i="13" s="1"/>
  <c r="I362" i="13"/>
  <c r="AA362" i="13" s="1"/>
  <c r="AB362" i="13" s="1"/>
  <c r="AH361" i="13"/>
  <c r="AG361" i="13"/>
  <c r="AI361" i="13" s="1"/>
  <c r="AF361" i="13"/>
  <c r="AE361" i="13"/>
  <c r="AD361" i="13"/>
  <c r="AA361" i="13"/>
  <c r="AB361" i="13" s="1"/>
  <c r="I361" i="13"/>
  <c r="J361" i="13" s="1"/>
  <c r="AC361" i="13" s="1"/>
  <c r="AH360" i="13"/>
  <c r="AG360" i="13"/>
  <c r="AF360" i="13"/>
  <c r="AI360" i="13" s="1"/>
  <c r="AE360" i="13"/>
  <c r="AD360" i="13"/>
  <c r="J360" i="13"/>
  <c r="AC360" i="13" s="1"/>
  <c r="I360" i="13"/>
  <c r="AA360" i="13" s="1"/>
  <c r="AB360" i="13" s="1"/>
  <c r="AH359" i="13"/>
  <c r="AG359" i="13"/>
  <c r="AI359" i="13" s="1"/>
  <c r="AF359" i="13"/>
  <c r="AE359" i="13"/>
  <c r="AD359" i="13"/>
  <c r="I359" i="13"/>
  <c r="J359" i="13" s="1"/>
  <c r="AC359" i="13" s="1"/>
  <c r="AH358" i="13"/>
  <c r="AG358" i="13"/>
  <c r="AF358" i="13"/>
  <c r="AI358" i="13" s="1"/>
  <c r="AE358" i="13"/>
  <c r="AD358" i="13"/>
  <c r="J358" i="13"/>
  <c r="AC358" i="13" s="1"/>
  <c r="I358" i="13"/>
  <c r="AA358" i="13" s="1"/>
  <c r="AB358" i="13" s="1"/>
  <c r="AH357" i="13"/>
  <c r="AG357" i="13"/>
  <c r="AI357" i="13" s="1"/>
  <c r="AF357" i="13"/>
  <c r="AE357" i="13"/>
  <c r="AD357" i="13"/>
  <c r="AA357" i="13"/>
  <c r="AB357" i="13" s="1"/>
  <c r="I357" i="13"/>
  <c r="J357" i="13" s="1"/>
  <c r="AC357" i="13" s="1"/>
  <c r="AH356" i="13"/>
  <c r="AG356" i="13"/>
  <c r="AF356" i="13"/>
  <c r="AI356" i="13" s="1"/>
  <c r="AE356" i="13"/>
  <c r="AD356" i="13"/>
  <c r="J356" i="13"/>
  <c r="AC356" i="13" s="1"/>
  <c r="I356" i="13"/>
  <c r="AA356" i="13" s="1"/>
  <c r="AB356" i="13" s="1"/>
  <c r="AH355" i="13"/>
  <c r="AG355" i="13"/>
  <c r="AI355" i="13" s="1"/>
  <c r="AF355" i="13"/>
  <c r="AE355" i="13"/>
  <c r="AD355" i="13"/>
  <c r="I355" i="13"/>
  <c r="J355" i="13" s="1"/>
  <c r="AC355" i="13" s="1"/>
  <c r="AH354" i="13"/>
  <c r="AG354" i="13"/>
  <c r="AF354" i="13"/>
  <c r="AI354" i="13" s="1"/>
  <c r="AE354" i="13"/>
  <c r="AD354" i="13"/>
  <c r="J354" i="13"/>
  <c r="AC354" i="13" s="1"/>
  <c r="I354" i="13"/>
  <c r="AA354" i="13" s="1"/>
  <c r="AB354" i="13" s="1"/>
  <c r="AH353" i="13"/>
  <c r="AG353" i="13"/>
  <c r="AI353" i="13" s="1"/>
  <c r="AF353" i="13"/>
  <c r="AE353" i="13"/>
  <c r="AD353" i="13"/>
  <c r="AA353" i="13"/>
  <c r="AB353" i="13" s="1"/>
  <c r="I353" i="13"/>
  <c r="J353" i="13" s="1"/>
  <c r="AC353" i="13" s="1"/>
  <c r="AH352" i="13"/>
  <c r="AG352" i="13"/>
  <c r="AF352" i="13"/>
  <c r="AI352" i="13" s="1"/>
  <c r="AE352" i="13"/>
  <c r="AD352" i="13"/>
  <c r="J352" i="13"/>
  <c r="AC352" i="13" s="1"/>
  <c r="I352" i="13"/>
  <c r="AA352" i="13" s="1"/>
  <c r="AB352" i="13" s="1"/>
  <c r="AH351" i="13"/>
  <c r="AG351" i="13"/>
  <c r="AI351" i="13" s="1"/>
  <c r="AF351" i="13"/>
  <c r="AE351" i="13"/>
  <c r="AD351" i="13"/>
  <c r="I351" i="13"/>
  <c r="J351" i="13" s="1"/>
  <c r="AC351" i="13" s="1"/>
  <c r="AH350" i="13"/>
  <c r="AG350" i="13"/>
  <c r="AF350" i="13"/>
  <c r="AI350" i="13" s="1"/>
  <c r="AE350" i="13"/>
  <c r="AD350" i="13"/>
  <c r="J350" i="13"/>
  <c r="AC350" i="13" s="1"/>
  <c r="I350" i="13"/>
  <c r="AA350" i="13" s="1"/>
  <c r="AB350" i="13" s="1"/>
  <c r="AH349" i="13"/>
  <c r="AG349" i="13"/>
  <c r="AI349" i="13" s="1"/>
  <c r="AF349" i="13"/>
  <c r="AE349" i="13"/>
  <c r="AD349" i="13"/>
  <c r="AA349" i="13"/>
  <c r="AB349" i="13" s="1"/>
  <c r="I349" i="13"/>
  <c r="J349" i="13" s="1"/>
  <c r="AC349" i="13" s="1"/>
  <c r="AH348" i="13"/>
  <c r="AG348" i="13"/>
  <c r="AF348" i="13"/>
  <c r="AI348" i="13" s="1"/>
  <c r="AE348" i="13"/>
  <c r="AD348" i="13"/>
  <c r="J348" i="13"/>
  <c r="AC348" i="13" s="1"/>
  <c r="I348" i="13"/>
  <c r="AA348" i="13" s="1"/>
  <c r="AB348" i="13" s="1"/>
  <c r="AH347" i="13"/>
  <c r="AG347" i="13"/>
  <c r="AI347" i="13" s="1"/>
  <c r="AF347" i="13"/>
  <c r="AE347" i="13"/>
  <c r="AD347" i="13"/>
  <c r="I347" i="13"/>
  <c r="J347" i="13" s="1"/>
  <c r="AC347" i="13" s="1"/>
  <c r="AH346" i="13"/>
  <c r="AG346" i="13"/>
  <c r="AF346" i="13"/>
  <c r="AI346" i="13" s="1"/>
  <c r="AE346" i="13"/>
  <c r="AD346" i="13"/>
  <c r="J346" i="13"/>
  <c r="AC346" i="13" s="1"/>
  <c r="I346" i="13"/>
  <c r="AA346" i="13" s="1"/>
  <c r="AB346" i="13" s="1"/>
  <c r="AH345" i="13"/>
  <c r="AG345" i="13"/>
  <c r="AI345" i="13" s="1"/>
  <c r="AF345" i="13"/>
  <c r="AE345" i="13"/>
  <c r="AD345" i="13"/>
  <c r="AA345" i="13"/>
  <c r="AB345" i="13" s="1"/>
  <c r="I345" i="13"/>
  <c r="J345" i="13" s="1"/>
  <c r="AC345" i="13" s="1"/>
  <c r="AH344" i="13"/>
  <c r="AG344" i="13"/>
  <c r="AF344" i="13"/>
  <c r="AI344" i="13" s="1"/>
  <c r="AE344" i="13"/>
  <c r="AD344" i="13"/>
  <c r="J344" i="13"/>
  <c r="AC344" i="13" s="1"/>
  <c r="I344" i="13"/>
  <c r="AA344" i="13" s="1"/>
  <c r="AB344" i="13" s="1"/>
  <c r="AH343" i="13"/>
  <c r="AG343" i="13"/>
  <c r="AI343" i="13" s="1"/>
  <c r="AF343" i="13"/>
  <c r="AE343" i="13"/>
  <c r="AD343" i="13"/>
  <c r="I343" i="13"/>
  <c r="J343" i="13" s="1"/>
  <c r="AC343" i="13" s="1"/>
  <c r="AH342" i="13"/>
  <c r="AG342" i="13"/>
  <c r="AF342" i="13"/>
  <c r="AI342" i="13" s="1"/>
  <c r="AE342" i="13"/>
  <c r="AD342" i="13"/>
  <c r="J342" i="13"/>
  <c r="AC342" i="13" s="1"/>
  <c r="I342" i="13"/>
  <c r="AA342" i="13" s="1"/>
  <c r="AB342" i="13" s="1"/>
  <c r="AH341" i="13"/>
  <c r="AG341" i="13"/>
  <c r="AI341" i="13" s="1"/>
  <c r="AF341" i="13"/>
  <c r="AE341" i="13"/>
  <c r="AD341" i="13"/>
  <c r="I341" i="13"/>
  <c r="J341" i="13" s="1"/>
  <c r="AC341" i="13" s="1"/>
  <c r="AH339" i="13"/>
  <c r="AG339" i="13"/>
  <c r="AF339" i="13"/>
  <c r="AI339" i="13" s="1"/>
  <c r="AE339" i="13"/>
  <c r="AD339" i="13"/>
  <c r="J339" i="13"/>
  <c r="AC339" i="13" s="1"/>
  <c r="I339" i="13"/>
  <c r="AA339" i="13" s="1"/>
  <c r="AB339" i="13" s="1"/>
  <c r="AH338" i="13"/>
  <c r="AG338" i="13"/>
  <c r="AI338" i="13" s="1"/>
  <c r="AF338" i="13"/>
  <c r="AE338" i="13"/>
  <c r="AD338" i="13"/>
  <c r="AA338" i="13"/>
  <c r="AB338" i="13" s="1"/>
  <c r="I338" i="13"/>
  <c r="J338" i="13" s="1"/>
  <c r="AC338" i="13" s="1"/>
  <c r="AH337" i="13"/>
  <c r="AG337" i="13"/>
  <c r="AF337" i="13"/>
  <c r="AI337" i="13" s="1"/>
  <c r="AE337" i="13"/>
  <c r="AD337" i="13"/>
  <c r="J337" i="13"/>
  <c r="AC337" i="13" s="1"/>
  <c r="I337" i="13"/>
  <c r="AA337" i="13" s="1"/>
  <c r="AB337" i="13" s="1"/>
  <c r="AH336" i="13"/>
  <c r="AG336" i="13"/>
  <c r="AI336" i="13" s="1"/>
  <c r="AF336" i="13"/>
  <c r="AE336" i="13"/>
  <c r="AD336" i="13"/>
  <c r="I336" i="13"/>
  <c r="J336" i="13" s="1"/>
  <c r="AC336" i="13" s="1"/>
  <c r="AH335" i="13"/>
  <c r="AG335" i="13"/>
  <c r="AF335" i="13"/>
  <c r="AI335" i="13" s="1"/>
  <c r="AE335" i="13"/>
  <c r="AD335" i="13"/>
  <c r="J335" i="13"/>
  <c r="AC335" i="13" s="1"/>
  <c r="I335" i="13"/>
  <c r="AA335" i="13" s="1"/>
  <c r="AB335" i="13" s="1"/>
  <c r="AH334" i="13"/>
  <c r="AG334" i="13"/>
  <c r="AI334" i="13" s="1"/>
  <c r="AF334" i="13"/>
  <c r="AE334" i="13"/>
  <c r="AD334" i="13"/>
  <c r="AA334" i="13"/>
  <c r="AB334" i="13" s="1"/>
  <c r="I334" i="13"/>
  <c r="J334" i="13" s="1"/>
  <c r="AC334" i="13" s="1"/>
  <c r="AH333" i="13"/>
  <c r="AG333" i="13"/>
  <c r="AF333" i="13"/>
  <c r="AI333" i="13" s="1"/>
  <c r="AE333" i="13"/>
  <c r="AD333" i="13"/>
  <c r="J333" i="13"/>
  <c r="AC333" i="13" s="1"/>
  <c r="I333" i="13"/>
  <c r="AA333" i="13" s="1"/>
  <c r="AB333" i="13" s="1"/>
  <c r="AH332" i="13"/>
  <c r="AG332" i="13"/>
  <c r="AI332" i="13" s="1"/>
  <c r="AF332" i="13"/>
  <c r="AE332" i="13"/>
  <c r="AD332" i="13"/>
  <c r="I332" i="13"/>
  <c r="J332" i="13" s="1"/>
  <c r="AC332" i="13" s="1"/>
  <c r="AH331" i="13"/>
  <c r="AG331" i="13"/>
  <c r="AF331" i="13"/>
  <c r="AI331" i="13" s="1"/>
  <c r="AE331" i="13"/>
  <c r="AD331" i="13"/>
  <c r="J331" i="13"/>
  <c r="AC331" i="13" s="1"/>
  <c r="I331" i="13"/>
  <c r="AA331" i="13" s="1"/>
  <c r="AB331" i="13" s="1"/>
  <c r="AH330" i="13"/>
  <c r="AG330" i="13"/>
  <c r="AI330" i="13" s="1"/>
  <c r="AF330" i="13"/>
  <c r="AE330" i="13"/>
  <c r="AD330" i="13"/>
  <c r="AA330" i="13"/>
  <c r="AB330" i="13" s="1"/>
  <c r="I330" i="13"/>
  <c r="J330" i="13" s="1"/>
  <c r="AC330" i="13" s="1"/>
  <c r="AH329" i="13"/>
  <c r="AG329" i="13"/>
  <c r="AF329" i="13"/>
  <c r="AI329" i="13" s="1"/>
  <c r="AE329" i="13"/>
  <c r="AD329" i="13"/>
  <c r="J329" i="13"/>
  <c r="AC329" i="13" s="1"/>
  <c r="I329" i="13"/>
  <c r="AA329" i="13" s="1"/>
  <c r="AB329" i="13" s="1"/>
  <c r="AH328" i="13"/>
  <c r="AG328" i="13"/>
  <c r="AI328" i="13" s="1"/>
  <c r="AF328" i="13"/>
  <c r="AE328" i="13"/>
  <c r="AD328" i="13"/>
  <c r="I328" i="13"/>
  <c r="J328" i="13" s="1"/>
  <c r="AC328" i="13" s="1"/>
  <c r="AH327" i="13"/>
  <c r="AG327" i="13"/>
  <c r="AF327" i="13"/>
  <c r="AI327" i="13" s="1"/>
  <c r="AE327" i="13"/>
  <c r="AD327" i="13"/>
  <c r="J327" i="13"/>
  <c r="AC327" i="13" s="1"/>
  <c r="I327" i="13"/>
  <c r="AA327" i="13" s="1"/>
  <c r="AB327" i="13" s="1"/>
  <c r="AH326" i="13"/>
  <c r="AG326" i="13"/>
  <c r="AI326" i="13" s="1"/>
  <c r="AF326" i="13"/>
  <c r="AE326" i="13"/>
  <c r="AD326" i="13"/>
  <c r="AA326" i="13"/>
  <c r="AB326" i="13" s="1"/>
  <c r="I326" i="13"/>
  <c r="J326" i="13" s="1"/>
  <c r="AC326" i="13" s="1"/>
  <c r="AH325" i="13"/>
  <c r="AG325" i="13"/>
  <c r="AF325" i="13"/>
  <c r="AI325" i="13" s="1"/>
  <c r="AE325" i="13"/>
  <c r="AD325" i="13"/>
  <c r="J325" i="13"/>
  <c r="AC325" i="13" s="1"/>
  <c r="I325" i="13"/>
  <c r="AA325" i="13" s="1"/>
  <c r="AB325" i="13" s="1"/>
  <c r="AH324" i="13"/>
  <c r="AG324" i="13"/>
  <c r="AI324" i="13" s="1"/>
  <c r="AF324" i="13"/>
  <c r="AE324" i="13"/>
  <c r="AD324" i="13"/>
  <c r="I324" i="13"/>
  <c r="J324" i="13" s="1"/>
  <c r="AC324" i="13" s="1"/>
  <c r="AH323" i="13"/>
  <c r="AG323" i="13"/>
  <c r="AF323" i="13"/>
  <c r="AI323" i="13" s="1"/>
  <c r="AE323" i="13"/>
  <c r="AD323" i="13"/>
  <c r="J323" i="13"/>
  <c r="AC323" i="13" s="1"/>
  <c r="I323" i="13"/>
  <c r="AA323" i="13" s="1"/>
  <c r="AB323" i="13" s="1"/>
  <c r="AH322" i="13"/>
  <c r="AG322" i="13"/>
  <c r="AI322" i="13" s="1"/>
  <c r="AF322" i="13"/>
  <c r="AE322" i="13"/>
  <c r="AD322" i="13"/>
  <c r="AA322" i="13"/>
  <c r="AB322" i="13" s="1"/>
  <c r="I322" i="13"/>
  <c r="J322" i="13" s="1"/>
  <c r="AC322" i="13" s="1"/>
  <c r="AH321" i="13"/>
  <c r="AG321" i="13"/>
  <c r="AF321" i="13"/>
  <c r="AI321" i="13" s="1"/>
  <c r="AE321" i="13"/>
  <c r="AD321" i="13"/>
  <c r="J321" i="13"/>
  <c r="AC321" i="13" s="1"/>
  <c r="I321" i="13"/>
  <c r="AA321" i="13" s="1"/>
  <c r="AB321" i="13" s="1"/>
  <c r="AH320" i="13"/>
  <c r="AG320" i="13"/>
  <c r="AI320" i="13" s="1"/>
  <c r="AF320" i="13"/>
  <c r="AE320" i="13"/>
  <c r="AD320" i="13"/>
  <c r="I320" i="13"/>
  <c r="J320" i="13" s="1"/>
  <c r="AC320" i="13" s="1"/>
  <c r="AH319" i="13"/>
  <c r="AG319" i="13"/>
  <c r="AF319" i="13"/>
  <c r="AI319" i="13" s="1"/>
  <c r="AE319" i="13"/>
  <c r="AD319" i="13"/>
  <c r="J319" i="13"/>
  <c r="AC319" i="13" s="1"/>
  <c r="I319" i="13"/>
  <c r="AA319" i="13" s="1"/>
  <c r="AB319" i="13" s="1"/>
  <c r="AH317" i="13"/>
  <c r="AG317" i="13"/>
  <c r="AI317" i="13" s="1"/>
  <c r="AF317" i="13"/>
  <c r="AE317" i="13"/>
  <c r="AD317" i="13"/>
  <c r="AH316" i="13"/>
  <c r="AG316" i="13"/>
  <c r="AF316" i="13"/>
  <c r="AI316" i="13" s="1"/>
  <c r="AE316" i="13"/>
  <c r="AD316" i="13"/>
  <c r="AH315" i="13"/>
  <c r="AG315" i="13"/>
  <c r="AI315" i="13" s="1"/>
  <c r="AF315" i="13"/>
  <c r="AE315" i="13"/>
  <c r="AD315" i="13"/>
  <c r="AH314" i="13"/>
  <c r="AG314" i="13"/>
  <c r="AF314" i="13"/>
  <c r="AI314" i="13" s="1"/>
  <c r="AE314" i="13"/>
  <c r="AD314" i="13"/>
  <c r="AH313" i="13"/>
  <c r="AG313" i="13"/>
  <c r="AI313" i="13" s="1"/>
  <c r="AF313" i="13"/>
  <c r="AE313" i="13"/>
  <c r="AD313" i="13"/>
  <c r="AH312" i="13"/>
  <c r="AG312" i="13"/>
  <c r="AF312" i="13"/>
  <c r="AI312" i="13" s="1"/>
  <c r="AE312" i="13"/>
  <c r="AD312" i="13"/>
  <c r="AH311" i="13"/>
  <c r="AG311" i="13"/>
  <c r="AI311" i="13" s="1"/>
  <c r="AF311" i="13"/>
  <c r="AE311" i="13"/>
  <c r="AD311" i="13"/>
  <c r="AH310" i="13"/>
  <c r="AG310" i="13"/>
  <c r="AI310" i="13" s="1"/>
  <c r="AF310" i="13"/>
  <c r="AE310" i="13"/>
  <c r="AD310" i="13"/>
  <c r="AH309" i="13"/>
  <c r="AG309" i="13"/>
  <c r="AF309" i="13"/>
  <c r="AI309" i="13" s="1"/>
  <c r="AE309" i="13"/>
  <c r="AD309" i="13"/>
  <c r="AH308" i="13"/>
  <c r="AG308" i="13"/>
  <c r="AI308" i="13" s="1"/>
  <c r="AF308" i="13"/>
  <c r="AE308" i="13"/>
  <c r="AD308" i="13"/>
  <c r="AH307" i="13"/>
  <c r="AG307" i="13"/>
  <c r="AF307" i="13"/>
  <c r="AI307" i="13" s="1"/>
  <c r="AE307" i="13"/>
  <c r="AD307" i="13"/>
  <c r="AH306" i="13"/>
  <c r="AG306" i="13"/>
  <c r="AI306" i="13" s="1"/>
  <c r="AF306" i="13"/>
  <c r="AE306" i="13"/>
  <c r="AD306" i="13"/>
  <c r="AH305" i="13"/>
  <c r="AG305" i="13"/>
  <c r="AF305" i="13"/>
  <c r="AI305" i="13" s="1"/>
  <c r="AE305" i="13"/>
  <c r="AD305" i="13"/>
  <c r="AH303" i="13"/>
  <c r="AG303" i="13"/>
  <c r="AI303" i="13" s="1"/>
  <c r="AF303" i="13"/>
  <c r="AE303" i="13"/>
  <c r="AD303" i="13"/>
  <c r="AH301" i="13"/>
  <c r="AG301" i="13"/>
  <c r="AF301" i="13"/>
  <c r="AI301" i="13" s="1"/>
  <c r="AE301" i="13"/>
  <c r="AD301" i="13"/>
  <c r="AH300" i="13"/>
  <c r="AG300" i="13"/>
  <c r="AI300" i="13" s="1"/>
  <c r="AF300" i="13"/>
  <c r="AE300" i="13"/>
  <c r="AD300" i="13"/>
  <c r="AH299" i="13"/>
  <c r="AG299" i="13"/>
  <c r="AF299" i="13"/>
  <c r="AI299" i="13" s="1"/>
  <c r="AE299" i="13"/>
  <c r="AD299" i="13"/>
  <c r="AH298" i="13"/>
  <c r="AG298" i="13"/>
  <c r="AI298" i="13" s="1"/>
  <c r="AF298" i="13"/>
  <c r="AE298" i="13"/>
  <c r="AD298" i="13"/>
  <c r="AH297" i="13"/>
  <c r="AG297" i="13"/>
  <c r="AF297" i="13"/>
  <c r="AI297" i="13" s="1"/>
  <c r="AE297" i="13"/>
  <c r="AD297" i="13"/>
  <c r="AH296" i="13"/>
  <c r="AG296" i="13"/>
  <c r="AI296" i="13" s="1"/>
  <c r="AF296" i="13"/>
  <c r="AE296" i="13"/>
  <c r="AD296" i="13"/>
  <c r="AH295" i="13"/>
  <c r="AG295" i="13"/>
  <c r="AF295" i="13"/>
  <c r="AI295" i="13" s="1"/>
  <c r="AE295" i="13"/>
  <c r="AD295" i="13"/>
  <c r="AH294" i="13"/>
  <c r="AG294" i="13"/>
  <c r="AI294" i="13" s="1"/>
  <c r="AF294" i="13"/>
  <c r="AE294" i="13"/>
  <c r="AD294" i="13"/>
  <c r="AH293" i="13"/>
  <c r="AG293" i="13"/>
  <c r="AF293" i="13"/>
  <c r="AI293" i="13" s="1"/>
  <c r="AE293" i="13"/>
  <c r="AD293" i="13"/>
  <c r="AH292" i="13"/>
  <c r="AG292" i="13"/>
  <c r="AI292" i="13" s="1"/>
  <c r="AF292" i="13"/>
  <c r="AE292" i="13"/>
  <c r="AD292" i="13"/>
  <c r="AH291" i="13"/>
  <c r="AG291" i="13"/>
  <c r="AF291" i="13"/>
  <c r="AI291" i="13" s="1"/>
  <c r="AE291" i="13"/>
  <c r="AD291" i="13"/>
  <c r="AH290" i="13"/>
  <c r="AG290" i="13"/>
  <c r="AI290" i="13" s="1"/>
  <c r="AF290" i="13"/>
  <c r="AE290" i="13"/>
  <c r="AD290" i="13"/>
  <c r="AH289" i="13"/>
  <c r="AG289" i="13"/>
  <c r="AF289" i="13"/>
  <c r="AI289" i="13" s="1"/>
  <c r="AE289" i="13"/>
  <c r="AD289" i="13"/>
  <c r="AH288" i="13"/>
  <c r="AG288" i="13"/>
  <c r="AI288" i="13" s="1"/>
  <c r="AF288" i="13"/>
  <c r="AE288" i="13"/>
  <c r="AD288" i="13"/>
  <c r="AH287" i="13"/>
  <c r="AG287" i="13"/>
  <c r="AF287" i="13"/>
  <c r="AI287" i="13" s="1"/>
  <c r="AE287" i="13"/>
  <c r="AD287" i="13"/>
  <c r="AH286" i="13"/>
  <c r="AG286" i="13"/>
  <c r="AI286" i="13" s="1"/>
  <c r="AF286" i="13"/>
  <c r="AE286" i="13"/>
  <c r="AD286" i="13"/>
  <c r="AH285" i="13"/>
  <c r="AG285" i="13"/>
  <c r="AF285" i="13"/>
  <c r="AI285" i="13" s="1"/>
  <c r="AE285" i="13"/>
  <c r="AD285" i="13"/>
  <c r="AH284" i="13"/>
  <c r="AG284" i="13"/>
  <c r="AI284" i="13" s="1"/>
  <c r="AF284" i="13"/>
  <c r="AE284" i="13"/>
  <c r="AD284" i="13"/>
  <c r="AH283" i="13"/>
  <c r="AG283" i="13"/>
  <c r="AF283" i="13"/>
  <c r="AI283" i="13" s="1"/>
  <c r="AE283" i="13"/>
  <c r="AD283" i="13"/>
  <c r="AH282" i="13"/>
  <c r="AG282" i="13"/>
  <c r="AI282" i="13" s="1"/>
  <c r="AF282" i="13"/>
  <c r="AE282" i="13"/>
  <c r="AD282" i="13"/>
  <c r="AH281" i="13"/>
  <c r="AG281" i="13"/>
  <c r="AF281" i="13"/>
  <c r="AI281" i="13" s="1"/>
  <c r="AE281" i="13"/>
  <c r="AD281" i="13"/>
  <c r="AH280" i="13"/>
  <c r="AG280" i="13"/>
  <c r="AI280" i="13" s="1"/>
  <c r="AF280" i="13"/>
  <c r="AE280" i="13"/>
  <c r="AD280" i="13"/>
  <c r="AH279" i="13"/>
  <c r="AG279" i="13"/>
  <c r="AF279" i="13"/>
  <c r="AI279" i="13" s="1"/>
  <c r="AE279" i="13"/>
  <c r="AD279" i="13"/>
  <c r="AH277" i="13"/>
  <c r="AG277" i="13"/>
  <c r="AI277" i="13" s="1"/>
  <c r="AF277" i="13"/>
  <c r="AE277" i="13"/>
  <c r="AD277" i="13"/>
  <c r="AH276" i="13"/>
  <c r="AG276" i="13"/>
  <c r="AF276" i="13"/>
  <c r="AI276" i="13" s="1"/>
  <c r="AE276" i="13"/>
  <c r="AD276" i="13"/>
  <c r="AH275" i="13"/>
  <c r="AG275" i="13"/>
  <c r="AI275" i="13" s="1"/>
  <c r="AF275" i="13"/>
  <c r="AE275" i="13"/>
  <c r="AD275" i="13"/>
  <c r="AH274" i="13"/>
  <c r="AG274" i="13"/>
  <c r="AF274" i="13"/>
  <c r="AI274" i="13" s="1"/>
  <c r="AE274" i="13"/>
  <c r="AD274" i="13"/>
  <c r="AH273" i="13"/>
  <c r="AG273" i="13"/>
  <c r="AI273" i="13" s="1"/>
  <c r="AF273" i="13"/>
  <c r="AE273" i="13"/>
  <c r="AD273" i="13"/>
  <c r="AH272" i="13"/>
  <c r="AG272" i="13"/>
  <c r="AF272" i="13"/>
  <c r="AI272" i="13" s="1"/>
  <c r="AE272" i="13"/>
  <c r="AD272" i="13"/>
  <c r="AH271" i="13"/>
  <c r="AG271" i="13"/>
  <c r="AI271" i="13" s="1"/>
  <c r="AF271" i="13"/>
  <c r="AE271" i="13"/>
  <c r="AD271" i="13"/>
  <c r="AH270" i="13"/>
  <c r="AG270" i="13"/>
  <c r="AF270" i="13"/>
  <c r="AI270" i="13" s="1"/>
  <c r="AE270" i="13"/>
  <c r="AD270" i="13"/>
  <c r="AH269" i="13"/>
  <c r="AG269" i="13"/>
  <c r="AI269" i="13" s="1"/>
  <c r="AF269" i="13"/>
  <c r="AE269" i="13"/>
  <c r="AD269" i="13"/>
  <c r="AH268" i="13"/>
  <c r="AG268" i="13"/>
  <c r="AF268" i="13"/>
  <c r="AI268" i="13" s="1"/>
  <c r="AE268" i="13"/>
  <c r="AD268" i="13"/>
  <c r="AH267" i="13"/>
  <c r="AG267" i="13"/>
  <c r="AI267" i="13" s="1"/>
  <c r="AF267" i="13"/>
  <c r="AE267" i="13"/>
  <c r="AD267" i="13"/>
  <c r="AH266" i="13"/>
  <c r="AG266" i="13"/>
  <c r="AF266" i="13"/>
  <c r="AI266" i="13" s="1"/>
  <c r="AE266" i="13"/>
  <c r="AD266" i="13"/>
  <c r="AH265" i="13"/>
  <c r="AG265" i="13"/>
  <c r="AI265" i="13" s="1"/>
  <c r="AF265" i="13"/>
  <c r="AE265" i="13"/>
  <c r="AD265" i="13"/>
  <c r="AH264" i="13"/>
  <c r="AG264" i="13"/>
  <c r="AF264" i="13"/>
  <c r="AI264" i="13" s="1"/>
  <c r="AE264" i="13"/>
  <c r="AD264" i="13"/>
  <c r="AH263" i="13"/>
  <c r="AG263" i="13"/>
  <c r="AI263" i="13" s="1"/>
  <c r="AF263" i="13"/>
  <c r="AE263" i="13"/>
  <c r="AD263" i="13"/>
  <c r="AH262" i="13"/>
  <c r="AG262" i="13"/>
  <c r="AF262" i="13"/>
  <c r="AI262" i="13" s="1"/>
  <c r="AE262" i="13"/>
  <c r="AD262" i="13"/>
  <c r="AH261" i="13"/>
  <c r="AG261" i="13"/>
  <c r="AI261" i="13" s="1"/>
  <c r="AF261" i="13"/>
  <c r="AE261" i="13"/>
  <c r="AD261" i="13"/>
  <c r="AH260" i="13"/>
  <c r="AG260" i="13"/>
  <c r="AF260" i="13"/>
  <c r="AI260" i="13" s="1"/>
  <c r="AE260" i="13"/>
  <c r="AD260" i="13"/>
  <c r="AH258" i="13"/>
  <c r="AG258" i="13"/>
  <c r="AI258" i="13" s="1"/>
  <c r="AF258" i="13"/>
  <c r="AE258" i="13"/>
  <c r="AD258" i="13"/>
  <c r="AH257" i="13"/>
  <c r="AG257" i="13"/>
  <c r="AF257" i="13"/>
  <c r="AI257" i="13" s="1"/>
  <c r="AE257" i="13"/>
  <c r="AD257" i="13"/>
  <c r="AH256" i="13"/>
  <c r="AG256" i="13"/>
  <c r="AI256" i="13" s="1"/>
  <c r="AF256" i="13"/>
  <c r="AE256" i="13"/>
  <c r="AD256" i="13"/>
  <c r="AH255" i="13"/>
  <c r="AG255" i="13"/>
  <c r="AF255" i="13"/>
  <c r="AI255" i="13" s="1"/>
  <c r="AE255" i="13"/>
  <c r="AD255" i="13"/>
  <c r="AH254" i="13"/>
  <c r="AG254" i="13"/>
  <c r="AI254" i="13" s="1"/>
  <c r="AF254" i="13"/>
  <c r="AE254" i="13"/>
  <c r="AD254" i="13"/>
  <c r="AH253" i="13"/>
  <c r="AG253" i="13"/>
  <c r="AF253" i="13"/>
  <c r="AI253" i="13" s="1"/>
  <c r="AE253" i="13"/>
  <c r="AD253" i="13"/>
  <c r="AH252" i="13"/>
  <c r="AG252" i="13"/>
  <c r="AI252" i="13" s="1"/>
  <c r="AF252" i="13"/>
  <c r="AE252" i="13"/>
  <c r="AD252" i="13"/>
  <c r="AH251" i="13"/>
  <c r="AG251" i="13"/>
  <c r="AF251" i="13"/>
  <c r="AI251" i="13" s="1"/>
  <c r="AE251" i="13"/>
  <c r="AD251" i="13"/>
  <c r="AH249" i="13"/>
  <c r="AG249" i="13"/>
  <c r="AI249" i="13" s="1"/>
  <c r="AF249" i="13"/>
  <c r="AE249" i="13"/>
  <c r="AD249" i="13"/>
  <c r="AH248" i="13"/>
  <c r="AG248" i="13"/>
  <c r="AF248" i="13"/>
  <c r="AI248" i="13" s="1"/>
  <c r="AE248" i="13"/>
  <c r="AD248" i="13"/>
  <c r="AH247" i="13"/>
  <c r="AG247" i="13"/>
  <c r="AI247" i="13" s="1"/>
  <c r="AF247" i="13"/>
  <c r="AE247" i="13"/>
  <c r="AD247" i="13"/>
  <c r="AH246" i="13"/>
  <c r="AG246" i="13"/>
  <c r="AF246" i="13"/>
  <c r="AI246" i="13" s="1"/>
  <c r="AE246" i="13"/>
  <c r="AD246" i="13"/>
  <c r="AH244" i="13"/>
  <c r="AG244" i="13"/>
  <c r="AI244" i="13" s="1"/>
  <c r="AF244" i="13"/>
  <c r="AE244" i="13"/>
  <c r="AD244" i="13"/>
  <c r="AH243" i="13"/>
  <c r="AG243" i="13"/>
  <c r="AF243" i="13"/>
  <c r="AI243" i="13" s="1"/>
  <c r="AE243" i="13"/>
  <c r="AD243" i="13"/>
  <c r="AH242" i="13"/>
  <c r="AG242" i="13"/>
  <c r="AI242" i="13" s="1"/>
  <c r="AF242" i="13"/>
  <c r="AE242" i="13"/>
  <c r="AD242" i="13"/>
  <c r="AH240" i="13"/>
  <c r="AG240" i="13"/>
  <c r="AF240" i="13"/>
  <c r="AI240" i="13" s="1"/>
  <c r="AE240" i="13"/>
  <c r="AD240" i="13"/>
  <c r="AH239" i="13"/>
  <c r="AG239" i="13"/>
  <c r="AI239" i="13" s="1"/>
  <c r="AF239" i="13"/>
  <c r="AE239" i="13"/>
  <c r="AD239" i="13"/>
  <c r="AH238" i="13"/>
  <c r="AG238" i="13"/>
  <c r="AF238" i="13"/>
  <c r="AI238" i="13" s="1"/>
  <c r="AE238" i="13"/>
  <c r="AD238" i="13"/>
  <c r="AH237" i="13"/>
  <c r="AG237" i="13"/>
  <c r="AI237" i="13" s="1"/>
  <c r="AF237" i="13"/>
  <c r="AE237" i="13"/>
  <c r="AD237" i="13"/>
  <c r="AH236" i="13"/>
  <c r="AG236" i="13"/>
  <c r="AF236" i="13"/>
  <c r="AI236" i="13" s="1"/>
  <c r="AE236" i="13"/>
  <c r="AD236" i="13"/>
  <c r="AH235" i="13"/>
  <c r="AG235" i="13"/>
  <c r="AI235" i="13" s="1"/>
  <c r="AF235" i="13"/>
  <c r="AE235" i="13"/>
  <c r="AD235" i="13"/>
  <c r="AH234" i="13"/>
  <c r="AG234" i="13"/>
  <c r="AF234" i="13"/>
  <c r="AI234" i="13" s="1"/>
  <c r="AE234" i="13"/>
  <c r="AD234" i="13"/>
  <c r="AH233" i="13"/>
  <c r="AG233" i="13"/>
  <c r="AI233" i="13" s="1"/>
  <c r="AF233" i="13"/>
  <c r="AE233" i="13"/>
  <c r="AD233" i="13"/>
  <c r="AH232" i="13"/>
  <c r="AG232" i="13"/>
  <c r="AF232" i="13"/>
  <c r="AI232" i="13" s="1"/>
  <c r="AE232" i="13"/>
  <c r="AD232" i="13"/>
  <c r="AH231" i="13"/>
  <c r="AG231" i="13"/>
  <c r="AI231" i="13" s="1"/>
  <c r="AF231" i="13"/>
  <c r="AE231" i="13"/>
  <c r="AD231" i="13"/>
  <c r="AH229" i="13"/>
  <c r="AG229" i="13"/>
  <c r="AF229" i="13"/>
  <c r="AI229" i="13" s="1"/>
  <c r="AE229" i="13"/>
  <c r="AD229" i="13"/>
  <c r="AH228" i="13"/>
  <c r="AG228" i="13"/>
  <c r="AI228" i="13" s="1"/>
  <c r="AF228" i="13"/>
  <c r="AE228" i="13"/>
  <c r="AD228" i="13"/>
  <c r="AH227" i="13"/>
  <c r="AG227" i="13"/>
  <c r="AF227" i="13"/>
  <c r="AI227" i="13" s="1"/>
  <c r="AE227" i="13"/>
  <c r="AD227" i="13"/>
  <c r="AH226" i="13"/>
  <c r="AG226" i="13"/>
  <c r="AI226" i="13" s="1"/>
  <c r="AF226" i="13"/>
  <c r="AE226" i="13"/>
  <c r="AD226" i="13"/>
  <c r="AH225" i="13"/>
  <c r="AG225" i="13"/>
  <c r="AF225" i="13"/>
  <c r="AI225" i="13" s="1"/>
  <c r="AE225" i="13"/>
  <c r="AD225" i="13"/>
  <c r="AH224" i="13"/>
  <c r="AG224" i="13"/>
  <c r="AI224" i="13" s="1"/>
  <c r="AF224" i="13"/>
  <c r="AE224" i="13"/>
  <c r="AD224" i="13"/>
  <c r="AH223" i="13"/>
  <c r="AG223" i="13"/>
  <c r="AF223" i="13"/>
  <c r="AI223" i="13" s="1"/>
  <c r="AE223" i="13"/>
  <c r="AD223" i="13"/>
  <c r="AH222" i="13"/>
  <c r="AG222" i="13"/>
  <c r="AI222" i="13" s="1"/>
  <c r="AF222" i="13"/>
  <c r="AE222" i="13"/>
  <c r="AD222" i="13"/>
  <c r="AH220" i="13"/>
  <c r="AG220" i="13"/>
  <c r="AF220" i="13"/>
  <c r="AI220" i="13" s="1"/>
  <c r="AE220" i="13"/>
  <c r="AD220" i="13"/>
  <c r="AH218" i="13"/>
  <c r="AG218" i="13"/>
  <c r="AI218" i="13" s="1"/>
  <c r="AF218" i="13"/>
  <c r="AE218" i="13"/>
  <c r="AD218" i="13"/>
  <c r="AH217" i="13"/>
  <c r="AG217" i="13"/>
  <c r="AF217" i="13"/>
  <c r="AI217" i="13" s="1"/>
  <c r="AE217" i="13"/>
  <c r="AD217" i="13"/>
  <c r="AH215" i="13"/>
  <c r="AG215" i="13"/>
  <c r="AI215" i="13" s="1"/>
  <c r="AF215" i="13"/>
  <c r="AE215" i="13"/>
  <c r="AD215" i="13"/>
  <c r="AH214" i="13"/>
  <c r="AG214" i="13"/>
  <c r="AF214" i="13"/>
  <c r="AI214" i="13" s="1"/>
  <c r="AE214" i="13"/>
  <c r="AD214" i="13"/>
  <c r="AH213" i="13"/>
  <c r="AG213" i="13"/>
  <c r="AI213" i="13" s="1"/>
  <c r="AF213" i="13"/>
  <c r="AE213" i="13"/>
  <c r="AD213" i="13"/>
  <c r="AH212" i="13"/>
  <c r="AG212" i="13"/>
  <c r="AF212" i="13"/>
  <c r="AI212" i="13" s="1"/>
  <c r="AE212" i="13"/>
  <c r="AD212" i="13"/>
  <c r="AH211" i="13"/>
  <c r="AG211" i="13"/>
  <c r="AI211" i="13" s="1"/>
  <c r="AF211" i="13"/>
  <c r="AE211" i="13"/>
  <c r="AD211" i="13"/>
  <c r="AH209" i="13"/>
  <c r="AG209" i="13"/>
  <c r="AF209" i="13"/>
  <c r="AI209" i="13" s="1"/>
  <c r="AE209" i="13"/>
  <c r="AD209" i="13"/>
  <c r="AH208" i="13"/>
  <c r="AG208" i="13"/>
  <c r="AI208" i="13" s="1"/>
  <c r="AF208" i="13"/>
  <c r="AE208" i="13"/>
  <c r="AD208" i="13"/>
  <c r="AH207" i="13"/>
  <c r="AG207" i="13"/>
  <c r="AF207" i="13"/>
  <c r="AI207" i="13" s="1"/>
  <c r="AE207" i="13"/>
  <c r="AD207" i="13"/>
  <c r="AH206" i="13"/>
  <c r="AG206" i="13"/>
  <c r="AI206" i="13" s="1"/>
  <c r="AF206" i="13"/>
  <c r="AE206" i="13"/>
  <c r="AD206" i="13"/>
  <c r="AH204" i="13"/>
  <c r="AG204" i="13"/>
  <c r="AF204" i="13"/>
  <c r="AI204" i="13" s="1"/>
  <c r="AE204" i="13"/>
  <c r="AD204" i="13"/>
  <c r="AH202" i="13"/>
  <c r="AG202" i="13"/>
  <c r="AI202" i="13" s="1"/>
  <c r="AF202" i="13"/>
  <c r="AE202" i="13"/>
  <c r="AD202" i="13"/>
  <c r="AH201" i="13"/>
  <c r="AG201" i="13"/>
  <c r="AF201" i="13"/>
  <c r="AI201" i="13" s="1"/>
  <c r="AE201" i="13"/>
  <c r="AD201" i="13"/>
  <c r="AH200" i="13"/>
  <c r="AG200" i="13"/>
  <c r="AI200" i="13" s="1"/>
  <c r="AF200" i="13"/>
  <c r="AE200" i="13"/>
  <c r="AD200" i="13"/>
  <c r="AH198" i="13"/>
  <c r="AG198" i="13"/>
  <c r="AF198" i="13"/>
  <c r="AI198" i="13" s="1"/>
  <c r="AE198" i="13"/>
  <c r="AD198" i="13"/>
  <c r="AH197" i="13"/>
  <c r="AG197" i="13"/>
  <c r="AI197" i="13" s="1"/>
  <c r="AF197" i="13"/>
  <c r="AE197" i="13"/>
  <c r="AD197" i="13"/>
  <c r="AH196" i="13"/>
  <c r="AG196" i="13"/>
  <c r="AF196" i="13"/>
  <c r="AI196" i="13" s="1"/>
  <c r="AE196" i="13"/>
  <c r="AD196" i="13"/>
  <c r="AH195" i="13"/>
  <c r="AG195" i="13"/>
  <c r="AI195" i="13" s="1"/>
  <c r="AF195" i="13"/>
  <c r="AE195" i="13"/>
  <c r="AD195" i="13"/>
  <c r="AH194" i="13"/>
  <c r="AG194" i="13"/>
  <c r="AF194" i="13"/>
  <c r="AI194" i="13" s="1"/>
  <c r="AE194" i="13"/>
  <c r="AD194" i="13"/>
  <c r="AH192" i="13"/>
  <c r="AG192" i="13"/>
  <c r="AI192" i="13" s="1"/>
  <c r="AF192" i="13"/>
  <c r="AE192" i="13"/>
  <c r="AD192" i="13"/>
  <c r="AH191" i="13"/>
  <c r="AG191" i="13"/>
  <c r="AF191" i="13"/>
  <c r="AI191" i="13" s="1"/>
  <c r="AE191" i="13"/>
  <c r="AD191" i="13"/>
  <c r="AH190" i="13"/>
  <c r="AG190" i="13"/>
  <c r="AI190" i="13" s="1"/>
  <c r="AF190" i="13"/>
  <c r="AE190" i="13"/>
  <c r="AD190" i="13"/>
  <c r="AH189" i="13"/>
  <c r="AG189" i="13"/>
  <c r="AF189" i="13"/>
  <c r="AI189" i="13" s="1"/>
  <c r="AE189" i="13"/>
  <c r="AD189" i="13"/>
  <c r="AH188" i="13"/>
  <c r="AG188" i="13"/>
  <c r="AI188" i="13" s="1"/>
  <c r="AF188" i="13"/>
  <c r="AE188" i="13"/>
  <c r="AD188" i="13"/>
  <c r="AH187" i="13"/>
  <c r="AG187" i="13"/>
  <c r="AF187" i="13"/>
  <c r="AI187" i="13" s="1"/>
  <c r="AE187" i="13"/>
  <c r="AD187" i="13"/>
  <c r="AH186" i="13"/>
  <c r="AG186" i="13"/>
  <c r="AI186" i="13" s="1"/>
  <c r="AF186" i="13"/>
  <c r="AE186" i="13"/>
  <c r="AD186" i="13"/>
  <c r="AH185" i="13"/>
  <c r="AG185" i="13"/>
  <c r="AF185" i="13"/>
  <c r="AI185" i="13" s="1"/>
  <c r="AE185" i="13"/>
  <c r="AD185" i="13"/>
  <c r="AH184" i="13"/>
  <c r="AG184" i="13"/>
  <c r="AI184" i="13" s="1"/>
  <c r="AF184" i="13"/>
  <c r="AE184" i="13"/>
  <c r="AD184" i="13"/>
  <c r="AH183" i="13"/>
  <c r="AG183" i="13"/>
  <c r="AF183" i="13"/>
  <c r="AI183" i="13" s="1"/>
  <c r="AE183" i="13"/>
  <c r="AD183" i="13"/>
  <c r="AH182" i="13"/>
  <c r="AG182" i="13"/>
  <c r="AI182" i="13" s="1"/>
  <c r="AF182" i="13"/>
  <c r="AE182" i="13"/>
  <c r="AD182" i="13"/>
  <c r="AH180" i="13"/>
  <c r="AG180" i="13"/>
  <c r="AF180" i="13"/>
  <c r="AI180" i="13" s="1"/>
  <c r="AE180" i="13"/>
  <c r="AD180" i="13"/>
  <c r="AH178" i="13"/>
  <c r="AG178" i="13"/>
  <c r="AI178" i="13" s="1"/>
  <c r="AF178" i="13"/>
  <c r="AE178" i="13"/>
  <c r="AD178" i="13"/>
  <c r="AH177" i="13"/>
  <c r="AG177" i="13"/>
  <c r="AF177" i="13"/>
  <c r="AI177" i="13" s="1"/>
  <c r="AE177" i="13"/>
  <c r="AD177" i="13"/>
  <c r="AH176" i="13"/>
  <c r="AG176" i="13"/>
  <c r="AI176" i="13" s="1"/>
  <c r="AF176" i="13"/>
  <c r="AE176" i="13"/>
  <c r="AD176" i="13"/>
  <c r="AH175" i="13"/>
  <c r="AG175" i="13"/>
  <c r="AF175" i="13"/>
  <c r="AI175" i="13" s="1"/>
  <c r="AE175" i="13"/>
  <c r="AD175" i="13"/>
  <c r="AH174" i="13"/>
  <c r="AG174" i="13"/>
  <c r="AI174" i="13" s="1"/>
  <c r="AF174" i="13"/>
  <c r="AE174" i="13"/>
  <c r="AD174" i="13"/>
  <c r="AH173" i="13"/>
  <c r="AG173" i="13"/>
  <c r="AF173" i="13"/>
  <c r="AI173" i="13" s="1"/>
  <c r="AE173" i="13"/>
  <c r="AD173" i="13"/>
  <c r="AH171" i="13"/>
  <c r="AG171" i="13"/>
  <c r="AI171" i="13" s="1"/>
  <c r="AF171" i="13"/>
  <c r="AE171" i="13"/>
  <c r="AD171" i="13"/>
  <c r="AH170" i="13"/>
  <c r="AG170" i="13"/>
  <c r="AF170" i="13"/>
  <c r="AI170" i="13" s="1"/>
  <c r="AE170" i="13"/>
  <c r="AD170" i="13"/>
  <c r="AH169" i="13"/>
  <c r="AG169" i="13"/>
  <c r="AI169" i="13" s="1"/>
  <c r="AF169" i="13"/>
  <c r="AE169" i="13"/>
  <c r="AD169" i="13"/>
  <c r="AH168" i="13"/>
  <c r="AG168" i="13"/>
  <c r="AF168" i="13"/>
  <c r="AI168" i="13" s="1"/>
  <c r="AE168" i="13"/>
  <c r="AD168" i="13"/>
  <c r="AH167" i="13"/>
  <c r="AG167" i="13"/>
  <c r="AI167" i="13" s="1"/>
  <c r="AF167" i="13"/>
  <c r="AE167" i="13"/>
  <c r="AD167" i="13"/>
  <c r="AH166" i="13"/>
  <c r="AG166" i="13"/>
  <c r="AF166" i="13"/>
  <c r="AI166" i="13" s="1"/>
  <c r="AE166" i="13"/>
  <c r="AD166" i="13"/>
  <c r="AH165" i="13"/>
  <c r="AG165" i="13"/>
  <c r="AI165" i="13" s="1"/>
  <c r="AF165" i="13"/>
  <c r="AE165" i="13"/>
  <c r="AD165" i="13"/>
  <c r="AH164" i="13"/>
  <c r="AG164" i="13"/>
  <c r="AF164" i="13"/>
  <c r="AI164" i="13" s="1"/>
  <c r="AE164" i="13"/>
  <c r="AD164" i="13"/>
  <c r="AH163" i="13"/>
  <c r="AG163" i="13"/>
  <c r="AI163" i="13" s="1"/>
  <c r="AF163" i="13"/>
  <c r="AE163" i="13"/>
  <c r="AD163" i="13"/>
  <c r="AH162" i="13"/>
  <c r="AG162" i="13"/>
  <c r="AF162" i="13"/>
  <c r="AI162" i="13" s="1"/>
  <c r="AE162" i="13"/>
  <c r="AD162" i="13"/>
  <c r="AH161" i="13"/>
  <c r="AG161" i="13"/>
  <c r="AI161" i="13" s="1"/>
  <c r="AF161" i="13"/>
  <c r="AE161" i="13"/>
  <c r="AD161" i="13"/>
  <c r="AH160" i="13"/>
  <c r="AG160" i="13"/>
  <c r="AF160" i="13"/>
  <c r="AI160" i="13" s="1"/>
  <c r="AE160" i="13"/>
  <c r="AD160" i="13"/>
  <c r="AH159" i="13"/>
  <c r="AG159" i="13"/>
  <c r="AI159" i="13" s="1"/>
  <c r="AF159" i="13"/>
  <c r="AE159" i="13"/>
  <c r="AD159" i="13"/>
  <c r="AH158" i="13"/>
  <c r="AG158" i="13"/>
  <c r="AF158" i="13"/>
  <c r="AI158" i="13" s="1"/>
  <c r="AE158" i="13"/>
  <c r="AD158" i="13"/>
  <c r="AH157" i="13"/>
  <c r="AG157" i="13"/>
  <c r="AI157" i="13" s="1"/>
  <c r="AF157" i="13"/>
  <c r="AE157" i="13"/>
  <c r="AD157" i="13"/>
  <c r="AH156" i="13"/>
  <c r="AG156" i="13"/>
  <c r="AF156" i="13"/>
  <c r="AI156" i="13" s="1"/>
  <c r="AE156" i="13"/>
  <c r="AD156" i="13"/>
  <c r="AH155" i="13"/>
  <c r="AG155" i="13"/>
  <c r="AI155" i="13" s="1"/>
  <c r="AF155" i="13"/>
  <c r="AE155" i="13"/>
  <c r="AD155" i="13"/>
  <c r="AH154" i="13"/>
  <c r="AG154" i="13"/>
  <c r="AF154" i="13"/>
  <c r="AI154" i="13" s="1"/>
  <c r="AE154" i="13"/>
  <c r="AD154" i="13"/>
  <c r="AH152" i="13"/>
  <c r="AG152" i="13"/>
  <c r="AI152" i="13" s="1"/>
  <c r="AF152" i="13"/>
  <c r="AE152" i="13"/>
  <c r="AD152" i="13"/>
  <c r="AH151" i="13"/>
  <c r="AG151" i="13"/>
  <c r="AF151" i="13"/>
  <c r="AI151" i="13" s="1"/>
  <c r="AE151" i="13"/>
  <c r="AD151" i="13"/>
  <c r="AH150" i="13"/>
  <c r="AG150" i="13"/>
  <c r="AI150" i="13" s="1"/>
  <c r="AF150" i="13"/>
  <c r="AE150" i="13"/>
  <c r="AD150" i="13"/>
  <c r="AH149" i="13"/>
  <c r="AG149" i="13"/>
  <c r="AF149" i="13"/>
  <c r="AI149" i="13" s="1"/>
  <c r="AE149" i="13"/>
  <c r="AD149" i="13"/>
  <c r="AH148" i="13"/>
  <c r="AG148" i="13"/>
  <c r="AI148" i="13" s="1"/>
  <c r="AF148" i="13"/>
  <c r="AE148" i="13"/>
  <c r="AD148" i="13"/>
  <c r="AH147" i="13"/>
  <c r="AG147" i="13"/>
  <c r="AF147" i="13"/>
  <c r="AI147" i="13" s="1"/>
  <c r="AE147" i="13"/>
  <c r="AD147" i="13"/>
  <c r="AH146" i="13"/>
  <c r="AG146" i="13"/>
  <c r="AI146" i="13" s="1"/>
  <c r="AF146" i="13"/>
  <c r="AE146" i="13"/>
  <c r="AD146" i="13"/>
  <c r="AH145" i="13"/>
  <c r="AG145" i="13"/>
  <c r="AF145" i="13"/>
  <c r="AI145" i="13" s="1"/>
  <c r="AE145" i="13"/>
  <c r="AD145" i="13"/>
  <c r="AH144" i="13"/>
  <c r="AG144" i="13"/>
  <c r="AI144" i="13" s="1"/>
  <c r="AF144" i="13"/>
  <c r="AE144" i="13"/>
  <c r="AD144" i="13"/>
  <c r="AH143" i="13"/>
  <c r="AG143" i="13"/>
  <c r="AF143" i="13"/>
  <c r="AI143" i="13" s="1"/>
  <c r="AE143" i="13"/>
  <c r="AD143" i="13"/>
  <c r="AH142" i="13"/>
  <c r="AG142" i="13"/>
  <c r="AI142" i="13" s="1"/>
  <c r="AF142" i="13"/>
  <c r="AE142" i="13"/>
  <c r="AD142" i="13"/>
  <c r="AH141" i="13"/>
  <c r="AG141" i="13"/>
  <c r="AF141" i="13"/>
  <c r="AI141" i="13" s="1"/>
  <c r="AE141" i="13"/>
  <c r="AD141" i="13"/>
  <c r="AH140" i="13"/>
  <c r="AG140" i="13"/>
  <c r="AI140" i="13" s="1"/>
  <c r="AF140" i="13"/>
  <c r="AE140" i="13"/>
  <c r="AD140" i="13"/>
  <c r="AH139" i="13"/>
  <c r="AG139" i="13"/>
  <c r="AF139" i="13"/>
  <c r="AI139" i="13" s="1"/>
  <c r="AE139" i="13"/>
  <c r="AD139" i="13"/>
  <c r="AH138" i="13"/>
  <c r="AG138" i="13"/>
  <c r="AI138" i="13" s="1"/>
  <c r="AF138" i="13"/>
  <c r="AE138" i="13"/>
  <c r="AD138" i="13"/>
  <c r="AH137" i="13"/>
  <c r="AG137" i="13"/>
  <c r="AF137" i="13"/>
  <c r="AI137" i="13" s="1"/>
  <c r="AE137" i="13"/>
  <c r="AD137" i="13"/>
  <c r="AH135" i="13"/>
  <c r="AG135" i="13"/>
  <c r="AI135" i="13" s="1"/>
  <c r="AF135" i="13"/>
  <c r="AE135" i="13"/>
  <c r="AD135" i="13"/>
  <c r="AH134" i="13"/>
  <c r="AG134" i="13"/>
  <c r="AF134" i="13"/>
  <c r="AI134" i="13" s="1"/>
  <c r="AE134" i="13"/>
  <c r="AD134" i="13"/>
  <c r="AH133" i="13"/>
  <c r="AG133" i="13"/>
  <c r="AI133" i="13" s="1"/>
  <c r="AF133" i="13"/>
  <c r="AE133" i="13"/>
  <c r="AD133" i="13"/>
  <c r="AH132" i="13"/>
  <c r="AG132" i="13"/>
  <c r="AF132" i="13"/>
  <c r="AI132" i="13" s="1"/>
  <c r="AE132" i="13"/>
  <c r="AD132" i="13"/>
  <c r="AH131" i="13"/>
  <c r="AG131" i="13"/>
  <c r="AI131" i="13" s="1"/>
  <c r="AF131" i="13"/>
  <c r="AE131" i="13"/>
  <c r="AD131" i="13"/>
  <c r="AH130" i="13"/>
  <c r="AG130" i="13"/>
  <c r="AF130" i="13"/>
  <c r="AI130" i="13" s="1"/>
  <c r="AE130" i="13"/>
  <c r="AD130" i="13"/>
  <c r="AH129" i="13"/>
  <c r="AG129" i="13"/>
  <c r="AI129" i="13" s="1"/>
  <c r="AF129" i="13"/>
  <c r="AE129" i="13"/>
  <c r="AD129" i="13"/>
  <c r="AH128" i="13"/>
  <c r="AG128" i="13"/>
  <c r="AF128" i="13"/>
  <c r="AI128" i="13" s="1"/>
  <c r="AE128" i="13"/>
  <c r="AD128" i="13"/>
  <c r="AH127" i="13"/>
  <c r="AG127" i="13"/>
  <c r="AI127" i="13" s="1"/>
  <c r="AF127" i="13"/>
  <c r="AE127" i="13"/>
  <c r="AD127" i="13"/>
  <c r="AH126" i="13"/>
  <c r="AG126" i="13"/>
  <c r="AF126" i="13"/>
  <c r="AI126" i="13" s="1"/>
  <c r="AE126" i="13"/>
  <c r="AD126" i="13"/>
  <c r="AH125" i="13"/>
  <c r="AG125" i="13"/>
  <c r="AI125" i="13" s="1"/>
  <c r="AF125" i="13"/>
  <c r="AE125" i="13"/>
  <c r="AD125" i="13"/>
  <c r="AH124" i="13"/>
  <c r="AG124" i="13"/>
  <c r="AF124" i="13"/>
  <c r="AI124" i="13" s="1"/>
  <c r="AE124" i="13"/>
  <c r="AD124" i="13"/>
  <c r="AH123" i="13"/>
  <c r="AG123" i="13"/>
  <c r="AI123" i="13" s="1"/>
  <c r="AF123" i="13"/>
  <c r="AE123" i="13"/>
  <c r="AD123" i="13"/>
  <c r="AH121" i="13"/>
  <c r="AG121" i="13"/>
  <c r="AF121" i="13"/>
  <c r="AI121" i="13" s="1"/>
  <c r="AE121" i="13"/>
  <c r="AD121" i="13"/>
  <c r="AH120" i="13"/>
  <c r="AG120" i="13"/>
  <c r="AI120" i="13" s="1"/>
  <c r="AF120" i="13"/>
  <c r="AE120" i="13"/>
  <c r="AD120" i="13"/>
  <c r="AH119" i="13"/>
  <c r="AG119" i="13"/>
  <c r="AF119" i="13"/>
  <c r="AI119" i="13" s="1"/>
  <c r="AE119" i="13"/>
  <c r="AD119" i="13"/>
  <c r="AH118" i="13"/>
  <c r="AG118" i="13"/>
  <c r="AI118" i="13" s="1"/>
  <c r="AF118" i="13"/>
  <c r="AE118" i="13"/>
  <c r="AD118" i="13"/>
  <c r="AH117" i="13"/>
  <c r="AG117" i="13"/>
  <c r="AF117" i="13"/>
  <c r="AI117" i="13" s="1"/>
  <c r="AE117" i="13"/>
  <c r="AD117" i="13"/>
  <c r="AH116" i="13"/>
  <c r="AG116" i="13"/>
  <c r="AI116" i="13" s="1"/>
  <c r="AF116" i="13"/>
  <c r="AE116" i="13"/>
  <c r="AD116" i="13"/>
  <c r="AH115" i="13"/>
  <c r="AG115" i="13"/>
  <c r="AF115" i="13"/>
  <c r="AI115" i="13" s="1"/>
  <c r="AE115" i="13"/>
  <c r="AD115" i="13"/>
  <c r="AH114" i="13"/>
  <c r="AG114" i="13"/>
  <c r="AI114" i="13" s="1"/>
  <c r="AF114" i="13"/>
  <c r="AE114" i="13"/>
  <c r="AD114" i="13"/>
  <c r="AH113" i="13"/>
  <c r="AG113" i="13"/>
  <c r="AF113" i="13"/>
  <c r="AI113" i="13" s="1"/>
  <c r="AE113" i="13"/>
  <c r="AD113" i="13"/>
  <c r="AH112" i="13"/>
  <c r="AG112" i="13"/>
  <c r="AI112" i="13" s="1"/>
  <c r="AF112" i="13"/>
  <c r="AE112" i="13"/>
  <c r="AD112" i="13"/>
  <c r="AH111" i="13"/>
  <c r="AG111" i="13"/>
  <c r="AF111" i="13"/>
  <c r="AI111" i="13" s="1"/>
  <c r="AE111" i="13"/>
  <c r="AD111" i="13"/>
  <c r="AH110" i="13"/>
  <c r="AG110" i="13"/>
  <c r="AI110" i="13" s="1"/>
  <c r="AF110" i="13"/>
  <c r="AE110" i="13"/>
  <c r="AD110" i="13"/>
  <c r="AH109" i="13"/>
  <c r="AG109" i="13"/>
  <c r="AF109" i="13"/>
  <c r="AI109" i="13" s="1"/>
  <c r="AE109" i="13"/>
  <c r="AD109" i="13"/>
  <c r="AH108" i="13"/>
  <c r="AG108" i="13"/>
  <c r="AI108" i="13" s="1"/>
  <c r="AF108" i="13"/>
  <c r="AE108" i="13"/>
  <c r="AD108" i="13"/>
  <c r="AH107" i="13"/>
  <c r="AG107" i="13"/>
  <c r="AF107" i="13"/>
  <c r="AI107" i="13" s="1"/>
  <c r="AE107" i="13"/>
  <c r="AD107" i="13"/>
  <c r="AH106" i="13"/>
  <c r="AG106" i="13"/>
  <c r="AI106" i="13" s="1"/>
  <c r="AF106" i="13"/>
  <c r="AE106" i="13"/>
  <c r="AD106" i="13"/>
  <c r="AH105" i="13"/>
  <c r="AG105" i="13"/>
  <c r="AF105" i="13"/>
  <c r="AI105" i="13" s="1"/>
  <c r="AE105" i="13"/>
  <c r="AD105" i="13"/>
  <c r="AH104" i="13"/>
  <c r="AG104" i="13"/>
  <c r="AI104" i="13" s="1"/>
  <c r="AF104" i="13"/>
  <c r="AE104" i="13"/>
  <c r="AD104" i="13"/>
  <c r="AH103" i="13"/>
  <c r="AG103" i="13"/>
  <c r="AF103" i="13"/>
  <c r="AI103" i="13" s="1"/>
  <c r="AE103" i="13"/>
  <c r="AD103" i="13"/>
  <c r="AH102" i="13"/>
  <c r="AG102" i="13"/>
  <c r="AI102" i="13" s="1"/>
  <c r="AF102" i="13"/>
  <c r="AE102" i="13"/>
  <c r="AD102" i="13"/>
  <c r="AH101" i="13"/>
  <c r="AG101" i="13"/>
  <c r="AF101" i="13"/>
  <c r="AI101" i="13" s="1"/>
  <c r="AE101" i="13"/>
  <c r="AD101" i="13"/>
  <c r="AH100" i="13"/>
  <c r="AG100" i="13"/>
  <c r="AI100" i="13" s="1"/>
  <c r="AF100" i="13"/>
  <c r="AE100" i="13"/>
  <c r="AD100" i="13"/>
  <c r="AH99" i="13"/>
  <c r="AG99" i="13"/>
  <c r="AF99" i="13"/>
  <c r="AI99" i="13" s="1"/>
  <c r="AE99" i="13"/>
  <c r="AD99" i="13"/>
  <c r="AH98" i="13"/>
  <c r="AG98" i="13"/>
  <c r="AI98" i="13" s="1"/>
  <c r="AF98" i="13"/>
  <c r="AE98" i="13"/>
  <c r="AD98" i="13"/>
  <c r="AH97" i="13"/>
  <c r="AG97" i="13"/>
  <c r="AF97" i="13"/>
  <c r="AI97" i="13" s="1"/>
  <c r="AE97" i="13"/>
  <c r="AD97" i="13"/>
  <c r="AH96" i="13"/>
  <c r="AG96" i="13"/>
  <c r="AI96" i="13" s="1"/>
  <c r="AF96" i="13"/>
  <c r="AE96" i="13"/>
  <c r="AD96" i="13"/>
  <c r="AH95" i="13"/>
  <c r="AG95" i="13"/>
  <c r="AF95" i="13"/>
  <c r="AI95" i="13" s="1"/>
  <c r="AE95" i="13"/>
  <c r="AD95" i="13"/>
  <c r="AH94" i="13"/>
  <c r="AG94" i="13"/>
  <c r="AI94" i="13" s="1"/>
  <c r="AF94" i="13"/>
  <c r="AE94" i="13"/>
  <c r="AD94" i="13"/>
  <c r="AH93" i="13"/>
  <c r="AG93" i="13"/>
  <c r="AF93" i="13"/>
  <c r="AI93" i="13" s="1"/>
  <c r="AE93" i="13"/>
  <c r="AD93" i="13"/>
  <c r="AH92" i="13"/>
  <c r="AG92" i="13"/>
  <c r="AI92" i="13" s="1"/>
  <c r="AF92" i="13"/>
  <c r="AE92" i="13"/>
  <c r="AD92" i="13"/>
  <c r="AH91" i="13"/>
  <c r="AG91" i="13"/>
  <c r="AF91" i="13"/>
  <c r="AI91" i="13" s="1"/>
  <c r="AE91" i="13"/>
  <c r="AD91" i="13"/>
  <c r="AH89" i="13"/>
  <c r="AG89" i="13"/>
  <c r="AI89" i="13" s="1"/>
  <c r="AF89" i="13"/>
  <c r="AE89" i="13"/>
  <c r="AD89" i="13"/>
  <c r="AH88" i="13"/>
  <c r="AG88" i="13"/>
  <c r="AF88" i="13"/>
  <c r="AI88" i="13" s="1"/>
  <c r="AE88" i="13"/>
  <c r="AD88" i="13"/>
  <c r="AH87" i="13"/>
  <c r="AG87" i="13"/>
  <c r="AI87" i="13" s="1"/>
  <c r="AF87" i="13"/>
  <c r="AE87" i="13"/>
  <c r="AD87" i="13"/>
  <c r="AH86" i="13"/>
  <c r="AG86" i="13"/>
  <c r="AF86" i="13"/>
  <c r="AI86" i="13" s="1"/>
  <c r="AE86" i="13"/>
  <c r="AD86" i="13"/>
  <c r="AH85" i="13"/>
  <c r="AG85" i="13"/>
  <c r="AI85" i="13" s="1"/>
  <c r="AF85" i="13"/>
  <c r="AE85" i="13"/>
  <c r="AD85" i="13"/>
  <c r="AH84" i="13"/>
  <c r="AG84" i="13"/>
  <c r="AF84" i="13"/>
  <c r="AI84" i="13" s="1"/>
  <c r="AE84" i="13"/>
  <c r="AD84" i="13"/>
  <c r="AH83" i="13"/>
  <c r="AG83" i="13"/>
  <c r="AI83" i="13" s="1"/>
  <c r="AF83" i="13"/>
  <c r="AE83" i="13"/>
  <c r="AD83" i="13"/>
  <c r="AH82" i="13"/>
  <c r="AG82" i="13"/>
  <c r="AF82" i="13"/>
  <c r="AI82" i="13" s="1"/>
  <c r="AE82" i="13"/>
  <c r="AD82" i="13"/>
  <c r="AH80" i="13"/>
  <c r="AG80" i="13"/>
  <c r="AI80" i="13" s="1"/>
  <c r="AF80" i="13"/>
  <c r="AE80" i="13"/>
  <c r="AD80" i="13"/>
  <c r="AH79" i="13"/>
  <c r="AG79" i="13"/>
  <c r="AF79" i="13"/>
  <c r="AI79" i="13" s="1"/>
  <c r="AE79" i="13"/>
  <c r="AD79" i="13"/>
  <c r="AH78" i="13"/>
  <c r="AG78" i="13"/>
  <c r="AI78" i="13" s="1"/>
  <c r="AF78" i="13"/>
  <c r="AE78" i="13"/>
  <c r="AD78" i="13"/>
  <c r="AH77" i="13"/>
  <c r="AG77" i="13"/>
  <c r="AF77" i="13"/>
  <c r="AI77" i="13" s="1"/>
  <c r="AE77" i="13"/>
  <c r="AD77" i="13"/>
  <c r="AH76" i="13"/>
  <c r="AG76" i="13"/>
  <c r="AI76" i="13" s="1"/>
  <c r="AF76" i="13"/>
  <c r="AE76" i="13"/>
  <c r="AD76" i="13"/>
  <c r="AH75" i="13"/>
  <c r="AG75" i="13"/>
  <c r="AF75" i="13"/>
  <c r="AI75" i="13" s="1"/>
  <c r="AE75" i="13"/>
  <c r="AD75" i="13"/>
  <c r="AH74" i="13"/>
  <c r="AG74" i="13"/>
  <c r="AI74" i="13" s="1"/>
  <c r="AF74" i="13"/>
  <c r="AE74" i="13"/>
  <c r="AD74" i="13"/>
  <c r="AH73" i="13"/>
  <c r="AG73" i="13"/>
  <c r="AF73" i="13"/>
  <c r="AI73" i="13" s="1"/>
  <c r="AE73" i="13"/>
  <c r="AD73" i="13"/>
  <c r="AH72" i="13"/>
  <c r="AG72" i="13"/>
  <c r="AI72" i="13" s="1"/>
  <c r="AF72" i="13"/>
  <c r="AE72" i="13"/>
  <c r="AD72" i="13"/>
  <c r="AH70" i="13"/>
  <c r="AG70" i="13"/>
  <c r="AF70" i="13"/>
  <c r="AI70" i="13" s="1"/>
  <c r="AE70" i="13"/>
  <c r="AD70" i="13"/>
  <c r="AH69" i="13"/>
  <c r="AG69" i="13"/>
  <c r="AI69" i="13" s="1"/>
  <c r="AF69" i="13"/>
  <c r="AE69" i="13"/>
  <c r="AD69" i="13"/>
  <c r="AH68" i="13"/>
  <c r="AG68" i="13"/>
  <c r="AF68" i="13"/>
  <c r="AI68" i="13" s="1"/>
  <c r="AE68" i="13"/>
  <c r="AD68" i="13"/>
  <c r="AH67" i="13"/>
  <c r="AG67" i="13"/>
  <c r="AI67" i="13" s="1"/>
  <c r="AF67" i="13"/>
  <c r="AE67" i="13"/>
  <c r="AD67" i="13"/>
  <c r="AH65" i="13"/>
  <c r="AG65" i="13"/>
  <c r="AF65" i="13"/>
  <c r="AI65" i="13" s="1"/>
  <c r="AE65" i="13"/>
  <c r="AD65" i="13"/>
  <c r="AH64" i="13"/>
  <c r="AG64" i="13"/>
  <c r="AI64" i="13" s="1"/>
  <c r="AF64" i="13"/>
  <c r="AE64" i="13"/>
  <c r="AD64" i="13"/>
  <c r="AH63" i="13"/>
  <c r="AG63" i="13"/>
  <c r="AF63" i="13"/>
  <c r="AI63" i="13" s="1"/>
  <c r="AE63" i="13"/>
  <c r="AD63" i="13"/>
  <c r="AH62" i="13"/>
  <c r="AG62" i="13"/>
  <c r="AI62" i="13" s="1"/>
  <c r="AF62" i="13"/>
  <c r="AE62" i="13"/>
  <c r="AD62" i="13"/>
  <c r="AH61" i="13"/>
  <c r="AG61" i="13"/>
  <c r="AF61" i="13"/>
  <c r="AI61" i="13" s="1"/>
  <c r="AE61" i="13"/>
  <c r="AD61" i="13"/>
  <c r="AH60" i="13"/>
  <c r="AG60" i="13"/>
  <c r="AI60" i="13" s="1"/>
  <c r="AF60" i="13"/>
  <c r="AE60" i="13"/>
  <c r="AD60" i="13"/>
  <c r="AH59" i="13"/>
  <c r="AG59" i="13"/>
  <c r="AF59" i="13"/>
  <c r="AI59" i="13" s="1"/>
  <c r="AE59" i="13"/>
  <c r="AD59" i="13"/>
  <c r="AH57" i="13"/>
  <c r="AG57" i="13"/>
  <c r="AI57" i="13" s="1"/>
  <c r="AF57" i="13"/>
  <c r="AE57" i="13"/>
  <c r="AD57" i="13"/>
  <c r="AH56" i="13"/>
  <c r="AG56" i="13"/>
  <c r="AF56" i="13"/>
  <c r="AI56" i="13" s="1"/>
  <c r="AE56" i="13"/>
  <c r="AD56" i="13"/>
  <c r="AH55" i="13"/>
  <c r="AG55" i="13"/>
  <c r="AI55" i="13" s="1"/>
  <c r="AF55" i="13"/>
  <c r="AE55" i="13"/>
  <c r="AD55" i="13"/>
  <c r="AH54" i="13"/>
  <c r="AG54" i="13"/>
  <c r="AF54" i="13"/>
  <c r="AI54" i="13" s="1"/>
  <c r="AE54" i="13"/>
  <c r="AD54" i="13"/>
  <c r="AH53" i="13"/>
  <c r="AG53" i="13"/>
  <c r="AI53" i="13" s="1"/>
  <c r="AF53" i="13"/>
  <c r="AE53" i="13"/>
  <c r="AD53" i="13"/>
  <c r="AH52" i="13"/>
  <c r="AG52" i="13"/>
  <c r="AF52" i="13"/>
  <c r="AI52" i="13" s="1"/>
  <c r="AE52" i="13"/>
  <c r="AD52" i="13"/>
  <c r="AH51" i="13"/>
  <c r="AG51" i="13"/>
  <c r="AI51" i="13" s="1"/>
  <c r="AF51" i="13"/>
  <c r="AE51" i="13"/>
  <c r="AD51" i="13"/>
  <c r="AH50" i="13"/>
  <c r="AG50" i="13"/>
  <c r="AF50" i="13"/>
  <c r="AI50" i="13" s="1"/>
  <c r="AE50" i="13"/>
  <c r="AD50" i="13"/>
  <c r="AH49" i="13"/>
  <c r="AG49" i="13"/>
  <c r="AI49" i="13" s="1"/>
  <c r="AF49" i="13"/>
  <c r="AE49" i="13"/>
  <c r="AD49" i="13"/>
  <c r="AH48" i="13"/>
  <c r="AG48" i="13"/>
  <c r="AF48" i="13"/>
  <c r="AI48" i="13" s="1"/>
  <c r="AE48" i="13"/>
  <c r="AD48" i="13"/>
  <c r="AH47" i="13"/>
  <c r="AG47" i="13"/>
  <c r="AI47" i="13" s="1"/>
  <c r="AF47" i="13"/>
  <c r="AE47" i="13"/>
  <c r="AD47" i="13"/>
  <c r="AH46" i="13"/>
  <c r="AG46" i="13"/>
  <c r="AF46" i="13"/>
  <c r="AI46" i="13" s="1"/>
  <c r="AE46" i="13"/>
  <c r="AD46" i="13"/>
  <c r="AH45" i="13"/>
  <c r="AG45" i="13"/>
  <c r="AI45" i="13" s="1"/>
  <c r="AF45" i="13"/>
  <c r="AE45" i="13"/>
  <c r="AD45" i="13"/>
  <c r="AH44" i="13"/>
  <c r="AG44" i="13"/>
  <c r="AF44" i="13"/>
  <c r="AI44" i="13" s="1"/>
  <c r="AE44" i="13"/>
  <c r="AD44" i="13"/>
  <c r="AH43" i="13"/>
  <c r="AG43" i="13"/>
  <c r="AI43" i="13" s="1"/>
  <c r="AF43" i="13"/>
  <c r="AE43" i="13"/>
  <c r="AD43" i="13"/>
  <c r="AH42" i="13"/>
  <c r="AG42" i="13"/>
  <c r="AF42" i="13"/>
  <c r="AI42" i="13" s="1"/>
  <c r="AE42" i="13"/>
  <c r="AD42" i="13"/>
  <c r="AH41" i="13"/>
  <c r="AG41" i="13"/>
  <c r="AI41" i="13" s="1"/>
  <c r="AF41" i="13"/>
  <c r="AE41" i="13"/>
  <c r="AD41" i="13"/>
  <c r="AH40" i="13"/>
  <c r="AG40" i="13"/>
  <c r="AF40" i="13"/>
  <c r="AI40" i="13" s="1"/>
  <c r="AE40" i="13"/>
  <c r="AD40" i="13"/>
  <c r="AH39" i="13"/>
  <c r="AG39" i="13"/>
  <c r="AI39" i="13" s="1"/>
  <c r="AF39" i="13"/>
  <c r="AE39" i="13"/>
  <c r="AD39" i="13"/>
  <c r="AH38" i="13"/>
  <c r="AG38" i="13"/>
  <c r="AF38" i="13"/>
  <c r="AI38" i="13" s="1"/>
  <c r="AE38" i="13"/>
  <c r="AD38" i="13"/>
  <c r="AH37" i="13"/>
  <c r="AG37" i="13"/>
  <c r="AI37" i="13" s="1"/>
  <c r="AF37" i="13"/>
  <c r="AE37" i="13"/>
  <c r="AD37" i="13"/>
  <c r="AH36" i="13"/>
  <c r="AG36" i="13"/>
  <c r="AF36" i="13"/>
  <c r="AI36" i="13" s="1"/>
  <c r="AE36" i="13"/>
  <c r="AD36" i="13"/>
  <c r="AH35" i="13"/>
  <c r="AG35" i="13"/>
  <c r="AI35" i="13" s="1"/>
  <c r="AF35" i="13"/>
  <c r="AE35" i="13"/>
  <c r="AD35" i="13"/>
  <c r="AH34" i="13"/>
  <c r="AG34" i="13"/>
  <c r="AF34" i="13"/>
  <c r="AI34" i="13" s="1"/>
  <c r="AE34" i="13"/>
  <c r="AD34" i="13"/>
  <c r="AH33" i="13"/>
  <c r="AG33" i="13"/>
  <c r="AI33" i="13" s="1"/>
  <c r="AF33" i="13"/>
  <c r="AE33" i="13"/>
  <c r="AD33" i="13"/>
  <c r="AH32" i="13"/>
  <c r="AG32" i="13"/>
  <c r="AF32" i="13"/>
  <c r="AI32" i="13" s="1"/>
  <c r="AE32" i="13"/>
  <c r="AD32" i="13"/>
  <c r="AH31" i="13"/>
  <c r="AG31" i="13"/>
  <c r="AI31" i="13" s="1"/>
  <c r="AF31" i="13"/>
  <c r="AE31" i="13"/>
  <c r="AD31" i="13"/>
  <c r="AH30" i="13"/>
  <c r="AG30" i="13"/>
  <c r="AF30" i="13"/>
  <c r="AI30" i="13" s="1"/>
  <c r="AE30" i="13"/>
  <c r="AD30" i="13"/>
  <c r="AH29" i="13"/>
  <c r="AG29" i="13"/>
  <c r="AI29" i="13" s="1"/>
  <c r="AF29" i="13"/>
  <c r="AE29" i="13"/>
  <c r="AD29" i="13"/>
  <c r="AH28" i="13"/>
  <c r="AG28" i="13"/>
  <c r="AF28" i="13"/>
  <c r="AI28" i="13" s="1"/>
  <c r="AE28" i="13"/>
  <c r="AD28" i="13"/>
  <c r="AH27" i="13"/>
  <c r="AG27" i="13"/>
  <c r="AI27" i="13" s="1"/>
  <c r="AF27" i="13"/>
  <c r="AE27" i="13"/>
  <c r="AD27" i="13"/>
  <c r="AH26" i="13"/>
  <c r="AG26" i="13"/>
  <c r="AF26" i="13"/>
  <c r="AI26" i="13" s="1"/>
  <c r="AE26" i="13"/>
  <c r="AD26" i="13"/>
  <c r="AH25" i="13"/>
  <c r="AG25" i="13"/>
  <c r="AI25" i="13" s="1"/>
  <c r="AF25" i="13"/>
  <c r="AE25" i="13"/>
  <c r="AD25" i="13"/>
  <c r="AH24" i="13"/>
  <c r="AG24" i="13"/>
  <c r="AF24" i="13"/>
  <c r="AI24" i="13" s="1"/>
  <c r="AE24" i="13"/>
  <c r="AD24" i="13"/>
  <c r="AH23" i="13"/>
  <c r="AG23" i="13"/>
  <c r="AI23" i="13" s="1"/>
  <c r="AF23" i="13"/>
  <c r="AE23" i="13"/>
  <c r="AD23" i="13"/>
  <c r="AH22" i="13"/>
  <c r="AH1315" i="13" s="1"/>
  <c r="AH1320" i="13" s="1"/>
  <c r="AG22" i="13"/>
  <c r="AF22" i="13"/>
  <c r="AF1315" i="13" s="1"/>
  <c r="AE22" i="13"/>
  <c r="AD22" i="13"/>
  <c r="AD1315" i="13" s="1"/>
  <c r="G20" i="13"/>
  <c r="I310" i="13" s="1"/>
  <c r="AI329" i="14" l="1"/>
  <c r="J331" i="14"/>
  <c r="AC331" i="14" s="1"/>
  <c r="AI352" i="14"/>
  <c r="AA353" i="14"/>
  <c r="AB353" i="14" s="1"/>
  <c r="AI353" i="14"/>
  <c r="J325" i="14"/>
  <c r="AC325" i="14" s="1"/>
  <c r="AI326" i="14"/>
  <c r="AI335" i="14"/>
  <c r="AA336" i="14"/>
  <c r="AB336" i="14" s="1"/>
  <c r="AI336" i="14"/>
  <c r="AI346" i="14"/>
  <c r="J348" i="14"/>
  <c r="AC348" i="14" s="1"/>
  <c r="J358" i="14"/>
  <c r="AC358" i="14" s="1"/>
  <c r="AI359" i="14"/>
  <c r="AA323" i="14"/>
  <c r="AB323" i="14" s="1"/>
  <c r="J323" i="14"/>
  <c r="AC323" i="14" s="1"/>
  <c r="AA333" i="14"/>
  <c r="AB333" i="14" s="1"/>
  <c r="J333" i="14"/>
  <c r="AC333" i="14" s="1"/>
  <c r="J345" i="14"/>
  <c r="AC345" i="14" s="1"/>
  <c r="AA345" i="14"/>
  <c r="AB345" i="14" s="1"/>
  <c r="AA356" i="14"/>
  <c r="AB356" i="14" s="1"/>
  <c r="J356" i="14"/>
  <c r="AC356" i="14" s="1"/>
  <c r="AE1315" i="14"/>
  <c r="AG1315" i="14"/>
  <c r="AG1320" i="14" s="1"/>
  <c r="AI23" i="14"/>
  <c r="AI24" i="14"/>
  <c r="AI25" i="14"/>
  <c r="AI26" i="14"/>
  <c r="AI27" i="14"/>
  <c r="AI28" i="14"/>
  <c r="AI29" i="14"/>
  <c r="AI30" i="14"/>
  <c r="AI31" i="14"/>
  <c r="AI32" i="14"/>
  <c r="AI33" i="14"/>
  <c r="AI34" i="14"/>
  <c r="AI35" i="14"/>
  <c r="AI36" i="14"/>
  <c r="AI37" i="14"/>
  <c r="AI38" i="14"/>
  <c r="AI39" i="14"/>
  <c r="AI40" i="14"/>
  <c r="AI41" i="14"/>
  <c r="AI42" i="14"/>
  <c r="AI43" i="14"/>
  <c r="AI44" i="14"/>
  <c r="AI45" i="14"/>
  <c r="AI46" i="14"/>
  <c r="AI47" i="14"/>
  <c r="AI48" i="14"/>
  <c r="AI49" i="14"/>
  <c r="AI50" i="14"/>
  <c r="AI51" i="14"/>
  <c r="AI52" i="14"/>
  <c r="AI53" i="14"/>
  <c r="AI54" i="14"/>
  <c r="AI55" i="14"/>
  <c r="AI56" i="14"/>
  <c r="AI57" i="14"/>
  <c r="AI59" i="14"/>
  <c r="AI60" i="14"/>
  <c r="AI61" i="14"/>
  <c r="AI62" i="14"/>
  <c r="AI63" i="14"/>
  <c r="AI64" i="14"/>
  <c r="AI65" i="14"/>
  <c r="AI67" i="14"/>
  <c r="AI68" i="14"/>
  <c r="AI69" i="14"/>
  <c r="AI70" i="14"/>
  <c r="AI72" i="14"/>
  <c r="AI73" i="14"/>
  <c r="AI74" i="14"/>
  <c r="AI75" i="14"/>
  <c r="AI76" i="14"/>
  <c r="AI77" i="14"/>
  <c r="AI78" i="14"/>
  <c r="AI79" i="14"/>
  <c r="AI80" i="14"/>
  <c r="AI82" i="14"/>
  <c r="AI83" i="14"/>
  <c r="AI84" i="14"/>
  <c r="AI85" i="14"/>
  <c r="AI86" i="14"/>
  <c r="AI87" i="14"/>
  <c r="AI88" i="14"/>
  <c r="AI89" i="14"/>
  <c r="AI91" i="14"/>
  <c r="AI92" i="14"/>
  <c r="AI93" i="14"/>
  <c r="AI94" i="14"/>
  <c r="AI95" i="14"/>
  <c r="AI96" i="14"/>
  <c r="AI97" i="14"/>
  <c r="AI98" i="14"/>
  <c r="AI99" i="14"/>
  <c r="AI100" i="14"/>
  <c r="AI101" i="14"/>
  <c r="AI102" i="14"/>
  <c r="AI103" i="14"/>
  <c r="AI104" i="14"/>
  <c r="AI105" i="14"/>
  <c r="AI106" i="14"/>
  <c r="AI107" i="14"/>
  <c r="AI108" i="14"/>
  <c r="AI109" i="14"/>
  <c r="AI110" i="14"/>
  <c r="AI111" i="14"/>
  <c r="AI112" i="14"/>
  <c r="AI113" i="14"/>
  <c r="AI114" i="14"/>
  <c r="AI115" i="14"/>
  <c r="AI116" i="14"/>
  <c r="AI117" i="14"/>
  <c r="AI118" i="14"/>
  <c r="AI119" i="14"/>
  <c r="AI120" i="14"/>
  <c r="AI121" i="14"/>
  <c r="AI123" i="14"/>
  <c r="AI124" i="14"/>
  <c r="AI125" i="14"/>
  <c r="AI126" i="14"/>
  <c r="AI127" i="14"/>
  <c r="AI128" i="14"/>
  <c r="AI129" i="14"/>
  <c r="AI130" i="14"/>
  <c r="AI131" i="14"/>
  <c r="AI132" i="14"/>
  <c r="AI133" i="14"/>
  <c r="AI134" i="14"/>
  <c r="AI135" i="14"/>
  <c r="AI137" i="14"/>
  <c r="AI138" i="14"/>
  <c r="AI139" i="14"/>
  <c r="AI140" i="14"/>
  <c r="AI141" i="14"/>
  <c r="AI142" i="14"/>
  <c r="AI143" i="14"/>
  <c r="AI144" i="14"/>
  <c r="AI145" i="14"/>
  <c r="AI146" i="14"/>
  <c r="AI147" i="14"/>
  <c r="AI148" i="14"/>
  <c r="AI149" i="14"/>
  <c r="AI150" i="14"/>
  <c r="AI151" i="14"/>
  <c r="AI152" i="14"/>
  <c r="AI154" i="14"/>
  <c r="AI155" i="14"/>
  <c r="AI156" i="14"/>
  <c r="AI157" i="14"/>
  <c r="AI158" i="14"/>
  <c r="AI159" i="14"/>
  <c r="AI160" i="14"/>
  <c r="AI161" i="14"/>
  <c r="AI162" i="14"/>
  <c r="AI163" i="14"/>
  <c r="AI164" i="14"/>
  <c r="AI165" i="14"/>
  <c r="AI166" i="14"/>
  <c r="AI167" i="14"/>
  <c r="AI168" i="14"/>
  <c r="AI169" i="14"/>
  <c r="AI170" i="14"/>
  <c r="AI171" i="14"/>
  <c r="AI173" i="14"/>
  <c r="AI174" i="14"/>
  <c r="AI175" i="14"/>
  <c r="AI176" i="14"/>
  <c r="AI177" i="14"/>
  <c r="AI178" i="14"/>
  <c r="AI180" i="14"/>
  <c r="AI182" i="14"/>
  <c r="AI183" i="14"/>
  <c r="AI184" i="14"/>
  <c r="AI185" i="14"/>
  <c r="AI186" i="14"/>
  <c r="AI187" i="14"/>
  <c r="AI188" i="14"/>
  <c r="AI189" i="14"/>
  <c r="AI190" i="14"/>
  <c r="AI191" i="14"/>
  <c r="AI192" i="14"/>
  <c r="AI194" i="14"/>
  <c r="AI195" i="14"/>
  <c r="AI196" i="14"/>
  <c r="AI197" i="14"/>
  <c r="AI198" i="14"/>
  <c r="AI200" i="14"/>
  <c r="AI201" i="14"/>
  <c r="AI202" i="14"/>
  <c r="AI204" i="14"/>
  <c r="AI206" i="14"/>
  <c r="AI207" i="14"/>
  <c r="AI208" i="14"/>
  <c r="AI209" i="14"/>
  <c r="AI211" i="14"/>
  <c r="AI212" i="14"/>
  <c r="AI213" i="14"/>
  <c r="AI214" i="14"/>
  <c r="AI215" i="14"/>
  <c r="AI217" i="14"/>
  <c r="AI218" i="14"/>
  <c r="AI220" i="14"/>
  <c r="AI222" i="14"/>
  <c r="AI223" i="14"/>
  <c r="AI224" i="14"/>
  <c r="AI225" i="14"/>
  <c r="AI226" i="14"/>
  <c r="AI227" i="14"/>
  <c r="AI228" i="14"/>
  <c r="AI229" i="14"/>
  <c r="AI231" i="14"/>
  <c r="AI232" i="14"/>
  <c r="AI233" i="14"/>
  <c r="AI234" i="14"/>
  <c r="AI235" i="14"/>
  <c r="AI236" i="14"/>
  <c r="AI237" i="14"/>
  <c r="AI238" i="14"/>
  <c r="AI239" i="14"/>
  <c r="AI240" i="14"/>
  <c r="AI242" i="14"/>
  <c r="AI243" i="14"/>
  <c r="AI244" i="14"/>
  <c r="AI246" i="14"/>
  <c r="J328" i="14"/>
  <c r="AC328" i="14" s="1"/>
  <c r="AA328" i="14"/>
  <c r="AB328" i="14" s="1"/>
  <c r="AA339" i="14"/>
  <c r="AB339" i="14" s="1"/>
  <c r="J339" i="14"/>
  <c r="AC339" i="14" s="1"/>
  <c r="AA350" i="14"/>
  <c r="AB350" i="14" s="1"/>
  <c r="J350" i="14"/>
  <c r="AC350" i="14" s="1"/>
  <c r="J361" i="14"/>
  <c r="AC361" i="14" s="1"/>
  <c r="AA361" i="14"/>
  <c r="AB361" i="14" s="1"/>
  <c r="AI247" i="14"/>
  <c r="AI248" i="14"/>
  <c r="AI249" i="14"/>
  <c r="AI251" i="14"/>
  <c r="AI252" i="14"/>
  <c r="AI253" i="14"/>
  <c r="AI254" i="14"/>
  <c r="AI255" i="14"/>
  <c r="AI256" i="14"/>
  <c r="AI257" i="14"/>
  <c r="AI258" i="14"/>
  <c r="AI260" i="14"/>
  <c r="AI261" i="14"/>
  <c r="AI262" i="14"/>
  <c r="AI263" i="14"/>
  <c r="AI264" i="14"/>
  <c r="AI265" i="14"/>
  <c r="AI266" i="14"/>
  <c r="AI267" i="14"/>
  <c r="AI268" i="14"/>
  <c r="AI269" i="14"/>
  <c r="AI270" i="14"/>
  <c r="AI271" i="14"/>
  <c r="AI272" i="14"/>
  <c r="AI273" i="14"/>
  <c r="AI274" i="14"/>
  <c r="AI275" i="14"/>
  <c r="AI276" i="14"/>
  <c r="AI277" i="14"/>
  <c r="AI279" i="14"/>
  <c r="AI280" i="14"/>
  <c r="AI281" i="14"/>
  <c r="AI282" i="14"/>
  <c r="AI283" i="14"/>
  <c r="AI284" i="14"/>
  <c r="AI285" i="14"/>
  <c r="AI286" i="14"/>
  <c r="AI287" i="14"/>
  <c r="AI288" i="14"/>
  <c r="AI289" i="14"/>
  <c r="AI290" i="14"/>
  <c r="AI291" i="14"/>
  <c r="AI292" i="14"/>
  <c r="AI293" i="14"/>
  <c r="AI294" i="14"/>
  <c r="AI295" i="14"/>
  <c r="AI296" i="14"/>
  <c r="AI297" i="14"/>
  <c r="AI298" i="14"/>
  <c r="AI299" i="14"/>
  <c r="AI300" i="14"/>
  <c r="AI301" i="14"/>
  <c r="AI303" i="14"/>
  <c r="AI305" i="14"/>
  <c r="AI306" i="14"/>
  <c r="AI307" i="14"/>
  <c r="AI308" i="14"/>
  <c r="AI309" i="14"/>
  <c r="AI310" i="14"/>
  <c r="AI311" i="14"/>
  <c r="AI312" i="14"/>
  <c r="AI313" i="14"/>
  <c r="AI314" i="14"/>
  <c r="AI315" i="14"/>
  <c r="AI316" i="14"/>
  <c r="AI317" i="14"/>
  <c r="AI321" i="14"/>
  <c r="AI327" i="14"/>
  <c r="AI328" i="14"/>
  <c r="AI334" i="14"/>
  <c r="AI337" i="14"/>
  <c r="AI344" i="14"/>
  <c r="AI345" i="14"/>
  <c r="AI351" i="14"/>
  <c r="AI354" i="14"/>
  <c r="AI360" i="14"/>
  <c r="AI361" i="14"/>
  <c r="AI1250" i="14"/>
  <c r="J319" i="14"/>
  <c r="AC319" i="14" s="1"/>
  <c r="J321" i="14"/>
  <c r="AC321" i="14" s="1"/>
  <c r="AI322" i="14"/>
  <c r="AI323" i="14"/>
  <c r="AA324" i="14"/>
  <c r="AB324" i="14" s="1"/>
  <c r="AI324" i="14"/>
  <c r="AI325" i="14"/>
  <c r="J327" i="14"/>
  <c r="AC327" i="14" s="1"/>
  <c r="J329" i="14"/>
  <c r="AC329" i="14" s="1"/>
  <c r="AI330" i="14"/>
  <c r="AI331" i="14"/>
  <c r="AA332" i="14"/>
  <c r="AB332" i="14" s="1"/>
  <c r="AI332" i="14"/>
  <c r="AI333" i="14"/>
  <c r="J335" i="14"/>
  <c r="AC335" i="14" s="1"/>
  <c r="J337" i="14"/>
  <c r="AC337" i="14" s="1"/>
  <c r="AI338" i="14"/>
  <c r="AI339" i="14"/>
  <c r="AA341" i="14"/>
  <c r="AB341" i="14" s="1"/>
  <c r="AI341" i="14"/>
  <c r="AI342" i="14"/>
  <c r="J344" i="14"/>
  <c r="AC344" i="14" s="1"/>
  <c r="J346" i="14"/>
  <c r="AC346" i="14" s="1"/>
  <c r="AI347" i="14"/>
  <c r="AI348" i="14"/>
  <c r="AA349" i="14"/>
  <c r="AB349" i="14" s="1"/>
  <c r="AI349" i="14"/>
  <c r="AI350" i="14"/>
  <c r="J352" i="14"/>
  <c r="AC352" i="14" s="1"/>
  <c r="J354" i="14"/>
  <c r="AC354" i="14" s="1"/>
  <c r="AI355" i="14"/>
  <c r="AI356" i="14"/>
  <c r="AA357" i="14"/>
  <c r="AB357" i="14" s="1"/>
  <c r="AI357" i="14"/>
  <c r="AI358" i="14"/>
  <c r="J360" i="14"/>
  <c r="AC360" i="14" s="1"/>
  <c r="J362" i="14"/>
  <c r="AC362" i="14" s="1"/>
  <c r="AI483" i="14"/>
  <c r="AI484" i="14"/>
  <c r="AI486" i="14"/>
  <c r="AI487" i="14"/>
  <c r="AI488" i="14"/>
  <c r="AI489" i="14"/>
  <c r="AI491" i="14"/>
  <c r="AI493" i="14"/>
  <c r="AI494" i="14"/>
  <c r="AI496" i="14"/>
  <c r="AI497" i="14"/>
  <c r="AI522" i="14"/>
  <c r="AI523" i="14"/>
  <c r="AI524" i="14"/>
  <c r="AI526" i="14"/>
  <c r="AI527" i="14"/>
  <c r="AI528" i="14"/>
  <c r="AI529" i="14"/>
  <c r="AI530" i="14"/>
  <c r="AI531" i="14"/>
  <c r="AI532" i="14"/>
  <c r="AI533" i="14"/>
  <c r="AI535" i="14"/>
  <c r="AI536" i="14"/>
  <c r="AI537" i="14"/>
  <c r="AI538" i="14"/>
  <c r="AI540" i="14"/>
  <c r="AI541" i="14"/>
  <c r="AI542" i="14"/>
  <c r="AI543" i="14"/>
  <c r="AI544" i="14"/>
  <c r="AI546" i="14"/>
  <c r="AI547" i="14"/>
  <c r="AI548" i="14"/>
  <c r="AI549" i="14"/>
  <c r="AI550" i="14"/>
  <c r="AI551" i="14"/>
  <c r="AI552" i="14"/>
  <c r="AI554" i="14"/>
  <c r="AI555" i="14"/>
  <c r="AI556" i="14"/>
  <c r="AI557" i="14"/>
  <c r="AI558" i="14"/>
  <c r="AI560" i="14"/>
  <c r="AI561" i="14"/>
  <c r="AI562" i="14"/>
  <c r="AI563" i="14"/>
  <c r="AI564" i="14"/>
  <c r="AI565" i="14"/>
  <c r="AI567" i="14"/>
  <c r="AI568" i="14"/>
  <c r="AI569" i="14"/>
  <c r="AI570" i="14"/>
  <c r="AI571" i="14"/>
  <c r="AI573" i="14"/>
  <c r="AI574" i="14"/>
  <c r="AI576" i="14"/>
  <c r="AI577" i="14"/>
  <c r="AI579" i="14"/>
  <c r="AI580" i="14"/>
  <c r="AI581" i="14"/>
  <c r="AI583" i="14"/>
  <c r="AI584" i="14"/>
  <c r="AI585" i="14"/>
  <c r="AI586" i="14"/>
  <c r="AI587" i="14"/>
  <c r="AI589" i="14"/>
  <c r="AI590" i="14"/>
  <c r="AI591" i="14"/>
  <c r="AI592" i="14"/>
  <c r="AI593" i="14"/>
  <c r="AI595" i="14"/>
  <c r="AI596" i="14"/>
  <c r="AI598" i="14"/>
  <c r="AI599" i="14"/>
  <c r="AI600" i="14"/>
  <c r="AI601" i="14"/>
  <c r="AI603" i="14"/>
  <c r="AI604" i="14"/>
  <c r="AI605" i="14"/>
  <c r="AI607" i="14"/>
  <c r="AI608" i="14"/>
  <c r="AI609" i="14"/>
  <c r="AI610" i="14"/>
  <c r="AI611" i="14"/>
  <c r="AI613" i="14"/>
  <c r="AI614" i="14"/>
  <c r="AI615" i="14"/>
  <c r="AI616" i="14"/>
  <c r="AI617" i="14"/>
  <c r="AI619" i="14"/>
  <c r="AI620" i="14"/>
  <c r="AI621" i="14"/>
  <c r="AI623" i="14"/>
  <c r="AI624" i="14"/>
  <c r="AI625" i="14"/>
  <c r="AI626" i="14"/>
  <c r="AI627" i="14"/>
  <c r="AI628" i="14"/>
  <c r="AI629" i="14"/>
  <c r="AI630" i="14"/>
  <c r="AI631" i="14"/>
  <c r="AI633" i="14"/>
  <c r="AI635" i="14"/>
  <c r="AI636" i="14"/>
  <c r="AI637" i="14"/>
  <c r="AI638" i="14"/>
  <c r="AI639" i="14"/>
  <c r="AI641" i="14"/>
  <c r="AI642" i="14"/>
  <c r="AI643" i="14"/>
  <c r="AI644" i="14"/>
  <c r="AI645" i="14"/>
  <c r="AI647" i="14"/>
  <c r="AI648" i="14"/>
  <c r="AI649" i="14"/>
  <c r="AI650" i="14"/>
  <c r="AI651" i="14"/>
  <c r="AI652" i="14"/>
  <c r="AI654" i="14"/>
  <c r="AI655" i="14"/>
  <c r="AI656" i="14"/>
  <c r="AI657" i="14"/>
  <c r="AI658" i="14"/>
  <c r="AI660" i="14"/>
  <c r="AI661" i="14"/>
  <c r="AI662" i="14"/>
  <c r="AI663" i="14"/>
  <c r="AI664" i="14"/>
  <c r="AI666" i="14"/>
  <c r="AI667" i="14"/>
  <c r="AI669" i="14"/>
  <c r="AI670" i="14"/>
  <c r="AI671" i="14"/>
  <c r="AI673" i="14"/>
  <c r="AI674" i="14"/>
  <c r="AI675" i="14"/>
  <c r="AI676" i="14"/>
  <c r="AI678" i="14"/>
  <c r="AI679" i="14"/>
  <c r="AI680" i="14"/>
  <c r="AI682" i="14"/>
  <c r="AI683" i="14"/>
  <c r="AI684" i="14"/>
  <c r="AI685" i="14"/>
  <c r="AI686" i="14"/>
  <c r="AI687" i="14"/>
  <c r="AI688" i="14"/>
  <c r="AI689" i="14"/>
  <c r="AI690" i="14"/>
  <c r="AI692" i="14"/>
  <c r="AI694" i="14"/>
  <c r="AI695" i="14"/>
  <c r="AI696" i="14"/>
  <c r="AI697" i="14"/>
  <c r="AI699" i="14"/>
  <c r="AI700" i="14"/>
  <c r="AI701" i="14"/>
  <c r="AI702" i="14"/>
  <c r="AI703" i="14"/>
  <c r="AI705" i="14"/>
  <c r="AI706" i="14"/>
  <c r="AI707" i="14"/>
  <c r="AI708" i="14"/>
  <c r="AI709" i="14"/>
  <c r="AI711" i="14"/>
  <c r="AI712" i="14"/>
  <c r="AI714" i="14"/>
  <c r="AI715" i="14"/>
  <c r="AI717" i="14"/>
  <c r="AI718" i="14"/>
  <c r="AI719" i="14"/>
  <c r="AI720" i="14"/>
  <c r="AI722" i="14"/>
  <c r="AI723" i="14"/>
  <c r="AI724" i="14"/>
  <c r="AI726" i="14"/>
  <c r="AI727" i="14"/>
  <c r="AI729" i="14"/>
  <c r="AI730" i="14"/>
  <c r="AI731" i="14"/>
  <c r="AI732" i="14"/>
  <c r="AI733" i="14"/>
  <c r="AI734" i="14"/>
  <c r="AI736" i="14"/>
  <c r="AI737" i="14"/>
  <c r="AI738" i="14"/>
  <c r="AI739" i="14"/>
  <c r="AI740" i="14"/>
  <c r="AI741" i="14"/>
  <c r="AI742" i="14"/>
  <c r="AI744" i="14"/>
  <c r="AI745" i="14"/>
  <c r="AI746" i="14"/>
  <c r="AI747" i="14"/>
  <c r="AI748" i="14"/>
  <c r="AI749" i="14"/>
  <c r="AI751" i="14"/>
  <c r="AI752" i="14"/>
  <c r="AI753" i="14"/>
  <c r="AI755" i="14"/>
  <c r="AI756" i="14"/>
  <c r="AI757" i="14"/>
  <c r="AI758" i="14"/>
  <c r="AI759" i="14"/>
  <c r="AI760" i="14"/>
  <c r="AI761" i="14"/>
  <c r="AI762" i="14"/>
  <c r="AI763" i="14"/>
  <c r="AI765" i="14"/>
  <c r="AI767" i="14"/>
  <c r="AI768" i="14"/>
  <c r="AI769" i="14"/>
  <c r="AI770" i="14"/>
  <c r="AI771" i="14"/>
  <c r="AI773" i="14"/>
  <c r="AI774" i="14"/>
  <c r="AI775" i="14"/>
  <c r="AI777" i="14"/>
  <c r="AI778" i="14"/>
  <c r="AI780" i="14"/>
  <c r="AI781" i="14"/>
  <c r="AI782" i="14"/>
  <c r="AI784" i="14"/>
  <c r="AI785" i="14"/>
  <c r="AI786" i="14"/>
  <c r="AI787" i="14"/>
  <c r="AI788" i="14"/>
  <c r="AI789" i="14"/>
  <c r="AI790" i="14"/>
  <c r="AI791" i="14"/>
  <c r="AI792" i="14"/>
  <c r="AI793" i="14"/>
  <c r="AI794" i="14"/>
  <c r="AI796" i="14"/>
  <c r="AI797" i="14"/>
  <c r="AI798" i="14"/>
  <c r="AI799" i="14"/>
  <c r="AI800" i="14"/>
  <c r="AI801" i="14"/>
  <c r="AI802" i="14"/>
  <c r="AI803" i="14"/>
  <c r="AI804" i="14"/>
  <c r="AI805" i="14"/>
  <c r="AI806" i="14"/>
  <c r="AI807" i="14"/>
  <c r="AI808" i="14"/>
  <c r="AI809" i="14"/>
  <c r="AI810" i="14"/>
  <c r="AI811" i="14"/>
  <c r="AI812" i="14"/>
  <c r="AI814" i="14"/>
  <c r="AI815" i="14"/>
  <c r="AI817" i="14"/>
  <c r="AI819" i="14"/>
  <c r="AI820" i="14"/>
  <c r="AI821" i="14"/>
  <c r="AI822" i="14"/>
  <c r="AI823" i="14"/>
  <c r="AI825" i="14"/>
  <c r="AI826" i="14"/>
  <c r="AI827" i="14"/>
  <c r="AI828" i="14"/>
  <c r="AI829" i="14"/>
  <c r="AI830" i="14"/>
  <c r="AI832" i="14"/>
  <c r="AI833" i="14"/>
  <c r="AI834" i="14"/>
  <c r="AI836" i="14"/>
  <c r="AI837" i="14"/>
  <c r="AI838" i="14"/>
  <c r="AI840" i="14"/>
  <c r="AI841" i="14"/>
  <c r="AI843" i="14"/>
  <c r="AI845" i="14"/>
  <c r="AI846" i="14"/>
  <c r="AI848" i="14"/>
  <c r="AI850" i="14"/>
  <c r="AI852" i="14"/>
  <c r="AI853" i="14"/>
  <c r="AI854" i="14"/>
  <c r="AI856" i="14"/>
  <c r="AI857" i="14"/>
  <c r="AI858" i="14"/>
  <c r="AI860" i="14"/>
  <c r="AI862" i="14"/>
  <c r="AI864" i="14"/>
  <c r="AI865" i="14"/>
  <c r="AI867" i="14"/>
  <c r="AI868" i="14"/>
  <c r="AI870" i="14"/>
  <c r="AI872" i="14"/>
  <c r="AI874" i="14"/>
  <c r="AI875" i="14"/>
  <c r="AI876" i="14"/>
  <c r="AI878" i="14"/>
  <c r="AI879" i="14"/>
  <c r="AI880" i="14"/>
  <c r="AI881" i="14"/>
  <c r="AI883" i="14"/>
  <c r="AI884" i="14"/>
  <c r="AI885" i="14"/>
  <c r="AI887" i="14"/>
  <c r="AI888" i="14"/>
  <c r="AI889" i="14"/>
  <c r="AI890" i="14"/>
  <c r="AI892" i="14"/>
  <c r="AI893" i="14"/>
  <c r="AI895" i="14"/>
  <c r="AI896" i="14"/>
  <c r="AI898" i="14"/>
  <c r="AI899" i="14"/>
  <c r="AI901" i="14"/>
  <c r="AI902" i="14"/>
  <c r="AI904" i="14"/>
  <c r="AI905" i="14"/>
  <c r="AI907" i="14"/>
  <c r="AI908" i="14"/>
  <c r="AI910" i="14"/>
  <c r="AI911" i="14"/>
  <c r="AI913" i="14"/>
  <c r="AI914" i="14"/>
  <c r="AI916" i="14"/>
  <c r="AI918" i="14"/>
  <c r="AI919" i="14"/>
  <c r="AI921" i="14"/>
  <c r="AI923" i="14"/>
  <c r="AI924" i="14"/>
  <c r="AI926" i="14"/>
  <c r="AI927" i="14"/>
  <c r="AI929" i="14"/>
  <c r="AI930" i="14"/>
  <c r="AI931" i="14"/>
  <c r="AI933" i="14"/>
  <c r="AI934" i="14"/>
  <c r="AI935" i="14"/>
  <c r="AI936" i="14"/>
  <c r="AI937" i="14"/>
  <c r="AI939" i="14"/>
  <c r="AI940" i="14"/>
  <c r="AI941" i="14"/>
  <c r="AI942" i="14"/>
  <c r="AI944" i="14"/>
  <c r="AI945" i="14"/>
  <c r="AI946" i="14"/>
  <c r="AI947" i="14"/>
  <c r="AI948" i="14"/>
  <c r="AI949" i="14"/>
  <c r="AI950" i="14"/>
  <c r="AI952" i="14"/>
  <c r="AI953" i="14"/>
  <c r="AI954" i="14"/>
  <c r="AI955" i="14"/>
  <c r="AI956" i="14"/>
  <c r="AI957" i="14"/>
  <c r="AI958" i="14"/>
  <c r="AI959" i="14"/>
  <c r="AI961" i="14"/>
  <c r="AI962" i="14"/>
  <c r="AI963" i="14"/>
  <c r="AI964" i="14"/>
  <c r="AI965" i="14"/>
  <c r="AI966" i="14"/>
  <c r="AI969" i="14"/>
  <c r="AI970" i="14"/>
  <c r="AI971" i="14"/>
  <c r="AI972" i="14"/>
  <c r="AI973" i="14"/>
  <c r="AI974" i="14"/>
  <c r="AI975" i="14"/>
  <c r="AI976" i="14"/>
  <c r="AI978" i="14"/>
  <c r="AI979" i="14"/>
  <c r="AI980" i="14"/>
  <c r="AI981" i="14"/>
  <c r="AI982" i="14"/>
  <c r="AI983" i="14"/>
  <c r="AI984" i="14"/>
  <c r="AI985" i="14"/>
  <c r="AI987" i="14"/>
  <c r="AI988" i="14"/>
  <c r="AI989" i="14"/>
  <c r="AI990" i="14"/>
  <c r="AI991" i="14"/>
  <c r="AI992" i="14"/>
  <c r="AI993" i="14"/>
  <c r="AI994" i="14"/>
  <c r="AI995" i="14"/>
  <c r="AI996" i="14"/>
  <c r="AI997" i="14"/>
  <c r="AI998" i="14"/>
  <c r="AI999" i="14"/>
  <c r="AI1000" i="14"/>
  <c r="AI1001" i="14"/>
  <c r="AI1002" i="14"/>
  <c r="AI1003" i="14"/>
  <c r="AI1004" i="14"/>
  <c r="AI1006" i="14"/>
  <c r="AI1007" i="14"/>
  <c r="AI1008" i="14"/>
  <c r="AI1009" i="14"/>
  <c r="AI1010" i="14"/>
  <c r="AI1011" i="14"/>
  <c r="AI1012" i="14"/>
  <c r="AI1013" i="14"/>
  <c r="AI1014" i="14"/>
  <c r="AI1015" i="14"/>
  <c r="AI1016" i="14"/>
  <c r="AI1017" i="14"/>
  <c r="AI1019" i="14"/>
  <c r="AI1020" i="14"/>
  <c r="AI1021" i="14"/>
  <c r="AI1022" i="14"/>
  <c r="AI1023" i="14"/>
  <c r="AI1024" i="14"/>
  <c r="AI1025" i="14"/>
  <c r="AI1026" i="14"/>
  <c r="AI1027" i="14"/>
  <c r="AI1029" i="14"/>
  <c r="AI1030" i="14"/>
  <c r="AI1031" i="14"/>
  <c r="AI1033" i="14"/>
  <c r="AI1034" i="14"/>
  <c r="AI1035" i="14"/>
  <c r="AI1037" i="14"/>
  <c r="AI1038" i="14"/>
  <c r="AI1039" i="14"/>
  <c r="AI1040" i="14"/>
  <c r="AI1041" i="14"/>
  <c r="AI1042" i="14"/>
  <c r="AI1043" i="14"/>
  <c r="AI1044" i="14"/>
  <c r="AI1045" i="14"/>
  <c r="AI1046" i="14"/>
  <c r="AI1047" i="14"/>
  <c r="AI1048" i="14"/>
  <c r="AI1049" i="14"/>
  <c r="AI1050" i="14"/>
  <c r="AI1051" i="14"/>
  <c r="AI1052" i="14"/>
  <c r="AI1053" i="14"/>
  <c r="AI1054" i="14"/>
  <c r="AI1055" i="14"/>
  <c r="AI1056" i="14"/>
  <c r="AI1057" i="14"/>
  <c r="AI1059" i="14"/>
  <c r="AI1060" i="14"/>
  <c r="AI1061" i="14"/>
  <c r="AI1062" i="14"/>
  <c r="AI1063" i="14"/>
  <c r="AI1064" i="14"/>
  <c r="AI1065" i="14"/>
  <c r="AI1066" i="14"/>
  <c r="AI1067" i="14"/>
  <c r="AI1068" i="14"/>
  <c r="AI1069" i="14"/>
  <c r="AI1070" i="14"/>
  <c r="AI1071" i="14"/>
  <c r="AI1072" i="14"/>
  <c r="AI1073" i="14"/>
  <c r="AI1074" i="14"/>
  <c r="AI1075" i="14"/>
  <c r="AI1076" i="14"/>
  <c r="AI1077" i="14"/>
  <c r="AI1078" i="14"/>
  <c r="AI1079" i="14"/>
  <c r="AI1080" i="14"/>
  <c r="AI1081" i="14"/>
  <c r="AI1082" i="14"/>
  <c r="AI1083" i="14"/>
  <c r="AI1084" i="14"/>
  <c r="AI1085" i="14"/>
  <c r="AI1086" i="14"/>
  <c r="AI1087" i="14"/>
  <c r="AI1088" i="14"/>
  <c r="AI1089" i="14"/>
  <c r="AI1090" i="14"/>
  <c r="AI1091" i="14"/>
  <c r="AI1092" i="14"/>
  <c r="AI1093" i="14"/>
  <c r="AI1094" i="14"/>
  <c r="AI1096" i="14"/>
  <c r="AI1097" i="14"/>
  <c r="AI1098" i="14"/>
  <c r="AI1099" i="14"/>
  <c r="AI1100" i="14"/>
  <c r="AI1101" i="14"/>
  <c r="AI1102" i="14"/>
  <c r="AI1103" i="14"/>
  <c r="AI1104" i="14"/>
  <c r="AI1105" i="14"/>
  <c r="AI1106" i="14"/>
  <c r="AI1107" i="14"/>
  <c r="AI1108" i="14"/>
  <c r="AI1109" i="14"/>
  <c r="AI1110" i="14"/>
  <c r="AI1111" i="14"/>
  <c r="AI1112" i="14"/>
  <c r="AI1113" i="14"/>
  <c r="AI1114" i="14"/>
  <c r="AI1115" i="14"/>
  <c r="AI1116" i="14"/>
  <c r="AI1117" i="14"/>
  <c r="AI1118" i="14"/>
  <c r="AI1119" i="14"/>
  <c r="AI1120" i="14"/>
  <c r="AI1121" i="14"/>
  <c r="AI1122" i="14"/>
  <c r="AI1123" i="14"/>
  <c r="AI1124" i="14"/>
  <c r="AI1125" i="14"/>
  <c r="AI1126" i="14"/>
  <c r="AI1128" i="14"/>
  <c r="AI1129" i="14"/>
  <c r="AI1130" i="14"/>
  <c r="AI1131" i="14"/>
  <c r="AI1132" i="14"/>
  <c r="AI1133" i="14"/>
  <c r="AI1134" i="14"/>
  <c r="AI1136" i="14"/>
  <c r="AI1137" i="14"/>
  <c r="AI1139" i="14"/>
  <c r="AI1140" i="14"/>
  <c r="AI1142" i="14"/>
  <c r="AI1144" i="14"/>
  <c r="AI1145" i="14"/>
  <c r="AI1146" i="14"/>
  <c r="AI1147" i="14"/>
  <c r="AI1286" i="14"/>
  <c r="AI1287" i="14"/>
  <c r="AI1288" i="14"/>
  <c r="AI1289" i="14"/>
  <c r="AI1291" i="14"/>
  <c r="AI1292" i="14"/>
  <c r="AI1293" i="14"/>
  <c r="AI1294" i="14"/>
  <c r="AI1295" i="14"/>
  <c r="AI1296" i="14"/>
  <c r="AI1298" i="14"/>
  <c r="AI1299" i="14"/>
  <c r="AI1300" i="14"/>
  <c r="AI1301" i="14"/>
  <c r="AI1302" i="14"/>
  <c r="AI1303" i="14"/>
  <c r="AI1304" i="14"/>
  <c r="AI1305" i="14"/>
  <c r="AI1307" i="14"/>
  <c r="AI1308" i="14"/>
  <c r="AI1309" i="14"/>
  <c r="AI1310" i="14"/>
  <c r="AI1311" i="14"/>
  <c r="AI1312" i="14"/>
  <c r="AI1313" i="14"/>
  <c r="AI1314" i="14"/>
  <c r="I24" i="14"/>
  <c r="J24" i="14" s="1"/>
  <c r="AC24" i="14" s="1"/>
  <c r="I28" i="14"/>
  <c r="J28" i="14" s="1"/>
  <c r="AC28" i="14" s="1"/>
  <c r="I32" i="14"/>
  <c r="J32" i="14" s="1"/>
  <c r="AC32" i="14" s="1"/>
  <c r="I36" i="14"/>
  <c r="J36" i="14" s="1"/>
  <c r="AC36" i="14" s="1"/>
  <c r="I40" i="14"/>
  <c r="J40" i="14" s="1"/>
  <c r="AC40" i="14" s="1"/>
  <c r="I44" i="14"/>
  <c r="J44" i="14" s="1"/>
  <c r="AC44" i="14" s="1"/>
  <c r="I48" i="14"/>
  <c r="J48" i="14" s="1"/>
  <c r="AC48" i="14" s="1"/>
  <c r="I52" i="14"/>
  <c r="J52" i="14" s="1"/>
  <c r="AC52" i="14" s="1"/>
  <c r="I56" i="14"/>
  <c r="J56" i="14" s="1"/>
  <c r="AC56" i="14" s="1"/>
  <c r="I61" i="14"/>
  <c r="J61" i="14" s="1"/>
  <c r="AC61" i="14" s="1"/>
  <c r="I65" i="14"/>
  <c r="J65" i="14" s="1"/>
  <c r="AC65" i="14" s="1"/>
  <c r="I70" i="14"/>
  <c r="J70" i="14" s="1"/>
  <c r="AC70" i="14" s="1"/>
  <c r="I75" i="14"/>
  <c r="J75" i="14" s="1"/>
  <c r="AC75" i="14" s="1"/>
  <c r="I79" i="14"/>
  <c r="J79" i="14" s="1"/>
  <c r="AC79" i="14" s="1"/>
  <c r="I84" i="14"/>
  <c r="J84" i="14" s="1"/>
  <c r="AC84" i="14" s="1"/>
  <c r="I88" i="14"/>
  <c r="J88" i="14" s="1"/>
  <c r="AC88" i="14" s="1"/>
  <c r="I93" i="14"/>
  <c r="J93" i="14" s="1"/>
  <c r="AC93" i="14" s="1"/>
  <c r="I97" i="14"/>
  <c r="J97" i="14" s="1"/>
  <c r="AC97" i="14" s="1"/>
  <c r="I101" i="14"/>
  <c r="J101" i="14" s="1"/>
  <c r="AC101" i="14" s="1"/>
  <c r="I105" i="14"/>
  <c r="J105" i="14" s="1"/>
  <c r="AC105" i="14" s="1"/>
  <c r="I22" i="14"/>
  <c r="J22" i="14" s="1"/>
  <c r="AC22" i="14" s="1"/>
  <c r="I26" i="14"/>
  <c r="J26" i="14" s="1"/>
  <c r="AC26" i="14" s="1"/>
  <c r="I30" i="14"/>
  <c r="J30" i="14" s="1"/>
  <c r="AC30" i="14" s="1"/>
  <c r="I34" i="14"/>
  <c r="J34" i="14" s="1"/>
  <c r="AC34" i="14" s="1"/>
  <c r="I38" i="14"/>
  <c r="J38" i="14" s="1"/>
  <c r="AC38" i="14" s="1"/>
  <c r="I42" i="14"/>
  <c r="J42" i="14" s="1"/>
  <c r="AC42" i="14" s="1"/>
  <c r="I46" i="14"/>
  <c r="J46" i="14" s="1"/>
  <c r="AC46" i="14" s="1"/>
  <c r="I50" i="14"/>
  <c r="J50" i="14" s="1"/>
  <c r="AC50" i="14" s="1"/>
  <c r="I54" i="14"/>
  <c r="J54" i="14" s="1"/>
  <c r="AC54" i="14" s="1"/>
  <c r="I59" i="14"/>
  <c r="J59" i="14" s="1"/>
  <c r="AC59" i="14" s="1"/>
  <c r="I63" i="14"/>
  <c r="J63" i="14" s="1"/>
  <c r="AC63" i="14" s="1"/>
  <c r="I68" i="14"/>
  <c r="J68" i="14" s="1"/>
  <c r="AC68" i="14" s="1"/>
  <c r="I73" i="14"/>
  <c r="J73" i="14" s="1"/>
  <c r="AC73" i="14" s="1"/>
  <c r="I77" i="14"/>
  <c r="J77" i="14" s="1"/>
  <c r="AC77" i="14" s="1"/>
  <c r="I82" i="14"/>
  <c r="J82" i="14" s="1"/>
  <c r="AC82" i="14" s="1"/>
  <c r="I86" i="14"/>
  <c r="J86" i="14" s="1"/>
  <c r="AC86" i="14" s="1"/>
  <c r="I91" i="14"/>
  <c r="J91" i="14" s="1"/>
  <c r="AC91" i="14" s="1"/>
  <c r="I95" i="14"/>
  <c r="J95" i="14" s="1"/>
  <c r="AC95" i="14" s="1"/>
  <c r="I99" i="14"/>
  <c r="J99" i="14" s="1"/>
  <c r="AC99" i="14" s="1"/>
  <c r="I103" i="14"/>
  <c r="J103" i="14" s="1"/>
  <c r="AC103" i="14" s="1"/>
  <c r="J481" i="14"/>
  <c r="AC481" i="14" s="1"/>
  <c r="AA481" i="14"/>
  <c r="AB481" i="14" s="1"/>
  <c r="AA22" i="14"/>
  <c r="I107" i="14"/>
  <c r="I109" i="14"/>
  <c r="I111" i="14"/>
  <c r="I113" i="14"/>
  <c r="I115" i="14"/>
  <c r="I117" i="14"/>
  <c r="I119" i="14"/>
  <c r="I121" i="14"/>
  <c r="I124" i="14"/>
  <c r="I126" i="14"/>
  <c r="I128" i="14"/>
  <c r="I130" i="14"/>
  <c r="I132" i="14"/>
  <c r="I134" i="14"/>
  <c r="I137" i="14"/>
  <c r="I139" i="14"/>
  <c r="I141" i="14"/>
  <c r="I143" i="14"/>
  <c r="I145" i="14"/>
  <c r="I147" i="14"/>
  <c r="I149" i="14"/>
  <c r="I151" i="14"/>
  <c r="I154" i="14"/>
  <c r="I156" i="14"/>
  <c r="I158" i="14"/>
  <c r="I160" i="14"/>
  <c r="I162" i="14"/>
  <c r="I164" i="14"/>
  <c r="I166" i="14"/>
  <c r="I168" i="14"/>
  <c r="I170" i="14"/>
  <c r="I173" i="14"/>
  <c r="I175" i="14"/>
  <c r="I177" i="14"/>
  <c r="I180" i="14"/>
  <c r="I183" i="14"/>
  <c r="I185" i="14"/>
  <c r="I187" i="14"/>
  <c r="I189" i="14"/>
  <c r="I191" i="14"/>
  <c r="I194" i="14"/>
  <c r="I196" i="14"/>
  <c r="I198" i="14"/>
  <c r="I201" i="14"/>
  <c r="I204" i="14"/>
  <c r="I207" i="14"/>
  <c r="I209" i="14"/>
  <c r="I212" i="14"/>
  <c r="I214" i="14"/>
  <c r="I217" i="14"/>
  <c r="I220" i="14"/>
  <c r="I223" i="14"/>
  <c r="I225" i="14"/>
  <c r="I227" i="14"/>
  <c r="I229" i="14"/>
  <c r="I232" i="14"/>
  <c r="I234" i="14"/>
  <c r="I236" i="14"/>
  <c r="I238" i="14"/>
  <c r="I240" i="14"/>
  <c r="I243" i="14"/>
  <c r="I246" i="14"/>
  <c r="I248" i="14"/>
  <c r="I251" i="14"/>
  <c r="I253" i="14"/>
  <c r="I255" i="14"/>
  <c r="I257" i="14"/>
  <c r="I260" i="14"/>
  <c r="I262" i="14"/>
  <c r="I264" i="14"/>
  <c r="I266" i="14"/>
  <c r="I268" i="14"/>
  <c r="I270" i="14"/>
  <c r="I272" i="14"/>
  <c r="I274" i="14"/>
  <c r="I276" i="14"/>
  <c r="I279" i="14"/>
  <c r="I281" i="14"/>
  <c r="I283" i="14"/>
  <c r="I285" i="14"/>
  <c r="I287" i="14"/>
  <c r="I289" i="14"/>
  <c r="I291" i="14"/>
  <c r="I293" i="14"/>
  <c r="I295" i="14"/>
  <c r="I297" i="14"/>
  <c r="I299" i="14"/>
  <c r="I301" i="14"/>
  <c r="I305" i="14"/>
  <c r="I307" i="14"/>
  <c r="I309" i="14"/>
  <c r="I311" i="14"/>
  <c r="I313" i="14"/>
  <c r="I315" i="14"/>
  <c r="I317" i="14"/>
  <c r="I364" i="14"/>
  <c r="I366" i="14"/>
  <c r="I369" i="14"/>
  <c r="I373" i="14"/>
  <c r="I377" i="14"/>
  <c r="I380" i="14"/>
  <c r="I383" i="14"/>
  <c r="I386" i="14"/>
  <c r="I388" i="14"/>
  <c r="I391" i="14"/>
  <c r="I394" i="14"/>
  <c r="I396" i="14"/>
  <c r="I398" i="14"/>
  <c r="I401" i="14"/>
  <c r="I403" i="14"/>
  <c r="I405" i="14"/>
  <c r="I407" i="14"/>
  <c r="I410" i="14"/>
  <c r="I412" i="14"/>
  <c r="I414" i="14"/>
  <c r="I416" i="14"/>
  <c r="I419" i="14"/>
  <c r="I421" i="14"/>
  <c r="I423" i="14"/>
  <c r="I425" i="14"/>
  <c r="I427" i="14"/>
  <c r="I430" i="14"/>
  <c r="I432" i="14"/>
  <c r="I435" i="14"/>
  <c r="I437" i="14"/>
  <c r="I440" i="14"/>
  <c r="I442" i="14"/>
  <c r="I444" i="14"/>
  <c r="I447" i="14"/>
  <c r="I449" i="14"/>
  <c r="I452" i="14"/>
  <c r="I454" i="14"/>
  <c r="I457" i="14"/>
  <c r="I460" i="14"/>
  <c r="I462" i="14"/>
  <c r="I465" i="14"/>
  <c r="I468" i="14"/>
  <c r="I470" i="14"/>
  <c r="I473" i="14"/>
  <c r="I475" i="14"/>
  <c r="I478" i="14"/>
  <c r="AI22" i="14"/>
  <c r="AA38" i="14"/>
  <c r="AB38" i="14" s="1"/>
  <c r="AA63" i="14"/>
  <c r="AB63" i="14" s="1"/>
  <c r="AA79" i="14"/>
  <c r="AB79" i="14" s="1"/>
  <c r="AA93" i="14"/>
  <c r="AB93" i="14" s="1"/>
  <c r="I1314" i="14"/>
  <c r="I1312" i="14"/>
  <c r="I1310" i="14"/>
  <c r="I1308" i="14"/>
  <c r="I1305" i="14"/>
  <c r="I1303" i="14"/>
  <c r="I1301" i="14"/>
  <c r="I1299" i="14"/>
  <c r="I1296" i="14"/>
  <c r="I1294" i="14"/>
  <c r="I1292" i="14"/>
  <c r="I1289" i="14"/>
  <c r="I1287" i="14"/>
  <c r="I1313" i="14"/>
  <c r="I1311" i="14"/>
  <c r="I1309" i="14"/>
  <c r="I1307" i="14"/>
  <c r="I1304" i="14"/>
  <c r="I1302" i="14"/>
  <c r="I1300" i="14"/>
  <c r="I1298" i="14"/>
  <c r="I1295" i="14"/>
  <c r="I1293" i="14"/>
  <c r="I1291" i="14"/>
  <c r="I1288" i="14"/>
  <c r="I1286" i="14"/>
  <c r="I1284" i="14"/>
  <c r="I1282" i="14"/>
  <c r="I1280" i="14"/>
  <c r="I1278" i="14"/>
  <c r="I1276" i="14"/>
  <c r="I1274" i="14"/>
  <c r="I1270" i="14"/>
  <c r="I1268" i="14"/>
  <c r="I1266" i="14"/>
  <c r="I1264" i="14"/>
  <c r="I1262" i="14"/>
  <c r="I1259" i="14"/>
  <c r="I1256" i="14"/>
  <c r="I1254" i="14"/>
  <c r="I1252" i="14"/>
  <c r="I1250" i="14"/>
  <c r="I1248" i="14"/>
  <c r="I1246" i="14"/>
  <c r="I1244" i="14"/>
  <c r="I1285" i="14"/>
  <c r="I1283" i="14"/>
  <c r="I1281" i="14"/>
  <c r="I1279" i="14"/>
  <c r="I1277" i="14"/>
  <c r="I1275" i="14"/>
  <c r="I1272" i="14"/>
  <c r="I1269" i="14"/>
  <c r="I1267" i="14"/>
  <c r="I1265" i="14"/>
  <c r="I1263" i="14"/>
  <c r="I1261" i="14"/>
  <c r="I1258" i="14"/>
  <c r="I1255" i="14"/>
  <c r="I1253" i="14"/>
  <c r="I1251" i="14"/>
  <c r="I1249" i="14"/>
  <c r="I1247" i="14"/>
  <c r="I1245" i="14"/>
  <c r="I1242" i="14"/>
  <c r="I1240" i="14"/>
  <c r="I1238" i="14"/>
  <c r="I1236" i="14"/>
  <c r="I1234" i="14"/>
  <c r="I1232" i="14"/>
  <c r="I1230" i="14"/>
  <c r="I1228" i="14"/>
  <c r="I1226" i="14"/>
  <c r="I1224" i="14"/>
  <c r="I1221" i="14"/>
  <c r="I1218" i="14"/>
  <c r="I1216" i="14"/>
  <c r="I1214" i="14"/>
  <c r="I1212" i="14"/>
  <c r="I1210" i="14"/>
  <c r="I1208" i="14"/>
  <c r="I1206" i="14"/>
  <c r="I1204" i="14"/>
  <c r="I1202" i="14"/>
  <c r="I1200" i="14"/>
  <c r="I1197" i="14"/>
  <c r="I1195" i="14"/>
  <c r="I1192" i="14"/>
  <c r="I1190" i="14"/>
  <c r="I1188" i="14"/>
  <c r="I1186" i="14"/>
  <c r="I1184" i="14"/>
  <c r="I1181" i="14"/>
  <c r="I1179" i="14"/>
  <c r="I1177" i="14"/>
  <c r="I1175" i="14"/>
  <c r="I1172" i="14"/>
  <c r="I1170" i="14"/>
  <c r="I1168" i="14"/>
  <c r="I1166" i="14"/>
  <c r="I1164" i="14"/>
  <c r="I1162" i="14"/>
  <c r="I1160" i="14"/>
  <c r="I1158" i="14"/>
  <c r="I1156" i="14"/>
  <c r="I1153" i="14"/>
  <c r="I1151" i="14"/>
  <c r="I1243" i="14"/>
  <c r="I1241" i="14"/>
  <c r="I1239" i="14"/>
  <c r="I1237" i="14"/>
  <c r="I1235" i="14"/>
  <c r="I1233" i="14"/>
  <c r="I1231" i="14"/>
  <c r="I1229" i="14"/>
  <c r="I1227" i="14"/>
  <c r="I1225" i="14"/>
  <c r="I1222" i="14"/>
  <c r="I1219" i="14"/>
  <c r="I1217" i="14"/>
  <c r="I1215" i="14"/>
  <c r="I1213" i="14"/>
  <c r="I1211" i="14"/>
  <c r="I1209" i="14"/>
  <c r="I1207" i="14"/>
  <c r="I1205" i="14"/>
  <c r="I1203" i="14"/>
  <c r="I1201" i="14"/>
  <c r="I1199" i="14"/>
  <c r="I1196" i="14"/>
  <c r="I1193" i="14"/>
  <c r="I1191" i="14"/>
  <c r="I1189" i="14"/>
  <c r="I1187" i="14"/>
  <c r="I1185" i="14"/>
  <c r="I1183" i="14"/>
  <c r="I1180" i="14"/>
  <c r="I1178" i="14"/>
  <c r="I1176" i="14"/>
  <c r="I1173" i="14"/>
  <c r="I1171" i="14"/>
  <c r="I1169" i="14"/>
  <c r="I1167" i="14"/>
  <c r="I1165" i="14"/>
  <c r="I1163" i="14"/>
  <c r="I1161" i="14"/>
  <c r="I1159" i="14"/>
  <c r="I1157" i="14"/>
  <c r="I1155" i="14"/>
  <c r="I1152" i="14"/>
  <c r="I1150" i="14"/>
  <c r="I1147" i="14"/>
  <c r="I1145" i="14"/>
  <c r="I1142" i="14"/>
  <c r="I1139" i="14"/>
  <c r="I1136" i="14"/>
  <c r="I1133" i="14"/>
  <c r="I1131" i="14"/>
  <c r="I1129" i="14"/>
  <c r="I1126" i="14"/>
  <c r="I1124" i="14"/>
  <c r="I1122" i="14"/>
  <c r="I1120" i="14"/>
  <c r="I1118" i="14"/>
  <c r="I1116" i="14"/>
  <c r="I1114" i="14"/>
  <c r="I1112" i="14"/>
  <c r="I1110" i="14"/>
  <c r="I1108" i="14"/>
  <c r="I1106" i="14"/>
  <c r="I1104" i="14"/>
  <c r="I1102" i="14"/>
  <c r="I1100" i="14"/>
  <c r="I1098" i="14"/>
  <c r="I1096" i="14"/>
  <c r="I1093" i="14"/>
  <c r="I1091" i="14"/>
  <c r="I1089" i="14"/>
  <c r="I1087" i="14"/>
  <c r="I1085" i="14"/>
  <c r="I1083" i="14"/>
  <c r="I1081" i="14"/>
  <c r="I1079" i="14"/>
  <c r="I1077" i="14"/>
  <c r="I1075" i="14"/>
  <c r="I1073" i="14"/>
  <c r="I1071" i="14"/>
  <c r="I1069" i="14"/>
  <c r="I1067" i="14"/>
  <c r="I1065" i="14"/>
  <c r="I1063" i="14"/>
  <c r="I1061" i="14"/>
  <c r="I1059" i="14"/>
  <c r="I1056" i="14"/>
  <c r="I1054" i="14"/>
  <c r="I1052" i="14"/>
  <c r="I1050" i="14"/>
  <c r="I1048" i="14"/>
  <c r="I1046" i="14"/>
  <c r="I1044" i="14"/>
  <c r="I1042" i="14"/>
  <c r="I1040" i="14"/>
  <c r="I1038" i="14"/>
  <c r="I1035" i="14"/>
  <c r="I1033" i="14"/>
  <c r="I1030" i="14"/>
  <c r="I1027" i="14"/>
  <c r="I1025" i="14"/>
  <c r="I1023" i="14"/>
  <c r="I1021" i="14"/>
  <c r="I1019" i="14"/>
  <c r="I1016" i="14"/>
  <c r="I1014" i="14"/>
  <c r="I1012" i="14"/>
  <c r="I1010" i="14"/>
  <c r="I1008" i="14"/>
  <c r="I1006" i="14"/>
  <c r="I1003" i="14"/>
  <c r="I1001" i="14"/>
  <c r="I999" i="14"/>
  <c r="I997" i="14"/>
  <c r="I995" i="14"/>
  <c r="I993" i="14"/>
  <c r="I991" i="14"/>
  <c r="I989" i="14"/>
  <c r="I987" i="14"/>
  <c r="I984" i="14"/>
  <c r="I982" i="14"/>
  <c r="I980" i="14"/>
  <c r="I978" i="14"/>
  <c r="I975" i="14"/>
  <c r="I973" i="14"/>
  <c r="I971" i="14"/>
  <c r="I969" i="14"/>
  <c r="I965" i="14"/>
  <c r="I963" i="14"/>
  <c r="I961" i="14"/>
  <c r="I958" i="14"/>
  <c r="I956" i="14"/>
  <c r="I954" i="14"/>
  <c r="I952" i="14"/>
  <c r="I949" i="14"/>
  <c r="I947" i="14"/>
  <c r="I945" i="14"/>
  <c r="I942" i="14"/>
  <c r="I940" i="14"/>
  <c r="I937" i="14"/>
  <c r="I935" i="14"/>
  <c r="I933" i="14"/>
  <c r="I930" i="14"/>
  <c r="I927" i="14"/>
  <c r="I924" i="14"/>
  <c r="I921" i="14"/>
  <c r="I918" i="14"/>
  <c r="I914" i="14"/>
  <c r="I911" i="14"/>
  <c r="I908" i="14"/>
  <c r="I905" i="14"/>
  <c r="I902" i="14"/>
  <c r="I899" i="14"/>
  <c r="I896" i="14"/>
  <c r="I893" i="14"/>
  <c r="I890" i="14"/>
  <c r="I888" i="14"/>
  <c r="I885" i="14"/>
  <c r="I883" i="14"/>
  <c r="I880" i="14"/>
  <c r="I878" i="14"/>
  <c r="I875" i="14"/>
  <c r="I872" i="14"/>
  <c r="I868" i="14"/>
  <c r="I865" i="14"/>
  <c r="I862" i="14"/>
  <c r="I858" i="14"/>
  <c r="I856" i="14"/>
  <c r="I853" i="14"/>
  <c r="I850" i="14"/>
  <c r="I846" i="14"/>
  <c r="I843" i="14"/>
  <c r="I840" i="14"/>
  <c r="I837" i="14"/>
  <c r="I834" i="14"/>
  <c r="I832" i="14"/>
  <c r="I829" i="14"/>
  <c r="I827" i="14"/>
  <c r="I825" i="14"/>
  <c r="I822" i="14"/>
  <c r="I820" i="14"/>
  <c r="I817" i="14"/>
  <c r="I814" i="14"/>
  <c r="I811" i="14"/>
  <c r="I809" i="14"/>
  <c r="I807" i="14"/>
  <c r="I805" i="14"/>
  <c r="I803" i="14"/>
  <c r="I801" i="14"/>
  <c r="I799" i="14"/>
  <c r="I797" i="14"/>
  <c r="I794" i="14"/>
  <c r="I792" i="14"/>
  <c r="I790" i="14"/>
  <c r="I788" i="14"/>
  <c r="I786" i="14"/>
  <c r="I784" i="14"/>
  <c r="I781" i="14"/>
  <c r="I778" i="14"/>
  <c r="I775" i="14"/>
  <c r="I773" i="14"/>
  <c r="I770" i="14"/>
  <c r="I768" i="14"/>
  <c r="I765" i="14"/>
  <c r="I762" i="14"/>
  <c r="I760" i="14"/>
  <c r="I758" i="14"/>
  <c r="I756" i="14"/>
  <c r="I753" i="14"/>
  <c r="I751" i="14"/>
  <c r="I748" i="14"/>
  <c r="I746" i="14"/>
  <c r="I744" i="14"/>
  <c r="I741" i="14"/>
  <c r="I739" i="14"/>
  <c r="I737" i="14"/>
  <c r="I734" i="14"/>
  <c r="I732" i="14"/>
  <c r="I730" i="14"/>
  <c r="I727" i="14"/>
  <c r="I724" i="14"/>
  <c r="I722" i="14"/>
  <c r="I719" i="14"/>
  <c r="I717" i="14"/>
  <c r="I714" i="14"/>
  <c r="I711" i="14"/>
  <c r="I708" i="14"/>
  <c r="I706" i="14"/>
  <c r="I703" i="14"/>
  <c r="I701" i="14"/>
  <c r="I699" i="14"/>
  <c r="I696" i="14"/>
  <c r="I694" i="14"/>
  <c r="I690" i="14"/>
  <c r="I688" i="14"/>
  <c r="I686" i="14"/>
  <c r="I684" i="14"/>
  <c r="I682" i="14"/>
  <c r="I679" i="14"/>
  <c r="I676" i="14"/>
  <c r="I674" i="14"/>
  <c r="I671" i="14"/>
  <c r="I669" i="14"/>
  <c r="I666" i="14"/>
  <c r="I663" i="14"/>
  <c r="I661" i="14"/>
  <c r="I658" i="14"/>
  <c r="I656" i="14"/>
  <c r="I654" i="14"/>
  <c r="I651" i="14"/>
  <c r="I649" i="14"/>
  <c r="I647" i="14"/>
  <c r="I644" i="14"/>
  <c r="I642" i="14"/>
  <c r="I639" i="14"/>
  <c r="I637" i="14"/>
  <c r="I635" i="14"/>
  <c r="I631" i="14"/>
  <c r="I629" i="14"/>
  <c r="I627" i="14"/>
  <c r="I625" i="14"/>
  <c r="I623" i="14"/>
  <c r="I620" i="14"/>
  <c r="I617" i="14"/>
  <c r="I615" i="14"/>
  <c r="I613" i="14"/>
  <c r="I610" i="14"/>
  <c r="I608" i="14"/>
  <c r="I605" i="14"/>
  <c r="I603" i="14"/>
  <c r="I600" i="14"/>
  <c r="I598" i="14"/>
  <c r="I595" i="14"/>
  <c r="I592" i="14"/>
  <c r="I590" i="14"/>
  <c r="I587" i="14"/>
  <c r="I585" i="14"/>
  <c r="I583" i="14"/>
  <c r="I580" i="14"/>
  <c r="I577" i="14"/>
  <c r="I574" i="14"/>
  <c r="I571" i="14"/>
  <c r="I569" i="14"/>
  <c r="I567" i="14"/>
  <c r="I564" i="14"/>
  <c r="I562" i="14"/>
  <c r="I560" i="14"/>
  <c r="I557" i="14"/>
  <c r="I555" i="14"/>
  <c r="I552" i="14"/>
  <c r="I550" i="14"/>
  <c r="I548" i="14"/>
  <c r="I546" i="14"/>
  <c r="I543" i="14"/>
  <c r="I541" i="14"/>
  <c r="I538" i="14"/>
  <c r="I536" i="14"/>
  <c r="I533" i="14"/>
  <c r="I531" i="14"/>
  <c r="I529" i="14"/>
  <c r="I527" i="14"/>
  <c r="I524" i="14"/>
  <c r="I1149" i="14"/>
  <c r="I1146" i="14"/>
  <c r="I1144" i="14"/>
  <c r="I1140" i="14"/>
  <c r="I1137" i="14"/>
  <c r="I1134" i="14"/>
  <c r="I1132" i="14"/>
  <c r="I1130" i="14"/>
  <c r="I1128" i="14"/>
  <c r="I1125" i="14"/>
  <c r="I1123" i="14"/>
  <c r="I1121" i="14"/>
  <c r="I1119" i="14"/>
  <c r="I1117" i="14"/>
  <c r="I1115" i="14"/>
  <c r="I1113" i="14"/>
  <c r="I1111" i="14"/>
  <c r="I1109" i="14"/>
  <c r="I1107" i="14"/>
  <c r="I1105" i="14"/>
  <c r="I1103" i="14"/>
  <c r="I1101" i="14"/>
  <c r="I1099" i="14"/>
  <c r="I1097" i="14"/>
  <c r="I1094" i="14"/>
  <c r="I1092" i="14"/>
  <c r="I1090" i="14"/>
  <c r="I1088" i="14"/>
  <c r="I1086" i="14"/>
  <c r="I1084" i="14"/>
  <c r="I1082" i="14"/>
  <c r="I1080" i="14"/>
  <c r="I1078" i="14"/>
  <c r="I1076" i="14"/>
  <c r="I1074" i="14"/>
  <c r="I1072" i="14"/>
  <c r="I1070" i="14"/>
  <c r="I1068" i="14"/>
  <c r="I1066" i="14"/>
  <c r="I1064" i="14"/>
  <c r="I1062" i="14"/>
  <c r="I1060" i="14"/>
  <c r="I1057" i="14"/>
  <c r="I1055" i="14"/>
  <c r="I1053" i="14"/>
  <c r="I1051" i="14"/>
  <c r="I1049" i="14"/>
  <c r="I1047" i="14"/>
  <c r="I1045" i="14"/>
  <c r="I1043" i="14"/>
  <c r="I1041" i="14"/>
  <c r="I1039" i="14"/>
  <c r="I1037" i="14"/>
  <c r="I1034" i="14"/>
  <c r="I1031" i="14"/>
  <c r="I1029" i="14"/>
  <c r="I1026" i="14"/>
  <c r="I1024" i="14"/>
  <c r="I1022" i="14"/>
  <c r="I1020" i="14"/>
  <c r="I1017" i="14"/>
  <c r="I1015" i="14"/>
  <c r="I1013" i="14"/>
  <c r="I1011" i="14"/>
  <c r="I1009" i="14"/>
  <c r="I1007" i="14"/>
  <c r="I1004" i="14"/>
  <c r="I1002" i="14"/>
  <c r="I1000" i="14"/>
  <c r="I998" i="14"/>
  <c r="I996" i="14"/>
  <c r="I994" i="14"/>
  <c r="I992" i="14"/>
  <c r="I990" i="14"/>
  <c r="I988" i="14"/>
  <c r="I985" i="14"/>
  <c r="I983" i="14"/>
  <c r="I981" i="14"/>
  <c r="I979" i="14"/>
  <c r="I976" i="14"/>
  <c r="I974" i="14"/>
  <c r="I972" i="14"/>
  <c r="I970" i="14"/>
  <c r="I966" i="14"/>
  <c r="I964" i="14"/>
  <c r="I962" i="14"/>
  <c r="I959" i="14"/>
  <c r="I957" i="14"/>
  <c r="I955" i="14"/>
  <c r="I953" i="14"/>
  <c r="I950" i="14"/>
  <c r="I948" i="14"/>
  <c r="I946" i="14"/>
  <c r="I944" i="14"/>
  <c r="I941" i="14"/>
  <c r="I939" i="14"/>
  <c r="I936" i="14"/>
  <c r="I934" i="14"/>
  <c r="I931" i="14"/>
  <c r="I929" i="14"/>
  <c r="I926" i="14"/>
  <c r="I923" i="14"/>
  <c r="I919" i="14"/>
  <c r="I916" i="14"/>
  <c r="I913" i="14"/>
  <c r="I910" i="14"/>
  <c r="I907" i="14"/>
  <c r="I904" i="14"/>
  <c r="I901" i="14"/>
  <c r="I898" i="14"/>
  <c r="I895" i="14"/>
  <c r="I892" i="14"/>
  <c r="I889" i="14"/>
  <c r="I887" i="14"/>
  <c r="I884" i="14"/>
  <c r="I881" i="14"/>
  <c r="I879" i="14"/>
  <c r="I876" i="14"/>
  <c r="I874" i="14"/>
  <c r="I870" i="14"/>
  <c r="I867" i="14"/>
  <c r="I864" i="14"/>
  <c r="I860" i="14"/>
  <c r="I857" i="14"/>
  <c r="I854" i="14"/>
  <c r="I852" i="14"/>
  <c r="I848" i="14"/>
  <c r="I845" i="14"/>
  <c r="I841" i="14"/>
  <c r="I838" i="14"/>
  <c r="I836" i="14"/>
  <c r="I833" i="14"/>
  <c r="I830" i="14"/>
  <c r="I828" i="14"/>
  <c r="I826" i="14"/>
  <c r="I823" i="14"/>
  <c r="I821" i="14"/>
  <c r="I819" i="14"/>
  <c r="I815" i="14"/>
  <c r="I812" i="14"/>
  <c r="I810" i="14"/>
  <c r="I808" i="14"/>
  <c r="I806" i="14"/>
  <c r="I804" i="14"/>
  <c r="I802" i="14"/>
  <c r="I800" i="14"/>
  <c r="I798" i="14"/>
  <c r="I796" i="14"/>
  <c r="I793" i="14"/>
  <c r="I791" i="14"/>
  <c r="I789" i="14"/>
  <c r="I787" i="14"/>
  <c r="I785" i="14"/>
  <c r="I782" i="14"/>
  <c r="I780" i="14"/>
  <c r="I777" i="14"/>
  <c r="I774" i="14"/>
  <c r="I771" i="14"/>
  <c r="I769" i="14"/>
  <c r="I767" i="14"/>
  <c r="I763" i="14"/>
  <c r="I761" i="14"/>
  <c r="I759" i="14"/>
  <c r="I757" i="14"/>
  <c r="I755" i="14"/>
  <c r="I752" i="14"/>
  <c r="I749" i="14"/>
  <c r="I747" i="14"/>
  <c r="I745" i="14"/>
  <c r="I742" i="14"/>
  <c r="I740" i="14"/>
  <c r="I738" i="14"/>
  <c r="I736" i="14"/>
  <c r="I733" i="14"/>
  <c r="I731" i="14"/>
  <c r="I729" i="14"/>
  <c r="I726" i="14"/>
  <c r="I723" i="14"/>
  <c r="I720" i="14"/>
  <c r="I718" i="14"/>
  <c r="I715" i="14"/>
  <c r="I712" i="14"/>
  <c r="I709" i="14"/>
  <c r="I707" i="14"/>
  <c r="I705" i="14"/>
  <c r="I702" i="14"/>
  <c r="I700" i="14"/>
  <c r="I697" i="14"/>
  <c r="I695" i="14"/>
  <c r="I692" i="14"/>
  <c r="I689" i="14"/>
  <c r="I687" i="14"/>
  <c r="I685" i="14"/>
  <c r="I683" i="14"/>
  <c r="I680" i="14"/>
  <c r="I678" i="14"/>
  <c r="I675" i="14"/>
  <c r="I673" i="14"/>
  <c r="I670" i="14"/>
  <c r="I667" i="14"/>
  <c r="I664" i="14"/>
  <c r="I662" i="14"/>
  <c r="I660" i="14"/>
  <c r="I657" i="14"/>
  <c r="I655" i="14"/>
  <c r="I652" i="14"/>
  <c r="I650" i="14"/>
  <c r="I648" i="14"/>
  <c r="I645" i="14"/>
  <c r="I643" i="14"/>
  <c r="I641" i="14"/>
  <c r="I638" i="14"/>
  <c r="I636" i="14"/>
  <c r="I633" i="14"/>
  <c r="I630" i="14"/>
  <c r="I628" i="14"/>
  <c r="I626" i="14"/>
  <c r="I624" i="14"/>
  <c r="I621" i="14"/>
  <c r="I521" i="14"/>
  <c r="I519" i="14"/>
  <c r="I516" i="14"/>
  <c r="I514" i="14"/>
  <c r="I512" i="14"/>
  <c r="I510" i="14"/>
  <c r="I507" i="14"/>
  <c r="I504" i="14"/>
  <c r="I501" i="14"/>
  <c r="I619" i="14"/>
  <c r="I616" i="14"/>
  <c r="I614" i="14"/>
  <c r="I611" i="14"/>
  <c r="I609" i="14"/>
  <c r="I607" i="14"/>
  <c r="I604" i="14"/>
  <c r="I601" i="14"/>
  <c r="I599" i="14"/>
  <c r="I596" i="14"/>
  <c r="I593" i="14"/>
  <c r="I591" i="14"/>
  <c r="I589" i="14"/>
  <c r="I586" i="14"/>
  <c r="I584" i="14"/>
  <c r="I581" i="14"/>
  <c r="I579" i="14"/>
  <c r="I576" i="14"/>
  <c r="I573" i="14"/>
  <c r="I570" i="14"/>
  <c r="I568" i="14"/>
  <c r="I565" i="14"/>
  <c r="I563" i="14"/>
  <c r="I561" i="14"/>
  <c r="I558" i="14"/>
  <c r="I556" i="14"/>
  <c r="I554" i="14"/>
  <c r="I551" i="14"/>
  <c r="I549" i="14"/>
  <c r="I547" i="14"/>
  <c r="I544" i="14"/>
  <c r="I542" i="14"/>
  <c r="I540" i="14"/>
  <c r="I537" i="14"/>
  <c r="I535" i="14"/>
  <c r="I532" i="14"/>
  <c r="I530" i="14"/>
  <c r="I528" i="14"/>
  <c r="I526" i="14"/>
  <c r="I523" i="14"/>
  <c r="I497" i="14"/>
  <c r="I494" i="14"/>
  <c r="I491" i="14"/>
  <c r="I488" i="14"/>
  <c r="I486" i="14"/>
  <c r="I483" i="14"/>
  <c r="I522" i="14"/>
  <c r="I520" i="14"/>
  <c r="I518" i="14"/>
  <c r="I515" i="14"/>
  <c r="I513" i="14"/>
  <c r="I511" i="14"/>
  <c r="I509" i="14"/>
  <c r="I505" i="14"/>
  <c r="I502" i="14"/>
  <c r="I499" i="14"/>
  <c r="I498" i="14"/>
  <c r="I496" i="14"/>
  <c r="I493" i="14"/>
  <c r="I489" i="14"/>
  <c r="I487" i="14"/>
  <c r="I484" i="14"/>
  <c r="I482" i="14"/>
  <c r="I479" i="14"/>
  <c r="I477" i="14"/>
  <c r="I474" i="14"/>
  <c r="I472" i="14"/>
  <c r="I469" i="14"/>
  <c r="I467" i="14"/>
  <c r="I463" i="14"/>
  <c r="I461" i="14"/>
  <c r="I458" i="14"/>
  <c r="I456" i="14"/>
  <c r="I453" i="14"/>
  <c r="I450" i="14"/>
  <c r="I448" i="14"/>
  <c r="I446" i="14"/>
  <c r="I443" i="14"/>
  <c r="I441" i="14"/>
  <c r="I438" i="14"/>
  <c r="I436" i="14"/>
  <c r="I433" i="14"/>
  <c r="I431" i="14"/>
  <c r="I429" i="14"/>
  <c r="I426" i="14"/>
  <c r="I424" i="14"/>
  <c r="I422" i="14"/>
  <c r="I420" i="14"/>
  <c r="I417" i="14"/>
  <c r="I415" i="14"/>
  <c r="I413" i="14"/>
  <c r="I411" i="14"/>
  <c r="I409" i="14"/>
  <c r="I406" i="14"/>
  <c r="I404" i="14"/>
  <c r="I402" i="14"/>
  <c r="I399" i="14"/>
  <c r="I397" i="14"/>
  <c r="I395" i="14"/>
  <c r="I392" i="14"/>
  <c r="I390" i="14"/>
  <c r="I387" i="14"/>
  <c r="I384" i="14"/>
  <c r="I381" i="14"/>
  <c r="I378" i="14"/>
  <c r="I375" i="14"/>
  <c r="I371" i="14"/>
  <c r="I367" i="14"/>
  <c r="I365" i="14"/>
  <c r="I316" i="14"/>
  <c r="I314" i="14"/>
  <c r="I312" i="14"/>
  <c r="I310" i="14"/>
  <c r="I308" i="14"/>
  <c r="I306" i="14"/>
  <c r="I303" i="14"/>
  <c r="I300" i="14"/>
  <c r="I298" i="14"/>
  <c r="I296" i="14"/>
  <c r="I294" i="14"/>
  <c r="I292" i="14"/>
  <c r="I290" i="14"/>
  <c r="I288" i="14"/>
  <c r="I286" i="14"/>
  <c r="I284" i="14"/>
  <c r="I282" i="14"/>
  <c r="I280" i="14"/>
  <c r="I277" i="14"/>
  <c r="I275" i="14"/>
  <c r="I273" i="14"/>
  <c r="I271" i="14"/>
  <c r="I269" i="14"/>
  <c r="AD1315" i="14"/>
  <c r="AF1315" i="14"/>
  <c r="AH1315" i="14"/>
  <c r="AH1320" i="14" s="1"/>
  <c r="I23" i="14"/>
  <c r="I25" i="14"/>
  <c r="I27" i="14"/>
  <c r="I29" i="14"/>
  <c r="I31" i="14"/>
  <c r="I33" i="14"/>
  <c r="I35" i="14"/>
  <c r="I37" i="14"/>
  <c r="I39" i="14"/>
  <c r="I41" i="14"/>
  <c r="I43" i="14"/>
  <c r="I45" i="14"/>
  <c r="I47" i="14"/>
  <c r="I49" i="14"/>
  <c r="I51" i="14"/>
  <c r="I53" i="14"/>
  <c r="I55" i="14"/>
  <c r="I57" i="14"/>
  <c r="I60" i="14"/>
  <c r="I62" i="14"/>
  <c r="I64" i="14"/>
  <c r="I67" i="14"/>
  <c r="I69" i="14"/>
  <c r="I72" i="14"/>
  <c r="I74" i="14"/>
  <c r="I76" i="14"/>
  <c r="I78" i="14"/>
  <c r="I80" i="14"/>
  <c r="I83" i="14"/>
  <c r="I85" i="14"/>
  <c r="I87" i="14"/>
  <c r="I89" i="14"/>
  <c r="I92" i="14"/>
  <c r="I94" i="14"/>
  <c r="I96" i="14"/>
  <c r="I98" i="14"/>
  <c r="I100" i="14"/>
  <c r="I102" i="14"/>
  <c r="I104" i="14"/>
  <c r="I106" i="14"/>
  <c r="I108" i="14"/>
  <c r="I110" i="14"/>
  <c r="I112" i="14"/>
  <c r="I114" i="14"/>
  <c r="I116" i="14"/>
  <c r="I118" i="14"/>
  <c r="I120" i="14"/>
  <c r="I123" i="14"/>
  <c r="I125" i="14"/>
  <c r="I127" i="14"/>
  <c r="I129" i="14"/>
  <c r="I131" i="14"/>
  <c r="I133" i="14"/>
  <c r="I135" i="14"/>
  <c r="I138" i="14"/>
  <c r="I140" i="14"/>
  <c r="I142" i="14"/>
  <c r="I144" i="14"/>
  <c r="I146" i="14"/>
  <c r="I148" i="14"/>
  <c r="I150" i="14"/>
  <c r="I152" i="14"/>
  <c r="I155" i="14"/>
  <c r="I157" i="14"/>
  <c r="I159" i="14"/>
  <c r="I161" i="14"/>
  <c r="I163" i="14"/>
  <c r="I165" i="14"/>
  <c r="I167" i="14"/>
  <c r="I169" i="14"/>
  <c r="I171" i="14"/>
  <c r="I174" i="14"/>
  <c r="I176" i="14"/>
  <c r="I178" i="14"/>
  <c r="I182" i="14"/>
  <c r="I184" i="14"/>
  <c r="I186" i="14"/>
  <c r="I188" i="14"/>
  <c r="I190" i="14"/>
  <c r="I192" i="14"/>
  <c r="I195" i="14"/>
  <c r="I197" i="14"/>
  <c r="I200" i="14"/>
  <c r="I202" i="14"/>
  <c r="I206" i="14"/>
  <c r="I208" i="14"/>
  <c r="I211" i="14"/>
  <c r="I213" i="14"/>
  <c r="I215" i="14"/>
  <c r="I218" i="14"/>
  <c r="I222" i="14"/>
  <c r="I224" i="14"/>
  <c r="I226" i="14"/>
  <c r="I228" i="14"/>
  <c r="I231" i="14"/>
  <c r="I233" i="14"/>
  <c r="I235" i="14"/>
  <c r="I237" i="14"/>
  <c r="I239" i="14"/>
  <c r="I242" i="14"/>
  <c r="I244" i="14"/>
  <c r="I247" i="14"/>
  <c r="I249" i="14"/>
  <c r="I252" i="14"/>
  <c r="I254" i="14"/>
  <c r="I256" i="14"/>
  <c r="I258" i="14"/>
  <c r="I261" i="14"/>
  <c r="I263" i="14"/>
  <c r="I265" i="14"/>
  <c r="I267" i="14"/>
  <c r="AA322" i="14"/>
  <c r="AB322" i="14" s="1"/>
  <c r="AA326" i="14"/>
  <c r="AB326" i="14" s="1"/>
  <c r="AA330" i="14"/>
  <c r="AB330" i="14" s="1"/>
  <c r="AA334" i="14"/>
  <c r="AB334" i="14" s="1"/>
  <c r="AA338" i="14"/>
  <c r="AB338" i="14" s="1"/>
  <c r="AA343" i="14"/>
  <c r="AB343" i="14" s="1"/>
  <c r="AA347" i="14"/>
  <c r="AB347" i="14" s="1"/>
  <c r="AA351" i="14"/>
  <c r="AB351" i="14" s="1"/>
  <c r="AA355" i="14"/>
  <c r="AB355" i="14" s="1"/>
  <c r="AA359" i="14"/>
  <c r="AB359" i="14" s="1"/>
  <c r="AI498" i="14"/>
  <c r="J310" i="13"/>
  <c r="AC310" i="13" s="1"/>
  <c r="AA310" i="13"/>
  <c r="AB310" i="13" s="1"/>
  <c r="AF1320" i="13"/>
  <c r="I25" i="13"/>
  <c r="I29" i="13"/>
  <c r="I31" i="13"/>
  <c r="I33" i="13"/>
  <c r="I35" i="13"/>
  <c r="I45" i="13"/>
  <c r="I47" i="13"/>
  <c r="I51" i="13"/>
  <c r="I57" i="13"/>
  <c r="I60" i="13"/>
  <c r="I123" i="13"/>
  <c r="I125" i="13"/>
  <c r="I127" i="13"/>
  <c r="I129" i="13"/>
  <c r="I131" i="13"/>
  <c r="I133" i="13"/>
  <c r="I135" i="13"/>
  <c r="I138" i="13"/>
  <c r="I140" i="13"/>
  <c r="I142" i="13"/>
  <c r="I144" i="13"/>
  <c r="I146" i="13"/>
  <c r="I148" i="13"/>
  <c r="I150" i="13"/>
  <c r="I152" i="13"/>
  <c r="I155" i="13"/>
  <c r="I157" i="13"/>
  <c r="I159" i="13"/>
  <c r="I161" i="13"/>
  <c r="I163" i="13"/>
  <c r="I165" i="13"/>
  <c r="I167" i="13"/>
  <c r="I169" i="13"/>
  <c r="I171" i="13"/>
  <c r="I174" i="13"/>
  <c r="I176" i="13"/>
  <c r="I178" i="13"/>
  <c r="I182" i="13"/>
  <c r="I184" i="13"/>
  <c r="I186" i="13"/>
  <c r="I188" i="13"/>
  <c r="I190" i="13"/>
  <c r="I192" i="13"/>
  <c r="I195" i="13"/>
  <c r="I197" i="13"/>
  <c r="I200" i="13"/>
  <c r="I202" i="13"/>
  <c r="I206" i="13"/>
  <c r="I208" i="13"/>
  <c r="I211" i="13"/>
  <c r="I213" i="13"/>
  <c r="I215" i="13"/>
  <c r="I218" i="13"/>
  <c r="I222" i="13"/>
  <c r="I224" i="13"/>
  <c r="I226" i="13"/>
  <c r="I228" i="13"/>
  <c r="I231" i="13"/>
  <c r="I233" i="13"/>
  <c r="I235" i="13"/>
  <c r="I237" i="13"/>
  <c r="I239" i="13"/>
  <c r="I242" i="13"/>
  <c r="I244" i="13"/>
  <c r="I247" i="13"/>
  <c r="I249" i="13"/>
  <c r="I252" i="13"/>
  <c r="I254" i="13"/>
  <c r="I256" i="13"/>
  <c r="I258" i="13"/>
  <c r="I261" i="13"/>
  <c r="I263" i="13"/>
  <c r="I265" i="13"/>
  <c r="I267" i="13"/>
  <c r="I269" i="13"/>
  <c r="I271" i="13"/>
  <c r="I273" i="13"/>
  <c r="I275" i="13"/>
  <c r="I277" i="13"/>
  <c r="I280" i="13"/>
  <c r="I282" i="13"/>
  <c r="I284" i="13"/>
  <c r="I286" i="13"/>
  <c r="I288" i="13"/>
  <c r="I290" i="13"/>
  <c r="I292" i="13"/>
  <c r="I294" i="13"/>
  <c r="I296" i="13"/>
  <c r="I298" i="13"/>
  <c r="I300" i="13"/>
  <c r="I303" i="13"/>
  <c r="I306" i="13"/>
  <c r="I308" i="13"/>
  <c r="AA343" i="13"/>
  <c r="AB343" i="13" s="1"/>
  <c r="AA347" i="13"/>
  <c r="AB347" i="13" s="1"/>
  <c r="AA351" i="13"/>
  <c r="AB351" i="13" s="1"/>
  <c r="AA355" i="13"/>
  <c r="AB355" i="13" s="1"/>
  <c r="AA359" i="13"/>
  <c r="AB359" i="13" s="1"/>
  <c r="I1314" i="13"/>
  <c r="I1312" i="13"/>
  <c r="I1310" i="13"/>
  <c r="I1308" i="13"/>
  <c r="I1305" i="13"/>
  <c r="I1303" i="13"/>
  <c r="I1301" i="13"/>
  <c r="I1299" i="13"/>
  <c r="I1296" i="13"/>
  <c r="I1294" i="13"/>
  <c r="I1292" i="13"/>
  <c r="I1289" i="13"/>
  <c r="I1287" i="13"/>
  <c r="I1313" i="13"/>
  <c r="I1311" i="13"/>
  <c r="I1309" i="13"/>
  <c r="I1307" i="13"/>
  <c r="I1304" i="13"/>
  <c r="I1302" i="13"/>
  <c r="I1300" i="13"/>
  <c r="I1298" i="13"/>
  <c r="I1295" i="13"/>
  <c r="I1293" i="13"/>
  <c r="I1291" i="13"/>
  <c r="I1288" i="13"/>
  <c r="I1286" i="13"/>
  <c r="I1284" i="13"/>
  <c r="I1282" i="13"/>
  <c r="I1280" i="13"/>
  <c r="I1278" i="13"/>
  <c r="I1276" i="13"/>
  <c r="I1274" i="13"/>
  <c r="I1270" i="13"/>
  <c r="I1268" i="13"/>
  <c r="I1266" i="13"/>
  <c r="I1264" i="13"/>
  <c r="I1262" i="13"/>
  <c r="I1259" i="13"/>
  <c r="I1256" i="13"/>
  <c r="I1254" i="13"/>
  <c r="I1252" i="13"/>
  <c r="I1250" i="13"/>
  <c r="I1248" i="13"/>
  <c r="I1246" i="13"/>
  <c r="I1244" i="13"/>
  <c r="I1285" i="13"/>
  <c r="I1283" i="13"/>
  <c r="I1281" i="13"/>
  <c r="I1279" i="13"/>
  <c r="I1277" i="13"/>
  <c r="I1275" i="13"/>
  <c r="I1272" i="13"/>
  <c r="I1269" i="13"/>
  <c r="I1267" i="13"/>
  <c r="I1265" i="13"/>
  <c r="I1263" i="13"/>
  <c r="I1261" i="13"/>
  <c r="I1258" i="13"/>
  <c r="I1255" i="13"/>
  <c r="I1253" i="13"/>
  <c r="I1251" i="13"/>
  <c r="I1249" i="13"/>
  <c r="I1247" i="13"/>
  <c r="I1245" i="13"/>
  <c r="I1242" i="13"/>
  <c r="I1240" i="13"/>
  <c r="I1238" i="13"/>
  <c r="I1236" i="13"/>
  <c r="I1234" i="13"/>
  <c r="I1232" i="13"/>
  <c r="I1230" i="13"/>
  <c r="I1228" i="13"/>
  <c r="I1226" i="13"/>
  <c r="I1224" i="13"/>
  <c r="I1221" i="13"/>
  <c r="I1218" i="13"/>
  <c r="I1216" i="13"/>
  <c r="I1214" i="13"/>
  <c r="I1212" i="13"/>
  <c r="I1210" i="13"/>
  <c r="I1208" i="13"/>
  <c r="I1206" i="13"/>
  <c r="I1204" i="13"/>
  <c r="I1202" i="13"/>
  <c r="I1200" i="13"/>
  <c r="I1197" i="13"/>
  <c r="I1195" i="13"/>
  <c r="I1192" i="13"/>
  <c r="I1190" i="13"/>
  <c r="I1188" i="13"/>
  <c r="I1186" i="13"/>
  <c r="I1184" i="13"/>
  <c r="I1181" i="13"/>
  <c r="I1179" i="13"/>
  <c r="I1177" i="13"/>
  <c r="I1175" i="13"/>
  <c r="I1172" i="13"/>
  <c r="I1170" i="13"/>
  <c r="I1168" i="13"/>
  <c r="I1166" i="13"/>
  <c r="I1164" i="13"/>
  <c r="I1162" i="13"/>
  <c r="I1160" i="13"/>
  <c r="I1158" i="13"/>
  <c r="I1156" i="13"/>
  <c r="I1153" i="13"/>
  <c r="I1151" i="13"/>
  <c r="I1243" i="13"/>
  <c r="I1241" i="13"/>
  <c r="I1239" i="13"/>
  <c r="I1237" i="13"/>
  <c r="I1235" i="13"/>
  <c r="I1233" i="13"/>
  <c r="I1231" i="13"/>
  <c r="I1229" i="13"/>
  <c r="I1227" i="13"/>
  <c r="I1225" i="13"/>
  <c r="I1222" i="13"/>
  <c r="I1219" i="13"/>
  <c r="I1217" i="13"/>
  <c r="I1215" i="13"/>
  <c r="I1213" i="13"/>
  <c r="I1211" i="13"/>
  <c r="I1209" i="13"/>
  <c r="I1207" i="13"/>
  <c r="I1205" i="13"/>
  <c r="I1203" i="13"/>
  <c r="I1201" i="13"/>
  <c r="I1199" i="13"/>
  <c r="I1196" i="13"/>
  <c r="I1193" i="13"/>
  <c r="I1191" i="13"/>
  <c r="I1189" i="13"/>
  <c r="I1187" i="13"/>
  <c r="I1185" i="13"/>
  <c r="I1183" i="13"/>
  <c r="I1180" i="13"/>
  <c r="I1178" i="13"/>
  <c r="I1176" i="13"/>
  <c r="I1173" i="13"/>
  <c r="I1171" i="13"/>
  <c r="I1169" i="13"/>
  <c r="I1167" i="13"/>
  <c r="I1165" i="13"/>
  <c r="I1163" i="13"/>
  <c r="I1161" i="13"/>
  <c r="I1159" i="13"/>
  <c r="I1157" i="13"/>
  <c r="I1155" i="13"/>
  <c r="I1152" i="13"/>
  <c r="I1150" i="13"/>
  <c r="I1147" i="13"/>
  <c r="I1145" i="13"/>
  <c r="I1142" i="13"/>
  <c r="I1139" i="13"/>
  <c r="I1136" i="13"/>
  <c r="I1133" i="13"/>
  <c r="I1131" i="13"/>
  <c r="I1129" i="13"/>
  <c r="I1126" i="13"/>
  <c r="I1124" i="13"/>
  <c r="I1122" i="13"/>
  <c r="I1120" i="13"/>
  <c r="I1118" i="13"/>
  <c r="I1116" i="13"/>
  <c r="I1114" i="13"/>
  <c r="I1112" i="13"/>
  <c r="I1110" i="13"/>
  <c r="I1108" i="13"/>
  <c r="I1106" i="13"/>
  <c r="I1104" i="13"/>
  <c r="I1102" i="13"/>
  <c r="I1100" i="13"/>
  <c r="I1098" i="13"/>
  <c r="I1096" i="13"/>
  <c r="I1093" i="13"/>
  <c r="I1091" i="13"/>
  <c r="I1089" i="13"/>
  <c r="I1087" i="13"/>
  <c r="I1085" i="13"/>
  <c r="I1083" i="13"/>
  <c r="I1081" i="13"/>
  <c r="I1079" i="13"/>
  <c r="I1077" i="13"/>
  <c r="I1075" i="13"/>
  <c r="I1073" i="13"/>
  <c r="I1071" i="13"/>
  <c r="I1069" i="13"/>
  <c r="I1067" i="13"/>
  <c r="I1065" i="13"/>
  <c r="I1063" i="13"/>
  <c r="I1061" i="13"/>
  <c r="I1059" i="13"/>
  <c r="I1056" i="13"/>
  <c r="I1054" i="13"/>
  <c r="I1052" i="13"/>
  <c r="I1050" i="13"/>
  <c r="I1048" i="13"/>
  <c r="I1046" i="13"/>
  <c r="I1044" i="13"/>
  <c r="I1042" i="13"/>
  <c r="I1040" i="13"/>
  <c r="I1038" i="13"/>
  <c r="I1035" i="13"/>
  <c r="I1033" i="13"/>
  <c r="I1030" i="13"/>
  <c r="I1027" i="13"/>
  <c r="I1025" i="13"/>
  <c r="I1023" i="13"/>
  <c r="I1021" i="13"/>
  <c r="I1019" i="13"/>
  <c r="I1016" i="13"/>
  <c r="I1014" i="13"/>
  <c r="I1012" i="13"/>
  <c r="I1010" i="13"/>
  <c r="I1008" i="13"/>
  <c r="I1006" i="13"/>
  <c r="I1003" i="13"/>
  <c r="I1001" i="13"/>
  <c r="I999" i="13"/>
  <c r="I997" i="13"/>
  <c r="I995" i="13"/>
  <c r="I993" i="13"/>
  <c r="I991" i="13"/>
  <c r="I989" i="13"/>
  <c r="I987" i="13"/>
  <c r="I984" i="13"/>
  <c r="I982" i="13"/>
  <c r="I980" i="13"/>
  <c r="I978" i="13"/>
  <c r="I975" i="13"/>
  <c r="I973" i="13"/>
  <c r="I971" i="13"/>
  <c r="I969" i="13"/>
  <c r="I965" i="13"/>
  <c r="I1149" i="13"/>
  <c r="I1146" i="13"/>
  <c r="I1144" i="13"/>
  <c r="I1140" i="13"/>
  <c r="I1137" i="13"/>
  <c r="I1134" i="13"/>
  <c r="I1132" i="13"/>
  <c r="I1130" i="13"/>
  <c r="I1128" i="13"/>
  <c r="I1125" i="13"/>
  <c r="I1123" i="13"/>
  <c r="I1121" i="13"/>
  <c r="I1119" i="13"/>
  <c r="I1117" i="13"/>
  <c r="I1115" i="13"/>
  <c r="I1113" i="13"/>
  <c r="I1111" i="13"/>
  <c r="I1109" i="13"/>
  <c r="I1107" i="13"/>
  <c r="I1105" i="13"/>
  <c r="I1103" i="13"/>
  <c r="I1101" i="13"/>
  <c r="I1099" i="13"/>
  <c r="I1097" i="13"/>
  <c r="I1094" i="13"/>
  <c r="I1092" i="13"/>
  <c r="I1090" i="13"/>
  <c r="I1088" i="13"/>
  <c r="I1086" i="13"/>
  <c r="I1084" i="13"/>
  <c r="I1082" i="13"/>
  <c r="I1080" i="13"/>
  <c r="I1078" i="13"/>
  <c r="I1076" i="13"/>
  <c r="I1074" i="13"/>
  <c r="I1072" i="13"/>
  <c r="I1070" i="13"/>
  <c r="I1068" i="13"/>
  <c r="I1066" i="13"/>
  <c r="I1064" i="13"/>
  <c r="I1062" i="13"/>
  <c r="I1060" i="13"/>
  <c r="I1057" i="13"/>
  <c r="I1055" i="13"/>
  <c r="I1053" i="13"/>
  <c r="I1051" i="13"/>
  <c r="I1049" i="13"/>
  <c r="I1047" i="13"/>
  <c r="I1045" i="13"/>
  <c r="I1043" i="13"/>
  <c r="I1041" i="13"/>
  <c r="I1039" i="13"/>
  <c r="I1037" i="13"/>
  <c r="I1034" i="13"/>
  <c r="I1031" i="13"/>
  <c r="I1029" i="13"/>
  <c r="I1026" i="13"/>
  <c r="I1024" i="13"/>
  <c r="I1022" i="13"/>
  <c r="I1020" i="13"/>
  <c r="I1017" i="13"/>
  <c r="I1015" i="13"/>
  <c r="I1013" i="13"/>
  <c r="I1011" i="13"/>
  <c r="I1009" i="13"/>
  <c r="I1007" i="13"/>
  <c r="I1004" i="13"/>
  <c r="I1002" i="13"/>
  <c r="I1000" i="13"/>
  <c r="I998" i="13"/>
  <c r="I996" i="13"/>
  <c r="I994" i="13"/>
  <c r="I992" i="13"/>
  <c r="I990" i="13"/>
  <c r="I988" i="13"/>
  <c r="I985" i="13"/>
  <c r="I983" i="13"/>
  <c r="I981" i="13"/>
  <c r="I979" i="13"/>
  <c r="I976" i="13"/>
  <c r="I974" i="13"/>
  <c r="I972" i="13"/>
  <c r="I970" i="13"/>
  <c r="I966" i="13"/>
  <c r="I964" i="13"/>
  <c r="I962" i="13"/>
  <c r="I959" i="13"/>
  <c r="I957" i="13"/>
  <c r="I955" i="13"/>
  <c r="I953" i="13"/>
  <c r="I950" i="13"/>
  <c r="I948" i="13"/>
  <c r="I946" i="13"/>
  <c r="I944" i="13"/>
  <c r="I941" i="13"/>
  <c r="I939" i="13"/>
  <c r="I936" i="13"/>
  <c r="I934" i="13"/>
  <c r="I931" i="13"/>
  <c r="I929" i="13"/>
  <c r="I926" i="13"/>
  <c r="I923" i="13"/>
  <c r="I919" i="13"/>
  <c r="I916" i="13"/>
  <c r="I913" i="13"/>
  <c r="I963" i="13"/>
  <c r="I961" i="13"/>
  <c r="I958" i="13"/>
  <c r="I956" i="13"/>
  <c r="I954" i="13"/>
  <c r="I952" i="13"/>
  <c r="I949" i="13"/>
  <c r="I947" i="13"/>
  <c r="I910" i="13"/>
  <c r="I907" i="13"/>
  <c r="I904" i="13"/>
  <c r="I901" i="13"/>
  <c r="I898" i="13"/>
  <c r="I895" i="13"/>
  <c r="I892" i="13"/>
  <c r="I889" i="13"/>
  <c r="I887" i="13"/>
  <c r="I884" i="13"/>
  <c r="I945" i="13"/>
  <c r="I942" i="13"/>
  <c r="I940" i="13"/>
  <c r="I937" i="13"/>
  <c r="I935" i="13"/>
  <c r="I933" i="13"/>
  <c r="I930" i="13"/>
  <c r="I927" i="13"/>
  <c r="I924" i="13"/>
  <c r="I921" i="13"/>
  <c r="I918" i="13"/>
  <c r="I914" i="13"/>
  <c r="I911" i="13"/>
  <c r="I908" i="13"/>
  <c r="I905" i="13"/>
  <c r="I902" i="13"/>
  <c r="I899" i="13"/>
  <c r="I896" i="13"/>
  <c r="I893" i="13"/>
  <c r="I890" i="13"/>
  <c r="I888" i="13"/>
  <c r="I885" i="13"/>
  <c r="I883" i="13"/>
  <c r="I880" i="13"/>
  <c r="I878" i="13"/>
  <c r="I875" i="13"/>
  <c r="I872" i="13"/>
  <c r="I868" i="13"/>
  <c r="I865" i="13"/>
  <c r="I862" i="13"/>
  <c r="I858" i="13"/>
  <c r="I856" i="13"/>
  <c r="I853" i="13"/>
  <c r="I850" i="13"/>
  <c r="I846" i="13"/>
  <c r="I843" i="13"/>
  <c r="I840" i="13"/>
  <c r="I837" i="13"/>
  <c r="I834" i="13"/>
  <c r="I832" i="13"/>
  <c r="I829" i="13"/>
  <c r="I827" i="13"/>
  <c r="I825" i="13"/>
  <c r="I822" i="13"/>
  <c r="I820" i="13"/>
  <c r="I817" i="13"/>
  <c r="I814" i="13"/>
  <c r="I811" i="13"/>
  <c r="I809" i="13"/>
  <c r="I807" i="13"/>
  <c r="I805" i="13"/>
  <c r="I803" i="13"/>
  <c r="I801" i="13"/>
  <c r="I799" i="13"/>
  <c r="I797" i="13"/>
  <c r="I794" i="13"/>
  <c r="I792" i="13"/>
  <c r="I790" i="13"/>
  <c r="I788" i="13"/>
  <c r="I786" i="13"/>
  <c r="I784" i="13"/>
  <c r="I881" i="13"/>
  <c r="I879" i="13"/>
  <c r="I876" i="13"/>
  <c r="I874" i="13"/>
  <c r="I870" i="13"/>
  <c r="I867" i="13"/>
  <c r="I864" i="13"/>
  <c r="I860" i="13"/>
  <c r="I857" i="13"/>
  <c r="I854" i="13"/>
  <c r="I852" i="13"/>
  <c r="I848" i="13"/>
  <c r="I845" i="13"/>
  <c r="I841" i="13"/>
  <c r="I838" i="13"/>
  <c r="I836" i="13"/>
  <c r="I833" i="13"/>
  <c r="I830" i="13"/>
  <c r="I828" i="13"/>
  <c r="I826" i="13"/>
  <c r="I823" i="13"/>
  <c r="I821" i="13"/>
  <c r="I819" i="13"/>
  <c r="I815" i="13"/>
  <c r="I812" i="13"/>
  <c r="I810" i="13"/>
  <c r="I808" i="13"/>
  <c r="I806" i="13"/>
  <c r="I804" i="13"/>
  <c r="I802" i="13"/>
  <c r="I800" i="13"/>
  <c r="I798" i="13"/>
  <c r="I796" i="13"/>
  <c r="I793" i="13"/>
  <c r="I791" i="13"/>
  <c r="I789" i="13"/>
  <c r="I787" i="13"/>
  <c r="I785" i="13"/>
  <c r="I782" i="13"/>
  <c r="I780" i="13"/>
  <c r="I777" i="13"/>
  <c r="I774" i="13"/>
  <c r="I771" i="13"/>
  <c r="I769" i="13"/>
  <c r="I767" i="13"/>
  <c r="I763" i="13"/>
  <c r="I761" i="13"/>
  <c r="I759" i="13"/>
  <c r="I757" i="13"/>
  <c r="I755" i="13"/>
  <c r="I752" i="13"/>
  <c r="I749" i="13"/>
  <c r="I747" i="13"/>
  <c r="I745" i="13"/>
  <c r="I742" i="13"/>
  <c r="I740" i="13"/>
  <c r="I738" i="13"/>
  <c r="I736" i="13"/>
  <c r="I733" i="13"/>
  <c r="I731" i="13"/>
  <c r="I729" i="13"/>
  <c r="I726" i="13"/>
  <c r="I723" i="13"/>
  <c r="I720" i="13"/>
  <c r="I718" i="13"/>
  <c r="I715" i="13"/>
  <c r="I712" i="13"/>
  <c r="I709" i="13"/>
  <c r="I707" i="13"/>
  <c r="I705" i="13"/>
  <c r="I702" i="13"/>
  <c r="I700" i="13"/>
  <c r="I697" i="13"/>
  <c r="I695" i="13"/>
  <c r="I692" i="13"/>
  <c r="I689" i="13"/>
  <c r="I687" i="13"/>
  <c r="I685" i="13"/>
  <c r="I683" i="13"/>
  <c r="I680" i="13"/>
  <c r="I678" i="13"/>
  <c r="I675" i="13"/>
  <c r="I673" i="13"/>
  <c r="I670" i="13"/>
  <c r="I667" i="13"/>
  <c r="I664" i="13"/>
  <c r="I662" i="13"/>
  <c r="I660" i="13"/>
  <c r="I657" i="13"/>
  <c r="I655" i="13"/>
  <c r="I652" i="13"/>
  <c r="I650" i="13"/>
  <c r="I648" i="13"/>
  <c r="I645" i="13"/>
  <c r="I643" i="13"/>
  <c r="I641" i="13"/>
  <c r="I638" i="13"/>
  <c r="I636" i="13"/>
  <c r="I633" i="13"/>
  <c r="I630" i="13"/>
  <c r="I628" i="13"/>
  <c r="I626" i="13"/>
  <c r="I624" i="13"/>
  <c r="I621" i="13"/>
  <c r="I619" i="13"/>
  <c r="I616" i="13"/>
  <c r="I614" i="13"/>
  <c r="I611" i="13"/>
  <c r="I609" i="13"/>
  <c r="I607" i="13"/>
  <c r="I604" i="13"/>
  <c r="I601" i="13"/>
  <c r="I599" i="13"/>
  <c r="I596" i="13"/>
  <c r="I593" i="13"/>
  <c r="I591" i="13"/>
  <c r="I589" i="13"/>
  <c r="I586" i="13"/>
  <c r="I584" i="13"/>
  <c r="I581" i="13"/>
  <c r="I579" i="13"/>
  <c r="I576" i="13"/>
  <c r="I573" i="13"/>
  <c r="I570" i="13"/>
  <c r="I568" i="13"/>
  <c r="I565" i="13"/>
  <c r="I563" i="13"/>
  <c r="I561" i="13"/>
  <c r="I558" i="13"/>
  <c r="I556" i="13"/>
  <c r="I554" i="13"/>
  <c r="I551" i="13"/>
  <c r="I549" i="13"/>
  <c r="I547" i="13"/>
  <c r="I544" i="13"/>
  <c r="I542" i="13"/>
  <c r="I540" i="13"/>
  <c r="I537" i="13"/>
  <c r="I535" i="13"/>
  <c r="I532" i="13"/>
  <c r="I530" i="13"/>
  <c r="I528" i="13"/>
  <c r="I526" i="13"/>
  <c r="I523" i="13"/>
  <c r="I521" i="13"/>
  <c r="I519" i="13"/>
  <c r="I516" i="13"/>
  <c r="I514" i="13"/>
  <c r="I512" i="13"/>
  <c r="I510" i="13"/>
  <c r="I507" i="13"/>
  <c r="I504" i="13"/>
  <c r="I501" i="13"/>
  <c r="I498" i="13"/>
  <c r="I496" i="13"/>
  <c r="I493" i="13"/>
  <c r="I489" i="13"/>
  <c r="I487" i="13"/>
  <c r="I484" i="13"/>
  <c r="I482" i="13"/>
  <c r="I479" i="13"/>
  <c r="I477" i="13"/>
  <c r="I474" i="13"/>
  <c r="I472" i="13"/>
  <c r="I469" i="13"/>
  <c r="I467" i="13"/>
  <c r="I463" i="13"/>
  <c r="I461" i="13"/>
  <c r="I458" i="13"/>
  <c r="I456" i="13"/>
  <c r="I453" i="13"/>
  <c r="I450" i="13"/>
  <c r="I448" i="13"/>
  <c r="I446" i="13"/>
  <c r="I443" i="13"/>
  <c r="I441" i="13"/>
  <c r="I438" i="13"/>
  <c r="I436" i="13"/>
  <c r="I433" i="13"/>
  <c r="I431" i="13"/>
  <c r="I429" i="13"/>
  <c r="I426" i="13"/>
  <c r="I424" i="13"/>
  <c r="I422" i="13"/>
  <c r="I420" i="13"/>
  <c r="I417" i="13"/>
  <c r="I415" i="13"/>
  <c r="I413" i="13"/>
  <c r="I411" i="13"/>
  <c r="I409" i="13"/>
  <c r="I406" i="13"/>
  <c r="I404" i="13"/>
  <c r="I402" i="13"/>
  <c r="I399" i="13"/>
  <c r="I397" i="13"/>
  <c r="I395" i="13"/>
  <c r="I392" i="13"/>
  <c r="I390" i="13"/>
  <c r="I387" i="13"/>
  <c r="I384" i="13"/>
  <c r="I381" i="13"/>
  <c r="I378" i="13"/>
  <c r="I375" i="13"/>
  <c r="I371" i="13"/>
  <c r="I367" i="13"/>
  <c r="I365" i="13"/>
  <c r="I316" i="13"/>
  <c r="I314" i="13"/>
  <c r="I312" i="13"/>
  <c r="I781" i="13"/>
  <c r="I778" i="13"/>
  <c r="I775" i="13"/>
  <c r="I773" i="13"/>
  <c r="I770" i="13"/>
  <c r="I768" i="13"/>
  <c r="I765" i="13"/>
  <c r="I762" i="13"/>
  <c r="I760" i="13"/>
  <c r="I758" i="13"/>
  <c r="I756" i="13"/>
  <c r="I753" i="13"/>
  <c r="I751" i="13"/>
  <c r="I748" i="13"/>
  <c r="I746" i="13"/>
  <c r="I744" i="13"/>
  <c r="I741" i="13"/>
  <c r="I739" i="13"/>
  <c r="I737" i="13"/>
  <c r="I734" i="13"/>
  <c r="I732" i="13"/>
  <c r="I730" i="13"/>
  <c r="I727" i="13"/>
  <c r="I724" i="13"/>
  <c r="I722" i="13"/>
  <c r="I719" i="13"/>
  <c r="I717" i="13"/>
  <c r="I714" i="13"/>
  <c r="I711" i="13"/>
  <c r="I708" i="13"/>
  <c r="I706" i="13"/>
  <c r="I703" i="13"/>
  <c r="I701" i="13"/>
  <c r="I699" i="13"/>
  <c r="I696" i="13"/>
  <c r="I694" i="13"/>
  <c r="I690" i="13"/>
  <c r="I688" i="13"/>
  <c r="I686" i="13"/>
  <c r="I684" i="13"/>
  <c r="I682" i="13"/>
  <c r="I679" i="13"/>
  <c r="I676" i="13"/>
  <c r="I674" i="13"/>
  <c r="I671" i="13"/>
  <c r="I669" i="13"/>
  <c r="I666" i="13"/>
  <c r="I663" i="13"/>
  <c r="I661" i="13"/>
  <c r="I658" i="13"/>
  <c r="I656" i="13"/>
  <c r="I654" i="13"/>
  <c r="I651" i="13"/>
  <c r="I649" i="13"/>
  <c r="I647" i="13"/>
  <c r="I644" i="13"/>
  <c r="I642" i="13"/>
  <c r="I639" i="13"/>
  <c r="I637" i="13"/>
  <c r="I635" i="13"/>
  <c r="I631" i="13"/>
  <c r="I629" i="13"/>
  <c r="I627" i="13"/>
  <c r="I625" i="13"/>
  <c r="I623" i="13"/>
  <c r="I620" i="13"/>
  <c r="I617" i="13"/>
  <c r="I615" i="13"/>
  <c r="I613" i="13"/>
  <c r="I610" i="13"/>
  <c r="I608" i="13"/>
  <c r="I605" i="13"/>
  <c r="I603" i="13"/>
  <c r="I600" i="13"/>
  <c r="I598" i="13"/>
  <c r="I595" i="13"/>
  <c r="I592" i="13"/>
  <c r="I590" i="13"/>
  <c r="I587" i="13"/>
  <c r="I585" i="13"/>
  <c r="I583" i="13"/>
  <c r="I580" i="13"/>
  <c r="I577" i="13"/>
  <c r="I574" i="13"/>
  <c r="I571" i="13"/>
  <c r="I569" i="13"/>
  <c r="I567" i="13"/>
  <c r="I564" i="13"/>
  <c r="I562" i="13"/>
  <c r="I560" i="13"/>
  <c r="I557" i="13"/>
  <c r="I555" i="13"/>
  <c r="I552" i="13"/>
  <c r="I550" i="13"/>
  <c r="I548" i="13"/>
  <c r="I546" i="13"/>
  <c r="I543" i="13"/>
  <c r="I541" i="13"/>
  <c r="I538" i="13"/>
  <c r="I536" i="13"/>
  <c r="I23" i="13"/>
  <c r="I27" i="13"/>
  <c r="I37" i="13"/>
  <c r="I39" i="13"/>
  <c r="I41" i="13"/>
  <c r="I43" i="13"/>
  <c r="I49" i="13"/>
  <c r="I53" i="13"/>
  <c r="I55" i="13"/>
  <c r="I62" i="13"/>
  <c r="I64" i="13"/>
  <c r="I67" i="13"/>
  <c r="I69" i="13"/>
  <c r="I72" i="13"/>
  <c r="I74" i="13"/>
  <c r="I76" i="13"/>
  <c r="I78" i="13"/>
  <c r="I80" i="13"/>
  <c r="I83" i="13"/>
  <c r="I85" i="13"/>
  <c r="I87" i="13"/>
  <c r="I89" i="13"/>
  <c r="I92" i="13"/>
  <c r="I94" i="13"/>
  <c r="I96" i="13"/>
  <c r="I98" i="13"/>
  <c r="I100" i="13"/>
  <c r="I102" i="13"/>
  <c r="I104" i="13"/>
  <c r="I106" i="13"/>
  <c r="I108" i="13"/>
  <c r="I110" i="13"/>
  <c r="I112" i="13"/>
  <c r="I114" i="13"/>
  <c r="I116" i="13"/>
  <c r="I118" i="13"/>
  <c r="I120" i="13"/>
  <c r="I22" i="13"/>
  <c r="AE1315" i="13"/>
  <c r="AG1315" i="13"/>
  <c r="AG1320" i="13" s="1"/>
  <c r="AI22" i="13"/>
  <c r="I24" i="13"/>
  <c r="I26" i="13"/>
  <c r="I28" i="13"/>
  <c r="I30" i="13"/>
  <c r="I32" i="13"/>
  <c r="I34" i="13"/>
  <c r="I36" i="13"/>
  <c r="I38" i="13"/>
  <c r="I40" i="13"/>
  <c r="I42" i="13"/>
  <c r="I44" i="13"/>
  <c r="I46" i="13"/>
  <c r="I48" i="13"/>
  <c r="I50" i="13"/>
  <c r="I52" i="13"/>
  <c r="I54" i="13"/>
  <c r="I56" i="13"/>
  <c r="I59" i="13"/>
  <c r="I61" i="13"/>
  <c r="I63" i="13"/>
  <c r="I65" i="13"/>
  <c r="I68" i="13"/>
  <c r="I70" i="13"/>
  <c r="I73" i="13"/>
  <c r="I75" i="13"/>
  <c r="I77" i="13"/>
  <c r="I79" i="13"/>
  <c r="I82" i="13"/>
  <c r="I84" i="13"/>
  <c r="I86" i="13"/>
  <c r="I88" i="13"/>
  <c r="I91" i="13"/>
  <c r="I93" i="13"/>
  <c r="I95" i="13"/>
  <c r="I97" i="13"/>
  <c r="I99" i="13"/>
  <c r="I101" i="13"/>
  <c r="I103" i="13"/>
  <c r="I105" i="13"/>
  <c r="I107" i="13"/>
  <c r="I109" i="13"/>
  <c r="I111" i="13"/>
  <c r="I113" i="13"/>
  <c r="I115" i="13"/>
  <c r="I117" i="13"/>
  <c r="I119" i="13"/>
  <c r="I121" i="13"/>
  <c r="I124" i="13"/>
  <c r="I126" i="13"/>
  <c r="I128" i="13"/>
  <c r="I130" i="13"/>
  <c r="I132" i="13"/>
  <c r="I134" i="13"/>
  <c r="I137" i="13"/>
  <c r="I139" i="13"/>
  <c r="I141" i="13"/>
  <c r="I143" i="13"/>
  <c r="I145" i="13"/>
  <c r="I147" i="13"/>
  <c r="I149" i="13"/>
  <c r="I151" i="13"/>
  <c r="I154" i="13"/>
  <c r="I156" i="13"/>
  <c r="I158" i="13"/>
  <c r="I160" i="13"/>
  <c r="I162" i="13"/>
  <c r="I164" i="13"/>
  <c r="I166" i="13"/>
  <c r="I168" i="13"/>
  <c r="I170" i="13"/>
  <c r="I173" i="13"/>
  <c r="I175" i="13"/>
  <c r="I177" i="13"/>
  <c r="I180" i="13"/>
  <c r="I183" i="13"/>
  <c r="I185" i="13"/>
  <c r="I187" i="13"/>
  <c r="I189" i="13"/>
  <c r="I191" i="13"/>
  <c r="I194" i="13"/>
  <c r="I196" i="13"/>
  <c r="I198" i="13"/>
  <c r="I201" i="13"/>
  <c r="I204" i="13"/>
  <c r="I207" i="13"/>
  <c r="I209" i="13"/>
  <c r="I212" i="13"/>
  <c r="I214" i="13"/>
  <c r="I217" i="13"/>
  <c r="I220" i="13"/>
  <c r="I223" i="13"/>
  <c r="I225" i="13"/>
  <c r="I227" i="13"/>
  <c r="I229" i="13"/>
  <c r="I232" i="13"/>
  <c r="I234" i="13"/>
  <c r="I236" i="13"/>
  <c r="I238" i="13"/>
  <c r="I240" i="13"/>
  <c r="I243" i="13"/>
  <c r="I246" i="13"/>
  <c r="I248" i="13"/>
  <c r="I251" i="13"/>
  <c r="I253" i="13"/>
  <c r="I255" i="13"/>
  <c r="I257" i="13"/>
  <c r="I260" i="13"/>
  <c r="I262" i="13"/>
  <c r="I264" i="13"/>
  <c r="I266" i="13"/>
  <c r="I268" i="13"/>
  <c r="I270" i="13"/>
  <c r="I272" i="13"/>
  <c r="I274" i="13"/>
  <c r="I276" i="13"/>
  <c r="I279" i="13"/>
  <c r="I281" i="13"/>
  <c r="I283" i="13"/>
  <c r="I285" i="13"/>
  <c r="I287" i="13"/>
  <c r="I289" i="13"/>
  <c r="I291" i="13"/>
  <c r="I293" i="13"/>
  <c r="I295" i="13"/>
  <c r="I297" i="13"/>
  <c r="I299" i="13"/>
  <c r="I301" i="13"/>
  <c r="I305" i="13"/>
  <c r="I307" i="13"/>
  <c r="I309" i="13"/>
  <c r="I311" i="13"/>
  <c r="I313" i="13"/>
  <c r="I315" i="13"/>
  <c r="I317" i="13"/>
  <c r="AA320" i="13"/>
  <c r="AB320" i="13" s="1"/>
  <c r="AA324" i="13"/>
  <c r="AB324" i="13" s="1"/>
  <c r="AA328" i="13"/>
  <c r="AB328" i="13" s="1"/>
  <c r="AA332" i="13"/>
  <c r="AB332" i="13" s="1"/>
  <c r="AA336" i="13"/>
  <c r="AB336" i="13" s="1"/>
  <c r="AA341" i="13"/>
  <c r="AB341" i="13" s="1"/>
  <c r="I364" i="13"/>
  <c r="I366" i="13"/>
  <c r="I369" i="13"/>
  <c r="I373" i="13"/>
  <c r="I377" i="13"/>
  <c r="I380" i="13"/>
  <c r="I383" i="13"/>
  <c r="I386" i="13"/>
  <c r="I388" i="13"/>
  <c r="I391" i="13"/>
  <c r="I394" i="13"/>
  <c r="I396" i="13"/>
  <c r="I398" i="13"/>
  <c r="I401" i="13"/>
  <c r="I403" i="13"/>
  <c r="I405" i="13"/>
  <c r="I407" i="13"/>
  <c r="I410" i="13"/>
  <c r="I412" i="13"/>
  <c r="I414" i="13"/>
  <c r="I416" i="13"/>
  <c r="I419" i="13"/>
  <c r="I421" i="13"/>
  <c r="I423" i="13"/>
  <c r="I425" i="13"/>
  <c r="I427" i="13"/>
  <c r="I430" i="13"/>
  <c r="I432" i="13"/>
  <c r="I435" i="13"/>
  <c r="I437" i="13"/>
  <c r="I440" i="13"/>
  <c r="I442" i="13"/>
  <c r="I444" i="13"/>
  <c r="I447" i="13"/>
  <c r="I449" i="13"/>
  <c r="I452" i="13"/>
  <c r="I454" i="13"/>
  <c r="I457" i="13"/>
  <c r="I460" i="13"/>
  <c r="I462" i="13"/>
  <c r="I465" i="13"/>
  <c r="I468" i="13"/>
  <c r="I470" i="13"/>
  <c r="I473" i="13"/>
  <c r="I475" i="13"/>
  <c r="I478" i="13"/>
  <c r="I481" i="13"/>
  <c r="I483" i="13"/>
  <c r="I486" i="13"/>
  <c r="I488" i="13"/>
  <c r="I491" i="13"/>
  <c r="I494" i="13"/>
  <c r="I497" i="13"/>
  <c r="I499" i="13"/>
  <c r="I502" i="13"/>
  <c r="I505" i="13"/>
  <c r="I509" i="13"/>
  <c r="I511" i="13"/>
  <c r="I513" i="13"/>
  <c r="I515" i="13"/>
  <c r="I518" i="13"/>
  <c r="I520" i="13"/>
  <c r="I522" i="13"/>
  <c r="I524" i="13"/>
  <c r="I527" i="13"/>
  <c r="I529" i="13"/>
  <c r="I531" i="13"/>
  <c r="I533" i="13"/>
  <c r="AG703" i="8"/>
  <c r="AF703" i="8"/>
  <c r="AE703" i="8"/>
  <c r="AD703" i="8"/>
  <c r="AC703" i="8"/>
  <c r="AG703" i="12"/>
  <c r="AF703" i="12"/>
  <c r="AE703" i="12"/>
  <c r="AD703" i="12"/>
  <c r="AC703" i="12"/>
  <c r="AA44" i="14" l="1"/>
  <c r="AB44" i="14" s="1"/>
  <c r="AA48" i="14"/>
  <c r="AB48" i="14" s="1"/>
  <c r="AA99" i="14"/>
  <c r="AB99" i="14" s="1"/>
  <c r="AA84" i="14"/>
  <c r="AB84" i="14" s="1"/>
  <c r="AA73" i="14"/>
  <c r="AB73" i="14" s="1"/>
  <c r="AA56" i="14"/>
  <c r="AB56" i="14" s="1"/>
  <c r="AA30" i="14"/>
  <c r="AB30" i="14" s="1"/>
  <c r="AA97" i="14"/>
  <c r="AB97" i="14" s="1"/>
  <c r="AA61" i="14"/>
  <c r="AB61" i="14" s="1"/>
  <c r="AA101" i="14"/>
  <c r="AB101" i="14" s="1"/>
  <c r="AA91" i="14"/>
  <c r="AB91" i="14" s="1"/>
  <c r="AA82" i="14"/>
  <c r="AB82" i="14" s="1"/>
  <c r="AA75" i="14"/>
  <c r="AB75" i="14" s="1"/>
  <c r="AA65" i="14"/>
  <c r="AB65" i="14" s="1"/>
  <c r="AA54" i="14"/>
  <c r="AB54" i="14" s="1"/>
  <c r="AA46" i="14"/>
  <c r="AB46" i="14" s="1"/>
  <c r="AA40" i="14"/>
  <c r="AB40" i="14" s="1"/>
  <c r="AA32" i="14"/>
  <c r="AB32" i="14" s="1"/>
  <c r="AA24" i="14"/>
  <c r="AB24" i="14" s="1"/>
  <c r="AA105" i="14"/>
  <c r="AB105" i="14" s="1"/>
  <c r="AA88" i="14"/>
  <c r="AB88" i="14" s="1"/>
  <c r="AA70" i="14"/>
  <c r="AB70" i="14" s="1"/>
  <c r="AA52" i="14"/>
  <c r="AB52" i="14" s="1"/>
  <c r="AA36" i="14"/>
  <c r="AB36" i="14" s="1"/>
  <c r="AA28" i="14"/>
  <c r="AB28" i="14" s="1"/>
  <c r="AA103" i="14"/>
  <c r="AB103" i="14" s="1"/>
  <c r="AA95" i="14"/>
  <c r="AB95" i="14" s="1"/>
  <c r="AA86" i="14"/>
  <c r="AB86" i="14" s="1"/>
  <c r="AA77" i="14"/>
  <c r="AB77" i="14" s="1"/>
  <c r="AA68" i="14"/>
  <c r="AB68" i="14" s="1"/>
  <c r="AA59" i="14"/>
  <c r="AB59" i="14" s="1"/>
  <c r="AA50" i="14"/>
  <c r="AB50" i="14" s="1"/>
  <c r="AA42" i="14"/>
  <c r="AB42" i="14" s="1"/>
  <c r="AA34" i="14"/>
  <c r="AB34" i="14" s="1"/>
  <c r="AA26" i="14"/>
  <c r="AB26" i="14" s="1"/>
  <c r="AI1315" i="14"/>
  <c r="AF1320" i="14"/>
  <c r="AI1320" i="14" s="1"/>
  <c r="AA273" i="14"/>
  <c r="AB273" i="14" s="1"/>
  <c r="J273" i="14"/>
  <c r="AC273" i="14" s="1"/>
  <c r="AA286" i="14"/>
  <c r="AB286" i="14" s="1"/>
  <c r="J286" i="14"/>
  <c r="AC286" i="14" s="1"/>
  <c r="AA290" i="14"/>
  <c r="AB290" i="14" s="1"/>
  <c r="J290" i="14"/>
  <c r="AC290" i="14" s="1"/>
  <c r="AA298" i="14"/>
  <c r="AB298" i="14" s="1"/>
  <c r="J298" i="14"/>
  <c r="AC298" i="14" s="1"/>
  <c r="AA308" i="14"/>
  <c r="AB308" i="14" s="1"/>
  <c r="J308" i="14"/>
  <c r="AC308" i="14" s="1"/>
  <c r="AA316" i="14"/>
  <c r="AB316" i="14" s="1"/>
  <c r="J316" i="14"/>
  <c r="AC316" i="14" s="1"/>
  <c r="AA375" i="14"/>
  <c r="AB375" i="14" s="1"/>
  <c r="J375" i="14"/>
  <c r="AC375" i="14" s="1"/>
  <c r="AA392" i="14"/>
  <c r="AB392" i="14" s="1"/>
  <c r="J392" i="14"/>
  <c r="AC392" i="14" s="1"/>
  <c r="AA402" i="14"/>
  <c r="AB402" i="14" s="1"/>
  <c r="J402" i="14"/>
  <c r="AC402" i="14" s="1"/>
  <c r="AA411" i="14"/>
  <c r="AB411" i="14" s="1"/>
  <c r="J411" i="14"/>
  <c r="AC411" i="14" s="1"/>
  <c r="AA424" i="14"/>
  <c r="AB424" i="14" s="1"/>
  <c r="J424" i="14"/>
  <c r="AC424" i="14" s="1"/>
  <c r="AA433" i="14"/>
  <c r="AB433" i="14" s="1"/>
  <c r="J433" i="14"/>
  <c r="AC433" i="14" s="1"/>
  <c r="AA448" i="14"/>
  <c r="AB448" i="14" s="1"/>
  <c r="J448" i="14"/>
  <c r="AC448" i="14" s="1"/>
  <c r="AA458" i="14"/>
  <c r="AB458" i="14" s="1"/>
  <c r="J458" i="14"/>
  <c r="AC458" i="14" s="1"/>
  <c r="AA474" i="14"/>
  <c r="AB474" i="14" s="1"/>
  <c r="J474" i="14"/>
  <c r="AC474" i="14" s="1"/>
  <c r="J484" i="14"/>
  <c r="AC484" i="14" s="1"/>
  <c r="AA484" i="14"/>
  <c r="AB484" i="14" s="1"/>
  <c r="J496" i="14"/>
  <c r="AC496" i="14" s="1"/>
  <c r="AA496" i="14"/>
  <c r="AB496" i="14" s="1"/>
  <c r="J505" i="14"/>
  <c r="AC505" i="14" s="1"/>
  <c r="AA505" i="14"/>
  <c r="AB505" i="14" s="1"/>
  <c r="J515" i="14"/>
  <c r="AC515" i="14" s="1"/>
  <c r="AA515" i="14"/>
  <c r="AB515" i="14" s="1"/>
  <c r="AA488" i="14"/>
  <c r="AB488" i="14" s="1"/>
  <c r="J488" i="14"/>
  <c r="AC488" i="14" s="1"/>
  <c r="J523" i="14"/>
  <c r="AC523" i="14" s="1"/>
  <c r="AA523" i="14"/>
  <c r="AB523" i="14" s="1"/>
  <c r="J532" i="14"/>
  <c r="AC532" i="14" s="1"/>
  <c r="AA532" i="14"/>
  <c r="AB532" i="14" s="1"/>
  <c r="J547" i="14"/>
  <c r="AC547" i="14" s="1"/>
  <c r="AA547" i="14"/>
  <c r="AB547" i="14" s="1"/>
  <c r="J561" i="14"/>
  <c r="AC561" i="14" s="1"/>
  <c r="AA561" i="14"/>
  <c r="AB561" i="14" s="1"/>
  <c r="J570" i="14"/>
  <c r="AC570" i="14" s="1"/>
  <c r="AA570" i="14"/>
  <c r="AB570" i="14" s="1"/>
  <c r="J581" i="14"/>
  <c r="AC581" i="14" s="1"/>
  <c r="AA581" i="14"/>
  <c r="AB581" i="14" s="1"/>
  <c r="J596" i="14"/>
  <c r="AC596" i="14" s="1"/>
  <c r="AA596" i="14"/>
  <c r="AB596" i="14" s="1"/>
  <c r="J611" i="14"/>
  <c r="AC611" i="14" s="1"/>
  <c r="AA611" i="14"/>
  <c r="AB611" i="14" s="1"/>
  <c r="AA507" i="14"/>
  <c r="AB507" i="14" s="1"/>
  <c r="J507" i="14"/>
  <c r="AC507" i="14" s="1"/>
  <c r="AA516" i="14"/>
  <c r="AB516" i="14" s="1"/>
  <c r="J516" i="14"/>
  <c r="AC516" i="14" s="1"/>
  <c r="J628" i="14"/>
  <c r="AC628" i="14" s="1"/>
  <c r="AA628" i="14"/>
  <c r="AB628" i="14" s="1"/>
  <c r="J638" i="14"/>
  <c r="AC638" i="14" s="1"/>
  <c r="AA638" i="14"/>
  <c r="AB638" i="14" s="1"/>
  <c r="J648" i="14"/>
  <c r="AC648" i="14" s="1"/>
  <c r="AA648" i="14"/>
  <c r="AB648" i="14" s="1"/>
  <c r="J662" i="14"/>
  <c r="AC662" i="14" s="1"/>
  <c r="AA662" i="14"/>
  <c r="AB662" i="14" s="1"/>
  <c r="J673" i="14"/>
  <c r="AC673" i="14" s="1"/>
  <c r="AA673" i="14"/>
  <c r="AB673" i="14" s="1"/>
  <c r="J683" i="14"/>
  <c r="AC683" i="14" s="1"/>
  <c r="AA683" i="14"/>
  <c r="AB683" i="14" s="1"/>
  <c r="J692" i="14"/>
  <c r="AC692" i="14" s="1"/>
  <c r="AA692" i="14"/>
  <c r="AB692" i="14" s="1"/>
  <c r="J702" i="14"/>
  <c r="AC702" i="14" s="1"/>
  <c r="AA702" i="14"/>
  <c r="AB702" i="14" s="1"/>
  <c r="J712" i="14"/>
  <c r="AC712" i="14" s="1"/>
  <c r="AA712" i="14"/>
  <c r="AB712" i="14" s="1"/>
  <c r="J723" i="14"/>
  <c r="AC723" i="14" s="1"/>
  <c r="AA723" i="14"/>
  <c r="AB723" i="14" s="1"/>
  <c r="J733" i="14"/>
  <c r="AC733" i="14" s="1"/>
  <c r="AA733" i="14"/>
  <c r="AB733" i="14" s="1"/>
  <c r="J742" i="14"/>
  <c r="AC742" i="14" s="1"/>
  <c r="AA742" i="14"/>
  <c r="AB742" i="14" s="1"/>
  <c r="J752" i="14"/>
  <c r="AC752" i="14" s="1"/>
  <c r="AA752" i="14"/>
  <c r="AB752" i="14" s="1"/>
  <c r="J761" i="14"/>
  <c r="AC761" i="14" s="1"/>
  <c r="AA761" i="14"/>
  <c r="AB761" i="14" s="1"/>
  <c r="J771" i="14"/>
  <c r="AC771" i="14" s="1"/>
  <c r="AA771" i="14"/>
  <c r="AB771" i="14" s="1"/>
  <c r="J777" i="14"/>
  <c r="AC777" i="14" s="1"/>
  <c r="AA777" i="14"/>
  <c r="AB777" i="14" s="1"/>
  <c r="J782" i="14"/>
  <c r="AC782" i="14" s="1"/>
  <c r="AA782" i="14"/>
  <c r="AB782" i="14" s="1"/>
  <c r="J791" i="14"/>
  <c r="AC791" i="14" s="1"/>
  <c r="AA791" i="14"/>
  <c r="AB791" i="14" s="1"/>
  <c r="J796" i="14"/>
  <c r="AC796" i="14" s="1"/>
  <c r="AA796" i="14"/>
  <c r="AB796" i="14" s="1"/>
  <c r="J800" i="14"/>
  <c r="AC800" i="14" s="1"/>
  <c r="AA800" i="14"/>
  <c r="AB800" i="14" s="1"/>
  <c r="J804" i="14"/>
  <c r="AC804" i="14" s="1"/>
  <c r="AA804" i="14"/>
  <c r="AB804" i="14" s="1"/>
  <c r="J808" i="14"/>
  <c r="AC808" i="14" s="1"/>
  <c r="AA808" i="14"/>
  <c r="AB808" i="14" s="1"/>
  <c r="J812" i="14"/>
  <c r="AC812" i="14" s="1"/>
  <c r="AA812" i="14"/>
  <c r="AB812" i="14" s="1"/>
  <c r="J819" i="14"/>
  <c r="AC819" i="14" s="1"/>
  <c r="AA819" i="14"/>
  <c r="AB819" i="14" s="1"/>
  <c r="J823" i="14"/>
  <c r="AC823" i="14" s="1"/>
  <c r="AA823" i="14"/>
  <c r="AB823" i="14" s="1"/>
  <c r="J828" i="14"/>
  <c r="AC828" i="14" s="1"/>
  <c r="AA828" i="14"/>
  <c r="AB828" i="14" s="1"/>
  <c r="J833" i="14"/>
  <c r="AC833" i="14" s="1"/>
  <c r="AA833" i="14"/>
  <c r="AB833" i="14" s="1"/>
  <c r="J845" i="14"/>
  <c r="AC845" i="14" s="1"/>
  <c r="AA845" i="14"/>
  <c r="AB845" i="14" s="1"/>
  <c r="J852" i="14"/>
  <c r="AC852" i="14" s="1"/>
  <c r="AA852" i="14"/>
  <c r="AB852" i="14" s="1"/>
  <c r="J857" i="14"/>
  <c r="AC857" i="14" s="1"/>
  <c r="AA857" i="14"/>
  <c r="AB857" i="14" s="1"/>
  <c r="J864" i="14"/>
  <c r="AC864" i="14" s="1"/>
  <c r="AA864" i="14"/>
  <c r="AB864" i="14" s="1"/>
  <c r="J870" i="14"/>
  <c r="AC870" i="14" s="1"/>
  <c r="AA870" i="14"/>
  <c r="AB870" i="14" s="1"/>
  <c r="J876" i="14"/>
  <c r="AC876" i="14" s="1"/>
  <c r="AA876" i="14"/>
  <c r="AB876" i="14" s="1"/>
  <c r="J881" i="14"/>
  <c r="AC881" i="14" s="1"/>
  <c r="AA881" i="14"/>
  <c r="AB881" i="14" s="1"/>
  <c r="J887" i="14"/>
  <c r="AC887" i="14" s="1"/>
  <c r="AA887" i="14"/>
  <c r="AB887" i="14" s="1"/>
  <c r="J892" i="14"/>
  <c r="AC892" i="14" s="1"/>
  <c r="AA892" i="14"/>
  <c r="AB892" i="14" s="1"/>
  <c r="J898" i="14"/>
  <c r="AC898" i="14" s="1"/>
  <c r="AA898" i="14"/>
  <c r="AB898" i="14" s="1"/>
  <c r="J904" i="14"/>
  <c r="AC904" i="14" s="1"/>
  <c r="AA904" i="14"/>
  <c r="AB904" i="14" s="1"/>
  <c r="J910" i="14"/>
  <c r="AC910" i="14" s="1"/>
  <c r="AA910" i="14"/>
  <c r="AB910" i="14" s="1"/>
  <c r="J916" i="14"/>
  <c r="AC916" i="14" s="1"/>
  <c r="AA916" i="14"/>
  <c r="AB916" i="14" s="1"/>
  <c r="J923" i="14"/>
  <c r="AC923" i="14" s="1"/>
  <c r="AA923" i="14"/>
  <c r="AB923" i="14" s="1"/>
  <c r="J929" i="14"/>
  <c r="AC929" i="14" s="1"/>
  <c r="AA929" i="14"/>
  <c r="AB929" i="14" s="1"/>
  <c r="J934" i="14"/>
  <c r="AC934" i="14" s="1"/>
  <c r="AA934" i="14"/>
  <c r="AB934" i="14" s="1"/>
  <c r="J939" i="14"/>
  <c r="AC939" i="14" s="1"/>
  <c r="AA939" i="14"/>
  <c r="AB939" i="14" s="1"/>
  <c r="J944" i="14"/>
  <c r="AC944" i="14" s="1"/>
  <c r="AA944" i="14"/>
  <c r="AB944" i="14" s="1"/>
  <c r="J948" i="14"/>
  <c r="AC948" i="14" s="1"/>
  <c r="AA948" i="14"/>
  <c r="AB948" i="14" s="1"/>
  <c r="J953" i="14"/>
  <c r="AC953" i="14" s="1"/>
  <c r="AA953" i="14"/>
  <c r="AB953" i="14" s="1"/>
  <c r="J957" i="14"/>
  <c r="AC957" i="14" s="1"/>
  <c r="AA957" i="14"/>
  <c r="AB957" i="14" s="1"/>
  <c r="J962" i="14"/>
  <c r="AC962" i="14" s="1"/>
  <c r="AA962" i="14"/>
  <c r="AB962" i="14" s="1"/>
  <c r="J966" i="14"/>
  <c r="AC966" i="14" s="1"/>
  <c r="AA966" i="14"/>
  <c r="AB966" i="14" s="1"/>
  <c r="J972" i="14"/>
  <c r="AC972" i="14" s="1"/>
  <c r="AA972" i="14"/>
  <c r="AB972" i="14" s="1"/>
  <c r="J976" i="14"/>
  <c r="AC976" i="14" s="1"/>
  <c r="AA976" i="14"/>
  <c r="AB976" i="14" s="1"/>
  <c r="J981" i="14"/>
  <c r="AC981" i="14" s="1"/>
  <c r="AA981" i="14"/>
  <c r="AB981" i="14" s="1"/>
  <c r="J985" i="14"/>
  <c r="AC985" i="14" s="1"/>
  <c r="AA985" i="14"/>
  <c r="AB985" i="14" s="1"/>
  <c r="J990" i="14"/>
  <c r="AC990" i="14" s="1"/>
  <c r="AA990" i="14"/>
  <c r="AB990" i="14" s="1"/>
  <c r="J994" i="14"/>
  <c r="AC994" i="14" s="1"/>
  <c r="AA994" i="14"/>
  <c r="AB994" i="14" s="1"/>
  <c r="J998" i="14"/>
  <c r="AC998" i="14" s="1"/>
  <c r="AA998" i="14"/>
  <c r="AB998" i="14" s="1"/>
  <c r="J1002" i="14"/>
  <c r="AC1002" i="14" s="1"/>
  <c r="AA1002" i="14"/>
  <c r="AB1002" i="14" s="1"/>
  <c r="J1007" i="14"/>
  <c r="AC1007" i="14" s="1"/>
  <c r="AA1007" i="14"/>
  <c r="AB1007" i="14" s="1"/>
  <c r="J1011" i="14"/>
  <c r="AC1011" i="14" s="1"/>
  <c r="AA1011" i="14"/>
  <c r="AB1011" i="14" s="1"/>
  <c r="J1015" i="14"/>
  <c r="AC1015" i="14" s="1"/>
  <c r="AA1015" i="14"/>
  <c r="AB1015" i="14" s="1"/>
  <c r="J1020" i="14"/>
  <c r="AC1020" i="14" s="1"/>
  <c r="AA1020" i="14"/>
  <c r="AB1020" i="14" s="1"/>
  <c r="J1024" i="14"/>
  <c r="AC1024" i="14" s="1"/>
  <c r="AA1024" i="14"/>
  <c r="AB1024" i="14" s="1"/>
  <c r="J1029" i="14"/>
  <c r="AC1029" i="14" s="1"/>
  <c r="AA1029" i="14"/>
  <c r="AB1029" i="14" s="1"/>
  <c r="J1034" i="14"/>
  <c r="AC1034" i="14" s="1"/>
  <c r="AA1034" i="14"/>
  <c r="AB1034" i="14" s="1"/>
  <c r="J1039" i="14"/>
  <c r="AC1039" i="14" s="1"/>
  <c r="AA1039" i="14"/>
  <c r="AB1039" i="14" s="1"/>
  <c r="J1043" i="14"/>
  <c r="AC1043" i="14" s="1"/>
  <c r="AA1043" i="14"/>
  <c r="AB1043" i="14" s="1"/>
  <c r="J1047" i="14"/>
  <c r="AC1047" i="14" s="1"/>
  <c r="AA1047" i="14"/>
  <c r="AB1047" i="14" s="1"/>
  <c r="J1051" i="14"/>
  <c r="AC1051" i="14" s="1"/>
  <c r="AA1051" i="14"/>
  <c r="AB1051" i="14" s="1"/>
  <c r="J1055" i="14"/>
  <c r="AC1055" i="14" s="1"/>
  <c r="AA1055" i="14"/>
  <c r="AB1055" i="14" s="1"/>
  <c r="J1060" i="14"/>
  <c r="AC1060" i="14" s="1"/>
  <c r="AA1060" i="14"/>
  <c r="AB1060" i="14" s="1"/>
  <c r="J1064" i="14"/>
  <c r="AC1064" i="14" s="1"/>
  <c r="AA1064" i="14"/>
  <c r="AB1064" i="14" s="1"/>
  <c r="J1068" i="14"/>
  <c r="AC1068" i="14" s="1"/>
  <c r="AA1068" i="14"/>
  <c r="AB1068" i="14" s="1"/>
  <c r="J1072" i="14"/>
  <c r="AC1072" i="14" s="1"/>
  <c r="AA1072" i="14"/>
  <c r="AB1072" i="14" s="1"/>
  <c r="J1076" i="14"/>
  <c r="AC1076" i="14" s="1"/>
  <c r="AA1076" i="14"/>
  <c r="AB1076" i="14" s="1"/>
  <c r="J1080" i="14"/>
  <c r="AC1080" i="14" s="1"/>
  <c r="AA1080" i="14"/>
  <c r="AB1080" i="14" s="1"/>
  <c r="J1084" i="14"/>
  <c r="AC1084" i="14" s="1"/>
  <c r="AA1084" i="14"/>
  <c r="AB1084" i="14" s="1"/>
  <c r="J1088" i="14"/>
  <c r="AC1088" i="14" s="1"/>
  <c r="AA1088" i="14"/>
  <c r="AB1088" i="14" s="1"/>
  <c r="J1092" i="14"/>
  <c r="AC1092" i="14" s="1"/>
  <c r="AA1092" i="14"/>
  <c r="AB1092" i="14" s="1"/>
  <c r="J1097" i="14"/>
  <c r="AC1097" i="14" s="1"/>
  <c r="AA1097" i="14"/>
  <c r="AB1097" i="14" s="1"/>
  <c r="J1101" i="14"/>
  <c r="AC1101" i="14" s="1"/>
  <c r="AA1101" i="14"/>
  <c r="AB1101" i="14" s="1"/>
  <c r="J1105" i="14"/>
  <c r="AC1105" i="14" s="1"/>
  <c r="AA1105" i="14"/>
  <c r="AB1105" i="14" s="1"/>
  <c r="J1109" i="14"/>
  <c r="AC1109" i="14" s="1"/>
  <c r="AA1109" i="14"/>
  <c r="AB1109" i="14" s="1"/>
  <c r="J1113" i="14"/>
  <c r="AC1113" i="14" s="1"/>
  <c r="AA1113" i="14"/>
  <c r="AB1113" i="14" s="1"/>
  <c r="J1117" i="14"/>
  <c r="AC1117" i="14" s="1"/>
  <c r="AA1117" i="14"/>
  <c r="AB1117" i="14" s="1"/>
  <c r="J1121" i="14"/>
  <c r="AC1121" i="14" s="1"/>
  <c r="AA1121" i="14"/>
  <c r="AB1121" i="14" s="1"/>
  <c r="J1125" i="14"/>
  <c r="AC1125" i="14" s="1"/>
  <c r="AA1125" i="14"/>
  <c r="AB1125" i="14" s="1"/>
  <c r="J1130" i="14"/>
  <c r="AC1130" i="14" s="1"/>
  <c r="AA1130" i="14"/>
  <c r="AB1130" i="14" s="1"/>
  <c r="J1134" i="14"/>
  <c r="AC1134" i="14" s="1"/>
  <c r="AA1134" i="14"/>
  <c r="AB1134" i="14" s="1"/>
  <c r="J1140" i="14"/>
  <c r="AC1140" i="14" s="1"/>
  <c r="AA1140" i="14"/>
  <c r="AB1140" i="14" s="1"/>
  <c r="J1146" i="14"/>
  <c r="AC1146" i="14" s="1"/>
  <c r="AA1146" i="14"/>
  <c r="AB1146" i="14" s="1"/>
  <c r="AA524" i="14"/>
  <c r="AB524" i="14" s="1"/>
  <c r="J524" i="14"/>
  <c r="AC524" i="14" s="1"/>
  <c r="AA529" i="14"/>
  <c r="AB529" i="14" s="1"/>
  <c r="J529" i="14"/>
  <c r="AC529" i="14" s="1"/>
  <c r="AA533" i="14"/>
  <c r="AB533" i="14" s="1"/>
  <c r="J533" i="14"/>
  <c r="AC533" i="14" s="1"/>
  <c r="AA538" i="14"/>
  <c r="AB538" i="14" s="1"/>
  <c r="J538" i="14"/>
  <c r="AC538" i="14" s="1"/>
  <c r="AA543" i="14"/>
  <c r="AB543" i="14" s="1"/>
  <c r="J543" i="14"/>
  <c r="AC543" i="14" s="1"/>
  <c r="AA548" i="14"/>
  <c r="AB548" i="14" s="1"/>
  <c r="J548" i="14"/>
  <c r="AC548" i="14" s="1"/>
  <c r="AA552" i="14"/>
  <c r="AB552" i="14" s="1"/>
  <c r="J552" i="14"/>
  <c r="AC552" i="14" s="1"/>
  <c r="AA557" i="14"/>
  <c r="AB557" i="14" s="1"/>
  <c r="J557" i="14"/>
  <c r="AC557" i="14" s="1"/>
  <c r="AA562" i="14"/>
  <c r="AB562" i="14" s="1"/>
  <c r="J562" i="14"/>
  <c r="AC562" i="14" s="1"/>
  <c r="AA567" i="14"/>
  <c r="AB567" i="14" s="1"/>
  <c r="J567" i="14"/>
  <c r="AC567" i="14" s="1"/>
  <c r="AA571" i="14"/>
  <c r="AB571" i="14" s="1"/>
  <c r="J571" i="14"/>
  <c r="AC571" i="14" s="1"/>
  <c r="AA577" i="14"/>
  <c r="AB577" i="14" s="1"/>
  <c r="J577" i="14"/>
  <c r="AC577" i="14" s="1"/>
  <c r="AA583" i="14"/>
  <c r="AB583" i="14" s="1"/>
  <c r="J583" i="14"/>
  <c r="AC583" i="14" s="1"/>
  <c r="AA587" i="14"/>
  <c r="AB587" i="14" s="1"/>
  <c r="J587" i="14"/>
  <c r="AC587" i="14" s="1"/>
  <c r="AA592" i="14"/>
  <c r="AB592" i="14" s="1"/>
  <c r="J592" i="14"/>
  <c r="AC592" i="14" s="1"/>
  <c r="AA598" i="14"/>
  <c r="AB598" i="14" s="1"/>
  <c r="J598" i="14"/>
  <c r="AC598" i="14" s="1"/>
  <c r="AA603" i="14"/>
  <c r="AB603" i="14" s="1"/>
  <c r="J603" i="14"/>
  <c r="AC603" i="14" s="1"/>
  <c r="AA608" i="14"/>
  <c r="AB608" i="14" s="1"/>
  <c r="J608" i="14"/>
  <c r="AC608" i="14" s="1"/>
  <c r="AA613" i="14"/>
  <c r="AB613" i="14" s="1"/>
  <c r="J613" i="14"/>
  <c r="AC613" i="14" s="1"/>
  <c r="AA617" i="14"/>
  <c r="AB617" i="14" s="1"/>
  <c r="J617" i="14"/>
  <c r="AC617" i="14" s="1"/>
  <c r="AA623" i="14"/>
  <c r="AB623" i="14" s="1"/>
  <c r="J623" i="14"/>
  <c r="AC623" i="14" s="1"/>
  <c r="AA627" i="14"/>
  <c r="AB627" i="14" s="1"/>
  <c r="J627" i="14"/>
  <c r="AC627" i="14" s="1"/>
  <c r="AA631" i="14"/>
  <c r="AB631" i="14" s="1"/>
  <c r="J631" i="14"/>
  <c r="AC631" i="14" s="1"/>
  <c r="AA637" i="14"/>
  <c r="AB637" i="14" s="1"/>
  <c r="J637" i="14"/>
  <c r="AC637" i="14" s="1"/>
  <c r="AA642" i="14"/>
  <c r="AB642" i="14" s="1"/>
  <c r="J642" i="14"/>
  <c r="AC642" i="14" s="1"/>
  <c r="AA647" i="14"/>
  <c r="AB647" i="14" s="1"/>
  <c r="J647" i="14"/>
  <c r="AC647" i="14" s="1"/>
  <c r="AA651" i="14"/>
  <c r="AB651" i="14" s="1"/>
  <c r="J651" i="14"/>
  <c r="AC651" i="14" s="1"/>
  <c r="AA656" i="14"/>
  <c r="AB656" i="14" s="1"/>
  <c r="J656" i="14"/>
  <c r="AC656" i="14" s="1"/>
  <c r="AA661" i="14"/>
  <c r="AB661" i="14" s="1"/>
  <c r="J661" i="14"/>
  <c r="AC661" i="14" s="1"/>
  <c r="AA666" i="14"/>
  <c r="AB666" i="14" s="1"/>
  <c r="J666" i="14"/>
  <c r="AC666" i="14" s="1"/>
  <c r="AA671" i="14"/>
  <c r="AB671" i="14" s="1"/>
  <c r="J671" i="14"/>
  <c r="AC671" i="14" s="1"/>
  <c r="AA676" i="14"/>
  <c r="AB676" i="14" s="1"/>
  <c r="J676" i="14"/>
  <c r="AC676" i="14" s="1"/>
  <c r="AA682" i="14"/>
  <c r="AB682" i="14" s="1"/>
  <c r="J682" i="14"/>
  <c r="AC682" i="14" s="1"/>
  <c r="AA686" i="14"/>
  <c r="AB686" i="14" s="1"/>
  <c r="J686" i="14"/>
  <c r="AC686" i="14" s="1"/>
  <c r="AA690" i="14"/>
  <c r="AB690" i="14" s="1"/>
  <c r="J690" i="14"/>
  <c r="AC690" i="14" s="1"/>
  <c r="AA696" i="14"/>
  <c r="AB696" i="14" s="1"/>
  <c r="J696" i="14"/>
  <c r="AC696" i="14" s="1"/>
  <c r="AA701" i="14"/>
  <c r="AB701" i="14" s="1"/>
  <c r="J701" i="14"/>
  <c r="AC701" i="14" s="1"/>
  <c r="AA706" i="14"/>
  <c r="AB706" i="14" s="1"/>
  <c r="J706" i="14"/>
  <c r="AC706" i="14" s="1"/>
  <c r="AA711" i="14"/>
  <c r="AB711" i="14" s="1"/>
  <c r="J711" i="14"/>
  <c r="AC711" i="14" s="1"/>
  <c r="AA717" i="14"/>
  <c r="AB717" i="14" s="1"/>
  <c r="J717" i="14"/>
  <c r="AC717" i="14" s="1"/>
  <c r="AA722" i="14"/>
  <c r="AB722" i="14" s="1"/>
  <c r="J722" i="14"/>
  <c r="AC722" i="14" s="1"/>
  <c r="AA727" i="14"/>
  <c r="AB727" i="14" s="1"/>
  <c r="J727" i="14"/>
  <c r="AC727" i="14" s="1"/>
  <c r="AA732" i="14"/>
  <c r="AB732" i="14" s="1"/>
  <c r="J732" i="14"/>
  <c r="AC732" i="14" s="1"/>
  <c r="AA737" i="14"/>
  <c r="AB737" i="14" s="1"/>
  <c r="J737" i="14"/>
  <c r="AC737" i="14" s="1"/>
  <c r="AA741" i="14"/>
  <c r="AB741" i="14" s="1"/>
  <c r="J741" i="14"/>
  <c r="AC741" i="14" s="1"/>
  <c r="AA751" i="14"/>
  <c r="AB751" i="14" s="1"/>
  <c r="J751" i="14"/>
  <c r="AC751" i="14" s="1"/>
  <c r="AA756" i="14"/>
  <c r="AB756" i="14" s="1"/>
  <c r="J756" i="14"/>
  <c r="AC756" i="14" s="1"/>
  <c r="AA760" i="14"/>
  <c r="AB760" i="14" s="1"/>
  <c r="J760" i="14"/>
  <c r="AC760" i="14" s="1"/>
  <c r="AA765" i="14"/>
  <c r="AB765" i="14" s="1"/>
  <c r="J765" i="14"/>
  <c r="AC765" i="14" s="1"/>
  <c r="AA770" i="14"/>
  <c r="AB770" i="14" s="1"/>
  <c r="J770" i="14"/>
  <c r="AC770" i="14" s="1"/>
  <c r="AA775" i="14"/>
  <c r="AB775" i="14" s="1"/>
  <c r="J775" i="14"/>
  <c r="AC775" i="14" s="1"/>
  <c r="AA781" i="14"/>
  <c r="AB781" i="14" s="1"/>
  <c r="J781" i="14"/>
  <c r="AC781" i="14" s="1"/>
  <c r="AA786" i="14"/>
  <c r="AB786" i="14" s="1"/>
  <c r="J786" i="14"/>
  <c r="AC786" i="14" s="1"/>
  <c r="AA790" i="14"/>
  <c r="AB790" i="14" s="1"/>
  <c r="J790" i="14"/>
  <c r="AC790" i="14" s="1"/>
  <c r="AA794" i="14"/>
  <c r="AB794" i="14" s="1"/>
  <c r="J794" i="14"/>
  <c r="AC794" i="14" s="1"/>
  <c r="AA799" i="14"/>
  <c r="AB799" i="14" s="1"/>
  <c r="J799" i="14"/>
  <c r="AC799" i="14" s="1"/>
  <c r="AA803" i="14"/>
  <c r="AB803" i="14" s="1"/>
  <c r="J803" i="14"/>
  <c r="AC803" i="14" s="1"/>
  <c r="AA807" i="14"/>
  <c r="AB807" i="14" s="1"/>
  <c r="J807" i="14"/>
  <c r="AC807" i="14" s="1"/>
  <c r="AA811" i="14"/>
  <c r="AB811" i="14" s="1"/>
  <c r="J811" i="14"/>
  <c r="AC811" i="14" s="1"/>
  <c r="AA817" i="14"/>
  <c r="AB817" i="14" s="1"/>
  <c r="J817" i="14"/>
  <c r="AC817" i="14" s="1"/>
  <c r="AA822" i="14"/>
  <c r="AB822" i="14" s="1"/>
  <c r="J822" i="14"/>
  <c r="AC822" i="14" s="1"/>
  <c r="AA827" i="14"/>
  <c r="AB827" i="14" s="1"/>
  <c r="J827" i="14"/>
  <c r="AC827" i="14" s="1"/>
  <c r="AA832" i="14"/>
  <c r="AB832" i="14" s="1"/>
  <c r="J832" i="14"/>
  <c r="AC832" i="14" s="1"/>
  <c r="AA837" i="14"/>
  <c r="AB837" i="14" s="1"/>
  <c r="J837" i="14"/>
  <c r="AC837" i="14" s="1"/>
  <c r="AA843" i="14"/>
  <c r="AB843" i="14" s="1"/>
  <c r="J843" i="14"/>
  <c r="AC843" i="14" s="1"/>
  <c r="AA850" i="14"/>
  <c r="AB850" i="14" s="1"/>
  <c r="J850" i="14"/>
  <c r="AC850" i="14" s="1"/>
  <c r="AA856" i="14"/>
  <c r="AB856" i="14" s="1"/>
  <c r="J856" i="14"/>
  <c r="AC856" i="14" s="1"/>
  <c r="AA862" i="14"/>
  <c r="AB862" i="14" s="1"/>
  <c r="J862" i="14"/>
  <c r="AC862" i="14" s="1"/>
  <c r="AA868" i="14"/>
  <c r="AB868" i="14" s="1"/>
  <c r="J868" i="14"/>
  <c r="AC868" i="14" s="1"/>
  <c r="AA875" i="14"/>
  <c r="AB875" i="14" s="1"/>
  <c r="J875" i="14"/>
  <c r="AC875" i="14" s="1"/>
  <c r="AA880" i="14"/>
  <c r="AB880" i="14" s="1"/>
  <c r="J880" i="14"/>
  <c r="AC880" i="14" s="1"/>
  <c r="AA885" i="14"/>
  <c r="AB885" i="14" s="1"/>
  <c r="J885" i="14"/>
  <c r="AC885" i="14" s="1"/>
  <c r="AA890" i="14"/>
  <c r="AB890" i="14" s="1"/>
  <c r="J890" i="14"/>
  <c r="AC890" i="14" s="1"/>
  <c r="AA896" i="14"/>
  <c r="AB896" i="14" s="1"/>
  <c r="J896" i="14"/>
  <c r="AC896" i="14" s="1"/>
  <c r="AA902" i="14"/>
  <c r="AB902" i="14" s="1"/>
  <c r="J902" i="14"/>
  <c r="AC902" i="14" s="1"/>
  <c r="AA908" i="14"/>
  <c r="AB908" i="14" s="1"/>
  <c r="J908" i="14"/>
  <c r="AC908" i="14" s="1"/>
  <c r="AA914" i="14"/>
  <c r="AB914" i="14" s="1"/>
  <c r="J914" i="14"/>
  <c r="AC914" i="14" s="1"/>
  <c r="AA921" i="14"/>
  <c r="AB921" i="14" s="1"/>
  <c r="J921" i="14"/>
  <c r="AC921" i="14" s="1"/>
  <c r="AA927" i="14"/>
  <c r="AB927" i="14" s="1"/>
  <c r="J927" i="14"/>
  <c r="AC927" i="14" s="1"/>
  <c r="AA933" i="14"/>
  <c r="AB933" i="14" s="1"/>
  <c r="J933" i="14"/>
  <c r="AC933" i="14" s="1"/>
  <c r="AA937" i="14"/>
  <c r="AB937" i="14" s="1"/>
  <c r="J937" i="14"/>
  <c r="AC937" i="14" s="1"/>
  <c r="AA942" i="14"/>
  <c r="AB942" i="14" s="1"/>
  <c r="J942" i="14"/>
  <c r="AC942" i="14" s="1"/>
  <c r="AA947" i="14"/>
  <c r="AB947" i="14" s="1"/>
  <c r="J947" i="14"/>
  <c r="AC947" i="14" s="1"/>
  <c r="AA952" i="14"/>
  <c r="AB952" i="14" s="1"/>
  <c r="J952" i="14"/>
  <c r="AC952" i="14" s="1"/>
  <c r="AA956" i="14"/>
  <c r="AB956" i="14" s="1"/>
  <c r="J956" i="14"/>
  <c r="AC956" i="14" s="1"/>
  <c r="AA961" i="14"/>
  <c r="AB961" i="14" s="1"/>
  <c r="J961" i="14"/>
  <c r="AC961" i="14" s="1"/>
  <c r="AA965" i="14"/>
  <c r="AB965" i="14" s="1"/>
  <c r="J965" i="14"/>
  <c r="AC965" i="14" s="1"/>
  <c r="AA971" i="14"/>
  <c r="AB971" i="14" s="1"/>
  <c r="J971" i="14"/>
  <c r="AC971" i="14" s="1"/>
  <c r="AA975" i="14"/>
  <c r="AB975" i="14" s="1"/>
  <c r="J975" i="14"/>
  <c r="AC975" i="14" s="1"/>
  <c r="AA980" i="14"/>
  <c r="AB980" i="14" s="1"/>
  <c r="J980" i="14"/>
  <c r="AC980" i="14" s="1"/>
  <c r="AA984" i="14"/>
  <c r="AB984" i="14" s="1"/>
  <c r="J984" i="14"/>
  <c r="AC984" i="14" s="1"/>
  <c r="AA989" i="14"/>
  <c r="AB989" i="14" s="1"/>
  <c r="J989" i="14"/>
  <c r="AC989" i="14" s="1"/>
  <c r="AA993" i="14"/>
  <c r="AB993" i="14" s="1"/>
  <c r="J993" i="14"/>
  <c r="AC993" i="14" s="1"/>
  <c r="AA997" i="14"/>
  <c r="AB997" i="14" s="1"/>
  <c r="J997" i="14"/>
  <c r="AC997" i="14" s="1"/>
  <c r="AA1001" i="14"/>
  <c r="AB1001" i="14" s="1"/>
  <c r="J1001" i="14"/>
  <c r="AC1001" i="14" s="1"/>
  <c r="AA1006" i="14"/>
  <c r="AB1006" i="14" s="1"/>
  <c r="J1006" i="14"/>
  <c r="AC1006" i="14" s="1"/>
  <c r="AA1010" i="14"/>
  <c r="AB1010" i="14" s="1"/>
  <c r="J1010" i="14"/>
  <c r="AC1010" i="14" s="1"/>
  <c r="AA1014" i="14"/>
  <c r="AB1014" i="14" s="1"/>
  <c r="J1014" i="14"/>
  <c r="AC1014" i="14" s="1"/>
  <c r="AA1019" i="14"/>
  <c r="AB1019" i="14" s="1"/>
  <c r="J1019" i="14"/>
  <c r="AC1019" i="14" s="1"/>
  <c r="AA1023" i="14"/>
  <c r="AB1023" i="14" s="1"/>
  <c r="J1023" i="14"/>
  <c r="AC1023" i="14" s="1"/>
  <c r="AA1027" i="14"/>
  <c r="AB1027" i="14" s="1"/>
  <c r="J1027" i="14"/>
  <c r="AC1027" i="14" s="1"/>
  <c r="AA1033" i="14"/>
  <c r="AB1033" i="14" s="1"/>
  <c r="J1033" i="14"/>
  <c r="AC1033" i="14" s="1"/>
  <c r="AA1038" i="14"/>
  <c r="AB1038" i="14" s="1"/>
  <c r="J1038" i="14"/>
  <c r="AC1038" i="14" s="1"/>
  <c r="AA1042" i="14"/>
  <c r="AB1042" i="14" s="1"/>
  <c r="J1042" i="14"/>
  <c r="AC1042" i="14" s="1"/>
  <c r="AA1046" i="14"/>
  <c r="AB1046" i="14" s="1"/>
  <c r="J1046" i="14"/>
  <c r="AC1046" i="14" s="1"/>
  <c r="AA1050" i="14"/>
  <c r="AB1050" i="14" s="1"/>
  <c r="J1050" i="14"/>
  <c r="AC1050" i="14" s="1"/>
  <c r="AA1054" i="14"/>
  <c r="AB1054" i="14" s="1"/>
  <c r="J1054" i="14"/>
  <c r="AC1054" i="14" s="1"/>
  <c r="AA1059" i="14"/>
  <c r="AB1059" i="14" s="1"/>
  <c r="J1059" i="14"/>
  <c r="AC1059" i="14" s="1"/>
  <c r="AA1063" i="14"/>
  <c r="AB1063" i="14" s="1"/>
  <c r="J1063" i="14"/>
  <c r="AC1063" i="14" s="1"/>
  <c r="AA1067" i="14"/>
  <c r="AB1067" i="14" s="1"/>
  <c r="J1067" i="14"/>
  <c r="AC1067" i="14" s="1"/>
  <c r="AA1071" i="14"/>
  <c r="AB1071" i="14" s="1"/>
  <c r="J1071" i="14"/>
  <c r="AC1071" i="14" s="1"/>
  <c r="AA1075" i="14"/>
  <c r="AB1075" i="14" s="1"/>
  <c r="J1075" i="14"/>
  <c r="AC1075" i="14" s="1"/>
  <c r="AA1079" i="14"/>
  <c r="AB1079" i="14" s="1"/>
  <c r="J1079" i="14"/>
  <c r="AC1079" i="14" s="1"/>
  <c r="AA1083" i="14"/>
  <c r="AB1083" i="14" s="1"/>
  <c r="J1083" i="14"/>
  <c r="AC1083" i="14" s="1"/>
  <c r="AA1087" i="14"/>
  <c r="AB1087" i="14" s="1"/>
  <c r="J1087" i="14"/>
  <c r="AC1087" i="14" s="1"/>
  <c r="AA1091" i="14"/>
  <c r="AB1091" i="14" s="1"/>
  <c r="J1091" i="14"/>
  <c r="AC1091" i="14" s="1"/>
  <c r="AA1096" i="14"/>
  <c r="AB1096" i="14" s="1"/>
  <c r="J1096" i="14"/>
  <c r="AC1096" i="14" s="1"/>
  <c r="AA1100" i="14"/>
  <c r="AB1100" i="14" s="1"/>
  <c r="J1100" i="14"/>
  <c r="AC1100" i="14" s="1"/>
  <c r="AA1104" i="14"/>
  <c r="AB1104" i="14" s="1"/>
  <c r="J1104" i="14"/>
  <c r="AC1104" i="14" s="1"/>
  <c r="AA1108" i="14"/>
  <c r="AB1108" i="14" s="1"/>
  <c r="J1108" i="14"/>
  <c r="AC1108" i="14" s="1"/>
  <c r="AA1112" i="14"/>
  <c r="AB1112" i="14" s="1"/>
  <c r="J1112" i="14"/>
  <c r="AC1112" i="14" s="1"/>
  <c r="AA1116" i="14"/>
  <c r="AB1116" i="14" s="1"/>
  <c r="J1116" i="14"/>
  <c r="AC1116" i="14" s="1"/>
  <c r="AA1120" i="14"/>
  <c r="AB1120" i="14" s="1"/>
  <c r="J1120" i="14"/>
  <c r="AC1120" i="14" s="1"/>
  <c r="AA1124" i="14"/>
  <c r="AB1124" i="14" s="1"/>
  <c r="J1124" i="14"/>
  <c r="AC1124" i="14" s="1"/>
  <c r="AA1129" i="14"/>
  <c r="AB1129" i="14" s="1"/>
  <c r="J1129" i="14"/>
  <c r="AC1129" i="14" s="1"/>
  <c r="AA1133" i="14"/>
  <c r="AB1133" i="14" s="1"/>
  <c r="J1133" i="14"/>
  <c r="AC1133" i="14" s="1"/>
  <c r="AA1139" i="14"/>
  <c r="AB1139" i="14" s="1"/>
  <c r="J1139" i="14"/>
  <c r="AC1139" i="14" s="1"/>
  <c r="AA1145" i="14"/>
  <c r="AB1145" i="14" s="1"/>
  <c r="J1145" i="14"/>
  <c r="AC1145" i="14" s="1"/>
  <c r="J1150" i="14"/>
  <c r="AC1150" i="14" s="1"/>
  <c r="AA1150" i="14"/>
  <c r="AB1150" i="14" s="1"/>
  <c r="J1155" i="14"/>
  <c r="AC1155" i="14" s="1"/>
  <c r="AA1155" i="14"/>
  <c r="AB1155" i="14" s="1"/>
  <c r="J1159" i="14"/>
  <c r="AC1159" i="14" s="1"/>
  <c r="AA1159" i="14"/>
  <c r="AB1159" i="14" s="1"/>
  <c r="J1163" i="14"/>
  <c r="AC1163" i="14" s="1"/>
  <c r="AA1163" i="14"/>
  <c r="AB1163" i="14" s="1"/>
  <c r="J1167" i="14"/>
  <c r="AC1167" i="14" s="1"/>
  <c r="AA1167" i="14"/>
  <c r="AB1167" i="14" s="1"/>
  <c r="J1171" i="14"/>
  <c r="AC1171" i="14" s="1"/>
  <c r="AA1171" i="14"/>
  <c r="AB1171" i="14" s="1"/>
  <c r="J1176" i="14"/>
  <c r="AC1176" i="14" s="1"/>
  <c r="AA1176" i="14"/>
  <c r="AB1176" i="14" s="1"/>
  <c r="J1180" i="14"/>
  <c r="AC1180" i="14" s="1"/>
  <c r="AA1180" i="14"/>
  <c r="AB1180" i="14" s="1"/>
  <c r="J1185" i="14"/>
  <c r="AC1185" i="14" s="1"/>
  <c r="AA1185" i="14"/>
  <c r="AB1185" i="14" s="1"/>
  <c r="J1189" i="14"/>
  <c r="AC1189" i="14" s="1"/>
  <c r="AA1189" i="14"/>
  <c r="AB1189" i="14" s="1"/>
  <c r="J1193" i="14"/>
  <c r="AC1193" i="14" s="1"/>
  <c r="AA1193" i="14"/>
  <c r="AB1193" i="14" s="1"/>
  <c r="J1199" i="14"/>
  <c r="AC1199" i="14" s="1"/>
  <c r="AA1199" i="14"/>
  <c r="AB1199" i="14" s="1"/>
  <c r="J1203" i="14"/>
  <c r="AC1203" i="14" s="1"/>
  <c r="AA1203" i="14"/>
  <c r="AB1203" i="14" s="1"/>
  <c r="J1207" i="14"/>
  <c r="AC1207" i="14" s="1"/>
  <c r="AA1207" i="14"/>
  <c r="AB1207" i="14" s="1"/>
  <c r="J1211" i="14"/>
  <c r="AC1211" i="14" s="1"/>
  <c r="AA1211" i="14"/>
  <c r="AB1211" i="14" s="1"/>
  <c r="J1215" i="14"/>
  <c r="AC1215" i="14" s="1"/>
  <c r="AA1215" i="14"/>
  <c r="AB1215" i="14" s="1"/>
  <c r="J1219" i="14"/>
  <c r="AC1219" i="14" s="1"/>
  <c r="AA1219" i="14"/>
  <c r="AB1219" i="14" s="1"/>
  <c r="J1225" i="14"/>
  <c r="AC1225" i="14" s="1"/>
  <c r="AA1225" i="14"/>
  <c r="AB1225" i="14" s="1"/>
  <c r="J1229" i="14"/>
  <c r="AC1229" i="14" s="1"/>
  <c r="AA1229" i="14"/>
  <c r="AB1229" i="14" s="1"/>
  <c r="J1233" i="14"/>
  <c r="AC1233" i="14" s="1"/>
  <c r="AA1233" i="14"/>
  <c r="AB1233" i="14" s="1"/>
  <c r="J1237" i="14"/>
  <c r="AC1237" i="14" s="1"/>
  <c r="AA1237" i="14"/>
  <c r="AB1237" i="14" s="1"/>
  <c r="J1241" i="14"/>
  <c r="AC1241" i="14" s="1"/>
  <c r="AA1241" i="14"/>
  <c r="AB1241" i="14" s="1"/>
  <c r="AA1151" i="14"/>
  <c r="AB1151" i="14" s="1"/>
  <c r="J1151" i="14"/>
  <c r="AC1151" i="14" s="1"/>
  <c r="AA1156" i="14"/>
  <c r="AB1156" i="14" s="1"/>
  <c r="J1156" i="14"/>
  <c r="AC1156" i="14" s="1"/>
  <c r="AA1160" i="14"/>
  <c r="AB1160" i="14" s="1"/>
  <c r="J1160" i="14"/>
  <c r="AC1160" i="14" s="1"/>
  <c r="AA1164" i="14"/>
  <c r="AB1164" i="14" s="1"/>
  <c r="J1164" i="14"/>
  <c r="AC1164" i="14" s="1"/>
  <c r="AA1168" i="14"/>
  <c r="AB1168" i="14" s="1"/>
  <c r="J1168" i="14"/>
  <c r="AC1168" i="14" s="1"/>
  <c r="AA1172" i="14"/>
  <c r="AB1172" i="14" s="1"/>
  <c r="J1172" i="14"/>
  <c r="AC1172" i="14" s="1"/>
  <c r="AA1177" i="14"/>
  <c r="AB1177" i="14" s="1"/>
  <c r="J1177" i="14"/>
  <c r="AC1177" i="14" s="1"/>
  <c r="AA1181" i="14"/>
  <c r="AB1181" i="14" s="1"/>
  <c r="J1181" i="14"/>
  <c r="AC1181" i="14" s="1"/>
  <c r="AA1186" i="14"/>
  <c r="AB1186" i="14" s="1"/>
  <c r="J1186" i="14"/>
  <c r="AC1186" i="14" s="1"/>
  <c r="AA1190" i="14"/>
  <c r="AB1190" i="14" s="1"/>
  <c r="J1190" i="14"/>
  <c r="AC1190" i="14" s="1"/>
  <c r="AA1195" i="14"/>
  <c r="AB1195" i="14" s="1"/>
  <c r="J1195" i="14"/>
  <c r="AC1195" i="14" s="1"/>
  <c r="AA1200" i="14"/>
  <c r="AB1200" i="14" s="1"/>
  <c r="J1200" i="14"/>
  <c r="AC1200" i="14" s="1"/>
  <c r="AA1204" i="14"/>
  <c r="AB1204" i="14" s="1"/>
  <c r="J1204" i="14"/>
  <c r="AC1204" i="14" s="1"/>
  <c r="AA1208" i="14"/>
  <c r="AB1208" i="14" s="1"/>
  <c r="J1208" i="14"/>
  <c r="AC1208" i="14" s="1"/>
  <c r="AA1212" i="14"/>
  <c r="AB1212" i="14" s="1"/>
  <c r="J1212" i="14"/>
  <c r="AC1212" i="14" s="1"/>
  <c r="AA1216" i="14"/>
  <c r="AB1216" i="14" s="1"/>
  <c r="J1216" i="14"/>
  <c r="AC1216" i="14" s="1"/>
  <c r="AA1221" i="14"/>
  <c r="AB1221" i="14" s="1"/>
  <c r="J1221" i="14"/>
  <c r="AC1221" i="14" s="1"/>
  <c r="AA1226" i="14"/>
  <c r="AB1226" i="14" s="1"/>
  <c r="J1226" i="14"/>
  <c r="AC1226" i="14" s="1"/>
  <c r="AA1230" i="14"/>
  <c r="AB1230" i="14" s="1"/>
  <c r="J1230" i="14"/>
  <c r="AC1230" i="14" s="1"/>
  <c r="AA1234" i="14"/>
  <c r="AB1234" i="14" s="1"/>
  <c r="J1234" i="14"/>
  <c r="AC1234" i="14" s="1"/>
  <c r="AA1238" i="14"/>
  <c r="AB1238" i="14" s="1"/>
  <c r="J1238" i="14"/>
  <c r="AC1238" i="14" s="1"/>
  <c r="AA1242" i="14"/>
  <c r="AB1242" i="14" s="1"/>
  <c r="J1242" i="14"/>
  <c r="AC1242" i="14" s="1"/>
  <c r="J1247" i="14"/>
  <c r="AC1247" i="14" s="1"/>
  <c r="AA1247" i="14"/>
  <c r="AB1247" i="14" s="1"/>
  <c r="J1251" i="14"/>
  <c r="AC1251" i="14" s="1"/>
  <c r="AA1251" i="14"/>
  <c r="AB1251" i="14" s="1"/>
  <c r="J1255" i="14"/>
  <c r="AC1255" i="14" s="1"/>
  <c r="AA1255" i="14"/>
  <c r="AB1255" i="14" s="1"/>
  <c r="J1261" i="14"/>
  <c r="AC1261" i="14" s="1"/>
  <c r="AA1261" i="14"/>
  <c r="AB1261" i="14" s="1"/>
  <c r="J1265" i="14"/>
  <c r="AC1265" i="14" s="1"/>
  <c r="AA1265" i="14"/>
  <c r="AB1265" i="14" s="1"/>
  <c r="J1269" i="14"/>
  <c r="AC1269" i="14" s="1"/>
  <c r="AA1269" i="14"/>
  <c r="AB1269" i="14" s="1"/>
  <c r="J1275" i="14"/>
  <c r="AC1275" i="14" s="1"/>
  <c r="AA1275" i="14"/>
  <c r="AB1275" i="14" s="1"/>
  <c r="J1279" i="14"/>
  <c r="AC1279" i="14" s="1"/>
  <c r="AA1279" i="14"/>
  <c r="AB1279" i="14" s="1"/>
  <c r="J1283" i="14"/>
  <c r="AC1283" i="14" s="1"/>
  <c r="AA1283" i="14"/>
  <c r="AB1283" i="14" s="1"/>
  <c r="AA1244" i="14"/>
  <c r="AB1244" i="14" s="1"/>
  <c r="J1244" i="14"/>
  <c r="AC1244" i="14" s="1"/>
  <c r="AA1248" i="14"/>
  <c r="AB1248" i="14" s="1"/>
  <c r="J1248" i="14"/>
  <c r="AC1248" i="14" s="1"/>
  <c r="AA1252" i="14"/>
  <c r="AB1252" i="14" s="1"/>
  <c r="J1252" i="14"/>
  <c r="AC1252" i="14" s="1"/>
  <c r="AA1256" i="14"/>
  <c r="AB1256" i="14" s="1"/>
  <c r="J1256" i="14"/>
  <c r="AC1256" i="14" s="1"/>
  <c r="AA1262" i="14"/>
  <c r="AB1262" i="14" s="1"/>
  <c r="J1262" i="14"/>
  <c r="AC1262" i="14" s="1"/>
  <c r="AA1266" i="14"/>
  <c r="AB1266" i="14" s="1"/>
  <c r="J1266" i="14"/>
  <c r="AC1266" i="14" s="1"/>
  <c r="AA1270" i="14"/>
  <c r="AB1270" i="14" s="1"/>
  <c r="J1270" i="14"/>
  <c r="AC1270" i="14" s="1"/>
  <c r="AA1276" i="14"/>
  <c r="AB1276" i="14" s="1"/>
  <c r="J1276" i="14"/>
  <c r="AC1276" i="14" s="1"/>
  <c r="AA1280" i="14"/>
  <c r="AB1280" i="14" s="1"/>
  <c r="J1280" i="14"/>
  <c r="AC1280" i="14" s="1"/>
  <c r="AA1284" i="14"/>
  <c r="AB1284" i="14" s="1"/>
  <c r="J1284" i="14"/>
  <c r="AC1284" i="14" s="1"/>
  <c r="J1288" i="14"/>
  <c r="AC1288" i="14" s="1"/>
  <c r="AA1288" i="14"/>
  <c r="AB1288" i="14" s="1"/>
  <c r="J1293" i="14"/>
  <c r="AC1293" i="14" s="1"/>
  <c r="AA1293" i="14"/>
  <c r="AB1293" i="14" s="1"/>
  <c r="J1298" i="14"/>
  <c r="AC1298" i="14" s="1"/>
  <c r="AA1298" i="14"/>
  <c r="AB1298" i="14" s="1"/>
  <c r="J1302" i="14"/>
  <c r="AC1302" i="14" s="1"/>
  <c r="AA1302" i="14"/>
  <c r="AB1302" i="14" s="1"/>
  <c r="J1307" i="14"/>
  <c r="AC1307" i="14" s="1"/>
  <c r="AA1307" i="14"/>
  <c r="AB1307" i="14" s="1"/>
  <c r="J1311" i="14"/>
  <c r="AC1311" i="14" s="1"/>
  <c r="AA1311" i="14"/>
  <c r="AB1311" i="14" s="1"/>
  <c r="AA1287" i="14"/>
  <c r="AB1287" i="14" s="1"/>
  <c r="J1287" i="14"/>
  <c r="AC1287" i="14" s="1"/>
  <c r="AA1292" i="14"/>
  <c r="AB1292" i="14" s="1"/>
  <c r="J1292" i="14"/>
  <c r="AC1292" i="14" s="1"/>
  <c r="AA1296" i="14"/>
  <c r="AB1296" i="14" s="1"/>
  <c r="J1296" i="14"/>
  <c r="AC1296" i="14" s="1"/>
  <c r="AA1301" i="14"/>
  <c r="AB1301" i="14" s="1"/>
  <c r="J1301" i="14"/>
  <c r="AC1301" i="14" s="1"/>
  <c r="AA1305" i="14"/>
  <c r="AB1305" i="14" s="1"/>
  <c r="J1305" i="14"/>
  <c r="AC1305" i="14" s="1"/>
  <c r="AA1310" i="14"/>
  <c r="AB1310" i="14" s="1"/>
  <c r="J1310" i="14"/>
  <c r="AC1310" i="14" s="1"/>
  <c r="AA1314" i="14"/>
  <c r="AB1314" i="14" s="1"/>
  <c r="J1314" i="14"/>
  <c r="AC1314" i="14" s="1"/>
  <c r="J475" i="14"/>
  <c r="AC475" i="14" s="1"/>
  <c r="AA475" i="14"/>
  <c r="AB475" i="14" s="1"/>
  <c r="J470" i="14"/>
  <c r="AC470" i="14" s="1"/>
  <c r="AA470" i="14"/>
  <c r="AB470" i="14" s="1"/>
  <c r="J465" i="14"/>
  <c r="AC465" i="14" s="1"/>
  <c r="AA465" i="14"/>
  <c r="AB465" i="14" s="1"/>
  <c r="J460" i="14"/>
  <c r="AC460" i="14" s="1"/>
  <c r="AA460" i="14"/>
  <c r="AB460" i="14" s="1"/>
  <c r="J454" i="14"/>
  <c r="AC454" i="14" s="1"/>
  <c r="AA454" i="14"/>
  <c r="AB454" i="14" s="1"/>
  <c r="J449" i="14"/>
  <c r="AC449" i="14" s="1"/>
  <c r="AA449" i="14"/>
  <c r="AB449" i="14" s="1"/>
  <c r="J444" i="14"/>
  <c r="AC444" i="14" s="1"/>
  <c r="AA444" i="14"/>
  <c r="AB444" i="14" s="1"/>
  <c r="J440" i="14"/>
  <c r="AC440" i="14" s="1"/>
  <c r="AA440" i="14"/>
  <c r="AB440" i="14" s="1"/>
  <c r="J435" i="14"/>
  <c r="AC435" i="14" s="1"/>
  <c r="AA435" i="14"/>
  <c r="AB435" i="14" s="1"/>
  <c r="J430" i="14"/>
  <c r="AC430" i="14" s="1"/>
  <c r="AA430" i="14"/>
  <c r="AB430" i="14" s="1"/>
  <c r="J425" i="14"/>
  <c r="AC425" i="14" s="1"/>
  <c r="AA425" i="14"/>
  <c r="AB425" i="14" s="1"/>
  <c r="J421" i="14"/>
  <c r="AC421" i="14" s="1"/>
  <c r="AA421" i="14"/>
  <c r="AB421" i="14" s="1"/>
  <c r="J416" i="14"/>
  <c r="AC416" i="14" s="1"/>
  <c r="AA416" i="14"/>
  <c r="AB416" i="14" s="1"/>
  <c r="J412" i="14"/>
  <c r="AC412" i="14" s="1"/>
  <c r="AA412" i="14"/>
  <c r="AB412" i="14" s="1"/>
  <c r="J407" i="14"/>
  <c r="AC407" i="14" s="1"/>
  <c r="AA407" i="14"/>
  <c r="AB407" i="14" s="1"/>
  <c r="J403" i="14"/>
  <c r="AC403" i="14" s="1"/>
  <c r="AA403" i="14"/>
  <c r="AB403" i="14" s="1"/>
  <c r="J398" i="14"/>
  <c r="AC398" i="14" s="1"/>
  <c r="AA398" i="14"/>
  <c r="AB398" i="14" s="1"/>
  <c r="J394" i="14"/>
  <c r="AC394" i="14" s="1"/>
  <c r="AA394" i="14"/>
  <c r="AB394" i="14" s="1"/>
  <c r="J388" i="14"/>
  <c r="AC388" i="14" s="1"/>
  <c r="AA388" i="14"/>
  <c r="AB388" i="14" s="1"/>
  <c r="J383" i="14"/>
  <c r="AC383" i="14" s="1"/>
  <c r="AA383" i="14"/>
  <c r="AB383" i="14" s="1"/>
  <c r="J377" i="14"/>
  <c r="AC377" i="14" s="1"/>
  <c r="AA377" i="14"/>
  <c r="AB377" i="14" s="1"/>
  <c r="J369" i="14"/>
  <c r="AC369" i="14" s="1"/>
  <c r="AA369" i="14"/>
  <c r="AB369" i="14" s="1"/>
  <c r="J364" i="14"/>
  <c r="AC364" i="14" s="1"/>
  <c r="AA364" i="14"/>
  <c r="AB364" i="14" s="1"/>
  <c r="J315" i="14"/>
  <c r="AC315" i="14" s="1"/>
  <c r="AA315" i="14"/>
  <c r="AB315" i="14" s="1"/>
  <c r="J311" i="14"/>
  <c r="AC311" i="14" s="1"/>
  <c r="AA311" i="14"/>
  <c r="AB311" i="14" s="1"/>
  <c r="J307" i="14"/>
  <c r="AC307" i="14" s="1"/>
  <c r="AA307" i="14"/>
  <c r="AB307" i="14" s="1"/>
  <c r="J301" i="14"/>
  <c r="AC301" i="14" s="1"/>
  <c r="AA301" i="14"/>
  <c r="AB301" i="14" s="1"/>
  <c r="J297" i="14"/>
  <c r="AC297" i="14" s="1"/>
  <c r="AA297" i="14"/>
  <c r="AB297" i="14" s="1"/>
  <c r="J293" i="14"/>
  <c r="AC293" i="14" s="1"/>
  <c r="AA293" i="14"/>
  <c r="AB293" i="14" s="1"/>
  <c r="J289" i="14"/>
  <c r="AC289" i="14" s="1"/>
  <c r="AA289" i="14"/>
  <c r="AB289" i="14" s="1"/>
  <c r="J285" i="14"/>
  <c r="AC285" i="14" s="1"/>
  <c r="AA285" i="14"/>
  <c r="AB285" i="14" s="1"/>
  <c r="J281" i="14"/>
  <c r="AC281" i="14" s="1"/>
  <c r="AA281" i="14"/>
  <c r="AB281" i="14" s="1"/>
  <c r="J276" i="14"/>
  <c r="AC276" i="14" s="1"/>
  <c r="AA276" i="14"/>
  <c r="AB276" i="14" s="1"/>
  <c r="J272" i="14"/>
  <c r="AC272" i="14" s="1"/>
  <c r="AA272" i="14"/>
  <c r="AB272" i="14" s="1"/>
  <c r="J268" i="14"/>
  <c r="AC268" i="14" s="1"/>
  <c r="AA268" i="14"/>
  <c r="AB268" i="14" s="1"/>
  <c r="J264" i="14"/>
  <c r="AC264" i="14" s="1"/>
  <c r="AA264" i="14"/>
  <c r="AB264" i="14" s="1"/>
  <c r="J260" i="14"/>
  <c r="AC260" i="14" s="1"/>
  <c r="AA260" i="14"/>
  <c r="AB260" i="14" s="1"/>
  <c r="J255" i="14"/>
  <c r="AC255" i="14" s="1"/>
  <c r="AA255" i="14"/>
  <c r="AB255" i="14" s="1"/>
  <c r="J251" i="14"/>
  <c r="AC251" i="14" s="1"/>
  <c r="AA251" i="14"/>
  <c r="AB251" i="14" s="1"/>
  <c r="J246" i="14"/>
  <c r="AC246" i="14" s="1"/>
  <c r="AA246" i="14"/>
  <c r="AB246" i="14" s="1"/>
  <c r="J240" i="14"/>
  <c r="AC240" i="14" s="1"/>
  <c r="AA240" i="14"/>
  <c r="AB240" i="14" s="1"/>
  <c r="J236" i="14"/>
  <c r="AC236" i="14" s="1"/>
  <c r="AA236" i="14"/>
  <c r="AB236" i="14" s="1"/>
  <c r="J232" i="14"/>
  <c r="AC232" i="14" s="1"/>
  <c r="AA232" i="14"/>
  <c r="AB232" i="14" s="1"/>
  <c r="J227" i="14"/>
  <c r="AC227" i="14" s="1"/>
  <c r="AA227" i="14"/>
  <c r="AB227" i="14" s="1"/>
  <c r="J223" i="14"/>
  <c r="AC223" i="14" s="1"/>
  <c r="AA223" i="14"/>
  <c r="AB223" i="14" s="1"/>
  <c r="J217" i="14"/>
  <c r="AC217" i="14" s="1"/>
  <c r="AA217" i="14"/>
  <c r="AB217" i="14" s="1"/>
  <c r="J212" i="14"/>
  <c r="AC212" i="14" s="1"/>
  <c r="AA212" i="14"/>
  <c r="AB212" i="14" s="1"/>
  <c r="J207" i="14"/>
  <c r="AC207" i="14" s="1"/>
  <c r="AA207" i="14"/>
  <c r="AB207" i="14" s="1"/>
  <c r="J201" i="14"/>
  <c r="AC201" i="14" s="1"/>
  <c r="AA201" i="14"/>
  <c r="AB201" i="14" s="1"/>
  <c r="J196" i="14"/>
  <c r="AC196" i="14" s="1"/>
  <c r="AA196" i="14"/>
  <c r="AB196" i="14" s="1"/>
  <c r="J191" i="14"/>
  <c r="AC191" i="14" s="1"/>
  <c r="AA191" i="14"/>
  <c r="AB191" i="14" s="1"/>
  <c r="J187" i="14"/>
  <c r="AC187" i="14" s="1"/>
  <c r="AA187" i="14"/>
  <c r="AB187" i="14" s="1"/>
  <c r="J183" i="14"/>
  <c r="AC183" i="14" s="1"/>
  <c r="AA183" i="14"/>
  <c r="AB183" i="14" s="1"/>
  <c r="J177" i="14"/>
  <c r="AC177" i="14" s="1"/>
  <c r="AA177" i="14"/>
  <c r="AB177" i="14" s="1"/>
  <c r="J173" i="14"/>
  <c r="AC173" i="14" s="1"/>
  <c r="AA173" i="14"/>
  <c r="AB173" i="14" s="1"/>
  <c r="J168" i="14"/>
  <c r="AC168" i="14" s="1"/>
  <c r="AA168" i="14"/>
  <c r="AB168" i="14" s="1"/>
  <c r="J164" i="14"/>
  <c r="AC164" i="14" s="1"/>
  <c r="AA164" i="14"/>
  <c r="AB164" i="14" s="1"/>
  <c r="J160" i="14"/>
  <c r="AC160" i="14" s="1"/>
  <c r="AA160" i="14"/>
  <c r="AB160" i="14" s="1"/>
  <c r="J156" i="14"/>
  <c r="AC156" i="14" s="1"/>
  <c r="AA156" i="14"/>
  <c r="AB156" i="14" s="1"/>
  <c r="J151" i="14"/>
  <c r="AC151" i="14" s="1"/>
  <c r="AA151" i="14"/>
  <c r="AB151" i="14" s="1"/>
  <c r="J147" i="14"/>
  <c r="AC147" i="14" s="1"/>
  <c r="AA147" i="14"/>
  <c r="AB147" i="14" s="1"/>
  <c r="J143" i="14"/>
  <c r="AC143" i="14" s="1"/>
  <c r="AA143" i="14"/>
  <c r="AB143" i="14" s="1"/>
  <c r="J139" i="14"/>
  <c r="AC139" i="14" s="1"/>
  <c r="AA139" i="14"/>
  <c r="AB139" i="14" s="1"/>
  <c r="J134" i="14"/>
  <c r="AC134" i="14" s="1"/>
  <c r="AA134" i="14"/>
  <c r="AB134" i="14" s="1"/>
  <c r="J130" i="14"/>
  <c r="AC130" i="14" s="1"/>
  <c r="AA130" i="14"/>
  <c r="AB130" i="14" s="1"/>
  <c r="J126" i="14"/>
  <c r="AC126" i="14" s="1"/>
  <c r="AA126" i="14"/>
  <c r="AB126" i="14" s="1"/>
  <c r="J121" i="14"/>
  <c r="AC121" i="14" s="1"/>
  <c r="AA121" i="14"/>
  <c r="AB121" i="14" s="1"/>
  <c r="J117" i="14"/>
  <c r="AC117" i="14" s="1"/>
  <c r="AA117" i="14"/>
  <c r="AB117" i="14" s="1"/>
  <c r="J113" i="14"/>
  <c r="AC113" i="14" s="1"/>
  <c r="AA113" i="14"/>
  <c r="AB113" i="14" s="1"/>
  <c r="J109" i="14"/>
  <c r="AC109" i="14" s="1"/>
  <c r="AA109" i="14"/>
  <c r="AB109" i="14" s="1"/>
  <c r="AB22" i="14"/>
  <c r="AA267" i="14"/>
  <c r="AB267" i="14" s="1"/>
  <c r="J267" i="14"/>
  <c r="AC267" i="14" s="1"/>
  <c r="AA263" i="14"/>
  <c r="AB263" i="14" s="1"/>
  <c r="J263" i="14"/>
  <c r="AC263" i="14" s="1"/>
  <c r="AA258" i="14"/>
  <c r="AB258" i="14" s="1"/>
  <c r="J258" i="14"/>
  <c r="AC258" i="14" s="1"/>
  <c r="AA254" i="14"/>
  <c r="AB254" i="14" s="1"/>
  <c r="J254" i="14"/>
  <c r="AC254" i="14" s="1"/>
  <c r="AA249" i="14"/>
  <c r="AB249" i="14" s="1"/>
  <c r="J249" i="14"/>
  <c r="AC249" i="14" s="1"/>
  <c r="AA244" i="14"/>
  <c r="AB244" i="14" s="1"/>
  <c r="J244" i="14"/>
  <c r="AC244" i="14" s="1"/>
  <c r="AA239" i="14"/>
  <c r="AB239" i="14" s="1"/>
  <c r="J239" i="14"/>
  <c r="AC239" i="14" s="1"/>
  <c r="AA235" i="14"/>
  <c r="AB235" i="14" s="1"/>
  <c r="J235" i="14"/>
  <c r="AC235" i="14" s="1"/>
  <c r="AA231" i="14"/>
  <c r="AB231" i="14" s="1"/>
  <c r="J231" i="14"/>
  <c r="AC231" i="14" s="1"/>
  <c r="AA226" i="14"/>
  <c r="AB226" i="14" s="1"/>
  <c r="J226" i="14"/>
  <c r="AC226" i="14" s="1"/>
  <c r="AA222" i="14"/>
  <c r="AB222" i="14" s="1"/>
  <c r="J222" i="14"/>
  <c r="AC222" i="14" s="1"/>
  <c r="AA215" i="14"/>
  <c r="AB215" i="14" s="1"/>
  <c r="J215" i="14"/>
  <c r="AC215" i="14" s="1"/>
  <c r="AA211" i="14"/>
  <c r="AB211" i="14" s="1"/>
  <c r="J211" i="14"/>
  <c r="AC211" i="14" s="1"/>
  <c r="AA206" i="14"/>
  <c r="AB206" i="14" s="1"/>
  <c r="J206" i="14"/>
  <c r="AC206" i="14" s="1"/>
  <c r="AA200" i="14"/>
  <c r="AB200" i="14" s="1"/>
  <c r="J200" i="14"/>
  <c r="AC200" i="14" s="1"/>
  <c r="AA195" i="14"/>
  <c r="AB195" i="14" s="1"/>
  <c r="J195" i="14"/>
  <c r="AC195" i="14" s="1"/>
  <c r="AA190" i="14"/>
  <c r="AB190" i="14" s="1"/>
  <c r="J190" i="14"/>
  <c r="AC190" i="14" s="1"/>
  <c r="AA186" i="14"/>
  <c r="AB186" i="14" s="1"/>
  <c r="J186" i="14"/>
  <c r="AC186" i="14" s="1"/>
  <c r="AA182" i="14"/>
  <c r="AB182" i="14" s="1"/>
  <c r="J182" i="14"/>
  <c r="AC182" i="14" s="1"/>
  <c r="AA176" i="14"/>
  <c r="AB176" i="14" s="1"/>
  <c r="J176" i="14"/>
  <c r="AC176" i="14" s="1"/>
  <c r="AA171" i="14"/>
  <c r="AB171" i="14" s="1"/>
  <c r="J171" i="14"/>
  <c r="AC171" i="14" s="1"/>
  <c r="AA167" i="14"/>
  <c r="AB167" i="14" s="1"/>
  <c r="J167" i="14"/>
  <c r="AC167" i="14" s="1"/>
  <c r="AA163" i="14"/>
  <c r="AB163" i="14" s="1"/>
  <c r="J163" i="14"/>
  <c r="AC163" i="14" s="1"/>
  <c r="AA159" i="14"/>
  <c r="AB159" i="14" s="1"/>
  <c r="J159" i="14"/>
  <c r="AC159" i="14" s="1"/>
  <c r="AA155" i="14"/>
  <c r="AB155" i="14" s="1"/>
  <c r="J155" i="14"/>
  <c r="AC155" i="14" s="1"/>
  <c r="AA150" i="14"/>
  <c r="AB150" i="14" s="1"/>
  <c r="J150" i="14"/>
  <c r="AC150" i="14" s="1"/>
  <c r="AA146" i="14"/>
  <c r="AB146" i="14" s="1"/>
  <c r="J146" i="14"/>
  <c r="AC146" i="14" s="1"/>
  <c r="AA142" i="14"/>
  <c r="AB142" i="14" s="1"/>
  <c r="J142" i="14"/>
  <c r="AC142" i="14" s="1"/>
  <c r="AA138" i="14"/>
  <c r="AB138" i="14" s="1"/>
  <c r="J138" i="14"/>
  <c r="AC138" i="14" s="1"/>
  <c r="AA133" i="14"/>
  <c r="AB133" i="14" s="1"/>
  <c r="J133" i="14"/>
  <c r="AC133" i="14" s="1"/>
  <c r="AA129" i="14"/>
  <c r="AB129" i="14" s="1"/>
  <c r="J129" i="14"/>
  <c r="AC129" i="14" s="1"/>
  <c r="AA125" i="14"/>
  <c r="AB125" i="14" s="1"/>
  <c r="J125" i="14"/>
  <c r="AC125" i="14" s="1"/>
  <c r="AA120" i="14"/>
  <c r="AB120" i="14" s="1"/>
  <c r="J120" i="14"/>
  <c r="AC120" i="14" s="1"/>
  <c r="AA116" i="14"/>
  <c r="AB116" i="14" s="1"/>
  <c r="J116" i="14"/>
  <c r="AC116" i="14" s="1"/>
  <c r="AA112" i="14"/>
  <c r="AB112" i="14" s="1"/>
  <c r="J112" i="14"/>
  <c r="AC112" i="14" s="1"/>
  <c r="AA108" i="14"/>
  <c r="AB108" i="14" s="1"/>
  <c r="J108" i="14"/>
  <c r="AC108" i="14" s="1"/>
  <c r="AA104" i="14"/>
  <c r="AB104" i="14" s="1"/>
  <c r="J104" i="14"/>
  <c r="AC104" i="14" s="1"/>
  <c r="AA100" i="14"/>
  <c r="AB100" i="14" s="1"/>
  <c r="J100" i="14"/>
  <c r="AC100" i="14" s="1"/>
  <c r="AA96" i="14"/>
  <c r="AB96" i="14" s="1"/>
  <c r="J96" i="14"/>
  <c r="AC96" i="14" s="1"/>
  <c r="AA92" i="14"/>
  <c r="AB92" i="14" s="1"/>
  <c r="J92" i="14"/>
  <c r="AC92" i="14" s="1"/>
  <c r="AA87" i="14"/>
  <c r="AB87" i="14" s="1"/>
  <c r="J87" i="14"/>
  <c r="AC87" i="14" s="1"/>
  <c r="AA83" i="14"/>
  <c r="AB83" i="14" s="1"/>
  <c r="J83" i="14"/>
  <c r="AC83" i="14" s="1"/>
  <c r="AA78" i="14"/>
  <c r="AB78" i="14" s="1"/>
  <c r="J78" i="14"/>
  <c r="AC78" i="14" s="1"/>
  <c r="AA74" i="14"/>
  <c r="AB74" i="14" s="1"/>
  <c r="J74" i="14"/>
  <c r="AC74" i="14" s="1"/>
  <c r="AA69" i="14"/>
  <c r="AB69" i="14" s="1"/>
  <c r="J69" i="14"/>
  <c r="AC69" i="14" s="1"/>
  <c r="AA64" i="14"/>
  <c r="AB64" i="14" s="1"/>
  <c r="J64" i="14"/>
  <c r="AC64" i="14" s="1"/>
  <c r="AA60" i="14"/>
  <c r="AB60" i="14" s="1"/>
  <c r="J60" i="14"/>
  <c r="AC60" i="14" s="1"/>
  <c r="AA55" i="14"/>
  <c r="AB55" i="14" s="1"/>
  <c r="J55" i="14"/>
  <c r="AC55" i="14" s="1"/>
  <c r="AA51" i="14"/>
  <c r="AB51" i="14" s="1"/>
  <c r="J51" i="14"/>
  <c r="AC51" i="14" s="1"/>
  <c r="AA47" i="14"/>
  <c r="AB47" i="14" s="1"/>
  <c r="J47" i="14"/>
  <c r="AC47" i="14" s="1"/>
  <c r="AA43" i="14"/>
  <c r="AB43" i="14" s="1"/>
  <c r="J43" i="14"/>
  <c r="AC43" i="14" s="1"/>
  <c r="AA39" i="14"/>
  <c r="AB39" i="14" s="1"/>
  <c r="J39" i="14"/>
  <c r="AC39" i="14" s="1"/>
  <c r="AA35" i="14"/>
  <c r="AB35" i="14" s="1"/>
  <c r="J35" i="14"/>
  <c r="AC35" i="14" s="1"/>
  <c r="AA31" i="14"/>
  <c r="AB31" i="14" s="1"/>
  <c r="J31" i="14"/>
  <c r="AC31" i="14" s="1"/>
  <c r="AA27" i="14"/>
  <c r="AB27" i="14" s="1"/>
  <c r="J27" i="14"/>
  <c r="AC27" i="14" s="1"/>
  <c r="AA23" i="14"/>
  <c r="AB23" i="14" s="1"/>
  <c r="J23" i="14"/>
  <c r="AC23" i="14" s="1"/>
  <c r="AA269" i="14"/>
  <c r="AB269" i="14" s="1"/>
  <c r="J269" i="14"/>
  <c r="AC269" i="14" s="1"/>
  <c r="AA277" i="14"/>
  <c r="AB277" i="14" s="1"/>
  <c r="J277" i="14"/>
  <c r="AC277" i="14" s="1"/>
  <c r="AA282" i="14"/>
  <c r="AB282" i="14" s="1"/>
  <c r="J282" i="14"/>
  <c r="AC282" i="14" s="1"/>
  <c r="AA294" i="14"/>
  <c r="AB294" i="14" s="1"/>
  <c r="J294" i="14"/>
  <c r="AC294" i="14" s="1"/>
  <c r="AA303" i="14"/>
  <c r="AB303" i="14" s="1"/>
  <c r="J303" i="14"/>
  <c r="AC303" i="14" s="1"/>
  <c r="AA312" i="14"/>
  <c r="AB312" i="14" s="1"/>
  <c r="J312" i="14"/>
  <c r="AC312" i="14" s="1"/>
  <c r="AA367" i="14"/>
  <c r="AB367" i="14" s="1"/>
  <c r="J367" i="14"/>
  <c r="AC367" i="14" s="1"/>
  <c r="AA381" i="14"/>
  <c r="AB381" i="14" s="1"/>
  <c r="J381" i="14"/>
  <c r="AC381" i="14" s="1"/>
  <c r="AA387" i="14"/>
  <c r="AB387" i="14" s="1"/>
  <c r="J387" i="14"/>
  <c r="AC387" i="14" s="1"/>
  <c r="AA397" i="14"/>
  <c r="AB397" i="14" s="1"/>
  <c r="J397" i="14"/>
  <c r="AC397" i="14" s="1"/>
  <c r="AA406" i="14"/>
  <c r="AB406" i="14" s="1"/>
  <c r="J406" i="14"/>
  <c r="AC406" i="14" s="1"/>
  <c r="AA415" i="14"/>
  <c r="AB415" i="14" s="1"/>
  <c r="J415" i="14"/>
  <c r="AC415" i="14" s="1"/>
  <c r="AA420" i="14"/>
  <c r="AB420" i="14" s="1"/>
  <c r="J420" i="14"/>
  <c r="AC420" i="14" s="1"/>
  <c r="AA429" i="14"/>
  <c r="AB429" i="14" s="1"/>
  <c r="J429" i="14"/>
  <c r="AC429" i="14" s="1"/>
  <c r="AA438" i="14"/>
  <c r="AB438" i="14" s="1"/>
  <c r="J438" i="14"/>
  <c r="AC438" i="14" s="1"/>
  <c r="AA443" i="14"/>
  <c r="AB443" i="14" s="1"/>
  <c r="J443" i="14"/>
  <c r="AC443" i="14" s="1"/>
  <c r="AA453" i="14"/>
  <c r="AB453" i="14" s="1"/>
  <c r="J453" i="14"/>
  <c r="AC453" i="14" s="1"/>
  <c r="AA463" i="14"/>
  <c r="AB463" i="14" s="1"/>
  <c r="J463" i="14"/>
  <c r="AC463" i="14" s="1"/>
  <c r="AA469" i="14"/>
  <c r="AB469" i="14" s="1"/>
  <c r="J469" i="14"/>
  <c r="AC469" i="14" s="1"/>
  <c r="AA479" i="14"/>
  <c r="AB479" i="14" s="1"/>
  <c r="J479" i="14"/>
  <c r="AC479" i="14" s="1"/>
  <c r="J489" i="14"/>
  <c r="AC489" i="14" s="1"/>
  <c r="AA489" i="14"/>
  <c r="AB489" i="14" s="1"/>
  <c r="J499" i="14"/>
  <c r="AC499" i="14" s="1"/>
  <c r="AA499" i="14"/>
  <c r="AB499" i="14" s="1"/>
  <c r="J511" i="14"/>
  <c r="AC511" i="14" s="1"/>
  <c r="AA511" i="14"/>
  <c r="AB511" i="14" s="1"/>
  <c r="J520" i="14"/>
  <c r="AC520" i="14" s="1"/>
  <c r="AA520" i="14"/>
  <c r="AB520" i="14" s="1"/>
  <c r="AA483" i="14"/>
  <c r="AB483" i="14" s="1"/>
  <c r="J483" i="14"/>
  <c r="AC483" i="14" s="1"/>
  <c r="AA494" i="14"/>
  <c r="AB494" i="14" s="1"/>
  <c r="J494" i="14"/>
  <c r="AC494" i="14" s="1"/>
  <c r="J528" i="14"/>
  <c r="AC528" i="14" s="1"/>
  <c r="AA528" i="14"/>
  <c r="AB528" i="14" s="1"/>
  <c r="J537" i="14"/>
  <c r="AC537" i="14" s="1"/>
  <c r="AA537" i="14"/>
  <c r="AB537" i="14" s="1"/>
  <c r="J542" i="14"/>
  <c r="AC542" i="14" s="1"/>
  <c r="AA542" i="14"/>
  <c r="AB542" i="14" s="1"/>
  <c r="J551" i="14"/>
  <c r="AC551" i="14" s="1"/>
  <c r="AA551" i="14"/>
  <c r="AB551" i="14" s="1"/>
  <c r="J556" i="14"/>
  <c r="AC556" i="14" s="1"/>
  <c r="AA556" i="14"/>
  <c r="AB556" i="14" s="1"/>
  <c r="J565" i="14"/>
  <c r="AC565" i="14" s="1"/>
  <c r="AA565" i="14"/>
  <c r="AB565" i="14" s="1"/>
  <c r="J576" i="14"/>
  <c r="AC576" i="14" s="1"/>
  <c r="AA576" i="14"/>
  <c r="AB576" i="14" s="1"/>
  <c r="J586" i="14"/>
  <c r="AC586" i="14" s="1"/>
  <c r="AA586" i="14"/>
  <c r="AB586" i="14" s="1"/>
  <c r="J591" i="14"/>
  <c r="AC591" i="14" s="1"/>
  <c r="AA591" i="14"/>
  <c r="AB591" i="14" s="1"/>
  <c r="J601" i="14"/>
  <c r="AC601" i="14" s="1"/>
  <c r="AA601" i="14"/>
  <c r="AB601" i="14" s="1"/>
  <c r="J607" i="14"/>
  <c r="AC607" i="14" s="1"/>
  <c r="AA607" i="14"/>
  <c r="AB607" i="14" s="1"/>
  <c r="J616" i="14"/>
  <c r="AC616" i="14" s="1"/>
  <c r="AA616" i="14"/>
  <c r="AB616" i="14" s="1"/>
  <c r="AA501" i="14"/>
  <c r="AB501" i="14" s="1"/>
  <c r="J501" i="14"/>
  <c r="AC501" i="14" s="1"/>
  <c r="AA512" i="14"/>
  <c r="AB512" i="14" s="1"/>
  <c r="J512" i="14"/>
  <c r="AC512" i="14" s="1"/>
  <c r="AA521" i="14"/>
  <c r="AB521" i="14" s="1"/>
  <c r="J521" i="14"/>
  <c r="AC521" i="14" s="1"/>
  <c r="J624" i="14"/>
  <c r="AC624" i="14" s="1"/>
  <c r="AA624" i="14"/>
  <c r="AB624" i="14" s="1"/>
  <c r="J633" i="14"/>
  <c r="AC633" i="14" s="1"/>
  <c r="AA633" i="14"/>
  <c r="AB633" i="14" s="1"/>
  <c r="J643" i="14"/>
  <c r="AC643" i="14" s="1"/>
  <c r="AA643" i="14"/>
  <c r="AB643" i="14" s="1"/>
  <c r="J652" i="14"/>
  <c r="AC652" i="14" s="1"/>
  <c r="AA652" i="14"/>
  <c r="AB652" i="14" s="1"/>
  <c r="J657" i="14"/>
  <c r="AC657" i="14" s="1"/>
  <c r="AA657" i="14"/>
  <c r="AB657" i="14" s="1"/>
  <c r="J667" i="14"/>
  <c r="AC667" i="14" s="1"/>
  <c r="AA667" i="14"/>
  <c r="AB667" i="14" s="1"/>
  <c r="J678" i="14"/>
  <c r="AC678" i="14" s="1"/>
  <c r="AA678" i="14"/>
  <c r="AB678" i="14" s="1"/>
  <c r="J687" i="14"/>
  <c r="AC687" i="14" s="1"/>
  <c r="AA687" i="14"/>
  <c r="AB687" i="14" s="1"/>
  <c r="J697" i="14"/>
  <c r="AC697" i="14" s="1"/>
  <c r="AA697" i="14"/>
  <c r="AB697" i="14" s="1"/>
  <c r="J707" i="14"/>
  <c r="AC707" i="14" s="1"/>
  <c r="AA707" i="14"/>
  <c r="AB707" i="14" s="1"/>
  <c r="J718" i="14"/>
  <c r="AC718" i="14" s="1"/>
  <c r="AA718" i="14"/>
  <c r="AB718" i="14" s="1"/>
  <c r="J729" i="14"/>
  <c r="AC729" i="14" s="1"/>
  <c r="AA729" i="14"/>
  <c r="AB729" i="14" s="1"/>
  <c r="J738" i="14"/>
  <c r="AC738" i="14" s="1"/>
  <c r="AA738" i="14"/>
  <c r="AB738" i="14" s="1"/>
  <c r="J747" i="14"/>
  <c r="AC747" i="14" s="1"/>
  <c r="AA747" i="14"/>
  <c r="AB747" i="14" s="1"/>
  <c r="J757" i="14"/>
  <c r="AC757" i="14" s="1"/>
  <c r="AA757" i="14"/>
  <c r="AB757" i="14" s="1"/>
  <c r="J767" i="14"/>
  <c r="AC767" i="14" s="1"/>
  <c r="AA767" i="14"/>
  <c r="AB767" i="14" s="1"/>
  <c r="J787" i="14"/>
  <c r="AC787" i="14" s="1"/>
  <c r="AA787" i="14"/>
  <c r="AB787" i="14" s="1"/>
  <c r="J838" i="14"/>
  <c r="AC838" i="14" s="1"/>
  <c r="AA838" i="14"/>
  <c r="AB838" i="14" s="1"/>
  <c r="AA746" i="14"/>
  <c r="AB746" i="14" s="1"/>
  <c r="J746" i="14"/>
  <c r="AC746" i="14" s="1"/>
  <c r="AA265" i="14"/>
  <c r="AB265" i="14" s="1"/>
  <c r="J265" i="14"/>
  <c r="AC265" i="14" s="1"/>
  <c r="AA261" i="14"/>
  <c r="AB261" i="14" s="1"/>
  <c r="J261" i="14"/>
  <c r="AC261" i="14" s="1"/>
  <c r="AA256" i="14"/>
  <c r="AB256" i="14" s="1"/>
  <c r="J256" i="14"/>
  <c r="AC256" i="14" s="1"/>
  <c r="AA252" i="14"/>
  <c r="AB252" i="14" s="1"/>
  <c r="J252" i="14"/>
  <c r="AC252" i="14" s="1"/>
  <c r="AA247" i="14"/>
  <c r="AB247" i="14" s="1"/>
  <c r="J247" i="14"/>
  <c r="AC247" i="14" s="1"/>
  <c r="AA242" i="14"/>
  <c r="AB242" i="14" s="1"/>
  <c r="J242" i="14"/>
  <c r="AC242" i="14" s="1"/>
  <c r="AA237" i="14"/>
  <c r="AB237" i="14" s="1"/>
  <c r="J237" i="14"/>
  <c r="AC237" i="14" s="1"/>
  <c r="AA233" i="14"/>
  <c r="AB233" i="14" s="1"/>
  <c r="J233" i="14"/>
  <c r="AC233" i="14" s="1"/>
  <c r="AA228" i="14"/>
  <c r="AB228" i="14" s="1"/>
  <c r="J228" i="14"/>
  <c r="AC228" i="14" s="1"/>
  <c r="AA224" i="14"/>
  <c r="AB224" i="14" s="1"/>
  <c r="J224" i="14"/>
  <c r="AC224" i="14" s="1"/>
  <c r="AA218" i="14"/>
  <c r="AB218" i="14" s="1"/>
  <c r="J218" i="14"/>
  <c r="AC218" i="14" s="1"/>
  <c r="AA213" i="14"/>
  <c r="AB213" i="14" s="1"/>
  <c r="J213" i="14"/>
  <c r="AC213" i="14" s="1"/>
  <c r="AA208" i="14"/>
  <c r="AB208" i="14" s="1"/>
  <c r="J208" i="14"/>
  <c r="AC208" i="14" s="1"/>
  <c r="AA202" i="14"/>
  <c r="AB202" i="14" s="1"/>
  <c r="J202" i="14"/>
  <c r="AC202" i="14" s="1"/>
  <c r="AA197" i="14"/>
  <c r="AB197" i="14" s="1"/>
  <c r="J197" i="14"/>
  <c r="AC197" i="14" s="1"/>
  <c r="AA192" i="14"/>
  <c r="AB192" i="14" s="1"/>
  <c r="J192" i="14"/>
  <c r="AC192" i="14" s="1"/>
  <c r="AA188" i="14"/>
  <c r="AB188" i="14" s="1"/>
  <c r="J188" i="14"/>
  <c r="AC188" i="14" s="1"/>
  <c r="AA184" i="14"/>
  <c r="AB184" i="14" s="1"/>
  <c r="J184" i="14"/>
  <c r="AC184" i="14" s="1"/>
  <c r="AA178" i="14"/>
  <c r="AB178" i="14" s="1"/>
  <c r="J178" i="14"/>
  <c r="AC178" i="14" s="1"/>
  <c r="AA174" i="14"/>
  <c r="AB174" i="14" s="1"/>
  <c r="J174" i="14"/>
  <c r="AC174" i="14" s="1"/>
  <c r="AA169" i="14"/>
  <c r="AB169" i="14" s="1"/>
  <c r="J169" i="14"/>
  <c r="AC169" i="14" s="1"/>
  <c r="AA165" i="14"/>
  <c r="AB165" i="14" s="1"/>
  <c r="J165" i="14"/>
  <c r="AC165" i="14" s="1"/>
  <c r="AA161" i="14"/>
  <c r="AB161" i="14" s="1"/>
  <c r="J161" i="14"/>
  <c r="AC161" i="14" s="1"/>
  <c r="AA157" i="14"/>
  <c r="AB157" i="14" s="1"/>
  <c r="J157" i="14"/>
  <c r="AC157" i="14" s="1"/>
  <c r="AA152" i="14"/>
  <c r="AB152" i="14" s="1"/>
  <c r="J152" i="14"/>
  <c r="AC152" i="14" s="1"/>
  <c r="AA148" i="14"/>
  <c r="AB148" i="14" s="1"/>
  <c r="J148" i="14"/>
  <c r="AC148" i="14" s="1"/>
  <c r="AA144" i="14"/>
  <c r="AB144" i="14" s="1"/>
  <c r="J144" i="14"/>
  <c r="AC144" i="14" s="1"/>
  <c r="AA140" i="14"/>
  <c r="AB140" i="14" s="1"/>
  <c r="J140" i="14"/>
  <c r="AC140" i="14" s="1"/>
  <c r="AA135" i="14"/>
  <c r="AB135" i="14" s="1"/>
  <c r="J135" i="14"/>
  <c r="AC135" i="14" s="1"/>
  <c r="AA131" i="14"/>
  <c r="AB131" i="14" s="1"/>
  <c r="J131" i="14"/>
  <c r="AC131" i="14" s="1"/>
  <c r="AA127" i="14"/>
  <c r="AB127" i="14" s="1"/>
  <c r="J127" i="14"/>
  <c r="AC127" i="14" s="1"/>
  <c r="AA123" i="14"/>
  <c r="AB123" i="14" s="1"/>
  <c r="J123" i="14"/>
  <c r="AC123" i="14" s="1"/>
  <c r="AA118" i="14"/>
  <c r="AB118" i="14" s="1"/>
  <c r="J118" i="14"/>
  <c r="AC118" i="14" s="1"/>
  <c r="AA114" i="14"/>
  <c r="AB114" i="14" s="1"/>
  <c r="J114" i="14"/>
  <c r="AC114" i="14" s="1"/>
  <c r="AA110" i="14"/>
  <c r="AB110" i="14" s="1"/>
  <c r="J110" i="14"/>
  <c r="AC110" i="14" s="1"/>
  <c r="AA106" i="14"/>
  <c r="AB106" i="14" s="1"/>
  <c r="J106" i="14"/>
  <c r="AC106" i="14" s="1"/>
  <c r="AA102" i="14"/>
  <c r="AB102" i="14" s="1"/>
  <c r="J102" i="14"/>
  <c r="AC102" i="14" s="1"/>
  <c r="AA98" i="14"/>
  <c r="AB98" i="14" s="1"/>
  <c r="J98" i="14"/>
  <c r="AC98" i="14" s="1"/>
  <c r="AA94" i="14"/>
  <c r="AB94" i="14" s="1"/>
  <c r="J94" i="14"/>
  <c r="AC94" i="14" s="1"/>
  <c r="AA89" i="14"/>
  <c r="AB89" i="14" s="1"/>
  <c r="J89" i="14"/>
  <c r="AC89" i="14" s="1"/>
  <c r="AA85" i="14"/>
  <c r="AB85" i="14" s="1"/>
  <c r="J85" i="14"/>
  <c r="AC85" i="14" s="1"/>
  <c r="AA80" i="14"/>
  <c r="AB80" i="14" s="1"/>
  <c r="J80" i="14"/>
  <c r="AC80" i="14" s="1"/>
  <c r="AA76" i="14"/>
  <c r="AB76" i="14" s="1"/>
  <c r="J76" i="14"/>
  <c r="AC76" i="14" s="1"/>
  <c r="AA72" i="14"/>
  <c r="AB72" i="14" s="1"/>
  <c r="J72" i="14"/>
  <c r="AC72" i="14" s="1"/>
  <c r="AA67" i="14"/>
  <c r="AB67" i="14" s="1"/>
  <c r="J67" i="14"/>
  <c r="AC67" i="14" s="1"/>
  <c r="AA62" i="14"/>
  <c r="AB62" i="14" s="1"/>
  <c r="J62" i="14"/>
  <c r="AC62" i="14" s="1"/>
  <c r="AA57" i="14"/>
  <c r="AB57" i="14" s="1"/>
  <c r="J57" i="14"/>
  <c r="AC57" i="14" s="1"/>
  <c r="AA53" i="14"/>
  <c r="AB53" i="14" s="1"/>
  <c r="J53" i="14"/>
  <c r="AC53" i="14" s="1"/>
  <c r="AA49" i="14"/>
  <c r="AB49" i="14" s="1"/>
  <c r="J49" i="14"/>
  <c r="AC49" i="14" s="1"/>
  <c r="AA45" i="14"/>
  <c r="AB45" i="14" s="1"/>
  <c r="J45" i="14"/>
  <c r="AC45" i="14" s="1"/>
  <c r="AA41" i="14"/>
  <c r="AB41" i="14" s="1"/>
  <c r="J41" i="14"/>
  <c r="AC41" i="14" s="1"/>
  <c r="AA37" i="14"/>
  <c r="AB37" i="14" s="1"/>
  <c r="J37" i="14"/>
  <c r="AC37" i="14" s="1"/>
  <c r="AA33" i="14"/>
  <c r="AB33" i="14" s="1"/>
  <c r="J33" i="14"/>
  <c r="AC33" i="14" s="1"/>
  <c r="AA29" i="14"/>
  <c r="AB29" i="14" s="1"/>
  <c r="J29" i="14"/>
  <c r="AC29" i="14" s="1"/>
  <c r="AA25" i="14"/>
  <c r="AB25" i="14" s="1"/>
  <c r="J25" i="14"/>
  <c r="AC25" i="14" s="1"/>
  <c r="AA271" i="14"/>
  <c r="AB271" i="14" s="1"/>
  <c r="J271" i="14"/>
  <c r="AC271" i="14" s="1"/>
  <c r="AA275" i="14"/>
  <c r="AB275" i="14" s="1"/>
  <c r="J275" i="14"/>
  <c r="AC275" i="14" s="1"/>
  <c r="AA280" i="14"/>
  <c r="AB280" i="14" s="1"/>
  <c r="J280" i="14"/>
  <c r="AC280" i="14" s="1"/>
  <c r="AA284" i="14"/>
  <c r="AB284" i="14" s="1"/>
  <c r="J284" i="14"/>
  <c r="AC284" i="14" s="1"/>
  <c r="AA288" i="14"/>
  <c r="AB288" i="14" s="1"/>
  <c r="J288" i="14"/>
  <c r="AC288" i="14" s="1"/>
  <c r="AA292" i="14"/>
  <c r="AB292" i="14" s="1"/>
  <c r="J292" i="14"/>
  <c r="AC292" i="14" s="1"/>
  <c r="AA296" i="14"/>
  <c r="AB296" i="14" s="1"/>
  <c r="J296" i="14"/>
  <c r="AC296" i="14" s="1"/>
  <c r="AA300" i="14"/>
  <c r="AB300" i="14" s="1"/>
  <c r="J300" i="14"/>
  <c r="AC300" i="14" s="1"/>
  <c r="AA306" i="14"/>
  <c r="AB306" i="14" s="1"/>
  <c r="J306" i="14"/>
  <c r="AC306" i="14" s="1"/>
  <c r="AA310" i="14"/>
  <c r="AB310" i="14" s="1"/>
  <c r="J310" i="14"/>
  <c r="AC310" i="14" s="1"/>
  <c r="AA314" i="14"/>
  <c r="AB314" i="14" s="1"/>
  <c r="J314" i="14"/>
  <c r="AC314" i="14" s="1"/>
  <c r="AA365" i="14"/>
  <c r="AB365" i="14" s="1"/>
  <c r="J365" i="14"/>
  <c r="AC365" i="14" s="1"/>
  <c r="AA371" i="14"/>
  <c r="AB371" i="14" s="1"/>
  <c r="J371" i="14"/>
  <c r="AC371" i="14" s="1"/>
  <c r="AA378" i="14"/>
  <c r="AB378" i="14" s="1"/>
  <c r="J378" i="14"/>
  <c r="AC378" i="14" s="1"/>
  <c r="AA384" i="14"/>
  <c r="AB384" i="14" s="1"/>
  <c r="J384" i="14"/>
  <c r="AC384" i="14" s="1"/>
  <c r="AA390" i="14"/>
  <c r="AB390" i="14" s="1"/>
  <c r="J390" i="14"/>
  <c r="AC390" i="14" s="1"/>
  <c r="AA395" i="14"/>
  <c r="AB395" i="14" s="1"/>
  <c r="J395" i="14"/>
  <c r="AC395" i="14" s="1"/>
  <c r="AA399" i="14"/>
  <c r="AB399" i="14" s="1"/>
  <c r="J399" i="14"/>
  <c r="AC399" i="14" s="1"/>
  <c r="AA404" i="14"/>
  <c r="AB404" i="14" s="1"/>
  <c r="J404" i="14"/>
  <c r="AC404" i="14" s="1"/>
  <c r="AA409" i="14"/>
  <c r="AB409" i="14" s="1"/>
  <c r="J409" i="14"/>
  <c r="AC409" i="14" s="1"/>
  <c r="AA413" i="14"/>
  <c r="AB413" i="14" s="1"/>
  <c r="J413" i="14"/>
  <c r="AC413" i="14" s="1"/>
  <c r="AA417" i="14"/>
  <c r="AB417" i="14" s="1"/>
  <c r="J417" i="14"/>
  <c r="AC417" i="14" s="1"/>
  <c r="AA422" i="14"/>
  <c r="AB422" i="14" s="1"/>
  <c r="J422" i="14"/>
  <c r="AC422" i="14" s="1"/>
  <c r="AA426" i="14"/>
  <c r="AB426" i="14" s="1"/>
  <c r="J426" i="14"/>
  <c r="AC426" i="14" s="1"/>
  <c r="AA431" i="14"/>
  <c r="AB431" i="14" s="1"/>
  <c r="J431" i="14"/>
  <c r="AC431" i="14" s="1"/>
  <c r="AA436" i="14"/>
  <c r="AB436" i="14" s="1"/>
  <c r="J436" i="14"/>
  <c r="AC436" i="14" s="1"/>
  <c r="AA441" i="14"/>
  <c r="AB441" i="14" s="1"/>
  <c r="J441" i="14"/>
  <c r="AC441" i="14" s="1"/>
  <c r="AA446" i="14"/>
  <c r="AB446" i="14" s="1"/>
  <c r="J446" i="14"/>
  <c r="AC446" i="14" s="1"/>
  <c r="AA450" i="14"/>
  <c r="AB450" i="14" s="1"/>
  <c r="J450" i="14"/>
  <c r="AC450" i="14" s="1"/>
  <c r="AA456" i="14"/>
  <c r="AB456" i="14" s="1"/>
  <c r="J456" i="14"/>
  <c r="AC456" i="14" s="1"/>
  <c r="AA461" i="14"/>
  <c r="AB461" i="14" s="1"/>
  <c r="J461" i="14"/>
  <c r="AC461" i="14" s="1"/>
  <c r="AA467" i="14"/>
  <c r="AB467" i="14" s="1"/>
  <c r="J467" i="14"/>
  <c r="AC467" i="14" s="1"/>
  <c r="AA472" i="14"/>
  <c r="AB472" i="14" s="1"/>
  <c r="J472" i="14"/>
  <c r="AC472" i="14" s="1"/>
  <c r="AA477" i="14"/>
  <c r="AB477" i="14" s="1"/>
  <c r="J477" i="14"/>
  <c r="AC477" i="14" s="1"/>
  <c r="AA482" i="14"/>
  <c r="AB482" i="14" s="1"/>
  <c r="J482" i="14"/>
  <c r="AC482" i="14" s="1"/>
  <c r="J487" i="14"/>
  <c r="AC487" i="14" s="1"/>
  <c r="AA487" i="14"/>
  <c r="AB487" i="14" s="1"/>
  <c r="J493" i="14"/>
  <c r="AC493" i="14" s="1"/>
  <c r="AA493" i="14"/>
  <c r="AB493" i="14" s="1"/>
  <c r="J498" i="14"/>
  <c r="AC498" i="14" s="1"/>
  <c r="AA498" i="14"/>
  <c r="AB498" i="14" s="1"/>
  <c r="J502" i="14"/>
  <c r="AC502" i="14" s="1"/>
  <c r="AA502" i="14"/>
  <c r="AB502" i="14" s="1"/>
  <c r="J509" i="14"/>
  <c r="AC509" i="14" s="1"/>
  <c r="AA509" i="14"/>
  <c r="AB509" i="14" s="1"/>
  <c r="J513" i="14"/>
  <c r="AC513" i="14" s="1"/>
  <c r="AA513" i="14"/>
  <c r="AB513" i="14" s="1"/>
  <c r="J518" i="14"/>
  <c r="AC518" i="14" s="1"/>
  <c r="AA518" i="14"/>
  <c r="AB518" i="14" s="1"/>
  <c r="AA522" i="14"/>
  <c r="AB522" i="14" s="1"/>
  <c r="J522" i="14"/>
  <c r="AC522" i="14" s="1"/>
  <c r="AA486" i="14"/>
  <c r="AB486" i="14" s="1"/>
  <c r="J486" i="14"/>
  <c r="AC486" i="14" s="1"/>
  <c r="AA491" i="14"/>
  <c r="AB491" i="14" s="1"/>
  <c r="J491" i="14"/>
  <c r="AC491" i="14" s="1"/>
  <c r="AA497" i="14"/>
  <c r="AB497" i="14" s="1"/>
  <c r="J497" i="14"/>
  <c r="AC497" i="14" s="1"/>
  <c r="J526" i="14"/>
  <c r="AC526" i="14" s="1"/>
  <c r="AA526" i="14"/>
  <c r="AB526" i="14" s="1"/>
  <c r="J530" i="14"/>
  <c r="AC530" i="14" s="1"/>
  <c r="AA530" i="14"/>
  <c r="AB530" i="14" s="1"/>
  <c r="J535" i="14"/>
  <c r="AC535" i="14" s="1"/>
  <c r="AA535" i="14"/>
  <c r="AB535" i="14" s="1"/>
  <c r="J540" i="14"/>
  <c r="AC540" i="14" s="1"/>
  <c r="AA540" i="14"/>
  <c r="AB540" i="14" s="1"/>
  <c r="J544" i="14"/>
  <c r="AC544" i="14" s="1"/>
  <c r="AA544" i="14"/>
  <c r="AB544" i="14" s="1"/>
  <c r="J549" i="14"/>
  <c r="AC549" i="14" s="1"/>
  <c r="AA549" i="14"/>
  <c r="AB549" i="14" s="1"/>
  <c r="J554" i="14"/>
  <c r="AC554" i="14" s="1"/>
  <c r="AA554" i="14"/>
  <c r="AB554" i="14" s="1"/>
  <c r="J558" i="14"/>
  <c r="AC558" i="14" s="1"/>
  <c r="AA558" i="14"/>
  <c r="AB558" i="14" s="1"/>
  <c r="J563" i="14"/>
  <c r="AC563" i="14" s="1"/>
  <c r="AA563" i="14"/>
  <c r="AB563" i="14" s="1"/>
  <c r="J568" i="14"/>
  <c r="AC568" i="14" s="1"/>
  <c r="AA568" i="14"/>
  <c r="AB568" i="14" s="1"/>
  <c r="J573" i="14"/>
  <c r="AC573" i="14" s="1"/>
  <c r="AA573" i="14"/>
  <c r="AB573" i="14" s="1"/>
  <c r="J579" i="14"/>
  <c r="AC579" i="14" s="1"/>
  <c r="AA579" i="14"/>
  <c r="AB579" i="14" s="1"/>
  <c r="J584" i="14"/>
  <c r="AC584" i="14" s="1"/>
  <c r="AA584" i="14"/>
  <c r="AB584" i="14" s="1"/>
  <c r="J589" i="14"/>
  <c r="AC589" i="14" s="1"/>
  <c r="AA589" i="14"/>
  <c r="AB589" i="14" s="1"/>
  <c r="J593" i="14"/>
  <c r="AC593" i="14" s="1"/>
  <c r="AA593" i="14"/>
  <c r="AB593" i="14" s="1"/>
  <c r="J599" i="14"/>
  <c r="AC599" i="14" s="1"/>
  <c r="AA599" i="14"/>
  <c r="AB599" i="14" s="1"/>
  <c r="J604" i="14"/>
  <c r="AC604" i="14" s="1"/>
  <c r="AA604" i="14"/>
  <c r="AB604" i="14" s="1"/>
  <c r="J609" i="14"/>
  <c r="AC609" i="14" s="1"/>
  <c r="AA609" i="14"/>
  <c r="AB609" i="14" s="1"/>
  <c r="J614" i="14"/>
  <c r="AC614" i="14" s="1"/>
  <c r="AA614" i="14"/>
  <c r="AB614" i="14" s="1"/>
  <c r="J619" i="14"/>
  <c r="AC619" i="14" s="1"/>
  <c r="AA619" i="14"/>
  <c r="AB619" i="14" s="1"/>
  <c r="AA504" i="14"/>
  <c r="AB504" i="14" s="1"/>
  <c r="J504" i="14"/>
  <c r="AC504" i="14" s="1"/>
  <c r="AA510" i="14"/>
  <c r="AB510" i="14" s="1"/>
  <c r="J510" i="14"/>
  <c r="AC510" i="14" s="1"/>
  <c r="AA514" i="14"/>
  <c r="AB514" i="14" s="1"/>
  <c r="J514" i="14"/>
  <c r="AC514" i="14" s="1"/>
  <c r="AA519" i="14"/>
  <c r="AB519" i="14" s="1"/>
  <c r="J519" i="14"/>
  <c r="AC519" i="14" s="1"/>
  <c r="J621" i="14"/>
  <c r="AC621" i="14" s="1"/>
  <c r="AA621" i="14"/>
  <c r="AB621" i="14" s="1"/>
  <c r="J626" i="14"/>
  <c r="AC626" i="14" s="1"/>
  <c r="AA626" i="14"/>
  <c r="AB626" i="14" s="1"/>
  <c r="J630" i="14"/>
  <c r="AC630" i="14" s="1"/>
  <c r="AA630" i="14"/>
  <c r="AB630" i="14" s="1"/>
  <c r="J636" i="14"/>
  <c r="AC636" i="14" s="1"/>
  <c r="AA636" i="14"/>
  <c r="AB636" i="14" s="1"/>
  <c r="J641" i="14"/>
  <c r="AC641" i="14" s="1"/>
  <c r="AA641" i="14"/>
  <c r="AB641" i="14" s="1"/>
  <c r="J645" i="14"/>
  <c r="AC645" i="14" s="1"/>
  <c r="AA645" i="14"/>
  <c r="AB645" i="14" s="1"/>
  <c r="J650" i="14"/>
  <c r="AC650" i="14" s="1"/>
  <c r="AA650" i="14"/>
  <c r="AB650" i="14" s="1"/>
  <c r="J655" i="14"/>
  <c r="AC655" i="14" s="1"/>
  <c r="AA655" i="14"/>
  <c r="AB655" i="14" s="1"/>
  <c r="J660" i="14"/>
  <c r="AC660" i="14" s="1"/>
  <c r="AA660" i="14"/>
  <c r="AB660" i="14" s="1"/>
  <c r="J664" i="14"/>
  <c r="AC664" i="14" s="1"/>
  <c r="AA664" i="14"/>
  <c r="AB664" i="14" s="1"/>
  <c r="J670" i="14"/>
  <c r="AC670" i="14" s="1"/>
  <c r="AA670" i="14"/>
  <c r="AB670" i="14" s="1"/>
  <c r="J675" i="14"/>
  <c r="AC675" i="14" s="1"/>
  <c r="AA675" i="14"/>
  <c r="AB675" i="14" s="1"/>
  <c r="J680" i="14"/>
  <c r="AC680" i="14" s="1"/>
  <c r="AA680" i="14"/>
  <c r="AB680" i="14" s="1"/>
  <c r="J685" i="14"/>
  <c r="AC685" i="14" s="1"/>
  <c r="AA685" i="14"/>
  <c r="AB685" i="14" s="1"/>
  <c r="J689" i="14"/>
  <c r="AC689" i="14" s="1"/>
  <c r="AA689" i="14"/>
  <c r="AB689" i="14" s="1"/>
  <c r="J695" i="14"/>
  <c r="AC695" i="14" s="1"/>
  <c r="AA695" i="14"/>
  <c r="AB695" i="14" s="1"/>
  <c r="J700" i="14"/>
  <c r="AC700" i="14" s="1"/>
  <c r="AA700" i="14"/>
  <c r="AB700" i="14" s="1"/>
  <c r="J705" i="14"/>
  <c r="AC705" i="14" s="1"/>
  <c r="AA705" i="14"/>
  <c r="AB705" i="14" s="1"/>
  <c r="J709" i="14"/>
  <c r="AC709" i="14" s="1"/>
  <c r="AA709" i="14"/>
  <c r="AB709" i="14" s="1"/>
  <c r="J715" i="14"/>
  <c r="AC715" i="14" s="1"/>
  <c r="AA715" i="14"/>
  <c r="AB715" i="14" s="1"/>
  <c r="J720" i="14"/>
  <c r="AC720" i="14" s="1"/>
  <c r="AA720" i="14"/>
  <c r="AB720" i="14" s="1"/>
  <c r="J726" i="14"/>
  <c r="AC726" i="14" s="1"/>
  <c r="AA726" i="14"/>
  <c r="AB726" i="14" s="1"/>
  <c r="J731" i="14"/>
  <c r="AC731" i="14" s="1"/>
  <c r="AA731" i="14"/>
  <c r="AB731" i="14" s="1"/>
  <c r="J736" i="14"/>
  <c r="AC736" i="14" s="1"/>
  <c r="AA736" i="14"/>
  <c r="AB736" i="14" s="1"/>
  <c r="J740" i="14"/>
  <c r="AC740" i="14" s="1"/>
  <c r="AA740" i="14"/>
  <c r="AB740" i="14" s="1"/>
  <c r="J745" i="14"/>
  <c r="AC745" i="14" s="1"/>
  <c r="AA745" i="14"/>
  <c r="AB745" i="14" s="1"/>
  <c r="J749" i="14"/>
  <c r="AC749" i="14" s="1"/>
  <c r="AA749" i="14"/>
  <c r="AB749" i="14" s="1"/>
  <c r="J755" i="14"/>
  <c r="AC755" i="14" s="1"/>
  <c r="AA755" i="14"/>
  <c r="AB755" i="14" s="1"/>
  <c r="J759" i="14"/>
  <c r="AC759" i="14" s="1"/>
  <c r="AA759" i="14"/>
  <c r="AB759" i="14" s="1"/>
  <c r="J763" i="14"/>
  <c r="AC763" i="14" s="1"/>
  <c r="AA763" i="14"/>
  <c r="AB763" i="14" s="1"/>
  <c r="J769" i="14"/>
  <c r="AC769" i="14" s="1"/>
  <c r="AA769" i="14"/>
  <c r="AB769" i="14" s="1"/>
  <c r="J774" i="14"/>
  <c r="AC774" i="14" s="1"/>
  <c r="AA774" i="14"/>
  <c r="AB774" i="14" s="1"/>
  <c r="J780" i="14"/>
  <c r="AC780" i="14" s="1"/>
  <c r="AA780" i="14"/>
  <c r="AB780" i="14" s="1"/>
  <c r="J785" i="14"/>
  <c r="AC785" i="14" s="1"/>
  <c r="AA785" i="14"/>
  <c r="AB785" i="14" s="1"/>
  <c r="J789" i="14"/>
  <c r="AC789" i="14" s="1"/>
  <c r="AA789" i="14"/>
  <c r="AB789" i="14" s="1"/>
  <c r="J793" i="14"/>
  <c r="AC793" i="14" s="1"/>
  <c r="AA793" i="14"/>
  <c r="AB793" i="14" s="1"/>
  <c r="J798" i="14"/>
  <c r="AC798" i="14" s="1"/>
  <c r="AA798" i="14"/>
  <c r="AB798" i="14" s="1"/>
  <c r="J802" i="14"/>
  <c r="AC802" i="14" s="1"/>
  <c r="AA802" i="14"/>
  <c r="AB802" i="14" s="1"/>
  <c r="J806" i="14"/>
  <c r="AC806" i="14" s="1"/>
  <c r="AA806" i="14"/>
  <c r="AB806" i="14" s="1"/>
  <c r="J810" i="14"/>
  <c r="AC810" i="14" s="1"/>
  <c r="AA810" i="14"/>
  <c r="AB810" i="14" s="1"/>
  <c r="J815" i="14"/>
  <c r="AC815" i="14" s="1"/>
  <c r="AA815" i="14"/>
  <c r="AB815" i="14" s="1"/>
  <c r="J821" i="14"/>
  <c r="AC821" i="14" s="1"/>
  <c r="AA821" i="14"/>
  <c r="AB821" i="14" s="1"/>
  <c r="J826" i="14"/>
  <c r="AC826" i="14" s="1"/>
  <c r="AA826" i="14"/>
  <c r="AB826" i="14" s="1"/>
  <c r="J830" i="14"/>
  <c r="AC830" i="14" s="1"/>
  <c r="AA830" i="14"/>
  <c r="AB830" i="14" s="1"/>
  <c r="J836" i="14"/>
  <c r="AC836" i="14" s="1"/>
  <c r="AA836" i="14"/>
  <c r="AB836" i="14" s="1"/>
  <c r="J841" i="14"/>
  <c r="AC841" i="14" s="1"/>
  <c r="AA841" i="14"/>
  <c r="AB841" i="14" s="1"/>
  <c r="J848" i="14"/>
  <c r="AC848" i="14" s="1"/>
  <c r="AA848" i="14"/>
  <c r="AB848" i="14" s="1"/>
  <c r="J854" i="14"/>
  <c r="AC854" i="14" s="1"/>
  <c r="AA854" i="14"/>
  <c r="AB854" i="14" s="1"/>
  <c r="J860" i="14"/>
  <c r="AC860" i="14" s="1"/>
  <c r="AA860" i="14"/>
  <c r="AB860" i="14" s="1"/>
  <c r="J867" i="14"/>
  <c r="AC867" i="14" s="1"/>
  <c r="AA867" i="14"/>
  <c r="AB867" i="14" s="1"/>
  <c r="J874" i="14"/>
  <c r="AC874" i="14" s="1"/>
  <c r="AA874" i="14"/>
  <c r="AB874" i="14" s="1"/>
  <c r="J879" i="14"/>
  <c r="AC879" i="14" s="1"/>
  <c r="AA879" i="14"/>
  <c r="AB879" i="14" s="1"/>
  <c r="J884" i="14"/>
  <c r="AC884" i="14" s="1"/>
  <c r="AA884" i="14"/>
  <c r="AB884" i="14" s="1"/>
  <c r="J889" i="14"/>
  <c r="AC889" i="14" s="1"/>
  <c r="AA889" i="14"/>
  <c r="AB889" i="14" s="1"/>
  <c r="J895" i="14"/>
  <c r="AC895" i="14" s="1"/>
  <c r="AA895" i="14"/>
  <c r="AB895" i="14" s="1"/>
  <c r="J901" i="14"/>
  <c r="AC901" i="14" s="1"/>
  <c r="AA901" i="14"/>
  <c r="AB901" i="14" s="1"/>
  <c r="J907" i="14"/>
  <c r="AC907" i="14" s="1"/>
  <c r="AA907" i="14"/>
  <c r="AB907" i="14" s="1"/>
  <c r="J913" i="14"/>
  <c r="AC913" i="14" s="1"/>
  <c r="AA913" i="14"/>
  <c r="AB913" i="14" s="1"/>
  <c r="J919" i="14"/>
  <c r="AC919" i="14" s="1"/>
  <c r="AA919" i="14"/>
  <c r="AB919" i="14" s="1"/>
  <c r="J926" i="14"/>
  <c r="AC926" i="14" s="1"/>
  <c r="AA926" i="14"/>
  <c r="AB926" i="14" s="1"/>
  <c r="J931" i="14"/>
  <c r="AC931" i="14" s="1"/>
  <c r="AA931" i="14"/>
  <c r="AB931" i="14" s="1"/>
  <c r="J936" i="14"/>
  <c r="AC936" i="14" s="1"/>
  <c r="AA936" i="14"/>
  <c r="AB936" i="14" s="1"/>
  <c r="J941" i="14"/>
  <c r="AC941" i="14" s="1"/>
  <c r="AA941" i="14"/>
  <c r="AB941" i="14" s="1"/>
  <c r="J946" i="14"/>
  <c r="AC946" i="14" s="1"/>
  <c r="AA946" i="14"/>
  <c r="AB946" i="14" s="1"/>
  <c r="J950" i="14"/>
  <c r="AC950" i="14" s="1"/>
  <c r="AA950" i="14"/>
  <c r="AB950" i="14" s="1"/>
  <c r="J955" i="14"/>
  <c r="AC955" i="14" s="1"/>
  <c r="AA955" i="14"/>
  <c r="AB955" i="14" s="1"/>
  <c r="J959" i="14"/>
  <c r="AC959" i="14" s="1"/>
  <c r="AA959" i="14"/>
  <c r="AB959" i="14" s="1"/>
  <c r="J964" i="14"/>
  <c r="AC964" i="14" s="1"/>
  <c r="AA964" i="14"/>
  <c r="AB964" i="14" s="1"/>
  <c r="J970" i="14"/>
  <c r="AC970" i="14" s="1"/>
  <c r="AA970" i="14"/>
  <c r="AB970" i="14" s="1"/>
  <c r="J974" i="14"/>
  <c r="AC974" i="14" s="1"/>
  <c r="AA974" i="14"/>
  <c r="AB974" i="14" s="1"/>
  <c r="J979" i="14"/>
  <c r="AC979" i="14" s="1"/>
  <c r="AA979" i="14"/>
  <c r="AB979" i="14" s="1"/>
  <c r="J983" i="14"/>
  <c r="AC983" i="14" s="1"/>
  <c r="AA983" i="14"/>
  <c r="AB983" i="14" s="1"/>
  <c r="J988" i="14"/>
  <c r="AC988" i="14" s="1"/>
  <c r="AA988" i="14"/>
  <c r="AB988" i="14" s="1"/>
  <c r="J992" i="14"/>
  <c r="AC992" i="14" s="1"/>
  <c r="AA992" i="14"/>
  <c r="AB992" i="14" s="1"/>
  <c r="J996" i="14"/>
  <c r="AC996" i="14" s="1"/>
  <c r="AA996" i="14"/>
  <c r="AB996" i="14" s="1"/>
  <c r="J1000" i="14"/>
  <c r="AC1000" i="14" s="1"/>
  <c r="AA1000" i="14"/>
  <c r="AB1000" i="14" s="1"/>
  <c r="J1004" i="14"/>
  <c r="AC1004" i="14" s="1"/>
  <c r="AA1004" i="14"/>
  <c r="AB1004" i="14" s="1"/>
  <c r="J1009" i="14"/>
  <c r="AC1009" i="14" s="1"/>
  <c r="AA1009" i="14"/>
  <c r="AB1009" i="14" s="1"/>
  <c r="J1013" i="14"/>
  <c r="AC1013" i="14" s="1"/>
  <c r="AA1013" i="14"/>
  <c r="AB1013" i="14" s="1"/>
  <c r="J1017" i="14"/>
  <c r="AC1017" i="14" s="1"/>
  <c r="AA1017" i="14"/>
  <c r="AB1017" i="14" s="1"/>
  <c r="J1022" i="14"/>
  <c r="AC1022" i="14" s="1"/>
  <c r="AA1022" i="14"/>
  <c r="AB1022" i="14" s="1"/>
  <c r="J1026" i="14"/>
  <c r="AC1026" i="14" s="1"/>
  <c r="AA1026" i="14"/>
  <c r="AB1026" i="14" s="1"/>
  <c r="J1031" i="14"/>
  <c r="AC1031" i="14" s="1"/>
  <c r="AA1031" i="14"/>
  <c r="AB1031" i="14" s="1"/>
  <c r="J1037" i="14"/>
  <c r="AC1037" i="14" s="1"/>
  <c r="AA1037" i="14"/>
  <c r="AB1037" i="14" s="1"/>
  <c r="J1041" i="14"/>
  <c r="AC1041" i="14" s="1"/>
  <c r="AA1041" i="14"/>
  <c r="AB1041" i="14" s="1"/>
  <c r="J1045" i="14"/>
  <c r="AC1045" i="14" s="1"/>
  <c r="AA1045" i="14"/>
  <c r="AB1045" i="14" s="1"/>
  <c r="J1049" i="14"/>
  <c r="AC1049" i="14" s="1"/>
  <c r="AA1049" i="14"/>
  <c r="AB1049" i="14" s="1"/>
  <c r="J1053" i="14"/>
  <c r="AC1053" i="14" s="1"/>
  <c r="AA1053" i="14"/>
  <c r="AB1053" i="14" s="1"/>
  <c r="J1057" i="14"/>
  <c r="AC1057" i="14" s="1"/>
  <c r="AA1057" i="14"/>
  <c r="AB1057" i="14" s="1"/>
  <c r="J1062" i="14"/>
  <c r="AC1062" i="14" s="1"/>
  <c r="AA1062" i="14"/>
  <c r="AB1062" i="14" s="1"/>
  <c r="J1066" i="14"/>
  <c r="AC1066" i="14" s="1"/>
  <c r="AA1066" i="14"/>
  <c r="AB1066" i="14" s="1"/>
  <c r="J1070" i="14"/>
  <c r="AC1070" i="14" s="1"/>
  <c r="AA1070" i="14"/>
  <c r="AB1070" i="14" s="1"/>
  <c r="J1074" i="14"/>
  <c r="AC1074" i="14" s="1"/>
  <c r="AA1074" i="14"/>
  <c r="AB1074" i="14" s="1"/>
  <c r="J1078" i="14"/>
  <c r="AC1078" i="14" s="1"/>
  <c r="AA1078" i="14"/>
  <c r="AB1078" i="14" s="1"/>
  <c r="J1082" i="14"/>
  <c r="AC1082" i="14" s="1"/>
  <c r="AA1082" i="14"/>
  <c r="AB1082" i="14" s="1"/>
  <c r="J1086" i="14"/>
  <c r="AC1086" i="14" s="1"/>
  <c r="AA1086" i="14"/>
  <c r="AB1086" i="14" s="1"/>
  <c r="J1090" i="14"/>
  <c r="AC1090" i="14" s="1"/>
  <c r="AA1090" i="14"/>
  <c r="AB1090" i="14" s="1"/>
  <c r="J1094" i="14"/>
  <c r="AC1094" i="14" s="1"/>
  <c r="AA1094" i="14"/>
  <c r="AB1094" i="14" s="1"/>
  <c r="J1099" i="14"/>
  <c r="AC1099" i="14" s="1"/>
  <c r="AA1099" i="14"/>
  <c r="AB1099" i="14" s="1"/>
  <c r="J1103" i="14"/>
  <c r="AC1103" i="14" s="1"/>
  <c r="AA1103" i="14"/>
  <c r="AB1103" i="14" s="1"/>
  <c r="J1107" i="14"/>
  <c r="AC1107" i="14" s="1"/>
  <c r="AA1107" i="14"/>
  <c r="AB1107" i="14" s="1"/>
  <c r="J1111" i="14"/>
  <c r="AC1111" i="14" s="1"/>
  <c r="AA1111" i="14"/>
  <c r="AB1111" i="14" s="1"/>
  <c r="J1115" i="14"/>
  <c r="AC1115" i="14" s="1"/>
  <c r="AA1115" i="14"/>
  <c r="AB1115" i="14" s="1"/>
  <c r="J1119" i="14"/>
  <c r="AC1119" i="14" s="1"/>
  <c r="AA1119" i="14"/>
  <c r="AB1119" i="14" s="1"/>
  <c r="J1123" i="14"/>
  <c r="AC1123" i="14" s="1"/>
  <c r="AA1123" i="14"/>
  <c r="AB1123" i="14" s="1"/>
  <c r="J1128" i="14"/>
  <c r="AC1128" i="14" s="1"/>
  <c r="AA1128" i="14"/>
  <c r="AB1128" i="14" s="1"/>
  <c r="J1132" i="14"/>
  <c r="AC1132" i="14" s="1"/>
  <c r="AA1132" i="14"/>
  <c r="AB1132" i="14" s="1"/>
  <c r="J1137" i="14"/>
  <c r="AC1137" i="14" s="1"/>
  <c r="AA1137" i="14"/>
  <c r="AB1137" i="14" s="1"/>
  <c r="J1144" i="14"/>
  <c r="AC1144" i="14" s="1"/>
  <c r="AA1144" i="14"/>
  <c r="AB1144" i="14" s="1"/>
  <c r="J1149" i="14"/>
  <c r="AC1149" i="14" s="1"/>
  <c r="AA1149" i="14"/>
  <c r="AB1149" i="14" s="1"/>
  <c r="AA527" i="14"/>
  <c r="AB527" i="14" s="1"/>
  <c r="J527" i="14"/>
  <c r="AC527" i="14" s="1"/>
  <c r="AA531" i="14"/>
  <c r="AB531" i="14" s="1"/>
  <c r="J531" i="14"/>
  <c r="AC531" i="14" s="1"/>
  <c r="AA536" i="14"/>
  <c r="AB536" i="14" s="1"/>
  <c r="J536" i="14"/>
  <c r="AC536" i="14" s="1"/>
  <c r="AA541" i="14"/>
  <c r="AB541" i="14" s="1"/>
  <c r="J541" i="14"/>
  <c r="AC541" i="14" s="1"/>
  <c r="AA546" i="14"/>
  <c r="AB546" i="14" s="1"/>
  <c r="J546" i="14"/>
  <c r="AC546" i="14" s="1"/>
  <c r="AA550" i="14"/>
  <c r="AB550" i="14" s="1"/>
  <c r="J550" i="14"/>
  <c r="AC550" i="14" s="1"/>
  <c r="AA555" i="14"/>
  <c r="AB555" i="14" s="1"/>
  <c r="J555" i="14"/>
  <c r="AC555" i="14" s="1"/>
  <c r="AA560" i="14"/>
  <c r="AB560" i="14" s="1"/>
  <c r="J560" i="14"/>
  <c r="AC560" i="14" s="1"/>
  <c r="AA564" i="14"/>
  <c r="AB564" i="14" s="1"/>
  <c r="J564" i="14"/>
  <c r="AC564" i="14" s="1"/>
  <c r="AA569" i="14"/>
  <c r="AB569" i="14" s="1"/>
  <c r="J569" i="14"/>
  <c r="AC569" i="14" s="1"/>
  <c r="AA574" i="14"/>
  <c r="AB574" i="14" s="1"/>
  <c r="J574" i="14"/>
  <c r="AC574" i="14" s="1"/>
  <c r="AA580" i="14"/>
  <c r="AB580" i="14" s="1"/>
  <c r="J580" i="14"/>
  <c r="AC580" i="14" s="1"/>
  <c r="AA585" i="14"/>
  <c r="AB585" i="14" s="1"/>
  <c r="J585" i="14"/>
  <c r="AC585" i="14" s="1"/>
  <c r="AA590" i="14"/>
  <c r="AB590" i="14" s="1"/>
  <c r="J590" i="14"/>
  <c r="AC590" i="14" s="1"/>
  <c r="AA595" i="14"/>
  <c r="AB595" i="14" s="1"/>
  <c r="J595" i="14"/>
  <c r="AC595" i="14" s="1"/>
  <c r="AA600" i="14"/>
  <c r="AB600" i="14" s="1"/>
  <c r="J600" i="14"/>
  <c r="AC600" i="14" s="1"/>
  <c r="AA605" i="14"/>
  <c r="AB605" i="14" s="1"/>
  <c r="J605" i="14"/>
  <c r="AC605" i="14" s="1"/>
  <c r="AA610" i="14"/>
  <c r="AB610" i="14" s="1"/>
  <c r="J610" i="14"/>
  <c r="AC610" i="14" s="1"/>
  <c r="AA615" i="14"/>
  <c r="AB615" i="14" s="1"/>
  <c r="J615" i="14"/>
  <c r="AC615" i="14" s="1"/>
  <c r="AA620" i="14"/>
  <c r="AB620" i="14" s="1"/>
  <c r="J620" i="14"/>
  <c r="AC620" i="14" s="1"/>
  <c r="AA625" i="14"/>
  <c r="AB625" i="14" s="1"/>
  <c r="J625" i="14"/>
  <c r="AC625" i="14" s="1"/>
  <c r="AA629" i="14"/>
  <c r="AB629" i="14" s="1"/>
  <c r="J629" i="14"/>
  <c r="AC629" i="14" s="1"/>
  <c r="AA635" i="14"/>
  <c r="AB635" i="14" s="1"/>
  <c r="J635" i="14"/>
  <c r="AC635" i="14" s="1"/>
  <c r="AA639" i="14"/>
  <c r="AB639" i="14" s="1"/>
  <c r="J639" i="14"/>
  <c r="AC639" i="14" s="1"/>
  <c r="AA644" i="14"/>
  <c r="AB644" i="14" s="1"/>
  <c r="J644" i="14"/>
  <c r="AC644" i="14" s="1"/>
  <c r="AA649" i="14"/>
  <c r="AB649" i="14" s="1"/>
  <c r="J649" i="14"/>
  <c r="AC649" i="14" s="1"/>
  <c r="AA654" i="14"/>
  <c r="AB654" i="14" s="1"/>
  <c r="J654" i="14"/>
  <c r="AC654" i="14" s="1"/>
  <c r="AA658" i="14"/>
  <c r="AB658" i="14" s="1"/>
  <c r="J658" i="14"/>
  <c r="AC658" i="14" s="1"/>
  <c r="AA663" i="14"/>
  <c r="AB663" i="14" s="1"/>
  <c r="J663" i="14"/>
  <c r="AC663" i="14" s="1"/>
  <c r="AA669" i="14"/>
  <c r="AB669" i="14" s="1"/>
  <c r="J669" i="14"/>
  <c r="AC669" i="14" s="1"/>
  <c r="AA674" i="14"/>
  <c r="AB674" i="14" s="1"/>
  <c r="J674" i="14"/>
  <c r="AC674" i="14" s="1"/>
  <c r="AA679" i="14"/>
  <c r="AB679" i="14" s="1"/>
  <c r="J679" i="14"/>
  <c r="AC679" i="14" s="1"/>
  <c r="AA684" i="14"/>
  <c r="AB684" i="14" s="1"/>
  <c r="J684" i="14"/>
  <c r="AC684" i="14" s="1"/>
  <c r="AA688" i="14"/>
  <c r="AB688" i="14" s="1"/>
  <c r="J688" i="14"/>
  <c r="AC688" i="14" s="1"/>
  <c r="AA694" i="14"/>
  <c r="AB694" i="14" s="1"/>
  <c r="J694" i="14"/>
  <c r="AC694" i="14" s="1"/>
  <c r="AA699" i="14"/>
  <c r="AB699" i="14" s="1"/>
  <c r="J699" i="14"/>
  <c r="AC699" i="14" s="1"/>
  <c r="AA703" i="14"/>
  <c r="AB703" i="14" s="1"/>
  <c r="J703" i="14"/>
  <c r="AC703" i="14" s="1"/>
  <c r="AA708" i="14"/>
  <c r="AB708" i="14" s="1"/>
  <c r="J708" i="14"/>
  <c r="AC708" i="14" s="1"/>
  <c r="AA714" i="14"/>
  <c r="AB714" i="14" s="1"/>
  <c r="J714" i="14"/>
  <c r="AC714" i="14" s="1"/>
  <c r="AA719" i="14"/>
  <c r="AB719" i="14" s="1"/>
  <c r="J719" i="14"/>
  <c r="AC719" i="14" s="1"/>
  <c r="AA724" i="14"/>
  <c r="AB724" i="14" s="1"/>
  <c r="J724" i="14"/>
  <c r="AC724" i="14" s="1"/>
  <c r="AA730" i="14"/>
  <c r="AB730" i="14" s="1"/>
  <c r="J730" i="14"/>
  <c r="AC730" i="14" s="1"/>
  <c r="AA734" i="14"/>
  <c r="AB734" i="14" s="1"/>
  <c r="J734" i="14"/>
  <c r="AC734" i="14" s="1"/>
  <c r="AA739" i="14"/>
  <c r="AB739" i="14" s="1"/>
  <c r="J739" i="14"/>
  <c r="AC739" i="14" s="1"/>
  <c r="AA744" i="14"/>
  <c r="AB744" i="14" s="1"/>
  <c r="J744" i="14"/>
  <c r="AC744" i="14" s="1"/>
  <c r="AA748" i="14"/>
  <c r="AB748" i="14" s="1"/>
  <c r="J748" i="14"/>
  <c r="AC748" i="14" s="1"/>
  <c r="AA753" i="14"/>
  <c r="AB753" i="14" s="1"/>
  <c r="J753" i="14"/>
  <c r="AC753" i="14" s="1"/>
  <c r="AA758" i="14"/>
  <c r="AB758" i="14" s="1"/>
  <c r="J758" i="14"/>
  <c r="AC758" i="14" s="1"/>
  <c r="AA762" i="14"/>
  <c r="AB762" i="14" s="1"/>
  <c r="J762" i="14"/>
  <c r="AC762" i="14" s="1"/>
  <c r="AA768" i="14"/>
  <c r="AB768" i="14" s="1"/>
  <c r="J768" i="14"/>
  <c r="AC768" i="14" s="1"/>
  <c r="AA773" i="14"/>
  <c r="AB773" i="14" s="1"/>
  <c r="J773" i="14"/>
  <c r="AC773" i="14" s="1"/>
  <c r="AA778" i="14"/>
  <c r="AB778" i="14" s="1"/>
  <c r="J778" i="14"/>
  <c r="AC778" i="14" s="1"/>
  <c r="AA784" i="14"/>
  <c r="AB784" i="14" s="1"/>
  <c r="J784" i="14"/>
  <c r="AC784" i="14" s="1"/>
  <c r="AA788" i="14"/>
  <c r="AB788" i="14" s="1"/>
  <c r="J788" i="14"/>
  <c r="AC788" i="14" s="1"/>
  <c r="AA792" i="14"/>
  <c r="AB792" i="14" s="1"/>
  <c r="J792" i="14"/>
  <c r="AC792" i="14" s="1"/>
  <c r="AA797" i="14"/>
  <c r="AB797" i="14" s="1"/>
  <c r="J797" i="14"/>
  <c r="AC797" i="14" s="1"/>
  <c r="AA801" i="14"/>
  <c r="AB801" i="14" s="1"/>
  <c r="J801" i="14"/>
  <c r="AC801" i="14" s="1"/>
  <c r="AA805" i="14"/>
  <c r="AB805" i="14" s="1"/>
  <c r="J805" i="14"/>
  <c r="AC805" i="14" s="1"/>
  <c r="AA809" i="14"/>
  <c r="AB809" i="14" s="1"/>
  <c r="J809" i="14"/>
  <c r="AC809" i="14" s="1"/>
  <c r="AA814" i="14"/>
  <c r="AB814" i="14" s="1"/>
  <c r="J814" i="14"/>
  <c r="AC814" i="14" s="1"/>
  <c r="AA820" i="14"/>
  <c r="AB820" i="14" s="1"/>
  <c r="J820" i="14"/>
  <c r="AC820" i="14" s="1"/>
  <c r="AA825" i="14"/>
  <c r="AB825" i="14" s="1"/>
  <c r="J825" i="14"/>
  <c r="AC825" i="14" s="1"/>
  <c r="AA829" i="14"/>
  <c r="AB829" i="14" s="1"/>
  <c r="J829" i="14"/>
  <c r="AC829" i="14" s="1"/>
  <c r="AA834" i="14"/>
  <c r="AB834" i="14" s="1"/>
  <c r="J834" i="14"/>
  <c r="AC834" i="14" s="1"/>
  <c r="AA840" i="14"/>
  <c r="AB840" i="14" s="1"/>
  <c r="J840" i="14"/>
  <c r="AC840" i="14" s="1"/>
  <c r="AA846" i="14"/>
  <c r="AB846" i="14" s="1"/>
  <c r="J846" i="14"/>
  <c r="AC846" i="14" s="1"/>
  <c r="AA853" i="14"/>
  <c r="AB853" i="14" s="1"/>
  <c r="J853" i="14"/>
  <c r="AC853" i="14" s="1"/>
  <c r="AA858" i="14"/>
  <c r="AB858" i="14" s="1"/>
  <c r="J858" i="14"/>
  <c r="AC858" i="14" s="1"/>
  <c r="AA865" i="14"/>
  <c r="AB865" i="14" s="1"/>
  <c r="J865" i="14"/>
  <c r="AC865" i="14" s="1"/>
  <c r="AA872" i="14"/>
  <c r="AB872" i="14" s="1"/>
  <c r="J872" i="14"/>
  <c r="AC872" i="14" s="1"/>
  <c r="AA878" i="14"/>
  <c r="AB878" i="14" s="1"/>
  <c r="J878" i="14"/>
  <c r="AC878" i="14" s="1"/>
  <c r="AA883" i="14"/>
  <c r="AB883" i="14" s="1"/>
  <c r="J883" i="14"/>
  <c r="AC883" i="14" s="1"/>
  <c r="AA888" i="14"/>
  <c r="AB888" i="14" s="1"/>
  <c r="J888" i="14"/>
  <c r="AC888" i="14" s="1"/>
  <c r="AA893" i="14"/>
  <c r="AB893" i="14" s="1"/>
  <c r="J893" i="14"/>
  <c r="AC893" i="14" s="1"/>
  <c r="AA899" i="14"/>
  <c r="AB899" i="14" s="1"/>
  <c r="J899" i="14"/>
  <c r="AC899" i="14" s="1"/>
  <c r="AA905" i="14"/>
  <c r="AB905" i="14" s="1"/>
  <c r="J905" i="14"/>
  <c r="AC905" i="14" s="1"/>
  <c r="AA911" i="14"/>
  <c r="AB911" i="14" s="1"/>
  <c r="J911" i="14"/>
  <c r="AC911" i="14" s="1"/>
  <c r="AA918" i="14"/>
  <c r="AB918" i="14" s="1"/>
  <c r="J918" i="14"/>
  <c r="AC918" i="14" s="1"/>
  <c r="AA924" i="14"/>
  <c r="AB924" i="14" s="1"/>
  <c r="J924" i="14"/>
  <c r="AC924" i="14" s="1"/>
  <c r="AA930" i="14"/>
  <c r="AB930" i="14" s="1"/>
  <c r="J930" i="14"/>
  <c r="AC930" i="14" s="1"/>
  <c r="AA935" i="14"/>
  <c r="AB935" i="14" s="1"/>
  <c r="J935" i="14"/>
  <c r="AC935" i="14" s="1"/>
  <c r="AA940" i="14"/>
  <c r="AB940" i="14" s="1"/>
  <c r="J940" i="14"/>
  <c r="AC940" i="14" s="1"/>
  <c r="AA945" i="14"/>
  <c r="AB945" i="14" s="1"/>
  <c r="J945" i="14"/>
  <c r="AC945" i="14" s="1"/>
  <c r="AA949" i="14"/>
  <c r="AB949" i="14" s="1"/>
  <c r="J949" i="14"/>
  <c r="AC949" i="14" s="1"/>
  <c r="AA954" i="14"/>
  <c r="AB954" i="14" s="1"/>
  <c r="J954" i="14"/>
  <c r="AC954" i="14" s="1"/>
  <c r="AA958" i="14"/>
  <c r="AB958" i="14" s="1"/>
  <c r="J958" i="14"/>
  <c r="AC958" i="14" s="1"/>
  <c r="AA963" i="14"/>
  <c r="AB963" i="14" s="1"/>
  <c r="J963" i="14"/>
  <c r="AC963" i="14" s="1"/>
  <c r="AA969" i="14"/>
  <c r="AB969" i="14" s="1"/>
  <c r="J969" i="14"/>
  <c r="AC969" i="14" s="1"/>
  <c r="AA973" i="14"/>
  <c r="AB973" i="14" s="1"/>
  <c r="J973" i="14"/>
  <c r="AC973" i="14" s="1"/>
  <c r="AA978" i="14"/>
  <c r="AB978" i="14" s="1"/>
  <c r="J978" i="14"/>
  <c r="AC978" i="14" s="1"/>
  <c r="AA982" i="14"/>
  <c r="AB982" i="14" s="1"/>
  <c r="J982" i="14"/>
  <c r="AC982" i="14" s="1"/>
  <c r="AA987" i="14"/>
  <c r="AB987" i="14" s="1"/>
  <c r="J987" i="14"/>
  <c r="AC987" i="14" s="1"/>
  <c r="AA991" i="14"/>
  <c r="AB991" i="14" s="1"/>
  <c r="J991" i="14"/>
  <c r="AC991" i="14" s="1"/>
  <c r="AA995" i="14"/>
  <c r="AB995" i="14" s="1"/>
  <c r="J995" i="14"/>
  <c r="AC995" i="14" s="1"/>
  <c r="AA999" i="14"/>
  <c r="AB999" i="14" s="1"/>
  <c r="J999" i="14"/>
  <c r="AC999" i="14" s="1"/>
  <c r="AA1003" i="14"/>
  <c r="AB1003" i="14" s="1"/>
  <c r="J1003" i="14"/>
  <c r="AC1003" i="14" s="1"/>
  <c r="AA1008" i="14"/>
  <c r="AB1008" i="14" s="1"/>
  <c r="J1008" i="14"/>
  <c r="AC1008" i="14" s="1"/>
  <c r="AA1012" i="14"/>
  <c r="AB1012" i="14" s="1"/>
  <c r="J1012" i="14"/>
  <c r="AC1012" i="14" s="1"/>
  <c r="AA1016" i="14"/>
  <c r="AB1016" i="14" s="1"/>
  <c r="J1016" i="14"/>
  <c r="AC1016" i="14" s="1"/>
  <c r="AA1021" i="14"/>
  <c r="AB1021" i="14" s="1"/>
  <c r="J1021" i="14"/>
  <c r="AC1021" i="14" s="1"/>
  <c r="AA1025" i="14"/>
  <c r="AB1025" i="14" s="1"/>
  <c r="J1025" i="14"/>
  <c r="AC1025" i="14" s="1"/>
  <c r="AA1030" i="14"/>
  <c r="AB1030" i="14" s="1"/>
  <c r="J1030" i="14"/>
  <c r="AC1030" i="14" s="1"/>
  <c r="AA1035" i="14"/>
  <c r="AB1035" i="14" s="1"/>
  <c r="J1035" i="14"/>
  <c r="AC1035" i="14" s="1"/>
  <c r="AA1040" i="14"/>
  <c r="AB1040" i="14" s="1"/>
  <c r="J1040" i="14"/>
  <c r="AC1040" i="14" s="1"/>
  <c r="AA1044" i="14"/>
  <c r="AB1044" i="14" s="1"/>
  <c r="J1044" i="14"/>
  <c r="AC1044" i="14" s="1"/>
  <c r="AA1048" i="14"/>
  <c r="AB1048" i="14" s="1"/>
  <c r="J1048" i="14"/>
  <c r="AC1048" i="14" s="1"/>
  <c r="AA1052" i="14"/>
  <c r="AB1052" i="14" s="1"/>
  <c r="J1052" i="14"/>
  <c r="AC1052" i="14" s="1"/>
  <c r="AA1056" i="14"/>
  <c r="AB1056" i="14" s="1"/>
  <c r="J1056" i="14"/>
  <c r="AC1056" i="14" s="1"/>
  <c r="AA1061" i="14"/>
  <c r="AB1061" i="14" s="1"/>
  <c r="J1061" i="14"/>
  <c r="AC1061" i="14" s="1"/>
  <c r="AA1065" i="14"/>
  <c r="AB1065" i="14" s="1"/>
  <c r="J1065" i="14"/>
  <c r="AC1065" i="14" s="1"/>
  <c r="AA1069" i="14"/>
  <c r="AB1069" i="14" s="1"/>
  <c r="J1069" i="14"/>
  <c r="AC1069" i="14" s="1"/>
  <c r="AA1073" i="14"/>
  <c r="AB1073" i="14" s="1"/>
  <c r="J1073" i="14"/>
  <c r="AC1073" i="14" s="1"/>
  <c r="AA1077" i="14"/>
  <c r="AB1077" i="14" s="1"/>
  <c r="J1077" i="14"/>
  <c r="AC1077" i="14" s="1"/>
  <c r="AA1081" i="14"/>
  <c r="AB1081" i="14" s="1"/>
  <c r="J1081" i="14"/>
  <c r="AC1081" i="14" s="1"/>
  <c r="AA1085" i="14"/>
  <c r="AB1085" i="14" s="1"/>
  <c r="J1085" i="14"/>
  <c r="AC1085" i="14" s="1"/>
  <c r="AA1089" i="14"/>
  <c r="AB1089" i="14" s="1"/>
  <c r="J1089" i="14"/>
  <c r="AC1089" i="14" s="1"/>
  <c r="AA1093" i="14"/>
  <c r="AB1093" i="14" s="1"/>
  <c r="J1093" i="14"/>
  <c r="AC1093" i="14" s="1"/>
  <c r="AA1098" i="14"/>
  <c r="AB1098" i="14" s="1"/>
  <c r="J1098" i="14"/>
  <c r="AC1098" i="14" s="1"/>
  <c r="AA1102" i="14"/>
  <c r="AB1102" i="14" s="1"/>
  <c r="J1102" i="14"/>
  <c r="AC1102" i="14" s="1"/>
  <c r="AA1106" i="14"/>
  <c r="AB1106" i="14" s="1"/>
  <c r="J1106" i="14"/>
  <c r="AC1106" i="14" s="1"/>
  <c r="AA1110" i="14"/>
  <c r="AB1110" i="14" s="1"/>
  <c r="J1110" i="14"/>
  <c r="AC1110" i="14" s="1"/>
  <c r="AA1114" i="14"/>
  <c r="AB1114" i="14" s="1"/>
  <c r="J1114" i="14"/>
  <c r="AC1114" i="14" s="1"/>
  <c r="AA1118" i="14"/>
  <c r="AB1118" i="14" s="1"/>
  <c r="J1118" i="14"/>
  <c r="AC1118" i="14" s="1"/>
  <c r="AA1122" i="14"/>
  <c r="AB1122" i="14" s="1"/>
  <c r="J1122" i="14"/>
  <c r="AC1122" i="14" s="1"/>
  <c r="AA1126" i="14"/>
  <c r="AB1126" i="14" s="1"/>
  <c r="J1126" i="14"/>
  <c r="AC1126" i="14" s="1"/>
  <c r="AA1131" i="14"/>
  <c r="AB1131" i="14" s="1"/>
  <c r="J1131" i="14"/>
  <c r="AC1131" i="14" s="1"/>
  <c r="AA1136" i="14"/>
  <c r="AB1136" i="14" s="1"/>
  <c r="J1136" i="14"/>
  <c r="AC1136" i="14" s="1"/>
  <c r="AA1142" i="14"/>
  <c r="AB1142" i="14" s="1"/>
  <c r="J1142" i="14"/>
  <c r="AC1142" i="14" s="1"/>
  <c r="AA1147" i="14"/>
  <c r="AB1147" i="14" s="1"/>
  <c r="J1147" i="14"/>
  <c r="AC1147" i="14" s="1"/>
  <c r="J1152" i="14"/>
  <c r="AC1152" i="14" s="1"/>
  <c r="AA1152" i="14"/>
  <c r="AB1152" i="14" s="1"/>
  <c r="J1157" i="14"/>
  <c r="AC1157" i="14" s="1"/>
  <c r="AA1157" i="14"/>
  <c r="AB1157" i="14" s="1"/>
  <c r="J1161" i="14"/>
  <c r="AC1161" i="14" s="1"/>
  <c r="AA1161" i="14"/>
  <c r="AB1161" i="14" s="1"/>
  <c r="J1165" i="14"/>
  <c r="AC1165" i="14" s="1"/>
  <c r="AA1165" i="14"/>
  <c r="AB1165" i="14" s="1"/>
  <c r="J1169" i="14"/>
  <c r="AC1169" i="14" s="1"/>
  <c r="AA1169" i="14"/>
  <c r="AB1169" i="14" s="1"/>
  <c r="J1173" i="14"/>
  <c r="AC1173" i="14" s="1"/>
  <c r="AA1173" i="14"/>
  <c r="AB1173" i="14" s="1"/>
  <c r="J1178" i="14"/>
  <c r="AC1178" i="14" s="1"/>
  <c r="AA1178" i="14"/>
  <c r="AB1178" i="14" s="1"/>
  <c r="J1183" i="14"/>
  <c r="AC1183" i="14" s="1"/>
  <c r="AA1183" i="14"/>
  <c r="AB1183" i="14" s="1"/>
  <c r="J1187" i="14"/>
  <c r="AC1187" i="14" s="1"/>
  <c r="AA1187" i="14"/>
  <c r="AB1187" i="14" s="1"/>
  <c r="J1191" i="14"/>
  <c r="AC1191" i="14" s="1"/>
  <c r="AA1191" i="14"/>
  <c r="AB1191" i="14" s="1"/>
  <c r="J1196" i="14"/>
  <c r="AC1196" i="14" s="1"/>
  <c r="AA1196" i="14"/>
  <c r="AB1196" i="14" s="1"/>
  <c r="J1201" i="14"/>
  <c r="AC1201" i="14" s="1"/>
  <c r="AA1201" i="14"/>
  <c r="AB1201" i="14" s="1"/>
  <c r="J1205" i="14"/>
  <c r="AC1205" i="14" s="1"/>
  <c r="AA1205" i="14"/>
  <c r="AB1205" i="14" s="1"/>
  <c r="J1209" i="14"/>
  <c r="AC1209" i="14" s="1"/>
  <c r="AA1209" i="14"/>
  <c r="AB1209" i="14" s="1"/>
  <c r="J1213" i="14"/>
  <c r="AC1213" i="14" s="1"/>
  <c r="AA1213" i="14"/>
  <c r="AB1213" i="14" s="1"/>
  <c r="J1217" i="14"/>
  <c r="AC1217" i="14" s="1"/>
  <c r="AA1217" i="14"/>
  <c r="AB1217" i="14" s="1"/>
  <c r="J1222" i="14"/>
  <c r="AC1222" i="14" s="1"/>
  <c r="AA1222" i="14"/>
  <c r="AB1222" i="14" s="1"/>
  <c r="J1227" i="14"/>
  <c r="AC1227" i="14" s="1"/>
  <c r="AA1227" i="14"/>
  <c r="AB1227" i="14" s="1"/>
  <c r="J1231" i="14"/>
  <c r="AC1231" i="14" s="1"/>
  <c r="AA1231" i="14"/>
  <c r="AB1231" i="14" s="1"/>
  <c r="J1235" i="14"/>
  <c r="AC1235" i="14" s="1"/>
  <c r="AA1235" i="14"/>
  <c r="AB1235" i="14" s="1"/>
  <c r="J1239" i="14"/>
  <c r="AC1239" i="14" s="1"/>
  <c r="AA1239" i="14"/>
  <c r="AB1239" i="14" s="1"/>
  <c r="J1243" i="14"/>
  <c r="AC1243" i="14" s="1"/>
  <c r="AA1243" i="14"/>
  <c r="AB1243" i="14" s="1"/>
  <c r="AA1153" i="14"/>
  <c r="AB1153" i="14" s="1"/>
  <c r="J1153" i="14"/>
  <c r="AC1153" i="14" s="1"/>
  <c r="AA1158" i="14"/>
  <c r="AB1158" i="14" s="1"/>
  <c r="J1158" i="14"/>
  <c r="AC1158" i="14" s="1"/>
  <c r="AA1162" i="14"/>
  <c r="AB1162" i="14" s="1"/>
  <c r="J1162" i="14"/>
  <c r="AC1162" i="14" s="1"/>
  <c r="AA1166" i="14"/>
  <c r="AB1166" i="14" s="1"/>
  <c r="J1166" i="14"/>
  <c r="AC1166" i="14" s="1"/>
  <c r="AA1170" i="14"/>
  <c r="AB1170" i="14" s="1"/>
  <c r="J1170" i="14"/>
  <c r="AC1170" i="14" s="1"/>
  <c r="AA1175" i="14"/>
  <c r="AB1175" i="14" s="1"/>
  <c r="J1175" i="14"/>
  <c r="AC1175" i="14" s="1"/>
  <c r="AA1179" i="14"/>
  <c r="AB1179" i="14" s="1"/>
  <c r="J1179" i="14"/>
  <c r="AC1179" i="14" s="1"/>
  <c r="AA1184" i="14"/>
  <c r="AB1184" i="14" s="1"/>
  <c r="J1184" i="14"/>
  <c r="AC1184" i="14" s="1"/>
  <c r="AA1188" i="14"/>
  <c r="AB1188" i="14" s="1"/>
  <c r="J1188" i="14"/>
  <c r="AC1188" i="14" s="1"/>
  <c r="AA1192" i="14"/>
  <c r="AB1192" i="14" s="1"/>
  <c r="J1192" i="14"/>
  <c r="AC1192" i="14" s="1"/>
  <c r="AA1197" i="14"/>
  <c r="AB1197" i="14" s="1"/>
  <c r="J1197" i="14"/>
  <c r="AC1197" i="14" s="1"/>
  <c r="AA1202" i="14"/>
  <c r="AB1202" i="14" s="1"/>
  <c r="J1202" i="14"/>
  <c r="AC1202" i="14" s="1"/>
  <c r="AA1206" i="14"/>
  <c r="AB1206" i="14" s="1"/>
  <c r="J1206" i="14"/>
  <c r="AC1206" i="14" s="1"/>
  <c r="AA1210" i="14"/>
  <c r="AB1210" i="14" s="1"/>
  <c r="J1210" i="14"/>
  <c r="AC1210" i="14" s="1"/>
  <c r="AA1214" i="14"/>
  <c r="AB1214" i="14" s="1"/>
  <c r="J1214" i="14"/>
  <c r="AC1214" i="14" s="1"/>
  <c r="AA1218" i="14"/>
  <c r="AB1218" i="14" s="1"/>
  <c r="J1218" i="14"/>
  <c r="AC1218" i="14" s="1"/>
  <c r="AA1224" i="14"/>
  <c r="AB1224" i="14" s="1"/>
  <c r="J1224" i="14"/>
  <c r="AC1224" i="14" s="1"/>
  <c r="AA1228" i="14"/>
  <c r="AB1228" i="14" s="1"/>
  <c r="J1228" i="14"/>
  <c r="AC1228" i="14" s="1"/>
  <c r="AA1232" i="14"/>
  <c r="AB1232" i="14" s="1"/>
  <c r="J1232" i="14"/>
  <c r="AC1232" i="14" s="1"/>
  <c r="AA1236" i="14"/>
  <c r="AB1236" i="14" s="1"/>
  <c r="J1236" i="14"/>
  <c r="AC1236" i="14" s="1"/>
  <c r="AA1240" i="14"/>
  <c r="AB1240" i="14" s="1"/>
  <c r="J1240" i="14"/>
  <c r="AC1240" i="14" s="1"/>
  <c r="J1245" i="14"/>
  <c r="AC1245" i="14" s="1"/>
  <c r="AA1245" i="14"/>
  <c r="AB1245" i="14" s="1"/>
  <c r="J1249" i="14"/>
  <c r="AC1249" i="14" s="1"/>
  <c r="AA1249" i="14"/>
  <c r="AB1249" i="14" s="1"/>
  <c r="J1253" i="14"/>
  <c r="AC1253" i="14" s="1"/>
  <c r="AA1253" i="14"/>
  <c r="AB1253" i="14" s="1"/>
  <c r="J1258" i="14"/>
  <c r="AC1258" i="14" s="1"/>
  <c r="AA1258" i="14"/>
  <c r="AB1258" i="14" s="1"/>
  <c r="J1263" i="14"/>
  <c r="AC1263" i="14" s="1"/>
  <c r="AA1263" i="14"/>
  <c r="AB1263" i="14" s="1"/>
  <c r="J1267" i="14"/>
  <c r="AC1267" i="14" s="1"/>
  <c r="AA1267" i="14"/>
  <c r="AB1267" i="14" s="1"/>
  <c r="J1272" i="14"/>
  <c r="AC1272" i="14" s="1"/>
  <c r="AA1272" i="14"/>
  <c r="AB1272" i="14" s="1"/>
  <c r="J1277" i="14"/>
  <c r="AC1277" i="14" s="1"/>
  <c r="AA1277" i="14"/>
  <c r="AB1277" i="14" s="1"/>
  <c r="J1281" i="14"/>
  <c r="AC1281" i="14" s="1"/>
  <c r="AA1281" i="14"/>
  <c r="AB1281" i="14" s="1"/>
  <c r="J1285" i="14"/>
  <c r="AC1285" i="14" s="1"/>
  <c r="AA1285" i="14"/>
  <c r="AB1285" i="14" s="1"/>
  <c r="AA1246" i="14"/>
  <c r="AB1246" i="14" s="1"/>
  <c r="J1246" i="14"/>
  <c r="AC1246" i="14" s="1"/>
  <c r="AA1250" i="14"/>
  <c r="AB1250" i="14" s="1"/>
  <c r="J1250" i="14"/>
  <c r="AC1250" i="14" s="1"/>
  <c r="AA1254" i="14"/>
  <c r="AB1254" i="14" s="1"/>
  <c r="J1254" i="14"/>
  <c r="AC1254" i="14" s="1"/>
  <c r="AA1259" i="14"/>
  <c r="AB1259" i="14" s="1"/>
  <c r="J1259" i="14"/>
  <c r="AC1259" i="14" s="1"/>
  <c r="AA1264" i="14"/>
  <c r="AB1264" i="14" s="1"/>
  <c r="J1264" i="14"/>
  <c r="AC1264" i="14" s="1"/>
  <c r="AA1268" i="14"/>
  <c r="AB1268" i="14" s="1"/>
  <c r="J1268" i="14"/>
  <c r="AC1268" i="14" s="1"/>
  <c r="AA1274" i="14"/>
  <c r="AB1274" i="14" s="1"/>
  <c r="J1274" i="14"/>
  <c r="AC1274" i="14" s="1"/>
  <c r="AA1278" i="14"/>
  <c r="AB1278" i="14" s="1"/>
  <c r="J1278" i="14"/>
  <c r="AC1278" i="14" s="1"/>
  <c r="AA1282" i="14"/>
  <c r="AB1282" i="14" s="1"/>
  <c r="J1282" i="14"/>
  <c r="AC1282" i="14" s="1"/>
  <c r="J1286" i="14"/>
  <c r="AC1286" i="14" s="1"/>
  <c r="AA1286" i="14"/>
  <c r="AB1286" i="14" s="1"/>
  <c r="J1291" i="14"/>
  <c r="AC1291" i="14" s="1"/>
  <c r="AA1291" i="14"/>
  <c r="AB1291" i="14" s="1"/>
  <c r="J1295" i="14"/>
  <c r="AC1295" i="14" s="1"/>
  <c r="AA1295" i="14"/>
  <c r="AB1295" i="14" s="1"/>
  <c r="J1300" i="14"/>
  <c r="AC1300" i="14" s="1"/>
  <c r="AA1300" i="14"/>
  <c r="AB1300" i="14" s="1"/>
  <c r="J1304" i="14"/>
  <c r="AC1304" i="14" s="1"/>
  <c r="AA1304" i="14"/>
  <c r="AB1304" i="14" s="1"/>
  <c r="J1309" i="14"/>
  <c r="AC1309" i="14" s="1"/>
  <c r="AA1309" i="14"/>
  <c r="AB1309" i="14" s="1"/>
  <c r="J1313" i="14"/>
  <c r="AC1313" i="14" s="1"/>
  <c r="AA1313" i="14"/>
  <c r="AB1313" i="14" s="1"/>
  <c r="AA1289" i="14"/>
  <c r="AB1289" i="14" s="1"/>
  <c r="J1289" i="14"/>
  <c r="AC1289" i="14" s="1"/>
  <c r="AA1294" i="14"/>
  <c r="AB1294" i="14" s="1"/>
  <c r="J1294" i="14"/>
  <c r="AC1294" i="14" s="1"/>
  <c r="AA1299" i="14"/>
  <c r="AB1299" i="14" s="1"/>
  <c r="J1299" i="14"/>
  <c r="AC1299" i="14" s="1"/>
  <c r="AA1303" i="14"/>
  <c r="AB1303" i="14" s="1"/>
  <c r="J1303" i="14"/>
  <c r="AC1303" i="14" s="1"/>
  <c r="AA1308" i="14"/>
  <c r="AB1308" i="14" s="1"/>
  <c r="J1308" i="14"/>
  <c r="AC1308" i="14" s="1"/>
  <c r="AA1312" i="14"/>
  <c r="AB1312" i="14" s="1"/>
  <c r="J1312" i="14"/>
  <c r="AC1312" i="14" s="1"/>
  <c r="J478" i="14"/>
  <c r="AC478" i="14" s="1"/>
  <c r="AA478" i="14"/>
  <c r="AB478" i="14" s="1"/>
  <c r="J473" i="14"/>
  <c r="AC473" i="14" s="1"/>
  <c r="AA473" i="14"/>
  <c r="AB473" i="14" s="1"/>
  <c r="J468" i="14"/>
  <c r="AC468" i="14" s="1"/>
  <c r="AA468" i="14"/>
  <c r="AB468" i="14" s="1"/>
  <c r="J462" i="14"/>
  <c r="AC462" i="14" s="1"/>
  <c r="AA462" i="14"/>
  <c r="AB462" i="14" s="1"/>
  <c r="J457" i="14"/>
  <c r="AC457" i="14" s="1"/>
  <c r="AA457" i="14"/>
  <c r="AB457" i="14" s="1"/>
  <c r="J452" i="14"/>
  <c r="AC452" i="14" s="1"/>
  <c r="AA452" i="14"/>
  <c r="AB452" i="14" s="1"/>
  <c r="J447" i="14"/>
  <c r="AC447" i="14" s="1"/>
  <c r="AA447" i="14"/>
  <c r="AB447" i="14" s="1"/>
  <c r="J442" i="14"/>
  <c r="AC442" i="14" s="1"/>
  <c r="AA442" i="14"/>
  <c r="AB442" i="14" s="1"/>
  <c r="J437" i="14"/>
  <c r="AC437" i="14" s="1"/>
  <c r="AA437" i="14"/>
  <c r="AB437" i="14" s="1"/>
  <c r="J432" i="14"/>
  <c r="AC432" i="14" s="1"/>
  <c r="AA432" i="14"/>
  <c r="AB432" i="14" s="1"/>
  <c r="J427" i="14"/>
  <c r="AC427" i="14" s="1"/>
  <c r="AA427" i="14"/>
  <c r="AB427" i="14" s="1"/>
  <c r="J423" i="14"/>
  <c r="AC423" i="14" s="1"/>
  <c r="AA423" i="14"/>
  <c r="AB423" i="14" s="1"/>
  <c r="J419" i="14"/>
  <c r="AC419" i="14" s="1"/>
  <c r="AA419" i="14"/>
  <c r="AB419" i="14" s="1"/>
  <c r="J414" i="14"/>
  <c r="AC414" i="14" s="1"/>
  <c r="AA414" i="14"/>
  <c r="AB414" i="14" s="1"/>
  <c r="J410" i="14"/>
  <c r="AC410" i="14" s="1"/>
  <c r="AA410" i="14"/>
  <c r="AB410" i="14" s="1"/>
  <c r="J405" i="14"/>
  <c r="AC405" i="14" s="1"/>
  <c r="AA405" i="14"/>
  <c r="AB405" i="14" s="1"/>
  <c r="J401" i="14"/>
  <c r="AC401" i="14" s="1"/>
  <c r="AA401" i="14"/>
  <c r="AB401" i="14" s="1"/>
  <c r="J396" i="14"/>
  <c r="AC396" i="14" s="1"/>
  <c r="AA396" i="14"/>
  <c r="AB396" i="14" s="1"/>
  <c r="J391" i="14"/>
  <c r="AC391" i="14" s="1"/>
  <c r="AA391" i="14"/>
  <c r="AB391" i="14" s="1"/>
  <c r="J386" i="14"/>
  <c r="AC386" i="14" s="1"/>
  <c r="AA386" i="14"/>
  <c r="AB386" i="14" s="1"/>
  <c r="J380" i="14"/>
  <c r="AC380" i="14" s="1"/>
  <c r="AA380" i="14"/>
  <c r="AB380" i="14" s="1"/>
  <c r="J373" i="14"/>
  <c r="AC373" i="14" s="1"/>
  <c r="AA373" i="14"/>
  <c r="AB373" i="14" s="1"/>
  <c r="J366" i="14"/>
  <c r="AC366" i="14" s="1"/>
  <c r="AA366" i="14"/>
  <c r="AB366" i="14" s="1"/>
  <c r="J317" i="14"/>
  <c r="AC317" i="14" s="1"/>
  <c r="AA317" i="14"/>
  <c r="AB317" i="14" s="1"/>
  <c r="J313" i="14"/>
  <c r="AC313" i="14" s="1"/>
  <c r="AA313" i="14"/>
  <c r="AB313" i="14" s="1"/>
  <c r="J309" i="14"/>
  <c r="AC309" i="14" s="1"/>
  <c r="AA309" i="14"/>
  <c r="AB309" i="14" s="1"/>
  <c r="J305" i="14"/>
  <c r="AC305" i="14" s="1"/>
  <c r="AA305" i="14"/>
  <c r="AB305" i="14" s="1"/>
  <c r="J299" i="14"/>
  <c r="AC299" i="14" s="1"/>
  <c r="AA299" i="14"/>
  <c r="AB299" i="14" s="1"/>
  <c r="J295" i="14"/>
  <c r="AC295" i="14" s="1"/>
  <c r="AA295" i="14"/>
  <c r="AB295" i="14" s="1"/>
  <c r="J291" i="14"/>
  <c r="AC291" i="14" s="1"/>
  <c r="AA291" i="14"/>
  <c r="AB291" i="14" s="1"/>
  <c r="J287" i="14"/>
  <c r="AC287" i="14" s="1"/>
  <c r="AA287" i="14"/>
  <c r="AB287" i="14" s="1"/>
  <c r="J283" i="14"/>
  <c r="AC283" i="14" s="1"/>
  <c r="AA283" i="14"/>
  <c r="AB283" i="14" s="1"/>
  <c r="J279" i="14"/>
  <c r="AC279" i="14" s="1"/>
  <c r="AA279" i="14"/>
  <c r="AB279" i="14" s="1"/>
  <c r="J274" i="14"/>
  <c r="AC274" i="14" s="1"/>
  <c r="AA274" i="14"/>
  <c r="AB274" i="14" s="1"/>
  <c r="J270" i="14"/>
  <c r="AC270" i="14" s="1"/>
  <c r="AA270" i="14"/>
  <c r="AB270" i="14" s="1"/>
  <c r="J266" i="14"/>
  <c r="AC266" i="14" s="1"/>
  <c r="AA266" i="14"/>
  <c r="AB266" i="14" s="1"/>
  <c r="J262" i="14"/>
  <c r="AC262" i="14" s="1"/>
  <c r="AA262" i="14"/>
  <c r="AB262" i="14" s="1"/>
  <c r="J257" i="14"/>
  <c r="AC257" i="14" s="1"/>
  <c r="AA257" i="14"/>
  <c r="AB257" i="14" s="1"/>
  <c r="J253" i="14"/>
  <c r="AC253" i="14" s="1"/>
  <c r="AA253" i="14"/>
  <c r="AB253" i="14" s="1"/>
  <c r="J248" i="14"/>
  <c r="AC248" i="14" s="1"/>
  <c r="AA248" i="14"/>
  <c r="AB248" i="14" s="1"/>
  <c r="J243" i="14"/>
  <c r="AC243" i="14" s="1"/>
  <c r="AA243" i="14"/>
  <c r="AB243" i="14" s="1"/>
  <c r="J238" i="14"/>
  <c r="AC238" i="14" s="1"/>
  <c r="AA238" i="14"/>
  <c r="AB238" i="14" s="1"/>
  <c r="J234" i="14"/>
  <c r="AC234" i="14" s="1"/>
  <c r="AA234" i="14"/>
  <c r="AB234" i="14" s="1"/>
  <c r="J229" i="14"/>
  <c r="AC229" i="14" s="1"/>
  <c r="AA229" i="14"/>
  <c r="AB229" i="14" s="1"/>
  <c r="J225" i="14"/>
  <c r="AC225" i="14" s="1"/>
  <c r="AA225" i="14"/>
  <c r="AB225" i="14" s="1"/>
  <c r="J220" i="14"/>
  <c r="AC220" i="14" s="1"/>
  <c r="AA220" i="14"/>
  <c r="AB220" i="14" s="1"/>
  <c r="J214" i="14"/>
  <c r="AC214" i="14" s="1"/>
  <c r="AA214" i="14"/>
  <c r="AB214" i="14" s="1"/>
  <c r="J209" i="14"/>
  <c r="AC209" i="14" s="1"/>
  <c r="AA209" i="14"/>
  <c r="AB209" i="14" s="1"/>
  <c r="J204" i="14"/>
  <c r="AC204" i="14" s="1"/>
  <c r="AA204" i="14"/>
  <c r="AB204" i="14" s="1"/>
  <c r="J198" i="14"/>
  <c r="AC198" i="14" s="1"/>
  <c r="AA198" i="14"/>
  <c r="AB198" i="14" s="1"/>
  <c r="J194" i="14"/>
  <c r="AC194" i="14" s="1"/>
  <c r="AA194" i="14"/>
  <c r="AB194" i="14" s="1"/>
  <c r="J189" i="14"/>
  <c r="AC189" i="14" s="1"/>
  <c r="AA189" i="14"/>
  <c r="AB189" i="14" s="1"/>
  <c r="J185" i="14"/>
  <c r="AC185" i="14" s="1"/>
  <c r="AA185" i="14"/>
  <c r="AB185" i="14" s="1"/>
  <c r="J180" i="14"/>
  <c r="AC180" i="14" s="1"/>
  <c r="AA180" i="14"/>
  <c r="AB180" i="14" s="1"/>
  <c r="J175" i="14"/>
  <c r="AC175" i="14" s="1"/>
  <c r="AA175" i="14"/>
  <c r="AB175" i="14" s="1"/>
  <c r="J170" i="14"/>
  <c r="AC170" i="14" s="1"/>
  <c r="AA170" i="14"/>
  <c r="AB170" i="14" s="1"/>
  <c r="J166" i="14"/>
  <c r="AC166" i="14" s="1"/>
  <c r="AA166" i="14"/>
  <c r="AB166" i="14" s="1"/>
  <c r="J162" i="14"/>
  <c r="AC162" i="14" s="1"/>
  <c r="AA162" i="14"/>
  <c r="AB162" i="14" s="1"/>
  <c r="J158" i="14"/>
  <c r="AC158" i="14" s="1"/>
  <c r="AA158" i="14"/>
  <c r="AB158" i="14" s="1"/>
  <c r="J154" i="14"/>
  <c r="AC154" i="14" s="1"/>
  <c r="AA154" i="14"/>
  <c r="AB154" i="14" s="1"/>
  <c r="J149" i="14"/>
  <c r="AC149" i="14" s="1"/>
  <c r="AA149" i="14"/>
  <c r="AB149" i="14" s="1"/>
  <c r="J145" i="14"/>
  <c r="AC145" i="14" s="1"/>
  <c r="AA145" i="14"/>
  <c r="AB145" i="14" s="1"/>
  <c r="J141" i="14"/>
  <c r="AC141" i="14" s="1"/>
  <c r="AA141" i="14"/>
  <c r="AB141" i="14" s="1"/>
  <c r="J137" i="14"/>
  <c r="AC137" i="14" s="1"/>
  <c r="AA137" i="14"/>
  <c r="AB137" i="14" s="1"/>
  <c r="J132" i="14"/>
  <c r="AC132" i="14" s="1"/>
  <c r="AA132" i="14"/>
  <c r="AB132" i="14" s="1"/>
  <c r="J128" i="14"/>
  <c r="AC128" i="14" s="1"/>
  <c r="AA128" i="14"/>
  <c r="AB128" i="14" s="1"/>
  <c r="J124" i="14"/>
  <c r="AC124" i="14" s="1"/>
  <c r="AA124" i="14"/>
  <c r="AB124" i="14" s="1"/>
  <c r="J119" i="14"/>
  <c r="AC119" i="14" s="1"/>
  <c r="AA119" i="14"/>
  <c r="AB119" i="14" s="1"/>
  <c r="J115" i="14"/>
  <c r="AC115" i="14" s="1"/>
  <c r="AA115" i="14"/>
  <c r="AB115" i="14" s="1"/>
  <c r="J111" i="14"/>
  <c r="AC111" i="14" s="1"/>
  <c r="AA111" i="14"/>
  <c r="AB111" i="14" s="1"/>
  <c r="J107" i="14"/>
  <c r="AC107" i="14" s="1"/>
  <c r="AA107" i="14"/>
  <c r="AB107" i="14" s="1"/>
  <c r="J531" i="13"/>
  <c r="AC531" i="13" s="1"/>
  <c r="AA531" i="13"/>
  <c r="AB531" i="13" s="1"/>
  <c r="J527" i="13"/>
  <c r="AC527" i="13" s="1"/>
  <c r="AA527" i="13"/>
  <c r="AB527" i="13" s="1"/>
  <c r="J522" i="13"/>
  <c r="AC522" i="13" s="1"/>
  <c r="AA522" i="13"/>
  <c r="AB522" i="13" s="1"/>
  <c r="J518" i="13"/>
  <c r="AC518" i="13" s="1"/>
  <c r="AA518" i="13"/>
  <c r="AB518" i="13" s="1"/>
  <c r="J513" i="13"/>
  <c r="AC513" i="13" s="1"/>
  <c r="AA513" i="13"/>
  <c r="AB513" i="13" s="1"/>
  <c r="J509" i="13"/>
  <c r="AC509" i="13" s="1"/>
  <c r="AA509" i="13"/>
  <c r="AB509" i="13" s="1"/>
  <c r="J502" i="13"/>
  <c r="AC502" i="13" s="1"/>
  <c r="AA502" i="13"/>
  <c r="AB502" i="13" s="1"/>
  <c r="J497" i="13"/>
  <c r="AC497" i="13" s="1"/>
  <c r="AA497" i="13"/>
  <c r="AB497" i="13" s="1"/>
  <c r="J491" i="13"/>
  <c r="AC491" i="13" s="1"/>
  <c r="AA491" i="13"/>
  <c r="AB491" i="13" s="1"/>
  <c r="J486" i="13"/>
  <c r="AC486" i="13" s="1"/>
  <c r="AA486" i="13"/>
  <c r="AB486" i="13" s="1"/>
  <c r="J481" i="13"/>
  <c r="AC481" i="13" s="1"/>
  <c r="AA481" i="13"/>
  <c r="AB481" i="13" s="1"/>
  <c r="J475" i="13"/>
  <c r="AC475" i="13" s="1"/>
  <c r="AA475" i="13"/>
  <c r="AB475" i="13" s="1"/>
  <c r="J470" i="13"/>
  <c r="AC470" i="13" s="1"/>
  <c r="AA470" i="13"/>
  <c r="AB470" i="13" s="1"/>
  <c r="J465" i="13"/>
  <c r="AC465" i="13" s="1"/>
  <c r="AA465" i="13"/>
  <c r="AB465" i="13" s="1"/>
  <c r="J460" i="13"/>
  <c r="AC460" i="13" s="1"/>
  <c r="AA460" i="13"/>
  <c r="AB460" i="13" s="1"/>
  <c r="J454" i="13"/>
  <c r="AC454" i="13" s="1"/>
  <c r="AA454" i="13"/>
  <c r="AB454" i="13" s="1"/>
  <c r="J449" i="13"/>
  <c r="AC449" i="13" s="1"/>
  <c r="AA449" i="13"/>
  <c r="AB449" i="13" s="1"/>
  <c r="J444" i="13"/>
  <c r="AC444" i="13" s="1"/>
  <c r="AA444" i="13"/>
  <c r="AB444" i="13" s="1"/>
  <c r="J440" i="13"/>
  <c r="AC440" i="13" s="1"/>
  <c r="AA440" i="13"/>
  <c r="AB440" i="13" s="1"/>
  <c r="J435" i="13"/>
  <c r="AC435" i="13" s="1"/>
  <c r="AA435" i="13"/>
  <c r="AB435" i="13" s="1"/>
  <c r="J430" i="13"/>
  <c r="AC430" i="13" s="1"/>
  <c r="AA430" i="13"/>
  <c r="AB430" i="13" s="1"/>
  <c r="J425" i="13"/>
  <c r="AC425" i="13" s="1"/>
  <c r="AA425" i="13"/>
  <c r="AB425" i="13" s="1"/>
  <c r="J421" i="13"/>
  <c r="AC421" i="13" s="1"/>
  <c r="AA421" i="13"/>
  <c r="AB421" i="13" s="1"/>
  <c r="J416" i="13"/>
  <c r="AC416" i="13" s="1"/>
  <c r="AA416" i="13"/>
  <c r="AB416" i="13" s="1"/>
  <c r="J412" i="13"/>
  <c r="AC412" i="13" s="1"/>
  <c r="AA412" i="13"/>
  <c r="AB412" i="13" s="1"/>
  <c r="J407" i="13"/>
  <c r="AC407" i="13" s="1"/>
  <c r="AA407" i="13"/>
  <c r="AB407" i="13" s="1"/>
  <c r="J403" i="13"/>
  <c r="AC403" i="13" s="1"/>
  <c r="AA403" i="13"/>
  <c r="AB403" i="13" s="1"/>
  <c r="J398" i="13"/>
  <c r="AC398" i="13" s="1"/>
  <c r="AA398" i="13"/>
  <c r="AB398" i="13" s="1"/>
  <c r="J394" i="13"/>
  <c r="AC394" i="13" s="1"/>
  <c r="AA394" i="13"/>
  <c r="AB394" i="13" s="1"/>
  <c r="J388" i="13"/>
  <c r="AC388" i="13" s="1"/>
  <c r="AA388" i="13"/>
  <c r="AB388" i="13" s="1"/>
  <c r="J383" i="13"/>
  <c r="AC383" i="13" s="1"/>
  <c r="AA383" i="13"/>
  <c r="AB383" i="13" s="1"/>
  <c r="J377" i="13"/>
  <c r="AC377" i="13" s="1"/>
  <c r="AA377" i="13"/>
  <c r="AB377" i="13" s="1"/>
  <c r="J369" i="13"/>
  <c r="AC369" i="13" s="1"/>
  <c r="AA369" i="13"/>
  <c r="AB369" i="13" s="1"/>
  <c r="J364" i="13"/>
  <c r="AC364" i="13" s="1"/>
  <c r="AA364" i="13"/>
  <c r="AB364" i="13" s="1"/>
  <c r="J315" i="13"/>
  <c r="AC315" i="13" s="1"/>
  <c r="AA315" i="13"/>
  <c r="AB315" i="13" s="1"/>
  <c r="AA311" i="13"/>
  <c r="AB311" i="13" s="1"/>
  <c r="J311" i="13"/>
  <c r="AC311" i="13" s="1"/>
  <c r="AA307" i="13"/>
  <c r="AB307" i="13" s="1"/>
  <c r="J307" i="13"/>
  <c r="AC307" i="13" s="1"/>
  <c r="AA301" i="13"/>
  <c r="AB301" i="13" s="1"/>
  <c r="J301" i="13"/>
  <c r="AC301" i="13" s="1"/>
  <c r="AA297" i="13"/>
  <c r="AB297" i="13" s="1"/>
  <c r="J297" i="13"/>
  <c r="AC297" i="13" s="1"/>
  <c r="AA293" i="13"/>
  <c r="AB293" i="13" s="1"/>
  <c r="J293" i="13"/>
  <c r="AC293" i="13" s="1"/>
  <c r="AA289" i="13"/>
  <c r="AB289" i="13" s="1"/>
  <c r="J289" i="13"/>
  <c r="AC289" i="13" s="1"/>
  <c r="AA285" i="13"/>
  <c r="AB285" i="13" s="1"/>
  <c r="J285" i="13"/>
  <c r="AC285" i="13" s="1"/>
  <c r="AA281" i="13"/>
  <c r="AB281" i="13" s="1"/>
  <c r="J281" i="13"/>
  <c r="AC281" i="13" s="1"/>
  <c r="AA276" i="13"/>
  <c r="AB276" i="13" s="1"/>
  <c r="J276" i="13"/>
  <c r="AC276" i="13" s="1"/>
  <c r="AA272" i="13"/>
  <c r="AB272" i="13" s="1"/>
  <c r="J272" i="13"/>
  <c r="AC272" i="13" s="1"/>
  <c r="AA268" i="13"/>
  <c r="AB268" i="13" s="1"/>
  <c r="J268" i="13"/>
  <c r="AC268" i="13" s="1"/>
  <c r="AA264" i="13"/>
  <c r="AB264" i="13" s="1"/>
  <c r="J264" i="13"/>
  <c r="AC264" i="13" s="1"/>
  <c r="AA260" i="13"/>
  <c r="AB260" i="13" s="1"/>
  <c r="J260" i="13"/>
  <c r="AC260" i="13" s="1"/>
  <c r="AA255" i="13"/>
  <c r="AB255" i="13" s="1"/>
  <c r="J255" i="13"/>
  <c r="AC255" i="13" s="1"/>
  <c r="AA251" i="13"/>
  <c r="AB251" i="13" s="1"/>
  <c r="J251" i="13"/>
  <c r="AC251" i="13" s="1"/>
  <c r="AA246" i="13"/>
  <c r="AB246" i="13" s="1"/>
  <c r="J246" i="13"/>
  <c r="AC246" i="13" s="1"/>
  <c r="AA240" i="13"/>
  <c r="AB240" i="13" s="1"/>
  <c r="J240" i="13"/>
  <c r="AC240" i="13" s="1"/>
  <c r="AA236" i="13"/>
  <c r="AB236" i="13" s="1"/>
  <c r="J236" i="13"/>
  <c r="AC236" i="13" s="1"/>
  <c r="AA232" i="13"/>
  <c r="AB232" i="13" s="1"/>
  <c r="J232" i="13"/>
  <c r="AC232" i="13" s="1"/>
  <c r="AA227" i="13"/>
  <c r="AB227" i="13" s="1"/>
  <c r="J227" i="13"/>
  <c r="AC227" i="13" s="1"/>
  <c r="AA223" i="13"/>
  <c r="AB223" i="13" s="1"/>
  <c r="J223" i="13"/>
  <c r="AC223" i="13" s="1"/>
  <c r="AA217" i="13"/>
  <c r="AB217" i="13" s="1"/>
  <c r="J217" i="13"/>
  <c r="AC217" i="13" s="1"/>
  <c r="AA212" i="13"/>
  <c r="AB212" i="13" s="1"/>
  <c r="J212" i="13"/>
  <c r="AC212" i="13" s="1"/>
  <c r="AA207" i="13"/>
  <c r="AB207" i="13" s="1"/>
  <c r="J207" i="13"/>
  <c r="AC207" i="13" s="1"/>
  <c r="AA201" i="13"/>
  <c r="AB201" i="13" s="1"/>
  <c r="J201" i="13"/>
  <c r="AC201" i="13" s="1"/>
  <c r="AA196" i="13"/>
  <c r="AB196" i="13" s="1"/>
  <c r="J196" i="13"/>
  <c r="AC196" i="13" s="1"/>
  <c r="AA191" i="13"/>
  <c r="AB191" i="13" s="1"/>
  <c r="J191" i="13"/>
  <c r="AC191" i="13" s="1"/>
  <c r="AA187" i="13"/>
  <c r="AB187" i="13" s="1"/>
  <c r="J187" i="13"/>
  <c r="AC187" i="13" s="1"/>
  <c r="AA183" i="13"/>
  <c r="AB183" i="13" s="1"/>
  <c r="J183" i="13"/>
  <c r="AC183" i="13" s="1"/>
  <c r="AA177" i="13"/>
  <c r="AB177" i="13" s="1"/>
  <c r="J177" i="13"/>
  <c r="AC177" i="13" s="1"/>
  <c r="AA173" i="13"/>
  <c r="AB173" i="13" s="1"/>
  <c r="J173" i="13"/>
  <c r="AC173" i="13" s="1"/>
  <c r="AA168" i="13"/>
  <c r="AB168" i="13" s="1"/>
  <c r="J168" i="13"/>
  <c r="AC168" i="13" s="1"/>
  <c r="AA164" i="13"/>
  <c r="AB164" i="13" s="1"/>
  <c r="J164" i="13"/>
  <c r="AC164" i="13" s="1"/>
  <c r="AA160" i="13"/>
  <c r="AB160" i="13" s="1"/>
  <c r="J160" i="13"/>
  <c r="AC160" i="13" s="1"/>
  <c r="AA156" i="13"/>
  <c r="AB156" i="13" s="1"/>
  <c r="J156" i="13"/>
  <c r="AC156" i="13" s="1"/>
  <c r="AA151" i="13"/>
  <c r="AB151" i="13" s="1"/>
  <c r="J151" i="13"/>
  <c r="AC151" i="13" s="1"/>
  <c r="AA147" i="13"/>
  <c r="AB147" i="13" s="1"/>
  <c r="J147" i="13"/>
  <c r="AC147" i="13" s="1"/>
  <c r="AA143" i="13"/>
  <c r="AB143" i="13" s="1"/>
  <c r="J143" i="13"/>
  <c r="AC143" i="13" s="1"/>
  <c r="AA139" i="13"/>
  <c r="AB139" i="13" s="1"/>
  <c r="J139" i="13"/>
  <c r="AC139" i="13" s="1"/>
  <c r="AA134" i="13"/>
  <c r="AB134" i="13" s="1"/>
  <c r="J134" i="13"/>
  <c r="AC134" i="13" s="1"/>
  <c r="AA130" i="13"/>
  <c r="AB130" i="13" s="1"/>
  <c r="J130" i="13"/>
  <c r="AC130" i="13" s="1"/>
  <c r="AA126" i="13"/>
  <c r="AB126" i="13" s="1"/>
  <c r="J126" i="13"/>
  <c r="AC126" i="13" s="1"/>
  <c r="AA121" i="13"/>
  <c r="AB121" i="13" s="1"/>
  <c r="J121" i="13"/>
  <c r="AC121" i="13" s="1"/>
  <c r="AA117" i="13"/>
  <c r="AB117" i="13" s="1"/>
  <c r="J117" i="13"/>
  <c r="AC117" i="13" s="1"/>
  <c r="AA113" i="13"/>
  <c r="AB113" i="13" s="1"/>
  <c r="J113" i="13"/>
  <c r="AC113" i="13" s="1"/>
  <c r="AA109" i="13"/>
  <c r="AB109" i="13" s="1"/>
  <c r="J109" i="13"/>
  <c r="AC109" i="13" s="1"/>
  <c r="AA105" i="13"/>
  <c r="AB105" i="13" s="1"/>
  <c r="J105" i="13"/>
  <c r="AC105" i="13" s="1"/>
  <c r="AA101" i="13"/>
  <c r="AB101" i="13" s="1"/>
  <c r="J101" i="13"/>
  <c r="AC101" i="13" s="1"/>
  <c r="AA97" i="13"/>
  <c r="AB97" i="13" s="1"/>
  <c r="J97" i="13"/>
  <c r="AC97" i="13" s="1"/>
  <c r="AA93" i="13"/>
  <c r="AB93" i="13" s="1"/>
  <c r="J93" i="13"/>
  <c r="AC93" i="13" s="1"/>
  <c r="AA88" i="13"/>
  <c r="AB88" i="13" s="1"/>
  <c r="J88" i="13"/>
  <c r="AC88" i="13" s="1"/>
  <c r="AA84" i="13"/>
  <c r="AB84" i="13" s="1"/>
  <c r="J84" i="13"/>
  <c r="AC84" i="13" s="1"/>
  <c r="AA79" i="13"/>
  <c r="AB79" i="13" s="1"/>
  <c r="J79" i="13"/>
  <c r="AC79" i="13" s="1"/>
  <c r="AA75" i="13"/>
  <c r="AB75" i="13" s="1"/>
  <c r="J75" i="13"/>
  <c r="AC75" i="13" s="1"/>
  <c r="AA70" i="13"/>
  <c r="AB70" i="13" s="1"/>
  <c r="J70" i="13"/>
  <c r="AC70" i="13" s="1"/>
  <c r="AA65" i="13"/>
  <c r="AB65" i="13" s="1"/>
  <c r="J65" i="13"/>
  <c r="AC65" i="13" s="1"/>
  <c r="AA61" i="13"/>
  <c r="AB61" i="13" s="1"/>
  <c r="J61" i="13"/>
  <c r="AC61" i="13" s="1"/>
  <c r="AA56" i="13"/>
  <c r="AB56" i="13" s="1"/>
  <c r="J56" i="13"/>
  <c r="AC56" i="13" s="1"/>
  <c r="AA52" i="13"/>
  <c r="AB52" i="13" s="1"/>
  <c r="J52" i="13"/>
  <c r="AC52" i="13" s="1"/>
  <c r="AA48" i="13"/>
  <c r="AB48" i="13" s="1"/>
  <c r="J48" i="13"/>
  <c r="AC48" i="13" s="1"/>
  <c r="AA44" i="13"/>
  <c r="AB44" i="13" s="1"/>
  <c r="J44" i="13"/>
  <c r="AC44" i="13" s="1"/>
  <c r="AA40" i="13"/>
  <c r="AB40" i="13" s="1"/>
  <c r="J40" i="13"/>
  <c r="AC40" i="13" s="1"/>
  <c r="AA36" i="13"/>
  <c r="AB36" i="13" s="1"/>
  <c r="J36" i="13"/>
  <c r="AC36" i="13" s="1"/>
  <c r="AA32" i="13"/>
  <c r="AB32" i="13" s="1"/>
  <c r="J32" i="13"/>
  <c r="AC32" i="13" s="1"/>
  <c r="AA28" i="13"/>
  <c r="AB28" i="13" s="1"/>
  <c r="J28" i="13"/>
  <c r="AC28" i="13" s="1"/>
  <c r="AA24" i="13"/>
  <c r="AB24" i="13" s="1"/>
  <c r="J24" i="13"/>
  <c r="AC24" i="13" s="1"/>
  <c r="AA22" i="13"/>
  <c r="J22" i="13"/>
  <c r="AC22" i="13" s="1"/>
  <c r="J118" i="13"/>
  <c r="AC118" i="13" s="1"/>
  <c r="AA118" i="13"/>
  <c r="AB118" i="13" s="1"/>
  <c r="J114" i="13"/>
  <c r="AC114" i="13" s="1"/>
  <c r="AA114" i="13"/>
  <c r="AB114" i="13" s="1"/>
  <c r="J110" i="13"/>
  <c r="AC110" i="13" s="1"/>
  <c r="AA110" i="13"/>
  <c r="AB110" i="13" s="1"/>
  <c r="J106" i="13"/>
  <c r="AC106" i="13" s="1"/>
  <c r="AA106" i="13"/>
  <c r="AB106" i="13" s="1"/>
  <c r="J102" i="13"/>
  <c r="AC102" i="13" s="1"/>
  <c r="AA102" i="13"/>
  <c r="AB102" i="13" s="1"/>
  <c r="J98" i="13"/>
  <c r="AC98" i="13" s="1"/>
  <c r="AA98" i="13"/>
  <c r="AB98" i="13" s="1"/>
  <c r="J89" i="13"/>
  <c r="AC89" i="13" s="1"/>
  <c r="AA89" i="13"/>
  <c r="AB89" i="13" s="1"/>
  <c r="J85" i="13"/>
  <c r="AC85" i="13" s="1"/>
  <c r="AA85" i="13"/>
  <c r="AB85" i="13" s="1"/>
  <c r="J80" i="13"/>
  <c r="AC80" i="13" s="1"/>
  <c r="AA80" i="13"/>
  <c r="AB80" i="13" s="1"/>
  <c r="J76" i="13"/>
  <c r="AC76" i="13" s="1"/>
  <c r="AA76" i="13"/>
  <c r="AB76" i="13" s="1"/>
  <c r="J72" i="13"/>
  <c r="AC72" i="13" s="1"/>
  <c r="AA72" i="13"/>
  <c r="AB72" i="13" s="1"/>
  <c r="J67" i="13"/>
  <c r="AC67" i="13" s="1"/>
  <c r="AA67" i="13"/>
  <c r="AB67" i="13" s="1"/>
  <c r="J62" i="13"/>
  <c r="AC62" i="13" s="1"/>
  <c r="AA62" i="13"/>
  <c r="AB62" i="13" s="1"/>
  <c r="J53" i="13"/>
  <c r="AC53" i="13" s="1"/>
  <c r="AA53" i="13"/>
  <c r="AB53" i="13" s="1"/>
  <c r="J43" i="13"/>
  <c r="AC43" i="13" s="1"/>
  <c r="AA43" i="13"/>
  <c r="AB43" i="13" s="1"/>
  <c r="J39" i="13"/>
  <c r="AC39" i="13" s="1"/>
  <c r="AA39" i="13"/>
  <c r="AB39" i="13" s="1"/>
  <c r="J27" i="13"/>
  <c r="AC27" i="13" s="1"/>
  <c r="AA27" i="13"/>
  <c r="AB27" i="13" s="1"/>
  <c r="J536" i="13"/>
  <c r="AC536" i="13" s="1"/>
  <c r="AA536" i="13"/>
  <c r="AB536" i="13" s="1"/>
  <c r="J541" i="13"/>
  <c r="AC541" i="13" s="1"/>
  <c r="AA541" i="13"/>
  <c r="AB541" i="13" s="1"/>
  <c r="J546" i="13"/>
  <c r="AC546" i="13" s="1"/>
  <c r="AA546" i="13"/>
  <c r="AB546" i="13" s="1"/>
  <c r="J550" i="13"/>
  <c r="AC550" i="13" s="1"/>
  <c r="AA550" i="13"/>
  <c r="AB550" i="13" s="1"/>
  <c r="J555" i="13"/>
  <c r="AC555" i="13" s="1"/>
  <c r="AA555" i="13"/>
  <c r="AB555" i="13" s="1"/>
  <c r="J560" i="13"/>
  <c r="AC560" i="13" s="1"/>
  <c r="AA560" i="13"/>
  <c r="AB560" i="13" s="1"/>
  <c r="J564" i="13"/>
  <c r="AC564" i="13" s="1"/>
  <c r="AA564" i="13"/>
  <c r="AB564" i="13" s="1"/>
  <c r="J569" i="13"/>
  <c r="AC569" i="13" s="1"/>
  <c r="AA569" i="13"/>
  <c r="AB569" i="13" s="1"/>
  <c r="J574" i="13"/>
  <c r="AC574" i="13" s="1"/>
  <c r="AA574" i="13"/>
  <c r="AB574" i="13" s="1"/>
  <c r="J580" i="13"/>
  <c r="AC580" i="13" s="1"/>
  <c r="AA580" i="13"/>
  <c r="AB580" i="13" s="1"/>
  <c r="J585" i="13"/>
  <c r="AC585" i="13" s="1"/>
  <c r="AA585" i="13"/>
  <c r="AB585" i="13" s="1"/>
  <c r="J590" i="13"/>
  <c r="AC590" i="13" s="1"/>
  <c r="AA590" i="13"/>
  <c r="AB590" i="13" s="1"/>
  <c r="J595" i="13"/>
  <c r="AC595" i="13" s="1"/>
  <c r="AA595" i="13"/>
  <c r="AB595" i="13" s="1"/>
  <c r="J600" i="13"/>
  <c r="AC600" i="13" s="1"/>
  <c r="AA600" i="13"/>
  <c r="AB600" i="13" s="1"/>
  <c r="J605" i="13"/>
  <c r="AC605" i="13" s="1"/>
  <c r="AA605" i="13"/>
  <c r="AB605" i="13" s="1"/>
  <c r="J610" i="13"/>
  <c r="AC610" i="13" s="1"/>
  <c r="AA610" i="13"/>
  <c r="AB610" i="13" s="1"/>
  <c r="J615" i="13"/>
  <c r="AC615" i="13" s="1"/>
  <c r="AA615" i="13"/>
  <c r="AB615" i="13" s="1"/>
  <c r="J620" i="13"/>
  <c r="AC620" i="13" s="1"/>
  <c r="AA620" i="13"/>
  <c r="AB620" i="13" s="1"/>
  <c r="J625" i="13"/>
  <c r="AC625" i="13" s="1"/>
  <c r="AA625" i="13"/>
  <c r="AB625" i="13" s="1"/>
  <c r="J629" i="13"/>
  <c r="AC629" i="13" s="1"/>
  <c r="AA629" i="13"/>
  <c r="AB629" i="13" s="1"/>
  <c r="J635" i="13"/>
  <c r="AC635" i="13" s="1"/>
  <c r="AA635" i="13"/>
  <c r="AB635" i="13" s="1"/>
  <c r="J639" i="13"/>
  <c r="AC639" i="13" s="1"/>
  <c r="AA639" i="13"/>
  <c r="AB639" i="13" s="1"/>
  <c r="J644" i="13"/>
  <c r="AC644" i="13" s="1"/>
  <c r="AA644" i="13"/>
  <c r="AB644" i="13" s="1"/>
  <c r="J649" i="13"/>
  <c r="AC649" i="13" s="1"/>
  <c r="AA649" i="13"/>
  <c r="AB649" i="13" s="1"/>
  <c r="J654" i="13"/>
  <c r="AC654" i="13" s="1"/>
  <c r="AA654" i="13"/>
  <c r="AB654" i="13" s="1"/>
  <c r="J658" i="13"/>
  <c r="AC658" i="13" s="1"/>
  <c r="AA658" i="13"/>
  <c r="AB658" i="13" s="1"/>
  <c r="J663" i="13"/>
  <c r="AC663" i="13" s="1"/>
  <c r="AA663" i="13"/>
  <c r="AB663" i="13" s="1"/>
  <c r="J669" i="13"/>
  <c r="AC669" i="13" s="1"/>
  <c r="AA669" i="13"/>
  <c r="AB669" i="13" s="1"/>
  <c r="J674" i="13"/>
  <c r="AC674" i="13" s="1"/>
  <c r="AA674" i="13"/>
  <c r="AB674" i="13" s="1"/>
  <c r="J679" i="13"/>
  <c r="AC679" i="13" s="1"/>
  <c r="AA679" i="13"/>
  <c r="AB679" i="13" s="1"/>
  <c r="J684" i="13"/>
  <c r="AC684" i="13" s="1"/>
  <c r="AA684" i="13"/>
  <c r="AB684" i="13" s="1"/>
  <c r="J688" i="13"/>
  <c r="AC688" i="13" s="1"/>
  <c r="AA688" i="13"/>
  <c r="AB688" i="13" s="1"/>
  <c r="J694" i="13"/>
  <c r="AC694" i="13" s="1"/>
  <c r="AA694" i="13"/>
  <c r="AB694" i="13" s="1"/>
  <c r="J699" i="13"/>
  <c r="AC699" i="13" s="1"/>
  <c r="AA699" i="13"/>
  <c r="AB699" i="13" s="1"/>
  <c r="J703" i="13"/>
  <c r="AC703" i="13" s="1"/>
  <c r="AA703" i="13"/>
  <c r="AB703" i="13" s="1"/>
  <c r="J708" i="13"/>
  <c r="AC708" i="13" s="1"/>
  <c r="AA708" i="13"/>
  <c r="AB708" i="13" s="1"/>
  <c r="J714" i="13"/>
  <c r="AC714" i="13" s="1"/>
  <c r="AA714" i="13"/>
  <c r="AB714" i="13" s="1"/>
  <c r="J719" i="13"/>
  <c r="AC719" i="13" s="1"/>
  <c r="AA719" i="13"/>
  <c r="AB719" i="13" s="1"/>
  <c r="J724" i="13"/>
  <c r="AC724" i="13" s="1"/>
  <c r="AA724" i="13"/>
  <c r="AB724" i="13" s="1"/>
  <c r="J730" i="13"/>
  <c r="AC730" i="13" s="1"/>
  <c r="AA730" i="13"/>
  <c r="AB730" i="13" s="1"/>
  <c r="J734" i="13"/>
  <c r="AC734" i="13" s="1"/>
  <c r="AA734" i="13"/>
  <c r="AB734" i="13" s="1"/>
  <c r="J739" i="13"/>
  <c r="AC739" i="13" s="1"/>
  <c r="AA739" i="13"/>
  <c r="AB739" i="13" s="1"/>
  <c r="J744" i="13"/>
  <c r="AC744" i="13" s="1"/>
  <c r="AA744" i="13"/>
  <c r="AB744" i="13" s="1"/>
  <c r="J748" i="13"/>
  <c r="AC748" i="13" s="1"/>
  <c r="AA748" i="13"/>
  <c r="AB748" i="13" s="1"/>
  <c r="J753" i="13"/>
  <c r="AC753" i="13" s="1"/>
  <c r="AA753" i="13"/>
  <c r="AB753" i="13" s="1"/>
  <c r="J758" i="13"/>
  <c r="AC758" i="13" s="1"/>
  <c r="AA758" i="13"/>
  <c r="AB758" i="13" s="1"/>
  <c r="J762" i="13"/>
  <c r="AC762" i="13" s="1"/>
  <c r="AA762" i="13"/>
  <c r="AB762" i="13" s="1"/>
  <c r="J768" i="13"/>
  <c r="AC768" i="13" s="1"/>
  <c r="AA768" i="13"/>
  <c r="AB768" i="13" s="1"/>
  <c r="J773" i="13"/>
  <c r="AC773" i="13" s="1"/>
  <c r="AA773" i="13"/>
  <c r="AB773" i="13" s="1"/>
  <c r="J778" i="13"/>
  <c r="AC778" i="13" s="1"/>
  <c r="AA778" i="13"/>
  <c r="AB778" i="13" s="1"/>
  <c r="AA312" i="13"/>
  <c r="AB312" i="13" s="1"/>
  <c r="J312" i="13"/>
  <c r="AC312" i="13" s="1"/>
  <c r="AA316" i="13"/>
  <c r="AB316" i="13" s="1"/>
  <c r="J316" i="13"/>
  <c r="AC316" i="13" s="1"/>
  <c r="AA367" i="13"/>
  <c r="AB367" i="13" s="1"/>
  <c r="J367" i="13"/>
  <c r="AC367" i="13" s="1"/>
  <c r="AA375" i="13"/>
  <c r="AB375" i="13" s="1"/>
  <c r="J375" i="13"/>
  <c r="AC375" i="13" s="1"/>
  <c r="AA381" i="13"/>
  <c r="AB381" i="13" s="1"/>
  <c r="J381" i="13"/>
  <c r="AC381" i="13" s="1"/>
  <c r="AA387" i="13"/>
  <c r="AB387" i="13" s="1"/>
  <c r="J387" i="13"/>
  <c r="AC387" i="13" s="1"/>
  <c r="AA392" i="13"/>
  <c r="AB392" i="13" s="1"/>
  <c r="J392" i="13"/>
  <c r="AC392" i="13" s="1"/>
  <c r="AA397" i="13"/>
  <c r="AB397" i="13" s="1"/>
  <c r="J397" i="13"/>
  <c r="AC397" i="13" s="1"/>
  <c r="AA402" i="13"/>
  <c r="AB402" i="13" s="1"/>
  <c r="J402" i="13"/>
  <c r="AC402" i="13" s="1"/>
  <c r="AA406" i="13"/>
  <c r="AB406" i="13" s="1"/>
  <c r="J406" i="13"/>
  <c r="AC406" i="13" s="1"/>
  <c r="AA411" i="13"/>
  <c r="AB411" i="13" s="1"/>
  <c r="J411" i="13"/>
  <c r="AC411" i="13" s="1"/>
  <c r="AA415" i="13"/>
  <c r="AB415" i="13" s="1"/>
  <c r="J415" i="13"/>
  <c r="AC415" i="13" s="1"/>
  <c r="AA420" i="13"/>
  <c r="AB420" i="13" s="1"/>
  <c r="J420" i="13"/>
  <c r="AC420" i="13" s="1"/>
  <c r="AA424" i="13"/>
  <c r="AB424" i="13" s="1"/>
  <c r="J424" i="13"/>
  <c r="AC424" i="13" s="1"/>
  <c r="AA429" i="13"/>
  <c r="AB429" i="13" s="1"/>
  <c r="J429" i="13"/>
  <c r="AC429" i="13" s="1"/>
  <c r="AA433" i="13"/>
  <c r="AB433" i="13" s="1"/>
  <c r="J433" i="13"/>
  <c r="AC433" i="13" s="1"/>
  <c r="AA438" i="13"/>
  <c r="AB438" i="13" s="1"/>
  <c r="J438" i="13"/>
  <c r="AC438" i="13" s="1"/>
  <c r="AA443" i="13"/>
  <c r="AB443" i="13" s="1"/>
  <c r="J443" i="13"/>
  <c r="AC443" i="13" s="1"/>
  <c r="AA448" i="13"/>
  <c r="AB448" i="13" s="1"/>
  <c r="J448" i="13"/>
  <c r="AC448" i="13" s="1"/>
  <c r="AA453" i="13"/>
  <c r="AB453" i="13" s="1"/>
  <c r="J453" i="13"/>
  <c r="AC453" i="13" s="1"/>
  <c r="AA458" i="13"/>
  <c r="AB458" i="13" s="1"/>
  <c r="J458" i="13"/>
  <c r="AC458" i="13" s="1"/>
  <c r="AA463" i="13"/>
  <c r="AB463" i="13" s="1"/>
  <c r="J463" i="13"/>
  <c r="AC463" i="13" s="1"/>
  <c r="AA469" i="13"/>
  <c r="AB469" i="13" s="1"/>
  <c r="J469" i="13"/>
  <c r="AC469" i="13" s="1"/>
  <c r="AA474" i="13"/>
  <c r="AB474" i="13" s="1"/>
  <c r="J474" i="13"/>
  <c r="AC474" i="13" s="1"/>
  <c r="AA479" i="13"/>
  <c r="AB479" i="13" s="1"/>
  <c r="J479" i="13"/>
  <c r="AC479" i="13" s="1"/>
  <c r="AA484" i="13"/>
  <c r="AB484" i="13" s="1"/>
  <c r="J484" i="13"/>
  <c r="AC484" i="13" s="1"/>
  <c r="AA489" i="13"/>
  <c r="AB489" i="13" s="1"/>
  <c r="J489" i="13"/>
  <c r="AC489" i="13" s="1"/>
  <c r="AA496" i="13"/>
  <c r="AB496" i="13" s="1"/>
  <c r="J496" i="13"/>
  <c r="AC496" i="13" s="1"/>
  <c r="AA501" i="13"/>
  <c r="AB501" i="13" s="1"/>
  <c r="J501" i="13"/>
  <c r="AC501" i="13" s="1"/>
  <c r="AA507" i="13"/>
  <c r="AB507" i="13" s="1"/>
  <c r="J507" i="13"/>
  <c r="AC507" i="13" s="1"/>
  <c r="AA512" i="13"/>
  <c r="AB512" i="13" s="1"/>
  <c r="J512" i="13"/>
  <c r="AC512" i="13" s="1"/>
  <c r="AA516" i="13"/>
  <c r="AB516" i="13" s="1"/>
  <c r="J516" i="13"/>
  <c r="AC516" i="13" s="1"/>
  <c r="AA521" i="13"/>
  <c r="AB521" i="13" s="1"/>
  <c r="J521" i="13"/>
  <c r="AC521" i="13" s="1"/>
  <c r="AA526" i="13"/>
  <c r="AB526" i="13" s="1"/>
  <c r="J526" i="13"/>
  <c r="AC526" i="13" s="1"/>
  <c r="AA530" i="13"/>
  <c r="AB530" i="13" s="1"/>
  <c r="J530" i="13"/>
  <c r="AC530" i="13" s="1"/>
  <c r="AA535" i="13"/>
  <c r="AB535" i="13" s="1"/>
  <c r="J535" i="13"/>
  <c r="AC535" i="13" s="1"/>
  <c r="AA540" i="13"/>
  <c r="AB540" i="13" s="1"/>
  <c r="J540" i="13"/>
  <c r="AC540" i="13" s="1"/>
  <c r="AA544" i="13"/>
  <c r="AB544" i="13" s="1"/>
  <c r="J544" i="13"/>
  <c r="AC544" i="13" s="1"/>
  <c r="AA549" i="13"/>
  <c r="AB549" i="13" s="1"/>
  <c r="J549" i="13"/>
  <c r="AC549" i="13" s="1"/>
  <c r="AA554" i="13"/>
  <c r="AB554" i="13" s="1"/>
  <c r="J554" i="13"/>
  <c r="AC554" i="13" s="1"/>
  <c r="AA558" i="13"/>
  <c r="AB558" i="13" s="1"/>
  <c r="J558" i="13"/>
  <c r="AC558" i="13" s="1"/>
  <c r="AA563" i="13"/>
  <c r="AB563" i="13" s="1"/>
  <c r="J563" i="13"/>
  <c r="AC563" i="13" s="1"/>
  <c r="AA568" i="13"/>
  <c r="AB568" i="13" s="1"/>
  <c r="J568" i="13"/>
  <c r="AC568" i="13" s="1"/>
  <c r="AA573" i="13"/>
  <c r="AB573" i="13" s="1"/>
  <c r="J573" i="13"/>
  <c r="AC573" i="13" s="1"/>
  <c r="AA579" i="13"/>
  <c r="AB579" i="13" s="1"/>
  <c r="J579" i="13"/>
  <c r="AC579" i="13" s="1"/>
  <c r="AA584" i="13"/>
  <c r="AB584" i="13" s="1"/>
  <c r="J584" i="13"/>
  <c r="AC584" i="13" s="1"/>
  <c r="AA589" i="13"/>
  <c r="AB589" i="13" s="1"/>
  <c r="J589" i="13"/>
  <c r="AC589" i="13" s="1"/>
  <c r="AA593" i="13"/>
  <c r="AB593" i="13" s="1"/>
  <c r="J593" i="13"/>
  <c r="AC593" i="13" s="1"/>
  <c r="AA599" i="13"/>
  <c r="AB599" i="13" s="1"/>
  <c r="J599" i="13"/>
  <c r="AC599" i="13" s="1"/>
  <c r="AA604" i="13"/>
  <c r="AB604" i="13" s="1"/>
  <c r="J604" i="13"/>
  <c r="AC604" i="13" s="1"/>
  <c r="AA609" i="13"/>
  <c r="AB609" i="13" s="1"/>
  <c r="J609" i="13"/>
  <c r="AC609" i="13" s="1"/>
  <c r="AA614" i="13"/>
  <c r="AB614" i="13" s="1"/>
  <c r="J614" i="13"/>
  <c r="AC614" i="13" s="1"/>
  <c r="AA619" i="13"/>
  <c r="AB619" i="13" s="1"/>
  <c r="J619" i="13"/>
  <c r="AC619" i="13" s="1"/>
  <c r="AA624" i="13"/>
  <c r="AB624" i="13" s="1"/>
  <c r="J624" i="13"/>
  <c r="AC624" i="13" s="1"/>
  <c r="AA628" i="13"/>
  <c r="AB628" i="13" s="1"/>
  <c r="J628" i="13"/>
  <c r="AC628" i="13" s="1"/>
  <c r="AA633" i="13"/>
  <c r="AB633" i="13" s="1"/>
  <c r="J633" i="13"/>
  <c r="AC633" i="13" s="1"/>
  <c r="AA638" i="13"/>
  <c r="AB638" i="13" s="1"/>
  <c r="J638" i="13"/>
  <c r="AC638" i="13" s="1"/>
  <c r="AA643" i="13"/>
  <c r="AB643" i="13" s="1"/>
  <c r="J643" i="13"/>
  <c r="AC643" i="13" s="1"/>
  <c r="AA648" i="13"/>
  <c r="AB648" i="13" s="1"/>
  <c r="J648" i="13"/>
  <c r="AC648" i="13" s="1"/>
  <c r="AA652" i="13"/>
  <c r="AB652" i="13" s="1"/>
  <c r="J652" i="13"/>
  <c r="AC652" i="13" s="1"/>
  <c r="AA657" i="13"/>
  <c r="AB657" i="13" s="1"/>
  <c r="J657" i="13"/>
  <c r="AC657" i="13" s="1"/>
  <c r="AA662" i="13"/>
  <c r="AB662" i="13" s="1"/>
  <c r="J662" i="13"/>
  <c r="AC662" i="13" s="1"/>
  <c r="AA667" i="13"/>
  <c r="AB667" i="13" s="1"/>
  <c r="J667" i="13"/>
  <c r="AC667" i="13" s="1"/>
  <c r="AA673" i="13"/>
  <c r="AB673" i="13" s="1"/>
  <c r="J673" i="13"/>
  <c r="AC673" i="13" s="1"/>
  <c r="AA678" i="13"/>
  <c r="AB678" i="13" s="1"/>
  <c r="J678" i="13"/>
  <c r="AC678" i="13" s="1"/>
  <c r="AA683" i="13"/>
  <c r="AB683" i="13" s="1"/>
  <c r="J683" i="13"/>
  <c r="AC683" i="13" s="1"/>
  <c r="AA687" i="13"/>
  <c r="AB687" i="13" s="1"/>
  <c r="J687" i="13"/>
  <c r="AC687" i="13" s="1"/>
  <c r="AA692" i="13"/>
  <c r="AB692" i="13" s="1"/>
  <c r="J692" i="13"/>
  <c r="AC692" i="13" s="1"/>
  <c r="AA697" i="13"/>
  <c r="AB697" i="13" s="1"/>
  <c r="J697" i="13"/>
  <c r="AC697" i="13" s="1"/>
  <c r="AA702" i="13"/>
  <c r="AB702" i="13" s="1"/>
  <c r="J702" i="13"/>
  <c r="AC702" i="13" s="1"/>
  <c r="AA707" i="13"/>
  <c r="AB707" i="13" s="1"/>
  <c r="J707" i="13"/>
  <c r="AC707" i="13" s="1"/>
  <c r="AA712" i="13"/>
  <c r="AB712" i="13" s="1"/>
  <c r="J712" i="13"/>
  <c r="AC712" i="13" s="1"/>
  <c r="AA718" i="13"/>
  <c r="AB718" i="13" s="1"/>
  <c r="J718" i="13"/>
  <c r="AC718" i="13" s="1"/>
  <c r="AA723" i="13"/>
  <c r="AB723" i="13" s="1"/>
  <c r="J723" i="13"/>
  <c r="AC723" i="13" s="1"/>
  <c r="AA729" i="13"/>
  <c r="AB729" i="13" s="1"/>
  <c r="J729" i="13"/>
  <c r="AC729" i="13" s="1"/>
  <c r="AA733" i="13"/>
  <c r="AB733" i="13" s="1"/>
  <c r="J733" i="13"/>
  <c r="AC733" i="13" s="1"/>
  <c r="AA738" i="13"/>
  <c r="AB738" i="13" s="1"/>
  <c r="J738" i="13"/>
  <c r="AC738" i="13" s="1"/>
  <c r="AA742" i="13"/>
  <c r="AB742" i="13" s="1"/>
  <c r="J742" i="13"/>
  <c r="AC742" i="13" s="1"/>
  <c r="AA747" i="13"/>
  <c r="AB747" i="13" s="1"/>
  <c r="J747" i="13"/>
  <c r="AC747" i="13" s="1"/>
  <c r="AA752" i="13"/>
  <c r="AB752" i="13" s="1"/>
  <c r="J752" i="13"/>
  <c r="AC752" i="13" s="1"/>
  <c r="AA757" i="13"/>
  <c r="AB757" i="13" s="1"/>
  <c r="J757" i="13"/>
  <c r="AC757" i="13" s="1"/>
  <c r="AA761" i="13"/>
  <c r="AB761" i="13" s="1"/>
  <c r="J761" i="13"/>
  <c r="AC761" i="13" s="1"/>
  <c r="AA767" i="13"/>
  <c r="AB767" i="13" s="1"/>
  <c r="J767" i="13"/>
  <c r="AC767" i="13" s="1"/>
  <c r="AA771" i="13"/>
  <c r="AB771" i="13" s="1"/>
  <c r="J771" i="13"/>
  <c r="AC771" i="13" s="1"/>
  <c r="AA777" i="13"/>
  <c r="AB777" i="13" s="1"/>
  <c r="J777" i="13"/>
  <c r="AC777" i="13" s="1"/>
  <c r="AA782" i="13"/>
  <c r="AB782" i="13" s="1"/>
  <c r="J782" i="13"/>
  <c r="AC782" i="13" s="1"/>
  <c r="J787" i="13"/>
  <c r="AC787" i="13" s="1"/>
  <c r="AA787" i="13"/>
  <c r="AB787" i="13" s="1"/>
  <c r="J791" i="13"/>
  <c r="AC791" i="13" s="1"/>
  <c r="AA791" i="13"/>
  <c r="AB791" i="13" s="1"/>
  <c r="J796" i="13"/>
  <c r="AC796" i="13" s="1"/>
  <c r="AA796" i="13"/>
  <c r="AB796" i="13" s="1"/>
  <c r="J800" i="13"/>
  <c r="AC800" i="13" s="1"/>
  <c r="AA800" i="13"/>
  <c r="AB800" i="13" s="1"/>
  <c r="J804" i="13"/>
  <c r="AC804" i="13" s="1"/>
  <c r="AA804" i="13"/>
  <c r="AB804" i="13" s="1"/>
  <c r="J808" i="13"/>
  <c r="AC808" i="13" s="1"/>
  <c r="AA808" i="13"/>
  <c r="AB808" i="13" s="1"/>
  <c r="J812" i="13"/>
  <c r="AC812" i="13" s="1"/>
  <c r="AA812" i="13"/>
  <c r="AB812" i="13" s="1"/>
  <c r="J819" i="13"/>
  <c r="AC819" i="13" s="1"/>
  <c r="AA819" i="13"/>
  <c r="AB819" i="13" s="1"/>
  <c r="J823" i="13"/>
  <c r="AC823" i="13" s="1"/>
  <c r="AA823" i="13"/>
  <c r="AB823" i="13" s="1"/>
  <c r="J828" i="13"/>
  <c r="AC828" i="13" s="1"/>
  <c r="AA828" i="13"/>
  <c r="AB828" i="13" s="1"/>
  <c r="J833" i="13"/>
  <c r="AC833" i="13" s="1"/>
  <c r="AA833" i="13"/>
  <c r="AB833" i="13" s="1"/>
  <c r="J838" i="13"/>
  <c r="AC838" i="13" s="1"/>
  <c r="AA838" i="13"/>
  <c r="AB838" i="13" s="1"/>
  <c r="J845" i="13"/>
  <c r="AC845" i="13" s="1"/>
  <c r="AA845" i="13"/>
  <c r="AB845" i="13" s="1"/>
  <c r="J852" i="13"/>
  <c r="AC852" i="13" s="1"/>
  <c r="AA852" i="13"/>
  <c r="AB852" i="13" s="1"/>
  <c r="J857" i="13"/>
  <c r="AC857" i="13" s="1"/>
  <c r="AA857" i="13"/>
  <c r="AB857" i="13" s="1"/>
  <c r="J864" i="13"/>
  <c r="AC864" i="13" s="1"/>
  <c r="AA864" i="13"/>
  <c r="AB864" i="13" s="1"/>
  <c r="J870" i="13"/>
  <c r="AC870" i="13" s="1"/>
  <c r="AA870" i="13"/>
  <c r="AB870" i="13" s="1"/>
  <c r="J876" i="13"/>
  <c r="AC876" i="13" s="1"/>
  <c r="AA876" i="13"/>
  <c r="AB876" i="13" s="1"/>
  <c r="J881" i="13"/>
  <c r="AC881" i="13" s="1"/>
  <c r="AA881" i="13"/>
  <c r="AB881" i="13" s="1"/>
  <c r="AA786" i="13"/>
  <c r="AB786" i="13" s="1"/>
  <c r="J786" i="13"/>
  <c r="AC786" i="13" s="1"/>
  <c r="AA790" i="13"/>
  <c r="AB790" i="13" s="1"/>
  <c r="J790" i="13"/>
  <c r="AC790" i="13" s="1"/>
  <c r="AA794" i="13"/>
  <c r="AB794" i="13" s="1"/>
  <c r="J794" i="13"/>
  <c r="AC794" i="13" s="1"/>
  <c r="AA799" i="13"/>
  <c r="AB799" i="13" s="1"/>
  <c r="J799" i="13"/>
  <c r="AC799" i="13" s="1"/>
  <c r="AA803" i="13"/>
  <c r="AB803" i="13" s="1"/>
  <c r="J803" i="13"/>
  <c r="AC803" i="13" s="1"/>
  <c r="AA807" i="13"/>
  <c r="AB807" i="13" s="1"/>
  <c r="J807" i="13"/>
  <c r="AC807" i="13" s="1"/>
  <c r="AA811" i="13"/>
  <c r="AB811" i="13" s="1"/>
  <c r="J811" i="13"/>
  <c r="AC811" i="13" s="1"/>
  <c r="AA817" i="13"/>
  <c r="AB817" i="13" s="1"/>
  <c r="J817" i="13"/>
  <c r="AC817" i="13" s="1"/>
  <c r="AA822" i="13"/>
  <c r="AB822" i="13" s="1"/>
  <c r="J822" i="13"/>
  <c r="AC822" i="13" s="1"/>
  <c r="AA827" i="13"/>
  <c r="AB827" i="13" s="1"/>
  <c r="J827" i="13"/>
  <c r="AC827" i="13" s="1"/>
  <c r="AA832" i="13"/>
  <c r="AB832" i="13" s="1"/>
  <c r="J832" i="13"/>
  <c r="AC832" i="13" s="1"/>
  <c r="AA837" i="13"/>
  <c r="AB837" i="13" s="1"/>
  <c r="J837" i="13"/>
  <c r="AC837" i="13" s="1"/>
  <c r="AA843" i="13"/>
  <c r="AB843" i="13" s="1"/>
  <c r="J843" i="13"/>
  <c r="AC843" i="13" s="1"/>
  <c r="AA850" i="13"/>
  <c r="AB850" i="13" s="1"/>
  <c r="J850" i="13"/>
  <c r="AC850" i="13" s="1"/>
  <c r="AA856" i="13"/>
  <c r="AB856" i="13" s="1"/>
  <c r="J856" i="13"/>
  <c r="AC856" i="13" s="1"/>
  <c r="AA862" i="13"/>
  <c r="AB862" i="13" s="1"/>
  <c r="J862" i="13"/>
  <c r="AC862" i="13" s="1"/>
  <c r="AA868" i="13"/>
  <c r="AB868" i="13" s="1"/>
  <c r="J868" i="13"/>
  <c r="AC868" i="13" s="1"/>
  <c r="AA875" i="13"/>
  <c r="AB875" i="13" s="1"/>
  <c r="J875" i="13"/>
  <c r="AC875" i="13" s="1"/>
  <c r="AA880" i="13"/>
  <c r="AB880" i="13" s="1"/>
  <c r="J880" i="13"/>
  <c r="AC880" i="13" s="1"/>
  <c r="J885" i="13"/>
  <c r="AC885" i="13" s="1"/>
  <c r="AA885" i="13"/>
  <c r="AB885" i="13" s="1"/>
  <c r="J890" i="13"/>
  <c r="AC890" i="13" s="1"/>
  <c r="AA890" i="13"/>
  <c r="AB890" i="13" s="1"/>
  <c r="J896" i="13"/>
  <c r="AC896" i="13" s="1"/>
  <c r="AA896" i="13"/>
  <c r="AB896" i="13" s="1"/>
  <c r="J902" i="13"/>
  <c r="AC902" i="13" s="1"/>
  <c r="AA902" i="13"/>
  <c r="AB902" i="13" s="1"/>
  <c r="J908" i="13"/>
  <c r="AC908" i="13" s="1"/>
  <c r="AA908" i="13"/>
  <c r="AB908" i="13" s="1"/>
  <c r="J914" i="13"/>
  <c r="AC914" i="13" s="1"/>
  <c r="AA914" i="13"/>
  <c r="AB914" i="13" s="1"/>
  <c r="J921" i="13"/>
  <c r="AC921" i="13" s="1"/>
  <c r="AA921" i="13"/>
  <c r="AB921" i="13" s="1"/>
  <c r="J927" i="13"/>
  <c r="AC927" i="13" s="1"/>
  <c r="AA927" i="13"/>
  <c r="AB927" i="13" s="1"/>
  <c r="J933" i="13"/>
  <c r="AC933" i="13" s="1"/>
  <c r="AA933" i="13"/>
  <c r="AB933" i="13" s="1"/>
  <c r="J937" i="13"/>
  <c r="AC937" i="13" s="1"/>
  <c r="AA937" i="13"/>
  <c r="AB937" i="13" s="1"/>
  <c r="J942" i="13"/>
  <c r="AC942" i="13" s="1"/>
  <c r="AA942" i="13"/>
  <c r="AB942" i="13" s="1"/>
  <c r="AA884" i="13"/>
  <c r="AB884" i="13" s="1"/>
  <c r="J884" i="13"/>
  <c r="AC884" i="13" s="1"/>
  <c r="AA889" i="13"/>
  <c r="AB889" i="13" s="1"/>
  <c r="J889" i="13"/>
  <c r="AC889" i="13" s="1"/>
  <c r="AA895" i="13"/>
  <c r="AB895" i="13" s="1"/>
  <c r="J895" i="13"/>
  <c r="AC895" i="13" s="1"/>
  <c r="AA901" i="13"/>
  <c r="AB901" i="13" s="1"/>
  <c r="J901" i="13"/>
  <c r="AC901" i="13" s="1"/>
  <c r="AA907" i="13"/>
  <c r="AB907" i="13" s="1"/>
  <c r="J907" i="13"/>
  <c r="AC907" i="13" s="1"/>
  <c r="J947" i="13"/>
  <c r="AC947" i="13" s="1"/>
  <c r="AA947" i="13"/>
  <c r="AB947" i="13" s="1"/>
  <c r="J952" i="13"/>
  <c r="AC952" i="13" s="1"/>
  <c r="AA952" i="13"/>
  <c r="AB952" i="13" s="1"/>
  <c r="J956" i="13"/>
  <c r="AC956" i="13" s="1"/>
  <c r="AA956" i="13"/>
  <c r="AB956" i="13" s="1"/>
  <c r="J961" i="13"/>
  <c r="AC961" i="13" s="1"/>
  <c r="AA961" i="13"/>
  <c r="AB961" i="13" s="1"/>
  <c r="AA913" i="13"/>
  <c r="AB913" i="13" s="1"/>
  <c r="J913" i="13"/>
  <c r="AC913" i="13" s="1"/>
  <c r="AA919" i="13"/>
  <c r="AB919" i="13" s="1"/>
  <c r="J919" i="13"/>
  <c r="AC919" i="13" s="1"/>
  <c r="AA926" i="13"/>
  <c r="AB926" i="13" s="1"/>
  <c r="J926" i="13"/>
  <c r="AC926" i="13" s="1"/>
  <c r="AA931" i="13"/>
  <c r="AB931" i="13" s="1"/>
  <c r="J931" i="13"/>
  <c r="AC931" i="13" s="1"/>
  <c r="AA936" i="13"/>
  <c r="AB936" i="13" s="1"/>
  <c r="J936" i="13"/>
  <c r="AC936" i="13" s="1"/>
  <c r="AA941" i="13"/>
  <c r="AB941" i="13" s="1"/>
  <c r="J941" i="13"/>
  <c r="AC941" i="13" s="1"/>
  <c r="AA946" i="13"/>
  <c r="AB946" i="13" s="1"/>
  <c r="J946" i="13"/>
  <c r="AC946" i="13" s="1"/>
  <c r="AA950" i="13"/>
  <c r="AB950" i="13" s="1"/>
  <c r="J950" i="13"/>
  <c r="AC950" i="13" s="1"/>
  <c r="AA955" i="13"/>
  <c r="AB955" i="13" s="1"/>
  <c r="J955" i="13"/>
  <c r="AC955" i="13" s="1"/>
  <c r="AA959" i="13"/>
  <c r="AB959" i="13" s="1"/>
  <c r="J959" i="13"/>
  <c r="AC959" i="13" s="1"/>
  <c r="J964" i="13"/>
  <c r="AC964" i="13" s="1"/>
  <c r="AA964" i="13"/>
  <c r="AB964" i="13" s="1"/>
  <c r="J970" i="13"/>
  <c r="AC970" i="13" s="1"/>
  <c r="AA970" i="13"/>
  <c r="AB970" i="13" s="1"/>
  <c r="J974" i="13"/>
  <c r="AC974" i="13" s="1"/>
  <c r="AA974" i="13"/>
  <c r="AB974" i="13" s="1"/>
  <c r="J979" i="13"/>
  <c r="AC979" i="13" s="1"/>
  <c r="AA979" i="13"/>
  <c r="AB979" i="13" s="1"/>
  <c r="J983" i="13"/>
  <c r="AC983" i="13" s="1"/>
  <c r="AA983" i="13"/>
  <c r="AB983" i="13" s="1"/>
  <c r="J988" i="13"/>
  <c r="AC988" i="13" s="1"/>
  <c r="AA988" i="13"/>
  <c r="AB988" i="13" s="1"/>
  <c r="J992" i="13"/>
  <c r="AC992" i="13" s="1"/>
  <c r="AA992" i="13"/>
  <c r="AB992" i="13" s="1"/>
  <c r="J996" i="13"/>
  <c r="AC996" i="13" s="1"/>
  <c r="AA996" i="13"/>
  <c r="AB996" i="13" s="1"/>
  <c r="J1000" i="13"/>
  <c r="AC1000" i="13" s="1"/>
  <c r="AA1000" i="13"/>
  <c r="AB1000" i="13" s="1"/>
  <c r="J1004" i="13"/>
  <c r="AC1004" i="13" s="1"/>
  <c r="AA1004" i="13"/>
  <c r="AB1004" i="13" s="1"/>
  <c r="J1009" i="13"/>
  <c r="AC1009" i="13" s="1"/>
  <c r="AA1009" i="13"/>
  <c r="AB1009" i="13" s="1"/>
  <c r="J1013" i="13"/>
  <c r="AC1013" i="13" s="1"/>
  <c r="AA1013" i="13"/>
  <c r="AB1013" i="13" s="1"/>
  <c r="J1017" i="13"/>
  <c r="AC1017" i="13" s="1"/>
  <c r="AA1017" i="13"/>
  <c r="AB1017" i="13" s="1"/>
  <c r="J1022" i="13"/>
  <c r="AC1022" i="13" s="1"/>
  <c r="AA1022" i="13"/>
  <c r="AB1022" i="13" s="1"/>
  <c r="J1026" i="13"/>
  <c r="AC1026" i="13" s="1"/>
  <c r="AA1026" i="13"/>
  <c r="AB1026" i="13" s="1"/>
  <c r="J1031" i="13"/>
  <c r="AC1031" i="13" s="1"/>
  <c r="AA1031" i="13"/>
  <c r="AB1031" i="13" s="1"/>
  <c r="J1037" i="13"/>
  <c r="AC1037" i="13" s="1"/>
  <c r="AA1037" i="13"/>
  <c r="AB1037" i="13" s="1"/>
  <c r="J1041" i="13"/>
  <c r="AC1041" i="13" s="1"/>
  <c r="AA1041" i="13"/>
  <c r="AB1041" i="13" s="1"/>
  <c r="J1045" i="13"/>
  <c r="AC1045" i="13" s="1"/>
  <c r="AA1045" i="13"/>
  <c r="AB1045" i="13" s="1"/>
  <c r="J1049" i="13"/>
  <c r="AC1049" i="13" s="1"/>
  <c r="AA1049" i="13"/>
  <c r="AB1049" i="13" s="1"/>
  <c r="J1053" i="13"/>
  <c r="AC1053" i="13" s="1"/>
  <c r="AA1053" i="13"/>
  <c r="AB1053" i="13" s="1"/>
  <c r="J1057" i="13"/>
  <c r="AC1057" i="13" s="1"/>
  <c r="AA1057" i="13"/>
  <c r="AB1057" i="13" s="1"/>
  <c r="J1062" i="13"/>
  <c r="AC1062" i="13" s="1"/>
  <c r="AA1062" i="13"/>
  <c r="AB1062" i="13" s="1"/>
  <c r="J1066" i="13"/>
  <c r="AC1066" i="13" s="1"/>
  <c r="AA1066" i="13"/>
  <c r="AB1066" i="13" s="1"/>
  <c r="J1070" i="13"/>
  <c r="AC1070" i="13" s="1"/>
  <c r="AA1070" i="13"/>
  <c r="AB1070" i="13" s="1"/>
  <c r="J1074" i="13"/>
  <c r="AC1074" i="13" s="1"/>
  <c r="AA1074" i="13"/>
  <c r="AB1074" i="13" s="1"/>
  <c r="J1078" i="13"/>
  <c r="AC1078" i="13" s="1"/>
  <c r="AA1078" i="13"/>
  <c r="AB1078" i="13" s="1"/>
  <c r="J1082" i="13"/>
  <c r="AC1082" i="13" s="1"/>
  <c r="AA1082" i="13"/>
  <c r="AB1082" i="13" s="1"/>
  <c r="J1086" i="13"/>
  <c r="AC1086" i="13" s="1"/>
  <c r="AA1086" i="13"/>
  <c r="AB1086" i="13" s="1"/>
  <c r="J1090" i="13"/>
  <c r="AC1090" i="13" s="1"/>
  <c r="AA1090" i="13"/>
  <c r="AB1090" i="13" s="1"/>
  <c r="J1094" i="13"/>
  <c r="AC1094" i="13" s="1"/>
  <c r="AA1094" i="13"/>
  <c r="AB1094" i="13" s="1"/>
  <c r="J1099" i="13"/>
  <c r="AC1099" i="13" s="1"/>
  <c r="AA1099" i="13"/>
  <c r="AB1099" i="13" s="1"/>
  <c r="J1103" i="13"/>
  <c r="AC1103" i="13" s="1"/>
  <c r="AA1103" i="13"/>
  <c r="AB1103" i="13" s="1"/>
  <c r="J1107" i="13"/>
  <c r="AC1107" i="13" s="1"/>
  <c r="AA1107" i="13"/>
  <c r="AB1107" i="13" s="1"/>
  <c r="J1111" i="13"/>
  <c r="AC1111" i="13" s="1"/>
  <c r="AA1111" i="13"/>
  <c r="AB1111" i="13" s="1"/>
  <c r="J1115" i="13"/>
  <c r="AC1115" i="13" s="1"/>
  <c r="AA1115" i="13"/>
  <c r="AB1115" i="13" s="1"/>
  <c r="J1119" i="13"/>
  <c r="AC1119" i="13" s="1"/>
  <c r="AA1119" i="13"/>
  <c r="AB1119" i="13" s="1"/>
  <c r="J1123" i="13"/>
  <c r="AC1123" i="13" s="1"/>
  <c r="AA1123" i="13"/>
  <c r="AB1123" i="13" s="1"/>
  <c r="J1128" i="13"/>
  <c r="AC1128" i="13" s="1"/>
  <c r="AA1128" i="13"/>
  <c r="AB1128" i="13" s="1"/>
  <c r="J1132" i="13"/>
  <c r="AC1132" i="13" s="1"/>
  <c r="AA1132" i="13"/>
  <c r="AB1132" i="13" s="1"/>
  <c r="J1137" i="13"/>
  <c r="AC1137" i="13" s="1"/>
  <c r="AA1137" i="13"/>
  <c r="AB1137" i="13" s="1"/>
  <c r="J1144" i="13"/>
  <c r="AC1144" i="13" s="1"/>
  <c r="AA1144" i="13"/>
  <c r="AB1144" i="13" s="1"/>
  <c r="J1149" i="13"/>
  <c r="AC1149" i="13" s="1"/>
  <c r="AA1149" i="13"/>
  <c r="AB1149" i="13" s="1"/>
  <c r="AA969" i="13"/>
  <c r="AB969" i="13" s="1"/>
  <c r="J969" i="13"/>
  <c r="AC969" i="13" s="1"/>
  <c r="AA973" i="13"/>
  <c r="AB973" i="13" s="1"/>
  <c r="J973" i="13"/>
  <c r="AC973" i="13" s="1"/>
  <c r="AA978" i="13"/>
  <c r="AB978" i="13" s="1"/>
  <c r="J978" i="13"/>
  <c r="AC978" i="13" s="1"/>
  <c r="AA982" i="13"/>
  <c r="AB982" i="13" s="1"/>
  <c r="J982" i="13"/>
  <c r="AC982" i="13" s="1"/>
  <c r="AA987" i="13"/>
  <c r="AB987" i="13" s="1"/>
  <c r="J987" i="13"/>
  <c r="AC987" i="13" s="1"/>
  <c r="AA991" i="13"/>
  <c r="AB991" i="13" s="1"/>
  <c r="J991" i="13"/>
  <c r="AC991" i="13" s="1"/>
  <c r="AA995" i="13"/>
  <c r="AB995" i="13" s="1"/>
  <c r="J995" i="13"/>
  <c r="AC995" i="13" s="1"/>
  <c r="AA999" i="13"/>
  <c r="AB999" i="13" s="1"/>
  <c r="J999" i="13"/>
  <c r="AC999" i="13" s="1"/>
  <c r="AA1003" i="13"/>
  <c r="AB1003" i="13" s="1"/>
  <c r="J1003" i="13"/>
  <c r="AC1003" i="13" s="1"/>
  <c r="AA1008" i="13"/>
  <c r="AB1008" i="13" s="1"/>
  <c r="J1008" i="13"/>
  <c r="AC1008" i="13" s="1"/>
  <c r="AA1012" i="13"/>
  <c r="AB1012" i="13" s="1"/>
  <c r="J1012" i="13"/>
  <c r="AC1012" i="13" s="1"/>
  <c r="AA1016" i="13"/>
  <c r="AB1016" i="13" s="1"/>
  <c r="J1016" i="13"/>
  <c r="AC1016" i="13" s="1"/>
  <c r="AA1021" i="13"/>
  <c r="AB1021" i="13" s="1"/>
  <c r="J1021" i="13"/>
  <c r="AC1021" i="13" s="1"/>
  <c r="AA1025" i="13"/>
  <c r="AB1025" i="13" s="1"/>
  <c r="J1025" i="13"/>
  <c r="AC1025" i="13" s="1"/>
  <c r="AA1030" i="13"/>
  <c r="AB1030" i="13" s="1"/>
  <c r="J1030" i="13"/>
  <c r="AC1030" i="13" s="1"/>
  <c r="AA1035" i="13"/>
  <c r="AB1035" i="13" s="1"/>
  <c r="J1035" i="13"/>
  <c r="AC1035" i="13" s="1"/>
  <c r="AA1040" i="13"/>
  <c r="AB1040" i="13" s="1"/>
  <c r="J1040" i="13"/>
  <c r="AC1040" i="13" s="1"/>
  <c r="AA1044" i="13"/>
  <c r="AB1044" i="13" s="1"/>
  <c r="J1044" i="13"/>
  <c r="AC1044" i="13" s="1"/>
  <c r="AA1048" i="13"/>
  <c r="AB1048" i="13" s="1"/>
  <c r="J1048" i="13"/>
  <c r="AC1048" i="13" s="1"/>
  <c r="AA1052" i="13"/>
  <c r="AB1052" i="13" s="1"/>
  <c r="J1052" i="13"/>
  <c r="AC1052" i="13" s="1"/>
  <c r="AA1056" i="13"/>
  <c r="AB1056" i="13" s="1"/>
  <c r="J1056" i="13"/>
  <c r="AC1056" i="13" s="1"/>
  <c r="AA1061" i="13"/>
  <c r="AB1061" i="13" s="1"/>
  <c r="J1061" i="13"/>
  <c r="AC1061" i="13" s="1"/>
  <c r="AA1065" i="13"/>
  <c r="AB1065" i="13" s="1"/>
  <c r="J1065" i="13"/>
  <c r="AC1065" i="13" s="1"/>
  <c r="AA1069" i="13"/>
  <c r="AB1069" i="13" s="1"/>
  <c r="J1069" i="13"/>
  <c r="AC1069" i="13" s="1"/>
  <c r="AA1073" i="13"/>
  <c r="AB1073" i="13" s="1"/>
  <c r="J1073" i="13"/>
  <c r="AC1073" i="13" s="1"/>
  <c r="AA1077" i="13"/>
  <c r="AB1077" i="13" s="1"/>
  <c r="J1077" i="13"/>
  <c r="AC1077" i="13" s="1"/>
  <c r="AA1081" i="13"/>
  <c r="AB1081" i="13" s="1"/>
  <c r="J1081" i="13"/>
  <c r="AC1081" i="13" s="1"/>
  <c r="AA1085" i="13"/>
  <c r="AB1085" i="13" s="1"/>
  <c r="J1085" i="13"/>
  <c r="AC1085" i="13" s="1"/>
  <c r="AA1089" i="13"/>
  <c r="AB1089" i="13" s="1"/>
  <c r="J1089" i="13"/>
  <c r="AC1089" i="13" s="1"/>
  <c r="AA1093" i="13"/>
  <c r="AB1093" i="13" s="1"/>
  <c r="J1093" i="13"/>
  <c r="AC1093" i="13" s="1"/>
  <c r="AA1098" i="13"/>
  <c r="AB1098" i="13" s="1"/>
  <c r="J1098" i="13"/>
  <c r="AC1098" i="13" s="1"/>
  <c r="AA1102" i="13"/>
  <c r="AB1102" i="13" s="1"/>
  <c r="J1102" i="13"/>
  <c r="AC1102" i="13" s="1"/>
  <c r="AA1106" i="13"/>
  <c r="AB1106" i="13" s="1"/>
  <c r="J1106" i="13"/>
  <c r="AC1106" i="13" s="1"/>
  <c r="AA1110" i="13"/>
  <c r="AB1110" i="13" s="1"/>
  <c r="J1110" i="13"/>
  <c r="AC1110" i="13" s="1"/>
  <c r="AA1114" i="13"/>
  <c r="AB1114" i="13" s="1"/>
  <c r="J1114" i="13"/>
  <c r="AC1114" i="13" s="1"/>
  <c r="AA1118" i="13"/>
  <c r="AB1118" i="13" s="1"/>
  <c r="J1118" i="13"/>
  <c r="AC1118" i="13" s="1"/>
  <c r="AA1122" i="13"/>
  <c r="AB1122" i="13" s="1"/>
  <c r="J1122" i="13"/>
  <c r="AC1122" i="13" s="1"/>
  <c r="AA1126" i="13"/>
  <c r="AB1126" i="13" s="1"/>
  <c r="J1126" i="13"/>
  <c r="AC1126" i="13" s="1"/>
  <c r="AA1131" i="13"/>
  <c r="AB1131" i="13" s="1"/>
  <c r="J1131" i="13"/>
  <c r="AC1131" i="13" s="1"/>
  <c r="AA1136" i="13"/>
  <c r="AB1136" i="13" s="1"/>
  <c r="J1136" i="13"/>
  <c r="AC1136" i="13" s="1"/>
  <c r="AA1142" i="13"/>
  <c r="AB1142" i="13" s="1"/>
  <c r="J1142" i="13"/>
  <c r="AC1142" i="13" s="1"/>
  <c r="AA1147" i="13"/>
  <c r="AB1147" i="13" s="1"/>
  <c r="J1147" i="13"/>
  <c r="AC1147" i="13" s="1"/>
  <c r="J1152" i="13"/>
  <c r="AC1152" i="13" s="1"/>
  <c r="AA1152" i="13"/>
  <c r="AB1152" i="13" s="1"/>
  <c r="J1157" i="13"/>
  <c r="AC1157" i="13" s="1"/>
  <c r="AA1157" i="13"/>
  <c r="AB1157" i="13" s="1"/>
  <c r="J1161" i="13"/>
  <c r="AC1161" i="13" s="1"/>
  <c r="AA1161" i="13"/>
  <c r="AB1161" i="13" s="1"/>
  <c r="J1165" i="13"/>
  <c r="AC1165" i="13" s="1"/>
  <c r="AA1165" i="13"/>
  <c r="AB1165" i="13" s="1"/>
  <c r="J1169" i="13"/>
  <c r="AC1169" i="13" s="1"/>
  <c r="AA1169" i="13"/>
  <c r="AB1169" i="13" s="1"/>
  <c r="J1173" i="13"/>
  <c r="AC1173" i="13" s="1"/>
  <c r="AA1173" i="13"/>
  <c r="AB1173" i="13" s="1"/>
  <c r="J1178" i="13"/>
  <c r="AC1178" i="13" s="1"/>
  <c r="AA1178" i="13"/>
  <c r="AB1178" i="13" s="1"/>
  <c r="J1183" i="13"/>
  <c r="AC1183" i="13" s="1"/>
  <c r="AA1183" i="13"/>
  <c r="AB1183" i="13" s="1"/>
  <c r="J1187" i="13"/>
  <c r="AC1187" i="13" s="1"/>
  <c r="AA1187" i="13"/>
  <c r="AB1187" i="13" s="1"/>
  <c r="J1191" i="13"/>
  <c r="AC1191" i="13" s="1"/>
  <c r="AA1191" i="13"/>
  <c r="AB1191" i="13" s="1"/>
  <c r="J1196" i="13"/>
  <c r="AC1196" i="13" s="1"/>
  <c r="AA1196" i="13"/>
  <c r="AB1196" i="13" s="1"/>
  <c r="J1201" i="13"/>
  <c r="AC1201" i="13" s="1"/>
  <c r="AA1201" i="13"/>
  <c r="AB1201" i="13" s="1"/>
  <c r="J1205" i="13"/>
  <c r="AC1205" i="13" s="1"/>
  <c r="AA1205" i="13"/>
  <c r="AB1205" i="13" s="1"/>
  <c r="J1209" i="13"/>
  <c r="AC1209" i="13" s="1"/>
  <c r="AA1209" i="13"/>
  <c r="AB1209" i="13" s="1"/>
  <c r="J1213" i="13"/>
  <c r="AC1213" i="13" s="1"/>
  <c r="AA1213" i="13"/>
  <c r="AB1213" i="13" s="1"/>
  <c r="J1217" i="13"/>
  <c r="AC1217" i="13" s="1"/>
  <c r="AA1217" i="13"/>
  <c r="AB1217" i="13" s="1"/>
  <c r="J1222" i="13"/>
  <c r="AC1222" i="13" s="1"/>
  <c r="AA1222" i="13"/>
  <c r="AB1222" i="13" s="1"/>
  <c r="J1227" i="13"/>
  <c r="AC1227" i="13" s="1"/>
  <c r="AA1227" i="13"/>
  <c r="AB1227" i="13" s="1"/>
  <c r="J1231" i="13"/>
  <c r="AC1231" i="13" s="1"/>
  <c r="AA1231" i="13"/>
  <c r="AB1231" i="13" s="1"/>
  <c r="J1235" i="13"/>
  <c r="AC1235" i="13" s="1"/>
  <c r="AA1235" i="13"/>
  <c r="AB1235" i="13" s="1"/>
  <c r="J1239" i="13"/>
  <c r="AC1239" i="13" s="1"/>
  <c r="AA1239" i="13"/>
  <c r="AB1239" i="13" s="1"/>
  <c r="J1243" i="13"/>
  <c r="AC1243" i="13" s="1"/>
  <c r="AA1243" i="13"/>
  <c r="AB1243" i="13" s="1"/>
  <c r="AA1153" i="13"/>
  <c r="AB1153" i="13" s="1"/>
  <c r="J1153" i="13"/>
  <c r="AC1153" i="13" s="1"/>
  <c r="AA1158" i="13"/>
  <c r="AB1158" i="13" s="1"/>
  <c r="J1158" i="13"/>
  <c r="AC1158" i="13" s="1"/>
  <c r="AA1162" i="13"/>
  <c r="AB1162" i="13" s="1"/>
  <c r="J1162" i="13"/>
  <c r="AC1162" i="13" s="1"/>
  <c r="AA1166" i="13"/>
  <c r="AB1166" i="13" s="1"/>
  <c r="J1166" i="13"/>
  <c r="AC1166" i="13" s="1"/>
  <c r="AA1170" i="13"/>
  <c r="AB1170" i="13" s="1"/>
  <c r="J1170" i="13"/>
  <c r="AC1170" i="13" s="1"/>
  <c r="AA1175" i="13"/>
  <c r="AB1175" i="13" s="1"/>
  <c r="J1175" i="13"/>
  <c r="AC1175" i="13" s="1"/>
  <c r="AA1179" i="13"/>
  <c r="AB1179" i="13" s="1"/>
  <c r="J1179" i="13"/>
  <c r="AC1179" i="13" s="1"/>
  <c r="AA1184" i="13"/>
  <c r="AB1184" i="13" s="1"/>
  <c r="J1184" i="13"/>
  <c r="AC1184" i="13" s="1"/>
  <c r="AA1188" i="13"/>
  <c r="AB1188" i="13" s="1"/>
  <c r="J1188" i="13"/>
  <c r="AC1188" i="13" s="1"/>
  <c r="AA1192" i="13"/>
  <c r="AB1192" i="13" s="1"/>
  <c r="J1192" i="13"/>
  <c r="AC1192" i="13" s="1"/>
  <c r="AA1197" i="13"/>
  <c r="AB1197" i="13" s="1"/>
  <c r="J1197" i="13"/>
  <c r="AC1197" i="13" s="1"/>
  <c r="AA1202" i="13"/>
  <c r="AB1202" i="13" s="1"/>
  <c r="J1202" i="13"/>
  <c r="AC1202" i="13" s="1"/>
  <c r="AA1206" i="13"/>
  <c r="AB1206" i="13" s="1"/>
  <c r="J1206" i="13"/>
  <c r="AC1206" i="13" s="1"/>
  <c r="AA1210" i="13"/>
  <c r="AB1210" i="13" s="1"/>
  <c r="J1210" i="13"/>
  <c r="AC1210" i="13" s="1"/>
  <c r="AA1214" i="13"/>
  <c r="AB1214" i="13" s="1"/>
  <c r="J1214" i="13"/>
  <c r="AC1214" i="13" s="1"/>
  <c r="AA1218" i="13"/>
  <c r="AB1218" i="13" s="1"/>
  <c r="J1218" i="13"/>
  <c r="AC1218" i="13" s="1"/>
  <c r="AA1224" i="13"/>
  <c r="AB1224" i="13" s="1"/>
  <c r="J1224" i="13"/>
  <c r="AC1224" i="13" s="1"/>
  <c r="AA1228" i="13"/>
  <c r="AB1228" i="13" s="1"/>
  <c r="J1228" i="13"/>
  <c r="AC1228" i="13" s="1"/>
  <c r="AA1232" i="13"/>
  <c r="AB1232" i="13" s="1"/>
  <c r="J1232" i="13"/>
  <c r="AC1232" i="13" s="1"/>
  <c r="AA1236" i="13"/>
  <c r="AB1236" i="13" s="1"/>
  <c r="J1236" i="13"/>
  <c r="AC1236" i="13" s="1"/>
  <c r="AA1240" i="13"/>
  <c r="AB1240" i="13" s="1"/>
  <c r="J1240" i="13"/>
  <c r="AC1240" i="13" s="1"/>
  <c r="J1245" i="13"/>
  <c r="AC1245" i="13" s="1"/>
  <c r="AA1245" i="13"/>
  <c r="AB1245" i="13" s="1"/>
  <c r="J1249" i="13"/>
  <c r="AC1249" i="13" s="1"/>
  <c r="AA1249" i="13"/>
  <c r="AB1249" i="13" s="1"/>
  <c r="J1253" i="13"/>
  <c r="AC1253" i="13" s="1"/>
  <c r="AA1253" i="13"/>
  <c r="AB1253" i="13" s="1"/>
  <c r="J1258" i="13"/>
  <c r="AC1258" i="13" s="1"/>
  <c r="AA1258" i="13"/>
  <c r="AB1258" i="13" s="1"/>
  <c r="J1263" i="13"/>
  <c r="AC1263" i="13" s="1"/>
  <c r="AA1263" i="13"/>
  <c r="AB1263" i="13" s="1"/>
  <c r="J1267" i="13"/>
  <c r="AC1267" i="13" s="1"/>
  <c r="AA1267" i="13"/>
  <c r="AB1267" i="13" s="1"/>
  <c r="J1272" i="13"/>
  <c r="AC1272" i="13" s="1"/>
  <c r="AA1272" i="13"/>
  <c r="AB1272" i="13" s="1"/>
  <c r="J1277" i="13"/>
  <c r="AC1277" i="13" s="1"/>
  <c r="AA1277" i="13"/>
  <c r="AB1277" i="13" s="1"/>
  <c r="J1281" i="13"/>
  <c r="AC1281" i="13" s="1"/>
  <c r="AA1281" i="13"/>
  <c r="AB1281" i="13" s="1"/>
  <c r="J1285" i="13"/>
  <c r="AC1285" i="13" s="1"/>
  <c r="AA1285" i="13"/>
  <c r="AB1285" i="13" s="1"/>
  <c r="AA1246" i="13"/>
  <c r="AB1246" i="13" s="1"/>
  <c r="J1246" i="13"/>
  <c r="AC1246" i="13" s="1"/>
  <c r="AA1250" i="13"/>
  <c r="AB1250" i="13" s="1"/>
  <c r="J1250" i="13"/>
  <c r="AC1250" i="13" s="1"/>
  <c r="AA1254" i="13"/>
  <c r="AB1254" i="13" s="1"/>
  <c r="J1254" i="13"/>
  <c r="AC1254" i="13" s="1"/>
  <c r="AA1259" i="13"/>
  <c r="AB1259" i="13" s="1"/>
  <c r="J1259" i="13"/>
  <c r="AC1259" i="13" s="1"/>
  <c r="AA1264" i="13"/>
  <c r="AB1264" i="13" s="1"/>
  <c r="J1264" i="13"/>
  <c r="AC1264" i="13" s="1"/>
  <c r="AA1268" i="13"/>
  <c r="AB1268" i="13" s="1"/>
  <c r="J1268" i="13"/>
  <c r="AC1268" i="13" s="1"/>
  <c r="AA1274" i="13"/>
  <c r="AB1274" i="13" s="1"/>
  <c r="J1274" i="13"/>
  <c r="AC1274" i="13" s="1"/>
  <c r="AA1278" i="13"/>
  <c r="AB1278" i="13" s="1"/>
  <c r="J1278" i="13"/>
  <c r="AC1278" i="13" s="1"/>
  <c r="AA1282" i="13"/>
  <c r="AB1282" i="13" s="1"/>
  <c r="J1282" i="13"/>
  <c r="AC1282" i="13" s="1"/>
  <c r="J1286" i="13"/>
  <c r="AC1286" i="13" s="1"/>
  <c r="AA1286" i="13"/>
  <c r="AB1286" i="13" s="1"/>
  <c r="J1291" i="13"/>
  <c r="AC1291" i="13" s="1"/>
  <c r="AA1291" i="13"/>
  <c r="AB1291" i="13" s="1"/>
  <c r="J1295" i="13"/>
  <c r="AC1295" i="13" s="1"/>
  <c r="AA1295" i="13"/>
  <c r="AB1295" i="13" s="1"/>
  <c r="J1300" i="13"/>
  <c r="AC1300" i="13" s="1"/>
  <c r="AA1300" i="13"/>
  <c r="AB1300" i="13" s="1"/>
  <c r="J1304" i="13"/>
  <c r="AC1304" i="13" s="1"/>
  <c r="AA1304" i="13"/>
  <c r="AB1304" i="13" s="1"/>
  <c r="J1309" i="13"/>
  <c r="AC1309" i="13" s="1"/>
  <c r="AA1309" i="13"/>
  <c r="AB1309" i="13" s="1"/>
  <c r="J1313" i="13"/>
  <c r="AC1313" i="13" s="1"/>
  <c r="AA1313" i="13"/>
  <c r="AB1313" i="13" s="1"/>
  <c r="AA1289" i="13"/>
  <c r="AB1289" i="13" s="1"/>
  <c r="J1289" i="13"/>
  <c r="AC1289" i="13" s="1"/>
  <c r="AA1294" i="13"/>
  <c r="AB1294" i="13" s="1"/>
  <c r="J1294" i="13"/>
  <c r="AC1294" i="13" s="1"/>
  <c r="AA1299" i="13"/>
  <c r="AB1299" i="13" s="1"/>
  <c r="J1299" i="13"/>
  <c r="AC1299" i="13" s="1"/>
  <c r="AA1303" i="13"/>
  <c r="AB1303" i="13" s="1"/>
  <c r="J1303" i="13"/>
  <c r="AC1303" i="13" s="1"/>
  <c r="AA1308" i="13"/>
  <c r="AB1308" i="13" s="1"/>
  <c r="J1308" i="13"/>
  <c r="AC1308" i="13" s="1"/>
  <c r="AA1312" i="13"/>
  <c r="AB1312" i="13" s="1"/>
  <c r="J1312" i="13"/>
  <c r="AC1312" i="13" s="1"/>
  <c r="J306" i="13"/>
  <c r="AC306" i="13" s="1"/>
  <c r="AA306" i="13"/>
  <c r="AB306" i="13" s="1"/>
  <c r="J300" i="13"/>
  <c r="AC300" i="13" s="1"/>
  <c r="AA300" i="13"/>
  <c r="AB300" i="13" s="1"/>
  <c r="J296" i="13"/>
  <c r="AC296" i="13" s="1"/>
  <c r="AA296" i="13"/>
  <c r="AB296" i="13" s="1"/>
  <c r="J292" i="13"/>
  <c r="AC292" i="13" s="1"/>
  <c r="AA292" i="13"/>
  <c r="AB292" i="13" s="1"/>
  <c r="J288" i="13"/>
  <c r="AC288" i="13" s="1"/>
  <c r="AA288" i="13"/>
  <c r="AB288" i="13" s="1"/>
  <c r="J284" i="13"/>
  <c r="AC284" i="13" s="1"/>
  <c r="AA284" i="13"/>
  <c r="AB284" i="13" s="1"/>
  <c r="J280" i="13"/>
  <c r="AC280" i="13" s="1"/>
  <c r="AA280" i="13"/>
  <c r="AB280" i="13" s="1"/>
  <c r="J275" i="13"/>
  <c r="AC275" i="13" s="1"/>
  <c r="AA275" i="13"/>
  <c r="AB275" i="13" s="1"/>
  <c r="J271" i="13"/>
  <c r="AC271" i="13" s="1"/>
  <c r="AA271" i="13"/>
  <c r="AB271" i="13" s="1"/>
  <c r="J267" i="13"/>
  <c r="AC267" i="13" s="1"/>
  <c r="AA267" i="13"/>
  <c r="AB267" i="13" s="1"/>
  <c r="J263" i="13"/>
  <c r="AC263" i="13" s="1"/>
  <c r="AA263" i="13"/>
  <c r="AB263" i="13" s="1"/>
  <c r="J258" i="13"/>
  <c r="AC258" i="13" s="1"/>
  <c r="AA258" i="13"/>
  <c r="AB258" i="13" s="1"/>
  <c r="J254" i="13"/>
  <c r="AC254" i="13" s="1"/>
  <c r="AA254" i="13"/>
  <c r="AB254" i="13" s="1"/>
  <c r="J249" i="13"/>
  <c r="AC249" i="13" s="1"/>
  <c r="AA249" i="13"/>
  <c r="AB249" i="13" s="1"/>
  <c r="J244" i="13"/>
  <c r="AC244" i="13" s="1"/>
  <c r="AA244" i="13"/>
  <c r="AB244" i="13" s="1"/>
  <c r="J239" i="13"/>
  <c r="AC239" i="13" s="1"/>
  <c r="AA239" i="13"/>
  <c r="AB239" i="13" s="1"/>
  <c r="J235" i="13"/>
  <c r="AC235" i="13" s="1"/>
  <c r="AA235" i="13"/>
  <c r="AB235" i="13" s="1"/>
  <c r="J231" i="13"/>
  <c r="AC231" i="13" s="1"/>
  <c r="AA231" i="13"/>
  <c r="AB231" i="13" s="1"/>
  <c r="J226" i="13"/>
  <c r="AC226" i="13" s="1"/>
  <c r="AA226" i="13"/>
  <c r="AB226" i="13" s="1"/>
  <c r="J222" i="13"/>
  <c r="AC222" i="13" s="1"/>
  <c r="AA222" i="13"/>
  <c r="AB222" i="13" s="1"/>
  <c r="J215" i="13"/>
  <c r="AC215" i="13" s="1"/>
  <c r="AA215" i="13"/>
  <c r="AB215" i="13" s="1"/>
  <c r="J211" i="13"/>
  <c r="AC211" i="13" s="1"/>
  <c r="AA211" i="13"/>
  <c r="AB211" i="13" s="1"/>
  <c r="J206" i="13"/>
  <c r="AC206" i="13" s="1"/>
  <c r="AA206" i="13"/>
  <c r="AB206" i="13" s="1"/>
  <c r="J200" i="13"/>
  <c r="AC200" i="13" s="1"/>
  <c r="AA200" i="13"/>
  <c r="AB200" i="13" s="1"/>
  <c r="J195" i="13"/>
  <c r="AC195" i="13" s="1"/>
  <c r="AA195" i="13"/>
  <c r="AB195" i="13" s="1"/>
  <c r="J190" i="13"/>
  <c r="AC190" i="13" s="1"/>
  <c r="AA190" i="13"/>
  <c r="AB190" i="13" s="1"/>
  <c r="J186" i="13"/>
  <c r="AC186" i="13" s="1"/>
  <c r="AA186" i="13"/>
  <c r="AB186" i="13" s="1"/>
  <c r="J182" i="13"/>
  <c r="AC182" i="13" s="1"/>
  <c r="AA182" i="13"/>
  <c r="AB182" i="13" s="1"/>
  <c r="J176" i="13"/>
  <c r="AC176" i="13" s="1"/>
  <c r="AA176" i="13"/>
  <c r="AB176" i="13" s="1"/>
  <c r="J171" i="13"/>
  <c r="AC171" i="13" s="1"/>
  <c r="AA171" i="13"/>
  <c r="AB171" i="13" s="1"/>
  <c r="J167" i="13"/>
  <c r="AC167" i="13" s="1"/>
  <c r="AA167" i="13"/>
  <c r="AB167" i="13" s="1"/>
  <c r="J163" i="13"/>
  <c r="AC163" i="13" s="1"/>
  <c r="AA163" i="13"/>
  <c r="AB163" i="13" s="1"/>
  <c r="J159" i="13"/>
  <c r="AC159" i="13" s="1"/>
  <c r="AA159" i="13"/>
  <c r="AB159" i="13" s="1"/>
  <c r="J155" i="13"/>
  <c r="AC155" i="13" s="1"/>
  <c r="AA155" i="13"/>
  <c r="AB155" i="13" s="1"/>
  <c r="J150" i="13"/>
  <c r="AC150" i="13" s="1"/>
  <c r="AA150" i="13"/>
  <c r="AB150" i="13" s="1"/>
  <c r="J146" i="13"/>
  <c r="AC146" i="13" s="1"/>
  <c r="AA146" i="13"/>
  <c r="AB146" i="13" s="1"/>
  <c r="J142" i="13"/>
  <c r="AC142" i="13" s="1"/>
  <c r="AA142" i="13"/>
  <c r="AB142" i="13" s="1"/>
  <c r="J138" i="13"/>
  <c r="AC138" i="13" s="1"/>
  <c r="AA138" i="13"/>
  <c r="AB138" i="13" s="1"/>
  <c r="J133" i="13"/>
  <c r="AC133" i="13" s="1"/>
  <c r="AA133" i="13"/>
  <c r="AB133" i="13" s="1"/>
  <c r="J129" i="13"/>
  <c r="AC129" i="13" s="1"/>
  <c r="AA129" i="13"/>
  <c r="AB129" i="13" s="1"/>
  <c r="J125" i="13"/>
  <c r="AC125" i="13" s="1"/>
  <c r="AA125" i="13"/>
  <c r="AB125" i="13" s="1"/>
  <c r="J60" i="13"/>
  <c r="AC60" i="13" s="1"/>
  <c r="AA60" i="13"/>
  <c r="AB60" i="13" s="1"/>
  <c r="J51" i="13"/>
  <c r="AC51" i="13" s="1"/>
  <c r="AA51" i="13"/>
  <c r="AB51" i="13" s="1"/>
  <c r="J45" i="13"/>
  <c r="AC45" i="13" s="1"/>
  <c r="AA45" i="13"/>
  <c r="AB45" i="13" s="1"/>
  <c r="J33" i="13"/>
  <c r="AC33" i="13" s="1"/>
  <c r="AA33" i="13"/>
  <c r="AB33" i="13" s="1"/>
  <c r="J29" i="13"/>
  <c r="AC29" i="13" s="1"/>
  <c r="AA29" i="13"/>
  <c r="AB29" i="13" s="1"/>
  <c r="AI1320" i="13"/>
  <c r="J94" i="13"/>
  <c r="AC94" i="13" s="1"/>
  <c r="AA94" i="13"/>
  <c r="AB94" i="13" s="1"/>
  <c r="J533" i="13"/>
  <c r="AC533" i="13" s="1"/>
  <c r="AA533" i="13"/>
  <c r="AB533" i="13" s="1"/>
  <c r="J529" i="13"/>
  <c r="AC529" i="13" s="1"/>
  <c r="AA529" i="13"/>
  <c r="AB529" i="13" s="1"/>
  <c r="J524" i="13"/>
  <c r="AC524" i="13" s="1"/>
  <c r="AA524" i="13"/>
  <c r="AB524" i="13" s="1"/>
  <c r="J520" i="13"/>
  <c r="AC520" i="13" s="1"/>
  <c r="AA520" i="13"/>
  <c r="AB520" i="13" s="1"/>
  <c r="J515" i="13"/>
  <c r="AC515" i="13" s="1"/>
  <c r="AA515" i="13"/>
  <c r="AB515" i="13" s="1"/>
  <c r="J511" i="13"/>
  <c r="AC511" i="13" s="1"/>
  <c r="AA511" i="13"/>
  <c r="AB511" i="13" s="1"/>
  <c r="J505" i="13"/>
  <c r="AC505" i="13" s="1"/>
  <c r="AA505" i="13"/>
  <c r="AB505" i="13" s="1"/>
  <c r="J499" i="13"/>
  <c r="AC499" i="13" s="1"/>
  <c r="AA499" i="13"/>
  <c r="AB499" i="13" s="1"/>
  <c r="J494" i="13"/>
  <c r="AC494" i="13" s="1"/>
  <c r="AA494" i="13"/>
  <c r="AB494" i="13" s="1"/>
  <c r="J488" i="13"/>
  <c r="AC488" i="13" s="1"/>
  <c r="AA488" i="13"/>
  <c r="AB488" i="13" s="1"/>
  <c r="J483" i="13"/>
  <c r="AC483" i="13" s="1"/>
  <c r="AA483" i="13"/>
  <c r="AB483" i="13" s="1"/>
  <c r="J478" i="13"/>
  <c r="AC478" i="13" s="1"/>
  <c r="AA478" i="13"/>
  <c r="AB478" i="13" s="1"/>
  <c r="J473" i="13"/>
  <c r="AC473" i="13" s="1"/>
  <c r="AA473" i="13"/>
  <c r="AB473" i="13" s="1"/>
  <c r="J468" i="13"/>
  <c r="AC468" i="13" s="1"/>
  <c r="AA468" i="13"/>
  <c r="AB468" i="13" s="1"/>
  <c r="J462" i="13"/>
  <c r="AC462" i="13" s="1"/>
  <c r="AA462" i="13"/>
  <c r="AB462" i="13" s="1"/>
  <c r="J457" i="13"/>
  <c r="AC457" i="13" s="1"/>
  <c r="AA457" i="13"/>
  <c r="AB457" i="13" s="1"/>
  <c r="J452" i="13"/>
  <c r="AC452" i="13" s="1"/>
  <c r="AA452" i="13"/>
  <c r="AB452" i="13" s="1"/>
  <c r="J447" i="13"/>
  <c r="AC447" i="13" s="1"/>
  <c r="AA447" i="13"/>
  <c r="AB447" i="13" s="1"/>
  <c r="J442" i="13"/>
  <c r="AC442" i="13" s="1"/>
  <c r="AA442" i="13"/>
  <c r="AB442" i="13" s="1"/>
  <c r="J437" i="13"/>
  <c r="AC437" i="13" s="1"/>
  <c r="AA437" i="13"/>
  <c r="AB437" i="13" s="1"/>
  <c r="J432" i="13"/>
  <c r="AC432" i="13" s="1"/>
  <c r="AA432" i="13"/>
  <c r="AB432" i="13" s="1"/>
  <c r="J427" i="13"/>
  <c r="AC427" i="13" s="1"/>
  <c r="AA427" i="13"/>
  <c r="AB427" i="13" s="1"/>
  <c r="J423" i="13"/>
  <c r="AC423" i="13" s="1"/>
  <c r="AA423" i="13"/>
  <c r="AB423" i="13" s="1"/>
  <c r="J419" i="13"/>
  <c r="AC419" i="13" s="1"/>
  <c r="AA419" i="13"/>
  <c r="AB419" i="13" s="1"/>
  <c r="J414" i="13"/>
  <c r="AC414" i="13" s="1"/>
  <c r="AA414" i="13"/>
  <c r="AB414" i="13" s="1"/>
  <c r="J410" i="13"/>
  <c r="AC410" i="13" s="1"/>
  <c r="AA410" i="13"/>
  <c r="AB410" i="13" s="1"/>
  <c r="J405" i="13"/>
  <c r="AC405" i="13" s="1"/>
  <c r="AA405" i="13"/>
  <c r="AB405" i="13" s="1"/>
  <c r="J401" i="13"/>
  <c r="AC401" i="13" s="1"/>
  <c r="AA401" i="13"/>
  <c r="AB401" i="13" s="1"/>
  <c r="J396" i="13"/>
  <c r="AC396" i="13" s="1"/>
  <c r="AA396" i="13"/>
  <c r="AB396" i="13" s="1"/>
  <c r="J391" i="13"/>
  <c r="AC391" i="13" s="1"/>
  <c r="AA391" i="13"/>
  <c r="AB391" i="13" s="1"/>
  <c r="J386" i="13"/>
  <c r="AC386" i="13" s="1"/>
  <c r="AA386" i="13"/>
  <c r="AB386" i="13" s="1"/>
  <c r="J380" i="13"/>
  <c r="AC380" i="13" s="1"/>
  <c r="AA380" i="13"/>
  <c r="AB380" i="13" s="1"/>
  <c r="J373" i="13"/>
  <c r="AC373" i="13" s="1"/>
  <c r="AA373" i="13"/>
  <c r="AB373" i="13" s="1"/>
  <c r="J366" i="13"/>
  <c r="AC366" i="13" s="1"/>
  <c r="AA366" i="13"/>
  <c r="AB366" i="13" s="1"/>
  <c r="J317" i="13"/>
  <c r="AC317" i="13" s="1"/>
  <c r="AA317" i="13"/>
  <c r="AB317" i="13" s="1"/>
  <c r="J313" i="13"/>
  <c r="AC313" i="13" s="1"/>
  <c r="AA313" i="13"/>
  <c r="AB313" i="13" s="1"/>
  <c r="AA309" i="13"/>
  <c r="AB309" i="13" s="1"/>
  <c r="J309" i="13"/>
  <c r="AC309" i="13" s="1"/>
  <c r="AA305" i="13"/>
  <c r="AB305" i="13" s="1"/>
  <c r="J305" i="13"/>
  <c r="AC305" i="13" s="1"/>
  <c r="AA299" i="13"/>
  <c r="AB299" i="13" s="1"/>
  <c r="J299" i="13"/>
  <c r="AC299" i="13" s="1"/>
  <c r="AA295" i="13"/>
  <c r="AB295" i="13" s="1"/>
  <c r="J295" i="13"/>
  <c r="AC295" i="13" s="1"/>
  <c r="AA291" i="13"/>
  <c r="AB291" i="13" s="1"/>
  <c r="J291" i="13"/>
  <c r="AC291" i="13" s="1"/>
  <c r="AA287" i="13"/>
  <c r="AB287" i="13" s="1"/>
  <c r="J287" i="13"/>
  <c r="AC287" i="13" s="1"/>
  <c r="AA283" i="13"/>
  <c r="AB283" i="13" s="1"/>
  <c r="J283" i="13"/>
  <c r="AC283" i="13" s="1"/>
  <c r="AA279" i="13"/>
  <c r="AB279" i="13" s="1"/>
  <c r="J279" i="13"/>
  <c r="AC279" i="13" s="1"/>
  <c r="AA274" i="13"/>
  <c r="AB274" i="13" s="1"/>
  <c r="J274" i="13"/>
  <c r="AC274" i="13" s="1"/>
  <c r="AA270" i="13"/>
  <c r="AB270" i="13" s="1"/>
  <c r="J270" i="13"/>
  <c r="AC270" i="13" s="1"/>
  <c r="AA266" i="13"/>
  <c r="AB266" i="13" s="1"/>
  <c r="J266" i="13"/>
  <c r="AC266" i="13" s="1"/>
  <c r="AA262" i="13"/>
  <c r="AB262" i="13" s="1"/>
  <c r="J262" i="13"/>
  <c r="AC262" i="13" s="1"/>
  <c r="AA257" i="13"/>
  <c r="AB257" i="13" s="1"/>
  <c r="J257" i="13"/>
  <c r="AC257" i="13" s="1"/>
  <c r="AA253" i="13"/>
  <c r="AB253" i="13" s="1"/>
  <c r="J253" i="13"/>
  <c r="AC253" i="13" s="1"/>
  <c r="AA248" i="13"/>
  <c r="AB248" i="13" s="1"/>
  <c r="J248" i="13"/>
  <c r="AC248" i="13" s="1"/>
  <c r="AA243" i="13"/>
  <c r="AB243" i="13" s="1"/>
  <c r="J243" i="13"/>
  <c r="AC243" i="13" s="1"/>
  <c r="AA238" i="13"/>
  <c r="AB238" i="13" s="1"/>
  <c r="J238" i="13"/>
  <c r="AC238" i="13" s="1"/>
  <c r="AA234" i="13"/>
  <c r="AB234" i="13" s="1"/>
  <c r="J234" i="13"/>
  <c r="AC234" i="13" s="1"/>
  <c r="AA229" i="13"/>
  <c r="AB229" i="13" s="1"/>
  <c r="J229" i="13"/>
  <c r="AC229" i="13" s="1"/>
  <c r="AA225" i="13"/>
  <c r="AB225" i="13" s="1"/>
  <c r="J225" i="13"/>
  <c r="AC225" i="13" s="1"/>
  <c r="AA220" i="13"/>
  <c r="AB220" i="13" s="1"/>
  <c r="J220" i="13"/>
  <c r="AC220" i="13" s="1"/>
  <c r="AA214" i="13"/>
  <c r="AB214" i="13" s="1"/>
  <c r="J214" i="13"/>
  <c r="AC214" i="13" s="1"/>
  <c r="AA209" i="13"/>
  <c r="AB209" i="13" s="1"/>
  <c r="J209" i="13"/>
  <c r="AC209" i="13" s="1"/>
  <c r="AA204" i="13"/>
  <c r="AB204" i="13" s="1"/>
  <c r="J204" i="13"/>
  <c r="AC204" i="13" s="1"/>
  <c r="AA198" i="13"/>
  <c r="AB198" i="13" s="1"/>
  <c r="J198" i="13"/>
  <c r="AC198" i="13" s="1"/>
  <c r="AA194" i="13"/>
  <c r="AB194" i="13" s="1"/>
  <c r="J194" i="13"/>
  <c r="AC194" i="13" s="1"/>
  <c r="AA189" i="13"/>
  <c r="AB189" i="13" s="1"/>
  <c r="J189" i="13"/>
  <c r="AC189" i="13" s="1"/>
  <c r="AA185" i="13"/>
  <c r="AB185" i="13" s="1"/>
  <c r="J185" i="13"/>
  <c r="AC185" i="13" s="1"/>
  <c r="AA180" i="13"/>
  <c r="AB180" i="13" s="1"/>
  <c r="J180" i="13"/>
  <c r="AC180" i="13" s="1"/>
  <c r="AA175" i="13"/>
  <c r="AB175" i="13" s="1"/>
  <c r="J175" i="13"/>
  <c r="AC175" i="13" s="1"/>
  <c r="AA170" i="13"/>
  <c r="AB170" i="13" s="1"/>
  <c r="J170" i="13"/>
  <c r="AC170" i="13" s="1"/>
  <c r="AA166" i="13"/>
  <c r="AB166" i="13" s="1"/>
  <c r="J166" i="13"/>
  <c r="AC166" i="13" s="1"/>
  <c r="AA162" i="13"/>
  <c r="AB162" i="13" s="1"/>
  <c r="J162" i="13"/>
  <c r="AC162" i="13" s="1"/>
  <c r="AA158" i="13"/>
  <c r="AB158" i="13" s="1"/>
  <c r="J158" i="13"/>
  <c r="AC158" i="13" s="1"/>
  <c r="AA154" i="13"/>
  <c r="AB154" i="13" s="1"/>
  <c r="J154" i="13"/>
  <c r="AC154" i="13" s="1"/>
  <c r="AA149" i="13"/>
  <c r="AB149" i="13" s="1"/>
  <c r="J149" i="13"/>
  <c r="AC149" i="13" s="1"/>
  <c r="AA145" i="13"/>
  <c r="AB145" i="13" s="1"/>
  <c r="J145" i="13"/>
  <c r="AC145" i="13" s="1"/>
  <c r="AA141" i="13"/>
  <c r="AB141" i="13" s="1"/>
  <c r="J141" i="13"/>
  <c r="AC141" i="13" s="1"/>
  <c r="AA137" i="13"/>
  <c r="AB137" i="13" s="1"/>
  <c r="J137" i="13"/>
  <c r="AC137" i="13" s="1"/>
  <c r="AA132" i="13"/>
  <c r="AB132" i="13" s="1"/>
  <c r="J132" i="13"/>
  <c r="AC132" i="13" s="1"/>
  <c r="AA128" i="13"/>
  <c r="AB128" i="13" s="1"/>
  <c r="J128" i="13"/>
  <c r="AC128" i="13" s="1"/>
  <c r="AA124" i="13"/>
  <c r="AB124" i="13" s="1"/>
  <c r="J124" i="13"/>
  <c r="AC124" i="13" s="1"/>
  <c r="AA119" i="13"/>
  <c r="AB119" i="13" s="1"/>
  <c r="J119" i="13"/>
  <c r="AC119" i="13" s="1"/>
  <c r="AA115" i="13"/>
  <c r="AB115" i="13" s="1"/>
  <c r="J115" i="13"/>
  <c r="AC115" i="13" s="1"/>
  <c r="AA111" i="13"/>
  <c r="AB111" i="13" s="1"/>
  <c r="J111" i="13"/>
  <c r="AC111" i="13" s="1"/>
  <c r="AA107" i="13"/>
  <c r="AB107" i="13" s="1"/>
  <c r="J107" i="13"/>
  <c r="AC107" i="13" s="1"/>
  <c r="AA103" i="13"/>
  <c r="AB103" i="13" s="1"/>
  <c r="J103" i="13"/>
  <c r="AC103" i="13" s="1"/>
  <c r="AA99" i="13"/>
  <c r="AB99" i="13" s="1"/>
  <c r="J99" i="13"/>
  <c r="AC99" i="13" s="1"/>
  <c r="AA95" i="13"/>
  <c r="AB95" i="13" s="1"/>
  <c r="J95" i="13"/>
  <c r="AC95" i="13" s="1"/>
  <c r="AA91" i="13"/>
  <c r="AB91" i="13" s="1"/>
  <c r="J91" i="13"/>
  <c r="AC91" i="13" s="1"/>
  <c r="AA86" i="13"/>
  <c r="AB86" i="13" s="1"/>
  <c r="J86" i="13"/>
  <c r="AC86" i="13" s="1"/>
  <c r="AA82" i="13"/>
  <c r="AB82" i="13" s="1"/>
  <c r="J82" i="13"/>
  <c r="AC82" i="13" s="1"/>
  <c r="AA77" i="13"/>
  <c r="AB77" i="13" s="1"/>
  <c r="J77" i="13"/>
  <c r="AC77" i="13" s="1"/>
  <c r="AA73" i="13"/>
  <c r="AB73" i="13" s="1"/>
  <c r="J73" i="13"/>
  <c r="AC73" i="13" s="1"/>
  <c r="AA68" i="13"/>
  <c r="AB68" i="13" s="1"/>
  <c r="J68" i="13"/>
  <c r="AC68" i="13" s="1"/>
  <c r="AA63" i="13"/>
  <c r="AB63" i="13" s="1"/>
  <c r="J63" i="13"/>
  <c r="AC63" i="13" s="1"/>
  <c r="AA59" i="13"/>
  <c r="AB59" i="13" s="1"/>
  <c r="J59" i="13"/>
  <c r="AC59" i="13" s="1"/>
  <c r="AA54" i="13"/>
  <c r="AB54" i="13" s="1"/>
  <c r="J54" i="13"/>
  <c r="AC54" i="13" s="1"/>
  <c r="AA50" i="13"/>
  <c r="AB50" i="13" s="1"/>
  <c r="J50" i="13"/>
  <c r="AC50" i="13" s="1"/>
  <c r="AA46" i="13"/>
  <c r="AB46" i="13" s="1"/>
  <c r="J46" i="13"/>
  <c r="AC46" i="13" s="1"/>
  <c r="AA42" i="13"/>
  <c r="AB42" i="13" s="1"/>
  <c r="J42" i="13"/>
  <c r="AC42" i="13" s="1"/>
  <c r="AA38" i="13"/>
  <c r="AB38" i="13" s="1"/>
  <c r="J38" i="13"/>
  <c r="AC38" i="13" s="1"/>
  <c r="AA34" i="13"/>
  <c r="AB34" i="13" s="1"/>
  <c r="J34" i="13"/>
  <c r="AC34" i="13" s="1"/>
  <c r="AA30" i="13"/>
  <c r="AB30" i="13" s="1"/>
  <c r="J30" i="13"/>
  <c r="AC30" i="13" s="1"/>
  <c r="AA26" i="13"/>
  <c r="AB26" i="13" s="1"/>
  <c r="J26" i="13"/>
  <c r="AC26" i="13" s="1"/>
  <c r="J120" i="13"/>
  <c r="AC120" i="13" s="1"/>
  <c r="AA120" i="13"/>
  <c r="AB120" i="13" s="1"/>
  <c r="J116" i="13"/>
  <c r="AC116" i="13" s="1"/>
  <c r="AA116" i="13"/>
  <c r="AB116" i="13" s="1"/>
  <c r="J112" i="13"/>
  <c r="AC112" i="13" s="1"/>
  <c r="AA112" i="13"/>
  <c r="AB112" i="13" s="1"/>
  <c r="J108" i="13"/>
  <c r="AC108" i="13" s="1"/>
  <c r="AA108" i="13"/>
  <c r="AB108" i="13" s="1"/>
  <c r="J104" i="13"/>
  <c r="AC104" i="13" s="1"/>
  <c r="AA104" i="13"/>
  <c r="AB104" i="13" s="1"/>
  <c r="J100" i="13"/>
  <c r="AC100" i="13" s="1"/>
  <c r="AA100" i="13"/>
  <c r="AB100" i="13" s="1"/>
  <c r="J96" i="13"/>
  <c r="AC96" i="13" s="1"/>
  <c r="AA96" i="13"/>
  <c r="AB96" i="13" s="1"/>
  <c r="J92" i="13"/>
  <c r="AC92" i="13" s="1"/>
  <c r="AA92" i="13"/>
  <c r="AB92" i="13" s="1"/>
  <c r="J87" i="13"/>
  <c r="AC87" i="13" s="1"/>
  <c r="AA87" i="13"/>
  <c r="AB87" i="13" s="1"/>
  <c r="J83" i="13"/>
  <c r="AC83" i="13" s="1"/>
  <c r="AA83" i="13"/>
  <c r="AB83" i="13" s="1"/>
  <c r="J78" i="13"/>
  <c r="AC78" i="13" s="1"/>
  <c r="AA78" i="13"/>
  <c r="AB78" i="13" s="1"/>
  <c r="J74" i="13"/>
  <c r="AC74" i="13" s="1"/>
  <c r="AA74" i="13"/>
  <c r="AB74" i="13" s="1"/>
  <c r="J69" i="13"/>
  <c r="AC69" i="13" s="1"/>
  <c r="AA69" i="13"/>
  <c r="AB69" i="13" s="1"/>
  <c r="J64" i="13"/>
  <c r="AC64" i="13" s="1"/>
  <c r="AA64" i="13"/>
  <c r="AB64" i="13" s="1"/>
  <c r="J55" i="13"/>
  <c r="AC55" i="13" s="1"/>
  <c r="AA55" i="13"/>
  <c r="AB55" i="13" s="1"/>
  <c r="J49" i="13"/>
  <c r="AC49" i="13" s="1"/>
  <c r="AA49" i="13"/>
  <c r="AB49" i="13" s="1"/>
  <c r="J41" i="13"/>
  <c r="AC41" i="13" s="1"/>
  <c r="AA41" i="13"/>
  <c r="AB41" i="13" s="1"/>
  <c r="J37" i="13"/>
  <c r="AC37" i="13" s="1"/>
  <c r="AA37" i="13"/>
  <c r="AB37" i="13" s="1"/>
  <c r="J23" i="13"/>
  <c r="AC23" i="13" s="1"/>
  <c r="AA23" i="13"/>
  <c r="AB23" i="13" s="1"/>
  <c r="J538" i="13"/>
  <c r="AC538" i="13" s="1"/>
  <c r="AA538" i="13"/>
  <c r="AB538" i="13" s="1"/>
  <c r="J543" i="13"/>
  <c r="AC543" i="13" s="1"/>
  <c r="AA543" i="13"/>
  <c r="AB543" i="13" s="1"/>
  <c r="J548" i="13"/>
  <c r="AC548" i="13" s="1"/>
  <c r="AA548" i="13"/>
  <c r="AB548" i="13" s="1"/>
  <c r="J552" i="13"/>
  <c r="AC552" i="13" s="1"/>
  <c r="AA552" i="13"/>
  <c r="AB552" i="13" s="1"/>
  <c r="J557" i="13"/>
  <c r="AC557" i="13" s="1"/>
  <c r="AA557" i="13"/>
  <c r="AB557" i="13" s="1"/>
  <c r="J562" i="13"/>
  <c r="AC562" i="13" s="1"/>
  <c r="AA562" i="13"/>
  <c r="AB562" i="13" s="1"/>
  <c r="J567" i="13"/>
  <c r="AC567" i="13" s="1"/>
  <c r="AA567" i="13"/>
  <c r="AB567" i="13" s="1"/>
  <c r="J571" i="13"/>
  <c r="AC571" i="13" s="1"/>
  <c r="AA571" i="13"/>
  <c r="AB571" i="13" s="1"/>
  <c r="J577" i="13"/>
  <c r="AC577" i="13" s="1"/>
  <c r="AA577" i="13"/>
  <c r="AB577" i="13" s="1"/>
  <c r="J583" i="13"/>
  <c r="AC583" i="13" s="1"/>
  <c r="AA583" i="13"/>
  <c r="AB583" i="13" s="1"/>
  <c r="J587" i="13"/>
  <c r="AC587" i="13" s="1"/>
  <c r="AA587" i="13"/>
  <c r="AB587" i="13" s="1"/>
  <c r="J592" i="13"/>
  <c r="AC592" i="13" s="1"/>
  <c r="AA592" i="13"/>
  <c r="AB592" i="13" s="1"/>
  <c r="J598" i="13"/>
  <c r="AC598" i="13" s="1"/>
  <c r="AA598" i="13"/>
  <c r="AB598" i="13" s="1"/>
  <c r="J603" i="13"/>
  <c r="AC603" i="13" s="1"/>
  <c r="AA603" i="13"/>
  <c r="AB603" i="13" s="1"/>
  <c r="J608" i="13"/>
  <c r="AC608" i="13" s="1"/>
  <c r="AA608" i="13"/>
  <c r="AB608" i="13" s="1"/>
  <c r="J613" i="13"/>
  <c r="AC613" i="13" s="1"/>
  <c r="AA613" i="13"/>
  <c r="AB613" i="13" s="1"/>
  <c r="J617" i="13"/>
  <c r="AC617" i="13" s="1"/>
  <c r="AA617" i="13"/>
  <c r="AB617" i="13" s="1"/>
  <c r="J623" i="13"/>
  <c r="AC623" i="13" s="1"/>
  <c r="AA623" i="13"/>
  <c r="AB623" i="13" s="1"/>
  <c r="J627" i="13"/>
  <c r="AC627" i="13" s="1"/>
  <c r="AA627" i="13"/>
  <c r="AB627" i="13" s="1"/>
  <c r="J631" i="13"/>
  <c r="AC631" i="13" s="1"/>
  <c r="AA631" i="13"/>
  <c r="AB631" i="13" s="1"/>
  <c r="J637" i="13"/>
  <c r="AC637" i="13" s="1"/>
  <c r="AA637" i="13"/>
  <c r="AB637" i="13" s="1"/>
  <c r="J642" i="13"/>
  <c r="AC642" i="13" s="1"/>
  <c r="AA642" i="13"/>
  <c r="AB642" i="13" s="1"/>
  <c r="J647" i="13"/>
  <c r="AC647" i="13" s="1"/>
  <c r="AA647" i="13"/>
  <c r="AB647" i="13" s="1"/>
  <c r="J651" i="13"/>
  <c r="AC651" i="13" s="1"/>
  <c r="AA651" i="13"/>
  <c r="AB651" i="13" s="1"/>
  <c r="J656" i="13"/>
  <c r="AC656" i="13" s="1"/>
  <c r="AA656" i="13"/>
  <c r="AB656" i="13" s="1"/>
  <c r="J661" i="13"/>
  <c r="AC661" i="13" s="1"/>
  <c r="AA661" i="13"/>
  <c r="AB661" i="13" s="1"/>
  <c r="J666" i="13"/>
  <c r="AC666" i="13" s="1"/>
  <c r="AA666" i="13"/>
  <c r="AB666" i="13" s="1"/>
  <c r="J671" i="13"/>
  <c r="AC671" i="13" s="1"/>
  <c r="AA671" i="13"/>
  <c r="AB671" i="13" s="1"/>
  <c r="J676" i="13"/>
  <c r="AC676" i="13" s="1"/>
  <c r="AA676" i="13"/>
  <c r="AB676" i="13" s="1"/>
  <c r="J682" i="13"/>
  <c r="AC682" i="13" s="1"/>
  <c r="AA682" i="13"/>
  <c r="AB682" i="13" s="1"/>
  <c r="J686" i="13"/>
  <c r="AC686" i="13" s="1"/>
  <c r="AA686" i="13"/>
  <c r="AB686" i="13" s="1"/>
  <c r="J690" i="13"/>
  <c r="AC690" i="13" s="1"/>
  <c r="AA690" i="13"/>
  <c r="AB690" i="13" s="1"/>
  <c r="J696" i="13"/>
  <c r="AC696" i="13" s="1"/>
  <c r="AA696" i="13"/>
  <c r="AB696" i="13" s="1"/>
  <c r="J701" i="13"/>
  <c r="AC701" i="13" s="1"/>
  <c r="AA701" i="13"/>
  <c r="AB701" i="13" s="1"/>
  <c r="J706" i="13"/>
  <c r="AC706" i="13" s="1"/>
  <c r="AA706" i="13"/>
  <c r="AB706" i="13" s="1"/>
  <c r="J711" i="13"/>
  <c r="AC711" i="13" s="1"/>
  <c r="AA711" i="13"/>
  <c r="AB711" i="13" s="1"/>
  <c r="J717" i="13"/>
  <c r="AC717" i="13" s="1"/>
  <c r="AA717" i="13"/>
  <c r="AB717" i="13" s="1"/>
  <c r="J722" i="13"/>
  <c r="AC722" i="13" s="1"/>
  <c r="AA722" i="13"/>
  <c r="AB722" i="13" s="1"/>
  <c r="J727" i="13"/>
  <c r="AC727" i="13" s="1"/>
  <c r="AA727" i="13"/>
  <c r="AB727" i="13" s="1"/>
  <c r="J732" i="13"/>
  <c r="AC732" i="13" s="1"/>
  <c r="AA732" i="13"/>
  <c r="AB732" i="13" s="1"/>
  <c r="J737" i="13"/>
  <c r="AC737" i="13" s="1"/>
  <c r="AA737" i="13"/>
  <c r="AB737" i="13" s="1"/>
  <c r="J741" i="13"/>
  <c r="AC741" i="13" s="1"/>
  <c r="AA741" i="13"/>
  <c r="AB741" i="13" s="1"/>
  <c r="J746" i="13"/>
  <c r="AC746" i="13" s="1"/>
  <c r="AA746" i="13"/>
  <c r="AB746" i="13" s="1"/>
  <c r="J751" i="13"/>
  <c r="AC751" i="13" s="1"/>
  <c r="AA751" i="13"/>
  <c r="AB751" i="13" s="1"/>
  <c r="J756" i="13"/>
  <c r="AC756" i="13" s="1"/>
  <c r="AA756" i="13"/>
  <c r="AB756" i="13" s="1"/>
  <c r="J760" i="13"/>
  <c r="AC760" i="13" s="1"/>
  <c r="AA760" i="13"/>
  <c r="AB760" i="13" s="1"/>
  <c r="J765" i="13"/>
  <c r="AC765" i="13" s="1"/>
  <c r="AA765" i="13"/>
  <c r="AB765" i="13" s="1"/>
  <c r="J770" i="13"/>
  <c r="AC770" i="13" s="1"/>
  <c r="AA770" i="13"/>
  <c r="AB770" i="13" s="1"/>
  <c r="J775" i="13"/>
  <c r="AC775" i="13" s="1"/>
  <c r="AA775" i="13"/>
  <c r="AB775" i="13" s="1"/>
  <c r="J781" i="13"/>
  <c r="AC781" i="13" s="1"/>
  <c r="AA781" i="13"/>
  <c r="AB781" i="13" s="1"/>
  <c r="AA314" i="13"/>
  <c r="AB314" i="13" s="1"/>
  <c r="J314" i="13"/>
  <c r="AC314" i="13" s="1"/>
  <c r="AA365" i="13"/>
  <c r="AB365" i="13" s="1"/>
  <c r="J365" i="13"/>
  <c r="AC365" i="13" s="1"/>
  <c r="AA371" i="13"/>
  <c r="AB371" i="13" s="1"/>
  <c r="J371" i="13"/>
  <c r="AC371" i="13" s="1"/>
  <c r="AA378" i="13"/>
  <c r="AB378" i="13" s="1"/>
  <c r="J378" i="13"/>
  <c r="AC378" i="13" s="1"/>
  <c r="AA384" i="13"/>
  <c r="AB384" i="13" s="1"/>
  <c r="J384" i="13"/>
  <c r="AC384" i="13" s="1"/>
  <c r="AA390" i="13"/>
  <c r="AB390" i="13" s="1"/>
  <c r="J390" i="13"/>
  <c r="AC390" i="13" s="1"/>
  <c r="AA395" i="13"/>
  <c r="AB395" i="13" s="1"/>
  <c r="J395" i="13"/>
  <c r="AC395" i="13" s="1"/>
  <c r="AA399" i="13"/>
  <c r="AB399" i="13" s="1"/>
  <c r="J399" i="13"/>
  <c r="AC399" i="13" s="1"/>
  <c r="AA404" i="13"/>
  <c r="AB404" i="13" s="1"/>
  <c r="J404" i="13"/>
  <c r="AC404" i="13" s="1"/>
  <c r="AA409" i="13"/>
  <c r="AB409" i="13" s="1"/>
  <c r="J409" i="13"/>
  <c r="AC409" i="13" s="1"/>
  <c r="AA413" i="13"/>
  <c r="AB413" i="13" s="1"/>
  <c r="J413" i="13"/>
  <c r="AC413" i="13" s="1"/>
  <c r="AA417" i="13"/>
  <c r="AB417" i="13" s="1"/>
  <c r="J417" i="13"/>
  <c r="AC417" i="13" s="1"/>
  <c r="AA422" i="13"/>
  <c r="AB422" i="13" s="1"/>
  <c r="J422" i="13"/>
  <c r="AC422" i="13" s="1"/>
  <c r="AA426" i="13"/>
  <c r="AB426" i="13" s="1"/>
  <c r="J426" i="13"/>
  <c r="AC426" i="13" s="1"/>
  <c r="AA431" i="13"/>
  <c r="AB431" i="13" s="1"/>
  <c r="J431" i="13"/>
  <c r="AC431" i="13" s="1"/>
  <c r="AA436" i="13"/>
  <c r="AB436" i="13" s="1"/>
  <c r="J436" i="13"/>
  <c r="AC436" i="13" s="1"/>
  <c r="AA441" i="13"/>
  <c r="AB441" i="13" s="1"/>
  <c r="J441" i="13"/>
  <c r="AC441" i="13" s="1"/>
  <c r="AA446" i="13"/>
  <c r="AB446" i="13" s="1"/>
  <c r="J446" i="13"/>
  <c r="AC446" i="13" s="1"/>
  <c r="AA450" i="13"/>
  <c r="AB450" i="13" s="1"/>
  <c r="J450" i="13"/>
  <c r="AC450" i="13" s="1"/>
  <c r="AA456" i="13"/>
  <c r="AB456" i="13" s="1"/>
  <c r="J456" i="13"/>
  <c r="AC456" i="13" s="1"/>
  <c r="AA461" i="13"/>
  <c r="AB461" i="13" s="1"/>
  <c r="J461" i="13"/>
  <c r="AC461" i="13" s="1"/>
  <c r="AA467" i="13"/>
  <c r="AB467" i="13" s="1"/>
  <c r="J467" i="13"/>
  <c r="AC467" i="13" s="1"/>
  <c r="AA472" i="13"/>
  <c r="AB472" i="13" s="1"/>
  <c r="J472" i="13"/>
  <c r="AC472" i="13" s="1"/>
  <c r="AA477" i="13"/>
  <c r="AB477" i="13" s="1"/>
  <c r="J477" i="13"/>
  <c r="AC477" i="13" s="1"/>
  <c r="AA482" i="13"/>
  <c r="AB482" i="13" s="1"/>
  <c r="J482" i="13"/>
  <c r="AC482" i="13" s="1"/>
  <c r="AA487" i="13"/>
  <c r="AB487" i="13" s="1"/>
  <c r="J487" i="13"/>
  <c r="AC487" i="13" s="1"/>
  <c r="AA493" i="13"/>
  <c r="AB493" i="13" s="1"/>
  <c r="J493" i="13"/>
  <c r="AC493" i="13" s="1"/>
  <c r="AA498" i="13"/>
  <c r="AB498" i="13" s="1"/>
  <c r="J498" i="13"/>
  <c r="AC498" i="13" s="1"/>
  <c r="AA504" i="13"/>
  <c r="AB504" i="13" s="1"/>
  <c r="J504" i="13"/>
  <c r="AC504" i="13" s="1"/>
  <c r="AA510" i="13"/>
  <c r="AB510" i="13" s="1"/>
  <c r="J510" i="13"/>
  <c r="AC510" i="13" s="1"/>
  <c r="AA514" i="13"/>
  <c r="AB514" i="13" s="1"/>
  <c r="J514" i="13"/>
  <c r="AC514" i="13" s="1"/>
  <c r="AA519" i="13"/>
  <c r="AB519" i="13" s="1"/>
  <c r="J519" i="13"/>
  <c r="AC519" i="13" s="1"/>
  <c r="AA523" i="13"/>
  <c r="AB523" i="13" s="1"/>
  <c r="J523" i="13"/>
  <c r="AC523" i="13" s="1"/>
  <c r="AA528" i="13"/>
  <c r="AB528" i="13" s="1"/>
  <c r="J528" i="13"/>
  <c r="AC528" i="13" s="1"/>
  <c r="AA532" i="13"/>
  <c r="AB532" i="13" s="1"/>
  <c r="J532" i="13"/>
  <c r="AC532" i="13" s="1"/>
  <c r="AA537" i="13"/>
  <c r="AB537" i="13" s="1"/>
  <c r="J537" i="13"/>
  <c r="AC537" i="13" s="1"/>
  <c r="AA542" i="13"/>
  <c r="AB542" i="13" s="1"/>
  <c r="J542" i="13"/>
  <c r="AC542" i="13" s="1"/>
  <c r="AA547" i="13"/>
  <c r="AB547" i="13" s="1"/>
  <c r="J547" i="13"/>
  <c r="AC547" i="13" s="1"/>
  <c r="AA551" i="13"/>
  <c r="AB551" i="13" s="1"/>
  <c r="J551" i="13"/>
  <c r="AC551" i="13" s="1"/>
  <c r="AA556" i="13"/>
  <c r="AB556" i="13" s="1"/>
  <c r="J556" i="13"/>
  <c r="AC556" i="13" s="1"/>
  <c r="AA561" i="13"/>
  <c r="AB561" i="13" s="1"/>
  <c r="J561" i="13"/>
  <c r="AC561" i="13" s="1"/>
  <c r="AA565" i="13"/>
  <c r="AB565" i="13" s="1"/>
  <c r="J565" i="13"/>
  <c r="AC565" i="13" s="1"/>
  <c r="AA570" i="13"/>
  <c r="AB570" i="13" s="1"/>
  <c r="J570" i="13"/>
  <c r="AC570" i="13" s="1"/>
  <c r="AA576" i="13"/>
  <c r="AB576" i="13" s="1"/>
  <c r="J576" i="13"/>
  <c r="AC576" i="13" s="1"/>
  <c r="AA581" i="13"/>
  <c r="AB581" i="13" s="1"/>
  <c r="J581" i="13"/>
  <c r="AC581" i="13" s="1"/>
  <c r="AA586" i="13"/>
  <c r="AB586" i="13" s="1"/>
  <c r="J586" i="13"/>
  <c r="AC586" i="13" s="1"/>
  <c r="AA591" i="13"/>
  <c r="AB591" i="13" s="1"/>
  <c r="J591" i="13"/>
  <c r="AC591" i="13" s="1"/>
  <c r="AA596" i="13"/>
  <c r="AB596" i="13" s="1"/>
  <c r="J596" i="13"/>
  <c r="AC596" i="13" s="1"/>
  <c r="AA601" i="13"/>
  <c r="AB601" i="13" s="1"/>
  <c r="J601" i="13"/>
  <c r="AC601" i="13" s="1"/>
  <c r="AA607" i="13"/>
  <c r="AB607" i="13" s="1"/>
  <c r="J607" i="13"/>
  <c r="AC607" i="13" s="1"/>
  <c r="AA611" i="13"/>
  <c r="AB611" i="13" s="1"/>
  <c r="J611" i="13"/>
  <c r="AC611" i="13" s="1"/>
  <c r="AA616" i="13"/>
  <c r="AB616" i="13" s="1"/>
  <c r="J616" i="13"/>
  <c r="AC616" i="13" s="1"/>
  <c r="AA621" i="13"/>
  <c r="AB621" i="13" s="1"/>
  <c r="J621" i="13"/>
  <c r="AC621" i="13" s="1"/>
  <c r="AA626" i="13"/>
  <c r="AB626" i="13" s="1"/>
  <c r="J626" i="13"/>
  <c r="AC626" i="13" s="1"/>
  <c r="AA630" i="13"/>
  <c r="AB630" i="13" s="1"/>
  <c r="J630" i="13"/>
  <c r="AC630" i="13" s="1"/>
  <c r="AA636" i="13"/>
  <c r="AB636" i="13" s="1"/>
  <c r="J636" i="13"/>
  <c r="AC636" i="13" s="1"/>
  <c r="AA641" i="13"/>
  <c r="AB641" i="13" s="1"/>
  <c r="J641" i="13"/>
  <c r="AC641" i="13" s="1"/>
  <c r="AA645" i="13"/>
  <c r="AB645" i="13" s="1"/>
  <c r="J645" i="13"/>
  <c r="AC645" i="13" s="1"/>
  <c r="AA650" i="13"/>
  <c r="AB650" i="13" s="1"/>
  <c r="J650" i="13"/>
  <c r="AC650" i="13" s="1"/>
  <c r="AA655" i="13"/>
  <c r="AB655" i="13" s="1"/>
  <c r="J655" i="13"/>
  <c r="AC655" i="13" s="1"/>
  <c r="AA660" i="13"/>
  <c r="AB660" i="13" s="1"/>
  <c r="J660" i="13"/>
  <c r="AC660" i="13" s="1"/>
  <c r="AA664" i="13"/>
  <c r="AB664" i="13" s="1"/>
  <c r="J664" i="13"/>
  <c r="AC664" i="13" s="1"/>
  <c r="AA670" i="13"/>
  <c r="AB670" i="13" s="1"/>
  <c r="J670" i="13"/>
  <c r="AC670" i="13" s="1"/>
  <c r="AA675" i="13"/>
  <c r="AB675" i="13" s="1"/>
  <c r="J675" i="13"/>
  <c r="AC675" i="13" s="1"/>
  <c r="AA680" i="13"/>
  <c r="AB680" i="13" s="1"/>
  <c r="J680" i="13"/>
  <c r="AC680" i="13" s="1"/>
  <c r="AA685" i="13"/>
  <c r="AB685" i="13" s="1"/>
  <c r="J685" i="13"/>
  <c r="AC685" i="13" s="1"/>
  <c r="AA689" i="13"/>
  <c r="AB689" i="13" s="1"/>
  <c r="J689" i="13"/>
  <c r="AC689" i="13" s="1"/>
  <c r="AA695" i="13"/>
  <c r="AB695" i="13" s="1"/>
  <c r="J695" i="13"/>
  <c r="AC695" i="13" s="1"/>
  <c r="AA700" i="13"/>
  <c r="AB700" i="13" s="1"/>
  <c r="J700" i="13"/>
  <c r="AC700" i="13" s="1"/>
  <c r="AA705" i="13"/>
  <c r="AB705" i="13" s="1"/>
  <c r="J705" i="13"/>
  <c r="AC705" i="13" s="1"/>
  <c r="AA709" i="13"/>
  <c r="AB709" i="13" s="1"/>
  <c r="J709" i="13"/>
  <c r="AC709" i="13" s="1"/>
  <c r="AA715" i="13"/>
  <c r="AB715" i="13" s="1"/>
  <c r="J715" i="13"/>
  <c r="AC715" i="13" s="1"/>
  <c r="AA720" i="13"/>
  <c r="AB720" i="13" s="1"/>
  <c r="J720" i="13"/>
  <c r="AC720" i="13" s="1"/>
  <c r="AA726" i="13"/>
  <c r="AB726" i="13" s="1"/>
  <c r="J726" i="13"/>
  <c r="AC726" i="13" s="1"/>
  <c r="AA731" i="13"/>
  <c r="AB731" i="13" s="1"/>
  <c r="J731" i="13"/>
  <c r="AC731" i="13" s="1"/>
  <c r="AA736" i="13"/>
  <c r="AB736" i="13" s="1"/>
  <c r="J736" i="13"/>
  <c r="AC736" i="13" s="1"/>
  <c r="AA740" i="13"/>
  <c r="AB740" i="13" s="1"/>
  <c r="J740" i="13"/>
  <c r="AC740" i="13" s="1"/>
  <c r="AA745" i="13"/>
  <c r="AB745" i="13" s="1"/>
  <c r="J745" i="13"/>
  <c r="AC745" i="13" s="1"/>
  <c r="AA749" i="13"/>
  <c r="AB749" i="13" s="1"/>
  <c r="J749" i="13"/>
  <c r="AC749" i="13" s="1"/>
  <c r="AA755" i="13"/>
  <c r="AB755" i="13" s="1"/>
  <c r="J755" i="13"/>
  <c r="AC755" i="13" s="1"/>
  <c r="AA759" i="13"/>
  <c r="AB759" i="13" s="1"/>
  <c r="J759" i="13"/>
  <c r="AC759" i="13" s="1"/>
  <c r="AA763" i="13"/>
  <c r="AB763" i="13" s="1"/>
  <c r="J763" i="13"/>
  <c r="AC763" i="13" s="1"/>
  <c r="AA769" i="13"/>
  <c r="AB769" i="13" s="1"/>
  <c r="J769" i="13"/>
  <c r="AC769" i="13" s="1"/>
  <c r="AA774" i="13"/>
  <c r="AB774" i="13" s="1"/>
  <c r="J774" i="13"/>
  <c r="AC774" i="13" s="1"/>
  <c r="AA780" i="13"/>
  <c r="AB780" i="13" s="1"/>
  <c r="J780" i="13"/>
  <c r="AC780" i="13" s="1"/>
  <c r="J785" i="13"/>
  <c r="AC785" i="13" s="1"/>
  <c r="AA785" i="13"/>
  <c r="AB785" i="13" s="1"/>
  <c r="J789" i="13"/>
  <c r="AC789" i="13" s="1"/>
  <c r="AA789" i="13"/>
  <c r="AB789" i="13" s="1"/>
  <c r="J793" i="13"/>
  <c r="AC793" i="13" s="1"/>
  <c r="AA793" i="13"/>
  <c r="AB793" i="13" s="1"/>
  <c r="J798" i="13"/>
  <c r="AC798" i="13" s="1"/>
  <c r="AA798" i="13"/>
  <c r="AB798" i="13" s="1"/>
  <c r="J802" i="13"/>
  <c r="AC802" i="13" s="1"/>
  <c r="AA802" i="13"/>
  <c r="AB802" i="13" s="1"/>
  <c r="J806" i="13"/>
  <c r="AC806" i="13" s="1"/>
  <c r="AA806" i="13"/>
  <c r="AB806" i="13" s="1"/>
  <c r="J810" i="13"/>
  <c r="AC810" i="13" s="1"/>
  <c r="AA810" i="13"/>
  <c r="AB810" i="13" s="1"/>
  <c r="J815" i="13"/>
  <c r="AC815" i="13" s="1"/>
  <c r="AA815" i="13"/>
  <c r="AB815" i="13" s="1"/>
  <c r="J821" i="13"/>
  <c r="AC821" i="13" s="1"/>
  <c r="AA821" i="13"/>
  <c r="AB821" i="13" s="1"/>
  <c r="J826" i="13"/>
  <c r="AC826" i="13" s="1"/>
  <c r="AA826" i="13"/>
  <c r="AB826" i="13" s="1"/>
  <c r="J830" i="13"/>
  <c r="AC830" i="13" s="1"/>
  <c r="AA830" i="13"/>
  <c r="AB830" i="13" s="1"/>
  <c r="J836" i="13"/>
  <c r="AC836" i="13" s="1"/>
  <c r="AA836" i="13"/>
  <c r="AB836" i="13" s="1"/>
  <c r="J841" i="13"/>
  <c r="AC841" i="13" s="1"/>
  <c r="AA841" i="13"/>
  <c r="AB841" i="13" s="1"/>
  <c r="J848" i="13"/>
  <c r="AC848" i="13" s="1"/>
  <c r="AA848" i="13"/>
  <c r="AB848" i="13" s="1"/>
  <c r="J854" i="13"/>
  <c r="AC854" i="13" s="1"/>
  <c r="AA854" i="13"/>
  <c r="AB854" i="13" s="1"/>
  <c r="J860" i="13"/>
  <c r="AC860" i="13" s="1"/>
  <c r="AA860" i="13"/>
  <c r="AB860" i="13" s="1"/>
  <c r="J867" i="13"/>
  <c r="AC867" i="13" s="1"/>
  <c r="AA867" i="13"/>
  <c r="AB867" i="13" s="1"/>
  <c r="J874" i="13"/>
  <c r="AC874" i="13" s="1"/>
  <c r="AA874" i="13"/>
  <c r="AB874" i="13" s="1"/>
  <c r="J879" i="13"/>
  <c r="AC879" i="13" s="1"/>
  <c r="AA879" i="13"/>
  <c r="AB879" i="13" s="1"/>
  <c r="AA784" i="13"/>
  <c r="AB784" i="13" s="1"/>
  <c r="J784" i="13"/>
  <c r="AC784" i="13" s="1"/>
  <c r="AA788" i="13"/>
  <c r="AB788" i="13" s="1"/>
  <c r="J788" i="13"/>
  <c r="AC788" i="13" s="1"/>
  <c r="AA792" i="13"/>
  <c r="AB792" i="13" s="1"/>
  <c r="J792" i="13"/>
  <c r="AC792" i="13" s="1"/>
  <c r="AA797" i="13"/>
  <c r="AB797" i="13" s="1"/>
  <c r="J797" i="13"/>
  <c r="AC797" i="13" s="1"/>
  <c r="AA801" i="13"/>
  <c r="AB801" i="13" s="1"/>
  <c r="J801" i="13"/>
  <c r="AC801" i="13" s="1"/>
  <c r="AA805" i="13"/>
  <c r="AB805" i="13" s="1"/>
  <c r="J805" i="13"/>
  <c r="AC805" i="13" s="1"/>
  <c r="AA809" i="13"/>
  <c r="AB809" i="13" s="1"/>
  <c r="J809" i="13"/>
  <c r="AC809" i="13" s="1"/>
  <c r="AA814" i="13"/>
  <c r="AB814" i="13" s="1"/>
  <c r="J814" i="13"/>
  <c r="AC814" i="13" s="1"/>
  <c r="AA820" i="13"/>
  <c r="AB820" i="13" s="1"/>
  <c r="J820" i="13"/>
  <c r="AC820" i="13" s="1"/>
  <c r="AA825" i="13"/>
  <c r="AB825" i="13" s="1"/>
  <c r="J825" i="13"/>
  <c r="AC825" i="13" s="1"/>
  <c r="AA829" i="13"/>
  <c r="AB829" i="13" s="1"/>
  <c r="J829" i="13"/>
  <c r="AC829" i="13" s="1"/>
  <c r="AA834" i="13"/>
  <c r="AB834" i="13" s="1"/>
  <c r="J834" i="13"/>
  <c r="AC834" i="13" s="1"/>
  <c r="AA840" i="13"/>
  <c r="AB840" i="13" s="1"/>
  <c r="J840" i="13"/>
  <c r="AC840" i="13" s="1"/>
  <c r="AA846" i="13"/>
  <c r="AB846" i="13" s="1"/>
  <c r="J846" i="13"/>
  <c r="AC846" i="13" s="1"/>
  <c r="AA853" i="13"/>
  <c r="AB853" i="13" s="1"/>
  <c r="J853" i="13"/>
  <c r="AC853" i="13" s="1"/>
  <c r="AA858" i="13"/>
  <c r="AB858" i="13" s="1"/>
  <c r="J858" i="13"/>
  <c r="AC858" i="13" s="1"/>
  <c r="AA865" i="13"/>
  <c r="AB865" i="13" s="1"/>
  <c r="J865" i="13"/>
  <c r="AC865" i="13" s="1"/>
  <c r="AA872" i="13"/>
  <c r="AB872" i="13" s="1"/>
  <c r="J872" i="13"/>
  <c r="AC872" i="13" s="1"/>
  <c r="AA878" i="13"/>
  <c r="AB878" i="13" s="1"/>
  <c r="J878" i="13"/>
  <c r="AC878" i="13" s="1"/>
  <c r="AA883" i="13"/>
  <c r="AB883" i="13" s="1"/>
  <c r="J883" i="13"/>
  <c r="AC883" i="13" s="1"/>
  <c r="J888" i="13"/>
  <c r="AC888" i="13" s="1"/>
  <c r="AA888" i="13"/>
  <c r="AB888" i="13" s="1"/>
  <c r="J893" i="13"/>
  <c r="AC893" i="13" s="1"/>
  <c r="AA893" i="13"/>
  <c r="AB893" i="13" s="1"/>
  <c r="J899" i="13"/>
  <c r="AC899" i="13" s="1"/>
  <c r="AA899" i="13"/>
  <c r="AB899" i="13" s="1"/>
  <c r="J905" i="13"/>
  <c r="AC905" i="13" s="1"/>
  <c r="AA905" i="13"/>
  <c r="AB905" i="13" s="1"/>
  <c r="J911" i="13"/>
  <c r="AC911" i="13" s="1"/>
  <c r="AA911" i="13"/>
  <c r="AB911" i="13" s="1"/>
  <c r="J918" i="13"/>
  <c r="AC918" i="13" s="1"/>
  <c r="AA918" i="13"/>
  <c r="AB918" i="13" s="1"/>
  <c r="J924" i="13"/>
  <c r="AC924" i="13" s="1"/>
  <c r="AA924" i="13"/>
  <c r="AB924" i="13" s="1"/>
  <c r="J930" i="13"/>
  <c r="AC930" i="13" s="1"/>
  <c r="AA930" i="13"/>
  <c r="AB930" i="13" s="1"/>
  <c r="J935" i="13"/>
  <c r="AC935" i="13" s="1"/>
  <c r="AA935" i="13"/>
  <c r="AB935" i="13" s="1"/>
  <c r="J940" i="13"/>
  <c r="AC940" i="13" s="1"/>
  <c r="AA940" i="13"/>
  <c r="AB940" i="13" s="1"/>
  <c r="J945" i="13"/>
  <c r="AC945" i="13" s="1"/>
  <c r="AA945" i="13"/>
  <c r="AB945" i="13" s="1"/>
  <c r="AA887" i="13"/>
  <c r="AB887" i="13" s="1"/>
  <c r="J887" i="13"/>
  <c r="AC887" i="13" s="1"/>
  <c r="AA892" i="13"/>
  <c r="AB892" i="13" s="1"/>
  <c r="J892" i="13"/>
  <c r="AC892" i="13" s="1"/>
  <c r="AA898" i="13"/>
  <c r="AB898" i="13" s="1"/>
  <c r="J898" i="13"/>
  <c r="AC898" i="13" s="1"/>
  <c r="AA904" i="13"/>
  <c r="AB904" i="13" s="1"/>
  <c r="J904" i="13"/>
  <c r="AC904" i="13" s="1"/>
  <c r="AA910" i="13"/>
  <c r="AB910" i="13" s="1"/>
  <c r="J910" i="13"/>
  <c r="AC910" i="13" s="1"/>
  <c r="J949" i="13"/>
  <c r="AC949" i="13" s="1"/>
  <c r="AA949" i="13"/>
  <c r="AB949" i="13" s="1"/>
  <c r="J954" i="13"/>
  <c r="AC954" i="13" s="1"/>
  <c r="AA954" i="13"/>
  <c r="AB954" i="13" s="1"/>
  <c r="J958" i="13"/>
  <c r="AC958" i="13" s="1"/>
  <c r="AA958" i="13"/>
  <c r="AB958" i="13" s="1"/>
  <c r="J963" i="13"/>
  <c r="AC963" i="13" s="1"/>
  <c r="AA963" i="13"/>
  <c r="AB963" i="13" s="1"/>
  <c r="AA916" i="13"/>
  <c r="AB916" i="13" s="1"/>
  <c r="J916" i="13"/>
  <c r="AC916" i="13" s="1"/>
  <c r="AA923" i="13"/>
  <c r="AB923" i="13" s="1"/>
  <c r="J923" i="13"/>
  <c r="AC923" i="13" s="1"/>
  <c r="AA929" i="13"/>
  <c r="AB929" i="13" s="1"/>
  <c r="J929" i="13"/>
  <c r="AC929" i="13" s="1"/>
  <c r="AA934" i="13"/>
  <c r="AB934" i="13" s="1"/>
  <c r="J934" i="13"/>
  <c r="AC934" i="13" s="1"/>
  <c r="AA939" i="13"/>
  <c r="AB939" i="13" s="1"/>
  <c r="J939" i="13"/>
  <c r="AC939" i="13" s="1"/>
  <c r="AA944" i="13"/>
  <c r="AB944" i="13" s="1"/>
  <c r="J944" i="13"/>
  <c r="AC944" i="13" s="1"/>
  <c r="AA948" i="13"/>
  <c r="AB948" i="13" s="1"/>
  <c r="J948" i="13"/>
  <c r="AC948" i="13" s="1"/>
  <c r="AA953" i="13"/>
  <c r="AB953" i="13" s="1"/>
  <c r="J953" i="13"/>
  <c r="AC953" i="13" s="1"/>
  <c r="AA957" i="13"/>
  <c r="AB957" i="13" s="1"/>
  <c r="J957" i="13"/>
  <c r="AC957" i="13" s="1"/>
  <c r="AA962" i="13"/>
  <c r="AB962" i="13" s="1"/>
  <c r="J962" i="13"/>
  <c r="AC962" i="13" s="1"/>
  <c r="J966" i="13"/>
  <c r="AC966" i="13" s="1"/>
  <c r="AA966" i="13"/>
  <c r="AB966" i="13" s="1"/>
  <c r="J972" i="13"/>
  <c r="AC972" i="13" s="1"/>
  <c r="AA972" i="13"/>
  <c r="AB972" i="13" s="1"/>
  <c r="J976" i="13"/>
  <c r="AC976" i="13" s="1"/>
  <c r="AA976" i="13"/>
  <c r="AB976" i="13" s="1"/>
  <c r="J981" i="13"/>
  <c r="AC981" i="13" s="1"/>
  <c r="AA981" i="13"/>
  <c r="AB981" i="13" s="1"/>
  <c r="J985" i="13"/>
  <c r="AC985" i="13" s="1"/>
  <c r="AA985" i="13"/>
  <c r="AB985" i="13" s="1"/>
  <c r="J990" i="13"/>
  <c r="AC990" i="13" s="1"/>
  <c r="AA990" i="13"/>
  <c r="AB990" i="13" s="1"/>
  <c r="J994" i="13"/>
  <c r="AC994" i="13" s="1"/>
  <c r="AA994" i="13"/>
  <c r="AB994" i="13" s="1"/>
  <c r="J998" i="13"/>
  <c r="AC998" i="13" s="1"/>
  <c r="AA998" i="13"/>
  <c r="AB998" i="13" s="1"/>
  <c r="J1002" i="13"/>
  <c r="AC1002" i="13" s="1"/>
  <c r="AA1002" i="13"/>
  <c r="AB1002" i="13" s="1"/>
  <c r="J1007" i="13"/>
  <c r="AC1007" i="13" s="1"/>
  <c r="AA1007" i="13"/>
  <c r="AB1007" i="13" s="1"/>
  <c r="J1011" i="13"/>
  <c r="AC1011" i="13" s="1"/>
  <c r="AA1011" i="13"/>
  <c r="AB1011" i="13" s="1"/>
  <c r="J1015" i="13"/>
  <c r="AC1015" i="13" s="1"/>
  <c r="AA1015" i="13"/>
  <c r="AB1015" i="13" s="1"/>
  <c r="J1020" i="13"/>
  <c r="AC1020" i="13" s="1"/>
  <c r="AA1020" i="13"/>
  <c r="AB1020" i="13" s="1"/>
  <c r="J1024" i="13"/>
  <c r="AC1024" i="13" s="1"/>
  <c r="AA1024" i="13"/>
  <c r="AB1024" i="13" s="1"/>
  <c r="J1029" i="13"/>
  <c r="AC1029" i="13" s="1"/>
  <c r="AA1029" i="13"/>
  <c r="AB1029" i="13" s="1"/>
  <c r="J1034" i="13"/>
  <c r="AC1034" i="13" s="1"/>
  <c r="AA1034" i="13"/>
  <c r="AB1034" i="13" s="1"/>
  <c r="J1039" i="13"/>
  <c r="AC1039" i="13" s="1"/>
  <c r="AA1039" i="13"/>
  <c r="AB1039" i="13" s="1"/>
  <c r="J1043" i="13"/>
  <c r="AC1043" i="13" s="1"/>
  <c r="AA1043" i="13"/>
  <c r="AB1043" i="13" s="1"/>
  <c r="J1047" i="13"/>
  <c r="AC1047" i="13" s="1"/>
  <c r="AA1047" i="13"/>
  <c r="AB1047" i="13" s="1"/>
  <c r="J1051" i="13"/>
  <c r="AC1051" i="13" s="1"/>
  <c r="AA1051" i="13"/>
  <c r="AB1051" i="13" s="1"/>
  <c r="J1055" i="13"/>
  <c r="AC1055" i="13" s="1"/>
  <c r="AA1055" i="13"/>
  <c r="AB1055" i="13" s="1"/>
  <c r="J1060" i="13"/>
  <c r="AC1060" i="13" s="1"/>
  <c r="AA1060" i="13"/>
  <c r="AB1060" i="13" s="1"/>
  <c r="J1064" i="13"/>
  <c r="AC1064" i="13" s="1"/>
  <c r="AA1064" i="13"/>
  <c r="AB1064" i="13" s="1"/>
  <c r="J1068" i="13"/>
  <c r="AC1068" i="13" s="1"/>
  <c r="AA1068" i="13"/>
  <c r="AB1068" i="13" s="1"/>
  <c r="J1072" i="13"/>
  <c r="AC1072" i="13" s="1"/>
  <c r="AA1072" i="13"/>
  <c r="AB1072" i="13" s="1"/>
  <c r="J1076" i="13"/>
  <c r="AC1076" i="13" s="1"/>
  <c r="AA1076" i="13"/>
  <c r="AB1076" i="13" s="1"/>
  <c r="J1080" i="13"/>
  <c r="AC1080" i="13" s="1"/>
  <c r="AA1080" i="13"/>
  <c r="AB1080" i="13" s="1"/>
  <c r="J1084" i="13"/>
  <c r="AC1084" i="13" s="1"/>
  <c r="AA1084" i="13"/>
  <c r="AB1084" i="13" s="1"/>
  <c r="J1088" i="13"/>
  <c r="AC1088" i="13" s="1"/>
  <c r="AA1088" i="13"/>
  <c r="AB1088" i="13" s="1"/>
  <c r="J1092" i="13"/>
  <c r="AC1092" i="13" s="1"/>
  <c r="AA1092" i="13"/>
  <c r="AB1092" i="13" s="1"/>
  <c r="J1097" i="13"/>
  <c r="AC1097" i="13" s="1"/>
  <c r="AA1097" i="13"/>
  <c r="AB1097" i="13" s="1"/>
  <c r="J1101" i="13"/>
  <c r="AC1101" i="13" s="1"/>
  <c r="AA1101" i="13"/>
  <c r="AB1101" i="13" s="1"/>
  <c r="J1105" i="13"/>
  <c r="AC1105" i="13" s="1"/>
  <c r="AA1105" i="13"/>
  <c r="AB1105" i="13" s="1"/>
  <c r="J1109" i="13"/>
  <c r="AC1109" i="13" s="1"/>
  <c r="AA1109" i="13"/>
  <c r="AB1109" i="13" s="1"/>
  <c r="J1113" i="13"/>
  <c r="AC1113" i="13" s="1"/>
  <c r="AA1113" i="13"/>
  <c r="AB1113" i="13" s="1"/>
  <c r="J1117" i="13"/>
  <c r="AC1117" i="13" s="1"/>
  <c r="AA1117" i="13"/>
  <c r="AB1117" i="13" s="1"/>
  <c r="J1121" i="13"/>
  <c r="AC1121" i="13" s="1"/>
  <c r="AA1121" i="13"/>
  <c r="AB1121" i="13" s="1"/>
  <c r="J1125" i="13"/>
  <c r="AC1125" i="13" s="1"/>
  <c r="AA1125" i="13"/>
  <c r="AB1125" i="13" s="1"/>
  <c r="J1130" i="13"/>
  <c r="AC1130" i="13" s="1"/>
  <c r="AA1130" i="13"/>
  <c r="AB1130" i="13" s="1"/>
  <c r="J1134" i="13"/>
  <c r="AC1134" i="13" s="1"/>
  <c r="AA1134" i="13"/>
  <c r="AB1134" i="13" s="1"/>
  <c r="J1140" i="13"/>
  <c r="AC1140" i="13" s="1"/>
  <c r="AA1140" i="13"/>
  <c r="AB1140" i="13" s="1"/>
  <c r="J1146" i="13"/>
  <c r="AC1146" i="13" s="1"/>
  <c r="AA1146" i="13"/>
  <c r="AB1146" i="13" s="1"/>
  <c r="AA965" i="13"/>
  <c r="AB965" i="13" s="1"/>
  <c r="J965" i="13"/>
  <c r="AC965" i="13" s="1"/>
  <c r="AA971" i="13"/>
  <c r="AB971" i="13" s="1"/>
  <c r="J971" i="13"/>
  <c r="AC971" i="13" s="1"/>
  <c r="AA975" i="13"/>
  <c r="AB975" i="13" s="1"/>
  <c r="J975" i="13"/>
  <c r="AC975" i="13" s="1"/>
  <c r="AA980" i="13"/>
  <c r="AB980" i="13" s="1"/>
  <c r="J980" i="13"/>
  <c r="AC980" i="13" s="1"/>
  <c r="AA984" i="13"/>
  <c r="AB984" i="13" s="1"/>
  <c r="J984" i="13"/>
  <c r="AC984" i="13" s="1"/>
  <c r="AA989" i="13"/>
  <c r="AB989" i="13" s="1"/>
  <c r="J989" i="13"/>
  <c r="AC989" i="13" s="1"/>
  <c r="AA993" i="13"/>
  <c r="AB993" i="13" s="1"/>
  <c r="J993" i="13"/>
  <c r="AC993" i="13" s="1"/>
  <c r="AA997" i="13"/>
  <c r="AB997" i="13" s="1"/>
  <c r="J997" i="13"/>
  <c r="AC997" i="13" s="1"/>
  <c r="AA1001" i="13"/>
  <c r="AB1001" i="13" s="1"/>
  <c r="J1001" i="13"/>
  <c r="AC1001" i="13" s="1"/>
  <c r="AA1006" i="13"/>
  <c r="AB1006" i="13" s="1"/>
  <c r="J1006" i="13"/>
  <c r="AC1006" i="13" s="1"/>
  <c r="AA1010" i="13"/>
  <c r="AB1010" i="13" s="1"/>
  <c r="J1010" i="13"/>
  <c r="AC1010" i="13" s="1"/>
  <c r="AA1014" i="13"/>
  <c r="AB1014" i="13" s="1"/>
  <c r="J1014" i="13"/>
  <c r="AC1014" i="13" s="1"/>
  <c r="AA1019" i="13"/>
  <c r="AB1019" i="13" s="1"/>
  <c r="J1019" i="13"/>
  <c r="AC1019" i="13" s="1"/>
  <c r="AA1023" i="13"/>
  <c r="AB1023" i="13" s="1"/>
  <c r="J1023" i="13"/>
  <c r="AC1023" i="13" s="1"/>
  <c r="AA1027" i="13"/>
  <c r="AB1027" i="13" s="1"/>
  <c r="J1027" i="13"/>
  <c r="AC1027" i="13" s="1"/>
  <c r="AA1033" i="13"/>
  <c r="AB1033" i="13" s="1"/>
  <c r="J1033" i="13"/>
  <c r="AC1033" i="13" s="1"/>
  <c r="AA1038" i="13"/>
  <c r="AB1038" i="13" s="1"/>
  <c r="J1038" i="13"/>
  <c r="AC1038" i="13" s="1"/>
  <c r="AA1042" i="13"/>
  <c r="AB1042" i="13" s="1"/>
  <c r="J1042" i="13"/>
  <c r="AC1042" i="13" s="1"/>
  <c r="AA1046" i="13"/>
  <c r="AB1046" i="13" s="1"/>
  <c r="J1046" i="13"/>
  <c r="AC1046" i="13" s="1"/>
  <c r="AA1050" i="13"/>
  <c r="AB1050" i="13" s="1"/>
  <c r="J1050" i="13"/>
  <c r="AC1050" i="13" s="1"/>
  <c r="AA1054" i="13"/>
  <c r="AB1054" i="13" s="1"/>
  <c r="J1054" i="13"/>
  <c r="AC1054" i="13" s="1"/>
  <c r="AA1059" i="13"/>
  <c r="AB1059" i="13" s="1"/>
  <c r="J1059" i="13"/>
  <c r="AC1059" i="13" s="1"/>
  <c r="AA1063" i="13"/>
  <c r="AB1063" i="13" s="1"/>
  <c r="J1063" i="13"/>
  <c r="AC1063" i="13" s="1"/>
  <c r="AA1067" i="13"/>
  <c r="AB1067" i="13" s="1"/>
  <c r="J1067" i="13"/>
  <c r="AC1067" i="13" s="1"/>
  <c r="AA1071" i="13"/>
  <c r="AB1071" i="13" s="1"/>
  <c r="J1071" i="13"/>
  <c r="AC1071" i="13" s="1"/>
  <c r="AA1075" i="13"/>
  <c r="AB1075" i="13" s="1"/>
  <c r="J1075" i="13"/>
  <c r="AC1075" i="13" s="1"/>
  <c r="AA1079" i="13"/>
  <c r="AB1079" i="13" s="1"/>
  <c r="J1079" i="13"/>
  <c r="AC1079" i="13" s="1"/>
  <c r="AA1083" i="13"/>
  <c r="AB1083" i="13" s="1"/>
  <c r="J1083" i="13"/>
  <c r="AC1083" i="13" s="1"/>
  <c r="AA1087" i="13"/>
  <c r="AB1087" i="13" s="1"/>
  <c r="J1087" i="13"/>
  <c r="AC1087" i="13" s="1"/>
  <c r="AA1091" i="13"/>
  <c r="AB1091" i="13" s="1"/>
  <c r="J1091" i="13"/>
  <c r="AC1091" i="13" s="1"/>
  <c r="AA1096" i="13"/>
  <c r="AB1096" i="13" s="1"/>
  <c r="J1096" i="13"/>
  <c r="AC1096" i="13" s="1"/>
  <c r="AA1100" i="13"/>
  <c r="AB1100" i="13" s="1"/>
  <c r="J1100" i="13"/>
  <c r="AC1100" i="13" s="1"/>
  <c r="AA1104" i="13"/>
  <c r="AB1104" i="13" s="1"/>
  <c r="J1104" i="13"/>
  <c r="AC1104" i="13" s="1"/>
  <c r="AA1108" i="13"/>
  <c r="AB1108" i="13" s="1"/>
  <c r="J1108" i="13"/>
  <c r="AC1108" i="13" s="1"/>
  <c r="AA1112" i="13"/>
  <c r="AB1112" i="13" s="1"/>
  <c r="J1112" i="13"/>
  <c r="AC1112" i="13" s="1"/>
  <c r="AA1116" i="13"/>
  <c r="AB1116" i="13" s="1"/>
  <c r="J1116" i="13"/>
  <c r="AC1116" i="13" s="1"/>
  <c r="AA1120" i="13"/>
  <c r="AB1120" i="13" s="1"/>
  <c r="J1120" i="13"/>
  <c r="AC1120" i="13" s="1"/>
  <c r="AA1124" i="13"/>
  <c r="AB1124" i="13" s="1"/>
  <c r="J1124" i="13"/>
  <c r="AC1124" i="13" s="1"/>
  <c r="AA1129" i="13"/>
  <c r="AB1129" i="13" s="1"/>
  <c r="J1129" i="13"/>
  <c r="AC1129" i="13" s="1"/>
  <c r="AA1133" i="13"/>
  <c r="AB1133" i="13" s="1"/>
  <c r="J1133" i="13"/>
  <c r="AC1133" i="13" s="1"/>
  <c r="AA1139" i="13"/>
  <c r="AB1139" i="13" s="1"/>
  <c r="J1139" i="13"/>
  <c r="AC1139" i="13" s="1"/>
  <c r="AA1145" i="13"/>
  <c r="AB1145" i="13" s="1"/>
  <c r="J1145" i="13"/>
  <c r="AC1145" i="13" s="1"/>
  <c r="J1150" i="13"/>
  <c r="AC1150" i="13" s="1"/>
  <c r="AA1150" i="13"/>
  <c r="AB1150" i="13" s="1"/>
  <c r="J1155" i="13"/>
  <c r="AC1155" i="13" s="1"/>
  <c r="AA1155" i="13"/>
  <c r="AB1155" i="13" s="1"/>
  <c r="J1159" i="13"/>
  <c r="AC1159" i="13" s="1"/>
  <c r="AA1159" i="13"/>
  <c r="AB1159" i="13" s="1"/>
  <c r="J1163" i="13"/>
  <c r="AC1163" i="13" s="1"/>
  <c r="AA1163" i="13"/>
  <c r="AB1163" i="13" s="1"/>
  <c r="J1167" i="13"/>
  <c r="AC1167" i="13" s="1"/>
  <c r="AA1167" i="13"/>
  <c r="AB1167" i="13" s="1"/>
  <c r="J1171" i="13"/>
  <c r="AC1171" i="13" s="1"/>
  <c r="AA1171" i="13"/>
  <c r="AB1171" i="13" s="1"/>
  <c r="J1176" i="13"/>
  <c r="AC1176" i="13" s="1"/>
  <c r="AA1176" i="13"/>
  <c r="AB1176" i="13" s="1"/>
  <c r="J1180" i="13"/>
  <c r="AC1180" i="13" s="1"/>
  <c r="AA1180" i="13"/>
  <c r="AB1180" i="13" s="1"/>
  <c r="J1185" i="13"/>
  <c r="AC1185" i="13" s="1"/>
  <c r="AA1185" i="13"/>
  <c r="AB1185" i="13" s="1"/>
  <c r="J1189" i="13"/>
  <c r="AC1189" i="13" s="1"/>
  <c r="AA1189" i="13"/>
  <c r="AB1189" i="13" s="1"/>
  <c r="J1193" i="13"/>
  <c r="AC1193" i="13" s="1"/>
  <c r="AA1193" i="13"/>
  <c r="AB1193" i="13" s="1"/>
  <c r="J1199" i="13"/>
  <c r="AC1199" i="13" s="1"/>
  <c r="AA1199" i="13"/>
  <c r="AB1199" i="13" s="1"/>
  <c r="J1203" i="13"/>
  <c r="AC1203" i="13" s="1"/>
  <c r="AA1203" i="13"/>
  <c r="AB1203" i="13" s="1"/>
  <c r="J1207" i="13"/>
  <c r="AC1207" i="13" s="1"/>
  <c r="AA1207" i="13"/>
  <c r="AB1207" i="13" s="1"/>
  <c r="J1211" i="13"/>
  <c r="AC1211" i="13" s="1"/>
  <c r="AA1211" i="13"/>
  <c r="AB1211" i="13" s="1"/>
  <c r="J1215" i="13"/>
  <c r="AC1215" i="13" s="1"/>
  <c r="AA1215" i="13"/>
  <c r="AB1215" i="13" s="1"/>
  <c r="J1219" i="13"/>
  <c r="AC1219" i="13" s="1"/>
  <c r="AA1219" i="13"/>
  <c r="AB1219" i="13" s="1"/>
  <c r="J1225" i="13"/>
  <c r="AC1225" i="13" s="1"/>
  <c r="AA1225" i="13"/>
  <c r="AB1225" i="13" s="1"/>
  <c r="J1229" i="13"/>
  <c r="AC1229" i="13" s="1"/>
  <c r="AA1229" i="13"/>
  <c r="AB1229" i="13" s="1"/>
  <c r="J1233" i="13"/>
  <c r="AC1233" i="13" s="1"/>
  <c r="AA1233" i="13"/>
  <c r="AB1233" i="13" s="1"/>
  <c r="J1237" i="13"/>
  <c r="AC1237" i="13" s="1"/>
  <c r="AA1237" i="13"/>
  <c r="AB1237" i="13" s="1"/>
  <c r="J1241" i="13"/>
  <c r="AC1241" i="13" s="1"/>
  <c r="AA1241" i="13"/>
  <c r="AB1241" i="13" s="1"/>
  <c r="AA1151" i="13"/>
  <c r="AB1151" i="13" s="1"/>
  <c r="J1151" i="13"/>
  <c r="AC1151" i="13" s="1"/>
  <c r="AA1156" i="13"/>
  <c r="AB1156" i="13" s="1"/>
  <c r="J1156" i="13"/>
  <c r="AC1156" i="13" s="1"/>
  <c r="AA1160" i="13"/>
  <c r="AB1160" i="13" s="1"/>
  <c r="J1160" i="13"/>
  <c r="AC1160" i="13" s="1"/>
  <c r="AA1164" i="13"/>
  <c r="AB1164" i="13" s="1"/>
  <c r="J1164" i="13"/>
  <c r="AC1164" i="13" s="1"/>
  <c r="AA1168" i="13"/>
  <c r="AB1168" i="13" s="1"/>
  <c r="J1168" i="13"/>
  <c r="AC1168" i="13" s="1"/>
  <c r="AA1172" i="13"/>
  <c r="AB1172" i="13" s="1"/>
  <c r="J1172" i="13"/>
  <c r="AC1172" i="13" s="1"/>
  <c r="AA1177" i="13"/>
  <c r="AB1177" i="13" s="1"/>
  <c r="J1177" i="13"/>
  <c r="AC1177" i="13" s="1"/>
  <c r="AA1181" i="13"/>
  <c r="AB1181" i="13" s="1"/>
  <c r="J1181" i="13"/>
  <c r="AC1181" i="13" s="1"/>
  <c r="AA1186" i="13"/>
  <c r="AB1186" i="13" s="1"/>
  <c r="J1186" i="13"/>
  <c r="AC1186" i="13" s="1"/>
  <c r="AA1190" i="13"/>
  <c r="AB1190" i="13" s="1"/>
  <c r="J1190" i="13"/>
  <c r="AC1190" i="13" s="1"/>
  <c r="AA1195" i="13"/>
  <c r="AB1195" i="13" s="1"/>
  <c r="J1195" i="13"/>
  <c r="AC1195" i="13" s="1"/>
  <c r="AA1200" i="13"/>
  <c r="AB1200" i="13" s="1"/>
  <c r="J1200" i="13"/>
  <c r="AC1200" i="13" s="1"/>
  <c r="AA1204" i="13"/>
  <c r="AB1204" i="13" s="1"/>
  <c r="J1204" i="13"/>
  <c r="AC1204" i="13" s="1"/>
  <c r="AA1208" i="13"/>
  <c r="AB1208" i="13" s="1"/>
  <c r="J1208" i="13"/>
  <c r="AC1208" i="13" s="1"/>
  <c r="AA1212" i="13"/>
  <c r="AB1212" i="13" s="1"/>
  <c r="J1212" i="13"/>
  <c r="AC1212" i="13" s="1"/>
  <c r="AA1216" i="13"/>
  <c r="AB1216" i="13" s="1"/>
  <c r="J1216" i="13"/>
  <c r="AC1216" i="13" s="1"/>
  <c r="AA1221" i="13"/>
  <c r="AB1221" i="13" s="1"/>
  <c r="J1221" i="13"/>
  <c r="AC1221" i="13" s="1"/>
  <c r="AA1226" i="13"/>
  <c r="AB1226" i="13" s="1"/>
  <c r="J1226" i="13"/>
  <c r="AC1226" i="13" s="1"/>
  <c r="AA1230" i="13"/>
  <c r="AB1230" i="13" s="1"/>
  <c r="J1230" i="13"/>
  <c r="AC1230" i="13" s="1"/>
  <c r="AA1234" i="13"/>
  <c r="AB1234" i="13" s="1"/>
  <c r="J1234" i="13"/>
  <c r="AC1234" i="13" s="1"/>
  <c r="AA1238" i="13"/>
  <c r="AB1238" i="13" s="1"/>
  <c r="J1238" i="13"/>
  <c r="AC1238" i="13" s="1"/>
  <c r="AA1242" i="13"/>
  <c r="AB1242" i="13" s="1"/>
  <c r="J1242" i="13"/>
  <c r="AC1242" i="13" s="1"/>
  <c r="J1247" i="13"/>
  <c r="AC1247" i="13" s="1"/>
  <c r="AA1247" i="13"/>
  <c r="AB1247" i="13" s="1"/>
  <c r="J1251" i="13"/>
  <c r="AC1251" i="13" s="1"/>
  <c r="AA1251" i="13"/>
  <c r="AB1251" i="13" s="1"/>
  <c r="J1255" i="13"/>
  <c r="AC1255" i="13" s="1"/>
  <c r="AA1255" i="13"/>
  <c r="AB1255" i="13" s="1"/>
  <c r="J1261" i="13"/>
  <c r="AC1261" i="13" s="1"/>
  <c r="AA1261" i="13"/>
  <c r="AB1261" i="13" s="1"/>
  <c r="J1265" i="13"/>
  <c r="AC1265" i="13" s="1"/>
  <c r="AA1265" i="13"/>
  <c r="AB1265" i="13" s="1"/>
  <c r="J1269" i="13"/>
  <c r="AC1269" i="13" s="1"/>
  <c r="AA1269" i="13"/>
  <c r="AB1269" i="13" s="1"/>
  <c r="J1275" i="13"/>
  <c r="AC1275" i="13" s="1"/>
  <c r="AA1275" i="13"/>
  <c r="AB1275" i="13" s="1"/>
  <c r="J1279" i="13"/>
  <c r="AC1279" i="13" s="1"/>
  <c r="AA1279" i="13"/>
  <c r="AB1279" i="13" s="1"/>
  <c r="J1283" i="13"/>
  <c r="AC1283" i="13" s="1"/>
  <c r="AA1283" i="13"/>
  <c r="AB1283" i="13" s="1"/>
  <c r="AA1244" i="13"/>
  <c r="AB1244" i="13" s="1"/>
  <c r="J1244" i="13"/>
  <c r="AC1244" i="13" s="1"/>
  <c r="AA1248" i="13"/>
  <c r="AB1248" i="13" s="1"/>
  <c r="J1248" i="13"/>
  <c r="AC1248" i="13" s="1"/>
  <c r="AA1252" i="13"/>
  <c r="AB1252" i="13" s="1"/>
  <c r="J1252" i="13"/>
  <c r="AC1252" i="13" s="1"/>
  <c r="AA1256" i="13"/>
  <c r="AB1256" i="13" s="1"/>
  <c r="J1256" i="13"/>
  <c r="AC1256" i="13" s="1"/>
  <c r="AA1262" i="13"/>
  <c r="AB1262" i="13" s="1"/>
  <c r="J1262" i="13"/>
  <c r="AC1262" i="13" s="1"/>
  <c r="AA1266" i="13"/>
  <c r="AB1266" i="13" s="1"/>
  <c r="J1266" i="13"/>
  <c r="AC1266" i="13" s="1"/>
  <c r="AA1270" i="13"/>
  <c r="AB1270" i="13" s="1"/>
  <c r="J1270" i="13"/>
  <c r="AC1270" i="13" s="1"/>
  <c r="AA1276" i="13"/>
  <c r="AB1276" i="13" s="1"/>
  <c r="J1276" i="13"/>
  <c r="AC1276" i="13" s="1"/>
  <c r="AA1280" i="13"/>
  <c r="AB1280" i="13" s="1"/>
  <c r="J1280" i="13"/>
  <c r="AC1280" i="13" s="1"/>
  <c r="AA1284" i="13"/>
  <c r="AB1284" i="13" s="1"/>
  <c r="J1284" i="13"/>
  <c r="AC1284" i="13" s="1"/>
  <c r="J1288" i="13"/>
  <c r="AC1288" i="13" s="1"/>
  <c r="AA1288" i="13"/>
  <c r="AB1288" i="13" s="1"/>
  <c r="J1293" i="13"/>
  <c r="AC1293" i="13" s="1"/>
  <c r="AA1293" i="13"/>
  <c r="AB1293" i="13" s="1"/>
  <c r="J1298" i="13"/>
  <c r="AC1298" i="13" s="1"/>
  <c r="AA1298" i="13"/>
  <c r="AB1298" i="13" s="1"/>
  <c r="J1302" i="13"/>
  <c r="AC1302" i="13" s="1"/>
  <c r="AA1302" i="13"/>
  <c r="AB1302" i="13" s="1"/>
  <c r="J1307" i="13"/>
  <c r="AC1307" i="13" s="1"/>
  <c r="AA1307" i="13"/>
  <c r="AB1307" i="13" s="1"/>
  <c r="J1311" i="13"/>
  <c r="AC1311" i="13" s="1"/>
  <c r="AA1311" i="13"/>
  <c r="AB1311" i="13" s="1"/>
  <c r="AA1287" i="13"/>
  <c r="AB1287" i="13" s="1"/>
  <c r="J1287" i="13"/>
  <c r="AC1287" i="13" s="1"/>
  <c r="AA1292" i="13"/>
  <c r="AB1292" i="13" s="1"/>
  <c r="J1292" i="13"/>
  <c r="AC1292" i="13" s="1"/>
  <c r="AA1296" i="13"/>
  <c r="AB1296" i="13" s="1"/>
  <c r="J1296" i="13"/>
  <c r="AC1296" i="13" s="1"/>
  <c r="AA1301" i="13"/>
  <c r="AB1301" i="13" s="1"/>
  <c r="J1301" i="13"/>
  <c r="AC1301" i="13" s="1"/>
  <c r="AA1305" i="13"/>
  <c r="AB1305" i="13" s="1"/>
  <c r="J1305" i="13"/>
  <c r="AC1305" i="13" s="1"/>
  <c r="AA1310" i="13"/>
  <c r="AB1310" i="13" s="1"/>
  <c r="J1310" i="13"/>
  <c r="AC1310" i="13" s="1"/>
  <c r="AA1314" i="13"/>
  <c r="AB1314" i="13" s="1"/>
  <c r="J1314" i="13"/>
  <c r="AC1314" i="13" s="1"/>
  <c r="J308" i="13"/>
  <c r="AC308" i="13" s="1"/>
  <c r="AA308" i="13"/>
  <c r="AB308" i="13" s="1"/>
  <c r="J303" i="13"/>
  <c r="AC303" i="13" s="1"/>
  <c r="AA303" i="13"/>
  <c r="AB303" i="13" s="1"/>
  <c r="J298" i="13"/>
  <c r="AC298" i="13" s="1"/>
  <c r="AA298" i="13"/>
  <c r="AB298" i="13" s="1"/>
  <c r="J294" i="13"/>
  <c r="AC294" i="13" s="1"/>
  <c r="AA294" i="13"/>
  <c r="AB294" i="13" s="1"/>
  <c r="J290" i="13"/>
  <c r="AC290" i="13" s="1"/>
  <c r="AA290" i="13"/>
  <c r="AB290" i="13" s="1"/>
  <c r="J286" i="13"/>
  <c r="AC286" i="13" s="1"/>
  <c r="AA286" i="13"/>
  <c r="AB286" i="13" s="1"/>
  <c r="J282" i="13"/>
  <c r="AC282" i="13" s="1"/>
  <c r="AA282" i="13"/>
  <c r="AB282" i="13" s="1"/>
  <c r="J277" i="13"/>
  <c r="AC277" i="13" s="1"/>
  <c r="AA277" i="13"/>
  <c r="AB277" i="13" s="1"/>
  <c r="J273" i="13"/>
  <c r="AC273" i="13" s="1"/>
  <c r="AA273" i="13"/>
  <c r="AB273" i="13" s="1"/>
  <c r="J269" i="13"/>
  <c r="AC269" i="13" s="1"/>
  <c r="AA269" i="13"/>
  <c r="AB269" i="13" s="1"/>
  <c r="J265" i="13"/>
  <c r="AC265" i="13" s="1"/>
  <c r="AA265" i="13"/>
  <c r="AB265" i="13" s="1"/>
  <c r="J261" i="13"/>
  <c r="AC261" i="13" s="1"/>
  <c r="AA261" i="13"/>
  <c r="AB261" i="13" s="1"/>
  <c r="J256" i="13"/>
  <c r="AC256" i="13" s="1"/>
  <c r="AA256" i="13"/>
  <c r="AB256" i="13" s="1"/>
  <c r="J252" i="13"/>
  <c r="AC252" i="13" s="1"/>
  <c r="AA252" i="13"/>
  <c r="AB252" i="13" s="1"/>
  <c r="J247" i="13"/>
  <c r="AC247" i="13" s="1"/>
  <c r="AA247" i="13"/>
  <c r="AB247" i="13" s="1"/>
  <c r="J242" i="13"/>
  <c r="AC242" i="13" s="1"/>
  <c r="AA242" i="13"/>
  <c r="AB242" i="13" s="1"/>
  <c r="J237" i="13"/>
  <c r="AC237" i="13" s="1"/>
  <c r="AA237" i="13"/>
  <c r="AB237" i="13" s="1"/>
  <c r="J233" i="13"/>
  <c r="AC233" i="13" s="1"/>
  <c r="AA233" i="13"/>
  <c r="AB233" i="13" s="1"/>
  <c r="J228" i="13"/>
  <c r="AC228" i="13" s="1"/>
  <c r="AA228" i="13"/>
  <c r="AB228" i="13" s="1"/>
  <c r="J224" i="13"/>
  <c r="AC224" i="13" s="1"/>
  <c r="AA224" i="13"/>
  <c r="AB224" i="13" s="1"/>
  <c r="J218" i="13"/>
  <c r="AC218" i="13" s="1"/>
  <c r="AA218" i="13"/>
  <c r="AB218" i="13" s="1"/>
  <c r="J213" i="13"/>
  <c r="AC213" i="13" s="1"/>
  <c r="AA213" i="13"/>
  <c r="AB213" i="13" s="1"/>
  <c r="J208" i="13"/>
  <c r="AC208" i="13" s="1"/>
  <c r="AA208" i="13"/>
  <c r="AB208" i="13" s="1"/>
  <c r="J202" i="13"/>
  <c r="AC202" i="13" s="1"/>
  <c r="AA202" i="13"/>
  <c r="AB202" i="13" s="1"/>
  <c r="J197" i="13"/>
  <c r="AC197" i="13" s="1"/>
  <c r="AA197" i="13"/>
  <c r="AB197" i="13" s="1"/>
  <c r="J192" i="13"/>
  <c r="AC192" i="13" s="1"/>
  <c r="AA192" i="13"/>
  <c r="AB192" i="13" s="1"/>
  <c r="J188" i="13"/>
  <c r="AC188" i="13" s="1"/>
  <c r="AA188" i="13"/>
  <c r="AB188" i="13" s="1"/>
  <c r="J184" i="13"/>
  <c r="AC184" i="13" s="1"/>
  <c r="AA184" i="13"/>
  <c r="AB184" i="13" s="1"/>
  <c r="J178" i="13"/>
  <c r="AC178" i="13" s="1"/>
  <c r="AA178" i="13"/>
  <c r="AB178" i="13" s="1"/>
  <c r="J174" i="13"/>
  <c r="AC174" i="13" s="1"/>
  <c r="AA174" i="13"/>
  <c r="AB174" i="13" s="1"/>
  <c r="J169" i="13"/>
  <c r="AC169" i="13" s="1"/>
  <c r="AA169" i="13"/>
  <c r="AB169" i="13" s="1"/>
  <c r="J165" i="13"/>
  <c r="AC165" i="13" s="1"/>
  <c r="AA165" i="13"/>
  <c r="AB165" i="13" s="1"/>
  <c r="J161" i="13"/>
  <c r="AC161" i="13" s="1"/>
  <c r="AA161" i="13"/>
  <c r="AB161" i="13" s="1"/>
  <c r="J157" i="13"/>
  <c r="AC157" i="13" s="1"/>
  <c r="AA157" i="13"/>
  <c r="AB157" i="13" s="1"/>
  <c r="J152" i="13"/>
  <c r="AC152" i="13" s="1"/>
  <c r="AA152" i="13"/>
  <c r="AB152" i="13" s="1"/>
  <c r="J148" i="13"/>
  <c r="AC148" i="13" s="1"/>
  <c r="AA148" i="13"/>
  <c r="AB148" i="13" s="1"/>
  <c r="J144" i="13"/>
  <c r="AC144" i="13" s="1"/>
  <c r="AA144" i="13"/>
  <c r="AB144" i="13" s="1"/>
  <c r="J140" i="13"/>
  <c r="AC140" i="13" s="1"/>
  <c r="AA140" i="13"/>
  <c r="AB140" i="13" s="1"/>
  <c r="J135" i="13"/>
  <c r="AC135" i="13" s="1"/>
  <c r="AA135" i="13"/>
  <c r="AB135" i="13" s="1"/>
  <c r="J131" i="13"/>
  <c r="AC131" i="13" s="1"/>
  <c r="AA131" i="13"/>
  <c r="AB131" i="13" s="1"/>
  <c r="J127" i="13"/>
  <c r="AC127" i="13" s="1"/>
  <c r="AA127" i="13"/>
  <c r="AB127" i="13" s="1"/>
  <c r="J123" i="13"/>
  <c r="AC123" i="13" s="1"/>
  <c r="AA123" i="13"/>
  <c r="AB123" i="13" s="1"/>
  <c r="J57" i="13"/>
  <c r="AC57" i="13" s="1"/>
  <c r="AA57" i="13"/>
  <c r="AB57" i="13" s="1"/>
  <c r="J47" i="13"/>
  <c r="AC47" i="13" s="1"/>
  <c r="AA47" i="13"/>
  <c r="AB47" i="13" s="1"/>
  <c r="J35" i="13"/>
  <c r="AC35" i="13" s="1"/>
  <c r="AA35" i="13"/>
  <c r="AB35" i="13" s="1"/>
  <c r="J31" i="13"/>
  <c r="AC31" i="13" s="1"/>
  <c r="AA31" i="13"/>
  <c r="AB31" i="13" s="1"/>
  <c r="J25" i="13"/>
  <c r="AC25" i="13" s="1"/>
  <c r="AA25" i="13"/>
  <c r="AB25" i="13" s="1"/>
  <c r="AI1315" i="13"/>
  <c r="AH703" i="12"/>
  <c r="AH703" i="8"/>
  <c r="AG64" i="8"/>
  <c r="AF64" i="8"/>
  <c r="AE64" i="8"/>
  <c r="AD64" i="8"/>
  <c r="AC64" i="8"/>
  <c r="AG64" i="12"/>
  <c r="AF64" i="12"/>
  <c r="AE64" i="12"/>
  <c r="AD64" i="12"/>
  <c r="AC64" i="12"/>
  <c r="AG1314" i="12"/>
  <c r="AF1314" i="12"/>
  <c r="AH1314" i="12" s="1"/>
  <c r="AE1314" i="12"/>
  <c r="AD1314" i="12"/>
  <c r="AC1314" i="12"/>
  <c r="AG1313" i="12"/>
  <c r="AF1313" i="12"/>
  <c r="AE1313" i="12"/>
  <c r="AH1313" i="12" s="1"/>
  <c r="AD1313" i="12"/>
  <c r="AC1313" i="12"/>
  <c r="AG1312" i="12"/>
  <c r="AF1312" i="12"/>
  <c r="AE1312" i="12"/>
  <c r="AD1312" i="12"/>
  <c r="AC1312" i="12"/>
  <c r="AG1311" i="12"/>
  <c r="AF1311" i="12"/>
  <c r="AE1311" i="12"/>
  <c r="AH1311" i="12" s="1"/>
  <c r="AD1311" i="12"/>
  <c r="AC1311" i="12"/>
  <c r="AG1310" i="12"/>
  <c r="AF1310" i="12"/>
  <c r="AH1310" i="12" s="1"/>
  <c r="AE1310" i="12"/>
  <c r="AD1310" i="12"/>
  <c r="AC1310" i="12"/>
  <c r="AG1309" i="12"/>
  <c r="AF1309" i="12"/>
  <c r="AE1309" i="12"/>
  <c r="AH1309" i="12" s="1"/>
  <c r="AD1309" i="12"/>
  <c r="AC1309" i="12"/>
  <c r="AG1308" i="12"/>
  <c r="AF1308" i="12"/>
  <c r="AH1308" i="12" s="1"/>
  <c r="AE1308" i="12"/>
  <c r="AD1308" i="12"/>
  <c r="AC1308" i="12"/>
  <c r="AG1307" i="12"/>
  <c r="AF1307" i="12"/>
  <c r="AE1307" i="12"/>
  <c r="AH1307" i="12" s="1"/>
  <c r="AD1307" i="12"/>
  <c r="AC1307" i="12"/>
  <c r="AG1305" i="12"/>
  <c r="AF1305" i="12"/>
  <c r="AE1305" i="12"/>
  <c r="AD1305" i="12"/>
  <c r="AC1305" i="12"/>
  <c r="AG1304" i="12"/>
  <c r="AF1304" i="12"/>
  <c r="AE1304" i="12"/>
  <c r="AH1304" i="12" s="1"/>
  <c r="AD1304" i="12"/>
  <c r="AC1304" i="12"/>
  <c r="AG1303" i="12"/>
  <c r="AF1303" i="12"/>
  <c r="AE1303" i="12"/>
  <c r="AD1303" i="12"/>
  <c r="AC1303" i="12"/>
  <c r="AG1302" i="12"/>
  <c r="AF1302" i="12"/>
  <c r="AE1302" i="12"/>
  <c r="AH1302" i="12" s="1"/>
  <c r="AD1302" i="12"/>
  <c r="AC1302" i="12"/>
  <c r="AG1301" i="12"/>
  <c r="AF1301" i="12"/>
  <c r="AE1301" i="12"/>
  <c r="AD1301" i="12"/>
  <c r="AC1301" i="12"/>
  <c r="AG1300" i="12"/>
  <c r="AF1300" i="12"/>
  <c r="AE1300" i="12"/>
  <c r="AH1300" i="12" s="1"/>
  <c r="AD1300" i="12"/>
  <c r="AC1300" i="12"/>
  <c r="AG1299" i="12"/>
  <c r="AF1299" i="12"/>
  <c r="AE1299" i="12"/>
  <c r="AD1299" i="12"/>
  <c r="AC1299" i="12"/>
  <c r="AG1298" i="12"/>
  <c r="AF1298" i="12"/>
  <c r="AE1298" i="12"/>
  <c r="AD1298" i="12"/>
  <c r="AC1298" i="12"/>
  <c r="AG1296" i="12"/>
  <c r="AF1296" i="12"/>
  <c r="AH1296" i="12" s="1"/>
  <c r="AE1296" i="12"/>
  <c r="AD1296" i="12"/>
  <c r="AC1296" i="12"/>
  <c r="AG1295" i="12"/>
  <c r="AF1295" i="12"/>
  <c r="AE1295" i="12"/>
  <c r="AH1295" i="12" s="1"/>
  <c r="AD1295" i="12"/>
  <c r="AC1295" i="12"/>
  <c r="AG1294" i="12"/>
  <c r="AF1294" i="12"/>
  <c r="AE1294" i="12"/>
  <c r="AD1294" i="12"/>
  <c r="AC1294" i="12"/>
  <c r="AG1293" i="12"/>
  <c r="AF1293" i="12"/>
  <c r="AE1293" i="12"/>
  <c r="AH1293" i="12" s="1"/>
  <c r="AD1293" i="12"/>
  <c r="AC1293" i="12"/>
  <c r="AG1292" i="12"/>
  <c r="AF1292" i="12"/>
  <c r="AH1292" i="12" s="1"/>
  <c r="AE1292" i="12"/>
  <c r="AD1292" i="12"/>
  <c r="AC1292" i="12"/>
  <c r="AG1291" i="12"/>
  <c r="AF1291" i="12"/>
  <c r="AE1291" i="12"/>
  <c r="AH1291" i="12" s="1"/>
  <c r="AD1291" i="12"/>
  <c r="AC1291" i="12"/>
  <c r="AG1289" i="12"/>
  <c r="AF1289" i="12"/>
  <c r="AH1289" i="12" s="1"/>
  <c r="AE1289" i="12"/>
  <c r="AD1289" i="12"/>
  <c r="AC1289" i="12"/>
  <c r="AG1288" i="12"/>
  <c r="AF1288" i="12"/>
  <c r="AE1288" i="12"/>
  <c r="AD1288" i="12"/>
  <c r="AC1288" i="12"/>
  <c r="AG1287" i="12"/>
  <c r="AF1287" i="12"/>
  <c r="AE1287" i="12"/>
  <c r="AD1287" i="12"/>
  <c r="AC1287" i="12"/>
  <c r="AG1286" i="12"/>
  <c r="AF1286" i="12"/>
  <c r="AE1286" i="12"/>
  <c r="AH1286" i="12" s="1"/>
  <c r="AD1286" i="12"/>
  <c r="AC1286" i="12"/>
  <c r="AG1285" i="12"/>
  <c r="AF1285" i="12"/>
  <c r="AH1285" i="12" s="1"/>
  <c r="AE1285" i="12"/>
  <c r="AD1285" i="12"/>
  <c r="AC1285" i="12"/>
  <c r="AG1284" i="12"/>
  <c r="AF1284" i="12"/>
  <c r="AE1284" i="12"/>
  <c r="AH1284" i="12" s="1"/>
  <c r="AD1284" i="12"/>
  <c r="AC1284" i="12"/>
  <c r="AG1283" i="12"/>
  <c r="AF1283" i="12"/>
  <c r="AE1283" i="12"/>
  <c r="AD1283" i="12"/>
  <c r="AC1283" i="12"/>
  <c r="AG1282" i="12"/>
  <c r="AF1282" i="12"/>
  <c r="AE1282" i="12"/>
  <c r="AH1282" i="12" s="1"/>
  <c r="AD1282" i="12"/>
  <c r="AC1282" i="12"/>
  <c r="AG1281" i="12"/>
  <c r="AF1281" i="12"/>
  <c r="AH1281" i="12" s="1"/>
  <c r="AE1281" i="12"/>
  <c r="AD1281" i="12"/>
  <c r="AC1281" i="12"/>
  <c r="AG1280" i="12"/>
  <c r="AF1280" i="12"/>
  <c r="AE1280" i="12"/>
  <c r="AH1280" i="12" s="1"/>
  <c r="AD1280" i="12"/>
  <c r="AC1280" i="12"/>
  <c r="AG1279" i="12"/>
  <c r="AF1279" i="12"/>
  <c r="AE1279" i="12"/>
  <c r="AD1279" i="12"/>
  <c r="AC1279" i="12"/>
  <c r="AG1278" i="12"/>
  <c r="AF1278" i="12"/>
  <c r="AE1278" i="12"/>
  <c r="AH1278" i="12" s="1"/>
  <c r="AD1278" i="12"/>
  <c r="AC1278" i="12"/>
  <c r="AG1277" i="12"/>
  <c r="AF1277" i="12"/>
  <c r="AE1277" i="12"/>
  <c r="AD1277" i="12"/>
  <c r="AC1277" i="12"/>
  <c r="AG1276" i="12"/>
  <c r="AF1276" i="12"/>
  <c r="AE1276" i="12"/>
  <c r="AH1276" i="12" s="1"/>
  <c r="AD1276" i="12"/>
  <c r="AC1276" i="12"/>
  <c r="AG1275" i="12"/>
  <c r="AF1275" i="12"/>
  <c r="AH1275" i="12" s="1"/>
  <c r="AE1275" i="12"/>
  <c r="AD1275" i="12"/>
  <c r="AC1275" i="12"/>
  <c r="AG1274" i="12"/>
  <c r="AF1274" i="12"/>
  <c r="AE1274" i="12"/>
  <c r="AH1274" i="12" s="1"/>
  <c r="AD1274" i="12"/>
  <c r="AC1274" i="12"/>
  <c r="AG1272" i="12"/>
  <c r="AF1272" i="12"/>
  <c r="AE1272" i="12"/>
  <c r="AD1272" i="12"/>
  <c r="AC1272" i="12"/>
  <c r="AG1270" i="12"/>
  <c r="AF1270" i="12"/>
  <c r="AE1270" i="12"/>
  <c r="AD1270" i="12"/>
  <c r="AC1270" i="12"/>
  <c r="AG1269" i="12"/>
  <c r="AF1269" i="12"/>
  <c r="AH1269" i="12" s="1"/>
  <c r="AE1269" i="12"/>
  <c r="AD1269" i="12"/>
  <c r="AC1269" i="12"/>
  <c r="AG1268" i="12"/>
  <c r="AF1268" i="12"/>
  <c r="AE1268" i="12"/>
  <c r="AH1268" i="12" s="1"/>
  <c r="AD1268" i="12"/>
  <c r="AC1268" i="12"/>
  <c r="AG1267" i="12"/>
  <c r="AF1267" i="12"/>
  <c r="AH1267" i="12" s="1"/>
  <c r="AE1267" i="12"/>
  <c r="AD1267" i="12"/>
  <c r="AC1267" i="12"/>
  <c r="AG1266" i="12"/>
  <c r="AF1266" i="12"/>
  <c r="AE1266" i="12"/>
  <c r="AH1266" i="12" s="1"/>
  <c r="AD1266" i="12"/>
  <c r="AC1266" i="12"/>
  <c r="AG1265" i="12"/>
  <c r="AF1265" i="12"/>
  <c r="AE1265" i="12"/>
  <c r="AD1265" i="12"/>
  <c r="AC1265" i="12"/>
  <c r="AG1264" i="12"/>
  <c r="AF1264" i="12"/>
  <c r="AE1264" i="12"/>
  <c r="AD1264" i="12"/>
  <c r="AC1264" i="12"/>
  <c r="AG1263" i="12"/>
  <c r="AF1263" i="12"/>
  <c r="AE1263" i="12"/>
  <c r="AH1263" i="12" s="1"/>
  <c r="AD1263" i="12"/>
  <c r="AC1263" i="12"/>
  <c r="AG1262" i="12"/>
  <c r="AF1262" i="12"/>
  <c r="AE1262" i="12"/>
  <c r="AH1262" i="12" s="1"/>
  <c r="AD1262" i="12"/>
  <c r="AC1262" i="12"/>
  <c r="AG1261" i="12"/>
  <c r="AF1261" i="12"/>
  <c r="AH1261" i="12" s="1"/>
  <c r="AE1261" i="12"/>
  <c r="AD1261" i="12"/>
  <c r="AC1261" i="12"/>
  <c r="AG1259" i="12"/>
  <c r="AF1259" i="12"/>
  <c r="AE1259" i="12"/>
  <c r="AH1259" i="12" s="1"/>
  <c r="AD1259" i="12"/>
  <c r="AC1259" i="12"/>
  <c r="AG1258" i="12"/>
  <c r="AF1258" i="12"/>
  <c r="AH1258" i="12" s="1"/>
  <c r="AE1258" i="12"/>
  <c r="AD1258" i="12"/>
  <c r="AC1258" i="12"/>
  <c r="AG1256" i="12"/>
  <c r="AF1256" i="12"/>
  <c r="AE1256" i="12"/>
  <c r="AH1256" i="12" s="1"/>
  <c r="AD1256" i="12"/>
  <c r="AC1256" i="12"/>
  <c r="AG1255" i="12"/>
  <c r="AF1255" i="12"/>
  <c r="AH1255" i="12" s="1"/>
  <c r="AE1255" i="12"/>
  <c r="AD1255" i="12"/>
  <c r="AC1255" i="12"/>
  <c r="AG1254" i="12"/>
  <c r="AF1254" i="12"/>
  <c r="AE1254" i="12"/>
  <c r="AH1254" i="12" s="1"/>
  <c r="AD1254" i="12"/>
  <c r="AC1254" i="12"/>
  <c r="AG1253" i="12"/>
  <c r="AF1253" i="12"/>
  <c r="AE1253" i="12"/>
  <c r="AD1253" i="12"/>
  <c r="AC1253" i="12"/>
  <c r="AG1252" i="12"/>
  <c r="AF1252" i="12"/>
  <c r="AE1252" i="12"/>
  <c r="AH1252" i="12" s="1"/>
  <c r="AD1252" i="12"/>
  <c r="AC1252" i="12"/>
  <c r="AG1251" i="12"/>
  <c r="AF1251" i="12"/>
  <c r="AH1251" i="12" s="1"/>
  <c r="AE1251" i="12"/>
  <c r="AD1251" i="12"/>
  <c r="AC1251" i="12"/>
  <c r="AG1250" i="12"/>
  <c r="AF1250" i="12"/>
  <c r="AE1250" i="12"/>
  <c r="AH1250" i="12" s="1"/>
  <c r="AD1250" i="12"/>
  <c r="AC1250" i="12"/>
  <c r="AG1249" i="12"/>
  <c r="AF1249" i="12"/>
  <c r="AE1249" i="12"/>
  <c r="AD1249" i="12"/>
  <c r="AC1249" i="12"/>
  <c r="AG1248" i="12"/>
  <c r="AF1248" i="12"/>
  <c r="AE1248" i="12"/>
  <c r="AH1248" i="12" s="1"/>
  <c r="AD1248" i="12"/>
  <c r="AC1248" i="12"/>
  <c r="AG1247" i="12"/>
  <c r="AF1247" i="12"/>
  <c r="AH1247" i="12" s="1"/>
  <c r="AE1247" i="12"/>
  <c r="AD1247" i="12"/>
  <c r="AC1247" i="12"/>
  <c r="AG1246" i="12"/>
  <c r="AF1246" i="12"/>
  <c r="AE1246" i="12"/>
  <c r="AH1246" i="12" s="1"/>
  <c r="AD1246" i="12"/>
  <c r="AC1246" i="12"/>
  <c r="AG1245" i="12"/>
  <c r="AF1245" i="12"/>
  <c r="AH1245" i="12" s="1"/>
  <c r="AE1245" i="12"/>
  <c r="AD1245" i="12"/>
  <c r="AC1245" i="12"/>
  <c r="AG1244" i="12"/>
  <c r="AF1244" i="12"/>
  <c r="AE1244" i="12"/>
  <c r="AH1244" i="12" s="1"/>
  <c r="AD1244" i="12"/>
  <c r="AC1244" i="12"/>
  <c r="AG1243" i="12"/>
  <c r="AF1243" i="12"/>
  <c r="AE1243" i="12"/>
  <c r="AD1243" i="12"/>
  <c r="AC1243" i="12"/>
  <c r="AG1242" i="12"/>
  <c r="AF1242" i="12"/>
  <c r="AE1242" i="12"/>
  <c r="AH1242" i="12" s="1"/>
  <c r="AD1242" i="12"/>
  <c r="AC1242" i="12"/>
  <c r="AG1241" i="12"/>
  <c r="AF1241" i="12"/>
  <c r="AH1241" i="12" s="1"/>
  <c r="AE1241" i="12"/>
  <c r="AD1241" i="12"/>
  <c r="AC1241" i="12"/>
  <c r="AG1240" i="12"/>
  <c r="AF1240" i="12"/>
  <c r="AE1240" i="12"/>
  <c r="AH1240" i="12" s="1"/>
  <c r="AD1240" i="12"/>
  <c r="AC1240" i="12"/>
  <c r="AG1239" i="12"/>
  <c r="AF1239" i="12"/>
  <c r="AH1239" i="12" s="1"/>
  <c r="AE1239" i="12"/>
  <c r="AD1239" i="12"/>
  <c r="AC1239" i="12"/>
  <c r="AG1238" i="12"/>
  <c r="AF1238" i="12"/>
  <c r="AE1238" i="12"/>
  <c r="AH1238" i="12" s="1"/>
  <c r="AD1238" i="12"/>
  <c r="AC1238" i="12"/>
  <c r="AG1237" i="12"/>
  <c r="AF1237" i="12"/>
  <c r="AE1237" i="12"/>
  <c r="AD1237" i="12"/>
  <c r="AC1237" i="12"/>
  <c r="AG1236" i="12"/>
  <c r="AF1236" i="12"/>
  <c r="AE1236" i="12"/>
  <c r="AH1236" i="12" s="1"/>
  <c r="AD1236" i="12"/>
  <c r="AC1236" i="12"/>
  <c r="AG1235" i="12"/>
  <c r="AF1235" i="12"/>
  <c r="AE1235" i="12"/>
  <c r="AD1235" i="12"/>
  <c r="AC1235" i="12"/>
  <c r="AG1234" i="12"/>
  <c r="AF1234" i="12"/>
  <c r="AE1234" i="12"/>
  <c r="AD1234" i="12"/>
  <c r="AC1234" i="12"/>
  <c r="AG1233" i="12"/>
  <c r="AF1233" i="12"/>
  <c r="AH1233" i="12" s="1"/>
  <c r="AE1233" i="12"/>
  <c r="AD1233" i="12"/>
  <c r="AC1233" i="12"/>
  <c r="AG1232" i="12"/>
  <c r="AF1232" i="12"/>
  <c r="AE1232" i="12"/>
  <c r="AH1232" i="12" s="1"/>
  <c r="AD1232" i="12"/>
  <c r="AC1232" i="12"/>
  <c r="AG1231" i="12"/>
  <c r="AF1231" i="12"/>
  <c r="AH1231" i="12" s="1"/>
  <c r="AE1231" i="12"/>
  <c r="AD1231" i="12"/>
  <c r="AC1231" i="12"/>
  <c r="AG1230" i="12"/>
  <c r="AF1230" i="12"/>
  <c r="AE1230" i="12"/>
  <c r="AH1230" i="12" s="1"/>
  <c r="AD1230" i="12"/>
  <c r="AC1230" i="12"/>
  <c r="AG1229" i="12"/>
  <c r="AF1229" i="12"/>
  <c r="AH1229" i="12" s="1"/>
  <c r="AE1229" i="12"/>
  <c r="AD1229" i="12"/>
  <c r="AC1229" i="12"/>
  <c r="AG1228" i="12"/>
  <c r="AF1228" i="12"/>
  <c r="AE1228" i="12"/>
  <c r="AH1228" i="12" s="1"/>
  <c r="AD1228" i="12"/>
  <c r="AC1228" i="12"/>
  <c r="AG1227" i="12"/>
  <c r="AF1227" i="12"/>
  <c r="AH1227" i="12" s="1"/>
  <c r="AE1227" i="12"/>
  <c r="AD1227" i="12"/>
  <c r="AC1227" i="12"/>
  <c r="AG1226" i="12"/>
  <c r="AF1226" i="12"/>
  <c r="AE1226" i="12"/>
  <c r="AH1226" i="12" s="1"/>
  <c r="AD1226" i="12"/>
  <c r="AC1226" i="12"/>
  <c r="AG1225" i="12"/>
  <c r="AF1225" i="12"/>
  <c r="AH1225" i="12" s="1"/>
  <c r="AE1225" i="12"/>
  <c r="AD1225" i="12"/>
  <c r="AC1225" i="12"/>
  <c r="AG1224" i="12"/>
  <c r="AF1224" i="12"/>
  <c r="AE1224" i="12"/>
  <c r="AD1224" i="12"/>
  <c r="AC1224" i="12"/>
  <c r="AG1222" i="12"/>
  <c r="AF1222" i="12"/>
  <c r="AH1222" i="12" s="1"/>
  <c r="AE1222" i="12"/>
  <c r="AD1222" i="12"/>
  <c r="AC1222" i="12"/>
  <c r="AG1221" i="12"/>
  <c r="AF1221" i="12"/>
  <c r="AE1221" i="12"/>
  <c r="AH1221" i="12" s="1"/>
  <c r="AD1221" i="12"/>
  <c r="AC1221" i="12"/>
  <c r="AG1219" i="12"/>
  <c r="AF1219" i="12"/>
  <c r="AE1219" i="12"/>
  <c r="AD1219" i="12"/>
  <c r="AC1219" i="12"/>
  <c r="AG1218" i="12"/>
  <c r="AF1218" i="12"/>
  <c r="AE1218" i="12"/>
  <c r="AH1218" i="12" s="1"/>
  <c r="AD1218" i="12"/>
  <c r="AC1218" i="12"/>
  <c r="AG1217" i="12"/>
  <c r="AF1217" i="12"/>
  <c r="AH1217" i="12" s="1"/>
  <c r="AE1217" i="12"/>
  <c r="AD1217" i="12"/>
  <c r="AC1217" i="12"/>
  <c r="AG1216" i="12"/>
  <c r="AF1216" i="12"/>
  <c r="AE1216" i="12"/>
  <c r="AH1216" i="12" s="1"/>
  <c r="AD1216" i="12"/>
  <c r="AC1216" i="12"/>
  <c r="AG1215" i="12"/>
  <c r="AF1215" i="12"/>
  <c r="AH1215" i="12" s="1"/>
  <c r="AE1215" i="12"/>
  <c r="AD1215" i="12"/>
  <c r="AC1215" i="12"/>
  <c r="AG1214" i="12"/>
  <c r="AF1214" i="12"/>
  <c r="AE1214" i="12"/>
  <c r="AH1214" i="12" s="1"/>
  <c r="AD1214" i="12"/>
  <c r="AC1214" i="12"/>
  <c r="AG1213" i="12"/>
  <c r="AF1213" i="12"/>
  <c r="AH1213" i="12" s="1"/>
  <c r="AE1213" i="12"/>
  <c r="AD1213" i="12"/>
  <c r="AC1213" i="12"/>
  <c r="AG1212" i="12"/>
  <c r="AF1212" i="12"/>
  <c r="AE1212" i="12"/>
  <c r="AH1212" i="12" s="1"/>
  <c r="AD1212" i="12"/>
  <c r="AC1212" i="12"/>
  <c r="AG1211" i="12"/>
  <c r="AF1211" i="12"/>
  <c r="AH1211" i="12" s="1"/>
  <c r="AE1211" i="12"/>
  <c r="AD1211" i="12"/>
  <c r="AC1211" i="12"/>
  <c r="AG1210" i="12"/>
  <c r="AF1210" i="12"/>
  <c r="AE1210" i="12"/>
  <c r="AH1210" i="12" s="1"/>
  <c r="AD1210" i="12"/>
  <c r="AC1210" i="12"/>
  <c r="AG1209" i="12"/>
  <c r="AF1209" i="12"/>
  <c r="AE1209" i="12"/>
  <c r="AD1209" i="12"/>
  <c r="AC1209" i="12"/>
  <c r="AG1208" i="12"/>
  <c r="AF1208" i="12"/>
  <c r="AE1208" i="12"/>
  <c r="AH1208" i="12" s="1"/>
  <c r="AD1208" i="12"/>
  <c r="AC1208" i="12"/>
  <c r="AG1207" i="12"/>
  <c r="AF1207" i="12"/>
  <c r="AE1207" i="12"/>
  <c r="AD1207" i="12"/>
  <c r="AC1207" i="12"/>
  <c r="AG1206" i="12"/>
  <c r="AF1206" i="12"/>
  <c r="AE1206" i="12"/>
  <c r="AH1206" i="12" s="1"/>
  <c r="AD1206" i="12"/>
  <c r="AC1206" i="12"/>
  <c r="AG1205" i="12"/>
  <c r="AF1205" i="12"/>
  <c r="AH1205" i="12" s="1"/>
  <c r="AE1205" i="12"/>
  <c r="AD1205" i="12"/>
  <c r="AC1205" i="12"/>
  <c r="AG1204" i="12"/>
  <c r="AF1204" i="12"/>
  <c r="AE1204" i="12"/>
  <c r="AD1204" i="12"/>
  <c r="AC1204" i="12"/>
  <c r="AG1203" i="12"/>
  <c r="AF1203" i="12"/>
  <c r="AE1203" i="12"/>
  <c r="AD1203" i="12"/>
  <c r="AC1203" i="12"/>
  <c r="AG1202" i="12"/>
  <c r="AF1202" i="12"/>
  <c r="AE1202" i="12"/>
  <c r="AH1202" i="12" s="1"/>
  <c r="AD1202" i="12"/>
  <c r="AC1202" i="12"/>
  <c r="AG1201" i="12"/>
  <c r="AF1201" i="12"/>
  <c r="AH1201" i="12" s="1"/>
  <c r="AE1201" i="12"/>
  <c r="AD1201" i="12"/>
  <c r="AC1201" i="12"/>
  <c r="AG1200" i="12"/>
  <c r="AF1200" i="12"/>
  <c r="AE1200" i="12"/>
  <c r="AH1200" i="12" s="1"/>
  <c r="AD1200" i="12"/>
  <c r="AC1200" i="12"/>
  <c r="AG1199" i="12"/>
  <c r="AF1199" i="12"/>
  <c r="AE1199" i="12"/>
  <c r="AD1199" i="12"/>
  <c r="AC1199" i="12"/>
  <c r="AG1197" i="12"/>
  <c r="AF1197" i="12"/>
  <c r="AE1197" i="12"/>
  <c r="AH1197" i="12" s="1"/>
  <c r="AD1197" i="12"/>
  <c r="AC1197" i="12"/>
  <c r="AG1196" i="12"/>
  <c r="AF1196" i="12"/>
  <c r="AH1196" i="12" s="1"/>
  <c r="AE1196" i="12"/>
  <c r="AD1196" i="12"/>
  <c r="AC1196" i="12"/>
  <c r="AG1195" i="12"/>
  <c r="AF1195" i="12"/>
  <c r="AE1195" i="12"/>
  <c r="AH1195" i="12" s="1"/>
  <c r="AD1195" i="12"/>
  <c r="AC1195" i="12"/>
  <c r="AG1193" i="12"/>
  <c r="AF1193" i="12"/>
  <c r="AE1193" i="12"/>
  <c r="AD1193" i="12"/>
  <c r="AC1193" i="12"/>
  <c r="AG1192" i="12"/>
  <c r="AF1192" i="12"/>
  <c r="AE1192" i="12"/>
  <c r="AH1192" i="12" s="1"/>
  <c r="AD1192" i="12"/>
  <c r="AC1192" i="12"/>
  <c r="AG1191" i="12"/>
  <c r="AF1191" i="12"/>
  <c r="AH1191" i="12" s="1"/>
  <c r="AE1191" i="12"/>
  <c r="AD1191" i="12"/>
  <c r="AC1191" i="12"/>
  <c r="AG1190" i="12"/>
  <c r="AF1190" i="12"/>
  <c r="AE1190" i="12"/>
  <c r="AH1190" i="12" s="1"/>
  <c r="AD1190" i="12"/>
  <c r="AC1190" i="12"/>
  <c r="AG1189" i="12"/>
  <c r="AF1189" i="12"/>
  <c r="AH1189" i="12" s="1"/>
  <c r="AE1189" i="12"/>
  <c r="AD1189" i="12"/>
  <c r="AC1189" i="12"/>
  <c r="AG1188" i="12"/>
  <c r="AF1188" i="12"/>
  <c r="AE1188" i="12"/>
  <c r="AH1188" i="12" s="1"/>
  <c r="AD1188" i="12"/>
  <c r="AC1188" i="12"/>
  <c r="AG1187" i="12"/>
  <c r="AF1187" i="12"/>
  <c r="AH1187" i="12" s="1"/>
  <c r="AE1187" i="12"/>
  <c r="AD1187" i="12"/>
  <c r="AC1187" i="12"/>
  <c r="AG1186" i="12"/>
  <c r="AF1186" i="12"/>
  <c r="AE1186" i="12"/>
  <c r="AH1186" i="12" s="1"/>
  <c r="AD1186" i="12"/>
  <c r="AC1186" i="12"/>
  <c r="AG1185" i="12"/>
  <c r="AF1185" i="12"/>
  <c r="AH1185" i="12" s="1"/>
  <c r="AE1185" i="12"/>
  <c r="AD1185" i="12"/>
  <c r="AC1185" i="12"/>
  <c r="AG1184" i="12"/>
  <c r="AF1184" i="12"/>
  <c r="AE1184" i="12"/>
  <c r="AH1184" i="12" s="1"/>
  <c r="AD1184" i="12"/>
  <c r="AC1184" i="12"/>
  <c r="AG1183" i="12"/>
  <c r="AF1183" i="12"/>
  <c r="AH1183" i="12" s="1"/>
  <c r="AE1183" i="12"/>
  <c r="AD1183" i="12"/>
  <c r="AC1183" i="12"/>
  <c r="AG1181" i="12"/>
  <c r="AF1181" i="12"/>
  <c r="AE1181" i="12"/>
  <c r="AH1181" i="12" s="1"/>
  <c r="AD1181" i="12"/>
  <c r="AC1181" i="12"/>
  <c r="AG1180" i="12"/>
  <c r="AF1180" i="12"/>
  <c r="AH1180" i="12" s="1"/>
  <c r="AE1180" i="12"/>
  <c r="AD1180" i="12"/>
  <c r="AC1180" i="12"/>
  <c r="AG1179" i="12"/>
  <c r="AF1179" i="12"/>
  <c r="AE1179" i="12"/>
  <c r="AH1179" i="12" s="1"/>
  <c r="AD1179" i="12"/>
  <c r="AC1179" i="12"/>
  <c r="AG1178" i="12"/>
  <c r="AF1178" i="12"/>
  <c r="AH1178" i="12" s="1"/>
  <c r="AE1178" i="12"/>
  <c r="AD1178" i="12"/>
  <c r="AC1178" i="12"/>
  <c r="AG1177" i="12"/>
  <c r="AF1177" i="12"/>
  <c r="AE1177" i="12"/>
  <c r="AD1177" i="12"/>
  <c r="AC1177" i="12"/>
  <c r="AG1176" i="12"/>
  <c r="AF1176" i="12"/>
  <c r="AH1176" i="12" s="1"/>
  <c r="AE1176" i="12"/>
  <c r="AD1176" i="12"/>
  <c r="AC1176" i="12"/>
  <c r="AG1175" i="12"/>
  <c r="AF1175" i="12"/>
  <c r="AE1175" i="12"/>
  <c r="AH1175" i="12" s="1"/>
  <c r="AD1175" i="12"/>
  <c r="AC1175" i="12"/>
  <c r="AG1173" i="12"/>
  <c r="AF1173" i="12"/>
  <c r="AH1173" i="12" s="1"/>
  <c r="AE1173" i="12"/>
  <c r="AD1173" i="12"/>
  <c r="AC1173" i="12"/>
  <c r="AG1172" i="12"/>
  <c r="AF1172" i="12"/>
  <c r="AE1172" i="12"/>
  <c r="AD1172" i="12"/>
  <c r="AC1172" i="12"/>
  <c r="AG1171" i="12"/>
  <c r="AF1171" i="12"/>
  <c r="AH1171" i="12" s="1"/>
  <c r="AE1171" i="12"/>
  <c r="AD1171" i="12"/>
  <c r="AC1171" i="12"/>
  <c r="AG1170" i="12"/>
  <c r="AF1170" i="12"/>
  <c r="AE1170" i="12"/>
  <c r="AD1170" i="12"/>
  <c r="AC1170" i="12"/>
  <c r="AG1169" i="12"/>
  <c r="AF1169" i="12"/>
  <c r="AH1169" i="12" s="1"/>
  <c r="AE1169" i="12"/>
  <c r="AD1169" i="12"/>
  <c r="AC1169" i="12"/>
  <c r="AG1168" i="12"/>
  <c r="AF1168" i="12"/>
  <c r="AE1168" i="12"/>
  <c r="AH1168" i="12" s="1"/>
  <c r="AD1168" i="12"/>
  <c r="AC1168" i="12"/>
  <c r="AG1167" i="12"/>
  <c r="AF1167" i="12"/>
  <c r="AE1167" i="12"/>
  <c r="AD1167" i="12"/>
  <c r="AC1167" i="12"/>
  <c r="AG1166" i="12"/>
  <c r="AF1166" i="12"/>
  <c r="AE1166" i="12"/>
  <c r="AD1166" i="12"/>
  <c r="AC1166" i="12"/>
  <c r="AG1165" i="12"/>
  <c r="AF1165" i="12"/>
  <c r="AH1165" i="12" s="1"/>
  <c r="AE1165" i="12"/>
  <c r="AD1165" i="12"/>
  <c r="AC1165" i="12"/>
  <c r="AG1164" i="12"/>
  <c r="AF1164" i="12"/>
  <c r="AE1164" i="12"/>
  <c r="AH1164" i="12" s="1"/>
  <c r="AD1164" i="12"/>
  <c r="AC1164" i="12"/>
  <c r="AG1163" i="12"/>
  <c r="AF1163" i="12"/>
  <c r="AH1163" i="12" s="1"/>
  <c r="AE1163" i="12"/>
  <c r="AD1163" i="12"/>
  <c r="AC1163" i="12"/>
  <c r="AG1162" i="12"/>
  <c r="AF1162" i="12"/>
  <c r="AE1162" i="12"/>
  <c r="AH1162" i="12" s="1"/>
  <c r="AD1162" i="12"/>
  <c r="AC1162" i="12"/>
  <c r="AG1161" i="12"/>
  <c r="AF1161" i="12"/>
  <c r="AE1161" i="12"/>
  <c r="AD1161" i="12"/>
  <c r="AC1161" i="12"/>
  <c r="AG1160" i="12"/>
  <c r="AF1160" i="12"/>
  <c r="AE1160" i="12"/>
  <c r="AD1160" i="12"/>
  <c r="AC1160" i="12"/>
  <c r="AG1159" i="12"/>
  <c r="AF1159" i="12"/>
  <c r="AH1159" i="12" s="1"/>
  <c r="AE1159" i="12"/>
  <c r="AD1159" i="12"/>
  <c r="AC1159" i="12"/>
  <c r="AG1158" i="12"/>
  <c r="AF1158" i="12"/>
  <c r="AE1158" i="12"/>
  <c r="AD1158" i="12"/>
  <c r="AC1158" i="12"/>
  <c r="AG1157" i="12"/>
  <c r="AF1157" i="12"/>
  <c r="AH1157" i="12" s="1"/>
  <c r="AE1157" i="12"/>
  <c r="AD1157" i="12"/>
  <c r="AC1157" i="12"/>
  <c r="AG1156" i="12"/>
  <c r="AF1156" i="12"/>
  <c r="AE1156" i="12"/>
  <c r="AH1156" i="12" s="1"/>
  <c r="AD1156" i="12"/>
  <c r="AC1156" i="12"/>
  <c r="AG1155" i="12"/>
  <c r="AF1155" i="12"/>
  <c r="AH1155" i="12" s="1"/>
  <c r="AE1155" i="12"/>
  <c r="AD1155" i="12"/>
  <c r="AC1155" i="12"/>
  <c r="AG1153" i="12"/>
  <c r="AF1153" i="12"/>
  <c r="AE1153" i="12"/>
  <c r="AD1153" i="12"/>
  <c r="AC1153" i="12"/>
  <c r="AG1152" i="12"/>
  <c r="AF1152" i="12"/>
  <c r="AH1152" i="12" s="1"/>
  <c r="AE1152" i="12"/>
  <c r="AD1152" i="12"/>
  <c r="AC1152" i="12"/>
  <c r="AG1151" i="12"/>
  <c r="AF1151" i="12"/>
  <c r="AE1151" i="12"/>
  <c r="AH1151" i="12" s="1"/>
  <c r="AD1151" i="12"/>
  <c r="AC1151" i="12"/>
  <c r="AG1150" i="12"/>
  <c r="AF1150" i="12"/>
  <c r="AE1150" i="12"/>
  <c r="AD1150" i="12"/>
  <c r="AC1150" i="12"/>
  <c r="AG1149" i="12"/>
  <c r="AF1149" i="12"/>
  <c r="AE1149" i="12"/>
  <c r="AH1149" i="12" s="1"/>
  <c r="AD1149" i="12"/>
  <c r="AC1149" i="12"/>
  <c r="AG1147" i="12"/>
  <c r="AF1147" i="12"/>
  <c r="AH1147" i="12" s="1"/>
  <c r="AE1147" i="12"/>
  <c r="AD1147" i="12"/>
  <c r="AC1147" i="12"/>
  <c r="AG1146" i="12"/>
  <c r="AF1146" i="12"/>
  <c r="AE1146" i="12"/>
  <c r="AH1146" i="12" s="1"/>
  <c r="AD1146" i="12"/>
  <c r="AC1146" i="12"/>
  <c r="AG1145" i="12"/>
  <c r="AF1145" i="12"/>
  <c r="AH1145" i="12" s="1"/>
  <c r="AE1145" i="12"/>
  <c r="AD1145" i="12"/>
  <c r="AC1145" i="12"/>
  <c r="AG1144" i="12"/>
  <c r="AF1144" i="12"/>
  <c r="AE1144" i="12"/>
  <c r="AH1144" i="12" s="1"/>
  <c r="AD1144" i="12"/>
  <c r="AC1144" i="12"/>
  <c r="AG1142" i="12"/>
  <c r="AF1142" i="12"/>
  <c r="AE1142" i="12"/>
  <c r="AD1142" i="12"/>
  <c r="AC1142" i="12"/>
  <c r="AG1140" i="12"/>
  <c r="AF1140" i="12"/>
  <c r="AE1140" i="12"/>
  <c r="AH1140" i="12" s="1"/>
  <c r="AD1140" i="12"/>
  <c r="AC1140" i="12"/>
  <c r="AG1139" i="12"/>
  <c r="AF1139" i="12"/>
  <c r="AE1139" i="12"/>
  <c r="AD1139" i="12"/>
  <c r="AC1139" i="12"/>
  <c r="AG1137" i="12"/>
  <c r="AF1137" i="12"/>
  <c r="AE1137" i="12"/>
  <c r="AH1137" i="12" s="1"/>
  <c r="AD1137" i="12"/>
  <c r="AC1137" i="12"/>
  <c r="AG1136" i="12"/>
  <c r="AF1136" i="12"/>
  <c r="AE1136" i="12"/>
  <c r="AD1136" i="12"/>
  <c r="AC1136" i="12"/>
  <c r="AG1134" i="12"/>
  <c r="AF1134" i="12"/>
  <c r="AE1134" i="12"/>
  <c r="AD1134" i="12"/>
  <c r="AC1134" i="12"/>
  <c r="AG1133" i="12"/>
  <c r="AF1133" i="12"/>
  <c r="AH1133" i="12" s="1"/>
  <c r="AE1133" i="12"/>
  <c r="AD1133" i="12"/>
  <c r="AC1133" i="12"/>
  <c r="AG1132" i="12"/>
  <c r="AF1132" i="12"/>
  <c r="AE1132" i="12"/>
  <c r="AH1132" i="12" s="1"/>
  <c r="AD1132" i="12"/>
  <c r="AC1132" i="12"/>
  <c r="AG1131" i="12"/>
  <c r="AF1131" i="12"/>
  <c r="AH1131" i="12" s="1"/>
  <c r="AE1131" i="12"/>
  <c r="AD1131" i="12"/>
  <c r="AC1131" i="12"/>
  <c r="AG1130" i="12"/>
  <c r="AF1130" i="12"/>
  <c r="AE1130" i="12"/>
  <c r="AH1130" i="12" s="1"/>
  <c r="AD1130" i="12"/>
  <c r="AC1130" i="12"/>
  <c r="AG1129" i="12"/>
  <c r="AF1129" i="12"/>
  <c r="AH1129" i="12" s="1"/>
  <c r="AE1129" i="12"/>
  <c r="AD1129" i="12"/>
  <c r="AC1129" i="12"/>
  <c r="AG1128" i="12"/>
  <c r="AF1128" i="12"/>
  <c r="AE1128" i="12"/>
  <c r="AD1128" i="12"/>
  <c r="AC1128" i="12"/>
  <c r="AG1126" i="12"/>
  <c r="AF1126" i="12"/>
  <c r="AH1126" i="12" s="1"/>
  <c r="AE1126" i="12"/>
  <c r="AD1126" i="12"/>
  <c r="AC1126" i="12"/>
  <c r="AG1125" i="12"/>
  <c r="AF1125" i="12"/>
  <c r="AE1125" i="12"/>
  <c r="AH1125" i="12" s="1"/>
  <c r="AD1125" i="12"/>
  <c r="AC1125" i="12"/>
  <c r="AG1124" i="12"/>
  <c r="AF1124" i="12"/>
  <c r="AH1124" i="12" s="1"/>
  <c r="AE1124" i="12"/>
  <c r="AD1124" i="12"/>
  <c r="AC1124" i="12"/>
  <c r="AG1123" i="12"/>
  <c r="AF1123" i="12"/>
  <c r="AE1123" i="12"/>
  <c r="AD1123" i="12"/>
  <c r="AC1123" i="12"/>
  <c r="AG1122" i="12"/>
  <c r="AF1122" i="12"/>
  <c r="AE1122" i="12"/>
  <c r="AD1122" i="12"/>
  <c r="AC1122" i="12"/>
  <c r="AG1121" i="12"/>
  <c r="AF1121" i="12"/>
  <c r="AE1121" i="12"/>
  <c r="AH1121" i="12" s="1"/>
  <c r="AD1121" i="12"/>
  <c r="AC1121" i="12"/>
  <c r="AG1120" i="12"/>
  <c r="AF1120" i="12"/>
  <c r="AH1120" i="12" s="1"/>
  <c r="AE1120" i="12"/>
  <c r="AD1120" i="12"/>
  <c r="AC1120" i="12"/>
  <c r="AG1119" i="12"/>
  <c r="AF1119" i="12"/>
  <c r="AE1119" i="12"/>
  <c r="AH1119" i="12" s="1"/>
  <c r="AD1119" i="12"/>
  <c r="AC1119" i="12"/>
  <c r="AG1118" i="12"/>
  <c r="AF1118" i="12"/>
  <c r="AH1118" i="12" s="1"/>
  <c r="AE1118" i="12"/>
  <c r="AD1118" i="12"/>
  <c r="AC1118" i="12"/>
  <c r="AG1117" i="12"/>
  <c r="AF1117" i="12"/>
  <c r="AE1117" i="12"/>
  <c r="AH1117" i="12" s="1"/>
  <c r="AD1117" i="12"/>
  <c r="AC1117" i="12"/>
  <c r="AG1116" i="12"/>
  <c r="AF1116" i="12"/>
  <c r="AH1116" i="12" s="1"/>
  <c r="AE1116" i="12"/>
  <c r="AD1116" i="12"/>
  <c r="AC1116" i="12"/>
  <c r="AG1115" i="12"/>
  <c r="AF1115" i="12"/>
  <c r="AE1115" i="12"/>
  <c r="AH1115" i="12" s="1"/>
  <c r="AD1115" i="12"/>
  <c r="AC1115" i="12"/>
  <c r="AG1114" i="12"/>
  <c r="AF1114" i="12"/>
  <c r="AE1114" i="12"/>
  <c r="AD1114" i="12"/>
  <c r="AC1114" i="12"/>
  <c r="AG1113" i="12"/>
  <c r="AF1113" i="12"/>
  <c r="AE1113" i="12"/>
  <c r="AD1113" i="12"/>
  <c r="AC1113" i="12"/>
  <c r="AG1112" i="12"/>
  <c r="AF1112" i="12"/>
  <c r="AH1112" i="12" s="1"/>
  <c r="AE1112" i="12"/>
  <c r="AD1112" i="12"/>
  <c r="AC1112" i="12"/>
  <c r="AG1111" i="12"/>
  <c r="AF1111" i="12"/>
  <c r="AE1111" i="12"/>
  <c r="AH1111" i="12" s="1"/>
  <c r="AD1111" i="12"/>
  <c r="AC1111" i="12"/>
  <c r="AG1110" i="12"/>
  <c r="AF1110" i="12"/>
  <c r="AH1110" i="12" s="1"/>
  <c r="AE1110" i="12"/>
  <c r="AD1110" i="12"/>
  <c r="AC1110" i="12"/>
  <c r="AG1109" i="12"/>
  <c r="AF1109" i="12"/>
  <c r="AE1109" i="12"/>
  <c r="AH1109" i="12" s="1"/>
  <c r="AD1109" i="12"/>
  <c r="AC1109" i="12"/>
  <c r="AG1108" i="12"/>
  <c r="AF1108" i="12"/>
  <c r="AE1108" i="12"/>
  <c r="AD1108" i="12"/>
  <c r="AC1108" i="12"/>
  <c r="AG1107" i="12"/>
  <c r="AF1107" i="12"/>
  <c r="AE1107" i="12"/>
  <c r="AH1107" i="12" s="1"/>
  <c r="AD1107" i="12"/>
  <c r="AC1107" i="12"/>
  <c r="AG1106" i="12"/>
  <c r="AF1106" i="12"/>
  <c r="AH1106" i="12" s="1"/>
  <c r="AE1106" i="12"/>
  <c r="AD1106" i="12"/>
  <c r="AC1106" i="12"/>
  <c r="AG1105" i="12"/>
  <c r="AF1105" i="12"/>
  <c r="AE1105" i="12"/>
  <c r="AH1105" i="12" s="1"/>
  <c r="AD1105" i="12"/>
  <c r="AC1105" i="12"/>
  <c r="AG1104" i="12"/>
  <c r="AF1104" i="12"/>
  <c r="AH1104" i="12" s="1"/>
  <c r="AE1104" i="12"/>
  <c r="AD1104" i="12"/>
  <c r="AC1104" i="12"/>
  <c r="AG1103" i="12"/>
  <c r="AF1103" i="12"/>
  <c r="AE1103" i="12"/>
  <c r="AH1103" i="12" s="1"/>
  <c r="AD1103" i="12"/>
  <c r="AC1103" i="12"/>
  <c r="AG1102" i="12"/>
  <c r="AF1102" i="12"/>
  <c r="AH1102" i="12" s="1"/>
  <c r="AE1102" i="12"/>
  <c r="AD1102" i="12"/>
  <c r="AC1102" i="12"/>
  <c r="AG1101" i="12"/>
  <c r="AF1101" i="12"/>
  <c r="AE1101" i="12"/>
  <c r="AH1101" i="12" s="1"/>
  <c r="AD1101" i="12"/>
  <c r="AC1101" i="12"/>
  <c r="AG1100" i="12"/>
  <c r="AF1100" i="12"/>
  <c r="AE1100" i="12"/>
  <c r="AD1100" i="12"/>
  <c r="AC1100" i="12"/>
  <c r="AG1099" i="12"/>
  <c r="AF1099" i="12"/>
  <c r="AE1099" i="12"/>
  <c r="AD1099" i="12"/>
  <c r="AC1099" i="12"/>
  <c r="AG1098" i="12"/>
  <c r="AF1098" i="12"/>
  <c r="AE1098" i="12"/>
  <c r="AD1098" i="12"/>
  <c r="AC1098" i="12"/>
  <c r="AG1097" i="12"/>
  <c r="AF1097" i="12"/>
  <c r="AE1097" i="12"/>
  <c r="AH1097" i="12" s="1"/>
  <c r="AD1097" i="12"/>
  <c r="AC1097" i="12"/>
  <c r="AG1096" i="12"/>
  <c r="AF1096" i="12"/>
  <c r="AH1096" i="12" s="1"/>
  <c r="AE1096" i="12"/>
  <c r="AD1096" i="12"/>
  <c r="AC1096" i="12"/>
  <c r="AG1094" i="12"/>
  <c r="AF1094" i="12"/>
  <c r="AE1094" i="12"/>
  <c r="AH1094" i="12" s="1"/>
  <c r="AD1094" i="12"/>
  <c r="AC1094" i="12"/>
  <c r="AG1093" i="12"/>
  <c r="AF1093" i="12"/>
  <c r="AH1093" i="12" s="1"/>
  <c r="AE1093" i="12"/>
  <c r="AD1093" i="12"/>
  <c r="AC1093" i="12"/>
  <c r="AG1092" i="12"/>
  <c r="AF1092" i="12"/>
  <c r="AE1092" i="12"/>
  <c r="AH1092" i="12" s="1"/>
  <c r="AD1092" i="12"/>
  <c r="AC1092" i="12"/>
  <c r="AG1091" i="12"/>
  <c r="AF1091" i="12"/>
  <c r="AH1091" i="12" s="1"/>
  <c r="AE1091" i="12"/>
  <c r="AD1091" i="12"/>
  <c r="AC1091" i="12"/>
  <c r="AG1090" i="12"/>
  <c r="AF1090" i="12"/>
  <c r="AE1090" i="12"/>
  <c r="AH1090" i="12" s="1"/>
  <c r="AD1090" i="12"/>
  <c r="AC1090" i="12"/>
  <c r="AG1089" i="12"/>
  <c r="AF1089" i="12"/>
  <c r="AE1089" i="12"/>
  <c r="AD1089" i="12"/>
  <c r="AC1089" i="12"/>
  <c r="AG1088" i="12"/>
  <c r="AF1088" i="12"/>
  <c r="AE1088" i="12"/>
  <c r="AH1088" i="12" s="1"/>
  <c r="AD1088" i="12"/>
  <c r="AC1088" i="12"/>
  <c r="AG1087" i="12"/>
  <c r="AF1087" i="12"/>
  <c r="AH1087" i="12" s="1"/>
  <c r="AE1087" i="12"/>
  <c r="AD1087" i="12"/>
  <c r="AC1087" i="12"/>
  <c r="AG1086" i="12"/>
  <c r="AF1086" i="12"/>
  <c r="AE1086" i="12"/>
  <c r="AH1086" i="12" s="1"/>
  <c r="AD1086" i="12"/>
  <c r="AC1086" i="12"/>
  <c r="AG1085" i="12"/>
  <c r="AF1085" i="12"/>
  <c r="AH1085" i="12" s="1"/>
  <c r="AE1085" i="12"/>
  <c r="AD1085" i="12"/>
  <c r="AC1085" i="12"/>
  <c r="AG1084" i="12"/>
  <c r="AF1084" i="12"/>
  <c r="AE1084" i="12"/>
  <c r="AD1084" i="12"/>
  <c r="AC1084" i="12"/>
  <c r="AG1083" i="12"/>
  <c r="AF1083" i="12"/>
  <c r="AH1083" i="12" s="1"/>
  <c r="AE1083" i="12"/>
  <c r="AD1083" i="12"/>
  <c r="AC1083" i="12"/>
  <c r="AG1082" i="12"/>
  <c r="AF1082" i="12"/>
  <c r="AE1082" i="12"/>
  <c r="AH1082" i="12" s="1"/>
  <c r="AD1082" i="12"/>
  <c r="AC1082" i="12"/>
  <c r="AG1081" i="12"/>
  <c r="AF1081" i="12"/>
  <c r="AH1081" i="12" s="1"/>
  <c r="AE1081" i="12"/>
  <c r="AD1081" i="12"/>
  <c r="AC1081" i="12"/>
  <c r="AG1080" i="12"/>
  <c r="AF1080" i="12"/>
  <c r="AE1080" i="12"/>
  <c r="AH1080" i="12" s="1"/>
  <c r="AD1080" i="12"/>
  <c r="AC1080" i="12"/>
  <c r="AG1079" i="12"/>
  <c r="AF1079" i="12"/>
  <c r="AE1079" i="12"/>
  <c r="AD1079" i="12"/>
  <c r="AC1079" i="12"/>
  <c r="AG1078" i="12"/>
  <c r="AF1078" i="12"/>
  <c r="AE1078" i="12"/>
  <c r="AD1078" i="12"/>
  <c r="AC1078" i="12"/>
  <c r="AG1077" i="12"/>
  <c r="AF1077" i="12"/>
  <c r="AH1077" i="12" s="1"/>
  <c r="AE1077" i="12"/>
  <c r="AD1077" i="12"/>
  <c r="AC1077" i="12"/>
  <c r="AG1076" i="12"/>
  <c r="AF1076" i="12"/>
  <c r="AE1076" i="12"/>
  <c r="AH1076" i="12" s="1"/>
  <c r="AD1076" i="12"/>
  <c r="AC1076" i="12"/>
  <c r="AG1075" i="12"/>
  <c r="AF1075" i="12"/>
  <c r="AE1075" i="12"/>
  <c r="AD1075" i="12"/>
  <c r="AC1075" i="12"/>
  <c r="AG1074" i="12"/>
  <c r="AF1074" i="12"/>
  <c r="AE1074" i="12"/>
  <c r="AH1074" i="12" s="1"/>
  <c r="AD1074" i="12"/>
  <c r="AC1074" i="12"/>
  <c r="AG1073" i="12"/>
  <c r="AF1073" i="12"/>
  <c r="AH1073" i="12" s="1"/>
  <c r="AE1073" i="12"/>
  <c r="AD1073" i="12"/>
  <c r="AC1073" i="12"/>
  <c r="AG1072" i="12"/>
  <c r="AF1072" i="12"/>
  <c r="AE1072" i="12"/>
  <c r="AH1072" i="12" s="1"/>
  <c r="AD1072" i="12"/>
  <c r="AC1072" i="12"/>
  <c r="AG1071" i="12"/>
  <c r="AF1071" i="12"/>
  <c r="AH1071" i="12" s="1"/>
  <c r="AE1071" i="12"/>
  <c r="AD1071" i="12"/>
  <c r="AC1071" i="12"/>
  <c r="AG1070" i="12"/>
  <c r="AF1070" i="12"/>
  <c r="AE1070" i="12"/>
  <c r="AD1070" i="12"/>
  <c r="AC1070" i="12"/>
  <c r="AG1069" i="12"/>
  <c r="AF1069" i="12"/>
  <c r="AH1069" i="12" s="1"/>
  <c r="AE1069" i="12"/>
  <c r="AD1069" i="12"/>
  <c r="AC1069" i="12"/>
  <c r="AG1068" i="12"/>
  <c r="AF1068" i="12"/>
  <c r="AE1068" i="12"/>
  <c r="AH1068" i="12" s="1"/>
  <c r="AD1068" i="12"/>
  <c r="AC1068" i="12"/>
  <c r="AG1067" i="12"/>
  <c r="AF1067" i="12"/>
  <c r="AH1067" i="12" s="1"/>
  <c r="AE1067" i="12"/>
  <c r="AD1067" i="12"/>
  <c r="AC1067" i="12"/>
  <c r="AG1066" i="12"/>
  <c r="AF1066" i="12"/>
  <c r="AE1066" i="12"/>
  <c r="AD1066" i="12"/>
  <c r="AC1066" i="12"/>
  <c r="AG1065" i="12"/>
  <c r="AF1065" i="12"/>
  <c r="AH1065" i="12" s="1"/>
  <c r="AE1065" i="12"/>
  <c r="AD1065" i="12"/>
  <c r="AC1065" i="12"/>
  <c r="AG1064" i="12"/>
  <c r="AF1064" i="12"/>
  <c r="AE1064" i="12"/>
  <c r="AH1064" i="12" s="1"/>
  <c r="AD1064" i="12"/>
  <c r="AC1064" i="12"/>
  <c r="AG1063" i="12"/>
  <c r="AF1063" i="12"/>
  <c r="AH1063" i="12" s="1"/>
  <c r="AE1063" i="12"/>
  <c r="AD1063" i="12"/>
  <c r="AC1063" i="12"/>
  <c r="AG1062" i="12"/>
  <c r="AF1062" i="12"/>
  <c r="AE1062" i="12"/>
  <c r="AH1062" i="12" s="1"/>
  <c r="AD1062" i="12"/>
  <c r="AC1062" i="12"/>
  <c r="AG1061" i="12"/>
  <c r="AF1061" i="12"/>
  <c r="AH1061" i="12" s="1"/>
  <c r="AE1061" i="12"/>
  <c r="AD1061" i="12"/>
  <c r="AC1061" i="12"/>
  <c r="AG1060" i="12"/>
  <c r="AF1060" i="12"/>
  <c r="AE1060" i="12"/>
  <c r="AH1060" i="12" s="1"/>
  <c r="AD1060" i="12"/>
  <c r="AC1060" i="12"/>
  <c r="AG1059" i="12"/>
  <c r="AF1059" i="12"/>
  <c r="AE1059" i="12"/>
  <c r="AH1059" i="12" s="1"/>
  <c r="AD1059" i="12"/>
  <c r="AC1059" i="12"/>
  <c r="AG1057" i="12"/>
  <c r="AF1057" i="12"/>
  <c r="AH1057" i="12" s="1"/>
  <c r="AE1057" i="12"/>
  <c r="AD1057" i="12"/>
  <c r="AC1057" i="12"/>
  <c r="AG1056" i="12"/>
  <c r="AF1056" i="12"/>
  <c r="AE1056" i="12"/>
  <c r="AD1056" i="12"/>
  <c r="AC1056" i="12"/>
  <c r="AG1055" i="12"/>
  <c r="AF1055" i="12"/>
  <c r="AH1055" i="12" s="1"/>
  <c r="AE1055" i="12"/>
  <c r="AD1055" i="12"/>
  <c r="AC1055" i="12"/>
  <c r="AG1054" i="12"/>
  <c r="AF1054" i="12"/>
  <c r="AE1054" i="12"/>
  <c r="AH1054" i="12" s="1"/>
  <c r="AD1054" i="12"/>
  <c r="AC1054" i="12"/>
  <c r="AG1053" i="12"/>
  <c r="AF1053" i="12"/>
  <c r="AE1053" i="12"/>
  <c r="AH1053" i="12"/>
  <c r="AD1053" i="12"/>
  <c r="AC1053" i="12"/>
  <c r="AG1052" i="12"/>
  <c r="AF1052" i="12"/>
  <c r="AH1052" i="12" s="1"/>
  <c r="AE1052" i="12"/>
  <c r="AD1052" i="12"/>
  <c r="AC1052" i="12"/>
  <c r="AG1051" i="12"/>
  <c r="AF1051" i="12"/>
  <c r="AE1051" i="12"/>
  <c r="AH1051" i="12" s="1"/>
  <c r="AD1051" i="12"/>
  <c r="AC1051" i="12"/>
  <c r="AG1050" i="12"/>
  <c r="AF1050" i="12"/>
  <c r="AH1050" i="12" s="1"/>
  <c r="AE1050" i="12"/>
  <c r="AD1050" i="12"/>
  <c r="AC1050" i="12"/>
  <c r="AG1049" i="12"/>
  <c r="AF1049" i="12"/>
  <c r="AE1049" i="12"/>
  <c r="AH1049" i="12" s="1"/>
  <c r="AD1049" i="12"/>
  <c r="AC1049" i="12"/>
  <c r="AG1048" i="12"/>
  <c r="AF1048" i="12"/>
  <c r="AH1048" i="12" s="1"/>
  <c r="AE1048" i="12"/>
  <c r="AD1048" i="12"/>
  <c r="AC1048" i="12"/>
  <c r="AG1047" i="12"/>
  <c r="AF1047" i="12"/>
  <c r="AE1047" i="12"/>
  <c r="AH1047" i="12" s="1"/>
  <c r="AD1047" i="12"/>
  <c r="AC1047" i="12"/>
  <c r="AG1046" i="12"/>
  <c r="AF1046" i="12"/>
  <c r="AH1046" i="12" s="1"/>
  <c r="AE1046" i="12"/>
  <c r="AD1046" i="12"/>
  <c r="AC1046" i="12"/>
  <c r="AG1045" i="12"/>
  <c r="AF1045" i="12"/>
  <c r="AE1045" i="12"/>
  <c r="AH1045" i="12" s="1"/>
  <c r="AD1045" i="12"/>
  <c r="AC1045" i="12"/>
  <c r="AG1044" i="12"/>
  <c r="AF1044" i="12"/>
  <c r="AH1044" i="12" s="1"/>
  <c r="AE1044" i="12"/>
  <c r="AD1044" i="12"/>
  <c r="AC1044" i="12"/>
  <c r="AG1043" i="12"/>
  <c r="AF1043" i="12"/>
  <c r="AE1043" i="12"/>
  <c r="AH1043" i="12" s="1"/>
  <c r="AD1043" i="12"/>
  <c r="AC1043" i="12"/>
  <c r="AG1042" i="12"/>
  <c r="AF1042" i="12"/>
  <c r="AH1042" i="12" s="1"/>
  <c r="AE1042" i="12"/>
  <c r="AD1042" i="12"/>
  <c r="AC1042" i="12"/>
  <c r="AG1041" i="12"/>
  <c r="AF1041" i="12"/>
  <c r="AE1041" i="12"/>
  <c r="AH1041" i="12" s="1"/>
  <c r="AD1041" i="12"/>
  <c r="AC1041" i="12"/>
  <c r="AG1040" i="12"/>
  <c r="AF1040" i="12"/>
  <c r="AH1040" i="12" s="1"/>
  <c r="AE1040" i="12"/>
  <c r="AD1040" i="12"/>
  <c r="AC1040" i="12"/>
  <c r="AG1039" i="12"/>
  <c r="AF1039" i="12"/>
  <c r="AE1039" i="12"/>
  <c r="AH1039" i="12" s="1"/>
  <c r="AD1039" i="12"/>
  <c r="AC1039" i="12"/>
  <c r="AG1038" i="12"/>
  <c r="AF1038" i="12"/>
  <c r="AE1038" i="12"/>
  <c r="AD1038" i="12"/>
  <c r="AC1038" i="12"/>
  <c r="AG1037" i="12"/>
  <c r="AF1037" i="12"/>
  <c r="AE1037" i="12"/>
  <c r="AD1037" i="12"/>
  <c r="AC1037" i="12"/>
  <c r="AG1035" i="12"/>
  <c r="AF1035" i="12"/>
  <c r="AE1035" i="12"/>
  <c r="AD1035" i="12"/>
  <c r="AC1035" i="12"/>
  <c r="AG1034" i="12"/>
  <c r="AF1034" i="12"/>
  <c r="AE1034" i="12"/>
  <c r="AH1034" i="12" s="1"/>
  <c r="AD1034" i="12"/>
  <c r="AC1034" i="12"/>
  <c r="AG1033" i="12"/>
  <c r="AF1033" i="12"/>
  <c r="AE1033" i="12"/>
  <c r="AD1033" i="12"/>
  <c r="AC1033" i="12"/>
  <c r="AG1031" i="12"/>
  <c r="AF1031" i="12"/>
  <c r="AE1031" i="12"/>
  <c r="AD1031" i="12"/>
  <c r="AC1031" i="12"/>
  <c r="AG1030" i="12"/>
  <c r="AF1030" i="12"/>
  <c r="AH1030" i="12" s="1"/>
  <c r="AE1030" i="12"/>
  <c r="AD1030" i="12"/>
  <c r="AC1030" i="12"/>
  <c r="AG1029" i="12"/>
  <c r="AF1029" i="12"/>
  <c r="AE1029" i="12"/>
  <c r="AH1029" i="12" s="1"/>
  <c r="AD1029" i="12"/>
  <c r="AC1029" i="12"/>
  <c r="AG1027" i="12"/>
  <c r="AF1027" i="12"/>
  <c r="AH1027" i="12" s="1"/>
  <c r="AE1027" i="12"/>
  <c r="AD1027" i="12"/>
  <c r="AC1027" i="12"/>
  <c r="AG1026" i="12"/>
  <c r="AF1026" i="12"/>
  <c r="AE1026" i="12"/>
  <c r="AH1026" i="12" s="1"/>
  <c r="AD1026" i="12"/>
  <c r="AC1026" i="12"/>
  <c r="AG1025" i="12"/>
  <c r="AF1025" i="12"/>
  <c r="AH1025" i="12" s="1"/>
  <c r="AE1025" i="12"/>
  <c r="AD1025" i="12"/>
  <c r="AC1025" i="12"/>
  <c r="AG1024" i="12"/>
  <c r="AF1024" i="12"/>
  <c r="AE1024" i="12"/>
  <c r="AH1024" i="12" s="1"/>
  <c r="AD1024" i="12"/>
  <c r="AC1024" i="12"/>
  <c r="AG1023" i="12"/>
  <c r="AF1023" i="12"/>
  <c r="AH1023" i="12" s="1"/>
  <c r="AE1023" i="12"/>
  <c r="AD1023" i="12"/>
  <c r="AC1023" i="12"/>
  <c r="AG1022" i="12"/>
  <c r="AF1022" i="12"/>
  <c r="AE1022" i="12"/>
  <c r="AH1022" i="12" s="1"/>
  <c r="AD1022" i="12"/>
  <c r="AC1022" i="12"/>
  <c r="AG1021" i="12"/>
  <c r="AF1021" i="12"/>
  <c r="AE1021" i="12"/>
  <c r="AD1021" i="12"/>
  <c r="AC1021" i="12"/>
  <c r="AG1020" i="12"/>
  <c r="AF1020" i="12"/>
  <c r="AE1020" i="12"/>
  <c r="AH1020" i="12" s="1"/>
  <c r="AD1020" i="12"/>
  <c r="AC1020" i="12"/>
  <c r="AG1019" i="12"/>
  <c r="AF1019" i="12"/>
  <c r="AE1019" i="12"/>
  <c r="AD1019" i="12"/>
  <c r="AC1019" i="12"/>
  <c r="AG1017" i="12"/>
  <c r="AF1017" i="12"/>
  <c r="AE1017" i="12"/>
  <c r="AH1017" i="12" s="1"/>
  <c r="AD1017" i="12"/>
  <c r="AC1017" i="12"/>
  <c r="AG1016" i="12"/>
  <c r="AF1016" i="12"/>
  <c r="AH1016" i="12" s="1"/>
  <c r="AE1016" i="12"/>
  <c r="AD1016" i="12"/>
  <c r="AC1016" i="12"/>
  <c r="AG1015" i="12"/>
  <c r="AF1015" i="12"/>
  <c r="AE1015" i="12"/>
  <c r="AH1015" i="12" s="1"/>
  <c r="AD1015" i="12"/>
  <c r="AC1015" i="12"/>
  <c r="AG1014" i="12"/>
  <c r="AF1014" i="12"/>
  <c r="AH1014" i="12" s="1"/>
  <c r="AE1014" i="12"/>
  <c r="AD1014" i="12"/>
  <c r="AC1014" i="12"/>
  <c r="AG1013" i="12"/>
  <c r="AF1013" i="12"/>
  <c r="AE1013" i="12"/>
  <c r="AD1013" i="12"/>
  <c r="AC1013" i="12"/>
  <c r="AG1012" i="12"/>
  <c r="AF1012" i="12"/>
  <c r="AH1012" i="12" s="1"/>
  <c r="AE1012" i="12"/>
  <c r="AD1012" i="12"/>
  <c r="AC1012" i="12"/>
  <c r="AG1011" i="12"/>
  <c r="AF1011" i="12"/>
  <c r="AE1011" i="12"/>
  <c r="AD1011" i="12"/>
  <c r="AC1011" i="12"/>
  <c r="AG1010" i="12"/>
  <c r="AF1010" i="12"/>
  <c r="AH1010" i="12" s="1"/>
  <c r="AE1010" i="12"/>
  <c r="AD1010" i="12"/>
  <c r="AC1010" i="12"/>
  <c r="AG1009" i="12"/>
  <c r="AF1009" i="12"/>
  <c r="AE1009" i="12"/>
  <c r="AH1009" i="12" s="1"/>
  <c r="AD1009" i="12"/>
  <c r="AC1009" i="12"/>
  <c r="AG1008" i="12"/>
  <c r="AF1008" i="12"/>
  <c r="AH1008" i="12" s="1"/>
  <c r="AE1008" i="12"/>
  <c r="AD1008" i="12"/>
  <c r="AC1008" i="12"/>
  <c r="AG1007" i="12"/>
  <c r="AF1007" i="12"/>
  <c r="AE1007" i="12"/>
  <c r="AH1007" i="12" s="1"/>
  <c r="AD1007" i="12"/>
  <c r="AC1007" i="12"/>
  <c r="AG1006" i="12"/>
  <c r="AF1006" i="12"/>
  <c r="AH1006" i="12" s="1"/>
  <c r="AE1006" i="12"/>
  <c r="AD1006" i="12"/>
  <c r="AC1006" i="12"/>
  <c r="AG1004" i="12"/>
  <c r="AF1004" i="12"/>
  <c r="AE1004" i="12"/>
  <c r="AH1004" i="12" s="1"/>
  <c r="AD1004" i="12"/>
  <c r="AC1004" i="12"/>
  <c r="AG1003" i="12"/>
  <c r="AF1003" i="12"/>
  <c r="AH1003" i="12" s="1"/>
  <c r="AE1003" i="12"/>
  <c r="AD1003" i="12"/>
  <c r="AC1003" i="12"/>
  <c r="AG1002" i="12"/>
  <c r="AF1002" i="12"/>
  <c r="AE1002" i="12"/>
  <c r="AH1002" i="12" s="1"/>
  <c r="AD1002" i="12"/>
  <c r="AC1002" i="12"/>
  <c r="AG1001" i="12"/>
  <c r="AF1001" i="12"/>
  <c r="AH1001" i="12" s="1"/>
  <c r="AE1001" i="12"/>
  <c r="AD1001" i="12"/>
  <c r="AC1001" i="12"/>
  <c r="AG1000" i="12"/>
  <c r="AF1000" i="12"/>
  <c r="AE1000" i="12"/>
  <c r="AD1000" i="12"/>
  <c r="AC1000" i="12"/>
  <c r="AG999" i="12"/>
  <c r="AF999" i="12"/>
  <c r="AE999" i="12"/>
  <c r="AD999" i="12"/>
  <c r="AC999" i="12"/>
  <c r="AG998" i="12"/>
  <c r="AF998" i="12"/>
  <c r="AE998" i="12"/>
  <c r="AH998" i="12" s="1"/>
  <c r="AD998" i="12"/>
  <c r="AC998" i="12"/>
  <c r="AG997" i="12"/>
  <c r="AF997" i="12"/>
  <c r="AH997" i="12" s="1"/>
  <c r="AE997" i="12"/>
  <c r="AD997" i="12"/>
  <c r="AC997" i="12"/>
  <c r="AG996" i="12"/>
  <c r="AF996" i="12"/>
  <c r="AE996" i="12"/>
  <c r="AD996" i="12"/>
  <c r="AC996" i="12"/>
  <c r="AG995" i="12"/>
  <c r="AF995" i="12"/>
  <c r="AH995" i="12" s="1"/>
  <c r="AE995" i="12"/>
  <c r="AD995" i="12"/>
  <c r="AC995" i="12"/>
  <c r="AG994" i="12"/>
  <c r="AF994" i="12"/>
  <c r="AE994" i="12"/>
  <c r="AH994" i="12" s="1"/>
  <c r="AD994" i="12"/>
  <c r="AC994" i="12"/>
  <c r="AG993" i="12"/>
  <c r="AF993" i="12"/>
  <c r="AH993" i="12" s="1"/>
  <c r="AE993" i="12"/>
  <c r="AD993" i="12"/>
  <c r="AC993" i="12"/>
  <c r="AG992" i="12"/>
  <c r="AF992" i="12"/>
  <c r="AE992" i="12"/>
  <c r="AD992" i="12"/>
  <c r="AC992" i="12"/>
  <c r="AG991" i="12"/>
  <c r="AF991" i="12"/>
  <c r="AH991" i="12" s="1"/>
  <c r="AE991" i="12"/>
  <c r="AD991" i="12"/>
  <c r="AC991" i="12"/>
  <c r="AG990" i="12"/>
  <c r="AF990" i="12"/>
  <c r="AE990" i="12"/>
  <c r="AH990" i="12" s="1"/>
  <c r="AD990" i="12"/>
  <c r="AC990" i="12"/>
  <c r="AG989" i="12"/>
  <c r="AF989" i="12"/>
  <c r="AE989" i="12"/>
  <c r="AD989" i="12"/>
  <c r="AC989" i="12"/>
  <c r="AG988" i="12"/>
  <c r="AF988" i="12"/>
  <c r="AE988" i="12"/>
  <c r="AD988" i="12"/>
  <c r="AC988" i="12"/>
  <c r="AG987" i="12"/>
  <c r="AF987" i="12"/>
  <c r="AH987" i="12" s="1"/>
  <c r="AE987" i="12"/>
  <c r="AD987" i="12"/>
  <c r="AC987" i="12"/>
  <c r="AG985" i="12"/>
  <c r="AF985" i="12"/>
  <c r="AE985" i="12"/>
  <c r="AH985" i="12" s="1"/>
  <c r="AD985" i="12"/>
  <c r="AC985" i="12"/>
  <c r="AG984" i="12"/>
  <c r="AF984" i="12"/>
  <c r="AE984" i="12"/>
  <c r="AD984" i="12"/>
  <c r="AC984" i="12"/>
  <c r="AG983" i="12"/>
  <c r="AF983" i="12"/>
  <c r="AE983" i="12"/>
  <c r="AH983" i="12" s="1"/>
  <c r="AD983" i="12"/>
  <c r="AC983" i="12"/>
  <c r="AG982" i="12"/>
  <c r="AF982" i="12"/>
  <c r="AH982" i="12" s="1"/>
  <c r="AE982" i="12"/>
  <c r="AD982" i="12"/>
  <c r="AC982" i="12"/>
  <c r="AG981" i="12"/>
  <c r="AF981" i="12"/>
  <c r="AE981" i="12"/>
  <c r="AD981" i="12"/>
  <c r="AC981" i="12"/>
  <c r="AG980" i="12"/>
  <c r="AF980" i="12"/>
  <c r="AH980" i="12" s="1"/>
  <c r="AE980" i="12"/>
  <c r="AD980" i="12"/>
  <c r="AC980" i="12"/>
  <c r="AG979" i="12"/>
  <c r="AF979" i="12"/>
  <c r="AE979" i="12"/>
  <c r="AH979" i="12" s="1"/>
  <c r="AD979" i="12"/>
  <c r="AC979" i="12"/>
  <c r="AG978" i="12"/>
  <c r="AF978" i="12"/>
  <c r="AH978" i="12" s="1"/>
  <c r="AE978" i="12"/>
  <c r="AD978" i="12"/>
  <c r="AC978" i="12"/>
  <c r="AG976" i="12"/>
  <c r="AF976" i="12"/>
  <c r="AE976" i="12"/>
  <c r="AH976" i="12" s="1"/>
  <c r="AD976" i="12"/>
  <c r="AC976" i="12"/>
  <c r="AG975" i="12"/>
  <c r="AF975" i="12"/>
  <c r="AH975" i="12" s="1"/>
  <c r="AE975" i="12"/>
  <c r="AD975" i="12"/>
  <c r="AC975" i="12"/>
  <c r="AG974" i="12"/>
  <c r="AF974" i="12"/>
  <c r="AE974" i="12"/>
  <c r="AH974" i="12" s="1"/>
  <c r="AD974" i="12"/>
  <c r="AC974" i="12"/>
  <c r="AG973" i="12"/>
  <c r="AF973" i="12"/>
  <c r="AH973" i="12" s="1"/>
  <c r="AE973" i="12"/>
  <c r="AD973" i="12"/>
  <c r="AC973" i="12"/>
  <c r="AG972" i="12"/>
  <c r="AF972" i="12"/>
  <c r="AE972" i="12"/>
  <c r="AD972" i="12"/>
  <c r="AC972" i="12"/>
  <c r="AG971" i="12"/>
  <c r="AF971" i="12"/>
  <c r="AH971" i="12" s="1"/>
  <c r="AE971" i="12"/>
  <c r="AD971" i="12"/>
  <c r="AC971" i="12"/>
  <c r="AG970" i="12"/>
  <c r="AF970" i="12"/>
  <c r="AE970" i="12"/>
  <c r="AD970" i="12"/>
  <c r="AC970" i="12"/>
  <c r="AG969" i="12"/>
  <c r="AF969" i="12"/>
  <c r="AH969" i="12" s="1"/>
  <c r="AE969" i="12"/>
  <c r="AD969" i="12"/>
  <c r="AC969" i="12"/>
  <c r="AG966" i="12"/>
  <c r="AF966" i="12"/>
  <c r="AE966" i="12"/>
  <c r="AD966" i="12"/>
  <c r="AC966" i="12"/>
  <c r="AG965" i="12"/>
  <c r="AF965" i="12"/>
  <c r="AH965" i="12" s="1"/>
  <c r="AE965" i="12"/>
  <c r="AD965" i="12"/>
  <c r="AC965" i="12"/>
  <c r="AG964" i="12"/>
  <c r="AF964" i="12"/>
  <c r="AE964" i="12"/>
  <c r="AH964" i="12" s="1"/>
  <c r="AD964" i="12"/>
  <c r="AC964" i="12"/>
  <c r="AG963" i="12"/>
  <c r="AF963" i="12"/>
  <c r="AH963" i="12" s="1"/>
  <c r="AE963" i="12"/>
  <c r="AD963" i="12"/>
  <c r="AC963" i="12"/>
  <c r="AG962" i="12"/>
  <c r="AF962" i="12"/>
  <c r="AE962" i="12"/>
  <c r="AH962" i="12" s="1"/>
  <c r="AD962" i="12"/>
  <c r="AC962" i="12"/>
  <c r="AG961" i="12"/>
  <c r="AF961" i="12"/>
  <c r="AE961" i="12"/>
  <c r="AD961" i="12"/>
  <c r="AC961" i="12"/>
  <c r="AG959" i="12"/>
  <c r="AF959" i="12"/>
  <c r="AE959" i="12"/>
  <c r="AH959" i="12" s="1"/>
  <c r="AD959" i="12"/>
  <c r="AC959" i="12"/>
  <c r="AG958" i="12"/>
  <c r="AF958" i="12"/>
  <c r="AH958" i="12" s="1"/>
  <c r="AE958" i="12"/>
  <c r="AD958" i="12"/>
  <c r="AC958" i="12"/>
  <c r="AG957" i="12"/>
  <c r="AF957" i="12"/>
  <c r="AE957" i="12"/>
  <c r="AH957" i="12" s="1"/>
  <c r="AD957" i="12"/>
  <c r="AC957" i="12"/>
  <c r="AG956" i="12"/>
  <c r="AF956" i="12"/>
  <c r="AH956" i="12" s="1"/>
  <c r="AE956" i="12"/>
  <c r="AD956" i="12"/>
  <c r="AC956" i="12"/>
  <c r="AG955" i="12"/>
  <c r="AF955" i="12"/>
  <c r="AE955" i="12"/>
  <c r="AH955" i="12" s="1"/>
  <c r="AD955" i="12"/>
  <c r="AC955" i="12"/>
  <c r="AG954" i="12"/>
  <c r="AF954" i="12"/>
  <c r="AH954" i="12" s="1"/>
  <c r="AE954" i="12"/>
  <c r="AD954" i="12"/>
  <c r="AC954" i="12"/>
  <c r="AG953" i="12"/>
  <c r="AF953" i="12"/>
  <c r="AE953" i="12"/>
  <c r="AH953" i="12" s="1"/>
  <c r="AD953" i="12"/>
  <c r="AC953" i="12"/>
  <c r="AG952" i="12"/>
  <c r="AF952" i="12"/>
  <c r="AE952" i="12"/>
  <c r="AD952" i="12"/>
  <c r="AC952" i="12"/>
  <c r="AG950" i="12"/>
  <c r="AF950" i="12"/>
  <c r="AE950" i="12"/>
  <c r="AH950" i="12" s="1"/>
  <c r="AD950" i="12"/>
  <c r="AC950" i="12"/>
  <c r="AG949" i="12"/>
  <c r="AF949" i="12"/>
  <c r="AH949" i="12" s="1"/>
  <c r="AE949" i="12"/>
  <c r="AD949" i="12"/>
  <c r="AC949" i="12"/>
  <c r="AG948" i="12"/>
  <c r="AF948" i="12"/>
  <c r="AE948" i="12"/>
  <c r="AH948" i="12" s="1"/>
  <c r="AD948" i="12"/>
  <c r="AC948" i="12"/>
  <c r="AG947" i="12"/>
  <c r="AF947" i="12"/>
  <c r="AH947" i="12" s="1"/>
  <c r="AE947" i="12"/>
  <c r="AD947" i="12"/>
  <c r="AC947" i="12"/>
  <c r="AG946" i="12"/>
  <c r="AF946" i="12"/>
  <c r="AE946" i="12"/>
  <c r="AH946" i="12" s="1"/>
  <c r="AD946" i="12"/>
  <c r="AC946" i="12"/>
  <c r="AG945" i="12"/>
  <c r="AF945" i="12"/>
  <c r="AH945" i="12" s="1"/>
  <c r="AE945" i="12"/>
  <c r="AD945" i="12"/>
  <c r="AC945" i="12"/>
  <c r="AG944" i="12"/>
  <c r="AF944" i="12"/>
  <c r="AE944" i="12"/>
  <c r="AH944" i="12" s="1"/>
  <c r="AD944" i="12"/>
  <c r="AC944" i="12"/>
  <c r="AG942" i="12"/>
  <c r="AF942" i="12"/>
  <c r="AH942" i="12" s="1"/>
  <c r="AE942" i="12"/>
  <c r="AD942" i="12"/>
  <c r="AC942" i="12"/>
  <c r="AG941" i="12"/>
  <c r="AF941" i="12"/>
  <c r="AE941" i="12"/>
  <c r="AH941" i="12" s="1"/>
  <c r="AD941" i="12"/>
  <c r="AC941" i="12"/>
  <c r="AG940" i="12"/>
  <c r="AF940" i="12"/>
  <c r="AE940" i="12"/>
  <c r="AD940" i="12"/>
  <c r="AC940" i="12"/>
  <c r="AG939" i="12"/>
  <c r="AF939" i="12"/>
  <c r="AE939" i="12"/>
  <c r="AH939" i="12" s="1"/>
  <c r="AD939" i="12"/>
  <c r="AC939" i="12"/>
  <c r="AG937" i="12"/>
  <c r="AF937" i="12"/>
  <c r="AH937" i="12" s="1"/>
  <c r="AE937" i="12"/>
  <c r="AD937" i="12"/>
  <c r="AC937" i="12"/>
  <c r="AG936" i="12"/>
  <c r="AF936" i="12"/>
  <c r="AE936" i="12"/>
  <c r="AH936" i="12" s="1"/>
  <c r="AD936" i="12"/>
  <c r="AC936" i="12"/>
  <c r="AG935" i="12"/>
  <c r="AF935" i="12"/>
  <c r="AE935" i="12"/>
  <c r="AD935" i="12"/>
  <c r="AC935" i="12"/>
  <c r="AG934" i="12"/>
  <c r="AF934" i="12"/>
  <c r="AE934" i="12"/>
  <c r="AH934" i="12" s="1"/>
  <c r="AD934" i="12"/>
  <c r="AC934" i="12"/>
  <c r="AG933" i="12"/>
  <c r="AF933" i="12"/>
  <c r="AE933" i="12"/>
  <c r="AD933" i="12"/>
  <c r="AC933" i="12"/>
  <c r="AG931" i="12"/>
  <c r="AF931" i="12"/>
  <c r="AE931" i="12"/>
  <c r="AD931" i="12"/>
  <c r="AC931" i="12"/>
  <c r="AG930" i="12"/>
  <c r="AF930" i="12"/>
  <c r="AH930" i="12" s="1"/>
  <c r="AE930" i="12"/>
  <c r="AD930" i="12"/>
  <c r="AC930" i="12"/>
  <c r="AG929" i="12"/>
  <c r="AF929" i="12"/>
  <c r="AE929" i="12"/>
  <c r="AD929" i="12"/>
  <c r="AC929" i="12"/>
  <c r="AG927" i="12"/>
  <c r="AF927" i="12"/>
  <c r="AH927" i="12" s="1"/>
  <c r="AE927" i="12"/>
  <c r="AD927" i="12"/>
  <c r="AC927" i="12"/>
  <c r="AG926" i="12"/>
  <c r="AF926" i="12"/>
  <c r="AE926" i="12"/>
  <c r="AD926" i="12"/>
  <c r="AC926" i="12"/>
  <c r="AG924" i="12"/>
  <c r="AF924" i="12"/>
  <c r="AH924" i="12" s="1"/>
  <c r="AE924" i="12"/>
  <c r="AD924" i="12"/>
  <c r="AC924" i="12"/>
  <c r="AG923" i="12"/>
  <c r="AF923" i="12"/>
  <c r="AE923" i="12"/>
  <c r="AD923" i="12"/>
  <c r="AC923" i="12"/>
  <c r="AG921" i="12"/>
  <c r="AF921" i="12"/>
  <c r="AH921" i="12" s="1"/>
  <c r="AE921" i="12"/>
  <c r="AD921" i="12"/>
  <c r="AC921" i="12"/>
  <c r="AG919" i="12"/>
  <c r="AF919" i="12"/>
  <c r="AE919" i="12"/>
  <c r="AH919" i="12" s="1"/>
  <c r="AD919" i="12"/>
  <c r="AC919" i="12"/>
  <c r="AG918" i="12"/>
  <c r="AF918" i="12"/>
  <c r="AH918" i="12" s="1"/>
  <c r="AE918" i="12"/>
  <c r="AD918" i="12"/>
  <c r="AC918" i="12"/>
  <c r="AG916" i="12"/>
  <c r="AF916" i="12"/>
  <c r="AE916" i="12"/>
  <c r="AH916" i="12" s="1"/>
  <c r="AD916" i="12"/>
  <c r="AC916" i="12"/>
  <c r="AG914" i="12"/>
  <c r="AF914" i="12"/>
  <c r="AH914" i="12" s="1"/>
  <c r="AE914" i="12"/>
  <c r="AD914" i="12"/>
  <c r="AC914" i="12"/>
  <c r="AG913" i="12"/>
  <c r="AF913" i="12"/>
  <c r="AE913" i="12"/>
  <c r="AH913" i="12" s="1"/>
  <c r="AD913" i="12"/>
  <c r="AC913" i="12"/>
  <c r="AG911" i="12"/>
  <c r="AF911" i="12"/>
  <c r="AH911" i="12" s="1"/>
  <c r="AE911" i="12"/>
  <c r="AD911" i="12"/>
  <c r="AC911" i="12"/>
  <c r="AG910" i="12"/>
  <c r="AF910" i="12"/>
  <c r="AE910" i="12"/>
  <c r="AH910" i="12" s="1"/>
  <c r="AD910" i="12"/>
  <c r="AC910" i="12"/>
  <c r="AG908" i="12"/>
  <c r="AF908" i="12"/>
  <c r="AH908" i="12" s="1"/>
  <c r="AE908" i="12"/>
  <c r="AD908" i="12"/>
  <c r="AC908" i="12"/>
  <c r="AG907" i="12"/>
  <c r="AF907" i="12"/>
  <c r="AE907" i="12"/>
  <c r="AD907" i="12"/>
  <c r="AC907" i="12"/>
  <c r="AG905" i="12"/>
  <c r="AF905" i="12"/>
  <c r="AE905" i="12"/>
  <c r="AD905" i="12"/>
  <c r="AC905" i="12"/>
  <c r="AG904" i="12"/>
  <c r="AF904" i="12"/>
  <c r="AE904" i="12"/>
  <c r="AH904" i="12" s="1"/>
  <c r="AD904" i="12"/>
  <c r="AC904" i="12"/>
  <c r="AG902" i="12"/>
  <c r="AF902" i="12"/>
  <c r="AE902" i="12"/>
  <c r="AD902" i="12"/>
  <c r="AC902" i="12"/>
  <c r="AG901" i="12"/>
  <c r="AF901" i="12"/>
  <c r="AE901" i="12"/>
  <c r="AH901" i="12" s="1"/>
  <c r="AD901" i="12"/>
  <c r="AC901" i="12"/>
  <c r="AG899" i="12"/>
  <c r="AF899" i="12"/>
  <c r="AH899" i="12" s="1"/>
  <c r="AE899" i="12"/>
  <c r="AD899" i="12"/>
  <c r="AC899" i="12"/>
  <c r="AG898" i="12"/>
  <c r="AF898" i="12"/>
  <c r="AE898" i="12"/>
  <c r="AD898" i="12"/>
  <c r="AC898" i="12"/>
  <c r="AG896" i="12"/>
  <c r="AF896" i="12"/>
  <c r="AE896" i="12"/>
  <c r="AD896" i="12"/>
  <c r="AC896" i="12"/>
  <c r="AG895" i="12"/>
  <c r="AF895" i="12"/>
  <c r="AE895" i="12"/>
  <c r="AH895" i="12" s="1"/>
  <c r="AD895" i="12"/>
  <c r="AC895" i="12"/>
  <c r="AG893" i="12"/>
  <c r="AF893" i="12"/>
  <c r="AE893" i="12"/>
  <c r="AD893" i="12"/>
  <c r="AC893" i="12"/>
  <c r="AG892" i="12"/>
  <c r="AF892" i="12"/>
  <c r="AE892" i="12"/>
  <c r="AH892" i="12" s="1"/>
  <c r="AD892" i="12"/>
  <c r="AC892" i="12"/>
  <c r="AG890" i="12"/>
  <c r="AF890" i="12"/>
  <c r="AH890" i="12" s="1"/>
  <c r="AE890" i="12"/>
  <c r="AD890" i="12"/>
  <c r="AC890" i="12"/>
  <c r="AG889" i="12"/>
  <c r="AF889" i="12"/>
  <c r="AH889" i="12"/>
  <c r="AE889" i="12"/>
  <c r="AD889" i="12"/>
  <c r="AC889" i="12"/>
  <c r="AG888" i="12"/>
  <c r="AF888" i="12"/>
  <c r="AE888" i="12"/>
  <c r="AH888" i="12" s="1"/>
  <c r="AD888" i="12"/>
  <c r="AC888" i="12"/>
  <c r="AG887" i="12"/>
  <c r="AF887" i="12"/>
  <c r="AH887" i="12" s="1"/>
  <c r="AE887" i="12"/>
  <c r="AD887" i="12"/>
  <c r="AC887" i="12"/>
  <c r="AG885" i="12"/>
  <c r="AF885" i="12"/>
  <c r="AE885" i="12"/>
  <c r="AH885" i="12" s="1"/>
  <c r="AD885" i="12"/>
  <c r="AC885" i="12"/>
  <c r="AG884" i="12"/>
  <c r="AF884" i="12"/>
  <c r="AH884" i="12" s="1"/>
  <c r="AE884" i="12"/>
  <c r="AD884" i="12"/>
  <c r="AC884" i="12"/>
  <c r="AG883" i="12"/>
  <c r="AF883" i="12"/>
  <c r="AE883" i="12"/>
  <c r="AH883" i="12" s="1"/>
  <c r="AD883" i="12"/>
  <c r="AC883" i="12"/>
  <c r="AG881" i="12"/>
  <c r="AF881" i="12"/>
  <c r="AH881" i="12" s="1"/>
  <c r="AE881" i="12"/>
  <c r="AD881" i="12"/>
  <c r="AC881" i="12"/>
  <c r="AG880" i="12"/>
  <c r="AF880" i="12"/>
  <c r="AE880" i="12"/>
  <c r="AH880" i="12" s="1"/>
  <c r="AD880" i="12"/>
  <c r="AC880" i="12"/>
  <c r="AG879" i="12"/>
  <c r="AF879" i="12"/>
  <c r="AH879" i="12" s="1"/>
  <c r="AE879" i="12"/>
  <c r="AD879" i="12"/>
  <c r="AC879" i="12"/>
  <c r="AG878" i="12"/>
  <c r="AF878" i="12"/>
  <c r="AE878" i="12"/>
  <c r="AH878" i="12" s="1"/>
  <c r="AD878" i="12"/>
  <c r="AC878" i="12"/>
  <c r="AG876" i="12"/>
  <c r="AF876" i="12"/>
  <c r="AH876" i="12" s="1"/>
  <c r="AE876" i="12"/>
  <c r="AD876" i="12"/>
  <c r="AC876" i="12"/>
  <c r="AG875" i="12"/>
  <c r="AF875" i="12"/>
  <c r="AE875" i="12"/>
  <c r="AH875" i="12" s="1"/>
  <c r="AD875" i="12"/>
  <c r="AC875" i="12"/>
  <c r="AG874" i="12"/>
  <c r="AF874" i="12"/>
  <c r="AE874" i="12"/>
  <c r="AD874" i="12"/>
  <c r="AC874" i="12"/>
  <c r="AG872" i="12"/>
  <c r="AF872" i="12"/>
  <c r="AE872" i="12"/>
  <c r="AH872" i="12" s="1"/>
  <c r="AD872" i="12"/>
  <c r="AC872" i="12"/>
  <c r="AG870" i="12"/>
  <c r="AF870" i="12"/>
  <c r="AE870" i="12"/>
  <c r="AD870" i="12"/>
  <c r="AC870" i="12"/>
  <c r="AG868" i="12"/>
  <c r="AF868" i="12"/>
  <c r="AE868" i="12"/>
  <c r="AH868" i="12" s="1"/>
  <c r="AD868" i="12"/>
  <c r="AC868" i="12"/>
  <c r="AG867" i="12"/>
  <c r="AF867" i="12"/>
  <c r="AH867" i="12" s="1"/>
  <c r="AE867" i="12"/>
  <c r="AD867" i="12"/>
  <c r="AC867" i="12"/>
  <c r="AG865" i="12"/>
  <c r="AF865" i="12"/>
  <c r="AE865" i="12"/>
  <c r="AH865" i="12" s="1"/>
  <c r="AD865" i="12"/>
  <c r="AC865" i="12"/>
  <c r="AG864" i="12"/>
  <c r="AF864" i="12"/>
  <c r="AH864" i="12" s="1"/>
  <c r="AE864" i="12"/>
  <c r="AD864" i="12"/>
  <c r="AC864" i="12"/>
  <c r="AG862" i="12"/>
  <c r="AF862" i="12"/>
  <c r="AE862" i="12"/>
  <c r="AH862" i="12" s="1"/>
  <c r="AD862" i="12"/>
  <c r="AC862" i="12"/>
  <c r="AG860" i="12"/>
  <c r="AF860" i="12"/>
  <c r="AH860" i="12" s="1"/>
  <c r="AE860" i="12"/>
  <c r="AD860" i="12"/>
  <c r="AC860" i="12"/>
  <c r="AG858" i="12"/>
  <c r="AF858" i="12"/>
  <c r="AE858" i="12"/>
  <c r="AH858" i="12" s="1"/>
  <c r="AD858" i="12"/>
  <c r="AC858" i="12"/>
  <c r="AG857" i="12"/>
  <c r="AF857" i="12"/>
  <c r="AH857" i="12" s="1"/>
  <c r="AE857" i="12"/>
  <c r="AD857" i="12"/>
  <c r="AC857" i="12"/>
  <c r="AG856" i="12"/>
  <c r="AF856" i="12"/>
  <c r="AE856" i="12"/>
  <c r="AH856" i="12" s="1"/>
  <c r="AD856" i="12"/>
  <c r="AC856" i="12"/>
  <c r="AG854" i="12"/>
  <c r="AF854" i="12"/>
  <c r="AH854" i="12" s="1"/>
  <c r="AE854" i="12"/>
  <c r="AD854" i="12"/>
  <c r="AC854" i="12"/>
  <c r="AG853" i="12"/>
  <c r="AF853" i="12"/>
  <c r="AE853" i="12"/>
  <c r="AD853" i="12"/>
  <c r="AC853" i="12"/>
  <c r="AG852" i="12"/>
  <c r="AF852" i="12"/>
  <c r="AH852" i="12" s="1"/>
  <c r="AE852" i="12"/>
  <c r="AD852" i="12"/>
  <c r="AC852" i="12"/>
  <c r="AG850" i="12"/>
  <c r="AF850" i="12"/>
  <c r="AE850" i="12"/>
  <c r="AD850" i="12"/>
  <c r="AC850" i="12"/>
  <c r="AG848" i="12"/>
  <c r="AF848" i="12"/>
  <c r="AH848" i="12" s="1"/>
  <c r="AE848" i="12"/>
  <c r="AD848" i="12"/>
  <c r="AC848" i="12"/>
  <c r="AG846" i="12"/>
  <c r="AF846" i="12"/>
  <c r="AE846" i="12"/>
  <c r="AH846" i="12" s="1"/>
  <c r="AD846" i="12"/>
  <c r="AC846" i="12"/>
  <c r="AG845" i="12"/>
  <c r="AF845" i="12"/>
  <c r="AH845" i="12" s="1"/>
  <c r="AE845" i="12"/>
  <c r="AD845" i="12"/>
  <c r="AC845" i="12"/>
  <c r="AG843" i="12"/>
  <c r="AF843" i="12"/>
  <c r="AE843" i="12"/>
  <c r="AD843" i="12"/>
  <c r="AC843" i="12"/>
  <c r="AG841" i="12"/>
  <c r="AF841" i="12"/>
  <c r="AH841" i="12" s="1"/>
  <c r="AE841" i="12"/>
  <c r="AD841" i="12"/>
  <c r="AC841" i="12"/>
  <c r="AG840" i="12"/>
  <c r="AF840" i="12"/>
  <c r="AE840" i="12"/>
  <c r="AD840" i="12"/>
  <c r="AC840" i="12"/>
  <c r="AG838" i="12"/>
  <c r="AF838" i="12"/>
  <c r="AE838" i="12"/>
  <c r="AH838" i="12"/>
  <c r="AD838" i="12"/>
  <c r="AC838" i="12"/>
  <c r="AG837" i="12"/>
  <c r="AF837" i="12"/>
  <c r="AH837" i="12" s="1"/>
  <c r="AE837" i="12"/>
  <c r="AD837" i="12"/>
  <c r="AC837" i="12"/>
  <c r="AG836" i="12"/>
  <c r="AF836" i="12"/>
  <c r="AE836" i="12"/>
  <c r="AH836" i="12" s="1"/>
  <c r="AD836" i="12"/>
  <c r="AC836" i="12"/>
  <c r="AG834" i="12"/>
  <c r="AF834" i="12"/>
  <c r="AH834" i="12" s="1"/>
  <c r="AE834" i="12"/>
  <c r="AD834" i="12"/>
  <c r="AC834" i="12"/>
  <c r="AG833" i="12"/>
  <c r="AF833" i="12"/>
  <c r="AE833" i="12"/>
  <c r="AH833" i="12" s="1"/>
  <c r="AD833" i="12"/>
  <c r="AC833" i="12"/>
  <c r="AG832" i="12"/>
  <c r="AF832" i="12"/>
  <c r="AH832" i="12" s="1"/>
  <c r="AE832" i="12"/>
  <c r="AD832" i="12"/>
  <c r="AC832" i="12"/>
  <c r="AG830" i="12"/>
  <c r="AF830" i="12"/>
  <c r="AE830" i="12"/>
  <c r="AD830" i="12"/>
  <c r="AC830" i="12"/>
  <c r="AG829" i="12"/>
  <c r="AF829" i="12"/>
  <c r="AH829" i="12" s="1"/>
  <c r="AE829" i="12"/>
  <c r="AD829" i="12"/>
  <c r="AC829" i="12"/>
  <c r="AG828" i="12"/>
  <c r="AF828" i="12"/>
  <c r="AE828" i="12"/>
  <c r="AD828" i="12"/>
  <c r="AC828" i="12"/>
  <c r="AG827" i="12"/>
  <c r="AF827" i="12"/>
  <c r="AH827" i="12" s="1"/>
  <c r="AE827" i="12"/>
  <c r="AD827" i="12"/>
  <c r="AC827" i="12"/>
  <c r="AG826" i="12"/>
  <c r="AF826" i="12"/>
  <c r="AE826" i="12"/>
  <c r="AH826" i="12" s="1"/>
  <c r="AD826" i="12"/>
  <c r="AC826" i="12"/>
  <c r="AG825" i="12"/>
  <c r="AF825" i="12"/>
  <c r="AH825" i="12" s="1"/>
  <c r="AE825" i="12"/>
  <c r="AD825" i="12"/>
  <c r="AC825" i="12"/>
  <c r="AG823" i="12"/>
  <c r="AF823" i="12"/>
  <c r="AE823" i="12"/>
  <c r="AH823" i="12" s="1"/>
  <c r="AD823" i="12"/>
  <c r="AC823" i="12"/>
  <c r="AG822" i="12"/>
  <c r="AF822" i="12"/>
  <c r="AH822" i="12" s="1"/>
  <c r="AE822" i="12"/>
  <c r="AD822" i="12"/>
  <c r="AC822" i="12"/>
  <c r="AG821" i="12"/>
  <c r="AF821" i="12"/>
  <c r="AE821" i="12"/>
  <c r="AH821" i="12" s="1"/>
  <c r="AD821" i="12"/>
  <c r="AC821" i="12"/>
  <c r="AG820" i="12"/>
  <c r="AF820" i="12"/>
  <c r="AH820" i="12" s="1"/>
  <c r="AE820" i="12"/>
  <c r="AD820" i="12"/>
  <c r="AC820" i="12"/>
  <c r="AG819" i="12"/>
  <c r="AF819" i="12"/>
  <c r="AE819" i="12"/>
  <c r="AH819" i="12" s="1"/>
  <c r="AD819" i="12"/>
  <c r="AC819" i="12"/>
  <c r="AG817" i="12"/>
  <c r="AF817" i="12"/>
  <c r="AE817" i="12"/>
  <c r="AD817" i="12"/>
  <c r="AC817" i="12"/>
  <c r="AG815" i="12"/>
  <c r="AF815" i="12"/>
  <c r="AE815" i="12"/>
  <c r="AD815" i="12"/>
  <c r="AC815" i="12"/>
  <c r="AG814" i="12"/>
  <c r="AF814" i="12"/>
  <c r="AH814" i="12" s="1"/>
  <c r="AE814" i="12"/>
  <c r="AD814" i="12"/>
  <c r="AC814" i="12"/>
  <c r="AG812" i="12"/>
  <c r="AF812" i="12"/>
  <c r="AE812" i="12"/>
  <c r="AH812" i="12" s="1"/>
  <c r="AD812" i="12"/>
  <c r="AC812" i="12"/>
  <c r="AG811" i="12"/>
  <c r="AF811" i="12"/>
  <c r="AH811" i="12" s="1"/>
  <c r="AE811" i="12"/>
  <c r="AD811" i="12"/>
  <c r="AC811" i="12"/>
  <c r="AG810" i="12"/>
  <c r="AF810" i="12"/>
  <c r="AE810" i="12"/>
  <c r="AH810" i="12" s="1"/>
  <c r="AD810" i="12"/>
  <c r="AC810" i="12"/>
  <c r="AG809" i="12"/>
  <c r="AF809" i="12"/>
  <c r="AH809" i="12" s="1"/>
  <c r="AE809" i="12"/>
  <c r="AD809" i="12"/>
  <c r="AC809" i="12"/>
  <c r="AG808" i="12"/>
  <c r="AF808" i="12"/>
  <c r="AE808" i="12"/>
  <c r="AH808" i="12" s="1"/>
  <c r="AD808" i="12"/>
  <c r="AC808" i="12"/>
  <c r="AG807" i="12"/>
  <c r="AF807" i="12"/>
  <c r="AE807" i="12"/>
  <c r="AD807" i="12"/>
  <c r="AC807" i="12"/>
  <c r="AG806" i="12"/>
  <c r="AF806" i="12"/>
  <c r="AE806" i="12"/>
  <c r="AH806" i="12" s="1"/>
  <c r="AD806" i="12"/>
  <c r="AC806" i="12"/>
  <c r="AG805" i="12"/>
  <c r="AF805" i="12"/>
  <c r="AH805" i="12" s="1"/>
  <c r="AE805" i="12"/>
  <c r="AD805" i="12"/>
  <c r="AC805" i="12"/>
  <c r="AG804" i="12"/>
  <c r="AF804" i="12"/>
  <c r="AE804" i="12"/>
  <c r="AH804" i="12" s="1"/>
  <c r="AD804" i="12"/>
  <c r="AC804" i="12"/>
  <c r="AG803" i="12"/>
  <c r="AF803" i="12"/>
  <c r="AE803" i="12"/>
  <c r="AD803" i="12"/>
  <c r="AC803" i="12"/>
  <c r="AG802" i="12"/>
  <c r="AF802" i="12"/>
  <c r="AE802" i="12"/>
  <c r="AH802" i="12" s="1"/>
  <c r="AD802" i="12"/>
  <c r="AC802" i="12"/>
  <c r="AG801" i="12"/>
  <c r="AF801" i="12"/>
  <c r="AE801" i="12"/>
  <c r="AD801" i="12"/>
  <c r="AC801" i="12"/>
  <c r="AG800" i="12"/>
  <c r="AF800" i="12"/>
  <c r="AE800" i="12"/>
  <c r="AH800" i="12" s="1"/>
  <c r="AD800" i="12"/>
  <c r="AC800" i="12"/>
  <c r="AG799" i="12"/>
  <c r="AF799" i="12"/>
  <c r="AH799" i="12" s="1"/>
  <c r="AE799" i="12"/>
  <c r="AD799" i="12"/>
  <c r="AC799" i="12"/>
  <c r="AG798" i="12"/>
  <c r="AF798" i="12"/>
  <c r="AE798" i="12"/>
  <c r="AH798" i="12" s="1"/>
  <c r="AD798" i="12"/>
  <c r="AC798" i="12"/>
  <c r="AG797" i="12"/>
  <c r="AF797" i="12"/>
  <c r="AE797" i="12"/>
  <c r="AD797" i="12"/>
  <c r="AC797" i="12"/>
  <c r="AG796" i="12"/>
  <c r="AF796" i="12"/>
  <c r="AE796" i="12"/>
  <c r="AH796" i="12" s="1"/>
  <c r="AD796" i="12"/>
  <c r="AC796" i="12"/>
  <c r="AG794" i="12"/>
  <c r="AF794" i="12"/>
  <c r="AE794" i="12"/>
  <c r="AD794" i="12"/>
  <c r="AC794" i="12"/>
  <c r="AG793" i="12"/>
  <c r="AF793" i="12"/>
  <c r="AE793" i="12"/>
  <c r="AD793" i="12"/>
  <c r="AC793" i="12"/>
  <c r="AG792" i="12"/>
  <c r="AF792" i="12"/>
  <c r="AH792" i="12" s="1"/>
  <c r="AE792" i="12"/>
  <c r="AD792" i="12"/>
  <c r="AC792" i="12"/>
  <c r="AG791" i="12"/>
  <c r="AF791" i="12"/>
  <c r="AE791" i="12"/>
  <c r="AH791" i="12" s="1"/>
  <c r="AD791" i="12"/>
  <c r="AC791" i="12"/>
  <c r="AG790" i="12"/>
  <c r="AF790" i="12"/>
  <c r="AH790" i="12" s="1"/>
  <c r="AE790" i="12"/>
  <c r="AD790" i="12"/>
  <c r="AC790" i="12"/>
  <c r="AG789" i="12"/>
  <c r="AF789" i="12"/>
  <c r="AE789" i="12"/>
  <c r="AD789" i="12"/>
  <c r="AC789" i="12"/>
  <c r="AG788" i="12"/>
  <c r="AF788" i="12"/>
  <c r="AH788" i="12" s="1"/>
  <c r="AE788" i="12"/>
  <c r="AD788" i="12"/>
  <c r="AC788" i="12"/>
  <c r="AG787" i="12"/>
  <c r="AF787" i="12"/>
  <c r="AE787" i="12"/>
  <c r="AH787" i="12" s="1"/>
  <c r="AD787" i="12"/>
  <c r="AC787" i="12"/>
  <c r="AG786" i="12"/>
  <c r="AF786" i="12"/>
  <c r="AH786" i="12" s="1"/>
  <c r="AE786" i="12"/>
  <c r="AD786" i="12"/>
  <c r="AC786" i="12"/>
  <c r="AG785" i="12"/>
  <c r="AF785" i="12"/>
  <c r="AE785" i="12"/>
  <c r="AH785" i="12" s="1"/>
  <c r="AD785" i="12"/>
  <c r="AC785" i="12"/>
  <c r="AG784" i="12"/>
  <c r="AF784" i="12"/>
  <c r="AH784" i="12" s="1"/>
  <c r="AE784" i="12"/>
  <c r="AD784" i="12"/>
  <c r="AC784" i="12"/>
  <c r="AG782" i="12"/>
  <c r="AF782" i="12"/>
  <c r="AE782" i="12"/>
  <c r="AH782" i="12" s="1"/>
  <c r="AD782" i="12"/>
  <c r="AC782" i="12"/>
  <c r="AG781" i="12"/>
  <c r="AF781" i="12"/>
  <c r="AH781" i="12" s="1"/>
  <c r="AE781" i="12"/>
  <c r="AD781" i="12"/>
  <c r="AC781" i="12"/>
  <c r="AG780" i="12"/>
  <c r="AF780" i="12"/>
  <c r="AE780" i="12"/>
  <c r="AH780" i="12" s="1"/>
  <c r="AD780" i="12"/>
  <c r="AC780" i="12"/>
  <c r="AG778" i="12"/>
  <c r="AF778" i="12"/>
  <c r="AH778" i="12" s="1"/>
  <c r="AE778" i="12"/>
  <c r="AD778" i="12"/>
  <c r="AC778" i="12"/>
  <c r="AG777" i="12"/>
  <c r="AF777" i="12"/>
  <c r="AE777" i="12"/>
  <c r="AH777" i="12" s="1"/>
  <c r="AD777" i="12"/>
  <c r="AC777" i="12"/>
  <c r="AG775" i="12"/>
  <c r="AF775" i="12"/>
  <c r="AH775" i="12" s="1"/>
  <c r="AE775" i="12"/>
  <c r="AD775" i="12"/>
  <c r="AC775" i="12"/>
  <c r="AG774" i="12"/>
  <c r="AF774" i="12"/>
  <c r="AE774" i="12"/>
  <c r="AH774" i="12" s="1"/>
  <c r="AD774" i="12"/>
  <c r="AC774" i="12"/>
  <c r="AG773" i="12"/>
  <c r="AF773" i="12"/>
  <c r="AH773" i="12" s="1"/>
  <c r="AE773" i="12"/>
  <c r="AD773" i="12"/>
  <c r="AC773" i="12"/>
  <c r="AG771" i="12"/>
  <c r="AF771" i="12"/>
  <c r="AE771" i="12"/>
  <c r="AH771" i="12" s="1"/>
  <c r="AD771" i="12"/>
  <c r="AC771" i="12"/>
  <c r="AG770" i="12"/>
  <c r="AF770" i="12"/>
  <c r="AH770" i="12" s="1"/>
  <c r="AE770" i="12"/>
  <c r="AD770" i="12"/>
  <c r="AC770" i="12"/>
  <c r="AG769" i="12"/>
  <c r="AF769" i="12"/>
  <c r="AE769" i="12"/>
  <c r="AD769" i="12"/>
  <c r="AC769" i="12"/>
  <c r="AG768" i="12"/>
  <c r="AF768" i="12"/>
  <c r="AH768" i="12" s="1"/>
  <c r="AE768" i="12"/>
  <c r="AD768" i="12"/>
  <c r="AC768" i="12"/>
  <c r="AG767" i="12"/>
  <c r="AF767" i="12"/>
  <c r="AE767" i="12"/>
  <c r="AH767" i="12" s="1"/>
  <c r="AD767" i="12"/>
  <c r="AC767" i="12"/>
  <c r="AG765" i="12"/>
  <c r="AF765" i="12"/>
  <c r="AE765" i="12"/>
  <c r="AD765" i="12"/>
  <c r="AC765" i="12"/>
  <c r="AG763" i="12"/>
  <c r="AF763" i="12"/>
  <c r="AE763" i="12"/>
  <c r="AD763" i="12"/>
  <c r="AC763" i="12"/>
  <c r="AG762" i="12"/>
  <c r="AF762" i="12"/>
  <c r="AH762" i="12" s="1"/>
  <c r="AE762" i="12"/>
  <c r="AD762" i="12"/>
  <c r="AC762" i="12"/>
  <c r="AG761" i="12"/>
  <c r="AF761" i="12"/>
  <c r="AE761" i="12"/>
  <c r="AH761" i="12" s="1"/>
  <c r="AD761" i="12"/>
  <c r="AC761" i="12"/>
  <c r="AG760" i="12"/>
  <c r="AF760" i="12"/>
  <c r="AH760" i="12" s="1"/>
  <c r="AE760" i="12"/>
  <c r="AD760" i="12"/>
  <c r="AC760" i="12"/>
  <c r="AG759" i="12"/>
  <c r="AF759" i="12"/>
  <c r="AE759" i="12"/>
  <c r="AH759" i="12" s="1"/>
  <c r="AD759" i="12"/>
  <c r="AC759" i="12"/>
  <c r="AG758" i="12"/>
  <c r="AF758" i="12"/>
  <c r="AH758" i="12" s="1"/>
  <c r="AE758" i="12"/>
  <c r="AD758" i="12"/>
  <c r="AC758" i="12"/>
  <c r="AG757" i="12"/>
  <c r="AF757" i="12"/>
  <c r="AE757" i="12"/>
  <c r="AD757" i="12"/>
  <c r="AC757" i="12"/>
  <c r="AG756" i="12"/>
  <c r="AF756" i="12"/>
  <c r="AH756" i="12" s="1"/>
  <c r="AE756" i="12"/>
  <c r="AD756" i="12"/>
  <c r="AC756" i="12"/>
  <c r="AG755" i="12"/>
  <c r="AF755" i="12"/>
  <c r="AE755" i="12"/>
  <c r="AH755" i="12" s="1"/>
  <c r="AD755" i="12"/>
  <c r="AC755" i="12"/>
  <c r="AG753" i="12"/>
  <c r="AF753" i="12"/>
  <c r="AH753" i="12" s="1"/>
  <c r="AE753" i="12"/>
  <c r="AD753" i="12"/>
  <c r="AC753" i="12"/>
  <c r="AG752" i="12"/>
  <c r="AF752" i="12"/>
  <c r="AE752" i="12"/>
  <c r="AH752" i="12" s="1"/>
  <c r="AD752" i="12"/>
  <c r="AC752" i="12"/>
  <c r="AG751" i="12"/>
  <c r="AF751" i="12"/>
  <c r="AH751" i="12" s="1"/>
  <c r="AE751" i="12"/>
  <c r="AD751" i="12"/>
  <c r="AC751" i="12"/>
  <c r="AG749" i="12"/>
  <c r="AF749" i="12"/>
  <c r="AE749" i="12"/>
  <c r="AH749" i="12" s="1"/>
  <c r="AD749" i="12"/>
  <c r="AC749" i="12"/>
  <c r="AG748" i="12"/>
  <c r="AF748" i="12"/>
  <c r="AH748" i="12" s="1"/>
  <c r="AE748" i="12"/>
  <c r="AD748" i="12"/>
  <c r="AC748" i="12"/>
  <c r="AG747" i="12"/>
  <c r="AF747" i="12"/>
  <c r="AE747" i="12"/>
  <c r="AH747" i="12" s="1"/>
  <c r="AD747" i="12"/>
  <c r="AC747" i="12"/>
  <c r="AG746" i="12"/>
  <c r="AF746" i="12"/>
  <c r="AE746" i="12"/>
  <c r="AD746" i="12"/>
  <c r="AC746" i="12"/>
  <c r="AG745" i="12"/>
  <c r="AF745" i="12"/>
  <c r="AE745" i="12"/>
  <c r="AH745" i="12" s="1"/>
  <c r="AD745" i="12"/>
  <c r="AC745" i="12"/>
  <c r="AG744" i="12"/>
  <c r="AF744" i="12"/>
  <c r="AE744" i="12"/>
  <c r="AD744" i="12"/>
  <c r="AC744" i="12"/>
  <c r="AG742" i="12"/>
  <c r="AF742" i="12"/>
  <c r="AE742" i="12"/>
  <c r="AH742" i="12" s="1"/>
  <c r="AD742" i="12"/>
  <c r="AC742" i="12"/>
  <c r="AG741" i="12"/>
  <c r="AF741" i="12"/>
  <c r="AE741" i="12"/>
  <c r="AD741" i="12"/>
  <c r="AC741" i="12"/>
  <c r="AG740" i="12"/>
  <c r="AF740" i="12"/>
  <c r="AE740" i="12"/>
  <c r="AH740" i="12" s="1"/>
  <c r="AD740" i="12"/>
  <c r="AC740" i="12"/>
  <c r="AG739" i="12"/>
  <c r="AF739" i="12"/>
  <c r="AE739" i="12"/>
  <c r="AD739" i="12"/>
  <c r="AC739" i="12"/>
  <c r="AG738" i="12"/>
  <c r="AF738" i="12"/>
  <c r="AE738" i="12"/>
  <c r="AD738" i="12"/>
  <c r="AC738" i="12"/>
  <c r="AG737" i="12"/>
  <c r="AF737" i="12"/>
  <c r="AH737" i="12" s="1"/>
  <c r="AE737" i="12"/>
  <c r="AD737" i="12"/>
  <c r="AC737" i="12"/>
  <c r="AG736" i="12"/>
  <c r="AF736" i="12"/>
  <c r="AE736" i="12"/>
  <c r="AH736" i="12" s="1"/>
  <c r="AD736" i="12"/>
  <c r="AC736" i="12"/>
  <c r="AG734" i="12"/>
  <c r="AF734" i="12"/>
  <c r="AH734" i="12" s="1"/>
  <c r="AE734" i="12"/>
  <c r="AD734" i="12"/>
  <c r="AC734" i="12"/>
  <c r="AG733" i="12"/>
  <c r="AF733" i="12"/>
  <c r="AE733" i="12"/>
  <c r="AH733" i="12" s="1"/>
  <c r="AD733" i="12"/>
  <c r="AC733" i="12"/>
  <c r="AG732" i="12"/>
  <c r="AF732" i="12"/>
  <c r="AH732" i="12" s="1"/>
  <c r="AE732" i="12"/>
  <c r="AD732" i="12"/>
  <c r="AC732" i="12"/>
  <c r="AG731" i="12"/>
  <c r="AF731" i="12"/>
  <c r="AE731" i="12"/>
  <c r="AD731" i="12"/>
  <c r="AC731" i="12"/>
  <c r="AG730" i="12"/>
  <c r="AF730" i="12"/>
  <c r="AE730" i="12"/>
  <c r="AD730" i="12"/>
  <c r="AC730" i="12"/>
  <c r="AG729" i="12"/>
  <c r="AF729" i="12"/>
  <c r="AE729" i="12"/>
  <c r="AH729" i="12" s="1"/>
  <c r="AD729" i="12"/>
  <c r="AC729" i="12"/>
  <c r="AG727" i="12"/>
  <c r="AF727" i="12"/>
  <c r="AH727" i="12" s="1"/>
  <c r="AE727" i="12"/>
  <c r="AD727" i="12"/>
  <c r="AC727" i="12"/>
  <c r="AG726" i="12"/>
  <c r="AF726" i="12"/>
  <c r="AE726" i="12"/>
  <c r="AD726" i="12"/>
  <c r="AC726" i="12"/>
  <c r="AG724" i="12"/>
  <c r="AF724" i="12"/>
  <c r="AH724" i="12" s="1"/>
  <c r="AE724" i="12"/>
  <c r="AD724" i="12"/>
  <c r="AC724" i="12"/>
  <c r="AG723" i="12"/>
  <c r="AF723" i="12"/>
  <c r="AE723" i="12"/>
  <c r="AH723" i="12" s="1"/>
  <c r="AD723" i="12"/>
  <c r="AC723" i="12"/>
  <c r="AG722" i="12"/>
  <c r="AF722" i="12"/>
  <c r="AE722" i="12"/>
  <c r="AD722" i="12"/>
  <c r="AC722" i="12"/>
  <c r="AG720" i="12"/>
  <c r="AF720" i="12"/>
  <c r="AE720" i="12"/>
  <c r="AD720" i="12"/>
  <c r="AC720" i="12"/>
  <c r="AG719" i="12"/>
  <c r="AF719" i="12"/>
  <c r="AE719" i="12"/>
  <c r="AD719" i="12"/>
  <c r="AC719" i="12"/>
  <c r="AG718" i="12"/>
  <c r="AF718" i="12"/>
  <c r="AE718" i="12"/>
  <c r="AH718" i="12" s="1"/>
  <c r="AD718" i="12"/>
  <c r="AC718" i="12"/>
  <c r="AG717" i="12"/>
  <c r="AF717" i="12"/>
  <c r="AH717" i="12" s="1"/>
  <c r="AE717" i="12"/>
  <c r="AD717" i="12"/>
  <c r="AC717" i="12"/>
  <c r="AG715" i="12"/>
  <c r="AF715" i="12"/>
  <c r="AE715" i="12"/>
  <c r="AH715" i="12" s="1"/>
  <c r="AD715" i="12"/>
  <c r="AC715" i="12"/>
  <c r="AG714" i="12"/>
  <c r="AF714" i="12"/>
  <c r="AE714" i="12"/>
  <c r="AD714" i="12"/>
  <c r="AC714" i="12"/>
  <c r="AG712" i="12"/>
  <c r="AF712" i="12"/>
  <c r="AE712" i="12"/>
  <c r="AH712" i="12" s="1"/>
  <c r="AD712" i="12"/>
  <c r="AC712" i="12"/>
  <c r="AG711" i="12"/>
  <c r="AF711" i="12"/>
  <c r="AH711" i="12" s="1"/>
  <c r="AE711" i="12"/>
  <c r="AD711" i="12"/>
  <c r="AC711" i="12"/>
  <c r="AG709" i="12"/>
  <c r="AF709" i="12"/>
  <c r="AE709" i="12"/>
  <c r="AH709" i="12" s="1"/>
  <c r="AD709" i="12"/>
  <c r="AC709" i="12"/>
  <c r="AG708" i="12"/>
  <c r="AF708" i="12"/>
  <c r="AH708" i="12" s="1"/>
  <c r="AE708" i="12"/>
  <c r="AD708" i="12"/>
  <c r="AC708" i="12"/>
  <c r="AG707" i="12"/>
  <c r="AF707" i="12"/>
  <c r="AE707" i="12"/>
  <c r="AH707" i="12" s="1"/>
  <c r="AD707" i="12"/>
  <c r="AC707" i="12"/>
  <c r="AG706" i="12"/>
  <c r="AF706" i="12"/>
  <c r="AE706" i="12"/>
  <c r="AD706" i="12"/>
  <c r="AC706" i="12"/>
  <c r="AG705" i="12"/>
  <c r="AF705" i="12"/>
  <c r="AE705" i="12"/>
  <c r="AD705" i="12"/>
  <c r="AC705" i="12"/>
  <c r="AG702" i="12"/>
  <c r="AF702" i="12"/>
  <c r="AH702" i="12" s="1"/>
  <c r="AE702" i="12"/>
  <c r="AD702" i="12"/>
  <c r="AC702" i="12"/>
  <c r="AG701" i="12"/>
  <c r="AF701" i="12"/>
  <c r="AE701" i="12"/>
  <c r="AD701" i="12"/>
  <c r="AC701" i="12"/>
  <c r="AG700" i="12"/>
  <c r="AF700" i="12"/>
  <c r="AE700" i="12"/>
  <c r="AD700" i="12"/>
  <c r="AC700" i="12"/>
  <c r="AG699" i="12"/>
  <c r="AF699" i="12"/>
  <c r="AE699" i="12"/>
  <c r="AD699" i="12"/>
  <c r="AC699" i="12"/>
  <c r="AG697" i="12"/>
  <c r="AF697" i="12"/>
  <c r="AH697" i="12" s="1"/>
  <c r="AE697" i="12"/>
  <c r="AD697" i="12"/>
  <c r="AC697" i="12"/>
  <c r="AG696" i="12"/>
  <c r="AF696" i="12"/>
  <c r="AE696" i="12"/>
  <c r="AD696" i="12"/>
  <c r="AC696" i="12"/>
  <c r="AG695" i="12"/>
  <c r="AF695" i="12"/>
  <c r="AE695" i="12"/>
  <c r="AD695" i="12"/>
  <c r="AC695" i="12"/>
  <c r="AG694" i="12"/>
  <c r="AF694" i="12"/>
  <c r="AE694" i="12"/>
  <c r="AD694" i="12"/>
  <c r="AC694" i="12"/>
  <c r="AG692" i="12"/>
  <c r="AF692" i="12"/>
  <c r="AH692" i="12" s="1"/>
  <c r="AE692" i="12"/>
  <c r="AD692" i="12"/>
  <c r="AC692" i="12"/>
  <c r="AG690" i="12"/>
  <c r="AF690" i="12"/>
  <c r="AE690" i="12"/>
  <c r="AD690" i="12"/>
  <c r="AC690" i="12"/>
  <c r="AG689" i="12"/>
  <c r="AF689" i="12"/>
  <c r="AE689" i="12"/>
  <c r="AD689" i="12"/>
  <c r="AC689" i="12"/>
  <c r="AG688" i="12"/>
  <c r="AF688" i="12"/>
  <c r="AE688" i="12"/>
  <c r="AD688" i="12"/>
  <c r="AC688" i="12"/>
  <c r="AG687" i="12"/>
  <c r="AF687" i="12"/>
  <c r="AE687" i="12"/>
  <c r="AD687" i="12"/>
  <c r="AC687" i="12"/>
  <c r="AG686" i="12"/>
  <c r="AF686" i="12"/>
  <c r="AE686" i="12"/>
  <c r="AD686" i="12"/>
  <c r="AC686" i="12"/>
  <c r="AG685" i="12"/>
  <c r="AF685" i="12"/>
  <c r="AE685" i="12"/>
  <c r="AD685" i="12"/>
  <c r="AC685" i="12"/>
  <c r="AG684" i="12"/>
  <c r="AF684" i="12"/>
  <c r="AE684" i="12"/>
  <c r="AD684" i="12"/>
  <c r="AC684" i="12"/>
  <c r="AG683" i="12"/>
  <c r="AF683" i="12"/>
  <c r="AE683" i="12"/>
  <c r="AD683" i="12"/>
  <c r="AC683" i="12"/>
  <c r="AG682" i="12"/>
  <c r="AF682" i="12"/>
  <c r="AE682" i="12"/>
  <c r="AD682" i="12"/>
  <c r="AC682" i="12"/>
  <c r="AG680" i="12"/>
  <c r="AF680" i="12"/>
  <c r="AE680" i="12"/>
  <c r="AD680" i="12"/>
  <c r="AC680" i="12"/>
  <c r="AG679" i="12"/>
  <c r="AF679" i="12"/>
  <c r="AE679" i="12"/>
  <c r="AD679" i="12"/>
  <c r="AC679" i="12"/>
  <c r="AG678" i="12"/>
  <c r="AF678" i="12"/>
  <c r="AE678" i="12"/>
  <c r="AD678" i="12"/>
  <c r="AC678" i="12"/>
  <c r="AG676" i="12"/>
  <c r="AF676" i="12"/>
  <c r="AE676" i="12"/>
  <c r="AD676" i="12"/>
  <c r="AC676" i="12"/>
  <c r="AG675" i="12"/>
  <c r="AF675" i="12"/>
  <c r="AE675" i="12"/>
  <c r="AD675" i="12"/>
  <c r="AC675" i="12"/>
  <c r="AG674" i="12"/>
  <c r="AF674" i="12"/>
  <c r="AE674" i="12"/>
  <c r="AD674" i="12"/>
  <c r="AC674" i="12"/>
  <c r="AG673" i="12"/>
  <c r="AF673" i="12"/>
  <c r="AE673" i="12"/>
  <c r="AD673" i="12"/>
  <c r="AC673" i="12"/>
  <c r="AG671" i="12"/>
  <c r="AF671" i="12"/>
  <c r="AE671" i="12"/>
  <c r="AH671" i="12" s="1"/>
  <c r="AD671" i="12"/>
  <c r="AC671" i="12"/>
  <c r="AG670" i="12"/>
  <c r="AF670" i="12"/>
  <c r="AE670" i="12"/>
  <c r="AD670" i="12"/>
  <c r="AC670" i="12"/>
  <c r="AG669" i="12"/>
  <c r="AF669" i="12"/>
  <c r="AE669" i="12"/>
  <c r="AD669" i="12"/>
  <c r="AC669" i="12"/>
  <c r="AG667" i="12"/>
  <c r="AF667" i="12"/>
  <c r="AH667" i="12" s="1"/>
  <c r="AE667" i="12"/>
  <c r="AD667" i="12"/>
  <c r="AC667" i="12"/>
  <c r="AG666" i="12"/>
  <c r="AF666" i="12"/>
  <c r="AE666" i="12"/>
  <c r="AD666" i="12"/>
  <c r="AC666" i="12"/>
  <c r="AG664" i="12"/>
  <c r="AF664" i="12"/>
  <c r="AE664" i="12"/>
  <c r="AD664" i="12"/>
  <c r="AC664" i="12"/>
  <c r="AG663" i="12"/>
  <c r="AF663" i="12"/>
  <c r="AE663" i="12"/>
  <c r="AD663" i="12"/>
  <c r="AC663" i="12"/>
  <c r="AG662" i="12"/>
  <c r="AF662" i="12"/>
  <c r="AE662" i="12"/>
  <c r="AD662" i="12"/>
  <c r="AC662" i="12"/>
  <c r="AG661" i="12"/>
  <c r="AF661" i="12"/>
  <c r="AE661" i="12"/>
  <c r="AD661" i="12"/>
  <c r="AC661" i="12"/>
  <c r="AG660" i="12"/>
  <c r="AF660" i="12"/>
  <c r="AE660" i="12"/>
  <c r="AD660" i="12"/>
  <c r="AC660" i="12"/>
  <c r="AG658" i="12"/>
  <c r="AF658" i="12"/>
  <c r="AE658" i="12"/>
  <c r="AD658" i="12"/>
  <c r="AC658" i="12"/>
  <c r="AG657" i="12"/>
  <c r="AF657" i="12"/>
  <c r="AE657" i="12"/>
  <c r="AD657" i="12"/>
  <c r="AC657" i="12"/>
  <c r="AG656" i="12"/>
  <c r="AF656" i="12"/>
  <c r="AE656" i="12"/>
  <c r="AH656" i="12" s="1"/>
  <c r="AD656" i="12"/>
  <c r="AC656" i="12"/>
  <c r="AG655" i="12"/>
  <c r="AF655" i="12"/>
  <c r="AE655" i="12"/>
  <c r="AD655" i="12"/>
  <c r="AC655" i="12"/>
  <c r="AG654" i="12"/>
  <c r="AF654" i="12"/>
  <c r="AE654" i="12"/>
  <c r="AH654" i="12" s="1"/>
  <c r="AD654" i="12"/>
  <c r="AC654" i="12"/>
  <c r="AG652" i="12"/>
  <c r="AF652" i="12"/>
  <c r="AH652" i="12" s="1"/>
  <c r="AE652" i="12"/>
  <c r="AD652" i="12"/>
  <c r="AC652" i="12"/>
  <c r="AG651" i="12"/>
  <c r="AF651" i="12"/>
  <c r="AE651" i="12"/>
  <c r="AH651" i="12" s="1"/>
  <c r="AD651" i="12"/>
  <c r="AC651" i="12"/>
  <c r="AG650" i="12"/>
  <c r="AF650" i="12"/>
  <c r="AH650" i="12" s="1"/>
  <c r="AE650" i="12"/>
  <c r="AD650" i="12"/>
  <c r="AC650" i="12"/>
  <c r="AG649" i="12"/>
  <c r="AF649" i="12"/>
  <c r="AE649" i="12"/>
  <c r="AH649" i="12" s="1"/>
  <c r="AD649" i="12"/>
  <c r="AC649" i="12"/>
  <c r="AG648" i="12"/>
  <c r="AF648" i="12"/>
  <c r="AE648" i="12"/>
  <c r="AD648" i="12"/>
  <c r="AC648" i="12"/>
  <c r="AG647" i="12"/>
  <c r="AF647" i="12"/>
  <c r="AE647" i="12"/>
  <c r="AH647" i="12" s="1"/>
  <c r="AD647" i="12"/>
  <c r="AC647" i="12"/>
  <c r="AG645" i="12"/>
  <c r="AF645" i="12"/>
  <c r="AH645" i="12" s="1"/>
  <c r="AE645" i="12"/>
  <c r="AD645" i="12"/>
  <c r="AC645" i="12"/>
  <c r="AG644" i="12"/>
  <c r="AF644" i="12"/>
  <c r="AE644" i="12"/>
  <c r="AD644" i="12"/>
  <c r="AC644" i="12"/>
  <c r="AG643" i="12"/>
  <c r="AF643" i="12"/>
  <c r="AH643" i="12" s="1"/>
  <c r="AE643" i="12"/>
  <c r="AD643" i="12"/>
  <c r="AC643" i="12"/>
  <c r="AG642" i="12"/>
  <c r="AF642" i="12"/>
  <c r="AH642" i="12"/>
  <c r="AE642" i="12"/>
  <c r="AD642" i="12"/>
  <c r="AC642" i="12"/>
  <c r="AG641" i="12"/>
  <c r="AF641" i="12"/>
  <c r="AE641" i="12"/>
  <c r="AD641" i="12"/>
  <c r="AC641" i="12"/>
  <c r="AG639" i="12"/>
  <c r="AF639" i="12"/>
  <c r="AE639" i="12"/>
  <c r="AD639" i="12"/>
  <c r="AC639" i="12"/>
  <c r="AG638" i="12"/>
  <c r="AF638" i="12"/>
  <c r="AE638" i="12"/>
  <c r="AH638" i="12" s="1"/>
  <c r="AD638" i="12"/>
  <c r="AC638" i="12"/>
  <c r="AG637" i="12"/>
  <c r="AF637" i="12"/>
  <c r="AH637" i="12" s="1"/>
  <c r="AE637" i="12"/>
  <c r="AD637" i="12"/>
  <c r="AC637" i="12"/>
  <c r="AG636" i="12"/>
  <c r="AF636" i="12"/>
  <c r="AE636" i="12"/>
  <c r="AD636" i="12"/>
  <c r="AC636" i="12"/>
  <c r="AG635" i="12"/>
  <c r="AF635" i="12"/>
  <c r="AH635" i="12" s="1"/>
  <c r="AE635" i="12"/>
  <c r="AD635" i="12"/>
  <c r="AC635" i="12"/>
  <c r="AG633" i="12"/>
  <c r="AF633" i="12"/>
  <c r="AE633" i="12"/>
  <c r="AH633" i="12" s="1"/>
  <c r="AD633" i="12"/>
  <c r="AC633" i="12"/>
  <c r="AG631" i="12"/>
  <c r="AF631" i="12"/>
  <c r="AH631" i="12" s="1"/>
  <c r="AE631" i="12"/>
  <c r="AD631" i="12"/>
  <c r="AC631" i="12"/>
  <c r="AG630" i="12"/>
  <c r="AF630" i="12"/>
  <c r="AE630" i="12"/>
  <c r="AD630" i="12"/>
  <c r="AC630" i="12"/>
  <c r="AG629" i="12"/>
  <c r="AF629" i="12"/>
  <c r="AE629" i="12"/>
  <c r="AD629" i="12"/>
  <c r="AC629" i="12"/>
  <c r="AG628" i="12"/>
  <c r="AF628" i="12"/>
  <c r="AE628" i="12"/>
  <c r="AH628" i="12" s="1"/>
  <c r="AD628" i="12"/>
  <c r="AC628" i="12"/>
  <c r="AG627" i="12"/>
  <c r="AF627" i="12"/>
  <c r="AH627" i="12" s="1"/>
  <c r="AE627" i="12"/>
  <c r="AD627" i="12"/>
  <c r="AC627" i="12"/>
  <c r="AG626" i="12"/>
  <c r="AF626" i="12"/>
  <c r="AE626" i="12"/>
  <c r="AD626" i="12"/>
  <c r="AC626" i="12"/>
  <c r="AG625" i="12"/>
  <c r="AF625" i="12"/>
  <c r="AH625" i="12" s="1"/>
  <c r="AE625" i="12"/>
  <c r="AD625" i="12"/>
  <c r="AC625" i="12"/>
  <c r="AG624" i="12"/>
  <c r="AF624" i="12"/>
  <c r="AE624" i="12"/>
  <c r="AH624" i="12" s="1"/>
  <c r="AD624" i="12"/>
  <c r="AC624" i="12"/>
  <c r="AG623" i="12"/>
  <c r="AF623" i="12"/>
  <c r="AH623" i="12" s="1"/>
  <c r="AE623" i="12"/>
  <c r="AD623" i="12"/>
  <c r="AC623" i="12"/>
  <c r="AG621" i="12"/>
  <c r="AF621" i="12"/>
  <c r="AE621" i="12"/>
  <c r="AH621" i="12" s="1"/>
  <c r="AD621" i="12"/>
  <c r="AC621" i="12"/>
  <c r="AG620" i="12"/>
  <c r="AF620" i="12"/>
  <c r="AH620" i="12" s="1"/>
  <c r="AE620" i="12"/>
  <c r="AD620" i="12"/>
  <c r="AC620" i="12"/>
  <c r="AG619" i="12"/>
  <c r="AF619" i="12"/>
  <c r="AE619" i="12"/>
  <c r="AH619" i="12" s="1"/>
  <c r="AD619" i="12"/>
  <c r="AC619" i="12"/>
  <c r="AG617" i="12"/>
  <c r="AF617" i="12"/>
  <c r="AH617" i="12" s="1"/>
  <c r="AE617" i="12"/>
  <c r="AD617" i="12"/>
  <c r="AC617" i="12"/>
  <c r="AG616" i="12"/>
  <c r="AF616" i="12"/>
  <c r="AE616" i="12"/>
  <c r="AD616" i="12"/>
  <c r="AC616" i="12"/>
  <c r="AG615" i="12"/>
  <c r="AF615" i="12"/>
  <c r="AE615" i="12"/>
  <c r="AD615" i="12"/>
  <c r="AC615" i="12"/>
  <c r="AG614" i="12"/>
  <c r="AF614" i="12"/>
  <c r="AE614" i="12"/>
  <c r="AD614" i="12"/>
  <c r="AC614" i="12"/>
  <c r="AG613" i="12"/>
  <c r="AF613" i="12"/>
  <c r="AE613" i="12"/>
  <c r="AD613" i="12"/>
  <c r="AC613" i="12"/>
  <c r="AG611" i="12"/>
  <c r="AF611" i="12"/>
  <c r="AE611" i="12"/>
  <c r="AH611" i="12" s="1"/>
  <c r="AD611" i="12"/>
  <c r="AC611" i="12"/>
  <c r="AG610" i="12"/>
  <c r="AF610" i="12"/>
  <c r="AE610" i="12"/>
  <c r="AD610" i="12"/>
  <c r="AC610" i="12"/>
  <c r="AG609" i="12"/>
  <c r="AF609" i="12"/>
  <c r="AE609" i="12"/>
  <c r="AH609" i="12" s="1"/>
  <c r="AD609" i="12"/>
  <c r="AC609" i="12"/>
  <c r="AG608" i="12"/>
  <c r="AF608" i="12"/>
  <c r="AE608" i="12"/>
  <c r="AD608" i="12"/>
  <c r="AC608" i="12"/>
  <c r="AG607" i="12"/>
  <c r="AF607" i="12"/>
  <c r="AE607" i="12"/>
  <c r="AD607" i="12"/>
  <c r="AC607" i="12"/>
  <c r="AG605" i="12"/>
  <c r="AF605" i="12"/>
  <c r="AE605" i="12"/>
  <c r="AD605" i="12"/>
  <c r="AC605" i="12"/>
  <c r="AG604" i="12"/>
  <c r="AF604" i="12"/>
  <c r="AE604" i="12"/>
  <c r="AD604" i="12"/>
  <c r="AC604" i="12"/>
  <c r="AG603" i="12"/>
  <c r="AF603" i="12"/>
  <c r="AE603" i="12"/>
  <c r="AD603" i="12"/>
  <c r="AC603" i="12"/>
  <c r="AG601" i="12"/>
  <c r="AF601" i="12"/>
  <c r="AE601" i="12"/>
  <c r="AD601" i="12"/>
  <c r="AC601" i="12"/>
  <c r="AG600" i="12"/>
  <c r="AF600" i="12"/>
  <c r="AE600" i="12"/>
  <c r="AD600" i="12"/>
  <c r="AC600" i="12"/>
  <c r="AG599" i="12"/>
  <c r="AF599" i="12"/>
  <c r="AE599" i="12"/>
  <c r="AD599" i="12"/>
  <c r="AC599" i="12"/>
  <c r="AG598" i="12"/>
  <c r="AF598" i="12"/>
  <c r="AE598" i="12"/>
  <c r="AD598" i="12"/>
  <c r="AC598" i="12"/>
  <c r="AG596" i="12"/>
  <c r="AF596" i="12"/>
  <c r="AE596" i="12"/>
  <c r="AD596" i="12"/>
  <c r="AC596" i="12"/>
  <c r="AG595" i="12"/>
  <c r="AF595" i="12"/>
  <c r="AE595" i="12"/>
  <c r="AD595" i="12"/>
  <c r="AC595" i="12"/>
  <c r="AG593" i="12"/>
  <c r="AF593" i="12"/>
  <c r="AE593" i="12"/>
  <c r="AD593" i="12"/>
  <c r="AC593" i="12"/>
  <c r="AG592" i="12"/>
  <c r="AF592" i="12"/>
  <c r="AE592" i="12"/>
  <c r="AD592" i="12"/>
  <c r="AC592" i="12"/>
  <c r="AG591" i="12"/>
  <c r="AF591" i="12"/>
  <c r="AE591" i="12"/>
  <c r="AD591" i="12"/>
  <c r="AC591" i="12"/>
  <c r="AG590" i="12"/>
  <c r="AF590" i="12"/>
  <c r="AE590" i="12"/>
  <c r="AD590" i="12"/>
  <c r="AC590" i="12"/>
  <c r="AG589" i="12"/>
  <c r="AF589" i="12"/>
  <c r="AE589" i="12"/>
  <c r="AD589" i="12"/>
  <c r="AC589" i="12"/>
  <c r="AG587" i="12"/>
  <c r="AF587" i="12"/>
  <c r="AE587" i="12"/>
  <c r="AD587" i="12"/>
  <c r="AC587" i="12"/>
  <c r="AG586" i="12"/>
  <c r="AF586" i="12"/>
  <c r="AE586" i="12"/>
  <c r="AD586" i="12"/>
  <c r="AC586" i="12"/>
  <c r="AG585" i="12"/>
  <c r="AF585" i="12"/>
  <c r="AE585" i="12"/>
  <c r="AD585" i="12"/>
  <c r="AC585" i="12"/>
  <c r="AG584" i="12"/>
  <c r="AF584" i="12"/>
  <c r="AE584" i="12"/>
  <c r="AD584" i="12"/>
  <c r="AC584" i="12"/>
  <c r="AG583" i="12"/>
  <c r="AF583" i="12"/>
  <c r="AE583" i="12"/>
  <c r="AD583" i="12"/>
  <c r="AC583" i="12"/>
  <c r="AG581" i="12"/>
  <c r="AF581" i="12"/>
  <c r="AE581" i="12"/>
  <c r="AH581" i="12" s="1"/>
  <c r="AD581" i="12"/>
  <c r="AC581" i="12"/>
  <c r="AG580" i="12"/>
  <c r="AF580" i="12"/>
  <c r="AE580" i="12"/>
  <c r="AD580" i="12"/>
  <c r="AC580" i="12"/>
  <c r="AG579" i="12"/>
  <c r="AF579" i="12"/>
  <c r="AE579" i="12"/>
  <c r="AD579" i="12"/>
  <c r="AC579" i="12"/>
  <c r="AG577" i="12"/>
  <c r="AF577" i="12"/>
  <c r="AE577" i="12"/>
  <c r="AD577" i="12"/>
  <c r="AC577" i="12"/>
  <c r="AG576" i="12"/>
  <c r="AF576" i="12"/>
  <c r="AE576" i="12"/>
  <c r="AD576" i="12"/>
  <c r="AC576" i="12"/>
  <c r="AG574" i="12"/>
  <c r="AF574" i="12"/>
  <c r="AE574" i="12"/>
  <c r="AD574" i="12"/>
  <c r="AC574" i="12"/>
  <c r="AG573" i="12"/>
  <c r="AF573" i="12"/>
  <c r="AE573" i="12"/>
  <c r="AD573" i="12"/>
  <c r="AC573" i="12"/>
  <c r="AG571" i="12"/>
  <c r="AF571" i="12"/>
  <c r="AE571" i="12"/>
  <c r="AD571" i="12"/>
  <c r="AC571" i="12"/>
  <c r="AG570" i="12"/>
  <c r="AF570" i="12"/>
  <c r="AE570" i="12"/>
  <c r="AD570" i="12"/>
  <c r="AC570" i="12"/>
  <c r="AG569" i="12"/>
  <c r="AF569" i="12"/>
  <c r="AE569" i="12"/>
  <c r="AD569" i="12"/>
  <c r="AC569" i="12"/>
  <c r="AG568" i="12"/>
  <c r="AF568" i="12"/>
  <c r="AE568" i="12"/>
  <c r="AD568" i="12"/>
  <c r="AC568" i="12"/>
  <c r="AG567" i="12"/>
  <c r="AF567" i="12"/>
  <c r="AE567" i="12"/>
  <c r="AD567" i="12"/>
  <c r="AC567" i="12"/>
  <c r="AG565" i="12"/>
  <c r="AF565" i="12"/>
  <c r="AE565" i="12"/>
  <c r="AD565" i="12"/>
  <c r="AC565" i="12"/>
  <c r="AG564" i="12"/>
  <c r="AF564" i="12"/>
  <c r="AH564" i="12" s="1"/>
  <c r="AE564" i="12"/>
  <c r="AD564" i="12"/>
  <c r="AC564" i="12"/>
  <c r="AG563" i="12"/>
  <c r="AF563" i="12"/>
  <c r="AE563" i="12"/>
  <c r="AD563" i="12"/>
  <c r="AC563" i="12"/>
  <c r="AG562" i="12"/>
  <c r="AF562" i="12"/>
  <c r="AH562" i="12" s="1"/>
  <c r="AE562" i="12"/>
  <c r="AD562" i="12"/>
  <c r="AC562" i="12"/>
  <c r="AG561" i="12"/>
  <c r="AF561" i="12"/>
  <c r="AE561" i="12"/>
  <c r="AD561" i="12"/>
  <c r="AC561" i="12"/>
  <c r="AG560" i="12"/>
  <c r="AF560" i="12"/>
  <c r="AH560" i="12" s="1"/>
  <c r="AE560" i="12"/>
  <c r="AD560" i="12"/>
  <c r="AC560" i="12"/>
  <c r="AG558" i="12"/>
  <c r="AF558" i="12"/>
  <c r="AE558" i="12"/>
  <c r="AD558" i="12"/>
  <c r="AC558" i="12"/>
  <c r="AG557" i="12"/>
  <c r="AF557" i="12"/>
  <c r="AE557" i="12"/>
  <c r="AD557" i="12"/>
  <c r="AC557" i="12"/>
  <c r="AG556" i="12"/>
  <c r="AF556" i="12"/>
  <c r="AE556" i="12"/>
  <c r="AD556" i="12"/>
  <c r="AC556" i="12"/>
  <c r="AG555" i="12"/>
  <c r="AF555" i="12"/>
  <c r="AE555" i="12"/>
  <c r="AD555" i="12"/>
  <c r="AC555" i="12"/>
  <c r="AG554" i="12"/>
  <c r="AF554" i="12"/>
  <c r="AE554" i="12"/>
  <c r="AD554" i="12"/>
  <c r="AC554" i="12"/>
  <c r="AG552" i="12"/>
  <c r="AF552" i="12"/>
  <c r="AE552" i="12"/>
  <c r="AD552" i="12"/>
  <c r="AC552" i="12"/>
  <c r="AG551" i="12"/>
  <c r="AF551" i="12"/>
  <c r="AE551" i="12"/>
  <c r="AD551" i="12"/>
  <c r="AC551" i="12"/>
  <c r="AG550" i="12"/>
  <c r="AF550" i="12"/>
  <c r="AE550" i="12"/>
  <c r="AD550" i="12"/>
  <c r="AC550" i="12"/>
  <c r="AG549" i="12"/>
  <c r="AF549" i="12"/>
  <c r="AE549" i="12"/>
  <c r="AD549" i="12"/>
  <c r="AC549" i="12"/>
  <c r="AG548" i="12"/>
  <c r="AF548" i="12"/>
  <c r="AE548" i="12"/>
  <c r="AD548" i="12"/>
  <c r="AC548" i="12"/>
  <c r="AG547" i="12"/>
  <c r="AF547" i="12"/>
  <c r="AE547" i="12"/>
  <c r="AD547" i="12"/>
  <c r="AC547" i="12"/>
  <c r="AG546" i="12"/>
  <c r="AF546" i="12"/>
  <c r="AE546" i="12"/>
  <c r="AD546" i="12"/>
  <c r="AC546" i="12"/>
  <c r="AG544" i="12"/>
  <c r="AF544" i="12"/>
  <c r="AE544" i="12"/>
  <c r="AD544" i="12"/>
  <c r="AC544" i="12"/>
  <c r="AG543" i="12"/>
  <c r="AF543" i="12"/>
  <c r="AE543" i="12"/>
  <c r="AD543" i="12"/>
  <c r="AC543" i="12"/>
  <c r="AG542" i="12"/>
  <c r="AF542" i="12"/>
  <c r="AE542" i="12"/>
  <c r="AD542" i="12"/>
  <c r="AC542" i="12"/>
  <c r="AG541" i="12"/>
  <c r="AF541" i="12"/>
  <c r="AE541" i="12"/>
  <c r="AD541" i="12"/>
  <c r="AC541" i="12"/>
  <c r="AG540" i="12"/>
  <c r="AF540" i="12"/>
  <c r="AE540" i="12"/>
  <c r="AD540" i="12"/>
  <c r="AC540" i="12"/>
  <c r="AG538" i="12"/>
  <c r="AF538" i="12"/>
  <c r="AE538" i="12"/>
  <c r="AD538" i="12"/>
  <c r="AC538" i="12"/>
  <c r="AG537" i="12"/>
  <c r="AF537" i="12"/>
  <c r="AE537" i="12"/>
  <c r="AD537" i="12"/>
  <c r="AC537" i="12"/>
  <c r="AG536" i="12"/>
  <c r="AF536" i="12"/>
  <c r="AE536" i="12"/>
  <c r="AD536" i="12"/>
  <c r="AC536" i="12"/>
  <c r="AG535" i="12"/>
  <c r="AF535" i="12"/>
  <c r="AE535" i="12"/>
  <c r="AD535" i="12"/>
  <c r="AC535" i="12"/>
  <c r="AG533" i="12"/>
  <c r="AF533" i="12"/>
  <c r="AE533" i="12"/>
  <c r="AD533" i="12"/>
  <c r="AC533" i="12"/>
  <c r="AG532" i="12"/>
  <c r="AF532" i="12"/>
  <c r="AE532" i="12"/>
  <c r="AD532" i="12"/>
  <c r="AC532" i="12"/>
  <c r="AG531" i="12"/>
  <c r="AF531" i="12"/>
  <c r="AE531" i="12"/>
  <c r="AD531" i="12"/>
  <c r="AC531" i="12"/>
  <c r="AG530" i="12"/>
  <c r="AF530" i="12"/>
  <c r="AE530" i="12"/>
  <c r="AD530" i="12"/>
  <c r="AC530" i="12"/>
  <c r="AG529" i="12"/>
  <c r="AF529" i="12"/>
  <c r="AH529" i="12" s="1"/>
  <c r="AE529" i="12"/>
  <c r="AD529" i="12"/>
  <c r="AC529" i="12"/>
  <c r="AG528" i="12"/>
  <c r="AF528" i="12"/>
  <c r="AE528" i="12"/>
  <c r="AD528" i="12"/>
  <c r="AC528" i="12"/>
  <c r="AG527" i="12"/>
  <c r="AF527" i="12"/>
  <c r="AE527" i="12"/>
  <c r="AD527" i="12"/>
  <c r="AC527" i="12"/>
  <c r="AG526" i="12"/>
  <c r="AF526" i="12"/>
  <c r="AE526" i="12"/>
  <c r="AD526" i="12"/>
  <c r="AC526" i="12"/>
  <c r="AG524" i="12"/>
  <c r="AF524" i="12"/>
  <c r="AE524" i="12"/>
  <c r="AD524" i="12"/>
  <c r="AC524" i="12"/>
  <c r="AG523" i="12"/>
  <c r="AF523" i="12"/>
  <c r="AE523" i="12"/>
  <c r="AD523" i="12"/>
  <c r="AC523" i="12"/>
  <c r="AG522" i="12"/>
  <c r="AF522" i="12"/>
  <c r="AE522" i="12"/>
  <c r="AD522" i="12"/>
  <c r="AC522" i="12"/>
  <c r="AG521" i="12"/>
  <c r="AF521" i="12"/>
  <c r="AE521" i="12"/>
  <c r="AD521" i="12"/>
  <c r="AC521" i="12"/>
  <c r="AG520" i="12"/>
  <c r="AF520" i="12"/>
  <c r="AE520" i="12"/>
  <c r="AD520" i="12"/>
  <c r="AC520" i="12"/>
  <c r="AG519" i="12"/>
  <c r="AF519" i="12"/>
  <c r="AE519" i="12"/>
  <c r="AD519" i="12"/>
  <c r="AC519" i="12"/>
  <c r="AG518" i="12"/>
  <c r="AF518" i="12"/>
  <c r="AE518" i="12"/>
  <c r="AD518" i="12"/>
  <c r="AC518" i="12"/>
  <c r="AG516" i="12"/>
  <c r="AF516" i="12"/>
  <c r="AE516" i="12"/>
  <c r="AD516" i="12"/>
  <c r="AC516" i="12"/>
  <c r="AG515" i="12"/>
  <c r="AF515" i="12"/>
  <c r="AE515" i="12"/>
  <c r="AD515" i="12"/>
  <c r="AC515" i="12"/>
  <c r="AG514" i="12"/>
  <c r="AF514" i="12"/>
  <c r="AE514" i="12"/>
  <c r="AD514" i="12"/>
  <c r="AC514" i="12"/>
  <c r="AG513" i="12"/>
  <c r="AF513" i="12"/>
  <c r="AE513" i="12"/>
  <c r="AD513" i="12"/>
  <c r="AC513" i="12"/>
  <c r="AG512" i="12"/>
  <c r="AF512" i="12"/>
  <c r="AE512" i="12"/>
  <c r="AD512" i="12"/>
  <c r="AC512" i="12"/>
  <c r="AG511" i="12"/>
  <c r="AF511" i="12"/>
  <c r="AE511" i="12"/>
  <c r="AD511" i="12"/>
  <c r="AC511" i="12"/>
  <c r="AG510" i="12"/>
  <c r="AF510" i="12"/>
  <c r="AE510" i="12"/>
  <c r="AD510" i="12"/>
  <c r="AC510" i="12"/>
  <c r="AG509" i="12"/>
  <c r="AF509" i="12"/>
  <c r="AE509" i="12"/>
  <c r="AD509" i="12"/>
  <c r="AC509" i="12"/>
  <c r="AG507" i="12"/>
  <c r="AF507" i="12"/>
  <c r="AE507" i="12"/>
  <c r="AD507" i="12"/>
  <c r="AC507" i="12"/>
  <c r="AG505" i="12"/>
  <c r="AF505" i="12"/>
  <c r="AE505" i="12"/>
  <c r="AD505" i="12"/>
  <c r="AC505" i="12"/>
  <c r="AG504" i="12"/>
  <c r="AF504" i="12"/>
  <c r="AE504" i="12"/>
  <c r="AD504" i="12"/>
  <c r="AC504" i="12"/>
  <c r="AG502" i="12"/>
  <c r="AF502" i="12"/>
  <c r="AE502" i="12"/>
  <c r="AD502" i="12"/>
  <c r="AC502" i="12"/>
  <c r="AG501" i="12"/>
  <c r="AF501" i="12"/>
  <c r="AE501" i="12"/>
  <c r="AD501" i="12"/>
  <c r="AC501" i="12"/>
  <c r="AG499" i="12"/>
  <c r="AF499" i="12"/>
  <c r="AE499" i="12"/>
  <c r="AD499" i="12"/>
  <c r="AC499" i="12"/>
  <c r="AG498" i="12"/>
  <c r="AF498" i="12"/>
  <c r="AE498" i="12"/>
  <c r="AD498" i="12"/>
  <c r="AC498" i="12"/>
  <c r="AG497" i="12"/>
  <c r="AF497" i="12"/>
  <c r="AE497" i="12"/>
  <c r="AD497" i="12"/>
  <c r="AC497" i="12"/>
  <c r="AG496" i="12"/>
  <c r="AF496" i="12"/>
  <c r="AE496" i="12"/>
  <c r="AD496" i="12"/>
  <c r="AC496" i="12"/>
  <c r="AG494" i="12"/>
  <c r="AF494" i="12"/>
  <c r="AE494" i="12"/>
  <c r="AD494" i="12"/>
  <c r="AC494" i="12"/>
  <c r="AG493" i="12"/>
  <c r="AF493" i="12"/>
  <c r="AE493" i="12"/>
  <c r="AD493" i="12"/>
  <c r="AC493" i="12"/>
  <c r="AG491" i="12"/>
  <c r="AF491" i="12"/>
  <c r="AE491" i="12"/>
  <c r="AD491" i="12"/>
  <c r="AC491" i="12"/>
  <c r="AG489" i="12"/>
  <c r="AF489" i="12"/>
  <c r="AE489" i="12"/>
  <c r="AD489" i="12"/>
  <c r="AC489" i="12"/>
  <c r="AG488" i="12"/>
  <c r="AF488" i="12"/>
  <c r="AE488" i="12"/>
  <c r="AD488" i="12"/>
  <c r="AC488" i="12"/>
  <c r="AG487" i="12"/>
  <c r="AF487" i="12"/>
  <c r="AE487" i="12"/>
  <c r="AD487" i="12"/>
  <c r="AC487" i="12"/>
  <c r="AG486" i="12"/>
  <c r="AF486" i="12"/>
  <c r="AE486" i="12"/>
  <c r="AD486" i="12"/>
  <c r="AC486" i="12"/>
  <c r="AG484" i="12"/>
  <c r="AF484" i="12"/>
  <c r="AE484" i="12"/>
  <c r="AD484" i="12"/>
  <c r="AC484" i="12"/>
  <c r="AG483" i="12"/>
  <c r="AF483" i="12"/>
  <c r="AE483" i="12"/>
  <c r="AD483" i="12"/>
  <c r="AC483" i="12"/>
  <c r="AG482" i="12"/>
  <c r="AF482" i="12"/>
  <c r="AE482" i="12"/>
  <c r="AD482" i="12"/>
  <c r="AC482" i="12"/>
  <c r="AG481" i="12"/>
  <c r="AF481" i="12"/>
  <c r="AE481" i="12"/>
  <c r="AD481" i="12"/>
  <c r="AC481" i="12"/>
  <c r="AG479" i="12"/>
  <c r="AF479" i="12"/>
  <c r="AE479" i="12"/>
  <c r="AD479" i="12"/>
  <c r="AC479" i="12"/>
  <c r="AG478" i="12"/>
  <c r="AF478" i="12"/>
  <c r="AE478" i="12"/>
  <c r="AD478" i="12"/>
  <c r="AC478" i="12"/>
  <c r="AG477" i="12"/>
  <c r="AF477" i="12"/>
  <c r="AE477" i="12"/>
  <c r="AD477" i="12"/>
  <c r="AC477" i="12"/>
  <c r="AG475" i="12"/>
  <c r="AF475" i="12"/>
  <c r="AE475" i="12"/>
  <c r="AD475" i="12"/>
  <c r="AC475" i="12"/>
  <c r="AG474" i="12"/>
  <c r="AF474" i="12"/>
  <c r="AE474" i="12"/>
  <c r="AD474" i="12"/>
  <c r="AC474" i="12"/>
  <c r="AG473" i="12"/>
  <c r="AF473" i="12"/>
  <c r="AE473" i="12"/>
  <c r="AD473" i="12"/>
  <c r="AC473" i="12"/>
  <c r="AG472" i="12"/>
  <c r="AF472" i="12"/>
  <c r="AE472" i="12"/>
  <c r="AD472" i="12"/>
  <c r="AC472" i="12"/>
  <c r="AG470" i="12"/>
  <c r="AF470" i="12"/>
  <c r="AE470" i="12"/>
  <c r="AD470" i="12"/>
  <c r="AC470" i="12"/>
  <c r="AG469" i="12"/>
  <c r="AF469" i="12"/>
  <c r="AE469" i="12"/>
  <c r="AD469" i="12"/>
  <c r="AC469" i="12"/>
  <c r="AG468" i="12"/>
  <c r="AF468" i="12"/>
  <c r="AE468" i="12"/>
  <c r="AD468" i="12"/>
  <c r="AC468" i="12"/>
  <c r="AG467" i="12"/>
  <c r="AF467" i="12"/>
  <c r="AE467" i="12"/>
  <c r="AD467" i="12"/>
  <c r="AC467" i="12"/>
  <c r="AG465" i="12"/>
  <c r="AF465" i="12"/>
  <c r="AE465" i="12"/>
  <c r="AD465" i="12"/>
  <c r="AC465" i="12"/>
  <c r="AG463" i="12"/>
  <c r="AF463" i="12"/>
  <c r="AE463" i="12"/>
  <c r="AD463" i="12"/>
  <c r="AC463" i="12"/>
  <c r="AG462" i="12"/>
  <c r="AF462" i="12"/>
  <c r="AH462" i="12" s="1"/>
  <c r="AE462" i="12"/>
  <c r="AD462" i="12"/>
  <c r="AC462" i="12"/>
  <c r="AG461" i="12"/>
  <c r="AF461" i="12"/>
  <c r="AE461" i="12"/>
  <c r="AD461" i="12"/>
  <c r="AC461" i="12"/>
  <c r="AG460" i="12"/>
  <c r="AF460" i="12"/>
  <c r="AH460" i="12" s="1"/>
  <c r="AE460" i="12"/>
  <c r="AD460" i="12"/>
  <c r="AC460" i="12"/>
  <c r="AG458" i="12"/>
  <c r="AF458" i="12"/>
  <c r="AE458" i="12"/>
  <c r="AD458" i="12"/>
  <c r="AC458" i="12"/>
  <c r="AG457" i="12"/>
  <c r="AF457" i="12"/>
  <c r="AH457" i="12" s="1"/>
  <c r="AE457" i="12"/>
  <c r="AD457" i="12"/>
  <c r="AC457" i="12"/>
  <c r="AG456" i="12"/>
  <c r="AF456" i="12"/>
  <c r="AE456" i="12"/>
  <c r="AD456" i="12"/>
  <c r="AC456" i="12"/>
  <c r="AG454" i="12"/>
  <c r="AF454" i="12"/>
  <c r="AE454" i="12"/>
  <c r="AD454" i="12"/>
  <c r="AC454" i="12"/>
  <c r="AG453" i="12"/>
  <c r="AF453" i="12"/>
  <c r="AE453" i="12"/>
  <c r="AD453" i="12"/>
  <c r="AC453" i="12"/>
  <c r="AG452" i="12"/>
  <c r="AF452" i="12"/>
  <c r="AH452" i="12" s="1"/>
  <c r="AE452" i="12"/>
  <c r="AD452" i="12"/>
  <c r="AC452" i="12"/>
  <c r="AG450" i="12"/>
  <c r="AF450" i="12"/>
  <c r="AE450" i="12"/>
  <c r="AD450" i="12"/>
  <c r="AC450" i="12"/>
  <c r="AG449" i="12"/>
  <c r="AF449" i="12"/>
  <c r="AE449" i="12"/>
  <c r="AD449" i="12"/>
  <c r="AC449" i="12"/>
  <c r="AG448" i="12"/>
  <c r="AF448" i="12"/>
  <c r="AE448" i="12"/>
  <c r="AD448" i="12"/>
  <c r="AC448" i="12"/>
  <c r="AG447" i="12"/>
  <c r="AF447" i="12"/>
  <c r="AH447" i="12" s="1"/>
  <c r="AE447" i="12"/>
  <c r="AD447" i="12"/>
  <c r="AC447" i="12"/>
  <c r="AG446" i="12"/>
  <c r="AF446" i="12"/>
  <c r="AE446" i="12"/>
  <c r="AD446" i="12"/>
  <c r="AC446" i="12"/>
  <c r="AG444" i="12"/>
  <c r="AF444" i="12"/>
  <c r="AE444" i="12"/>
  <c r="AD444" i="12"/>
  <c r="AC444" i="12"/>
  <c r="AG443" i="12"/>
  <c r="AF443" i="12"/>
  <c r="AE443" i="12"/>
  <c r="AD443" i="12"/>
  <c r="AC443" i="12"/>
  <c r="AG442" i="12"/>
  <c r="AF442" i="12"/>
  <c r="AH442" i="12" s="1"/>
  <c r="AE442" i="12"/>
  <c r="AD442" i="12"/>
  <c r="AC442" i="12"/>
  <c r="AG441" i="12"/>
  <c r="AF441" i="12"/>
  <c r="AE441" i="12"/>
  <c r="AD441" i="12"/>
  <c r="AC441" i="12"/>
  <c r="AG440" i="12"/>
  <c r="AF440" i="12"/>
  <c r="AE440" i="12"/>
  <c r="AD440" i="12"/>
  <c r="AC440" i="12"/>
  <c r="AG438" i="12"/>
  <c r="AF438" i="12"/>
  <c r="AE438" i="12"/>
  <c r="AD438" i="12"/>
  <c r="AC438" i="12"/>
  <c r="AG437" i="12"/>
  <c r="AF437" i="12"/>
  <c r="AE437" i="12"/>
  <c r="AD437" i="12"/>
  <c r="AC437" i="12"/>
  <c r="AG436" i="12"/>
  <c r="AF436" i="12"/>
  <c r="AE436" i="12"/>
  <c r="AD436" i="12"/>
  <c r="AC436" i="12"/>
  <c r="AG435" i="12"/>
  <c r="AF435" i="12"/>
  <c r="AE435" i="12"/>
  <c r="AD435" i="12"/>
  <c r="AC435" i="12"/>
  <c r="AG433" i="12"/>
  <c r="AF433" i="12"/>
  <c r="AE433" i="12"/>
  <c r="AD433" i="12"/>
  <c r="AC433" i="12"/>
  <c r="AG432" i="12"/>
  <c r="AF432" i="12"/>
  <c r="AE432" i="12"/>
  <c r="AD432" i="12"/>
  <c r="AC432" i="12"/>
  <c r="AG431" i="12"/>
  <c r="AF431" i="12"/>
  <c r="AE431" i="12"/>
  <c r="AD431" i="12"/>
  <c r="AC431" i="12"/>
  <c r="AG430" i="12"/>
  <c r="AF430" i="12"/>
  <c r="AE430" i="12"/>
  <c r="AD430" i="12"/>
  <c r="AC430" i="12"/>
  <c r="AG429" i="12"/>
  <c r="AF429" i="12"/>
  <c r="AE429" i="12"/>
  <c r="AD429" i="12"/>
  <c r="AC429" i="12"/>
  <c r="AG427" i="12"/>
  <c r="AF427" i="12"/>
  <c r="AE427" i="12"/>
  <c r="AD427" i="12"/>
  <c r="AC427" i="12"/>
  <c r="AG426" i="12"/>
  <c r="AF426" i="12"/>
  <c r="AE426" i="12"/>
  <c r="AH426" i="12" s="1"/>
  <c r="AD426" i="12"/>
  <c r="AC426" i="12"/>
  <c r="AG425" i="12"/>
  <c r="AF425" i="12"/>
  <c r="AE425" i="12"/>
  <c r="AD425" i="12"/>
  <c r="AC425" i="12"/>
  <c r="AG424" i="12"/>
  <c r="AF424" i="12"/>
  <c r="AE424" i="12"/>
  <c r="AD424" i="12"/>
  <c r="AC424" i="12"/>
  <c r="AG423" i="12"/>
  <c r="AF423" i="12"/>
  <c r="AH423" i="12" s="1"/>
  <c r="AE423" i="12"/>
  <c r="AD423" i="12"/>
  <c r="AC423" i="12"/>
  <c r="AG422" i="12"/>
  <c r="AF422" i="12"/>
  <c r="AE422" i="12"/>
  <c r="AD422" i="12"/>
  <c r="AC422" i="12"/>
  <c r="AG421" i="12"/>
  <c r="AF421" i="12"/>
  <c r="AH421" i="12" s="1"/>
  <c r="AE421" i="12"/>
  <c r="AD421" i="12"/>
  <c r="AC421" i="12"/>
  <c r="AG420" i="12"/>
  <c r="AF420" i="12"/>
  <c r="AE420" i="12"/>
  <c r="AH420" i="12" s="1"/>
  <c r="AD420" i="12"/>
  <c r="AC420" i="12"/>
  <c r="AG419" i="12"/>
  <c r="AF419" i="12"/>
  <c r="AE419" i="12"/>
  <c r="AD419" i="12"/>
  <c r="AC419" i="12"/>
  <c r="AG417" i="12"/>
  <c r="AF417" i="12"/>
  <c r="AE417" i="12"/>
  <c r="AD417" i="12"/>
  <c r="AC417" i="12"/>
  <c r="AG416" i="12"/>
  <c r="AF416" i="12"/>
  <c r="AH416" i="12" s="1"/>
  <c r="AE416" i="12"/>
  <c r="AD416" i="12"/>
  <c r="AC416" i="12"/>
  <c r="AG415" i="12"/>
  <c r="AF415" i="12"/>
  <c r="AE415" i="12"/>
  <c r="AD415" i="12"/>
  <c r="AC415" i="12"/>
  <c r="AG414" i="12"/>
  <c r="AF414" i="12"/>
  <c r="AH414" i="12" s="1"/>
  <c r="AE414" i="12"/>
  <c r="AD414" i="12"/>
  <c r="AC414" i="12"/>
  <c r="AG413" i="12"/>
  <c r="AF413" i="12"/>
  <c r="AE413" i="12"/>
  <c r="AD413" i="12"/>
  <c r="AC413" i="12"/>
  <c r="AG412" i="12"/>
  <c r="AF412" i="12"/>
  <c r="AE412" i="12"/>
  <c r="AD412" i="12"/>
  <c r="AC412" i="12"/>
  <c r="AG411" i="12"/>
  <c r="AF411" i="12"/>
  <c r="AE411" i="12"/>
  <c r="AH411" i="12" s="1"/>
  <c r="AD411" i="12"/>
  <c r="AC411" i="12"/>
  <c r="AG410" i="12"/>
  <c r="AF410" i="12"/>
  <c r="AE410" i="12"/>
  <c r="AD410" i="12"/>
  <c r="AC410" i="12"/>
  <c r="AG409" i="12"/>
  <c r="AF409" i="12"/>
  <c r="AE409" i="12"/>
  <c r="AH409" i="12" s="1"/>
  <c r="AD409" i="12"/>
  <c r="AC409" i="12"/>
  <c r="AG407" i="12"/>
  <c r="AF407" i="12"/>
  <c r="AE407" i="12"/>
  <c r="AD407" i="12"/>
  <c r="AC407" i="12"/>
  <c r="AG406" i="12"/>
  <c r="AF406" i="12"/>
  <c r="AE406" i="12"/>
  <c r="AD406" i="12"/>
  <c r="AC406" i="12"/>
  <c r="AG405" i="12"/>
  <c r="AF405" i="12"/>
  <c r="AE405" i="12"/>
  <c r="AD405" i="12"/>
  <c r="AC405" i="12"/>
  <c r="AG404" i="12"/>
  <c r="AF404" i="12"/>
  <c r="AE404" i="12"/>
  <c r="AD404" i="12"/>
  <c r="AC404" i="12"/>
  <c r="AG403" i="12"/>
  <c r="AF403" i="12"/>
  <c r="AE403" i="12"/>
  <c r="AD403" i="12"/>
  <c r="AC403" i="12"/>
  <c r="AG402" i="12"/>
  <c r="AF402" i="12"/>
  <c r="AE402" i="12"/>
  <c r="AD402" i="12"/>
  <c r="AC402" i="12"/>
  <c r="AG401" i="12"/>
  <c r="AF401" i="12"/>
  <c r="AE401" i="12"/>
  <c r="AD401" i="12"/>
  <c r="AC401" i="12"/>
  <c r="AG399" i="12"/>
  <c r="AF399" i="12"/>
  <c r="AE399" i="12"/>
  <c r="AD399" i="12"/>
  <c r="AC399" i="12"/>
  <c r="AG398" i="12"/>
  <c r="AF398" i="12"/>
  <c r="AH398" i="12" s="1"/>
  <c r="AE398" i="12"/>
  <c r="AD398" i="12"/>
  <c r="AC398" i="12"/>
  <c r="AG397" i="12"/>
  <c r="AF397" i="12"/>
  <c r="AE397" i="12"/>
  <c r="AD397" i="12"/>
  <c r="AC397" i="12"/>
  <c r="AG396" i="12"/>
  <c r="AF396" i="12"/>
  <c r="AE396" i="12"/>
  <c r="AD396" i="12"/>
  <c r="AC396" i="12"/>
  <c r="AG395" i="12"/>
  <c r="AF395" i="12"/>
  <c r="AE395" i="12"/>
  <c r="AD395" i="12"/>
  <c r="AC395" i="12"/>
  <c r="AG394" i="12"/>
  <c r="AF394" i="12"/>
  <c r="AH394" i="12" s="1"/>
  <c r="AE394" i="12"/>
  <c r="AD394" i="12"/>
  <c r="AC394" i="12"/>
  <c r="AG392" i="12"/>
  <c r="AF392" i="12"/>
  <c r="AE392" i="12"/>
  <c r="AD392" i="12"/>
  <c r="AC392" i="12"/>
  <c r="AG391" i="12"/>
  <c r="AF391" i="12"/>
  <c r="AH391" i="12" s="1"/>
  <c r="AE391" i="12"/>
  <c r="AD391" i="12"/>
  <c r="AC391" i="12"/>
  <c r="AG390" i="12"/>
  <c r="AF390" i="12"/>
  <c r="AE390" i="12"/>
  <c r="AH390" i="12" s="1"/>
  <c r="AD390" i="12"/>
  <c r="AC390" i="12"/>
  <c r="AG388" i="12"/>
  <c r="AF388" i="12"/>
  <c r="AH388" i="12" s="1"/>
  <c r="AE388" i="12"/>
  <c r="AD388" i="12"/>
  <c r="AC388" i="12"/>
  <c r="AG387" i="12"/>
  <c r="AF387" i="12"/>
  <c r="AE387" i="12"/>
  <c r="AD387" i="12"/>
  <c r="AC387" i="12"/>
  <c r="AG386" i="12"/>
  <c r="AF386" i="12"/>
  <c r="AH386" i="12" s="1"/>
  <c r="AE386" i="12"/>
  <c r="AD386" i="12"/>
  <c r="AC386" i="12"/>
  <c r="AG384" i="12"/>
  <c r="AF384" i="12"/>
  <c r="AE384" i="12"/>
  <c r="AD384" i="12"/>
  <c r="AC384" i="12"/>
  <c r="AG383" i="12"/>
  <c r="AF383" i="12"/>
  <c r="AH383" i="12" s="1"/>
  <c r="AE383" i="12"/>
  <c r="AD383" i="12"/>
  <c r="AC383" i="12"/>
  <c r="AG381" i="12"/>
  <c r="AF381" i="12"/>
  <c r="AE381" i="12"/>
  <c r="AD381" i="12"/>
  <c r="AC381" i="12"/>
  <c r="AG380" i="12"/>
  <c r="AF380" i="12"/>
  <c r="AE380" i="12"/>
  <c r="AD380" i="12"/>
  <c r="AC380" i="12"/>
  <c r="AG378" i="12"/>
  <c r="AF378" i="12"/>
  <c r="AE378" i="12"/>
  <c r="AD378" i="12"/>
  <c r="AC378" i="12"/>
  <c r="AG377" i="12"/>
  <c r="AF377" i="12"/>
  <c r="AH377" i="12" s="1"/>
  <c r="AE377" i="12"/>
  <c r="AD377" i="12"/>
  <c r="AC377" i="12"/>
  <c r="AG375" i="12"/>
  <c r="AF375" i="12"/>
  <c r="AE375" i="12"/>
  <c r="AD375" i="12"/>
  <c r="AC375" i="12"/>
  <c r="AG373" i="12"/>
  <c r="AF373" i="12"/>
  <c r="AH373" i="12" s="1"/>
  <c r="AE373" i="12"/>
  <c r="AD373" i="12"/>
  <c r="AC373" i="12"/>
  <c r="AG371" i="12"/>
  <c r="AF371" i="12"/>
  <c r="AE371" i="12"/>
  <c r="AH371" i="12" s="1"/>
  <c r="AD371" i="12"/>
  <c r="AC371" i="12"/>
  <c r="AG369" i="12"/>
  <c r="AF369" i="12"/>
  <c r="AE369" i="12"/>
  <c r="AD369" i="12"/>
  <c r="AC369" i="12"/>
  <c r="AG367" i="12"/>
  <c r="AF367" i="12"/>
  <c r="AE367" i="12"/>
  <c r="AD367" i="12"/>
  <c r="AC367" i="12"/>
  <c r="AG366" i="12"/>
  <c r="AF366" i="12"/>
  <c r="AH366" i="12" s="1"/>
  <c r="AE366" i="12"/>
  <c r="AD366" i="12"/>
  <c r="AC366" i="12"/>
  <c r="AG365" i="12"/>
  <c r="AF365" i="12"/>
  <c r="AE365" i="12"/>
  <c r="AH365" i="12" s="1"/>
  <c r="AD365" i="12"/>
  <c r="AC365" i="12"/>
  <c r="AG364" i="12"/>
  <c r="AF364" i="12"/>
  <c r="AE364" i="12"/>
  <c r="AD364" i="12"/>
  <c r="AC364" i="12"/>
  <c r="AG362" i="12"/>
  <c r="AF362" i="12"/>
  <c r="AE362" i="12"/>
  <c r="AD362" i="12"/>
  <c r="AC362" i="12"/>
  <c r="AG361" i="12"/>
  <c r="AF361" i="12"/>
  <c r="AH361" i="12" s="1"/>
  <c r="AE361" i="12"/>
  <c r="AD361" i="12"/>
  <c r="AC361" i="12"/>
  <c r="AG360" i="12"/>
  <c r="AF360" i="12"/>
  <c r="AE360" i="12"/>
  <c r="AD360" i="12"/>
  <c r="AC360" i="12"/>
  <c r="AG359" i="12"/>
  <c r="AF359" i="12"/>
  <c r="AE359" i="12"/>
  <c r="AD359" i="12"/>
  <c r="AC359" i="12"/>
  <c r="AG358" i="12"/>
  <c r="AF358" i="12"/>
  <c r="AE358" i="12"/>
  <c r="AD358" i="12"/>
  <c r="AC358" i="12"/>
  <c r="AG357" i="12"/>
  <c r="AF357" i="12"/>
  <c r="AE357" i="12"/>
  <c r="AD357" i="12"/>
  <c r="AC357" i="12"/>
  <c r="AG356" i="12"/>
  <c r="AF356" i="12"/>
  <c r="AE356" i="12"/>
  <c r="AD356" i="12"/>
  <c r="AC356" i="12"/>
  <c r="AG355" i="12"/>
  <c r="AF355" i="12"/>
  <c r="AH355" i="12" s="1"/>
  <c r="AE355" i="12"/>
  <c r="AD355" i="12"/>
  <c r="AC355" i="12"/>
  <c r="AG354" i="12"/>
  <c r="AF354" i="12"/>
  <c r="AE354" i="12"/>
  <c r="AD354" i="12"/>
  <c r="AC354" i="12"/>
  <c r="AG353" i="12"/>
  <c r="AF353" i="12"/>
  <c r="AH353" i="12" s="1"/>
  <c r="AE353" i="12"/>
  <c r="AD353" i="12"/>
  <c r="AC353" i="12"/>
  <c r="AG352" i="12"/>
  <c r="AF352" i="12"/>
  <c r="AE352" i="12"/>
  <c r="AD352" i="12"/>
  <c r="AC352" i="12"/>
  <c r="AG351" i="12"/>
  <c r="AF351" i="12"/>
  <c r="AH351" i="12" s="1"/>
  <c r="AE351" i="12"/>
  <c r="AD351" i="12"/>
  <c r="AC351" i="12"/>
  <c r="AG350" i="12"/>
  <c r="AF350" i="12"/>
  <c r="AE350" i="12"/>
  <c r="AD350" i="12"/>
  <c r="AC350" i="12"/>
  <c r="AG349" i="12"/>
  <c r="AF349" i="12"/>
  <c r="AH349" i="12" s="1"/>
  <c r="AE349" i="12"/>
  <c r="AD349" i="12"/>
  <c r="AC349" i="12"/>
  <c r="AG348" i="12"/>
  <c r="AF348" i="12"/>
  <c r="AE348" i="12"/>
  <c r="AD348" i="12"/>
  <c r="AC348" i="12"/>
  <c r="AG347" i="12"/>
  <c r="AF347" i="12"/>
  <c r="AH347" i="12" s="1"/>
  <c r="AE347" i="12"/>
  <c r="AD347" i="12"/>
  <c r="AC347" i="12"/>
  <c r="AG346" i="12"/>
  <c r="AF346" i="12"/>
  <c r="AE346" i="12"/>
  <c r="AD346" i="12"/>
  <c r="AC346" i="12"/>
  <c r="AG345" i="12"/>
  <c r="AF345" i="12"/>
  <c r="AH345" i="12" s="1"/>
  <c r="AE345" i="12"/>
  <c r="AD345" i="12"/>
  <c r="AC345" i="12"/>
  <c r="AG344" i="12"/>
  <c r="AF344" i="12"/>
  <c r="AE344" i="12"/>
  <c r="AD344" i="12"/>
  <c r="AC344" i="12"/>
  <c r="AG343" i="12"/>
  <c r="AF343" i="12"/>
  <c r="AH343" i="12" s="1"/>
  <c r="AE343" i="12"/>
  <c r="AD343" i="12"/>
  <c r="AC343" i="12"/>
  <c r="AG342" i="12"/>
  <c r="AF342" i="12"/>
  <c r="AE342" i="12"/>
  <c r="AD342" i="12"/>
  <c r="AC342" i="12"/>
  <c r="AG341" i="12"/>
  <c r="AF341" i="12"/>
  <c r="AH341" i="12" s="1"/>
  <c r="AE341" i="12"/>
  <c r="AD341" i="12"/>
  <c r="AC341" i="12"/>
  <c r="AG339" i="12"/>
  <c r="AF339" i="12"/>
  <c r="AE339" i="12"/>
  <c r="AD339" i="12"/>
  <c r="AC339" i="12"/>
  <c r="AG338" i="12"/>
  <c r="AF338" i="12"/>
  <c r="AH338" i="12" s="1"/>
  <c r="AE338" i="12"/>
  <c r="AD338" i="12"/>
  <c r="AC338" i="12"/>
  <c r="AG337" i="12"/>
  <c r="AF337" i="12"/>
  <c r="AE337" i="12"/>
  <c r="AD337" i="12"/>
  <c r="AC337" i="12"/>
  <c r="AG336" i="12"/>
  <c r="AF336" i="12"/>
  <c r="AH336" i="12" s="1"/>
  <c r="AE336" i="12"/>
  <c r="AD336" i="12"/>
  <c r="AC336" i="12"/>
  <c r="AG335" i="12"/>
  <c r="AF335" i="12"/>
  <c r="AE335" i="12"/>
  <c r="AD335" i="12"/>
  <c r="AC335" i="12"/>
  <c r="AG334" i="12"/>
  <c r="AF334" i="12"/>
  <c r="AH334" i="12" s="1"/>
  <c r="AE334" i="12"/>
  <c r="AD334" i="12"/>
  <c r="AC334" i="12"/>
  <c r="AG333" i="12"/>
  <c r="AF333" i="12"/>
  <c r="AE333" i="12"/>
  <c r="AD333" i="12"/>
  <c r="AC333" i="12"/>
  <c r="AG332" i="12"/>
  <c r="AF332" i="12"/>
  <c r="AE332" i="12"/>
  <c r="AD332" i="12"/>
  <c r="AC332" i="12"/>
  <c r="AG331" i="12"/>
  <c r="AF331" i="12"/>
  <c r="AE331" i="12"/>
  <c r="AD331" i="12"/>
  <c r="AC331" i="12"/>
  <c r="AG330" i="12"/>
  <c r="AF330" i="12"/>
  <c r="AH330" i="12" s="1"/>
  <c r="AE330" i="12"/>
  <c r="AD330" i="12"/>
  <c r="AC330" i="12"/>
  <c r="AG329" i="12"/>
  <c r="AF329" i="12"/>
  <c r="AE329" i="12"/>
  <c r="AD329" i="12"/>
  <c r="AC329" i="12"/>
  <c r="AG328" i="12"/>
  <c r="AF328" i="12"/>
  <c r="AH328" i="12" s="1"/>
  <c r="AE328" i="12"/>
  <c r="AD328" i="12"/>
  <c r="AC328" i="12"/>
  <c r="AG327" i="12"/>
  <c r="AF327" i="12"/>
  <c r="AE327" i="12"/>
  <c r="AD327" i="12"/>
  <c r="AC327" i="12"/>
  <c r="AG326" i="12"/>
  <c r="AF326" i="12"/>
  <c r="AE326" i="12"/>
  <c r="AD326" i="12"/>
  <c r="AC326" i="12"/>
  <c r="AG325" i="12"/>
  <c r="AF325" i="12"/>
  <c r="AE325" i="12"/>
  <c r="AD325" i="12"/>
  <c r="AC325" i="12"/>
  <c r="AG324" i="12"/>
  <c r="AF324" i="12"/>
  <c r="AH324" i="12" s="1"/>
  <c r="AE324" i="12"/>
  <c r="AD324" i="12"/>
  <c r="AC324" i="12"/>
  <c r="AG323" i="12"/>
  <c r="AF323" i="12"/>
  <c r="AE323" i="12"/>
  <c r="AD323" i="12"/>
  <c r="AC323" i="12"/>
  <c r="AG322" i="12"/>
  <c r="AF322" i="12"/>
  <c r="AH322" i="12" s="1"/>
  <c r="AE322" i="12"/>
  <c r="AD322" i="12"/>
  <c r="AC322" i="12"/>
  <c r="AG321" i="12"/>
  <c r="AF321" i="12"/>
  <c r="AE321" i="12"/>
  <c r="AD321" i="12"/>
  <c r="AC321" i="12"/>
  <c r="AG320" i="12"/>
  <c r="AF320" i="12"/>
  <c r="AH320" i="12" s="1"/>
  <c r="AE320" i="12"/>
  <c r="AD320" i="12"/>
  <c r="AC320" i="12"/>
  <c r="AG319" i="12"/>
  <c r="AF319" i="12"/>
  <c r="AE319" i="12"/>
  <c r="AD319" i="12"/>
  <c r="AC319" i="12"/>
  <c r="AG317" i="12"/>
  <c r="AF317" i="12"/>
  <c r="AH317" i="12" s="1"/>
  <c r="AE317" i="12"/>
  <c r="AD317" i="12"/>
  <c r="AC317" i="12"/>
  <c r="AG316" i="12"/>
  <c r="AF316" i="12"/>
  <c r="AE316" i="12"/>
  <c r="AD316" i="12"/>
  <c r="AC316" i="12"/>
  <c r="AG315" i="12"/>
  <c r="AF315" i="12"/>
  <c r="AH315" i="12" s="1"/>
  <c r="AE315" i="12"/>
  <c r="AD315" i="12"/>
  <c r="AC315" i="12"/>
  <c r="AG314" i="12"/>
  <c r="AF314" i="12"/>
  <c r="AE314" i="12"/>
  <c r="AD314" i="12"/>
  <c r="AC314" i="12"/>
  <c r="AG313" i="12"/>
  <c r="AF313" i="12"/>
  <c r="AH313" i="12" s="1"/>
  <c r="AE313" i="12"/>
  <c r="AD313" i="12"/>
  <c r="AC313" i="12"/>
  <c r="AG312" i="12"/>
  <c r="AF312" i="12"/>
  <c r="AE312" i="12"/>
  <c r="AD312" i="12"/>
  <c r="AC312" i="12"/>
  <c r="AG311" i="12"/>
  <c r="AF311" i="12"/>
  <c r="AH311" i="12" s="1"/>
  <c r="AE311" i="12"/>
  <c r="AD311" i="12"/>
  <c r="AC311" i="12"/>
  <c r="AG310" i="12"/>
  <c r="AF310" i="12"/>
  <c r="AE310" i="12"/>
  <c r="AD310" i="12"/>
  <c r="AC310" i="12"/>
  <c r="AG309" i="12"/>
  <c r="AF309" i="12"/>
  <c r="AH309" i="12" s="1"/>
  <c r="AE309" i="12"/>
  <c r="AD309" i="12"/>
  <c r="AC309" i="12"/>
  <c r="AG308" i="12"/>
  <c r="AF308" i="12"/>
  <c r="AE308" i="12"/>
  <c r="AD308" i="12"/>
  <c r="AC308" i="12"/>
  <c r="AG307" i="12"/>
  <c r="AF307" i="12"/>
  <c r="AH307" i="12" s="1"/>
  <c r="AE307" i="12"/>
  <c r="AD307" i="12"/>
  <c r="AC307" i="12"/>
  <c r="AG306" i="12"/>
  <c r="AF306" i="12"/>
  <c r="AE306" i="12"/>
  <c r="AD306" i="12"/>
  <c r="AC306" i="12"/>
  <c r="AG305" i="12"/>
  <c r="AF305" i="12"/>
  <c r="AH305" i="12" s="1"/>
  <c r="AE305" i="12"/>
  <c r="AD305" i="12"/>
  <c r="AC305" i="12"/>
  <c r="AG303" i="12"/>
  <c r="AF303" i="12"/>
  <c r="AE303" i="12"/>
  <c r="AD303" i="12"/>
  <c r="AC303" i="12"/>
  <c r="AG301" i="12"/>
  <c r="AF301" i="12"/>
  <c r="AE301" i="12"/>
  <c r="AD301" i="12"/>
  <c r="AC301" i="12"/>
  <c r="AG300" i="12"/>
  <c r="AF300" i="12"/>
  <c r="AE300" i="12"/>
  <c r="AD300" i="12"/>
  <c r="AC300" i="12"/>
  <c r="AG299" i="12"/>
  <c r="AF299" i="12"/>
  <c r="AE299" i="12"/>
  <c r="AD299" i="12"/>
  <c r="AC299" i="12"/>
  <c r="AG298" i="12"/>
  <c r="AF298" i="12"/>
  <c r="AE298" i="12"/>
  <c r="AD298" i="12"/>
  <c r="AC298" i="12"/>
  <c r="AG297" i="12"/>
  <c r="AF297" i="12"/>
  <c r="AH297" i="12" s="1"/>
  <c r="AE297" i="12"/>
  <c r="AD297" i="12"/>
  <c r="AC297" i="12"/>
  <c r="AG296" i="12"/>
  <c r="AF296" i="12"/>
  <c r="AE296" i="12"/>
  <c r="AD296" i="12"/>
  <c r="AC296" i="12"/>
  <c r="AG295" i="12"/>
  <c r="AF295" i="12"/>
  <c r="AE295" i="12"/>
  <c r="AD295" i="12"/>
  <c r="AC295" i="12"/>
  <c r="AG294" i="12"/>
  <c r="AF294" i="12"/>
  <c r="AE294" i="12"/>
  <c r="AD294" i="12"/>
  <c r="AC294" i="12"/>
  <c r="AG293" i="12"/>
  <c r="AF293" i="12"/>
  <c r="AE293" i="12"/>
  <c r="AD293" i="12"/>
  <c r="AC293" i="12"/>
  <c r="AG292" i="12"/>
  <c r="AF292" i="12"/>
  <c r="AE292" i="12"/>
  <c r="AD292" i="12"/>
  <c r="AC292" i="12"/>
  <c r="AG291" i="12"/>
  <c r="AF291" i="12"/>
  <c r="AH291" i="12" s="1"/>
  <c r="AE291" i="12"/>
  <c r="AD291" i="12"/>
  <c r="AC291" i="12"/>
  <c r="AG290" i="12"/>
  <c r="AF290" i="12"/>
  <c r="AE290" i="12"/>
  <c r="AD290" i="12"/>
  <c r="AC290" i="12"/>
  <c r="AG289" i="12"/>
  <c r="AF289" i="12"/>
  <c r="AH289" i="12" s="1"/>
  <c r="AE289" i="12"/>
  <c r="AD289" i="12"/>
  <c r="AC289" i="12"/>
  <c r="AG288" i="12"/>
  <c r="AF288" i="12"/>
  <c r="AE288" i="12"/>
  <c r="AD288" i="12"/>
  <c r="AC288" i="12"/>
  <c r="AG287" i="12"/>
  <c r="AF287" i="12"/>
  <c r="AE287" i="12"/>
  <c r="AD287" i="12"/>
  <c r="AC287" i="12"/>
  <c r="AG286" i="12"/>
  <c r="AF286" i="12"/>
  <c r="AE286" i="12"/>
  <c r="AD286" i="12"/>
  <c r="AC286" i="12"/>
  <c r="AG285" i="12"/>
  <c r="AF285" i="12"/>
  <c r="AE285" i="12"/>
  <c r="AD285" i="12"/>
  <c r="AC285" i="12"/>
  <c r="AG284" i="12"/>
  <c r="AF284" i="12"/>
  <c r="AE284" i="12"/>
  <c r="AH284" i="12" s="1"/>
  <c r="AD284" i="12"/>
  <c r="AC284" i="12"/>
  <c r="AG283" i="12"/>
  <c r="AF283" i="12"/>
  <c r="AE283" i="12"/>
  <c r="AD283" i="12"/>
  <c r="AC283" i="12"/>
  <c r="AG282" i="12"/>
  <c r="AF282" i="12"/>
  <c r="AE282" i="12"/>
  <c r="AD282" i="12"/>
  <c r="AC282" i="12"/>
  <c r="AG281" i="12"/>
  <c r="AF281" i="12"/>
  <c r="AE281" i="12"/>
  <c r="AD281" i="12"/>
  <c r="AC281" i="12"/>
  <c r="AG280" i="12"/>
  <c r="AF280" i="12"/>
  <c r="AE280" i="12"/>
  <c r="AD280" i="12"/>
  <c r="AC280" i="12"/>
  <c r="AG279" i="12"/>
  <c r="AF279" i="12"/>
  <c r="AE279" i="12"/>
  <c r="AD279" i="12"/>
  <c r="AC279" i="12"/>
  <c r="AG277" i="12"/>
  <c r="AF277" i="12"/>
  <c r="AE277" i="12"/>
  <c r="AD277" i="12"/>
  <c r="AC277" i="12"/>
  <c r="AG276" i="12"/>
  <c r="AF276" i="12"/>
  <c r="AE276" i="12"/>
  <c r="AD276" i="12"/>
  <c r="AC276" i="12"/>
  <c r="AG275" i="12"/>
  <c r="AF275" i="12"/>
  <c r="AE275" i="12"/>
  <c r="AD275" i="12"/>
  <c r="AC275" i="12"/>
  <c r="AG274" i="12"/>
  <c r="AF274" i="12"/>
  <c r="AE274" i="12"/>
  <c r="AD274" i="12"/>
  <c r="AC274" i="12"/>
  <c r="AG273" i="12"/>
  <c r="AF273" i="12"/>
  <c r="AE273" i="12"/>
  <c r="AD273" i="12"/>
  <c r="AC273" i="12"/>
  <c r="AG272" i="12"/>
  <c r="AF272" i="12"/>
  <c r="AE272" i="12"/>
  <c r="AD272" i="12"/>
  <c r="AC272" i="12"/>
  <c r="AG271" i="12"/>
  <c r="AF271" i="12"/>
  <c r="AE271" i="12"/>
  <c r="AD271" i="12"/>
  <c r="AC271" i="12"/>
  <c r="AG270" i="12"/>
  <c r="AF270" i="12"/>
  <c r="AH270" i="12" s="1"/>
  <c r="AE270" i="12"/>
  <c r="AD270" i="12"/>
  <c r="AC270" i="12"/>
  <c r="AG269" i="12"/>
  <c r="AF269" i="12"/>
  <c r="AE269" i="12"/>
  <c r="AD269" i="12"/>
  <c r="AC269" i="12"/>
  <c r="AG268" i="12"/>
  <c r="AF268" i="12"/>
  <c r="AE268" i="12"/>
  <c r="AD268" i="12"/>
  <c r="AC268" i="12"/>
  <c r="AG267" i="12"/>
  <c r="AF267" i="12"/>
  <c r="AE267" i="12"/>
  <c r="AD267" i="12"/>
  <c r="AC267" i="12"/>
  <c r="AG266" i="12"/>
  <c r="AF266" i="12"/>
  <c r="AE266" i="12"/>
  <c r="AD266" i="12"/>
  <c r="AC266" i="12"/>
  <c r="AG265" i="12"/>
  <c r="AF265" i="12"/>
  <c r="AE265" i="12"/>
  <c r="AD265" i="12"/>
  <c r="AC265" i="12"/>
  <c r="AG264" i="12"/>
  <c r="AF264" i="12"/>
  <c r="AH264" i="12" s="1"/>
  <c r="AE264" i="12"/>
  <c r="AD264" i="12"/>
  <c r="AC264" i="12"/>
  <c r="AG263" i="12"/>
  <c r="AF263" i="12"/>
  <c r="AE263" i="12"/>
  <c r="AD263" i="12"/>
  <c r="AC263" i="12"/>
  <c r="AG262" i="12"/>
  <c r="AF262" i="12"/>
  <c r="AE262" i="12"/>
  <c r="AD262" i="12"/>
  <c r="AC262" i="12"/>
  <c r="AG261" i="12"/>
  <c r="AF261" i="12"/>
  <c r="AE261" i="12"/>
  <c r="AD261" i="12"/>
  <c r="AC261" i="12"/>
  <c r="AG260" i="12"/>
  <c r="AF260" i="12"/>
  <c r="AE260" i="12"/>
  <c r="AD260" i="12"/>
  <c r="AC260" i="12"/>
  <c r="AG258" i="12"/>
  <c r="AF258" i="12"/>
  <c r="AE258" i="12"/>
  <c r="AD258" i="12"/>
  <c r="AC258" i="12"/>
  <c r="AG257" i="12"/>
  <c r="AF257" i="12"/>
  <c r="AE257" i="12"/>
  <c r="AD257" i="12"/>
  <c r="AC257" i="12"/>
  <c r="AG256" i="12"/>
  <c r="AF256" i="12"/>
  <c r="AE256" i="12"/>
  <c r="AD256" i="12"/>
  <c r="AC256" i="12"/>
  <c r="AG255" i="12"/>
  <c r="AF255" i="12"/>
  <c r="AE255" i="12"/>
  <c r="AD255" i="12"/>
  <c r="AC255" i="12"/>
  <c r="AG254" i="12"/>
  <c r="AF254" i="12"/>
  <c r="AE254" i="12"/>
  <c r="AD254" i="12"/>
  <c r="AC254" i="12"/>
  <c r="AG253" i="12"/>
  <c r="AF253" i="12"/>
  <c r="AE253" i="12"/>
  <c r="AD253" i="12"/>
  <c r="AC253" i="12"/>
  <c r="AG252" i="12"/>
  <c r="AF252" i="12"/>
  <c r="AE252" i="12"/>
  <c r="AD252" i="12"/>
  <c r="AC252" i="12"/>
  <c r="AG251" i="12"/>
  <c r="AF251" i="12"/>
  <c r="AE251" i="12"/>
  <c r="AD251" i="12"/>
  <c r="AC251" i="12"/>
  <c r="AG249" i="12"/>
  <c r="AF249" i="12"/>
  <c r="AE249" i="12"/>
  <c r="AD249" i="12"/>
  <c r="AC249" i="12"/>
  <c r="AG248" i="12"/>
  <c r="AF248" i="12"/>
  <c r="AE248" i="12"/>
  <c r="AD248" i="12"/>
  <c r="AC248" i="12"/>
  <c r="AG247" i="12"/>
  <c r="AF247" i="12"/>
  <c r="AE247" i="12"/>
  <c r="AD247" i="12"/>
  <c r="AC247" i="12"/>
  <c r="AG246" i="12"/>
  <c r="AF246" i="12"/>
  <c r="AE246" i="12"/>
  <c r="AD246" i="12"/>
  <c r="AC246" i="12"/>
  <c r="AG244" i="12"/>
  <c r="AF244" i="12"/>
  <c r="AE244" i="12"/>
  <c r="AD244" i="12"/>
  <c r="AC244" i="12"/>
  <c r="AG243" i="12"/>
  <c r="AF243" i="12"/>
  <c r="AE243" i="12"/>
  <c r="AD243" i="12"/>
  <c r="AC243" i="12"/>
  <c r="AG242" i="12"/>
  <c r="AF242" i="12"/>
  <c r="AE242" i="12"/>
  <c r="AD242" i="12"/>
  <c r="AC242" i="12"/>
  <c r="AG240" i="12"/>
  <c r="AF240" i="12"/>
  <c r="AE240" i="12"/>
  <c r="AD240" i="12"/>
  <c r="AC240" i="12"/>
  <c r="AG239" i="12"/>
  <c r="AF239" i="12"/>
  <c r="AE239" i="12"/>
  <c r="AH239" i="12" s="1"/>
  <c r="AD239" i="12"/>
  <c r="AC239" i="12"/>
  <c r="AG238" i="12"/>
  <c r="AF238" i="12"/>
  <c r="AE238" i="12"/>
  <c r="AD238" i="12"/>
  <c r="AC238" i="12"/>
  <c r="AG237" i="12"/>
  <c r="AF237" i="12"/>
  <c r="AE237" i="12"/>
  <c r="AD237" i="12"/>
  <c r="AC237" i="12"/>
  <c r="AG236" i="12"/>
  <c r="AF236" i="12"/>
  <c r="AE236" i="12"/>
  <c r="AD236" i="12"/>
  <c r="AC236" i="12"/>
  <c r="AG235" i="12"/>
  <c r="AF235" i="12"/>
  <c r="AE235" i="12"/>
  <c r="AD235" i="12"/>
  <c r="AC235" i="12"/>
  <c r="AG234" i="12"/>
  <c r="AF234" i="12"/>
  <c r="AE234" i="12"/>
  <c r="AD234" i="12"/>
  <c r="AC234" i="12"/>
  <c r="AG233" i="12"/>
  <c r="AF233" i="12"/>
  <c r="AE233" i="12"/>
  <c r="AD233" i="12"/>
  <c r="AC233" i="12"/>
  <c r="AG232" i="12"/>
  <c r="AF232" i="12"/>
  <c r="AE232" i="12"/>
  <c r="AD232" i="12"/>
  <c r="AC232" i="12"/>
  <c r="AG231" i="12"/>
  <c r="AF231" i="12"/>
  <c r="AE231" i="12"/>
  <c r="AD231" i="12"/>
  <c r="AC231" i="12"/>
  <c r="AG229" i="12"/>
  <c r="AF229" i="12"/>
  <c r="AH229" i="12" s="1"/>
  <c r="AE229" i="12"/>
  <c r="AD229" i="12"/>
  <c r="AC229" i="12"/>
  <c r="AG228" i="12"/>
  <c r="AF228" i="12"/>
  <c r="AE228" i="12"/>
  <c r="AD228" i="12"/>
  <c r="AC228" i="12"/>
  <c r="AG227" i="12"/>
  <c r="AF227" i="12"/>
  <c r="AH227" i="12" s="1"/>
  <c r="AE227" i="12"/>
  <c r="AD227" i="12"/>
  <c r="AC227" i="12"/>
  <c r="AG226" i="12"/>
  <c r="AF226" i="12"/>
  <c r="AE226" i="12"/>
  <c r="AD226" i="12"/>
  <c r="AC226" i="12"/>
  <c r="AG225" i="12"/>
  <c r="AF225" i="12"/>
  <c r="AE225" i="12"/>
  <c r="AD225" i="12"/>
  <c r="AC225" i="12"/>
  <c r="AG224" i="12"/>
  <c r="AF224" i="12"/>
  <c r="AE224" i="12"/>
  <c r="AD224" i="12"/>
  <c r="AC224" i="12"/>
  <c r="AG223" i="12"/>
  <c r="AF223" i="12"/>
  <c r="AE223" i="12"/>
  <c r="AD223" i="12"/>
  <c r="AC223" i="12"/>
  <c r="AG222" i="12"/>
  <c r="AF222" i="12"/>
  <c r="AE222" i="12"/>
  <c r="AH222" i="12" s="1"/>
  <c r="AD222" i="12"/>
  <c r="AC222" i="12"/>
  <c r="AG220" i="12"/>
  <c r="AF220" i="12"/>
  <c r="AH220" i="12" s="1"/>
  <c r="AE220" i="12"/>
  <c r="AD220" i="12"/>
  <c r="AC220" i="12"/>
  <c r="AG218" i="12"/>
  <c r="AF218" i="12"/>
  <c r="AE218" i="12"/>
  <c r="AD218" i="12"/>
  <c r="AC218" i="12"/>
  <c r="AG217" i="12"/>
  <c r="AF217" i="12"/>
  <c r="AE217" i="12"/>
  <c r="AD217" i="12"/>
  <c r="AC217" i="12"/>
  <c r="AG215" i="12"/>
  <c r="AF215" i="12"/>
  <c r="AE215" i="12"/>
  <c r="AD215" i="12"/>
  <c r="AC215" i="12"/>
  <c r="AG214" i="12"/>
  <c r="AF214" i="12"/>
  <c r="AH214" i="12" s="1"/>
  <c r="AE214" i="12"/>
  <c r="AD214" i="12"/>
  <c r="AC214" i="12"/>
  <c r="AG213" i="12"/>
  <c r="AF213" i="12"/>
  <c r="AE213" i="12"/>
  <c r="AD213" i="12"/>
  <c r="AC213" i="12"/>
  <c r="AG212" i="12"/>
  <c r="AF212" i="12"/>
  <c r="AH212" i="12" s="1"/>
  <c r="AE212" i="12"/>
  <c r="AD212" i="12"/>
  <c r="AC212" i="12"/>
  <c r="AG211" i="12"/>
  <c r="AF211" i="12"/>
  <c r="AE211" i="12"/>
  <c r="AD211" i="12"/>
  <c r="AC211" i="12"/>
  <c r="AG209" i="12"/>
  <c r="AF209" i="12"/>
  <c r="AE209" i="12"/>
  <c r="AD209" i="12"/>
  <c r="AC209" i="12"/>
  <c r="AG208" i="12"/>
  <c r="AF208" i="12"/>
  <c r="AE208" i="12"/>
  <c r="AD208" i="12"/>
  <c r="AC208" i="12"/>
  <c r="AG207" i="12"/>
  <c r="AF207" i="12"/>
  <c r="AE207" i="12"/>
  <c r="AD207" i="12"/>
  <c r="AC207" i="12"/>
  <c r="AG206" i="12"/>
  <c r="AF206" i="12"/>
  <c r="AE206" i="12"/>
  <c r="AD206" i="12"/>
  <c r="AC206" i="12"/>
  <c r="AG204" i="12"/>
  <c r="AF204" i="12"/>
  <c r="AE204" i="12"/>
  <c r="AD204" i="12"/>
  <c r="AC204" i="12"/>
  <c r="AG202" i="12"/>
  <c r="AF202" i="12"/>
  <c r="AE202" i="12"/>
  <c r="AD202" i="12"/>
  <c r="AC202" i="12"/>
  <c r="AG201" i="12"/>
  <c r="AF201" i="12"/>
  <c r="AE201" i="12"/>
  <c r="AD201" i="12"/>
  <c r="AC201" i="12"/>
  <c r="AG200" i="12"/>
  <c r="AF200" i="12"/>
  <c r="AE200" i="12"/>
  <c r="AD200" i="12"/>
  <c r="AC200" i="12"/>
  <c r="AG198" i="12"/>
  <c r="AF198" i="12"/>
  <c r="AE198" i="12"/>
  <c r="AD198" i="12"/>
  <c r="AC198" i="12"/>
  <c r="AG197" i="12"/>
  <c r="AF197" i="12"/>
  <c r="AE197" i="12"/>
  <c r="AD197" i="12"/>
  <c r="AC197" i="12"/>
  <c r="AG196" i="12"/>
  <c r="AF196" i="12"/>
  <c r="AH196" i="12" s="1"/>
  <c r="AE196" i="12"/>
  <c r="AD196" i="12"/>
  <c r="AC196" i="12"/>
  <c r="AG195" i="12"/>
  <c r="AF195" i="12"/>
  <c r="AE195" i="12"/>
  <c r="AD195" i="12"/>
  <c r="AC195" i="12"/>
  <c r="AG194" i="12"/>
  <c r="AF194" i="12"/>
  <c r="AE194" i="12"/>
  <c r="AD194" i="12"/>
  <c r="AC194" i="12"/>
  <c r="AG192" i="12"/>
  <c r="AF192" i="12"/>
  <c r="AE192" i="12"/>
  <c r="AD192" i="12"/>
  <c r="AC192" i="12"/>
  <c r="AG191" i="12"/>
  <c r="AF191" i="12"/>
  <c r="AE191" i="12"/>
  <c r="AD191" i="12"/>
  <c r="AC191" i="12"/>
  <c r="AG190" i="12"/>
  <c r="AF190" i="12"/>
  <c r="AE190" i="12"/>
  <c r="AD190" i="12"/>
  <c r="AC190" i="12"/>
  <c r="AG189" i="12"/>
  <c r="AF189" i="12"/>
  <c r="AE189" i="12"/>
  <c r="AD189" i="12"/>
  <c r="AC189" i="12"/>
  <c r="AG188" i="12"/>
  <c r="AF188" i="12"/>
  <c r="AE188" i="12"/>
  <c r="AD188" i="12"/>
  <c r="AC188" i="12"/>
  <c r="AG187" i="12"/>
  <c r="AF187" i="12"/>
  <c r="AE187" i="12"/>
  <c r="AD187" i="12"/>
  <c r="AC187" i="12"/>
  <c r="AG186" i="12"/>
  <c r="AF186" i="12"/>
  <c r="AE186" i="12"/>
  <c r="AD186" i="12"/>
  <c r="AC186" i="12"/>
  <c r="AG185" i="12"/>
  <c r="AF185" i="12"/>
  <c r="AE185" i="12"/>
  <c r="AD185" i="12"/>
  <c r="AC185" i="12"/>
  <c r="AG184" i="12"/>
  <c r="AF184" i="12"/>
  <c r="AE184" i="12"/>
  <c r="AD184" i="12"/>
  <c r="AC184" i="12"/>
  <c r="AG183" i="12"/>
  <c r="AF183" i="12"/>
  <c r="AE183" i="12"/>
  <c r="AD183" i="12"/>
  <c r="AC183" i="12"/>
  <c r="AG182" i="12"/>
  <c r="AF182" i="12"/>
  <c r="AE182" i="12"/>
  <c r="AD182" i="12"/>
  <c r="AC182" i="12"/>
  <c r="AG180" i="12"/>
  <c r="AF180" i="12"/>
  <c r="AE180" i="12"/>
  <c r="AD180" i="12"/>
  <c r="AC180" i="12"/>
  <c r="AG178" i="12"/>
  <c r="AF178" i="12"/>
  <c r="AE178" i="12"/>
  <c r="AD178" i="12"/>
  <c r="AC178" i="12"/>
  <c r="AG177" i="12"/>
  <c r="AF177" i="12"/>
  <c r="AH177" i="12" s="1"/>
  <c r="AE177" i="12"/>
  <c r="AD177" i="12"/>
  <c r="AC177" i="12"/>
  <c r="AG176" i="12"/>
  <c r="AF176" i="12"/>
  <c r="AE176" i="12"/>
  <c r="AD176" i="12"/>
  <c r="AC176" i="12"/>
  <c r="AG175" i="12"/>
  <c r="AF175" i="12"/>
  <c r="AE175" i="12"/>
  <c r="AD175" i="12"/>
  <c r="AC175" i="12"/>
  <c r="AG174" i="12"/>
  <c r="AF174" i="12"/>
  <c r="AE174" i="12"/>
  <c r="AD174" i="12"/>
  <c r="AC174" i="12"/>
  <c r="AG173" i="12"/>
  <c r="AF173" i="12"/>
  <c r="AE173" i="12"/>
  <c r="AD173" i="12"/>
  <c r="AC173" i="12"/>
  <c r="AG171" i="12"/>
  <c r="AF171" i="12"/>
  <c r="AE171" i="12"/>
  <c r="AD171" i="12"/>
  <c r="AC171" i="12"/>
  <c r="AG170" i="12"/>
  <c r="AF170" i="12"/>
  <c r="AE170" i="12"/>
  <c r="AD170" i="12"/>
  <c r="AC170" i="12"/>
  <c r="AG169" i="12"/>
  <c r="AF169" i="12"/>
  <c r="AE169" i="12"/>
  <c r="AD169" i="12"/>
  <c r="AC169" i="12"/>
  <c r="AG168" i="12"/>
  <c r="AF168" i="12"/>
  <c r="AE168" i="12"/>
  <c r="AD168" i="12"/>
  <c r="AC168" i="12"/>
  <c r="AG167" i="12"/>
  <c r="AF167" i="12"/>
  <c r="AE167" i="12"/>
  <c r="AD167" i="12"/>
  <c r="AC167" i="12"/>
  <c r="AG166" i="12"/>
  <c r="AF166" i="12"/>
  <c r="AE166" i="12"/>
  <c r="AD166" i="12"/>
  <c r="AC166" i="12"/>
  <c r="AG165" i="12"/>
  <c r="AF165" i="12"/>
  <c r="AE165" i="12"/>
  <c r="AD165" i="12"/>
  <c r="AC165" i="12"/>
  <c r="AG164" i="12"/>
  <c r="AF164" i="12"/>
  <c r="AE164" i="12"/>
  <c r="AD164" i="12"/>
  <c r="AC164" i="12"/>
  <c r="AG163" i="12"/>
  <c r="AF163" i="12"/>
  <c r="AE163" i="12"/>
  <c r="AD163" i="12"/>
  <c r="AC163" i="12"/>
  <c r="AG162" i="12"/>
  <c r="AF162" i="12"/>
  <c r="AE162" i="12"/>
  <c r="AD162" i="12"/>
  <c r="AC162" i="12"/>
  <c r="AG161" i="12"/>
  <c r="AF161" i="12"/>
  <c r="AE161" i="12"/>
  <c r="AH161" i="12" s="1"/>
  <c r="AD161" i="12"/>
  <c r="AC161" i="12"/>
  <c r="AG160" i="12"/>
  <c r="AF160" i="12"/>
  <c r="AE160" i="12"/>
  <c r="AD160" i="12"/>
  <c r="AC160" i="12"/>
  <c r="AG159" i="12"/>
  <c r="AF159" i="12"/>
  <c r="AE159" i="12"/>
  <c r="AD159" i="12"/>
  <c r="AC159" i="12"/>
  <c r="AG158" i="12"/>
  <c r="AF158" i="12"/>
  <c r="AH158" i="12" s="1"/>
  <c r="AE158" i="12"/>
  <c r="AD158" i="12"/>
  <c r="AC158" i="12"/>
  <c r="AG157" i="12"/>
  <c r="AF157" i="12"/>
  <c r="AE157" i="12"/>
  <c r="AD157" i="12"/>
  <c r="AC157" i="12"/>
  <c r="AG156" i="12"/>
  <c r="AF156" i="12"/>
  <c r="AE156" i="12"/>
  <c r="AD156" i="12"/>
  <c r="AC156" i="12"/>
  <c r="AG155" i="12"/>
  <c r="AF155" i="12"/>
  <c r="AE155" i="12"/>
  <c r="AD155" i="12"/>
  <c r="AC155" i="12"/>
  <c r="AG154" i="12"/>
  <c r="AF154" i="12"/>
  <c r="AE154" i="12"/>
  <c r="AD154" i="12"/>
  <c r="AC154" i="12"/>
  <c r="AG152" i="12"/>
  <c r="AF152" i="12"/>
  <c r="AE152" i="12"/>
  <c r="AD152" i="12"/>
  <c r="AC152" i="12"/>
  <c r="AG151" i="12"/>
  <c r="AF151" i="12"/>
  <c r="AE151" i="12"/>
  <c r="AD151" i="12"/>
  <c r="AC151" i="12"/>
  <c r="AG150" i="12"/>
  <c r="AF150" i="12"/>
  <c r="AE150" i="12"/>
  <c r="AD150" i="12"/>
  <c r="AC150" i="12"/>
  <c r="AG149" i="12"/>
  <c r="AF149" i="12"/>
  <c r="AE149" i="12"/>
  <c r="AD149" i="12"/>
  <c r="AC149" i="12"/>
  <c r="AG148" i="12"/>
  <c r="AF148" i="12"/>
  <c r="AE148" i="12"/>
  <c r="AD148" i="12"/>
  <c r="AC148" i="12"/>
  <c r="AG147" i="12"/>
  <c r="AF147" i="12"/>
  <c r="AE147" i="12"/>
  <c r="AD147" i="12"/>
  <c r="AC147" i="12"/>
  <c r="AG146" i="12"/>
  <c r="AF146" i="12"/>
  <c r="AE146" i="12"/>
  <c r="AD146" i="12"/>
  <c r="AC146" i="12"/>
  <c r="AG145" i="12"/>
  <c r="AF145" i="12"/>
  <c r="AE145" i="12"/>
  <c r="AD145" i="12"/>
  <c r="AC145" i="12"/>
  <c r="AG144" i="12"/>
  <c r="AF144" i="12"/>
  <c r="AE144" i="12"/>
  <c r="AD144" i="12"/>
  <c r="AC144" i="12"/>
  <c r="AG143" i="12"/>
  <c r="AF143" i="12"/>
  <c r="AH143" i="12" s="1"/>
  <c r="AE143" i="12"/>
  <c r="AD143" i="12"/>
  <c r="AC143" i="12"/>
  <c r="AG142" i="12"/>
  <c r="AF142" i="12"/>
  <c r="AE142" i="12"/>
  <c r="AD142" i="12"/>
  <c r="AC142" i="12"/>
  <c r="AG141" i="12"/>
  <c r="AF141" i="12"/>
  <c r="AE141" i="12"/>
  <c r="AD141" i="12"/>
  <c r="AC141" i="12"/>
  <c r="AG140" i="12"/>
  <c r="AF140" i="12"/>
  <c r="AE140" i="12"/>
  <c r="AD140" i="12"/>
  <c r="AC140" i="12"/>
  <c r="AG139" i="12"/>
  <c r="AF139" i="12"/>
  <c r="AE139" i="12"/>
  <c r="AD139" i="12"/>
  <c r="AC139" i="12"/>
  <c r="AG138" i="12"/>
  <c r="AF138" i="12"/>
  <c r="AE138" i="12"/>
  <c r="AD138" i="12"/>
  <c r="AC138" i="12"/>
  <c r="AG137" i="12"/>
  <c r="AF137" i="12"/>
  <c r="AE137" i="12"/>
  <c r="AD137" i="12"/>
  <c r="AC137" i="12"/>
  <c r="AG135" i="12"/>
  <c r="AF135" i="12"/>
  <c r="AE135" i="12"/>
  <c r="AD135" i="12"/>
  <c r="AC135" i="12"/>
  <c r="AG134" i="12"/>
  <c r="AF134" i="12"/>
  <c r="AE134" i="12"/>
  <c r="AD134" i="12"/>
  <c r="AC134" i="12"/>
  <c r="AG133" i="12"/>
  <c r="AF133" i="12"/>
  <c r="AE133" i="12"/>
  <c r="AD133" i="12"/>
  <c r="AC133" i="12"/>
  <c r="AG132" i="12"/>
  <c r="AF132" i="12"/>
  <c r="AE132" i="12"/>
  <c r="AD132" i="12"/>
  <c r="AC132" i="12"/>
  <c r="AG131" i="12"/>
  <c r="AF131" i="12"/>
  <c r="AE131" i="12"/>
  <c r="AD131" i="12"/>
  <c r="AC131" i="12"/>
  <c r="AG130" i="12"/>
  <c r="AF130" i="12"/>
  <c r="AE130" i="12"/>
  <c r="AD130" i="12"/>
  <c r="AC130" i="12"/>
  <c r="AG129" i="12"/>
  <c r="AF129" i="12"/>
  <c r="AE129" i="12"/>
  <c r="AD129" i="12"/>
  <c r="AC129" i="12"/>
  <c r="AG128" i="12"/>
  <c r="AF128" i="12"/>
  <c r="AE128" i="12"/>
  <c r="AD128" i="12"/>
  <c r="AC128" i="12"/>
  <c r="AG127" i="12"/>
  <c r="AF127" i="12"/>
  <c r="AE127" i="12"/>
  <c r="AD127" i="12"/>
  <c r="AC127" i="12"/>
  <c r="AG126" i="12"/>
  <c r="AF126" i="12"/>
  <c r="AE126" i="12"/>
  <c r="AD126" i="12"/>
  <c r="AC126" i="12"/>
  <c r="AG125" i="12"/>
  <c r="AF125" i="12"/>
  <c r="AE125" i="12"/>
  <c r="AD125" i="12"/>
  <c r="AC125" i="12"/>
  <c r="AG124" i="12"/>
  <c r="AF124" i="12"/>
  <c r="AE124" i="12"/>
  <c r="AD124" i="12"/>
  <c r="AC124" i="12"/>
  <c r="AG123" i="12"/>
  <c r="AF123" i="12"/>
  <c r="AE123" i="12"/>
  <c r="AD123" i="12"/>
  <c r="AC123" i="12"/>
  <c r="AG121" i="12"/>
  <c r="AF121" i="12"/>
  <c r="AE121" i="12"/>
  <c r="AD121" i="12"/>
  <c r="AC121" i="12"/>
  <c r="AG120" i="12"/>
  <c r="AF120" i="12"/>
  <c r="AE120" i="12"/>
  <c r="AD120" i="12"/>
  <c r="AC120" i="12"/>
  <c r="AG119" i="12"/>
  <c r="AF119" i="12"/>
  <c r="AE119" i="12"/>
  <c r="AD119" i="12"/>
  <c r="AC119" i="12"/>
  <c r="AG118" i="12"/>
  <c r="AF118" i="12"/>
  <c r="AE118" i="12"/>
  <c r="AD118" i="12"/>
  <c r="AC118" i="12"/>
  <c r="AG117" i="12"/>
  <c r="AF117" i="12"/>
  <c r="AE117" i="12"/>
  <c r="AD117" i="12"/>
  <c r="AC117" i="12"/>
  <c r="AG116" i="12"/>
  <c r="AF116" i="12"/>
  <c r="AE116" i="12"/>
  <c r="AD116" i="12"/>
  <c r="AC116" i="12"/>
  <c r="AG115" i="12"/>
  <c r="AF115" i="12"/>
  <c r="AE115" i="12"/>
  <c r="AD115" i="12"/>
  <c r="AC115" i="12"/>
  <c r="AG114" i="12"/>
  <c r="AF114" i="12"/>
  <c r="AE114" i="12"/>
  <c r="AD114" i="12"/>
  <c r="AC114" i="12"/>
  <c r="AG113" i="12"/>
  <c r="AF113" i="12"/>
  <c r="AE113" i="12"/>
  <c r="AD113" i="12"/>
  <c r="AC113" i="12"/>
  <c r="AG112" i="12"/>
  <c r="AF112" i="12"/>
  <c r="AE112" i="12"/>
  <c r="AD112" i="12"/>
  <c r="AC112" i="12"/>
  <c r="AG111" i="12"/>
  <c r="AF111" i="12"/>
  <c r="AE111" i="12"/>
  <c r="AD111" i="12"/>
  <c r="AC111" i="12"/>
  <c r="AG110" i="12"/>
  <c r="AF110" i="12"/>
  <c r="AE110" i="12"/>
  <c r="AD110" i="12"/>
  <c r="AC110" i="12"/>
  <c r="AG109" i="12"/>
  <c r="AF109" i="12"/>
  <c r="AE109" i="12"/>
  <c r="AD109" i="12"/>
  <c r="AC109" i="12"/>
  <c r="AG108" i="12"/>
  <c r="AF108" i="12"/>
  <c r="AE108" i="12"/>
  <c r="AD108" i="12"/>
  <c r="AC108" i="12"/>
  <c r="AG107" i="12"/>
  <c r="AF107" i="12"/>
  <c r="AE107" i="12"/>
  <c r="AD107" i="12"/>
  <c r="AC107" i="12"/>
  <c r="AG106" i="12"/>
  <c r="AF106" i="12"/>
  <c r="AE106" i="12"/>
  <c r="AD106" i="12"/>
  <c r="AC106" i="12"/>
  <c r="AG105" i="12"/>
  <c r="AF105" i="12"/>
  <c r="AE105" i="12"/>
  <c r="AD105" i="12"/>
  <c r="AC105" i="12"/>
  <c r="AG104" i="12"/>
  <c r="AF104" i="12"/>
  <c r="AE104" i="12"/>
  <c r="AD104" i="12"/>
  <c r="AC104" i="12"/>
  <c r="AG103" i="12"/>
  <c r="AF103" i="12"/>
  <c r="AE103" i="12"/>
  <c r="AD103" i="12"/>
  <c r="AC103" i="12"/>
  <c r="AG102" i="12"/>
  <c r="AF102" i="12"/>
  <c r="AE102" i="12"/>
  <c r="AD102" i="12"/>
  <c r="AC102" i="12"/>
  <c r="AG101" i="12"/>
  <c r="AF101" i="12"/>
  <c r="AE101" i="12"/>
  <c r="AD101" i="12"/>
  <c r="AC101" i="12"/>
  <c r="AG100" i="12"/>
  <c r="AF100" i="12"/>
  <c r="AE100" i="12"/>
  <c r="AD100" i="12"/>
  <c r="AC100" i="12"/>
  <c r="AG99" i="12"/>
  <c r="AF99" i="12"/>
  <c r="AE99" i="12"/>
  <c r="AD99" i="12"/>
  <c r="AC99" i="12"/>
  <c r="AG98" i="12"/>
  <c r="AF98" i="12"/>
  <c r="AE98" i="12"/>
  <c r="AD98" i="12"/>
  <c r="AC98" i="12"/>
  <c r="AG97" i="12"/>
  <c r="AF97" i="12"/>
  <c r="AE97" i="12"/>
  <c r="AD97" i="12"/>
  <c r="AC97" i="12"/>
  <c r="AG96" i="12"/>
  <c r="AF96" i="12"/>
  <c r="AE96" i="12"/>
  <c r="AD96" i="12"/>
  <c r="AC96" i="12"/>
  <c r="AG95" i="12"/>
  <c r="AF95" i="12"/>
  <c r="AE95" i="12"/>
  <c r="AD95" i="12"/>
  <c r="AC95" i="12"/>
  <c r="AG94" i="12"/>
  <c r="AF94" i="12"/>
  <c r="AE94" i="12"/>
  <c r="AD94" i="12"/>
  <c r="AC94" i="12"/>
  <c r="AG93" i="12"/>
  <c r="AF93" i="12"/>
  <c r="AE93" i="12"/>
  <c r="AD93" i="12"/>
  <c r="AC93" i="12"/>
  <c r="AG92" i="12"/>
  <c r="AF92" i="12"/>
  <c r="AE92" i="12"/>
  <c r="AD92" i="12"/>
  <c r="AC92" i="12"/>
  <c r="AG91" i="12"/>
  <c r="AF91" i="12"/>
  <c r="AE91" i="12"/>
  <c r="AD91" i="12"/>
  <c r="AC91" i="12"/>
  <c r="AG89" i="12"/>
  <c r="AF89" i="12"/>
  <c r="AE89" i="12"/>
  <c r="AD89" i="12"/>
  <c r="AC89" i="12"/>
  <c r="AG88" i="12"/>
  <c r="AF88" i="12"/>
  <c r="AE88" i="12"/>
  <c r="AD88" i="12"/>
  <c r="AC88" i="12"/>
  <c r="AG87" i="12"/>
  <c r="AF87" i="12"/>
  <c r="AE87" i="12"/>
  <c r="AD87" i="12"/>
  <c r="AC87" i="12"/>
  <c r="AG86" i="12"/>
  <c r="AF86" i="12"/>
  <c r="AE86" i="12"/>
  <c r="AD86" i="12"/>
  <c r="AC86" i="12"/>
  <c r="AG85" i="12"/>
  <c r="AF85" i="12"/>
  <c r="AE85" i="12"/>
  <c r="AD85" i="12"/>
  <c r="AC85" i="12"/>
  <c r="AG84" i="12"/>
  <c r="AF84" i="12"/>
  <c r="AE84" i="12"/>
  <c r="AD84" i="12"/>
  <c r="AC84" i="12"/>
  <c r="AG83" i="12"/>
  <c r="AF83" i="12"/>
  <c r="AE83" i="12"/>
  <c r="AD83" i="12"/>
  <c r="AC83" i="12"/>
  <c r="AG82" i="12"/>
  <c r="AF82" i="12"/>
  <c r="AE82" i="12"/>
  <c r="AD82" i="12"/>
  <c r="AC82" i="12"/>
  <c r="AG80" i="12"/>
  <c r="AF80" i="12"/>
  <c r="AE80" i="12"/>
  <c r="AD80" i="12"/>
  <c r="AC80" i="12"/>
  <c r="AG79" i="12"/>
  <c r="AF79" i="12"/>
  <c r="AE79" i="12"/>
  <c r="AD79" i="12"/>
  <c r="AC79" i="12"/>
  <c r="AG78" i="12"/>
  <c r="AF78" i="12"/>
  <c r="AE78" i="12"/>
  <c r="AD78" i="12"/>
  <c r="AC78" i="12"/>
  <c r="AG77" i="12"/>
  <c r="AF77" i="12"/>
  <c r="AE77" i="12"/>
  <c r="AD77" i="12"/>
  <c r="AC77" i="12"/>
  <c r="AG76" i="12"/>
  <c r="AF76" i="12"/>
  <c r="AE76" i="12"/>
  <c r="AD76" i="12"/>
  <c r="AC76" i="12"/>
  <c r="AG75" i="12"/>
  <c r="AF75" i="12"/>
  <c r="AE75" i="12"/>
  <c r="AD75" i="12"/>
  <c r="AC75" i="12"/>
  <c r="AG74" i="12"/>
  <c r="AF74" i="12"/>
  <c r="AE74" i="12"/>
  <c r="AD74" i="12"/>
  <c r="AC74" i="12"/>
  <c r="AG73" i="12"/>
  <c r="AF73" i="12"/>
  <c r="AE73" i="12"/>
  <c r="AD73" i="12"/>
  <c r="AC73" i="12"/>
  <c r="AG72" i="12"/>
  <c r="AF72" i="12"/>
  <c r="AE72" i="12"/>
  <c r="AD72" i="12"/>
  <c r="AC72" i="12"/>
  <c r="AG70" i="12"/>
  <c r="AF70" i="12"/>
  <c r="AE70" i="12"/>
  <c r="AD70" i="12"/>
  <c r="AC70" i="12"/>
  <c r="AG69" i="12"/>
  <c r="AF69" i="12"/>
  <c r="AE69" i="12"/>
  <c r="AD69" i="12"/>
  <c r="AC69" i="12"/>
  <c r="AG68" i="12"/>
  <c r="AF68" i="12"/>
  <c r="AE68" i="12"/>
  <c r="AD68" i="12"/>
  <c r="AC68" i="12"/>
  <c r="AG67" i="12"/>
  <c r="AF67" i="12"/>
  <c r="AE67" i="12"/>
  <c r="AD67" i="12"/>
  <c r="AC67" i="12"/>
  <c r="AG65" i="12"/>
  <c r="AF65" i="12"/>
  <c r="AE65" i="12"/>
  <c r="AD65" i="12"/>
  <c r="AC65" i="12"/>
  <c r="AG63" i="12"/>
  <c r="AF63" i="12"/>
  <c r="AE63" i="12"/>
  <c r="AD63" i="12"/>
  <c r="AC63" i="12"/>
  <c r="AG62" i="12"/>
  <c r="AF62" i="12"/>
  <c r="AE62" i="12"/>
  <c r="AD62" i="12"/>
  <c r="AC62" i="12"/>
  <c r="AG61" i="12"/>
  <c r="AF61" i="12"/>
  <c r="AE61" i="12"/>
  <c r="AD61" i="12"/>
  <c r="AC61" i="12"/>
  <c r="AG60" i="12"/>
  <c r="AF60" i="12"/>
  <c r="AE60" i="12"/>
  <c r="AD60" i="12"/>
  <c r="AC60" i="12"/>
  <c r="AG59" i="12"/>
  <c r="AF59" i="12"/>
  <c r="AE59" i="12"/>
  <c r="AD59" i="12"/>
  <c r="AC59" i="12"/>
  <c r="AG57" i="12"/>
  <c r="AF57" i="12"/>
  <c r="AE57" i="12"/>
  <c r="AD57" i="12"/>
  <c r="AC57" i="12"/>
  <c r="AG56" i="12"/>
  <c r="AF56" i="12"/>
  <c r="AE56" i="12"/>
  <c r="AD56" i="12"/>
  <c r="AC56" i="12"/>
  <c r="AG55" i="12"/>
  <c r="AF55" i="12"/>
  <c r="AE55" i="12"/>
  <c r="AD55" i="12"/>
  <c r="AC55" i="12"/>
  <c r="AG54" i="12"/>
  <c r="AF54" i="12"/>
  <c r="AE54" i="12"/>
  <c r="AD54" i="12"/>
  <c r="AC54" i="12"/>
  <c r="AG53" i="12"/>
  <c r="AF53" i="12"/>
  <c r="AE53" i="12"/>
  <c r="AD53" i="12"/>
  <c r="AC53" i="12"/>
  <c r="AG52" i="12"/>
  <c r="AF52" i="12"/>
  <c r="AE52" i="12"/>
  <c r="AD52" i="12"/>
  <c r="AC52" i="12"/>
  <c r="AG51" i="12"/>
  <c r="AF51" i="12"/>
  <c r="AE51" i="12"/>
  <c r="AD51" i="12"/>
  <c r="AC51" i="12"/>
  <c r="AG50" i="12"/>
  <c r="AF50" i="12"/>
  <c r="AE50" i="12"/>
  <c r="AD50" i="12"/>
  <c r="AC50" i="12"/>
  <c r="AG49" i="12"/>
  <c r="AF49" i="12"/>
  <c r="AE49" i="12"/>
  <c r="AD49" i="12"/>
  <c r="AC49" i="12"/>
  <c r="AG48" i="12"/>
  <c r="AF48" i="12"/>
  <c r="AE48" i="12"/>
  <c r="AD48" i="12"/>
  <c r="AC48" i="12"/>
  <c r="AG47" i="12"/>
  <c r="AF47" i="12"/>
  <c r="AE47" i="12"/>
  <c r="AD47" i="12"/>
  <c r="AC47" i="12"/>
  <c r="AG46" i="12"/>
  <c r="AF46" i="12"/>
  <c r="AE46" i="12"/>
  <c r="AD46" i="12"/>
  <c r="AC46" i="12"/>
  <c r="AG45" i="12"/>
  <c r="AF45" i="12"/>
  <c r="AE45" i="12"/>
  <c r="AD45" i="12"/>
  <c r="AC45" i="12"/>
  <c r="AG44" i="12"/>
  <c r="AF44" i="12"/>
  <c r="AE44" i="12"/>
  <c r="AD44" i="12"/>
  <c r="AC44" i="12"/>
  <c r="AG43" i="12"/>
  <c r="AF43" i="12"/>
  <c r="AE43" i="12"/>
  <c r="AD43" i="12"/>
  <c r="AC43" i="12"/>
  <c r="AG42" i="12"/>
  <c r="AF42" i="12"/>
  <c r="AE42" i="12"/>
  <c r="AD42" i="12"/>
  <c r="AC42" i="12"/>
  <c r="AG41" i="12"/>
  <c r="AF41" i="12"/>
  <c r="AE41" i="12"/>
  <c r="AD41" i="12"/>
  <c r="AC41" i="12"/>
  <c r="AG40" i="12"/>
  <c r="AF40" i="12"/>
  <c r="AE40" i="12"/>
  <c r="AD40" i="12"/>
  <c r="AC40" i="12"/>
  <c r="AG39" i="12"/>
  <c r="AF39" i="12"/>
  <c r="AE39" i="12"/>
  <c r="AD39" i="12"/>
  <c r="AC39" i="12"/>
  <c r="AG38" i="12"/>
  <c r="AF38" i="12"/>
  <c r="AE38" i="12"/>
  <c r="AD38" i="12"/>
  <c r="AC38" i="12"/>
  <c r="AG37" i="12"/>
  <c r="AF37" i="12"/>
  <c r="AE37" i="12"/>
  <c r="AD37" i="12"/>
  <c r="AC37" i="12"/>
  <c r="AG36" i="12"/>
  <c r="AF36" i="12"/>
  <c r="AE36" i="12"/>
  <c r="AD36" i="12"/>
  <c r="AC36" i="12"/>
  <c r="AG35" i="12"/>
  <c r="AF35" i="12"/>
  <c r="AE35" i="12"/>
  <c r="AD35" i="12"/>
  <c r="AC35" i="12"/>
  <c r="AG34" i="12"/>
  <c r="AF34" i="12"/>
  <c r="AE34" i="12"/>
  <c r="AD34" i="12"/>
  <c r="AC34" i="12"/>
  <c r="AG33" i="12"/>
  <c r="AF33" i="12"/>
  <c r="AE33" i="12"/>
  <c r="AD33" i="12"/>
  <c r="AC33" i="12"/>
  <c r="AG32" i="12"/>
  <c r="AF32" i="12"/>
  <c r="AE32" i="12"/>
  <c r="AD32" i="12"/>
  <c r="AC32" i="12"/>
  <c r="AG31" i="12"/>
  <c r="AF31" i="12"/>
  <c r="AE31" i="12"/>
  <c r="AD31" i="12"/>
  <c r="AC31" i="12"/>
  <c r="AG30" i="12"/>
  <c r="AF30" i="12"/>
  <c r="AE30" i="12"/>
  <c r="AD30" i="12"/>
  <c r="AC30" i="12"/>
  <c r="AG29" i="12"/>
  <c r="AF29" i="12"/>
  <c r="AE29" i="12"/>
  <c r="AD29" i="12"/>
  <c r="AC29" i="12"/>
  <c r="AG28" i="12"/>
  <c r="AF28" i="12"/>
  <c r="AE28" i="12"/>
  <c r="AD28" i="12"/>
  <c r="AC28" i="12"/>
  <c r="AG27" i="12"/>
  <c r="AF27" i="12"/>
  <c r="AE27" i="12"/>
  <c r="AD27" i="12"/>
  <c r="AC27" i="12"/>
  <c r="AG26" i="12"/>
  <c r="AF26" i="12"/>
  <c r="AE26" i="12"/>
  <c r="AD26" i="12"/>
  <c r="AC26" i="12"/>
  <c r="AG25" i="12"/>
  <c r="AF25" i="12"/>
  <c r="AE25" i="12"/>
  <c r="AD25" i="12"/>
  <c r="AC25" i="12"/>
  <c r="AG24" i="12"/>
  <c r="AF24" i="12"/>
  <c r="AE24" i="12"/>
  <c r="AD24" i="12"/>
  <c r="AC24" i="12"/>
  <c r="AG23" i="12"/>
  <c r="AF23" i="12"/>
  <c r="AE23" i="12"/>
  <c r="AD23" i="12"/>
  <c r="AC23" i="12"/>
  <c r="AG22" i="12"/>
  <c r="AF22" i="12"/>
  <c r="AE22" i="12"/>
  <c r="AD22" i="12"/>
  <c r="AC22" i="12"/>
  <c r="I362" i="8"/>
  <c r="I361" i="8"/>
  <c r="I360" i="8"/>
  <c r="I359" i="8"/>
  <c r="I358" i="8"/>
  <c r="I357" i="8"/>
  <c r="I356" i="8"/>
  <c r="Z356" i="8" s="1"/>
  <c r="AA356" i="8" s="1"/>
  <c r="I355" i="8"/>
  <c r="I354" i="8"/>
  <c r="I353" i="8"/>
  <c r="Z353" i="8" s="1"/>
  <c r="AA353" i="8" s="1"/>
  <c r="I352" i="8"/>
  <c r="I351" i="8"/>
  <c r="I350" i="8"/>
  <c r="I349" i="8"/>
  <c r="Z349" i="8" s="1"/>
  <c r="AA349" i="8" s="1"/>
  <c r="I348" i="8"/>
  <c r="I347" i="8"/>
  <c r="I346" i="8"/>
  <c r="I345" i="8"/>
  <c r="Z345" i="8" s="1"/>
  <c r="AA345" i="8" s="1"/>
  <c r="I344" i="8"/>
  <c r="I343" i="8"/>
  <c r="I342" i="8"/>
  <c r="I341" i="8"/>
  <c r="Z341" i="8" s="1"/>
  <c r="AA341" i="8" s="1"/>
  <c r="I339" i="8"/>
  <c r="I338" i="8"/>
  <c r="I337" i="8"/>
  <c r="I336" i="8"/>
  <c r="I335" i="8"/>
  <c r="I334" i="8"/>
  <c r="I333" i="8"/>
  <c r="I332" i="8"/>
  <c r="I331" i="8"/>
  <c r="I330" i="8"/>
  <c r="I329" i="8"/>
  <c r="I328" i="8"/>
  <c r="I327" i="8"/>
  <c r="Z327" i="8" s="1"/>
  <c r="AA327" i="8" s="1"/>
  <c r="I326" i="8"/>
  <c r="I325" i="8"/>
  <c r="I324" i="8"/>
  <c r="Z324" i="8" s="1"/>
  <c r="AA324" i="8" s="1"/>
  <c r="I323" i="8"/>
  <c r="Z323" i="8" s="1"/>
  <c r="AA323" i="8" s="1"/>
  <c r="I322" i="8"/>
  <c r="I321" i="8"/>
  <c r="I320" i="8"/>
  <c r="I319" i="8"/>
  <c r="Z319" i="8" s="1"/>
  <c r="AA319" i="8" s="1"/>
  <c r="AH1265" i="12"/>
  <c r="AH793" i="12"/>
  <c r="AH1294" i="12"/>
  <c r="AH1136" i="12"/>
  <c r="AH1288" i="12"/>
  <c r="AH843" i="12"/>
  <c r="AH1128" i="12"/>
  <c r="AH1264" i="12"/>
  <c r="AH201" i="12"/>
  <c r="AH615" i="12"/>
  <c r="AH380" i="12"/>
  <c r="AH639" i="12"/>
  <c r="AH744" i="12"/>
  <c r="AH794" i="12"/>
  <c r="AH644" i="12"/>
  <c r="AH840" i="12"/>
  <c r="AH763" i="12"/>
  <c r="AH853" i="12"/>
  <c r="AH850" i="12"/>
  <c r="AH1019" i="12"/>
  <c r="AH929" i="12"/>
  <c r="AH981" i="12"/>
  <c r="AH1079" i="12"/>
  <c r="AH961" i="12"/>
  <c r="AH1021" i="12"/>
  <c r="AH1033" i="12"/>
  <c r="AH1075" i="12"/>
  <c r="AH1139" i="12"/>
  <c r="AH1098" i="12"/>
  <c r="AH1123" i="12"/>
  <c r="AH1150" i="12"/>
  <c r="AH1177" i="12"/>
  <c r="AH1224" i="12"/>
  <c r="AH1237" i="12"/>
  <c r="AH1204" i="12"/>
  <c r="AH1303" i="12"/>
  <c r="AH595" i="12"/>
  <c r="AH828" i="12"/>
  <c r="AH648" i="12"/>
  <c r="AH870" i="12"/>
  <c r="AH797" i="12"/>
  <c r="AH923" i="12"/>
  <c r="AH1011" i="12"/>
  <c r="AH1084" i="12"/>
  <c r="AH1142" i="12"/>
  <c r="AH1234" i="12"/>
  <c r="AH898" i="12"/>
  <c r="AH972" i="12"/>
  <c r="AH999" i="12"/>
  <c r="AH1035" i="12"/>
  <c r="AH1056" i="12"/>
  <c r="AH1089" i="12"/>
  <c r="AH1122" i="12"/>
  <c r="AH1209" i="12"/>
  <c r="AH1305" i="12"/>
  <c r="AH1161" i="12"/>
  <c r="AH1172" i="12"/>
  <c r="AH1134" i="12"/>
  <c r="AH1160" i="12"/>
  <c r="AH1235" i="12"/>
  <c r="AH1243" i="12"/>
  <c r="AH1301" i="12"/>
  <c r="AG1314" i="8"/>
  <c r="AF1314" i="8"/>
  <c r="AE1314" i="8"/>
  <c r="AD1314" i="8"/>
  <c r="AC1314" i="8"/>
  <c r="AG1313" i="8"/>
  <c r="AF1313" i="8"/>
  <c r="AE1313" i="8"/>
  <c r="AD1313" i="8"/>
  <c r="AC1313" i="8"/>
  <c r="AG1312" i="8"/>
  <c r="AF1312" i="8"/>
  <c r="AE1312" i="8"/>
  <c r="AD1312" i="8"/>
  <c r="AC1312" i="8"/>
  <c r="AG1311" i="8"/>
  <c r="AF1311" i="8"/>
  <c r="AE1311" i="8"/>
  <c r="AD1311" i="8"/>
  <c r="AC1311" i="8"/>
  <c r="AG1310" i="8"/>
  <c r="AF1310" i="8"/>
  <c r="AE1310" i="8"/>
  <c r="AD1310" i="8"/>
  <c r="AC1310" i="8"/>
  <c r="AG1309" i="8"/>
  <c r="AF1309" i="8"/>
  <c r="AE1309" i="8"/>
  <c r="AH1309" i="8" s="1"/>
  <c r="AD1309" i="8"/>
  <c r="AC1309" i="8"/>
  <c r="AG1308" i="8"/>
  <c r="AF1308" i="8"/>
  <c r="AE1308" i="8"/>
  <c r="AD1308" i="8"/>
  <c r="AC1308" i="8"/>
  <c r="AG1307" i="8"/>
  <c r="AF1307" i="8"/>
  <c r="AE1307" i="8"/>
  <c r="AD1307" i="8"/>
  <c r="AC1307" i="8"/>
  <c r="AG1306" i="8"/>
  <c r="AF1306" i="8"/>
  <c r="AE1306" i="8"/>
  <c r="AG1305" i="8"/>
  <c r="AF1305" i="8"/>
  <c r="AE1305" i="8"/>
  <c r="AD1305" i="8"/>
  <c r="AC1305" i="8"/>
  <c r="AG1304" i="8"/>
  <c r="AF1304" i="8"/>
  <c r="AE1304" i="8"/>
  <c r="AD1304" i="8"/>
  <c r="AC1304" i="8"/>
  <c r="AG1303" i="8"/>
  <c r="AF1303" i="8"/>
  <c r="AE1303" i="8"/>
  <c r="AD1303" i="8"/>
  <c r="AC1303" i="8"/>
  <c r="AG1302" i="8"/>
  <c r="AF1302" i="8"/>
  <c r="AE1302" i="8"/>
  <c r="AD1302" i="8"/>
  <c r="AC1302" i="8"/>
  <c r="AG1301" i="8"/>
  <c r="AF1301" i="8"/>
  <c r="AE1301" i="8"/>
  <c r="AD1301" i="8"/>
  <c r="AC1301" i="8"/>
  <c r="AG1300" i="8"/>
  <c r="AF1300" i="8"/>
  <c r="AE1300" i="8"/>
  <c r="AD1300" i="8"/>
  <c r="AC1300" i="8"/>
  <c r="AG1299" i="8"/>
  <c r="AF1299" i="8"/>
  <c r="AE1299" i="8"/>
  <c r="AD1299" i="8"/>
  <c r="AC1299" i="8"/>
  <c r="AG1298" i="8"/>
  <c r="AF1298" i="8"/>
  <c r="AE1298" i="8"/>
  <c r="AD1298" i="8"/>
  <c r="AC1298" i="8"/>
  <c r="AG1296" i="8"/>
  <c r="AF1296" i="8"/>
  <c r="AE1296" i="8"/>
  <c r="AD1296" i="8"/>
  <c r="AC1296" i="8"/>
  <c r="AG1295" i="8"/>
  <c r="AF1295" i="8"/>
  <c r="AE1295" i="8"/>
  <c r="AD1295" i="8"/>
  <c r="AC1295" i="8"/>
  <c r="AG1294" i="8"/>
  <c r="AF1294" i="8"/>
  <c r="AE1294" i="8"/>
  <c r="AD1294" i="8"/>
  <c r="AC1294" i="8"/>
  <c r="AG1293" i="8"/>
  <c r="AF1293" i="8"/>
  <c r="AE1293" i="8"/>
  <c r="AD1293" i="8"/>
  <c r="AC1293" i="8"/>
  <c r="AG1292" i="8"/>
  <c r="AF1292" i="8"/>
  <c r="AE1292" i="8"/>
  <c r="AD1292" i="8"/>
  <c r="AC1292" i="8"/>
  <c r="AG1291" i="8"/>
  <c r="AF1291" i="8"/>
  <c r="AE1291" i="8"/>
  <c r="AD1291" i="8"/>
  <c r="AC1291" i="8"/>
  <c r="AG1289" i="8"/>
  <c r="AF1289" i="8"/>
  <c r="AE1289" i="8"/>
  <c r="AD1289" i="8"/>
  <c r="AC1289" i="8"/>
  <c r="AG1288" i="8"/>
  <c r="AF1288" i="8"/>
  <c r="AE1288" i="8"/>
  <c r="AD1288" i="8"/>
  <c r="AC1288" i="8"/>
  <c r="AG1287" i="8"/>
  <c r="AF1287" i="8"/>
  <c r="AE1287" i="8"/>
  <c r="AD1287" i="8"/>
  <c r="AC1287" i="8"/>
  <c r="AG1286" i="8"/>
  <c r="AF1286" i="8"/>
  <c r="AH1286" i="8" s="1"/>
  <c r="AE1286" i="8"/>
  <c r="AD1286" i="8"/>
  <c r="AC1286" i="8"/>
  <c r="AG1285" i="8"/>
  <c r="AF1285" i="8"/>
  <c r="AE1285" i="8"/>
  <c r="AD1285" i="8"/>
  <c r="AC1285" i="8"/>
  <c r="AG1284" i="8"/>
  <c r="AF1284" i="8"/>
  <c r="AE1284" i="8"/>
  <c r="AD1284" i="8"/>
  <c r="AC1284" i="8"/>
  <c r="AG1283" i="8"/>
  <c r="AF1283" i="8"/>
  <c r="AE1283" i="8"/>
  <c r="AD1283" i="8"/>
  <c r="AC1283" i="8"/>
  <c r="AG1282" i="8"/>
  <c r="AF1282" i="8"/>
  <c r="AE1282" i="8"/>
  <c r="AD1282" i="8"/>
  <c r="AC1282" i="8"/>
  <c r="AG1281" i="8"/>
  <c r="AF1281" i="8"/>
  <c r="AE1281" i="8"/>
  <c r="AH1281" i="8" s="1"/>
  <c r="AD1281" i="8"/>
  <c r="AC1281" i="8"/>
  <c r="AG1280" i="8"/>
  <c r="AF1280" i="8"/>
  <c r="AE1280" i="8"/>
  <c r="AD1280" i="8"/>
  <c r="AC1280" i="8"/>
  <c r="AG1279" i="8"/>
  <c r="AF1279" i="8"/>
  <c r="AE1279" i="8"/>
  <c r="AD1279" i="8"/>
  <c r="AC1279" i="8"/>
  <c r="AG1278" i="8"/>
  <c r="AF1278" i="8"/>
  <c r="AE1278" i="8"/>
  <c r="AD1278" i="8"/>
  <c r="AC1278" i="8"/>
  <c r="AG1277" i="8"/>
  <c r="AF1277" i="8"/>
  <c r="AE1277" i="8"/>
  <c r="AH1277" i="8" s="1"/>
  <c r="AD1277" i="8"/>
  <c r="AC1277" i="8"/>
  <c r="AG1276" i="8"/>
  <c r="AF1276" i="8"/>
  <c r="AE1276" i="8"/>
  <c r="AD1276" i="8"/>
  <c r="AC1276" i="8"/>
  <c r="AG1275" i="8"/>
  <c r="AF1275" i="8"/>
  <c r="AE1275" i="8"/>
  <c r="AD1275" i="8"/>
  <c r="AC1275" i="8"/>
  <c r="AG1274" i="8"/>
  <c r="AF1274" i="8"/>
  <c r="AE1274" i="8"/>
  <c r="AD1274" i="8"/>
  <c r="AC1274" i="8"/>
  <c r="AG1272" i="8"/>
  <c r="AF1272" i="8"/>
  <c r="AE1272" i="8"/>
  <c r="AD1272" i="8"/>
  <c r="AC1272" i="8"/>
  <c r="AG1270" i="8"/>
  <c r="AF1270" i="8"/>
  <c r="AE1270" i="8"/>
  <c r="AD1270" i="8"/>
  <c r="AC1270" i="8"/>
  <c r="AG1269" i="8"/>
  <c r="AF1269" i="8"/>
  <c r="AE1269" i="8"/>
  <c r="AD1269" i="8"/>
  <c r="AC1269" i="8"/>
  <c r="AG1268" i="8"/>
  <c r="AF1268" i="8"/>
  <c r="AE1268" i="8"/>
  <c r="AD1268" i="8"/>
  <c r="AC1268" i="8"/>
  <c r="AG1267" i="8"/>
  <c r="AF1267" i="8"/>
  <c r="AE1267" i="8"/>
  <c r="AD1267" i="8"/>
  <c r="AC1267" i="8"/>
  <c r="AG1266" i="8"/>
  <c r="AF1266" i="8"/>
  <c r="AE1266" i="8"/>
  <c r="AD1266" i="8"/>
  <c r="AC1266" i="8"/>
  <c r="AG1265" i="8"/>
  <c r="AF1265" i="8"/>
  <c r="AE1265" i="8"/>
  <c r="AD1265" i="8"/>
  <c r="AC1265" i="8"/>
  <c r="AG1264" i="8"/>
  <c r="AF1264" i="8"/>
  <c r="AE1264" i="8"/>
  <c r="AD1264" i="8"/>
  <c r="AC1264" i="8"/>
  <c r="AG1263" i="8"/>
  <c r="AF1263" i="8"/>
  <c r="AE1263" i="8"/>
  <c r="AD1263" i="8"/>
  <c r="AC1263" i="8"/>
  <c r="AG1262" i="8"/>
  <c r="AF1262" i="8"/>
  <c r="AE1262" i="8"/>
  <c r="AD1262" i="8"/>
  <c r="AC1262" i="8"/>
  <c r="AG1261" i="8"/>
  <c r="AF1261" i="8"/>
  <c r="AE1261" i="8"/>
  <c r="AH1261" i="8" s="1"/>
  <c r="AD1261" i="8"/>
  <c r="AC1261" i="8"/>
  <c r="AG1259" i="8"/>
  <c r="AF1259" i="8"/>
  <c r="AE1259" i="8"/>
  <c r="AD1259" i="8"/>
  <c r="AC1259" i="8"/>
  <c r="AG1258" i="8"/>
  <c r="AF1258" i="8"/>
  <c r="AE1258" i="8"/>
  <c r="AD1258" i="8"/>
  <c r="AC1258" i="8"/>
  <c r="AG1256" i="8"/>
  <c r="AF1256" i="8"/>
  <c r="AE1256" i="8"/>
  <c r="AD1256" i="8"/>
  <c r="AC1256" i="8"/>
  <c r="AG1255" i="8"/>
  <c r="AF1255" i="8"/>
  <c r="AE1255" i="8"/>
  <c r="AD1255" i="8"/>
  <c r="AC1255" i="8"/>
  <c r="AG1254" i="8"/>
  <c r="AF1254" i="8"/>
  <c r="AE1254" i="8"/>
  <c r="AD1254" i="8"/>
  <c r="AC1254" i="8"/>
  <c r="AG1253" i="8"/>
  <c r="AF1253" i="8"/>
  <c r="AE1253" i="8"/>
  <c r="AD1253" i="8"/>
  <c r="AC1253" i="8"/>
  <c r="AG1252" i="8"/>
  <c r="AF1252" i="8"/>
  <c r="AE1252" i="8"/>
  <c r="AD1252" i="8"/>
  <c r="AC1252" i="8"/>
  <c r="AG1251" i="8"/>
  <c r="AF1251" i="8"/>
  <c r="AE1251" i="8"/>
  <c r="AD1251" i="8"/>
  <c r="AC1251" i="8"/>
  <c r="AG1250" i="8"/>
  <c r="AF1250" i="8"/>
  <c r="AH1250" i="8" s="1"/>
  <c r="AE1250" i="8"/>
  <c r="AD1250" i="8"/>
  <c r="AC1250" i="8"/>
  <c r="AG1249" i="8"/>
  <c r="AF1249" i="8"/>
  <c r="AE1249" i="8"/>
  <c r="AD1249" i="8"/>
  <c r="AC1249" i="8"/>
  <c r="AG1248" i="8"/>
  <c r="AF1248" i="8"/>
  <c r="AE1248" i="8"/>
  <c r="AD1248" i="8"/>
  <c r="AC1248" i="8"/>
  <c r="AG1247" i="8"/>
  <c r="AF1247" i="8"/>
  <c r="AE1247" i="8"/>
  <c r="AD1247" i="8"/>
  <c r="AC1247" i="8"/>
  <c r="AG1246" i="8"/>
  <c r="AF1246" i="8"/>
  <c r="AE1246" i="8"/>
  <c r="AD1246" i="8"/>
  <c r="AC1246" i="8"/>
  <c r="AG1245" i="8"/>
  <c r="AF1245" i="8"/>
  <c r="AE1245" i="8"/>
  <c r="AH1245" i="8" s="1"/>
  <c r="AD1245" i="8"/>
  <c r="AC1245" i="8"/>
  <c r="AG1244" i="8"/>
  <c r="AF1244" i="8"/>
  <c r="AE1244" i="8"/>
  <c r="AD1244" i="8"/>
  <c r="AC1244" i="8"/>
  <c r="AG1243" i="8"/>
  <c r="AF1243" i="8"/>
  <c r="AE1243" i="8"/>
  <c r="AD1243" i="8"/>
  <c r="AC1243" i="8"/>
  <c r="AG1242" i="8"/>
  <c r="AF1242" i="8"/>
  <c r="AE1242" i="8"/>
  <c r="AD1242" i="8"/>
  <c r="AC1242" i="8"/>
  <c r="AG1241" i="8"/>
  <c r="AF1241" i="8"/>
  <c r="AE1241" i="8"/>
  <c r="AD1241" i="8"/>
  <c r="AC1241" i="8"/>
  <c r="AG1240" i="8"/>
  <c r="AF1240" i="8"/>
  <c r="AE1240" i="8"/>
  <c r="AD1240" i="8"/>
  <c r="AC1240" i="8"/>
  <c r="AG1239" i="8"/>
  <c r="AF1239" i="8"/>
  <c r="AE1239" i="8"/>
  <c r="AD1239" i="8"/>
  <c r="AC1239" i="8"/>
  <c r="AG1238" i="8"/>
  <c r="AF1238" i="8"/>
  <c r="AE1238" i="8"/>
  <c r="AD1238" i="8"/>
  <c r="AC1238" i="8"/>
  <c r="AG1237" i="8"/>
  <c r="AF1237" i="8"/>
  <c r="AE1237" i="8"/>
  <c r="AD1237" i="8"/>
  <c r="AC1237" i="8"/>
  <c r="AG1236" i="8"/>
  <c r="AF1236" i="8"/>
  <c r="AE1236" i="8"/>
  <c r="AD1236" i="8"/>
  <c r="AC1236" i="8"/>
  <c r="AG1235" i="8"/>
  <c r="AF1235" i="8"/>
  <c r="AE1235" i="8"/>
  <c r="AD1235" i="8"/>
  <c r="AC1235" i="8"/>
  <c r="AG1234" i="8"/>
  <c r="AF1234" i="8"/>
  <c r="AE1234" i="8"/>
  <c r="AD1234" i="8"/>
  <c r="AC1234" i="8"/>
  <c r="AG1233" i="8"/>
  <c r="AF1233" i="8"/>
  <c r="AE1233" i="8"/>
  <c r="AD1233" i="8"/>
  <c r="AC1233" i="8"/>
  <c r="AG1232" i="8"/>
  <c r="AF1232" i="8"/>
  <c r="AE1232" i="8"/>
  <c r="AD1232" i="8"/>
  <c r="AC1232" i="8"/>
  <c r="AG1231" i="8"/>
  <c r="AF1231" i="8"/>
  <c r="AE1231" i="8"/>
  <c r="AD1231" i="8"/>
  <c r="AC1231" i="8"/>
  <c r="AG1230" i="8"/>
  <c r="AF1230" i="8"/>
  <c r="AE1230" i="8"/>
  <c r="AD1230" i="8"/>
  <c r="AC1230" i="8"/>
  <c r="AG1229" i="8"/>
  <c r="AF1229" i="8"/>
  <c r="AE1229" i="8"/>
  <c r="AD1229" i="8"/>
  <c r="AC1229" i="8"/>
  <c r="AG1228" i="8"/>
  <c r="AF1228" i="8"/>
  <c r="AE1228" i="8"/>
  <c r="AD1228" i="8"/>
  <c r="AC1228" i="8"/>
  <c r="AG1227" i="8"/>
  <c r="AF1227" i="8"/>
  <c r="AE1227" i="8"/>
  <c r="AH1227" i="8" s="1"/>
  <c r="AD1227" i="8"/>
  <c r="AC1227" i="8"/>
  <c r="AG1226" i="8"/>
  <c r="AF1226" i="8"/>
  <c r="AE1226" i="8"/>
  <c r="AD1226" i="8"/>
  <c r="AC1226" i="8"/>
  <c r="AG1225" i="8"/>
  <c r="AF1225" i="8"/>
  <c r="AE1225" i="8"/>
  <c r="AD1225" i="8"/>
  <c r="AC1225" i="8"/>
  <c r="AG1224" i="8"/>
  <c r="AF1224" i="8"/>
  <c r="AH1224" i="8" s="1"/>
  <c r="AE1224" i="8"/>
  <c r="AD1224" i="8"/>
  <c r="AC1224" i="8"/>
  <c r="AG1222" i="8"/>
  <c r="AF1222" i="8"/>
  <c r="AE1222" i="8"/>
  <c r="AH1222" i="8" s="1"/>
  <c r="AD1222" i="8"/>
  <c r="AC1222" i="8"/>
  <c r="AG1221" i="8"/>
  <c r="AF1221" i="8"/>
  <c r="AE1221" i="8"/>
  <c r="AD1221" i="8"/>
  <c r="AC1221" i="8"/>
  <c r="AG1219" i="8"/>
  <c r="AF1219" i="8"/>
  <c r="AE1219" i="8"/>
  <c r="AD1219" i="8"/>
  <c r="AC1219" i="8"/>
  <c r="AG1218" i="8"/>
  <c r="AF1218" i="8"/>
  <c r="AE1218" i="8"/>
  <c r="AD1218" i="8"/>
  <c r="AC1218" i="8"/>
  <c r="AG1217" i="8"/>
  <c r="AF1217" i="8"/>
  <c r="AE1217" i="8"/>
  <c r="AH1217" i="8" s="1"/>
  <c r="AD1217" i="8"/>
  <c r="AC1217" i="8"/>
  <c r="AG1216" i="8"/>
  <c r="AF1216" i="8"/>
  <c r="AH1216" i="8" s="1"/>
  <c r="AE1216" i="8"/>
  <c r="AD1216" i="8"/>
  <c r="AC1216" i="8"/>
  <c r="AG1215" i="8"/>
  <c r="AF1215" i="8"/>
  <c r="AE1215" i="8"/>
  <c r="AD1215" i="8"/>
  <c r="AC1215" i="8"/>
  <c r="AG1214" i="8"/>
  <c r="AF1214" i="8"/>
  <c r="AE1214" i="8"/>
  <c r="AD1214" i="8"/>
  <c r="AC1214" i="8"/>
  <c r="AG1213" i="8"/>
  <c r="AF1213" i="8"/>
  <c r="AE1213" i="8"/>
  <c r="AD1213" i="8"/>
  <c r="AC1213" i="8"/>
  <c r="AG1212" i="8"/>
  <c r="AF1212" i="8"/>
  <c r="AH1212" i="8" s="1"/>
  <c r="AE1212" i="8"/>
  <c r="AD1212" i="8"/>
  <c r="AC1212" i="8"/>
  <c r="AG1211" i="8"/>
  <c r="AF1211" i="8"/>
  <c r="AE1211" i="8"/>
  <c r="AH1211" i="8" s="1"/>
  <c r="AD1211" i="8"/>
  <c r="AC1211" i="8"/>
  <c r="AG1210" i="8"/>
  <c r="AF1210" i="8"/>
  <c r="AE1210" i="8"/>
  <c r="AD1210" i="8"/>
  <c r="AC1210" i="8"/>
  <c r="AG1209" i="8"/>
  <c r="AF1209" i="8"/>
  <c r="AE1209" i="8"/>
  <c r="AH1209" i="8" s="1"/>
  <c r="AD1209" i="8"/>
  <c r="AC1209" i="8"/>
  <c r="AG1208" i="8"/>
  <c r="AF1208" i="8"/>
  <c r="AE1208" i="8"/>
  <c r="AD1208" i="8"/>
  <c r="AC1208" i="8"/>
  <c r="AG1207" i="8"/>
  <c r="AF1207" i="8"/>
  <c r="AE1207" i="8"/>
  <c r="AD1207" i="8"/>
  <c r="AC1207" i="8"/>
  <c r="AG1206" i="8"/>
  <c r="AF1206" i="8"/>
  <c r="AH1206" i="8" s="1"/>
  <c r="AE1206" i="8"/>
  <c r="AD1206" i="8"/>
  <c r="AC1206" i="8"/>
  <c r="AG1205" i="8"/>
  <c r="AF1205" i="8"/>
  <c r="AE1205" i="8"/>
  <c r="AD1205" i="8"/>
  <c r="AC1205" i="8"/>
  <c r="AG1204" i="8"/>
  <c r="AF1204" i="8"/>
  <c r="AE1204" i="8"/>
  <c r="AD1204" i="8"/>
  <c r="AC1204" i="8"/>
  <c r="AG1203" i="8"/>
  <c r="AF1203" i="8"/>
  <c r="AE1203" i="8"/>
  <c r="AD1203" i="8"/>
  <c r="AC1203" i="8"/>
  <c r="AG1202" i="8"/>
  <c r="AF1202" i="8"/>
  <c r="AE1202" i="8"/>
  <c r="AD1202" i="8"/>
  <c r="AC1202" i="8"/>
  <c r="AG1201" i="8"/>
  <c r="AF1201" i="8"/>
  <c r="AE1201" i="8"/>
  <c r="AH1201" i="8" s="1"/>
  <c r="AD1201" i="8"/>
  <c r="AC1201" i="8"/>
  <c r="AG1200" i="8"/>
  <c r="AF1200" i="8"/>
  <c r="AE1200" i="8"/>
  <c r="AD1200" i="8"/>
  <c r="AC1200" i="8"/>
  <c r="AG1199" i="8"/>
  <c r="AF1199" i="8"/>
  <c r="AE1199" i="8"/>
  <c r="AH1199" i="8" s="1"/>
  <c r="AD1199" i="8"/>
  <c r="AC1199" i="8"/>
  <c r="AG1197" i="8"/>
  <c r="AF1197" i="8"/>
  <c r="AE1197" i="8"/>
  <c r="AD1197" i="8"/>
  <c r="AC1197" i="8"/>
  <c r="AG1196" i="8"/>
  <c r="AF1196" i="8"/>
  <c r="AE1196" i="8"/>
  <c r="AH1196" i="8" s="1"/>
  <c r="AD1196" i="8"/>
  <c r="AC1196" i="8"/>
  <c r="AG1195" i="8"/>
  <c r="AF1195" i="8"/>
  <c r="AE1195" i="8"/>
  <c r="AD1195" i="8"/>
  <c r="AC1195" i="8"/>
  <c r="AG1193" i="8"/>
  <c r="AF1193" i="8"/>
  <c r="AE1193" i="8"/>
  <c r="AH1193" i="8" s="1"/>
  <c r="AD1193" i="8"/>
  <c r="AC1193" i="8"/>
  <c r="AG1192" i="8"/>
  <c r="AF1192" i="8"/>
  <c r="AE1192" i="8"/>
  <c r="AD1192" i="8"/>
  <c r="AC1192" i="8"/>
  <c r="AG1191" i="8"/>
  <c r="AF1191" i="8"/>
  <c r="AE1191" i="8"/>
  <c r="AH1191" i="8" s="1"/>
  <c r="AD1191" i="8"/>
  <c r="AC1191" i="8"/>
  <c r="AG1190" i="8"/>
  <c r="AF1190" i="8"/>
  <c r="AE1190" i="8"/>
  <c r="AD1190" i="8"/>
  <c r="AC1190" i="8"/>
  <c r="AG1189" i="8"/>
  <c r="AF1189" i="8"/>
  <c r="AE1189" i="8"/>
  <c r="AH1189" i="8" s="1"/>
  <c r="AD1189" i="8"/>
  <c r="AC1189" i="8"/>
  <c r="AG1188" i="8"/>
  <c r="AF1188" i="8"/>
  <c r="AH1188" i="8" s="1"/>
  <c r="AE1188" i="8"/>
  <c r="AD1188" i="8"/>
  <c r="AC1188" i="8"/>
  <c r="AG1187" i="8"/>
  <c r="AF1187" i="8"/>
  <c r="AE1187" i="8"/>
  <c r="AD1187" i="8"/>
  <c r="AC1187" i="8"/>
  <c r="AG1186" i="8"/>
  <c r="AF1186" i="8"/>
  <c r="AH1186" i="8" s="1"/>
  <c r="AE1186" i="8"/>
  <c r="AD1186" i="8"/>
  <c r="AC1186" i="8"/>
  <c r="AG1185" i="8"/>
  <c r="AF1185" i="8"/>
  <c r="AE1185" i="8"/>
  <c r="AH1185" i="8" s="1"/>
  <c r="AD1185" i="8"/>
  <c r="AC1185" i="8"/>
  <c r="AG1184" i="8"/>
  <c r="AF1184" i="8"/>
  <c r="AE1184" i="8"/>
  <c r="AD1184" i="8"/>
  <c r="AC1184" i="8"/>
  <c r="AG1183" i="8"/>
  <c r="AF1183" i="8"/>
  <c r="AE1183" i="8"/>
  <c r="AH1183" i="8" s="1"/>
  <c r="AD1183" i="8"/>
  <c r="AC1183" i="8"/>
  <c r="AG1181" i="8"/>
  <c r="AF1181" i="8"/>
  <c r="AH1181" i="8" s="1"/>
  <c r="AE1181" i="8"/>
  <c r="AD1181" i="8"/>
  <c r="AC1181" i="8"/>
  <c r="AG1180" i="8"/>
  <c r="AF1180" i="8"/>
  <c r="AE1180" i="8"/>
  <c r="AD1180" i="8"/>
  <c r="AC1180" i="8"/>
  <c r="AG1179" i="8"/>
  <c r="AF1179" i="8"/>
  <c r="AH1179" i="8" s="1"/>
  <c r="AE1179" i="8"/>
  <c r="AD1179" i="8"/>
  <c r="AC1179" i="8"/>
  <c r="AG1178" i="8"/>
  <c r="AF1178" i="8"/>
  <c r="AE1178" i="8"/>
  <c r="AH1178" i="8" s="1"/>
  <c r="AD1178" i="8"/>
  <c r="AC1178" i="8"/>
  <c r="AG1177" i="8"/>
  <c r="AF1177" i="8"/>
  <c r="AE1177" i="8"/>
  <c r="AD1177" i="8"/>
  <c r="AC1177" i="8"/>
  <c r="AG1176" i="8"/>
  <c r="AF1176" i="8"/>
  <c r="AE1176" i="8"/>
  <c r="AH1176" i="8" s="1"/>
  <c r="AD1176" i="8"/>
  <c r="AC1176" i="8"/>
  <c r="AG1175" i="8"/>
  <c r="AF1175" i="8"/>
  <c r="AE1175" i="8"/>
  <c r="AD1175" i="8"/>
  <c r="AC1175" i="8"/>
  <c r="AG1173" i="8"/>
  <c r="AF1173" i="8"/>
  <c r="AE1173" i="8"/>
  <c r="AD1173" i="8"/>
  <c r="AC1173" i="8"/>
  <c r="AG1172" i="8"/>
  <c r="AF1172" i="8"/>
  <c r="AE1172" i="8"/>
  <c r="AD1172" i="8"/>
  <c r="AC1172" i="8"/>
  <c r="AG1171" i="8"/>
  <c r="AF1171" i="8"/>
  <c r="AE1171" i="8"/>
  <c r="AH1171" i="8" s="1"/>
  <c r="AD1171" i="8"/>
  <c r="AC1171" i="8"/>
  <c r="AG1170" i="8"/>
  <c r="AF1170" i="8"/>
  <c r="AH1170" i="8" s="1"/>
  <c r="AE1170" i="8"/>
  <c r="AD1170" i="8"/>
  <c r="AC1170" i="8"/>
  <c r="AG1169" i="8"/>
  <c r="AF1169" i="8"/>
  <c r="AE1169" i="8"/>
  <c r="AD1169" i="8"/>
  <c r="AC1169" i="8"/>
  <c r="AG1168" i="8"/>
  <c r="AF1168" i="8"/>
  <c r="AH1168" i="8" s="1"/>
  <c r="AE1168" i="8"/>
  <c r="AD1168" i="8"/>
  <c r="AC1168" i="8"/>
  <c r="AG1167" i="8"/>
  <c r="AF1167" i="8"/>
  <c r="AE1167" i="8"/>
  <c r="AD1167" i="8"/>
  <c r="AC1167" i="8"/>
  <c r="AG1166" i="8"/>
  <c r="AF1166" i="8"/>
  <c r="AH1166" i="8" s="1"/>
  <c r="AE1166" i="8"/>
  <c r="AD1166" i="8"/>
  <c r="AC1166" i="8"/>
  <c r="AG1165" i="8"/>
  <c r="AF1165" i="8"/>
  <c r="AE1165" i="8"/>
  <c r="AD1165" i="8"/>
  <c r="AC1165" i="8"/>
  <c r="AG1164" i="8"/>
  <c r="AF1164" i="8"/>
  <c r="AH1164" i="8" s="1"/>
  <c r="AE1164" i="8"/>
  <c r="AD1164" i="8"/>
  <c r="AC1164" i="8"/>
  <c r="AG1163" i="8"/>
  <c r="AF1163" i="8"/>
  <c r="AE1163" i="8"/>
  <c r="AD1163" i="8"/>
  <c r="AC1163" i="8"/>
  <c r="AG1162" i="8"/>
  <c r="AF1162" i="8"/>
  <c r="AH1162" i="8" s="1"/>
  <c r="AE1162" i="8"/>
  <c r="AD1162" i="8"/>
  <c r="AC1162" i="8"/>
  <c r="AG1161" i="8"/>
  <c r="AF1161" i="8"/>
  <c r="AE1161" i="8"/>
  <c r="AD1161" i="8"/>
  <c r="AC1161" i="8"/>
  <c r="AG1160" i="8"/>
  <c r="AF1160" i="8"/>
  <c r="AH1160" i="8" s="1"/>
  <c r="AE1160" i="8"/>
  <c r="AD1160" i="8"/>
  <c r="AC1160" i="8"/>
  <c r="AG1159" i="8"/>
  <c r="AF1159" i="8"/>
  <c r="AE1159" i="8"/>
  <c r="AD1159" i="8"/>
  <c r="AC1159" i="8"/>
  <c r="AG1158" i="8"/>
  <c r="AF1158" i="8"/>
  <c r="AE1158" i="8"/>
  <c r="AD1158" i="8"/>
  <c r="AC1158" i="8"/>
  <c r="AG1157" i="8"/>
  <c r="AF1157" i="8"/>
  <c r="AE1157" i="8"/>
  <c r="AD1157" i="8"/>
  <c r="AC1157" i="8"/>
  <c r="AG1156" i="8"/>
  <c r="AF1156" i="8"/>
  <c r="AE1156" i="8"/>
  <c r="AD1156" i="8"/>
  <c r="AC1156" i="8"/>
  <c r="AG1155" i="8"/>
  <c r="AF1155" i="8"/>
  <c r="AE1155" i="8"/>
  <c r="AH1155" i="8" s="1"/>
  <c r="AD1155" i="8"/>
  <c r="AC1155" i="8"/>
  <c r="AG1153" i="8"/>
  <c r="AF1153" i="8"/>
  <c r="AH1153" i="8" s="1"/>
  <c r="AE1153" i="8"/>
  <c r="AD1153" i="8"/>
  <c r="AC1153" i="8"/>
  <c r="AG1152" i="8"/>
  <c r="AF1152" i="8"/>
  <c r="AE1152" i="8"/>
  <c r="AD1152" i="8"/>
  <c r="AC1152" i="8"/>
  <c r="AG1151" i="8"/>
  <c r="AF1151" i="8"/>
  <c r="AH1151" i="8" s="1"/>
  <c r="AE1151" i="8"/>
  <c r="AD1151" i="8"/>
  <c r="AC1151" i="8"/>
  <c r="AG1150" i="8"/>
  <c r="AF1150" i="8"/>
  <c r="AE1150" i="8"/>
  <c r="AH1150" i="8" s="1"/>
  <c r="AD1150" i="8"/>
  <c r="AC1150" i="8"/>
  <c r="AG1149" i="8"/>
  <c r="AF1149" i="8"/>
  <c r="AE1149" i="8"/>
  <c r="AD1149" i="8"/>
  <c r="AC1149" i="8"/>
  <c r="AG1147" i="8"/>
  <c r="AF1147" i="8"/>
  <c r="AE1147" i="8"/>
  <c r="AH1147" i="8" s="1"/>
  <c r="AD1147" i="8"/>
  <c r="AC1147" i="8"/>
  <c r="AG1146" i="8"/>
  <c r="AF1146" i="8"/>
  <c r="AE1146" i="8"/>
  <c r="AD1146" i="8"/>
  <c r="AC1146" i="8"/>
  <c r="AG1145" i="8"/>
  <c r="AF1145" i="8"/>
  <c r="AE1145" i="8"/>
  <c r="AH1145" i="8" s="1"/>
  <c r="AD1145" i="8"/>
  <c r="AC1145" i="8"/>
  <c r="AG1144" i="8"/>
  <c r="AF1144" i="8"/>
  <c r="AE1144" i="8"/>
  <c r="AD1144" i="8"/>
  <c r="AC1144" i="8"/>
  <c r="AG1142" i="8"/>
  <c r="AF1142" i="8"/>
  <c r="AE1142" i="8"/>
  <c r="AH1142" i="8" s="1"/>
  <c r="AD1142" i="8"/>
  <c r="AC1142" i="8"/>
  <c r="AG1140" i="8"/>
  <c r="AF1140" i="8"/>
  <c r="AH1140" i="8" s="1"/>
  <c r="AE1140" i="8"/>
  <c r="AD1140" i="8"/>
  <c r="AC1140" i="8"/>
  <c r="AG1139" i="8"/>
  <c r="AF1139" i="8"/>
  <c r="AE1139" i="8"/>
  <c r="AD1139" i="8"/>
  <c r="AC1139" i="8"/>
  <c r="AG1137" i="8"/>
  <c r="AF1137" i="8"/>
  <c r="AE1137" i="8"/>
  <c r="AD1137" i="8"/>
  <c r="AC1137" i="8"/>
  <c r="AG1136" i="8"/>
  <c r="AF1136" i="8"/>
  <c r="AE1136" i="8"/>
  <c r="AD1136" i="8"/>
  <c r="AC1136" i="8"/>
  <c r="AG1134" i="8"/>
  <c r="AF1134" i="8"/>
  <c r="AE1134" i="8"/>
  <c r="AD1134" i="8"/>
  <c r="AC1134" i="8"/>
  <c r="AG1133" i="8"/>
  <c r="AF1133" i="8"/>
  <c r="AE1133" i="8"/>
  <c r="AH1133" i="8" s="1"/>
  <c r="AD1133" i="8"/>
  <c r="AC1133" i="8"/>
  <c r="AG1132" i="8"/>
  <c r="AF1132" i="8"/>
  <c r="AE1132" i="8"/>
  <c r="AD1132" i="8"/>
  <c r="AC1132" i="8"/>
  <c r="AG1131" i="8"/>
  <c r="AF1131" i="8"/>
  <c r="AE1131" i="8"/>
  <c r="AH1131" i="8" s="1"/>
  <c r="AD1131" i="8"/>
  <c r="AC1131" i="8"/>
  <c r="AG1130" i="8"/>
  <c r="AF1130" i="8"/>
  <c r="AE1130" i="8"/>
  <c r="AD1130" i="8"/>
  <c r="AC1130" i="8"/>
  <c r="AG1129" i="8"/>
  <c r="AF1129" i="8"/>
  <c r="AE1129" i="8"/>
  <c r="AH1129" i="8" s="1"/>
  <c r="AD1129" i="8"/>
  <c r="AC1129" i="8"/>
  <c r="AG1128" i="8"/>
  <c r="AF1128" i="8"/>
  <c r="AH1128" i="8" s="1"/>
  <c r="AE1128" i="8"/>
  <c r="AD1128" i="8"/>
  <c r="AC1128" i="8"/>
  <c r="AG1126" i="8"/>
  <c r="AF1126" i="8"/>
  <c r="AE1126" i="8"/>
  <c r="AD1126" i="8"/>
  <c r="AC1126" i="8"/>
  <c r="AG1125" i="8"/>
  <c r="AF1125" i="8"/>
  <c r="AE1125" i="8"/>
  <c r="AD1125" i="8"/>
  <c r="AC1125" i="8"/>
  <c r="AG1124" i="8"/>
  <c r="AF1124" i="8"/>
  <c r="AE1124" i="8"/>
  <c r="AD1124" i="8"/>
  <c r="AC1124" i="8"/>
  <c r="AG1123" i="8"/>
  <c r="AF1123" i="8"/>
  <c r="AH1123" i="8" s="1"/>
  <c r="AE1123" i="8"/>
  <c r="AD1123" i="8"/>
  <c r="AC1123" i="8"/>
  <c r="AG1122" i="8"/>
  <c r="AF1122" i="8"/>
  <c r="AE1122" i="8"/>
  <c r="AH1122" i="8" s="1"/>
  <c r="AD1122" i="8"/>
  <c r="AC1122" i="8"/>
  <c r="AG1121" i="8"/>
  <c r="AF1121" i="8"/>
  <c r="AE1121" i="8"/>
  <c r="AD1121" i="8"/>
  <c r="AC1121" i="8"/>
  <c r="AG1120" i="8"/>
  <c r="AF1120" i="8"/>
  <c r="AE1120" i="8"/>
  <c r="AH1120" i="8" s="1"/>
  <c r="AD1120" i="8"/>
  <c r="AC1120" i="8"/>
  <c r="AG1119" i="8"/>
  <c r="AF1119" i="8"/>
  <c r="AE1119" i="8"/>
  <c r="AD1119" i="8"/>
  <c r="AC1119" i="8"/>
  <c r="AG1118" i="8"/>
  <c r="AF1118" i="8"/>
  <c r="AE1118" i="8"/>
  <c r="AD1118" i="8"/>
  <c r="AC1118" i="8"/>
  <c r="AG1117" i="8"/>
  <c r="AF1117" i="8"/>
  <c r="AH1117" i="8" s="1"/>
  <c r="AE1117" i="8"/>
  <c r="AD1117" i="8"/>
  <c r="AC1117" i="8"/>
  <c r="AG1116" i="8"/>
  <c r="AF1116" i="8"/>
  <c r="AE1116" i="8"/>
  <c r="AH1116" i="8" s="1"/>
  <c r="AD1116" i="8"/>
  <c r="AC1116" i="8"/>
  <c r="AG1115" i="8"/>
  <c r="AF1115" i="8"/>
  <c r="AE1115" i="8"/>
  <c r="AD1115" i="8"/>
  <c r="AC1115" i="8"/>
  <c r="AG1114" i="8"/>
  <c r="AF1114" i="8"/>
  <c r="AE1114" i="8"/>
  <c r="AD1114" i="8"/>
  <c r="AC1114" i="8"/>
  <c r="AG1113" i="8"/>
  <c r="AF1113" i="8"/>
  <c r="AH1113" i="8" s="1"/>
  <c r="AE1113" i="8"/>
  <c r="AD1113" i="8"/>
  <c r="AC1113" i="8"/>
  <c r="AG1112" i="8"/>
  <c r="AF1112" i="8"/>
  <c r="AE1112" i="8"/>
  <c r="AH1112" i="8" s="1"/>
  <c r="AD1112" i="8"/>
  <c r="AC1112" i="8"/>
  <c r="AG1111" i="8"/>
  <c r="AF1111" i="8"/>
  <c r="AE1111" i="8"/>
  <c r="AD1111" i="8"/>
  <c r="AC1111" i="8"/>
  <c r="AG1110" i="8"/>
  <c r="AF1110" i="8"/>
  <c r="AE1110" i="8"/>
  <c r="AD1110" i="8"/>
  <c r="AC1110" i="8"/>
  <c r="AG1109" i="8"/>
  <c r="AF1109" i="8"/>
  <c r="AH1109" i="8" s="1"/>
  <c r="AE1109" i="8"/>
  <c r="AD1109" i="8"/>
  <c r="AC1109" i="8"/>
  <c r="AG1108" i="8"/>
  <c r="AF1108" i="8"/>
  <c r="AE1108" i="8"/>
  <c r="AH1108" i="8" s="1"/>
  <c r="AD1108" i="8"/>
  <c r="AC1108" i="8"/>
  <c r="AG1107" i="8"/>
  <c r="AF1107" i="8"/>
  <c r="AE1107" i="8"/>
  <c r="AD1107" i="8"/>
  <c r="AC1107" i="8"/>
  <c r="AG1106" i="8"/>
  <c r="AF1106" i="8"/>
  <c r="AE1106" i="8"/>
  <c r="AH1106" i="8" s="1"/>
  <c r="AD1106" i="8"/>
  <c r="AC1106" i="8"/>
  <c r="AG1105" i="8"/>
  <c r="AF1105" i="8"/>
  <c r="AE1105" i="8"/>
  <c r="AD1105" i="8"/>
  <c r="AC1105" i="8"/>
  <c r="AG1104" i="8"/>
  <c r="AF1104" i="8"/>
  <c r="AE1104" i="8"/>
  <c r="AD1104" i="8"/>
  <c r="AC1104" i="8"/>
  <c r="AG1103" i="8"/>
  <c r="AF1103" i="8"/>
  <c r="AE1103" i="8"/>
  <c r="AD1103" i="8"/>
  <c r="AC1103" i="8"/>
  <c r="AG1102" i="8"/>
  <c r="AF1102" i="8"/>
  <c r="AE1102" i="8"/>
  <c r="AD1102" i="8"/>
  <c r="AC1102" i="8"/>
  <c r="AG1101" i="8"/>
  <c r="AF1101" i="8"/>
  <c r="AE1101" i="8"/>
  <c r="AD1101" i="8"/>
  <c r="AC1101" i="8"/>
  <c r="AG1100" i="8"/>
  <c r="AF1100" i="8"/>
  <c r="AE1100" i="8"/>
  <c r="AH1100" i="8" s="1"/>
  <c r="AD1100" i="8"/>
  <c r="AC1100" i="8"/>
  <c r="AG1099" i="8"/>
  <c r="AF1099" i="8"/>
  <c r="AE1099" i="8"/>
  <c r="AD1099" i="8"/>
  <c r="AC1099" i="8"/>
  <c r="AG1098" i="8"/>
  <c r="AF1098" i="8"/>
  <c r="AE1098" i="8"/>
  <c r="AH1098" i="8" s="1"/>
  <c r="AD1098" i="8"/>
  <c r="AC1098" i="8"/>
  <c r="AG1097" i="8"/>
  <c r="AF1097" i="8"/>
  <c r="AH1097" i="8" s="1"/>
  <c r="AE1097" i="8"/>
  <c r="AD1097" i="8"/>
  <c r="AC1097" i="8"/>
  <c r="AG1096" i="8"/>
  <c r="AF1096" i="8"/>
  <c r="AE1096" i="8"/>
  <c r="AH1096" i="8" s="1"/>
  <c r="AD1096" i="8"/>
  <c r="AC1096" i="8"/>
  <c r="AG1094" i="8"/>
  <c r="AF1094" i="8"/>
  <c r="AH1094" i="8" s="1"/>
  <c r="AE1094" i="8"/>
  <c r="AD1094" i="8"/>
  <c r="AC1094" i="8"/>
  <c r="AG1093" i="8"/>
  <c r="AF1093" i="8"/>
  <c r="AE1093" i="8"/>
  <c r="AD1093" i="8"/>
  <c r="AC1093" i="8"/>
  <c r="AG1092" i="8"/>
  <c r="AF1092" i="8"/>
  <c r="AE1092" i="8"/>
  <c r="AD1092" i="8"/>
  <c r="AC1092" i="8"/>
  <c r="AG1091" i="8"/>
  <c r="AF1091" i="8"/>
  <c r="AE1091" i="8"/>
  <c r="AH1091" i="8" s="1"/>
  <c r="AD1091" i="8"/>
  <c r="AC1091" i="8"/>
  <c r="AG1090" i="8"/>
  <c r="AF1090" i="8"/>
  <c r="AE1090" i="8"/>
  <c r="AD1090" i="8"/>
  <c r="AC1090" i="8"/>
  <c r="AG1089" i="8"/>
  <c r="AF1089" i="8"/>
  <c r="AE1089" i="8"/>
  <c r="AD1089" i="8"/>
  <c r="AC1089" i="8"/>
  <c r="AG1088" i="8"/>
  <c r="AF1088" i="8"/>
  <c r="AE1088" i="8"/>
  <c r="AD1088" i="8"/>
  <c r="AC1088" i="8"/>
  <c r="AG1087" i="8"/>
  <c r="AF1087" i="8"/>
  <c r="AE1087" i="8"/>
  <c r="AD1087" i="8"/>
  <c r="AC1087" i="8"/>
  <c r="AG1086" i="8"/>
  <c r="AF1086" i="8"/>
  <c r="AE1086" i="8"/>
  <c r="AD1086" i="8"/>
  <c r="AC1086" i="8"/>
  <c r="AG1085" i="8"/>
  <c r="AF1085" i="8"/>
  <c r="AE1085" i="8"/>
  <c r="AH1085" i="8" s="1"/>
  <c r="AD1085" i="8"/>
  <c r="AC1085" i="8"/>
  <c r="AG1084" i="8"/>
  <c r="AF1084" i="8"/>
  <c r="AH1084" i="8" s="1"/>
  <c r="AE1084" i="8"/>
  <c r="AD1084" i="8"/>
  <c r="AC1084" i="8"/>
  <c r="AG1083" i="8"/>
  <c r="AF1083" i="8"/>
  <c r="AE1083" i="8"/>
  <c r="AD1083" i="8"/>
  <c r="AC1083" i="8"/>
  <c r="AG1082" i="8"/>
  <c r="AF1082" i="8"/>
  <c r="AH1082" i="8" s="1"/>
  <c r="AE1082" i="8"/>
  <c r="AD1082" i="8"/>
  <c r="AC1082" i="8"/>
  <c r="AG1081" i="8"/>
  <c r="AF1081" i="8"/>
  <c r="AE1081" i="8"/>
  <c r="AH1081" i="8" s="1"/>
  <c r="AD1081" i="8"/>
  <c r="AC1081" i="8"/>
  <c r="AG1080" i="8"/>
  <c r="AF1080" i="8"/>
  <c r="AE1080" i="8"/>
  <c r="AD1080" i="8"/>
  <c r="AC1080" i="8"/>
  <c r="AG1079" i="8"/>
  <c r="AF1079" i="8"/>
  <c r="AE1079" i="8"/>
  <c r="AD1079" i="8"/>
  <c r="AC1079" i="8"/>
  <c r="AG1078" i="8"/>
  <c r="AF1078" i="8"/>
  <c r="AH1078" i="8" s="1"/>
  <c r="AE1078" i="8"/>
  <c r="AD1078" i="8"/>
  <c r="AC1078" i="8"/>
  <c r="AG1077" i="8"/>
  <c r="AF1077" i="8"/>
  <c r="AE1077" i="8"/>
  <c r="AD1077" i="8"/>
  <c r="AC1077" i="8"/>
  <c r="AG1076" i="8"/>
  <c r="AF1076" i="8"/>
  <c r="AH1076" i="8" s="1"/>
  <c r="AE1076" i="8"/>
  <c r="AD1076" i="8"/>
  <c r="AC1076" i="8"/>
  <c r="AG1075" i="8"/>
  <c r="AF1075" i="8"/>
  <c r="AE1075" i="8"/>
  <c r="AD1075" i="8"/>
  <c r="AC1075" i="8"/>
  <c r="AG1074" i="8"/>
  <c r="AF1074" i="8"/>
  <c r="AH1074" i="8" s="1"/>
  <c r="AE1074" i="8"/>
  <c r="AD1074" i="8"/>
  <c r="AC1074" i="8"/>
  <c r="AG1073" i="8"/>
  <c r="AF1073" i="8"/>
  <c r="AE1073" i="8"/>
  <c r="AD1073" i="8"/>
  <c r="AC1073" i="8"/>
  <c r="AG1072" i="8"/>
  <c r="AF1072" i="8"/>
  <c r="AH1072" i="8" s="1"/>
  <c r="AE1072" i="8"/>
  <c r="AD1072" i="8"/>
  <c r="AC1072" i="8"/>
  <c r="AG1071" i="8"/>
  <c r="AF1071" i="8"/>
  <c r="AE1071" i="8"/>
  <c r="AH1071" i="8" s="1"/>
  <c r="AD1071" i="8"/>
  <c r="AC1071" i="8"/>
  <c r="AG1070" i="8"/>
  <c r="AF1070" i="8"/>
  <c r="AH1070" i="8" s="1"/>
  <c r="AE1070" i="8"/>
  <c r="AD1070" i="8"/>
  <c r="AC1070" i="8"/>
  <c r="AG1069" i="8"/>
  <c r="AF1069" i="8"/>
  <c r="AE1069" i="8"/>
  <c r="AD1069" i="8"/>
  <c r="AC1069" i="8"/>
  <c r="AG1068" i="8"/>
  <c r="AF1068" i="8"/>
  <c r="AE1068" i="8"/>
  <c r="AD1068" i="8"/>
  <c r="AC1068" i="8"/>
  <c r="AG1067" i="8"/>
  <c r="AF1067" i="8"/>
  <c r="AE1067" i="8"/>
  <c r="AD1067" i="8"/>
  <c r="AC1067" i="8"/>
  <c r="AG1066" i="8"/>
  <c r="AF1066" i="8"/>
  <c r="AH1066" i="8" s="1"/>
  <c r="AE1066" i="8"/>
  <c r="AD1066" i="8"/>
  <c r="AC1066" i="8"/>
  <c r="AG1065" i="8"/>
  <c r="AF1065" i="8"/>
  <c r="AE1065" i="8"/>
  <c r="AH1065" i="8" s="1"/>
  <c r="AD1065" i="8"/>
  <c r="AC1065" i="8"/>
  <c r="AG1064" i="8"/>
  <c r="AF1064" i="8"/>
  <c r="AH1064" i="8" s="1"/>
  <c r="AE1064" i="8"/>
  <c r="AD1064" i="8"/>
  <c r="AC1064" i="8"/>
  <c r="AG1063" i="8"/>
  <c r="AF1063" i="8"/>
  <c r="AE1063" i="8"/>
  <c r="AD1063" i="8"/>
  <c r="AC1063" i="8"/>
  <c r="AG1062" i="8"/>
  <c r="AF1062" i="8"/>
  <c r="AE1062" i="8"/>
  <c r="AD1062" i="8"/>
  <c r="AC1062" i="8"/>
  <c r="AG1061" i="8"/>
  <c r="AF1061" i="8"/>
  <c r="AE1061" i="8"/>
  <c r="AH1061" i="8" s="1"/>
  <c r="AD1061" i="8"/>
  <c r="AC1061" i="8"/>
  <c r="AG1060" i="8"/>
  <c r="AF1060" i="8"/>
  <c r="AH1060" i="8" s="1"/>
  <c r="AE1060" i="8"/>
  <c r="AD1060" i="8"/>
  <c r="AC1060" i="8"/>
  <c r="AG1059" i="8"/>
  <c r="AF1059" i="8"/>
  <c r="AE1059" i="8"/>
  <c r="AH1059" i="8" s="1"/>
  <c r="AD1059" i="8"/>
  <c r="AC1059" i="8"/>
  <c r="AG1057" i="8"/>
  <c r="AF1057" i="8"/>
  <c r="AE1057" i="8"/>
  <c r="AD1057" i="8"/>
  <c r="AC1057" i="8"/>
  <c r="AG1056" i="8"/>
  <c r="AF1056" i="8"/>
  <c r="AE1056" i="8"/>
  <c r="AD1056" i="8"/>
  <c r="AC1056" i="8"/>
  <c r="AG1055" i="8"/>
  <c r="AF1055" i="8"/>
  <c r="AH1055" i="8" s="1"/>
  <c r="AE1055" i="8"/>
  <c r="AD1055" i="8"/>
  <c r="AC1055" i="8"/>
  <c r="AG1054" i="8"/>
  <c r="AF1054" i="8"/>
  <c r="AE1054" i="8"/>
  <c r="AH1054" i="8" s="1"/>
  <c r="AD1054" i="8"/>
  <c r="AC1054" i="8"/>
  <c r="AG1053" i="8"/>
  <c r="AF1053" i="8"/>
  <c r="AE1053" i="8"/>
  <c r="AD1053" i="8"/>
  <c r="AC1053" i="8"/>
  <c r="AG1052" i="8"/>
  <c r="AF1052" i="8"/>
  <c r="AE1052" i="8"/>
  <c r="AD1052" i="8"/>
  <c r="AC1052" i="8"/>
  <c r="AG1051" i="8"/>
  <c r="AF1051" i="8"/>
  <c r="AH1051" i="8" s="1"/>
  <c r="AE1051" i="8"/>
  <c r="AD1051" i="8"/>
  <c r="AC1051" i="8"/>
  <c r="AG1050" i="8"/>
  <c r="AF1050" i="8"/>
  <c r="AE1050" i="8"/>
  <c r="AD1050" i="8"/>
  <c r="AC1050" i="8"/>
  <c r="AG1049" i="8"/>
  <c r="AF1049" i="8"/>
  <c r="AH1049" i="8" s="1"/>
  <c r="AE1049" i="8"/>
  <c r="AD1049" i="8"/>
  <c r="AC1049" i="8"/>
  <c r="AG1048" i="8"/>
  <c r="AF1048" i="8"/>
  <c r="AE1048" i="8"/>
  <c r="AD1048" i="8"/>
  <c r="AC1048" i="8"/>
  <c r="AG1047" i="8"/>
  <c r="AF1047" i="8"/>
  <c r="AH1047" i="8" s="1"/>
  <c r="AE1047" i="8"/>
  <c r="AD1047" i="8"/>
  <c r="AC1047" i="8"/>
  <c r="AG1046" i="8"/>
  <c r="AF1046" i="8"/>
  <c r="AE1046" i="8"/>
  <c r="AH1046" i="8" s="1"/>
  <c r="AD1046" i="8"/>
  <c r="AC1046" i="8"/>
  <c r="AG1045" i="8"/>
  <c r="AF1045" i="8"/>
  <c r="AE1045" i="8"/>
  <c r="AD1045" i="8"/>
  <c r="AC1045" i="8"/>
  <c r="AG1044" i="8"/>
  <c r="AF1044" i="8"/>
  <c r="AE1044" i="8"/>
  <c r="AD1044" i="8"/>
  <c r="AC1044" i="8"/>
  <c r="AG1043" i="8"/>
  <c r="AF1043" i="8"/>
  <c r="AH1043" i="8" s="1"/>
  <c r="AE1043" i="8"/>
  <c r="AD1043" i="8"/>
  <c r="AC1043" i="8"/>
  <c r="AG1042" i="8"/>
  <c r="AF1042" i="8"/>
  <c r="AE1042" i="8"/>
  <c r="AD1042" i="8"/>
  <c r="AC1042" i="8"/>
  <c r="AG1041" i="8"/>
  <c r="AF1041" i="8"/>
  <c r="AE1041" i="8"/>
  <c r="AD1041" i="8"/>
  <c r="AC1041" i="8"/>
  <c r="AG1040" i="8"/>
  <c r="AF1040" i="8"/>
  <c r="AE1040" i="8"/>
  <c r="AD1040" i="8"/>
  <c r="AC1040" i="8"/>
  <c r="AG1039" i="8"/>
  <c r="AF1039" i="8"/>
  <c r="AH1039" i="8" s="1"/>
  <c r="AE1039" i="8"/>
  <c r="AD1039" i="8"/>
  <c r="AC1039" i="8"/>
  <c r="AG1038" i="8"/>
  <c r="AF1038" i="8"/>
  <c r="AE1038" i="8"/>
  <c r="AD1038" i="8"/>
  <c r="AC1038" i="8"/>
  <c r="AG1037" i="8"/>
  <c r="AF1037" i="8"/>
  <c r="AH1037" i="8" s="1"/>
  <c r="AE1037" i="8"/>
  <c r="AD1037" i="8"/>
  <c r="AC1037" i="8"/>
  <c r="AG1035" i="8"/>
  <c r="AF1035" i="8"/>
  <c r="AE1035" i="8"/>
  <c r="AD1035" i="8"/>
  <c r="AC1035" i="8"/>
  <c r="AG1034" i="8"/>
  <c r="AF1034" i="8"/>
  <c r="AH1034" i="8" s="1"/>
  <c r="AE1034" i="8"/>
  <c r="AD1034" i="8"/>
  <c r="AC1034" i="8"/>
  <c r="AG1033" i="8"/>
  <c r="AF1033" i="8"/>
  <c r="AE1033" i="8"/>
  <c r="AH1033" i="8" s="1"/>
  <c r="AD1033" i="8"/>
  <c r="AC1033" i="8"/>
  <c r="AG1031" i="8"/>
  <c r="AF1031" i="8"/>
  <c r="AH1031" i="8" s="1"/>
  <c r="AE1031" i="8"/>
  <c r="AD1031" i="8"/>
  <c r="AC1031" i="8"/>
  <c r="AG1030" i="8"/>
  <c r="AF1030" i="8"/>
  <c r="AE1030" i="8"/>
  <c r="AH1030" i="8" s="1"/>
  <c r="AD1030" i="8"/>
  <c r="AC1030" i="8"/>
  <c r="AG1029" i="8"/>
  <c r="AF1029" i="8"/>
  <c r="AE1029" i="8"/>
  <c r="AD1029" i="8"/>
  <c r="AC1029" i="8"/>
  <c r="AG1027" i="8"/>
  <c r="AF1027" i="8"/>
  <c r="AE1027" i="8"/>
  <c r="AD1027" i="8"/>
  <c r="AC1027" i="8"/>
  <c r="AG1026" i="8"/>
  <c r="AF1026" i="8"/>
  <c r="AH1026" i="8" s="1"/>
  <c r="AE1026" i="8"/>
  <c r="AD1026" i="8"/>
  <c r="AC1026" i="8"/>
  <c r="AG1025" i="8"/>
  <c r="AF1025" i="8"/>
  <c r="AE1025" i="8"/>
  <c r="AD1025" i="8"/>
  <c r="AC1025" i="8"/>
  <c r="AG1024" i="8"/>
  <c r="AF1024" i="8"/>
  <c r="AH1024" i="8" s="1"/>
  <c r="AE1024" i="8"/>
  <c r="AD1024" i="8"/>
  <c r="AC1024" i="8"/>
  <c r="AG1023" i="8"/>
  <c r="AF1023" i="8"/>
  <c r="AE1023" i="8"/>
  <c r="AD1023" i="8"/>
  <c r="AC1023" i="8"/>
  <c r="AG1022" i="8"/>
  <c r="AF1022" i="8"/>
  <c r="AE1022" i="8"/>
  <c r="AD1022" i="8"/>
  <c r="AC1022" i="8"/>
  <c r="AG1021" i="8"/>
  <c r="AF1021" i="8"/>
  <c r="AE1021" i="8"/>
  <c r="AH1021" i="8" s="1"/>
  <c r="AD1021" i="8"/>
  <c r="AC1021" i="8"/>
  <c r="AG1020" i="8"/>
  <c r="AF1020" i="8"/>
  <c r="AE1020" i="8"/>
  <c r="AD1020" i="8"/>
  <c r="AC1020" i="8"/>
  <c r="AG1019" i="8"/>
  <c r="AF1019" i="8"/>
  <c r="AE1019" i="8"/>
  <c r="AH1019" i="8" s="1"/>
  <c r="AD1019" i="8"/>
  <c r="AC1019" i="8"/>
  <c r="AG1017" i="8"/>
  <c r="AF1017" i="8"/>
  <c r="AH1017" i="8" s="1"/>
  <c r="AE1017" i="8"/>
  <c r="AD1017" i="8"/>
  <c r="AC1017" i="8"/>
  <c r="AG1016" i="8"/>
  <c r="AF1016" i="8"/>
  <c r="AE1016" i="8"/>
  <c r="AD1016" i="8"/>
  <c r="AC1016" i="8"/>
  <c r="AG1015" i="8"/>
  <c r="AF1015" i="8"/>
  <c r="AE1015" i="8"/>
  <c r="AD1015" i="8"/>
  <c r="AC1015" i="8"/>
  <c r="AG1014" i="8"/>
  <c r="AF1014" i="8"/>
  <c r="AE1014" i="8"/>
  <c r="AH1014" i="8" s="1"/>
  <c r="AD1014" i="8"/>
  <c r="AC1014" i="8"/>
  <c r="AG1013" i="8"/>
  <c r="AF1013" i="8"/>
  <c r="AE1013" i="8"/>
  <c r="AD1013" i="8"/>
  <c r="AC1013" i="8"/>
  <c r="AG1012" i="8"/>
  <c r="AF1012" i="8"/>
  <c r="AE1012" i="8"/>
  <c r="AH1012" i="8" s="1"/>
  <c r="AD1012" i="8"/>
  <c r="AC1012" i="8"/>
  <c r="AG1011" i="8"/>
  <c r="AF1011" i="8"/>
  <c r="AE1011" i="8"/>
  <c r="AD1011" i="8"/>
  <c r="AC1011" i="8"/>
  <c r="AG1010" i="8"/>
  <c r="AF1010" i="8"/>
  <c r="AE1010" i="8"/>
  <c r="AH1010" i="8" s="1"/>
  <c r="AD1010" i="8"/>
  <c r="AC1010" i="8"/>
  <c r="AG1009" i="8"/>
  <c r="AF1009" i="8"/>
  <c r="AE1009" i="8"/>
  <c r="AD1009" i="8"/>
  <c r="AC1009" i="8"/>
  <c r="AG1008" i="8"/>
  <c r="AF1008" i="8"/>
  <c r="AE1008" i="8"/>
  <c r="AD1008" i="8"/>
  <c r="AC1008" i="8"/>
  <c r="AG1007" i="8"/>
  <c r="AF1007" i="8"/>
  <c r="AH1007" i="8" s="1"/>
  <c r="AE1007" i="8"/>
  <c r="AD1007" i="8"/>
  <c r="AC1007" i="8"/>
  <c r="AG1006" i="8"/>
  <c r="AF1006" i="8"/>
  <c r="AE1006" i="8"/>
  <c r="AH1006" i="8" s="1"/>
  <c r="AD1006" i="8"/>
  <c r="AC1006" i="8"/>
  <c r="AG1004" i="8"/>
  <c r="AF1004" i="8"/>
  <c r="AE1004" i="8"/>
  <c r="AD1004" i="8"/>
  <c r="AC1004" i="8"/>
  <c r="AG1003" i="8"/>
  <c r="AF1003" i="8"/>
  <c r="AE1003" i="8"/>
  <c r="AH1003" i="8" s="1"/>
  <c r="AD1003" i="8"/>
  <c r="AC1003" i="8"/>
  <c r="AG1002" i="8"/>
  <c r="AF1002" i="8"/>
  <c r="AE1002" i="8"/>
  <c r="AD1002" i="8"/>
  <c r="AC1002" i="8"/>
  <c r="AG1001" i="8"/>
  <c r="AF1001" i="8"/>
  <c r="AE1001" i="8"/>
  <c r="AH1001" i="8" s="1"/>
  <c r="AD1001" i="8"/>
  <c r="AC1001" i="8"/>
  <c r="AG1000" i="8"/>
  <c r="AF1000" i="8"/>
  <c r="AE1000" i="8"/>
  <c r="AD1000" i="8"/>
  <c r="AC1000" i="8"/>
  <c r="AG999" i="8"/>
  <c r="AF999" i="8"/>
  <c r="AE999" i="8"/>
  <c r="AD999" i="8"/>
  <c r="AC999" i="8"/>
  <c r="AG998" i="8"/>
  <c r="AF998" i="8"/>
  <c r="AE998" i="8"/>
  <c r="AD998" i="8"/>
  <c r="AC998" i="8"/>
  <c r="AG997" i="8"/>
  <c r="AF997" i="8"/>
  <c r="AE997" i="8"/>
  <c r="AH997" i="8" s="1"/>
  <c r="AD997" i="8"/>
  <c r="AC997" i="8"/>
  <c r="AG996" i="8"/>
  <c r="AF996" i="8"/>
  <c r="AH996" i="8" s="1"/>
  <c r="AE996" i="8"/>
  <c r="AD996" i="8"/>
  <c r="AC996" i="8"/>
  <c r="AG995" i="8"/>
  <c r="AF995" i="8"/>
  <c r="AE995" i="8"/>
  <c r="AH995" i="8" s="1"/>
  <c r="AD995" i="8"/>
  <c r="AC995" i="8"/>
  <c r="AG994" i="8"/>
  <c r="AF994" i="8"/>
  <c r="AE994" i="8"/>
  <c r="AD994" i="8"/>
  <c r="AC994" i="8"/>
  <c r="AG993" i="8"/>
  <c r="AF993" i="8"/>
  <c r="AE993" i="8"/>
  <c r="AD993" i="8"/>
  <c r="AC993" i="8"/>
  <c r="AG992" i="8"/>
  <c r="AF992" i="8"/>
  <c r="AH992" i="8" s="1"/>
  <c r="AE992" i="8"/>
  <c r="AD992" i="8"/>
  <c r="AC992" i="8"/>
  <c r="AG991" i="8"/>
  <c r="AF991" i="8"/>
  <c r="AE991" i="8"/>
  <c r="AD991" i="8"/>
  <c r="AC991" i="8"/>
  <c r="AG990" i="8"/>
  <c r="AF990" i="8"/>
  <c r="AH990" i="8" s="1"/>
  <c r="AE990" i="8"/>
  <c r="AD990" i="8"/>
  <c r="AC990" i="8"/>
  <c r="AG989" i="8"/>
  <c r="AF989" i="8"/>
  <c r="AE989" i="8"/>
  <c r="AD989" i="8"/>
  <c r="AC989" i="8"/>
  <c r="AG988" i="8"/>
  <c r="AF988" i="8"/>
  <c r="AE988" i="8"/>
  <c r="AD988" i="8"/>
  <c r="AC988" i="8"/>
  <c r="AG987" i="8"/>
  <c r="AF987" i="8"/>
  <c r="AE987" i="8"/>
  <c r="AD987" i="8"/>
  <c r="AC987" i="8"/>
  <c r="AG985" i="8"/>
  <c r="AF985" i="8"/>
  <c r="AH985" i="8" s="1"/>
  <c r="AE985" i="8"/>
  <c r="AD985" i="8"/>
  <c r="AC985" i="8"/>
  <c r="AG984" i="8"/>
  <c r="AF984" i="8"/>
  <c r="AE984" i="8"/>
  <c r="AD984" i="8"/>
  <c r="AC984" i="8"/>
  <c r="AG983" i="8"/>
  <c r="AF983" i="8"/>
  <c r="AE983" i="8"/>
  <c r="AD983" i="8"/>
  <c r="AC983" i="8"/>
  <c r="AG982" i="8"/>
  <c r="AF982" i="8"/>
  <c r="AE982" i="8"/>
  <c r="AD982" i="8"/>
  <c r="AC982" i="8"/>
  <c r="AG981" i="8"/>
  <c r="AF981" i="8"/>
  <c r="AH981" i="8" s="1"/>
  <c r="AE981" i="8"/>
  <c r="AD981" i="8"/>
  <c r="AC981" i="8"/>
  <c r="AG980" i="8"/>
  <c r="AF980" i="8"/>
  <c r="AE980" i="8"/>
  <c r="AD980" i="8"/>
  <c r="AC980" i="8"/>
  <c r="AG979" i="8"/>
  <c r="AF979" i="8"/>
  <c r="AE979" i="8"/>
  <c r="AD979" i="8"/>
  <c r="AC979" i="8"/>
  <c r="AG978" i="8"/>
  <c r="AF978" i="8"/>
  <c r="AE978" i="8"/>
  <c r="AD978" i="8"/>
  <c r="AC978" i="8"/>
  <c r="AG976" i="8"/>
  <c r="AF976" i="8"/>
  <c r="AE976" i="8"/>
  <c r="AD976" i="8"/>
  <c r="AC976" i="8"/>
  <c r="AG975" i="8"/>
  <c r="AF975" i="8"/>
  <c r="AE975" i="8"/>
  <c r="AH975" i="8" s="1"/>
  <c r="AD975" i="8"/>
  <c r="AC975" i="8"/>
  <c r="AG974" i="8"/>
  <c r="AF974" i="8"/>
  <c r="AH974" i="8" s="1"/>
  <c r="AE974" i="8"/>
  <c r="AD974" i="8"/>
  <c r="AC974" i="8"/>
  <c r="AG973" i="8"/>
  <c r="AF973" i="8"/>
  <c r="AE973" i="8"/>
  <c r="AD973" i="8"/>
  <c r="AC973" i="8"/>
  <c r="AG972" i="8"/>
  <c r="AF972" i="8"/>
  <c r="AH972" i="8" s="1"/>
  <c r="AE972" i="8"/>
  <c r="AD972" i="8"/>
  <c r="AC972" i="8"/>
  <c r="AG971" i="8"/>
  <c r="AF971" i="8"/>
  <c r="AE971" i="8"/>
  <c r="AD971" i="8"/>
  <c r="AC971" i="8"/>
  <c r="AG970" i="8"/>
  <c r="AF970" i="8"/>
  <c r="AH970" i="8" s="1"/>
  <c r="AE970" i="8"/>
  <c r="AD970" i="8"/>
  <c r="AC970" i="8"/>
  <c r="AG969" i="8"/>
  <c r="AF969" i="8"/>
  <c r="AE969" i="8"/>
  <c r="AD969" i="8"/>
  <c r="AC969" i="8"/>
  <c r="AG966" i="8"/>
  <c r="AF966" i="8"/>
  <c r="AH966" i="8" s="1"/>
  <c r="AE966" i="8"/>
  <c r="AD966" i="8"/>
  <c r="AC966" i="8"/>
  <c r="AG965" i="8"/>
  <c r="AF965" i="8"/>
  <c r="AE965" i="8"/>
  <c r="AH965" i="8" s="1"/>
  <c r="AD965" i="8"/>
  <c r="AC965" i="8"/>
  <c r="AG964" i="8"/>
  <c r="AF964" i="8"/>
  <c r="AE964" i="8"/>
  <c r="AD964" i="8"/>
  <c r="AC964" i="8"/>
  <c r="AG963" i="8"/>
  <c r="AF963" i="8"/>
  <c r="AE963" i="8"/>
  <c r="AH963" i="8" s="1"/>
  <c r="AD963" i="8"/>
  <c r="AC963" i="8"/>
  <c r="AG962" i="8"/>
  <c r="AF962" i="8"/>
  <c r="AH962" i="8" s="1"/>
  <c r="AE962" i="8"/>
  <c r="AD962" i="8"/>
  <c r="AC962" i="8"/>
  <c r="AG961" i="8"/>
  <c r="AF961" i="8"/>
  <c r="AE961" i="8"/>
  <c r="AD961" i="8"/>
  <c r="AC961" i="8"/>
  <c r="AG959" i="8"/>
  <c r="AF959" i="8"/>
  <c r="AH959" i="8" s="1"/>
  <c r="AE959" i="8"/>
  <c r="AD959" i="8"/>
  <c r="AC959" i="8"/>
  <c r="AG958" i="8"/>
  <c r="AF958" i="8"/>
  <c r="AE958" i="8"/>
  <c r="AH958" i="8" s="1"/>
  <c r="AD958" i="8"/>
  <c r="AC958" i="8"/>
  <c r="AG957" i="8"/>
  <c r="AF957" i="8"/>
  <c r="AE957" i="8"/>
  <c r="AD957" i="8"/>
  <c r="AC957" i="8"/>
  <c r="AG956" i="8"/>
  <c r="AF956" i="8"/>
  <c r="AE956" i="8"/>
  <c r="AH956" i="8" s="1"/>
  <c r="AD956" i="8"/>
  <c r="AC956" i="8"/>
  <c r="AG955" i="8"/>
  <c r="AF955" i="8"/>
  <c r="AE955" i="8"/>
  <c r="AD955" i="8"/>
  <c r="AC955" i="8"/>
  <c r="AG954" i="8"/>
  <c r="AF954" i="8"/>
  <c r="AE954" i="8"/>
  <c r="AD954" i="8"/>
  <c r="AC954" i="8"/>
  <c r="AG953" i="8"/>
  <c r="AF953" i="8"/>
  <c r="AE953" i="8"/>
  <c r="AD953" i="8"/>
  <c r="AC953" i="8"/>
  <c r="AG952" i="8"/>
  <c r="AF952" i="8"/>
  <c r="AE952" i="8"/>
  <c r="AD952" i="8"/>
  <c r="AC952" i="8"/>
  <c r="AG950" i="8"/>
  <c r="AF950" i="8"/>
  <c r="AH950" i="8" s="1"/>
  <c r="AE950" i="8"/>
  <c r="AD950" i="8"/>
  <c r="AC950" i="8"/>
  <c r="AG949" i="8"/>
  <c r="AF949" i="8"/>
  <c r="AE949" i="8"/>
  <c r="AD949" i="8"/>
  <c r="AC949" i="8"/>
  <c r="AG948" i="8"/>
  <c r="AF948" i="8"/>
  <c r="AE948" i="8"/>
  <c r="AD948" i="8"/>
  <c r="AC948" i="8"/>
  <c r="AG947" i="8"/>
  <c r="AF947" i="8"/>
  <c r="AE947" i="8"/>
  <c r="AH947" i="8" s="1"/>
  <c r="AD947" i="8"/>
  <c r="AC947" i="8"/>
  <c r="AG946" i="8"/>
  <c r="AF946" i="8"/>
  <c r="AE946" i="8"/>
  <c r="AD946" i="8"/>
  <c r="AC946" i="8"/>
  <c r="AG945" i="8"/>
  <c r="AF945" i="8"/>
  <c r="AE945" i="8"/>
  <c r="AD945" i="8"/>
  <c r="AC945" i="8"/>
  <c r="AG944" i="8"/>
  <c r="AF944" i="8"/>
  <c r="AH944" i="8" s="1"/>
  <c r="AE944" i="8"/>
  <c r="AD944" i="8"/>
  <c r="AC944" i="8"/>
  <c r="AG942" i="8"/>
  <c r="AF942" i="8"/>
  <c r="AE942" i="8"/>
  <c r="AH942" i="8" s="1"/>
  <c r="AD942" i="8"/>
  <c r="AC942" i="8"/>
  <c r="AG941" i="8"/>
  <c r="AF941" i="8"/>
  <c r="AE941" i="8"/>
  <c r="AD941" i="8"/>
  <c r="AC941" i="8"/>
  <c r="AG940" i="8"/>
  <c r="AF940" i="8"/>
  <c r="AE940" i="8"/>
  <c r="AD940" i="8"/>
  <c r="AC940" i="8"/>
  <c r="AG939" i="8"/>
  <c r="AF939" i="8"/>
  <c r="AH939" i="8" s="1"/>
  <c r="AE939" i="8"/>
  <c r="AD939" i="8"/>
  <c r="AC939" i="8"/>
  <c r="AG937" i="8"/>
  <c r="AF937" i="8"/>
  <c r="AE937" i="8"/>
  <c r="AH937" i="8" s="1"/>
  <c r="AD937" i="8"/>
  <c r="AC937" i="8"/>
  <c r="AG936" i="8"/>
  <c r="AF936" i="8"/>
  <c r="AE936" i="8"/>
  <c r="AD936" i="8"/>
  <c r="AC936" i="8"/>
  <c r="AG935" i="8"/>
  <c r="AF935" i="8"/>
  <c r="AE935" i="8"/>
  <c r="AH935" i="8" s="1"/>
  <c r="AD935" i="8"/>
  <c r="AC935" i="8"/>
  <c r="AG934" i="8"/>
  <c r="AF934" i="8"/>
  <c r="AE934" i="8"/>
  <c r="AD934" i="8"/>
  <c r="AC934" i="8"/>
  <c r="AG933" i="8"/>
  <c r="AF933" i="8"/>
  <c r="AE933" i="8"/>
  <c r="AH933" i="8" s="1"/>
  <c r="AD933" i="8"/>
  <c r="AC933" i="8"/>
  <c r="AG931" i="8"/>
  <c r="AF931" i="8"/>
  <c r="AE931" i="8"/>
  <c r="AD931" i="8"/>
  <c r="AC931" i="8"/>
  <c r="AG930" i="8"/>
  <c r="AF930" i="8"/>
  <c r="AE930" i="8"/>
  <c r="AD930" i="8"/>
  <c r="AC930" i="8"/>
  <c r="AG929" i="8"/>
  <c r="AF929" i="8"/>
  <c r="AE929" i="8"/>
  <c r="AD929" i="8"/>
  <c r="AC929" i="8"/>
  <c r="AG927" i="8"/>
  <c r="AF927" i="8"/>
  <c r="AE927" i="8"/>
  <c r="AD927" i="8"/>
  <c r="AC927" i="8"/>
  <c r="AG926" i="8"/>
  <c r="AF926" i="8"/>
  <c r="AE926" i="8"/>
  <c r="AD926" i="8"/>
  <c r="AC926" i="8"/>
  <c r="AG924" i="8"/>
  <c r="AF924" i="8"/>
  <c r="AE924" i="8"/>
  <c r="AD924" i="8"/>
  <c r="AC924" i="8"/>
  <c r="AG923" i="8"/>
  <c r="AF923" i="8"/>
  <c r="AE923" i="8"/>
  <c r="AD923" i="8"/>
  <c r="AC923" i="8"/>
  <c r="AG921" i="8"/>
  <c r="AF921" i="8"/>
  <c r="AE921" i="8"/>
  <c r="AD921" i="8"/>
  <c r="AC921" i="8"/>
  <c r="AG919" i="8"/>
  <c r="AF919" i="8"/>
  <c r="AE919" i="8"/>
  <c r="AD919" i="8"/>
  <c r="AC919" i="8"/>
  <c r="AG918" i="8"/>
  <c r="AF918" i="8"/>
  <c r="AE918" i="8"/>
  <c r="AH918" i="8" s="1"/>
  <c r="AD918" i="8"/>
  <c r="AC918" i="8"/>
  <c r="AG916" i="8"/>
  <c r="AF916" i="8"/>
  <c r="AE916" i="8"/>
  <c r="AD916" i="8"/>
  <c r="AC916" i="8"/>
  <c r="AG914" i="8"/>
  <c r="AF914" i="8"/>
  <c r="AE914" i="8"/>
  <c r="AD914" i="8"/>
  <c r="AC914" i="8"/>
  <c r="AG913" i="8"/>
  <c r="AF913" i="8"/>
  <c r="AE913" i="8"/>
  <c r="AD913" i="8"/>
  <c r="AC913" i="8"/>
  <c r="AG911" i="8"/>
  <c r="AF911" i="8"/>
  <c r="AE911" i="8"/>
  <c r="AD911" i="8"/>
  <c r="AC911" i="8"/>
  <c r="AG910" i="8"/>
  <c r="AF910" i="8"/>
  <c r="AE910" i="8"/>
  <c r="AD910" i="8"/>
  <c r="AC910" i="8"/>
  <c r="AG908" i="8"/>
  <c r="AF908" i="8"/>
  <c r="AE908" i="8"/>
  <c r="AH908" i="8" s="1"/>
  <c r="AD908" i="8"/>
  <c r="AC908" i="8"/>
  <c r="AG907" i="8"/>
  <c r="AF907" i="8"/>
  <c r="AE907" i="8"/>
  <c r="AD907" i="8"/>
  <c r="AC907" i="8"/>
  <c r="AG905" i="8"/>
  <c r="AF905" i="8"/>
  <c r="AE905" i="8"/>
  <c r="AD905" i="8"/>
  <c r="AC905" i="8"/>
  <c r="AG904" i="8"/>
  <c r="AF904" i="8"/>
  <c r="AE904" i="8"/>
  <c r="AD904" i="8"/>
  <c r="AC904" i="8"/>
  <c r="AG902" i="8"/>
  <c r="AF902" i="8"/>
  <c r="AE902" i="8"/>
  <c r="AD902" i="8"/>
  <c r="AC902" i="8"/>
  <c r="AG901" i="8"/>
  <c r="AF901" i="8"/>
  <c r="AE901" i="8"/>
  <c r="AD901" i="8"/>
  <c r="AC901" i="8"/>
  <c r="AG899" i="8"/>
  <c r="AF899" i="8"/>
  <c r="AE899" i="8"/>
  <c r="AD899" i="8"/>
  <c r="AC899" i="8"/>
  <c r="AG898" i="8"/>
  <c r="AF898" i="8"/>
  <c r="AE898" i="8"/>
  <c r="AD898" i="8"/>
  <c r="AC898" i="8"/>
  <c r="AG896" i="8"/>
  <c r="AF896" i="8"/>
  <c r="AE896" i="8"/>
  <c r="AH896" i="8" s="1"/>
  <c r="AD896" i="8"/>
  <c r="AC896" i="8"/>
  <c r="AG895" i="8"/>
  <c r="AF895" i="8"/>
  <c r="AH895" i="8" s="1"/>
  <c r="AE895" i="8"/>
  <c r="AD895" i="8"/>
  <c r="AC895" i="8"/>
  <c r="AG893" i="8"/>
  <c r="AF893" i="8"/>
  <c r="AE893" i="8"/>
  <c r="AD893" i="8"/>
  <c r="AC893" i="8"/>
  <c r="AG892" i="8"/>
  <c r="AF892" i="8"/>
  <c r="AE892" i="8"/>
  <c r="AD892" i="8"/>
  <c r="AC892" i="8"/>
  <c r="AG890" i="8"/>
  <c r="AF890" i="8"/>
  <c r="AE890" i="8"/>
  <c r="AD890" i="8"/>
  <c r="AC890" i="8"/>
  <c r="AG889" i="8"/>
  <c r="AF889" i="8"/>
  <c r="AE889" i="8"/>
  <c r="AD889" i="8"/>
  <c r="AC889" i="8"/>
  <c r="AG888" i="8"/>
  <c r="AF888" i="8"/>
  <c r="AE888" i="8"/>
  <c r="AH888" i="8" s="1"/>
  <c r="AD888" i="8"/>
  <c r="AC888" i="8"/>
  <c r="AG887" i="8"/>
  <c r="AF887" i="8"/>
  <c r="AE887" i="8"/>
  <c r="AD887" i="8"/>
  <c r="AC887" i="8"/>
  <c r="AG885" i="8"/>
  <c r="AF885" i="8"/>
  <c r="AE885" i="8"/>
  <c r="AD885" i="8"/>
  <c r="AC885" i="8"/>
  <c r="AG884" i="8"/>
  <c r="AF884" i="8"/>
  <c r="AE884" i="8"/>
  <c r="AD884" i="8"/>
  <c r="AC884" i="8"/>
  <c r="AG883" i="8"/>
  <c r="AF883" i="8"/>
  <c r="AE883" i="8"/>
  <c r="AD883" i="8"/>
  <c r="AC883" i="8"/>
  <c r="AG881" i="8"/>
  <c r="AF881" i="8"/>
  <c r="AE881" i="8"/>
  <c r="AD881" i="8"/>
  <c r="AC881" i="8"/>
  <c r="AG880" i="8"/>
  <c r="AF880" i="8"/>
  <c r="AE880" i="8"/>
  <c r="AH880" i="8" s="1"/>
  <c r="AD880" i="8"/>
  <c r="AC880" i="8"/>
  <c r="AG879" i="8"/>
  <c r="AF879" i="8"/>
  <c r="AE879" i="8"/>
  <c r="AD879" i="8"/>
  <c r="AC879" i="8"/>
  <c r="AG878" i="8"/>
  <c r="AF878" i="8"/>
  <c r="AE878" i="8"/>
  <c r="AD878" i="8"/>
  <c r="AC878" i="8"/>
  <c r="AG876" i="8"/>
  <c r="AF876" i="8"/>
  <c r="AE876" i="8"/>
  <c r="AD876" i="8"/>
  <c r="AC876" i="8"/>
  <c r="AG875" i="8"/>
  <c r="AF875" i="8"/>
  <c r="AE875" i="8"/>
  <c r="AH875" i="8" s="1"/>
  <c r="AD875" i="8"/>
  <c r="AC875" i="8"/>
  <c r="AG874" i="8"/>
  <c r="AF874" i="8"/>
  <c r="AE874" i="8"/>
  <c r="AD874" i="8"/>
  <c r="AC874" i="8"/>
  <c r="AG872" i="8"/>
  <c r="AF872" i="8"/>
  <c r="AE872" i="8"/>
  <c r="AD872" i="8"/>
  <c r="AC872" i="8"/>
  <c r="AG870" i="8"/>
  <c r="AF870" i="8"/>
  <c r="AE870" i="8"/>
  <c r="AD870" i="8"/>
  <c r="AC870" i="8"/>
  <c r="AG868" i="8"/>
  <c r="AF868" i="8"/>
  <c r="AE868" i="8"/>
  <c r="AH868" i="8" s="1"/>
  <c r="AD868" i="8"/>
  <c r="AC868" i="8"/>
  <c r="AG867" i="8"/>
  <c r="AF867" i="8"/>
  <c r="AE867" i="8"/>
  <c r="AD867" i="8"/>
  <c r="AC867" i="8"/>
  <c r="AG865" i="8"/>
  <c r="AF865" i="8"/>
  <c r="AE865" i="8"/>
  <c r="AD865" i="8"/>
  <c r="AC865" i="8"/>
  <c r="AG864" i="8"/>
  <c r="AF864" i="8"/>
  <c r="AH864" i="8" s="1"/>
  <c r="AE864" i="8"/>
  <c r="AD864" i="8"/>
  <c r="AC864" i="8"/>
  <c r="AG862" i="8"/>
  <c r="AF862" i="8"/>
  <c r="AE862" i="8"/>
  <c r="AD862" i="8"/>
  <c r="AC862" i="8"/>
  <c r="AG860" i="8"/>
  <c r="AF860" i="8"/>
  <c r="AH860" i="8" s="1"/>
  <c r="AE860" i="8"/>
  <c r="AD860" i="8"/>
  <c r="AC860" i="8"/>
  <c r="AG858" i="8"/>
  <c r="AF858" i="8"/>
  <c r="AE858" i="8"/>
  <c r="AD858" i="8"/>
  <c r="AC858" i="8"/>
  <c r="AG857" i="8"/>
  <c r="AF857" i="8"/>
  <c r="AH857" i="8" s="1"/>
  <c r="AE857" i="8"/>
  <c r="AD857" i="8"/>
  <c r="AC857" i="8"/>
  <c r="AG856" i="8"/>
  <c r="AF856" i="8"/>
  <c r="AE856" i="8"/>
  <c r="AH856" i="8" s="1"/>
  <c r="AD856" i="8"/>
  <c r="AC856" i="8"/>
  <c r="AG854" i="8"/>
  <c r="AF854" i="8"/>
  <c r="AE854" i="8"/>
  <c r="AD854" i="8"/>
  <c r="AC854" i="8"/>
  <c r="AG853" i="8"/>
  <c r="AF853" i="8"/>
  <c r="AE853" i="8"/>
  <c r="AD853" i="8"/>
  <c r="AC853" i="8"/>
  <c r="AG852" i="8"/>
  <c r="AF852" i="8"/>
  <c r="AE852" i="8"/>
  <c r="AD852" i="8"/>
  <c r="AC852" i="8"/>
  <c r="AG850" i="8"/>
  <c r="AF850" i="8"/>
  <c r="AE850" i="8"/>
  <c r="AD850" i="8"/>
  <c r="AC850" i="8"/>
  <c r="AG848" i="8"/>
  <c r="AF848" i="8"/>
  <c r="AE848" i="8"/>
  <c r="AD848" i="8"/>
  <c r="AC848" i="8"/>
  <c r="AG846" i="8"/>
  <c r="AF846" i="8"/>
  <c r="AE846" i="8"/>
  <c r="AD846" i="8"/>
  <c r="AC846" i="8"/>
  <c r="AG845" i="8"/>
  <c r="AF845" i="8"/>
  <c r="AE845" i="8"/>
  <c r="AD845" i="8"/>
  <c r="AC845" i="8"/>
  <c r="AG843" i="8"/>
  <c r="AF843" i="8"/>
  <c r="AE843" i="8"/>
  <c r="AD843" i="8"/>
  <c r="AC843" i="8"/>
  <c r="AG841" i="8"/>
  <c r="AF841" i="8"/>
  <c r="AE841" i="8"/>
  <c r="AD841" i="8"/>
  <c r="AC841" i="8"/>
  <c r="AG840" i="8"/>
  <c r="AF840" i="8"/>
  <c r="AE840" i="8"/>
  <c r="AH840" i="8" s="1"/>
  <c r="AD840" i="8"/>
  <c r="AC840" i="8"/>
  <c r="AG838" i="8"/>
  <c r="AF838" i="8"/>
  <c r="AE838" i="8"/>
  <c r="AD838" i="8"/>
  <c r="AC838" i="8"/>
  <c r="AG837" i="8"/>
  <c r="AF837" i="8"/>
  <c r="AE837" i="8"/>
  <c r="AH837" i="8" s="1"/>
  <c r="AD837" i="8"/>
  <c r="AC837" i="8"/>
  <c r="AG836" i="8"/>
  <c r="AF836" i="8"/>
  <c r="AE836" i="8"/>
  <c r="AD836" i="8"/>
  <c r="AC836" i="8"/>
  <c r="AG834" i="8"/>
  <c r="AF834" i="8"/>
  <c r="AE834" i="8"/>
  <c r="AD834" i="8"/>
  <c r="AC834" i="8"/>
  <c r="AG833" i="8"/>
  <c r="AF833" i="8"/>
  <c r="AE833" i="8"/>
  <c r="AD833" i="8"/>
  <c r="AC833" i="8"/>
  <c r="AG832" i="8"/>
  <c r="AF832" i="8"/>
  <c r="AE832" i="8"/>
  <c r="AD832" i="8"/>
  <c r="AC832" i="8"/>
  <c r="AG830" i="8"/>
  <c r="AF830" i="8"/>
  <c r="AE830" i="8"/>
  <c r="AD830" i="8"/>
  <c r="AC830" i="8"/>
  <c r="AG829" i="8"/>
  <c r="AF829" i="8"/>
  <c r="AE829" i="8"/>
  <c r="AD829" i="8"/>
  <c r="AC829" i="8"/>
  <c r="AG828" i="8"/>
  <c r="AF828" i="8"/>
  <c r="AE828" i="8"/>
  <c r="AD828" i="8"/>
  <c r="AC828" i="8"/>
  <c r="AG827" i="8"/>
  <c r="AF827" i="8"/>
  <c r="AE827" i="8"/>
  <c r="AH827" i="8" s="1"/>
  <c r="AD827" i="8"/>
  <c r="AC827" i="8"/>
  <c r="AG826" i="8"/>
  <c r="AF826" i="8"/>
  <c r="AE826" i="8"/>
  <c r="AD826" i="8"/>
  <c r="AC826" i="8"/>
  <c r="AG825" i="8"/>
  <c r="AF825" i="8"/>
  <c r="AE825" i="8"/>
  <c r="AD825" i="8"/>
  <c r="AC825" i="8"/>
  <c r="AG823" i="8"/>
  <c r="AF823" i="8"/>
  <c r="AE823" i="8"/>
  <c r="AD823" i="8"/>
  <c r="AC823" i="8"/>
  <c r="AG822" i="8"/>
  <c r="AF822" i="8"/>
  <c r="AE822" i="8"/>
  <c r="AH822" i="8" s="1"/>
  <c r="AD822" i="8"/>
  <c r="AC822" i="8"/>
  <c r="AG821" i="8"/>
  <c r="AF821" i="8"/>
  <c r="AE821" i="8"/>
  <c r="AD821" i="8"/>
  <c r="AC821" i="8"/>
  <c r="AG820" i="8"/>
  <c r="AF820" i="8"/>
  <c r="AE820" i="8"/>
  <c r="AD820" i="8"/>
  <c r="AC820" i="8"/>
  <c r="AG819" i="8"/>
  <c r="AF819" i="8"/>
  <c r="AE819" i="8"/>
  <c r="AD819" i="8"/>
  <c r="AC819" i="8"/>
  <c r="AG817" i="8"/>
  <c r="AF817" i="8"/>
  <c r="AE817" i="8"/>
  <c r="AD817" i="8"/>
  <c r="AC817" i="8"/>
  <c r="AG815" i="8"/>
  <c r="AF815" i="8"/>
  <c r="AE815" i="8"/>
  <c r="AD815" i="8"/>
  <c r="AC815" i="8"/>
  <c r="AG814" i="8"/>
  <c r="AF814" i="8"/>
  <c r="AE814" i="8"/>
  <c r="AD814" i="8"/>
  <c r="AC814" i="8"/>
  <c r="AG812" i="8"/>
  <c r="AF812" i="8"/>
  <c r="AE812" i="8"/>
  <c r="AD812" i="8"/>
  <c r="AC812" i="8"/>
  <c r="AG811" i="8"/>
  <c r="AF811" i="8"/>
  <c r="AE811" i="8"/>
  <c r="AD811" i="8"/>
  <c r="AC811" i="8"/>
  <c r="AG810" i="8"/>
  <c r="AF810" i="8"/>
  <c r="AE810" i="8"/>
  <c r="AD810" i="8"/>
  <c r="AC810" i="8"/>
  <c r="AG809" i="8"/>
  <c r="AF809" i="8"/>
  <c r="AE809" i="8"/>
  <c r="AD809" i="8"/>
  <c r="AC809" i="8"/>
  <c r="AG808" i="8"/>
  <c r="AF808" i="8"/>
  <c r="AE808" i="8"/>
  <c r="AD808" i="8"/>
  <c r="AC808" i="8"/>
  <c r="AG807" i="8"/>
  <c r="AF807" i="8"/>
  <c r="AE807" i="8"/>
  <c r="AH807" i="8" s="1"/>
  <c r="AD807" i="8"/>
  <c r="AC807" i="8"/>
  <c r="AG806" i="8"/>
  <c r="AF806" i="8"/>
  <c r="AE806" i="8"/>
  <c r="AD806" i="8"/>
  <c r="AC806" i="8"/>
  <c r="AG805" i="8"/>
  <c r="AF805" i="8"/>
  <c r="AE805" i="8"/>
  <c r="AD805" i="8"/>
  <c r="AC805" i="8"/>
  <c r="AG804" i="8"/>
  <c r="AF804" i="8"/>
  <c r="AE804" i="8"/>
  <c r="AD804" i="8"/>
  <c r="AC804" i="8"/>
  <c r="AG803" i="8"/>
  <c r="AF803" i="8"/>
  <c r="AE803" i="8"/>
  <c r="AH803" i="8" s="1"/>
  <c r="AD803" i="8"/>
  <c r="AC803" i="8"/>
  <c r="AG802" i="8"/>
  <c r="AF802" i="8"/>
  <c r="AE802" i="8"/>
  <c r="AD802" i="8"/>
  <c r="AC802" i="8"/>
  <c r="AG801" i="8"/>
  <c r="AF801" i="8"/>
  <c r="AE801" i="8"/>
  <c r="AD801" i="8"/>
  <c r="AC801" i="8"/>
  <c r="AG800" i="8"/>
  <c r="AF800" i="8"/>
  <c r="AE800" i="8"/>
  <c r="AD800" i="8"/>
  <c r="AC800" i="8"/>
  <c r="AG799" i="8"/>
  <c r="AF799" i="8"/>
  <c r="AE799" i="8"/>
  <c r="AD799" i="8"/>
  <c r="AC799" i="8"/>
  <c r="AG798" i="8"/>
  <c r="AF798" i="8"/>
  <c r="AE798" i="8"/>
  <c r="AD798" i="8"/>
  <c r="AC798" i="8"/>
  <c r="AG797" i="8"/>
  <c r="AF797" i="8"/>
  <c r="AE797" i="8"/>
  <c r="AD797" i="8"/>
  <c r="AC797" i="8"/>
  <c r="AG796" i="8"/>
  <c r="AF796" i="8"/>
  <c r="AE796" i="8"/>
  <c r="AD796" i="8"/>
  <c r="AC796" i="8"/>
  <c r="AG794" i="8"/>
  <c r="AF794" i="8"/>
  <c r="AE794" i="8"/>
  <c r="AH794" i="8" s="1"/>
  <c r="AD794" i="8"/>
  <c r="AC794" i="8"/>
  <c r="AG793" i="8"/>
  <c r="AF793" i="8"/>
  <c r="AE793" i="8"/>
  <c r="AD793" i="8"/>
  <c r="AC793" i="8"/>
  <c r="AG792" i="8"/>
  <c r="AF792" i="8"/>
  <c r="AE792" i="8"/>
  <c r="AD792" i="8"/>
  <c r="AC792" i="8"/>
  <c r="AG791" i="8"/>
  <c r="AF791" i="8"/>
  <c r="AE791" i="8"/>
  <c r="AD791" i="8"/>
  <c r="AC791" i="8"/>
  <c r="AG790" i="8"/>
  <c r="AF790" i="8"/>
  <c r="AE790" i="8"/>
  <c r="AH790" i="8" s="1"/>
  <c r="AD790" i="8"/>
  <c r="AC790" i="8"/>
  <c r="AG789" i="8"/>
  <c r="AF789" i="8"/>
  <c r="AE789" i="8"/>
  <c r="AD789" i="8"/>
  <c r="AC789" i="8"/>
  <c r="AG788" i="8"/>
  <c r="AF788" i="8"/>
  <c r="AE788" i="8"/>
  <c r="AH788" i="8" s="1"/>
  <c r="AD788" i="8"/>
  <c r="AC788" i="8"/>
  <c r="AG787" i="8"/>
  <c r="AF787" i="8"/>
  <c r="AE787" i="8"/>
  <c r="AD787" i="8"/>
  <c r="AC787" i="8"/>
  <c r="AG786" i="8"/>
  <c r="AF786" i="8"/>
  <c r="AE786" i="8"/>
  <c r="AH786" i="8" s="1"/>
  <c r="AD786" i="8"/>
  <c r="AC786" i="8"/>
  <c r="AG785" i="8"/>
  <c r="AF785" i="8"/>
  <c r="AE785" i="8"/>
  <c r="AD785" i="8"/>
  <c r="AC785" i="8"/>
  <c r="AG784" i="8"/>
  <c r="AF784" i="8"/>
  <c r="AE784" i="8"/>
  <c r="AD784" i="8"/>
  <c r="AC784" i="8"/>
  <c r="AG782" i="8"/>
  <c r="AF782" i="8"/>
  <c r="AE782" i="8"/>
  <c r="AD782" i="8"/>
  <c r="AC782" i="8"/>
  <c r="AG781" i="8"/>
  <c r="AF781" i="8"/>
  <c r="AE781" i="8"/>
  <c r="AD781" i="8"/>
  <c r="AC781" i="8"/>
  <c r="AG780" i="8"/>
  <c r="AF780" i="8"/>
  <c r="AE780" i="8"/>
  <c r="AD780" i="8"/>
  <c r="AC780" i="8"/>
  <c r="AG778" i="8"/>
  <c r="AF778" i="8"/>
  <c r="AE778" i="8"/>
  <c r="AD778" i="8"/>
  <c r="AC778" i="8"/>
  <c r="AG777" i="8"/>
  <c r="AF777" i="8"/>
  <c r="AH777" i="8" s="1"/>
  <c r="AE777" i="8"/>
  <c r="AD777" i="8"/>
  <c r="AC777" i="8"/>
  <c r="AG775" i="8"/>
  <c r="AF775" i="8"/>
  <c r="AE775" i="8"/>
  <c r="AH775" i="8" s="1"/>
  <c r="AD775" i="8"/>
  <c r="AC775" i="8"/>
  <c r="AG774" i="8"/>
  <c r="AF774" i="8"/>
  <c r="AE774" i="8"/>
  <c r="AD774" i="8"/>
  <c r="AC774" i="8"/>
  <c r="AG773" i="8"/>
  <c r="AF773" i="8"/>
  <c r="AE773" i="8"/>
  <c r="AD773" i="8"/>
  <c r="AC773" i="8"/>
  <c r="AG771" i="8"/>
  <c r="AF771" i="8"/>
  <c r="AE771" i="8"/>
  <c r="AD771" i="8"/>
  <c r="AC771" i="8"/>
  <c r="AG770" i="8"/>
  <c r="AF770" i="8"/>
  <c r="AE770" i="8"/>
  <c r="AD770" i="8"/>
  <c r="AC770" i="8"/>
  <c r="AG769" i="8"/>
  <c r="AF769" i="8"/>
  <c r="AE769" i="8"/>
  <c r="AD769" i="8"/>
  <c r="AC769" i="8"/>
  <c r="AG768" i="8"/>
  <c r="AF768" i="8"/>
  <c r="AE768" i="8"/>
  <c r="AD768" i="8"/>
  <c r="AC768" i="8"/>
  <c r="AG767" i="8"/>
  <c r="AF767" i="8"/>
  <c r="AE767" i="8"/>
  <c r="AD767" i="8"/>
  <c r="AC767" i="8"/>
  <c r="AG765" i="8"/>
  <c r="AF765" i="8"/>
  <c r="AE765" i="8"/>
  <c r="AD765" i="8"/>
  <c r="AC765" i="8"/>
  <c r="AG763" i="8"/>
  <c r="AF763" i="8"/>
  <c r="AE763" i="8"/>
  <c r="AD763" i="8"/>
  <c r="AC763" i="8"/>
  <c r="AG762" i="8"/>
  <c r="AF762" i="8"/>
  <c r="AE762" i="8"/>
  <c r="AD762" i="8"/>
  <c r="AC762" i="8"/>
  <c r="AG761" i="8"/>
  <c r="AF761" i="8"/>
  <c r="AE761" i="8"/>
  <c r="AD761" i="8"/>
  <c r="AC761" i="8"/>
  <c r="AG760" i="8"/>
  <c r="AF760" i="8"/>
  <c r="AE760" i="8"/>
  <c r="AD760" i="8"/>
  <c r="AC760" i="8"/>
  <c r="AG759" i="8"/>
  <c r="AF759" i="8"/>
  <c r="AE759" i="8"/>
  <c r="AD759" i="8"/>
  <c r="AC759" i="8"/>
  <c r="AG758" i="8"/>
  <c r="AF758" i="8"/>
  <c r="AE758" i="8"/>
  <c r="AD758" i="8"/>
  <c r="AC758" i="8"/>
  <c r="AG757" i="8"/>
  <c r="AF757" i="8"/>
  <c r="AE757" i="8"/>
  <c r="AD757" i="8"/>
  <c r="AC757" i="8"/>
  <c r="AG756" i="8"/>
  <c r="AF756" i="8"/>
  <c r="AE756" i="8"/>
  <c r="AD756" i="8"/>
  <c r="AC756" i="8"/>
  <c r="AG755" i="8"/>
  <c r="AF755" i="8"/>
  <c r="AE755" i="8"/>
  <c r="AD755" i="8"/>
  <c r="AC755" i="8"/>
  <c r="AG753" i="8"/>
  <c r="AF753" i="8"/>
  <c r="AE753" i="8"/>
  <c r="AD753" i="8"/>
  <c r="AC753" i="8"/>
  <c r="AG752" i="8"/>
  <c r="AF752" i="8"/>
  <c r="AE752" i="8"/>
  <c r="AD752" i="8"/>
  <c r="AC752" i="8"/>
  <c r="AG751" i="8"/>
  <c r="AF751" i="8"/>
  <c r="AE751" i="8"/>
  <c r="AD751" i="8"/>
  <c r="AC751" i="8"/>
  <c r="AG749" i="8"/>
  <c r="AF749" i="8"/>
  <c r="AE749" i="8"/>
  <c r="AD749" i="8"/>
  <c r="AC749" i="8"/>
  <c r="AG748" i="8"/>
  <c r="AF748" i="8"/>
  <c r="AE748" i="8"/>
  <c r="AD748" i="8"/>
  <c r="AC748" i="8"/>
  <c r="AG747" i="8"/>
  <c r="AF747" i="8"/>
  <c r="AE747" i="8"/>
  <c r="AD747" i="8"/>
  <c r="AC747" i="8"/>
  <c r="AG746" i="8"/>
  <c r="AF746" i="8"/>
  <c r="AE746" i="8"/>
  <c r="AD746" i="8"/>
  <c r="AC746" i="8"/>
  <c r="AG745" i="8"/>
  <c r="AF745" i="8"/>
  <c r="AE745" i="8"/>
  <c r="AD745" i="8"/>
  <c r="AC745" i="8"/>
  <c r="AG744" i="8"/>
  <c r="AF744" i="8"/>
  <c r="AE744" i="8"/>
  <c r="AD744" i="8"/>
  <c r="AC744" i="8"/>
  <c r="AG742" i="8"/>
  <c r="AF742" i="8"/>
  <c r="AE742" i="8"/>
  <c r="AD742" i="8"/>
  <c r="AC742" i="8"/>
  <c r="AG741" i="8"/>
  <c r="AF741" i="8"/>
  <c r="AE741" i="8"/>
  <c r="AH741" i="8" s="1"/>
  <c r="AD741" i="8"/>
  <c r="AC741" i="8"/>
  <c r="AG740" i="8"/>
  <c r="AF740" i="8"/>
  <c r="AE740" i="8"/>
  <c r="AD740" i="8"/>
  <c r="AC740" i="8"/>
  <c r="AG739" i="8"/>
  <c r="AF739" i="8"/>
  <c r="AE739" i="8"/>
  <c r="AD739" i="8"/>
  <c r="AC739" i="8"/>
  <c r="AG738" i="8"/>
  <c r="AF738" i="8"/>
  <c r="AE738" i="8"/>
  <c r="AD738" i="8"/>
  <c r="AC738" i="8"/>
  <c r="AG737" i="8"/>
  <c r="AF737" i="8"/>
  <c r="AE737" i="8"/>
  <c r="AD737" i="8"/>
  <c r="AC737" i="8"/>
  <c r="AG736" i="8"/>
  <c r="AF736" i="8"/>
  <c r="AE736" i="8"/>
  <c r="AD736" i="8"/>
  <c r="AC736" i="8"/>
  <c r="AG734" i="8"/>
  <c r="AF734" i="8"/>
  <c r="AE734" i="8"/>
  <c r="AD734" i="8"/>
  <c r="AC734" i="8"/>
  <c r="AG733" i="8"/>
  <c r="AF733" i="8"/>
  <c r="AE733" i="8"/>
  <c r="AD733" i="8"/>
  <c r="AC733" i="8"/>
  <c r="AG732" i="8"/>
  <c r="AF732" i="8"/>
  <c r="AE732" i="8"/>
  <c r="AD732" i="8"/>
  <c r="AC732" i="8"/>
  <c r="AG731" i="8"/>
  <c r="AF731" i="8"/>
  <c r="AE731" i="8"/>
  <c r="AD731" i="8"/>
  <c r="AC731" i="8"/>
  <c r="AG730" i="8"/>
  <c r="AF730" i="8"/>
  <c r="AE730" i="8"/>
  <c r="AD730" i="8"/>
  <c r="AC730" i="8"/>
  <c r="AG729" i="8"/>
  <c r="AF729" i="8"/>
  <c r="AH729" i="8" s="1"/>
  <c r="AE729" i="8"/>
  <c r="AD729" i="8"/>
  <c r="AC729" i="8"/>
  <c r="AG727" i="8"/>
  <c r="AF727" i="8"/>
  <c r="AE727" i="8"/>
  <c r="AD727" i="8"/>
  <c r="AC727" i="8"/>
  <c r="AG726" i="8"/>
  <c r="AF726" i="8"/>
  <c r="AE726" i="8"/>
  <c r="AD726" i="8"/>
  <c r="AC726" i="8"/>
  <c r="AG724" i="8"/>
  <c r="AF724" i="8"/>
  <c r="AE724" i="8"/>
  <c r="AD724" i="8"/>
  <c r="AC724" i="8"/>
  <c r="AG723" i="8"/>
  <c r="AF723" i="8"/>
  <c r="AE723" i="8"/>
  <c r="AD723" i="8"/>
  <c r="AC723" i="8"/>
  <c r="AG722" i="8"/>
  <c r="AF722" i="8"/>
  <c r="AE722" i="8"/>
  <c r="AD722" i="8"/>
  <c r="AC722" i="8"/>
  <c r="AG720" i="8"/>
  <c r="AF720" i="8"/>
  <c r="AE720" i="8"/>
  <c r="AD720" i="8"/>
  <c r="AC720" i="8"/>
  <c r="AG719" i="8"/>
  <c r="AF719" i="8"/>
  <c r="AE719" i="8"/>
  <c r="AD719" i="8"/>
  <c r="AC719" i="8"/>
  <c r="AG718" i="8"/>
  <c r="AF718" i="8"/>
  <c r="AE718" i="8"/>
  <c r="AD718" i="8"/>
  <c r="AC718" i="8"/>
  <c r="AG717" i="8"/>
  <c r="AF717" i="8"/>
  <c r="AE717" i="8"/>
  <c r="AD717" i="8"/>
  <c r="AC717" i="8"/>
  <c r="AG715" i="8"/>
  <c r="AF715" i="8"/>
  <c r="AE715" i="8"/>
  <c r="AD715" i="8"/>
  <c r="AC715" i="8"/>
  <c r="AG714" i="8"/>
  <c r="AF714" i="8"/>
  <c r="AE714" i="8"/>
  <c r="AD714" i="8"/>
  <c r="AC714" i="8"/>
  <c r="AG712" i="8"/>
  <c r="AF712" i="8"/>
  <c r="AE712" i="8"/>
  <c r="AD712" i="8"/>
  <c r="AC712" i="8"/>
  <c r="AG711" i="8"/>
  <c r="AF711" i="8"/>
  <c r="AE711" i="8"/>
  <c r="AD711" i="8"/>
  <c r="AC711" i="8"/>
  <c r="AG709" i="8"/>
  <c r="AF709" i="8"/>
  <c r="AE709" i="8"/>
  <c r="AD709" i="8"/>
  <c r="AC709" i="8"/>
  <c r="AG708" i="8"/>
  <c r="AF708" i="8"/>
  <c r="AE708" i="8"/>
  <c r="AD708" i="8"/>
  <c r="AC708" i="8"/>
  <c r="AG707" i="8"/>
  <c r="AF707" i="8"/>
  <c r="AE707" i="8"/>
  <c r="AD707" i="8"/>
  <c r="AC707" i="8"/>
  <c r="AG706" i="8"/>
  <c r="AF706" i="8"/>
  <c r="AE706" i="8"/>
  <c r="AD706" i="8"/>
  <c r="AC706" i="8"/>
  <c r="AG705" i="8"/>
  <c r="AF705" i="8"/>
  <c r="AE705" i="8"/>
  <c r="AD705" i="8"/>
  <c r="AC705" i="8"/>
  <c r="AG702" i="8"/>
  <c r="AF702" i="8"/>
  <c r="AE702" i="8"/>
  <c r="AD702" i="8"/>
  <c r="AC702" i="8"/>
  <c r="AG701" i="8"/>
  <c r="AF701" i="8"/>
  <c r="AE701" i="8"/>
  <c r="AD701" i="8"/>
  <c r="AC701" i="8"/>
  <c r="AG700" i="8"/>
  <c r="AF700" i="8"/>
  <c r="AE700" i="8"/>
  <c r="AD700" i="8"/>
  <c r="AC700" i="8"/>
  <c r="AG699" i="8"/>
  <c r="AF699" i="8"/>
  <c r="AE699" i="8"/>
  <c r="AD699" i="8"/>
  <c r="AC699" i="8"/>
  <c r="AG697" i="8"/>
  <c r="AF697" i="8"/>
  <c r="AE697" i="8"/>
  <c r="AD697" i="8"/>
  <c r="AC697" i="8"/>
  <c r="AG696" i="8"/>
  <c r="AF696" i="8"/>
  <c r="AE696" i="8"/>
  <c r="AD696" i="8"/>
  <c r="AC696" i="8"/>
  <c r="AG695" i="8"/>
  <c r="AF695" i="8"/>
  <c r="AE695" i="8"/>
  <c r="AD695" i="8"/>
  <c r="AC695" i="8"/>
  <c r="AG694" i="8"/>
  <c r="AF694" i="8"/>
  <c r="AE694" i="8"/>
  <c r="AD694" i="8"/>
  <c r="AC694" i="8"/>
  <c r="AG692" i="8"/>
  <c r="AF692" i="8"/>
  <c r="AE692" i="8"/>
  <c r="AD692" i="8"/>
  <c r="AC692" i="8"/>
  <c r="AG690" i="8"/>
  <c r="AF690" i="8"/>
  <c r="AE690" i="8"/>
  <c r="AD690" i="8"/>
  <c r="AC690" i="8"/>
  <c r="AG689" i="8"/>
  <c r="AF689" i="8"/>
  <c r="AE689" i="8"/>
  <c r="AD689" i="8"/>
  <c r="AC689" i="8"/>
  <c r="AG688" i="8"/>
  <c r="AF688" i="8"/>
  <c r="AE688" i="8"/>
  <c r="AD688" i="8"/>
  <c r="AC688" i="8"/>
  <c r="AG687" i="8"/>
  <c r="AF687" i="8"/>
  <c r="AE687" i="8"/>
  <c r="AD687" i="8"/>
  <c r="AC687" i="8"/>
  <c r="AG686" i="8"/>
  <c r="AF686" i="8"/>
  <c r="AE686" i="8"/>
  <c r="AD686" i="8"/>
  <c r="AC686" i="8"/>
  <c r="AG685" i="8"/>
  <c r="AF685" i="8"/>
  <c r="AE685" i="8"/>
  <c r="AD685" i="8"/>
  <c r="AC685" i="8"/>
  <c r="AG684" i="8"/>
  <c r="AF684" i="8"/>
  <c r="AE684" i="8"/>
  <c r="AD684" i="8"/>
  <c r="AC684" i="8"/>
  <c r="AG683" i="8"/>
  <c r="AF683" i="8"/>
  <c r="AE683" i="8"/>
  <c r="AD683" i="8"/>
  <c r="AC683" i="8"/>
  <c r="AG682" i="8"/>
  <c r="AF682" i="8"/>
  <c r="AE682" i="8"/>
  <c r="AD682" i="8"/>
  <c r="AC682" i="8"/>
  <c r="AG680" i="8"/>
  <c r="AF680" i="8"/>
  <c r="AE680" i="8"/>
  <c r="AD680" i="8"/>
  <c r="AC680" i="8"/>
  <c r="AG679" i="8"/>
  <c r="AF679" i="8"/>
  <c r="AE679" i="8"/>
  <c r="AD679" i="8"/>
  <c r="AC679" i="8"/>
  <c r="AG678" i="8"/>
  <c r="AF678" i="8"/>
  <c r="AE678" i="8"/>
  <c r="AD678" i="8"/>
  <c r="AC678" i="8"/>
  <c r="AG676" i="8"/>
  <c r="AF676" i="8"/>
  <c r="AE676" i="8"/>
  <c r="AD676" i="8"/>
  <c r="AC676" i="8"/>
  <c r="AG675" i="8"/>
  <c r="AF675" i="8"/>
  <c r="AE675" i="8"/>
  <c r="AD675" i="8"/>
  <c r="AC675" i="8"/>
  <c r="AG674" i="8"/>
  <c r="AF674" i="8"/>
  <c r="AE674" i="8"/>
  <c r="AD674" i="8"/>
  <c r="AC674" i="8"/>
  <c r="AG673" i="8"/>
  <c r="AF673" i="8"/>
  <c r="AE673" i="8"/>
  <c r="AD673" i="8"/>
  <c r="AC673" i="8"/>
  <c r="AG671" i="8"/>
  <c r="AF671" i="8"/>
  <c r="AE671" i="8"/>
  <c r="AD671" i="8"/>
  <c r="AC671" i="8"/>
  <c r="AG670" i="8"/>
  <c r="AF670" i="8"/>
  <c r="AE670" i="8"/>
  <c r="AD670" i="8"/>
  <c r="AC670" i="8"/>
  <c r="AG669" i="8"/>
  <c r="AF669" i="8"/>
  <c r="AE669" i="8"/>
  <c r="AD669" i="8"/>
  <c r="AC669" i="8"/>
  <c r="AG667" i="8"/>
  <c r="AF667" i="8"/>
  <c r="AE667" i="8"/>
  <c r="AD667" i="8"/>
  <c r="AC667" i="8"/>
  <c r="AG666" i="8"/>
  <c r="AF666" i="8"/>
  <c r="AE666" i="8"/>
  <c r="AD666" i="8"/>
  <c r="AC666" i="8"/>
  <c r="AG664" i="8"/>
  <c r="AF664" i="8"/>
  <c r="AE664" i="8"/>
  <c r="AD664" i="8"/>
  <c r="AC664" i="8"/>
  <c r="AG663" i="8"/>
  <c r="AF663" i="8"/>
  <c r="AE663" i="8"/>
  <c r="AD663" i="8"/>
  <c r="AC663" i="8"/>
  <c r="AG662" i="8"/>
  <c r="AF662" i="8"/>
  <c r="AE662" i="8"/>
  <c r="AD662" i="8"/>
  <c r="AC662" i="8"/>
  <c r="AG661" i="8"/>
  <c r="AF661" i="8"/>
  <c r="AE661" i="8"/>
  <c r="AD661" i="8"/>
  <c r="AC661" i="8"/>
  <c r="AG660" i="8"/>
  <c r="AF660" i="8"/>
  <c r="AE660" i="8"/>
  <c r="AD660" i="8"/>
  <c r="AC660" i="8"/>
  <c r="AG658" i="8"/>
  <c r="AF658" i="8"/>
  <c r="AE658" i="8"/>
  <c r="AD658" i="8"/>
  <c r="AC658" i="8"/>
  <c r="AG657" i="8"/>
  <c r="AF657" i="8"/>
  <c r="AE657" i="8"/>
  <c r="AD657" i="8"/>
  <c r="AC657" i="8"/>
  <c r="AG656" i="8"/>
  <c r="AF656" i="8"/>
  <c r="AE656" i="8"/>
  <c r="AD656" i="8"/>
  <c r="AC656" i="8"/>
  <c r="AG655" i="8"/>
  <c r="AF655" i="8"/>
  <c r="AE655" i="8"/>
  <c r="AD655" i="8"/>
  <c r="AC655" i="8"/>
  <c r="AG654" i="8"/>
  <c r="AF654" i="8"/>
  <c r="AE654" i="8"/>
  <c r="AD654" i="8"/>
  <c r="AC654" i="8"/>
  <c r="AG652" i="8"/>
  <c r="AF652" i="8"/>
  <c r="AE652" i="8"/>
  <c r="AD652" i="8"/>
  <c r="AC652" i="8"/>
  <c r="AG651" i="8"/>
  <c r="AF651" i="8"/>
  <c r="AE651" i="8"/>
  <c r="AD651" i="8"/>
  <c r="AC651" i="8"/>
  <c r="AG650" i="8"/>
  <c r="AF650" i="8"/>
  <c r="AE650" i="8"/>
  <c r="AD650" i="8"/>
  <c r="AC650" i="8"/>
  <c r="AG649" i="8"/>
  <c r="AF649" i="8"/>
  <c r="AE649" i="8"/>
  <c r="AD649" i="8"/>
  <c r="AC649" i="8"/>
  <c r="AG648" i="8"/>
  <c r="AF648" i="8"/>
  <c r="AE648" i="8"/>
  <c r="AD648" i="8"/>
  <c r="AC648" i="8"/>
  <c r="AG647" i="8"/>
  <c r="AF647" i="8"/>
  <c r="AE647" i="8"/>
  <c r="AD647" i="8"/>
  <c r="AC647" i="8"/>
  <c r="AG645" i="8"/>
  <c r="AF645" i="8"/>
  <c r="AE645" i="8"/>
  <c r="AD645" i="8"/>
  <c r="AC645" i="8"/>
  <c r="AG644" i="8"/>
  <c r="AF644" i="8"/>
  <c r="AE644" i="8"/>
  <c r="AD644" i="8"/>
  <c r="AC644" i="8"/>
  <c r="AG643" i="8"/>
  <c r="AF643" i="8"/>
  <c r="AE643" i="8"/>
  <c r="AD643" i="8"/>
  <c r="AC643" i="8"/>
  <c r="AG642" i="8"/>
  <c r="AF642" i="8"/>
  <c r="AE642" i="8"/>
  <c r="AD642" i="8"/>
  <c r="AC642" i="8"/>
  <c r="AG641" i="8"/>
  <c r="AF641" i="8"/>
  <c r="AE641" i="8"/>
  <c r="AD641" i="8"/>
  <c r="AC641" i="8"/>
  <c r="AG639" i="8"/>
  <c r="AF639" i="8"/>
  <c r="AE639" i="8"/>
  <c r="AD639" i="8"/>
  <c r="AC639" i="8"/>
  <c r="AG638" i="8"/>
  <c r="AF638" i="8"/>
  <c r="AE638" i="8"/>
  <c r="AD638" i="8"/>
  <c r="AC638" i="8"/>
  <c r="AG637" i="8"/>
  <c r="AF637" i="8"/>
  <c r="AE637" i="8"/>
  <c r="AD637" i="8"/>
  <c r="AC637" i="8"/>
  <c r="AG636" i="8"/>
  <c r="AF636" i="8"/>
  <c r="AE636" i="8"/>
  <c r="AD636" i="8"/>
  <c r="AC636" i="8"/>
  <c r="AG635" i="8"/>
  <c r="AF635" i="8"/>
  <c r="AE635" i="8"/>
  <c r="AD635" i="8"/>
  <c r="AC635" i="8"/>
  <c r="AG633" i="8"/>
  <c r="AF633" i="8"/>
  <c r="AE633" i="8"/>
  <c r="AD633" i="8"/>
  <c r="AC633" i="8"/>
  <c r="AG631" i="8"/>
  <c r="AF631" i="8"/>
  <c r="AE631" i="8"/>
  <c r="AD631" i="8"/>
  <c r="AC631" i="8"/>
  <c r="AG630" i="8"/>
  <c r="AF630" i="8"/>
  <c r="AE630" i="8"/>
  <c r="AD630" i="8"/>
  <c r="AC630" i="8"/>
  <c r="AG629" i="8"/>
  <c r="AF629" i="8"/>
  <c r="AE629" i="8"/>
  <c r="AD629" i="8"/>
  <c r="AC629" i="8"/>
  <c r="AG628" i="8"/>
  <c r="AF628" i="8"/>
  <c r="AE628" i="8"/>
  <c r="AD628" i="8"/>
  <c r="AC628" i="8"/>
  <c r="AG627" i="8"/>
  <c r="AF627" i="8"/>
  <c r="AE627" i="8"/>
  <c r="AD627" i="8"/>
  <c r="AC627" i="8"/>
  <c r="AG626" i="8"/>
  <c r="AF626" i="8"/>
  <c r="AE626" i="8"/>
  <c r="AD626" i="8"/>
  <c r="AC626" i="8"/>
  <c r="AG625" i="8"/>
  <c r="AF625" i="8"/>
  <c r="AE625" i="8"/>
  <c r="AD625" i="8"/>
  <c r="AC625" i="8"/>
  <c r="AG624" i="8"/>
  <c r="AF624" i="8"/>
  <c r="AE624" i="8"/>
  <c r="AD624" i="8"/>
  <c r="AC624" i="8"/>
  <c r="AG623" i="8"/>
  <c r="AF623" i="8"/>
  <c r="AE623" i="8"/>
  <c r="AD623" i="8"/>
  <c r="AC623" i="8"/>
  <c r="AG621" i="8"/>
  <c r="AF621" i="8"/>
  <c r="AE621" i="8"/>
  <c r="AD621" i="8"/>
  <c r="AC621" i="8"/>
  <c r="AG620" i="8"/>
  <c r="AF620" i="8"/>
  <c r="AE620" i="8"/>
  <c r="AD620" i="8"/>
  <c r="AC620" i="8"/>
  <c r="AG619" i="8"/>
  <c r="AF619" i="8"/>
  <c r="AE619" i="8"/>
  <c r="AD619" i="8"/>
  <c r="AC619" i="8"/>
  <c r="AG617" i="8"/>
  <c r="AF617" i="8"/>
  <c r="AE617" i="8"/>
  <c r="AD617" i="8"/>
  <c r="AC617" i="8"/>
  <c r="AG616" i="8"/>
  <c r="AF616" i="8"/>
  <c r="AE616" i="8"/>
  <c r="AD616" i="8"/>
  <c r="AC616" i="8"/>
  <c r="AG615" i="8"/>
  <c r="AF615" i="8"/>
  <c r="AE615" i="8"/>
  <c r="AD615" i="8"/>
  <c r="AC615" i="8"/>
  <c r="AG614" i="8"/>
  <c r="AF614" i="8"/>
  <c r="AE614" i="8"/>
  <c r="AD614" i="8"/>
  <c r="AC614" i="8"/>
  <c r="AG613" i="8"/>
  <c r="AF613" i="8"/>
  <c r="AE613" i="8"/>
  <c r="AD613" i="8"/>
  <c r="AC613" i="8"/>
  <c r="AG611" i="8"/>
  <c r="AF611" i="8"/>
  <c r="AE611" i="8"/>
  <c r="AD611" i="8"/>
  <c r="AC611" i="8"/>
  <c r="AG610" i="8"/>
  <c r="AF610" i="8"/>
  <c r="AE610" i="8"/>
  <c r="AD610" i="8"/>
  <c r="AC610" i="8"/>
  <c r="AG609" i="8"/>
  <c r="AF609" i="8"/>
  <c r="AE609" i="8"/>
  <c r="AD609" i="8"/>
  <c r="AC609" i="8"/>
  <c r="AG608" i="8"/>
  <c r="AF608" i="8"/>
  <c r="AE608" i="8"/>
  <c r="AD608" i="8"/>
  <c r="AC608" i="8"/>
  <c r="AG607" i="8"/>
  <c r="AF607" i="8"/>
  <c r="AE607" i="8"/>
  <c r="AD607" i="8"/>
  <c r="AC607" i="8"/>
  <c r="AG605" i="8"/>
  <c r="AF605" i="8"/>
  <c r="AE605" i="8"/>
  <c r="AD605" i="8"/>
  <c r="AC605" i="8"/>
  <c r="AG604" i="8"/>
  <c r="AF604" i="8"/>
  <c r="AE604" i="8"/>
  <c r="AD604" i="8"/>
  <c r="AC604" i="8"/>
  <c r="AG603" i="8"/>
  <c r="AF603" i="8"/>
  <c r="AE603" i="8"/>
  <c r="AD603" i="8"/>
  <c r="AC603" i="8"/>
  <c r="AG601" i="8"/>
  <c r="AF601" i="8"/>
  <c r="AE601" i="8"/>
  <c r="AD601" i="8"/>
  <c r="AC601" i="8"/>
  <c r="AG600" i="8"/>
  <c r="AF600" i="8"/>
  <c r="AE600" i="8"/>
  <c r="AD600" i="8"/>
  <c r="AC600" i="8"/>
  <c r="AG599" i="8"/>
  <c r="AF599" i="8"/>
  <c r="AE599" i="8"/>
  <c r="AD599" i="8"/>
  <c r="AC599" i="8"/>
  <c r="AG598" i="8"/>
  <c r="AF598" i="8"/>
  <c r="AE598" i="8"/>
  <c r="AD598" i="8"/>
  <c r="AC598" i="8"/>
  <c r="AG596" i="8"/>
  <c r="AF596" i="8"/>
  <c r="AE596" i="8"/>
  <c r="AD596" i="8"/>
  <c r="AC596" i="8"/>
  <c r="AG595" i="8"/>
  <c r="AF595" i="8"/>
  <c r="AE595" i="8"/>
  <c r="AD595" i="8"/>
  <c r="AC595" i="8"/>
  <c r="AG593" i="8"/>
  <c r="AF593" i="8"/>
  <c r="AE593" i="8"/>
  <c r="AD593" i="8"/>
  <c r="AC593" i="8"/>
  <c r="AG592" i="8"/>
  <c r="AF592" i="8"/>
  <c r="AE592" i="8"/>
  <c r="AD592" i="8"/>
  <c r="AC592" i="8"/>
  <c r="AG591" i="8"/>
  <c r="AF591" i="8"/>
  <c r="AE591" i="8"/>
  <c r="AD591" i="8"/>
  <c r="AC591" i="8"/>
  <c r="AG590" i="8"/>
  <c r="AF590" i="8"/>
  <c r="AE590" i="8"/>
  <c r="AD590" i="8"/>
  <c r="AC590" i="8"/>
  <c r="AG589" i="8"/>
  <c r="AF589" i="8"/>
  <c r="AE589" i="8"/>
  <c r="AD589" i="8"/>
  <c r="AC589" i="8"/>
  <c r="AG587" i="8"/>
  <c r="AF587" i="8"/>
  <c r="AE587" i="8"/>
  <c r="AD587" i="8"/>
  <c r="AC587" i="8"/>
  <c r="AG586" i="8"/>
  <c r="AF586" i="8"/>
  <c r="AE586" i="8"/>
  <c r="AD586" i="8"/>
  <c r="AC586" i="8"/>
  <c r="AG585" i="8"/>
  <c r="AF585" i="8"/>
  <c r="AE585" i="8"/>
  <c r="AD585" i="8"/>
  <c r="AC585" i="8"/>
  <c r="AG584" i="8"/>
  <c r="AF584" i="8"/>
  <c r="AE584" i="8"/>
  <c r="AD584" i="8"/>
  <c r="AC584" i="8"/>
  <c r="AG583" i="8"/>
  <c r="AF583" i="8"/>
  <c r="AE583" i="8"/>
  <c r="AD583" i="8"/>
  <c r="AC583" i="8"/>
  <c r="AG581" i="8"/>
  <c r="AF581" i="8"/>
  <c r="AE581" i="8"/>
  <c r="AD581" i="8"/>
  <c r="AC581" i="8"/>
  <c r="AG580" i="8"/>
  <c r="AF580" i="8"/>
  <c r="AE580" i="8"/>
  <c r="AD580" i="8"/>
  <c r="AC580" i="8"/>
  <c r="AG579" i="8"/>
  <c r="AF579" i="8"/>
  <c r="AE579" i="8"/>
  <c r="AD579" i="8"/>
  <c r="AC579" i="8"/>
  <c r="AG577" i="8"/>
  <c r="AF577" i="8"/>
  <c r="AE577" i="8"/>
  <c r="AD577" i="8"/>
  <c r="AC577" i="8"/>
  <c r="AG576" i="8"/>
  <c r="AF576" i="8"/>
  <c r="AE576" i="8"/>
  <c r="AD576" i="8"/>
  <c r="AC576" i="8"/>
  <c r="AG574" i="8"/>
  <c r="AF574" i="8"/>
  <c r="AE574" i="8"/>
  <c r="AD574" i="8"/>
  <c r="AC574" i="8"/>
  <c r="AG573" i="8"/>
  <c r="AF573" i="8"/>
  <c r="AE573" i="8"/>
  <c r="AD573" i="8"/>
  <c r="AC573" i="8"/>
  <c r="AG571" i="8"/>
  <c r="AF571" i="8"/>
  <c r="AH571" i="8" s="1"/>
  <c r="AE571" i="8"/>
  <c r="AD571" i="8"/>
  <c r="AC571" i="8"/>
  <c r="AG570" i="8"/>
  <c r="AF570" i="8"/>
  <c r="AE570" i="8"/>
  <c r="AD570" i="8"/>
  <c r="AC570" i="8"/>
  <c r="AG569" i="8"/>
  <c r="AF569" i="8"/>
  <c r="AE569" i="8"/>
  <c r="AD569" i="8"/>
  <c r="AC569" i="8"/>
  <c r="AG568" i="8"/>
  <c r="AF568" i="8"/>
  <c r="AE568" i="8"/>
  <c r="AD568" i="8"/>
  <c r="AC568" i="8"/>
  <c r="AG567" i="8"/>
  <c r="AF567" i="8"/>
  <c r="AE567" i="8"/>
  <c r="AD567" i="8"/>
  <c r="AC567" i="8"/>
  <c r="AG565" i="8"/>
  <c r="AF565" i="8"/>
  <c r="AE565" i="8"/>
  <c r="AD565" i="8"/>
  <c r="AC565" i="8"/>
  <c r="AG564" i="8"/>
  <c r="AF564" i="8"/>
  <c r="AE564" i="8"/>
  <c r="AD564" i="8"/>
  <c r="AC564" i="8"/>
  <c r="AG563" i="8"/>
  <c r="AF563" i="8"/>
  <c r="AE563" i="8"/>
  <c r="AD563" i="8"/>
  <c r="AC563" i="8"/>
  <c r="AG562" i="8"/>
  <c r="AF562" i="8"/>
  <c r="AE562" i="8"/>
  <c r="AD562" i="8"/>
  <c r="AC562" i="8"/>
  <c r="AG561" i="8"/>
  <c r="AF561" i="8"/>
  <c r="AE561" i="8"/>
  <c r="AH561" i="8" s="1"/>
  <c r="AD561" i="8"/>
  <c r="AC561" i="8"/>
  <c r="AG560" i="8"/>
  <c r="AF560" i="8"/>
  <c r="AE560" i="8"/>
  <c r="AD560" i="8"/>
  <c r="AC560" i="8"/>
  <c r="AG558" i="8"/>
  <c r="AF558" i="8"/>
  <c r="AE558" i="8"/>
  <c r="AD558" i="8"/>
  <c r="AC558" i="8"/>
  <c r="AG557" i="8"/>
  <c r="AF557" i="8"/>
  <c r="AE557" i="8"/>
  <c r="AD557" i="8"/>
  <c r="AC557" i="8"/>
  <c r="AG556" i="8"/>
  <c r="AF556" i="8"/>
  <c r="AE556" i="8"/>
  <c r="AD556" i="8"/>
  <c r="AC556" i="8"/>
  <c r="AG555" i="8"/>
  <c r="AF555" i="8"/>
  <c r="AE555" i="8"/>
  <c r="AD555" i="8"/>
  <c r="AC555" i="8"/>
  <c r="AG554" i="8"/>
  <c r="AF554" i="8"/>
  <c r="AE554" i="8"/>
  <c r="AH554" i="8" s="1"/>
  <c r="AD554" i="8"/>
  <c r="AC554" i="8"/>
  <c r="AG552" i="8"/>
  <c r="AF552" i="8"/>
  <c r="AE552" i="8"/>
  <c r="AD552" i="8"/>
  <c r="AC552" i="8"/>
  <c r="AG551" i="8"/>
  <c r="AF551" i="8"/>
  <c r="AE551" i="8"/>
  <c r="AD551" i="8"/>
  <c r="AC551" i="8"/>
  <c r="AG550" i="8"/>
  <c r="AF550" i="8"/>
  <c r="AE550" i="8"/>
  <c r="AD550" i="8"/>
  <c r="AC550" i="8"/>
  <c r="AG549" i="8"/>
  <c r="AF549" i="8"/>
  <c r="AE549" i="8"/>
  <c r="AD549" i="8"/>
  <c r="AC549" i="8"/>
  <c r="AG548" i="8"/>
  <c r="AF548" i="8"/>
  <c r="AE548" i="8"/>
  <c r="AD548" i="8"/>
  <c r="AC548" i="8"/>
  <c r="AG547" i="8"/>
  <c r="AF547" i="8"/>
  <c r="AE547" i="8"/>
  <c r="AD547" i="8"/>
  <c r="AC547" i="8"/>
  <c r="AG546" i="8"/>
  <c r="AF546" i="8"/>
  <c r="AE546" i="8"/>
  <c r="AD546" i="8"/>
  <c r="AC546" i="8"/>
  <c r="AG544" i="8"/>
  <c r="AF544" i="8"/>
  <c r="AE544" i="8"/>
  <c r="AD544" i="8"/>
  <c r="AC544" i="8"/>
  <c r="AG543" i="8"/>
  <c r="AF543" i="8"/>
  <c r="AE543" i="8"/>
  <c r="AD543" i="8"/>
  <c r="AC543" i="8"/>
  <c r="AG542" i="8"/>
  <c r="AF542" i="8"/>
  <c r="AE542" i="8"/>
  <c r="AD542" i="8"/>
  <c r="AC542" i="8"/>
  <c r="AG541" i="8"/>
  <c r="AF541" i="8"/>
  <c r="AE541" i="8"/>
  <c r="AD541" i="8"/>
  <c r="AC541" i="8"/>
  <c r="AG540" i="8"/>
  <c r="AF540" i="8"/>
  <c r="AE540" i="8"/>
  <c r="AD540" i="8"/>
  <c r="AC540" i="8"/>
  <c r="AG538" i="8"/>
  <c r="AF538" i="8"/>
  <c r="AE538" i="8"/>
  <c r="AD538" i="8"/>
  <c r="AC538" i="8"/>
  <c r="AG537" i="8"/>
  <c r="AF537" i="8"/>
  <c r="AE537" i="8"/>
  <c r="AD537" i="8"/>
  <c r="AC537" i="8"/>
  <c r="AG536" i="8"/>
  <c r="AF536" i="8"/>
  <c r="AE536" i="8"/>
  <c r="AD536" i="8"/>
  <c r="AC536" i="8"/>
  <c r="AG535" i="8"/>
  <c r="AF535" i="8"/>
  <c r="AE535" i="8"/>
  <c r="AD535" i="8"/>
  <c r="AC535" i="8"/>
  <c r="AG533" i="8"/>
  <c r="AF533" i="8"/>
  <c r="AE533" i="8"/>
  <c r="AD533" i="8"/>
  <c r="AC533" i="8"/>
  <c r="AG532" i="8"/>
  <c r="AF532" i="8"/>
  <c r="AE532" i="8"/>
  <c r="AH532" i="8" s="1"/>
  <c r="AD532" i="8"/>
  <c r="AC532" i="8"/>
  <c r="AG531" i="8"/>
  <c r="AF531" i="8"/>
  <c r="AE531" i="8"/>
  <c r="AD531" i="8"/>
  <c r="AC531" i="8"/>
  <c r="AG530" i="8"/>
  <c r="AF530" i="8"/>
  <c r="AE530" i="8"/>
  <c r="AD530" i="8"/>
  <c r="AC530" i="8"/>
  <c r="AG529" i="8"/>
  <c r="AF529" i="8"/>
  <c r="AE529" i="8"/>
  <c r="AD529" i="8"/>
  <c r="AC529" i="8"/>
  <c r="AG528" i="8"/>
  <c r="AF528" i="8"/>
  <c r="AE528" i="8"/>
  <c r="AD528" i="8"/>
  <c r="AC528" i="8"/>
  <c r="AG527" i="8"/>
  <c r="AF527" i="8"/>
  <c r="AE527" i="8"/>
  <c r="AD527" i="8"/>
  <c r="AC527" i="8"/>
  <c r="AG526" i="8"/>
  <c r="AF526" i="8"/>
  <c r="AE526" i="8"/>
  <c r="AD526" i="8"/>
  <c r="AC526" i="8"/>
  <c r="AG524" i="8"/>
  <c r="AF524" i="8"/>
  <c r="AE524" i="8"/>
  <c r="AD524" i="8"/>
  <c r="AC524" i="8"/>
  <c r="AG523" i="8"/>
  <c r="AF523" i="8"/>
  <c r="AE523" i="8"/>
  <c r="AD523" i="8"/>
  <c r="AC523" i="8"/>
  <c r="AG522" i="8"/>
  <c r="AF522" i="8"/>
  <c r="AE522" i="8"/>
  <c r="AD522" i="8"/>
  <c r="AC522" i="8"/>
  <c r="AG521" i="8"/>
  <c r="AF521" i="8"/>
  <c r="AE521" i="8"/>
  <c r="AD521" i="8"/>
  <c r="AC521" i="8"/>
  <c r="AG520" i="8"/>
  <c r="AF520" i="8"/>
  <c r="AE520" i="8"/>
  <c r="AD520" i="8"/>
  <c r="AC520" i="8"/>
  <c r="AG519" i="8"/>
  <c r="AF519" i="8"/>
  <c r="AE519" i="8"/>
  <c r="AD519" i="8"/>
  <c r="AC519" i="8"/>
  <c r="AG518" i="8"/>
  <c r="AF518" i="8"/>
  <c r="AE518" i="8"/>
  <c r="AD518" i="8"/>
  <c r="AC518" i="8"/>
  <c r="AG516" i="8"/>
  <c r="AF516" i="8"/>
  <c r="AE516" i="8"/>
  <c r="AD516" i="8"/>
  <c r="AC516" i="8"/>
  <c r="AG515" i="8"/>
  <c r="AF515" i="8"/>
  <c r="AE515" i="8"/>
  <c r="AD515" i="8"/>
  <c r="AC515" i="8"/>
  <c r="AG514" i="8"/>
  <c r="AF514" i="8"/>
  <c r="AE514" i="8"/>
  <c r="AD514" i="8"/>
  <c r="AC514" i="8"/>
  <c r="AG513" i="8"/>
  <c r="AF513" i="8"/>
  <c r="AE513" i="8"/>
  <c r="AD513" i="8"/>
  <c r="AC513" i="8"/>
  <c r="AG512" i="8"/>
  <c r="AF512" i="8"/>
  <c r="AE512" i="8"/>
  <c r="AH512" i="8" s="1"/>
  <c r="AD512" i="8"/>
  <c r="AC512" i="8"/>
  <c r="AG511" i="8"/>
  <c r="AF511" i="8"/>
  <c r="AE511" i="8"/>
  <c r="AD511" i="8"/>
  <c r="AC511" i="8"/>
  <c r="AG510" i="8"/>
  <c r="AF510" i="8"/>
  <c r="AE510" i="8"/>
  <c r="AD510" i="8"/>
  <c r="AC510" i="8"/>
  <c r="AG509" i="8"/>
  <c r="AF509" i="8"/>
  <c r="AH509" i="8" s="1"/>
  <c r="AE509" i="8"/>
  <c r="AD509" i="8"/>
  <c r="AC509" i="8"/>
  <c r="AG507" i="8"/>
  <c r="AF507" i="8"/>
  <c r="AE507" i="8"/>
  <c r="AD507" i="8"/>
  <c r="AC507" i="8"/>
  <c r="AG505" i="8"/>
  <c r="AF505" i="8"/>
  <c r="AE505" i="8"/>
  <c r="AD505" i="8"/>
  <c r="AC505" i="8"/>
  <c r="AG504" i="8"/>
  <c r="AF504" i="8"/>
  <c r="AE504" i="8"/>
  <c r="AD504" i="8"/>
  <c r="AC504" i="8"/>
  <c r="AG502" i="8"/>
  <c r="AF502" i="8"/>
  <c r="AE502" i="8"/>
  <c r="AD502" i="8"/>
  <c r="AC502" i="8"/>
  <c r="AG501" i="8"/>
  <c r="AF501" i="8"/>
  <c r="AE501" i="8"/>
  <c r="AD501" i="8"/>
  <c r="AC501" i="8"/>
  <c r="AG499" i="8"/>
  <c r="AF499" i="8"/>
  <c r="AE499" i="8"/>
  <c r="AD499" i="8"/>
  <c r="AC499" i="8"/>
  <c r="AG498" i="8"/>
  <c r="AF498" i="8"/>
  <c r="AE498" i="8"/>
  <c r="AD498" i="8"/>
  <c r="AC498" i="8"/>
  <c r="AG497" i="8"/>
  <c r="AF497" i="8"/>
  <c r="AE497" i="8"/>
  <c r="AD497" i="8"/>
  <c r="AC497" i="8"/>
  <c r="AG496" i="8"/>
  <c r="AF496" i="8"/>
  <c r="AE496" i="8"/>
  <c r="AD496" i="8"/>
  <c r="AC496" i="8"/>
  <c r="AG494" i="8"/>
  <c r="AF494" i="8"/>
  <c r="AE494" i="8"/>
  <c r="AD494" i="8"/>
  <c r="AC494" i="8"/>
  <c r="AG493" i="8"/>
  <c r="AF493" i="8"/>
  <c r="AE493" i="8"/>
  <c r="AD493" i="8"/>
  <c r="AC493" i="8"/>
  <c r="AG491" i="8"/>
  <c r="AF491" i="8"/>
  <c r="AE491" i="8"/>
  <c r="AD491" i="8"/>
  <c r="AC491" i="8"/>
  <c r="AG489" i="8"/>
  <c r="AF489" i="8"/>
  <c r="AE489" i="8"/>
  <c r="AD489" i="8"/>
  <c r="AC489" i="8"/>
  <c r="AG488" i="8"/>
  <c r="AF488" i="8"/>
  <c r="AE488" i="8"/>
  <c r="AD488" i="8"/>
  <c r="AC488" i="8"/>
  <c r="AG487" i="8"/>
  <c r="AF487" i="8"/>
  <c r="AE487" i="8"/>
  <c r="AD487" i="8"/>
  <c r="AC487" i="8"/>
  <c r="AG486" i="8"/>
  <c r="AF486" i="8"/>
  <c r="AE486" i="8"/>
  <c r="AD486" i="8"/>
  <c r="AC486" i="8"/>
  <c r="AG484" i="8"/>
  <c r="AF484" i="8"/>
  <c r="AE484" i="8"/>
  <c r="AD484" i="8"/>
  <c r="AC484" i="8"/>
  <c r="AG483" i="8"/>
  <c r="AF483" i="8"/>
  <c r="AE483" i="8"/>
  <c r="AD483" i="8"/>
  <c r="AC483" i="8"/>
  <c r="AG482" i="8"/>
  <c r="AF482" i="8"/>
  <c r="AE482" i="8"/>
  <c r="AD482" i="8"/>
  <c r="AC482" i="8"/>
  <c r="AG481" i="8"/>
  <c r="AF481" i="8"/>
  <c r="AE481" i="8"/>
  <c r="AD481" i="8"/>
  <c r="AC481" i="8"/>
  <c r="AG479" i="8"/>
  <c r="AF479" i="8"/>
  <c r="AE479" i="8"/>
  <c r="AD479" i="8"/>
  <c r="AC479" i="8"/>
  <c r="AG478" i="8"/>
  <c r="AF478" i="8"/>
  <c r="AE478" i="8"/>
  <c r="AD478" i="8"/>
  <c r="AC478" i="8"/>
  <c r="AG477" i="8"/>
  <c r="AF477" i="8"/>
  <c r="AE477" i="8"/>
  <c r="AD477" i="8"/>
  <c r="AC477" i="8"/>
  <c r="AG475" i="8"/>
  <c r="AF475" i="8"/>
  <c r="AE475" i="8"/>
  <c r="AD475" i="8"/>
  <c r="AC475" i="8"/>
  <c r="AG474" i="8"/>
  <c r="AF474" i="8"/>
  <c r="AE474" i="8"/>
  <c r="AD474" i="8"/>
  <c r="AC474" i="8"/>
  <c r="AG473" i="8"/>
  <c r="AF473" i="8"/>
  <c r="AE473" i="8"/>
  <c r="AD473" i="8"/>
  <c r="AC473" i="8"/>
  <c r="AG472" i="8"/>
  <c r="AF472" i="8"/>
  <c r="AE472" i="8"/>
  <c r="AD472" i="8"/>
  <c r="AC472" i="8"/>
  <c r="AG470" i="8"/>
  <c r="AF470" i="8"/>
  <c r="AE470" i="8"/>
  <c r="AD470" i="8"/>
  <c r="AC470" i="8"/>
  <c r="AG469" i="8"/>
  <c r="AF469" i="8"/>
  <c r="AE469" i="8"/>
  <c r="AD469" i="8"/>
  <c r="AC469" i="8"/>
  <c r="AG468" i="8"/>
  <c r="AF468" i="8"/>
  <c r="AE468" i="8"/>
  <c r="AD468" i="8"/>
  <c r="AC468" i="8"/>
  <c r="AG467" i="8"/>
  <c r="AF467" i="8"/>
  <c r="AE467" i="8"/>
  <c r="AD467" i="8"/>
  <c r="AC467" i="8"/>
  <c r="AG465" i="8"/>
  <c r="AF465" i="8"/>
  <c r="AE465" i="8"/>
  <c r="AD465" i="8"/>
  <c r="AC465" i="8"/>
  <c r="AG463" i="8"/>
  <c r="AF463" i="8"/>
  <c r="AE463" i="8"/>
  <c r="AH463" i="8" s="1"/>
  <c r="AD463" i="8"/>
  <c r="AC463" i="8"/>
  <c r="AG462" i="8"/>
  <c r="AF462" i="8"/>
  <c r="AE462" i="8"/>
  <c r="AD462" i="8"/>
  <c r="AC462" i="8"/>
  <c r="AG461" i="8"/>
  <c r="AF461" i="8"/>
  <c r="AE461" i="8"/>
  <c r="AD461" i="8"/>
  <c r="AC461" i="8"/>
  <c r="AG460" i="8"/>
  <c r="AF460" i="8"/>
  <c r="AE460" i="8"/>
  <c r="AD460" i="8"/>
  <c r="AC460" i="8"/>
  <c r="AG458" i="8"/>
  <c r="AF458" i="8"/>
  <c r="AE458" i="8"/>
  <c r="AD458" i="8"/>
  <c r="AC458" i="8"/>
  <c r="AG457" i="8"/>
  <c r="AF457" i="8"/>
  <c r="AE457" i="8"/>
  <c r="AD457" i="8"/>
  <c r="AC457" i="8"/>
  <c r="AG456" i="8"/>
  <c r="AF456" i="8"/>
  <c r="AE456" i="8"/>
  <c r="AD456" i="8"/>
  <c r="AC456" i="8"/>
  <c r="AG454" i="8"/>
  <c r="AF454" i="8"/>
  <c r="AE454" i="8"/>
  <c r="AD454" i="8"/>
  <c r="AC454" i="8"/>
  <c r="AG453" i="8"/>
  <c r="AF453" i="8"/>
  <c r="AE453" i="8"/>
  <c r="AD453" i="8"/>
  <c r="AC453" i="8"/>
  <c r="AG452" i="8"/>
  <c r="AF452" i="8"/>
  <c r="AE452" i="8"/>
  <c r="AD452" i="8"/>
  <c r="AC452" i="8"/>
  <c r="AG450" i="8"/>
  <c r="AF450" i="8"/>
  <c r="AE450" i="8"/>
  <c r="AH450" i="8" s="1"/>
  <c r="AD450" i="8"/>
  <c r="AC450" i="8"/>
  <c r="AG449" i="8"/>
  <c r="AF449" i="8"/>
  <c r="AE449" i="8"/>
  <c r="AD449" i="8"/>
  <c r="AC449" i="8"/>
  <c r="AG448" i="8"/>
  <c r="AF448" i="8"/>
  <c r="AE448" i="8"/>
  <c r="AD448" i="8"/>
  <c r="AC448" i="8"/>
  <c r="AG447" i="8"/>
  <c r="AF447" i="8"/>
  <c r="AE447" i="8"/>
  <c r="AD447" i="8"/>
  <c r="AC447" i="8"/>
  <c r="AG446" i="8"/>
  <c r="AF446" i="8"/>
  <c r="AE446" i="8"/>
  <c r="AD446" i="8"/>
  <c r="AC446" i="8"/>
  <c r="AG444" i="8"/>
  <c r="AF444" i="8"/>
  <c r="AE444" i="8"/>
  <c r="AD444" i="8"/>
  <c r="AC444" i="8"/>
  <c r="AG443" i="8"/>
  <c r="AF443" i="8"/>
  <c r="AE443" i="8"/>
  <c r="AD443" i="8"/>
  <c r="AC443" i="8"/>
  <c r="AG442" i="8"/>
  <c r="AF442" i="8"/>
  <c r="AE442" i="8"/>
  <c r="AD442" i="8"/>
  <c r="AC442" i="8"/>
  <c r="AG441" i="8"/>
  <c r="AF441" i="8"/>
  <c r="AE441" i="8"/>
  <c r="AH441" i="8" s="1"/>
  <c r="AD441" i="8"/>
  <c r="AC441" i="8"/>
  <c r="AG440" i="8"/>
  <c r="AF440" i="8"/>
  <c r="AE440" i="8"/>
  <c r="AD440" i="8"/>
  <c r="AC440" i="8"/>
  <c r="AG438" i="8"/>
  <c r="AF438" i="8"/>
  <c r="AE438" i="8"/>
  <c r="AD438" i="8"/>
  <c r="AC438" i="8"/>
  <c r="AG437" i="8"/>
  <c r="AF437" i="8"/>
  <c r="AE437" i="8"/>
  <c r="AD437" i="8"/>
  <c r="AC437" i="8"/>
  <c r="AG436" i="8"/>
  <c r="AF436" i="8"/>
  <c r="AE436" i="8"/>
  <c r="AD436" i="8"/>
  <c r="AC436" i="8"/>
  <c r="AG435" i="8"/>
  <c r="AF435" i="8"/>
  <c r="AE435" i="8"/>
  <c r="AD435" i="8"/>
  <c r="AC435" i="8"/>
  <c r="AG433" i="8"/>
  <c r="AF433" i="8"/>
  <c r="AE433" i="8"/>
  <c r="AD433" i="8"/>
  <c r="AC433" i="8"/>
  <c r="AG432" i="8"/>
  <c r="AF432" i="8"/>
  <c r="AE432" i="8"/>
  <c r="AD432" i="8"/>
  <c r="AC432" i="8"/>
  <c r="AG431" i="8"/>
  <c r="AF431" i="8"/>
  <c r="AE431" i="8"/>
  <c r="AD431" i="8"/>
  <c r="AC431" i="8"/>
  <c r="AG430" i="8"/>
  <c r="AF430" i="8"/>
  <c r="AE430" i="8"/>
  <c r="AD430" i="8"/>
  <c r="AC430" i="8"/>
  <c r="AG429" i="8"/>
  <c r="AF429" i="8"/>
  <c r="AE429" i="8"/>
  <c r="AD429" i="8"/>
  <c r="AC429" i="8"/>
  <c r="AG427" i="8"/>
  <c r="AF427" i="8"/>
  <c r="AE427" i="8"/>
  <c r="AD427" i="8"/>
  <c r="AC427" i="8"/>
  <c r="AG426" i="8"/>
  <c r="AF426" i="8"/>
  <c r="AE426" i="8"/>
  <c r="AD426" i="8"/>
  <c r="AC426" i="8"/>
  <c r="AG425" i="8"/>
  <c r="AF425" i="8"/>
  <c r="AE425" i="8"/>
  <c r="AD425" i="8"/>
  <c r="AC425" i="8"/>
  <c r="AG424" i="8"/>
  <c r="AF424" i="8"/>
  <c r="AE424" i="8"/>
  <c r="AD424" i="8"/>
  <c r="AC424" i="8"/>
  <c r="AG423" i="8"/>
  <c r="AF423" i="8"/>
  <c r="AH423" i="8" s="1"/>
  <c r="AE423" i="8"/>
  <c r="AD423" i="8"/>
  <c r="AC423" i="8"/>
  <c r="AG422" i="8"/>
  <c r="AF422" i="8"/>
  <c r="AE422" i="8"/>
  <c r="AD422" i="8"/>
  <c r="AC422" i="8"/>
  <c r="AG421" i="8"/>
  <c r="AF421" i="8"/>
  <c r="AE421" i="8"/>
  <c r="AD421" i="8"/>
  <c r="AC421" i="8"/>
  <c r="AG420" i="8"/>
  <c r="AF420" i="8"/>
  <c r="AE420" i="8"/>
  <c r="AD420" i="8"/>
  <c r="AC420" i="8"/>
  <c r="AG419" i="8"/>
  <c r="AF419" i="8"/>
  <c r="AE419" i="8"/>
  <c r="AD419" i="8"/>
  <c r="AC419" i="8"/>
  <c r="AG417" i="8"/>
  <c r="AF417" i="8"/>
  <c r="AE417" i="8"/>
  <c r="AD417" i="8"/>
  <c r="AC417" i="8"/>
  <c r="AG416" i="8"/>
  <c r="AF416" i="8"/>
  <c r="AE416" i="8"/>
  <c r="AD416" i="8"/>
  <c r="AC416" i="8"/>
  <c r="AG415" i="8"/>
  <c r="AF415" i="8"/>
  <c r="AE415" i="8"/>
  <c r="AH415" i="8" s="1"/>
  <c r="AD415" i="8"/>
  <c r="AC415" i="8"/>
  <c r="AG414" i="8"/>
  <c r="AF414" i="8"/>
  <c r="AE414" i="8"/>
  <c r="AD414" i="8"/>
  <c r="AC414" i="8"/>
  <c r="AG413" i="8"/>
  <c r="AF413" i="8"/>
  <c r="AE413" i="8"/>
  <c r="AD413" i="8"/>
  <c r="AC413" i="8"/>
  <c r="AG412" i="8"/>
  <c r="AF412" i="8"/>
  <c r="AE412" i="8"/>
  <c r="AD412" i="8"/>
  <c r="AC412" i="8"/>
  <c r="AG411" i="8"/>
  <c r="AF411" i="8"/>
  <c r="AE411" i="8"/>
  <c r="AD411" i="8"/>
  <c r="AC411" i="8"/>
  <c r="AG410" i="8"/>
  <c r="AF410" i="8"/>
  <c r="AE410" i="8"/>
  <c r="AD410" i="8"/>
  <c r="AC410" i="8"/>
  <c r="AG409" i="8"/>
  <c r="AF409" i="8"/>
  <c r="AE409" i="8"/>
  <c r="AD409" i="8"/>
  <c r="AC409" i="8"/>
  <c r="AG407" i="8"/>
  <c r="AF407" i="8"/>
  <c r="AE407" i="8"/>
  <c r="AD407" i="8"/>
  <c r="AC407" i="8"/>
  <c r="AG406" i="8"/>
  <c r="AF406" i="8"/>
  <c r="AE406" i="8"/>
  <c r="AD406" i="8"/>
  <c r="AC406" i="8"/>
  <c r="AG405" i="8"/>
  <c r="AF405" i="8"/>
  <c r="AE405" i="8"/>
  <c r="AD405" i="8"/>
  <c r="AC405" i="8"/>
  <c r="AG404" i="8"/>
  <c r="AF404" i="8"/>
  <c r="AE404" i="8"/>
  <c r="AD404" i="8"/>
  <c r="AC404" i="8"/>
  <c r="AG403" i="8"/>
  <c r="AF403" i="8"/>
  <c r="AE403" i="8"/>
  <c r="AD403" i="8"/>
  <c r="AC403" i="8"/>
  <c r="AG402" i="8"/>
  <c r="AF402" i="8"/>
  <c r="AE402" i="8"/>
  <c r="AD402" i="8"/>
  <c r="AC402" i="8"/>
  <c r="AG401" i="8"/>
  <c r="AF401" i="8"/>
  <c r="AE401" i="8"/>
  <c r="AD401" i="8"/>
  <c r="AC401" i="8"/>
  <c r="AG399" i="8"/>
  <c r="AF399" i="8"/>
  <c r="AE399" i="8"/>
  <c r="AD399" i="8"/>
  <c r="AC399" i="8"/>
  <c r="AG398" i="8"/>
  <c r="AF398" i="8"/>
  <c r="AE398" i="8"/>
  <c r="AD398" i="8"/>
  <c r="AC398" i="8"/>
  <c r="AG397" i="8"/>
  <c r="AF397" i="8"/>
  <c r="AE397" i="8"/>
  <c r="AD397" i="8"/>
  <c r="AC397" i="8"/>
  <c r="AG396" i="8"/>
  <c r="AF396" i="8"/>
  <c r="AE396" i="8"/>
  <c r="AD396" i="8"/>
  <c r="AC396" i="8"/>
  <c r="AG395" i="8"/>
  <c r="AF395" i="8"/>
  <c r="AE395" i="8"/>
  <c r="AD395" i="8"/>
  <c r="AC395" i="8"/>
  <c r="AG394" i="8"/>
  <c r="AF394" i="8"/>
  <c r="AE394" i="8"/>
  <c r="AD394" i="8"/>
  <c r="AC394" i="8"/>
  <c r="AG392" i="8"/>
  <c r="AF392" i="8"/>
  <c r="AE392" i="8"/>
  <c r="AD392" i="8"/>
  <c r="AC392" i="8"/>
  <c r="AG391" i="8"/>
  <c r="AF391" i="8"/>
  <c r="AE391" i="8"/>
  <c r="AD391" i="8"/>
  <c r="AC391" i="8"/>
  <c r="AG390" i="8"/>
  <c r="AF390" i="8"/>
  <c r="AE390" i="8"/>
  <c r="AD390" i="8"/>
  <c r="AC390" i="8"/>
  <c r="AG388" i="8"/>
  <c r="AF388" i="8"/>
  <c r="AE388" i="8"/>
  <c r="AD388" i="8"/>
  <c r="AC388" i="8"/>
  <c r="AG387" i="8"/>
  <c r="AF387" i="8"/>
  <c r="AE387" i="8"/>
  <c r="AD387" i="8"/>
  <c r="AC387" i="8"/>
  <c r="AG386" i="8"/>
  <c r="AF386" i="8"/>
  <c r="AE386" i="8"/>
  <c r="AD386" i="8"/>
  <c r="AC386" i="8"/>
  <c r="AG384" i="8"/>
  <c r="AF384" i="8"/>
  <c r="AE384" i="8"/>
  <c r="AD384" i="8"/>
  <c r="AC384" i="8"/>
  <c r="AG383" i="8"/>
  <c r="AF383" i="8"/>
  <c r="AE383" i="8"/>
  <c r="AD383" i="8"/>
  <c r="AC383" i="8"/>
  <c r="AG381" i="8"/>
  <c r="AF381" i="8"/>
  <c r="AE381" i="8"/>
  <c r="AD381" i="8"/>
  <c r="AC381" i="8"/>
  <c r="AG380" i="8"/>
  <c r="AF380" i="8"/>
  <c r="AE380" i="8"/>
  <c r="AD380" i="8"/>
  <c r="AC380" i="8"/>
  <c r="AG378" i="8"/>
  <c r="AF378" i="8"/>
  <c r="AE378" i="8"/>
  <c r="AD378" i="8"/>
  <c r="AC378" i="8"/>
  <c r="AG377" i="8"/>
  <c r="AF377" i="8"/>
  <c r="AE377" i="8"/>
  <c r="AD377" i="8"/>
  <c r="AC377" i="8"/>
  <c r="AG375" i="8"/>
  <c r="AF375" i="8"/>
  <c r="AE375" i="8"/>
  <c r="AD375" i="8"/>
  <c r="AC375" i="8"/>
  <c r="AG373" i="8"/>
  <c r="AF373" i="8"/>
  <c r="AE373" i="8"/>
  <c r="AD373" i="8"/>
  <c r="AC373" i="8"/>
  <c r="AG371" i="8"/>
  <c r="AF371" i="8"/>
  <c r="AE371" i="8"/>
  <c r="AD371" i="8"/>
  <c r="AC371" i="8"/>
  <c r="AG369" i="8"/>
  <c r="AF369" i="8"/>
  <c r="AE369" i="8"/>
  <c r="AD369" i="8"/>
  <c r="AC369" i="8"/>
  <c r="AG367" i="8"/>
  <c r="AF367" i="8"/>
  <c r="AE367" i="8"/>
  <c r="AD367" i="8"/>
  <c r="AC367" i="8"/>
  <c r="AG366" i="8"/>
  <c r="AF366" i="8"/>
  <c r="AE366" i="8"/>
  <c r="AD366" i="8"/>
  <c r="AC366" i="8"/>
  <c r="AG365" i="8"/>
  <c r="AF365" i="8"/>
  <c r="AE365" i="8"/>
  <c r="AD365" i="8"/>
  <c r="AC365" i="8"/>
  <c r="AG364" i="8"/>
  <c r="AF364" i="8"/>
  <c r="AE364" i="8"/>
  <c r="AD364" i="8"/>
  <c r="AC364" i="8"/>
  <c r="AG362" i="8"/>
  <c r="AF362" i="8"/>
  <c r="AE362" i="8"/>
  <c r="AD362" i="8"/>
  <c r="AC362" i="8"/>
  <c r="Z362" i="8"/>
  <c r="AA362" i="8" s="1"/>
  <c r="AG361" i="8"/>
  <c r="AF361" i="8"/>
  <c r="AE361" i="8"/>
  <c r="AD361" i="8"/>
  <c r="AC361" i="8"/>
  <c r="Z361" i="8"/>
  <c r="AA361" i="8" s="1"/>
  <c r="AG360" i="8"/>
  <c r="AF360" i="8"/>
  <c r="AE360" i="8"/>
  <c r="AD360" i="8"/>
  <c r="AC360" i="8"/>
  <c r="AG359" i="8"/>
  <c r="AF359" i="8"/>
  <c r="AE359" i="8"/>
  <c r="AD359" i="8"/>
  <c r="AC359" i="8"/>
  <c r="Z359" i="8"/>
  <c r="AA359" i="8" s="1"/>
  <c r="AG358" i="8"/>
  <c r="AF358" i="8"/>
  <c r="AE358" i="8"/>
  <c r="AD358" i="8"/>
  <c r="AC358" i="8"/>
  <c r="Z358" i="8"/>
  <c r="AA358" i="8" s="1"/>
  <c r="AG357" i="8"/>
  <c r="AF357" i="8"/>
  <c r="AE357" i="8"/>
  <c r="AD357" i="8"/>
  <c r="AC357" i="8"/>
  <c r="Z357" i="8"/>
  <c r="AA357" i="8" s="1"/>
  <c r="AG356" i="8"/>
  <c r="AF356" i="8"/>
  <c r="AE356" i="8"/>
  <c r="AD356" i="8"/>
  <c r="AC356" i="8"/>
  <c r="AG355" i="8"/>
  <c r="AF355" i="8"/>
  <c r="AE355" i="8"/>
  <c r="AD355" i="8"/>
  <c r="AC355" i="8"/>
  <c r="Z355" i="8"/>
  <c r="AA355" i="8" s="1"/>
  <c r="AG354" i="8"/>
  <c r="AF354" i="8"/>
  <c r="AE354" i="8"/>
  <c r="AH354" i="8" s="1"/>
  <c r="AD354" i="8"/>
  <c r="AC354" i="8"/>
  <c r="Z354" i="8"/>
  <c r="AA354" i="8"/>
  <c r="AG353" i="8"/>
  <c r="AF353" i="8"/>
  <c r="AH353" i="8" s="1"/>
  <c r="AE353" i="8"/>
  <c r="AD353" i="8"/>
  <c r="AC353" i="8"/>
  <c r="AG352" i="8"/>
  <c r="AF352" i="8"/>
  <c r="AE352" i="8"/>
  <c r="AD352" i="8"/>
  <c r="AC352" i="8"/>
  <c r="AG351" i="8"/>
  <c r="AF351" i="8"/>
  <c r="AE351" i="8"/>
  <c r="AD351" i="8"/>
  <c r="AC351" i="8"/>
  <c r="Z351" i="8"/>
  <c r="AA351" i="8" s="1"/>
  <c r="AG350" i="8"/>
  <c r="AF350" i="8"/>
  <c r="AE350" i="8"/>
  <c r="AD350" i="8"/>
  <c r="AC350" i="8"/>
  <c r="Z350" i="8"/>
  <c r="AA350" i="8" s="1"/>
  <c r="AG349" i="8"/>
  <c r="AF349" i="8"/>
  <c r="AE349" i="8"/>
  <c r="AD349" i="8"/>
  <c r="AC349" i="8"/>
  <c r="AG348" i="8"/>
  <c r="AF348" i="8"/>
  <c r="AE348" i="8"/>
  <c r="AH348" i="8" s="1"/>
  <c r="AD348" i="8"/>
  <c r="AC348" i="8"/>
  <c r="AG347" i="8"/>
  <c r="AF347" i="8"/>
  <c r="AE347" i="8"/>
  <c r="AD347" i="8"/>
  <c r="AC347" i="8"/>
  <c r="Z347" i="8"/>
  <c r="AA347" i="8" s="1"/>
  <c r="AG346" i="8"/>
  <c r="AF346" i="8"/>
  <c r="AE346" i="8"/>
  <c r="AD346" i="8"/>
  <c r="AC346" i="8"/>
  <c r="Z346" i="8"/>
  <c r="AA346" i="8" s="1"/>
  <c r="AG345" i="8"/>
  <c r="AF345" i="8"/>
  <c r="AE345" i="8"/>
  <c r="AD345" i="8"/>
  <c r="AC345" i="8"/>
  <c r="AG344" i="8"/>
  <c r="AF344" i="8"/>
  <c r="AE344" i="8"/>
  <c r="AD344" i="8"/>
  <c r="AC344" i="8"/>
  <c r="AG343" i="8"/>
  <c r="AF343" i="8"/>
  <c r="AE343" i="8"/>
  <c r="AD343" i="8"/>
  <c r="AC343" i="8"/>
  <c r="Z343" i="8"/>
  <c r="AA343" i="8" s="1"/>
  <c r="AG342" i="8"/>
  <c r="AF342" i="8"/>
  <c r="AE342" i="8"/>
  <c r="AD342" i="8"/>
  <c r="AC342" i="8"/>
  <c r="Z342" i="8"/>
  <c r="AA342" i="8" s="1"/>
  <c r="AG341" i="8"/>
  <c r="AF341" i="8"/>
  <c r="AE341" i="8"/>
  <c r="AD341" i="8"/>
  <c r="AC341" i="8"/>
  <c r="AG339" i="8"/>
  <c r="AF339" i="8"/>
  <c r="AE339" i="8"/>
  <c r="AD339" i="8"/>
  <c r="AC339" i="8"/>
  <c r="Z339" i="8"/>
  <c r="AA339" i="8" s="1"/>
  <c r="AG338" i="8"/>
  <c r="AF338" i="8"/>
  <c r="AE338" i="8"/>
  <c r="AD338" i="8"/>
  <c r="AC338" i="8"/>
  <c r="Z338" i="8"/>
  <c r="AA338" i="8" s="1"/>
  <c r="AG337" i="8"/>
  <c r="AF337" i="8"/>
  <c r="AE337" i="8"/>
  <c r="AD337" i="8"/>
  <c r="AC337" i="8"/>
  <c r="Z337" i="8"/>
  <c r="AA337" i="8" s="1"/>
  <c r="AG336" i="8"/>
  <c r="AF336" i="8"/>
  <c r="AE336" i="8"/>
  <c r="AD336" i="8"/>
  <c r="AC336" i="8"/>
  <c r="Z336" i="8"/>
  <c r="AA336" i="8" s="1"/>
  <c r="AG335" i="8"/>
  <c r="AF335" i="8"/>
  <c r="AE335" i="8"/>
  <c r="AD335" i="8"/>
  <c r="AC335" i="8"/>
  <c r="AG334" i="8"/>
  <c r="AF334" i="8"/>
  <c r="AE334" i="8"/>
  <c r="AD334" i="8"/>
  <c r="AC334" i="8"/>
  <c r="Z334" i="8"/>
  <c r="AA334" i="8" s="1"/>
  <c r="AG333" i="8"/>
  <c r="AF333" i="8"/>
  <c r="AE333" i="8"/>
  <c r="AD333" i="8"/>
  <c r="AC333" i="8"/>
  <c r="Z333" i="8"/>
  <c r="AA333" i="8" s="1"/>
  <c r="AG332" i="8"/>
  <c r="AF332" i="8"/>
  <c r="AE332" i="8"/>
  <c r="AD332" i="8"/>
  <c r="AC332" i="8"/>
  <c r="Z332" i="8"/>
  <c r="AA332" i="8" s="1"/>
  <c r="AG331" i="8"/>
  <c r="AF331" i="8"/>
  <c r="AE331" i="8"/>
  <c r="AD331" i="8"/>
  <c r="AC331" i="8"/>
  <c r="AG330" i="8"/>
  <c r="AF330" i="8"/>
  <c r="AE330" i="8"/>
  <c r="AD330" i="8"/>
  <c r="AC330" i="8"/>
  <c r="Z330" i="8"/>
  <c r="AA330" i="8" s="1"/>
  <c r="AG329" i="8"/>
  <c r="AF329" i="8"/>
  <c r="AE329" i="8"/>
  <c r="AH329" i="8" s="1"/>
  <c r="AD329" i="8"/>
  <c r="AC329" i="8"/>
  <c r="Z329" i="8"/>
  <c r="AA329" i="8" s="1"/>
  <c r="AG328" i="8"/>
  <c r="AF328" i="8"/>
  <c r="AE328" i="8"/>
  <c r="AD328" i="8"/>
  <c r="AC328" i="8"/>
  <c r="Z328" i="8"/>
  <c r="AA328" i="8" s="1"/>
  <c r="AG327" i="8"/>
  <c r="AF327" i="8"/>
  <c r="AE327" i="8"/>
  <c r="AD327" i="8"/>
  <c r="AC327" i="8"/>
  <c r="AG326" i="8"/>
  <c r="AF326" i="8"/>
  <c r="AE326" i="8"/>
  <c r="AD326" i="8"/>
  <c r="AC326" i="8"/>
  <c r="Z326" i="8"/>
  <c r="AA326" i="8" s="1"/>
  <c r="AG325" i="8"/>
  <c r="AF325" i="8"/>
  <c r="AE325" i="8"/>
  <c r="AD325" i="8"/>
  <c r="AC325" i="8"/>
  <c r="Z325" i="8"/>
  <c r="AA325" i="8" s="1"/>
  <c r="AG324" i="8"/>
  <c r="AF324" i="8"/>
  <c r="AE324" i="8"/>
  <c r="AD324" i="8"/>
  <c r="AC324" i="8"/>
  <c r="AG323" i="8"/>
  <c r="AF323" i="8"/>
  <c r="AE323" i="8"/>
  <c r="AD323" i="8"/>
  <c r="AC323" i="8"/>
  <c r="AG322" i="8"/>
  <c r="AF322" i="8"/>
  <c r="AE322" i="8"/>
  <c r="AD322" i="8"/>
  <c r="AC322" i="8"/>
  <c r="Z322" i="8"/>
  <c r="AA322" i="8" s="1"/>
  <c r="AG321" i="8"/>
  <c r="AF321" i="8"/>
  <c r="AE321" i="8"/>
  <c r="AD321" i="8"/>
  <c r="AC321" i="8"/>
  <c r="Z321" i="8"/>
  <c r="AA321" i="8" s="1"/>
  <c r="AG320" i="8"/>
  <c r="AF320" i="8"/>
  <c r="AE320" i="8"/>
  <c r="AD320" i="8"/>
  <c r="AC320" i="8"/>
  <c r="Z320" i="8"/>
  <c r="AA320" i="8" s="1"/>
  <c r="AG319" i="8"/>
  <c r="AF319" i="8"/>
  <c r="AE319" i="8"/>
  <c r="AD319" i="8"/>
  <c r="AC319" i="8"/>
  <c r="AG317" i="8"/>
  <c r="AF317" i="8"/>
  <c r="AE317" i="8"/>
  <c r="AD317" i="8"/>
  <c r="AC317" i="8"/>
  <c r="AG316" i="8"/>
  <c r="AF316" i="8"/>
  <c r="AE316" i="8"/>
  <c r="AD316" i="8"/>
  <c r="AC316" i="8"/>
  <c r="AG315" i="8"/>
  <c r="AF315" i="8"/>
  <c r="AE315" i="8"/>
  <c r="AD315" i="8"/>
  <c r="AC315" i="8"/>
  <c r="AG314" i="8"/>
  <c r="AF314" i="8"/>
  <c r="AE314" i="8"/>
  <c r="AD314" i="8"/>
  <c r="AC314" i="8"/>
  <c r="AG313" i="8"/>
  <c r="AF313" i="8"/>
  <c r="AE313" i="8"/>
  <c r="AD313" i="8"/>
  <c r="AC313" i="8"/>
  <c r="AG312" i="8"/>
  <c r="AF312" i="8"/>
  <c r="AE312" i="8"/>
  <c r="AD312" i="8"/>
  <c r="AC312" i="8"/>
  <c r="AG311" i="8"/>
  <c r="AF311" i="8"/>
  <c r="AE311" i="8"/>
  <c r="AD311" i="8"/>
  <c r="AC311" i="8"/>
  <c r="AG310" i="8"/>
  <c r="AF310" i="8"/>
  <c r="AE310" i="8"/>
  <c r="AD310" i="8"/>
  <c r="AC310" i="8"/>
  <c r="AG309" i="8"/>
  <c r="AF309" i="8"/>
  <c r="AE309" i="8"/>
  <c r="AD309" i="8"/>
  <c r="AC309" i="8"/>
  <c r="AG308" i="8"/>
  <c r="AF308" i="8"/>
  <c r="AE308" i="8"/>
  <c r="AD308" i="8"/>
  <c r="AC308" i="8"/>
  <c r="AG307" i="8"/>
  <c r="AF307" i="8"/>
  <c r="AE307" i="8"/>
  <c r="AD307" i="8"/>
  <c r="AC307" i="8"/>
  <c r="AG306" i="8"/>
  <c r="AF306" i="8"/>
  <c r="AE306" i="8"/>
  <c r="AD306" i="8"/>
  <c r="AC306" i="8"/>
  <c r="AG305" i="8"/>
  <c r="AF305" i="8"/>
  <c r="AE305" i="8"/>
  <c r="AD305" i="8"/>
  <c r="AC305" i="8"/>
  <c r="AG303" i="8"/>
  <c r="AF303" i="8"/>
  <c r="AE303" i="8"/>
  <c r="AD303" i="8"/>
  <c r="AC303" i="8"/>
  <c r="AG301" i="8"/>
  <c r="AF301" i="8"/>
  <c r="AE301" i="8"/>
  <c r="AD301" i="8"/>
  <c r="AC301" i="8"/>
  <c r="AG300" i="8"/>
  <c r="AF300" i="8"/>
  <c r="AE300" i="8"/>
  <c r="AD300" i="8"/>
  <c r="AC300" i="8"/>
  <c r="AG299" i="8"/>
  <c r="AF299" i="8"/>
  <c r="AE299" i="8"/>
  <c r="AD299" i="8"/>
  <c r="AC299" i="8"/>
  <c r="AG298" i="8"/>
  <c r="AF298" i="8"/>
  <c r="AE298" i="8"/>
  <c r="AD298" i="8"/>
  <c r="AC298" i="8"/>
  <c r="AG297" i="8"/>
  <c r="AF297" i="8"/>
  <c r="AE297" i="8"/>
  <c r="AD297" i="8"/>
  <c r="AC297" i="8"/>
  <c r="AG296" i="8"/>
  <c r="AF296" i="8"/>
  <c r="AE296" i="8"/>
  <c r="AD296" i="8"/>
  <c r="AC296" i="8"/>
  <c r="AG295" i="8"/>
  <c r="AF295" i="8"/>
  <c r="AE295" i="8"/>
  <c r="AD295" i="8"/>
  <c r="AC295" i="8"/>
  <c r="AG294" i="8"/>
  <c r="AF294" i="8"/>
  <c r="AE294" i="8"/>
  <c r="AD294" i="8"/>
  <c r="AC294" i="8"/>
  <c r="AG293" i="8"/>
  <c r="AF293" i="8"/>
  <c r="AE293" i="8"/>
  <c r="AD293" i="8"/>
  <c r="AC293" i="8"/>
  <c r="AG292" i="8"/>
  <c r="AF292" i="8"/>
  <c r="AE292" i="8"/>
  <c r="AD292" i="8"/>
  <c r="AC292" i="8"/>
  <c r="AG291" i="8"/>
  <c r="AF291" i="8"/>
  <c r="AE291" i="8"/>
  <c r="AD291" i="8"/>
  <c r="AC291" i="8"/>
  <c r="AG290" i="8"/>
  <c r="AF290" i="8"/>
  <c r="AE290" i="8"/>
  <c r="AD290" i="8"/>
  <c r="AC290" i="8"/>
  <c r="AG289" i="8"/>
  <c r="AF289" i="8"/>
  <c r="AE289" i="8"/>
  <c r="AD289" i="8"/>
  <c r="AC289" i="8"/>
  <c r="AG288" i="8"/>
  <c r="AF288" i="8"/>
  <c r="AE288" i="8"/>
  <c r="AD288" i="8"/>
  <c r="AC288" i="8"/>
  <c r="AG287" i="8"/>
  <c r="AF287" i="8"/>
  <c r="AE287" i="8"/>
  <c r="AD287" i="8"/>
  <c r="AC287" i="8"/>
  <c r="AG286" i="8"/>
  <c r="AF286" i="8"/>
  <c r="AE286" i="8"/>
  <c r="AD286" i="8"/>
  <c r="AC286" i="8"/>
  <c r="AG285" i="8"/>
  <c r="AF285" i="8"/>
  <c r="AE285" i="8"/>
  <c r="AD285" i="8"/>
  <c r="AC285" i="8"/>
  <c r="AG284" i="8"/>
  <c r="AF284" i="8"/>
  <c r="AE284" i="8"/>
  <c r="AD284" i="8"/>
  <c r="AC284" i="8"/>
  <c r="AG283" i="8"/>
  <c r="AF283" i="8"/>
  <c r="AE283" i="8"/>
  <c r="AD283" i="8"/>
  <c r="AC283" i="8"/>
  <c r="AG282" i="8"/>
  <c r="AF282" i="8"/>
  <c r="AE282" i="8"/>
  <c r="AD282" i="8"/>
  <c r="AC282" i="8"/>
  <c r="AG281" i="8"/>
  <c r="AF281" i="8"/>
  <c r="AE281" i="8"/>
  <c r="AD281" i="8"/>
  <c r="AC281" i="8"/>
  <c r="AG280" i="8"/>
  <c r="AF280" i="8"/>
  <c r="AE280" i="8"/>
  <c r="AD280" i="8"/>
  <c r="AC280" i="8"/>
  <c r="AG279" i="8"/>
  <c r="AF279" i="8"/>
  <c r="AE279" i="8"/>
  <c r="AD279" i="8"/>
  <c r="AC279" i="8"/>
  <c r="AG277" i="8"/>
  <c r="AF277" i="8"/>
  <c r="AE277" i="8"/>
  <c r="AD277" i="8"/>
  <c r="AC277" i="8"/>
  <c r="AG276" i="8"/>
  <c r="AF276" i="8"/>
  <c r="AE276" i="8"/>
  <c r="AD276" i="8"/>
  <c r="AC276" i="8"/>
  <c r="AG275" i="8"/>
  <c r="AF275" i="8"/>
  <c r="AE275" i="8"/>
  <c r="AD275" i="8"/>
  <c r="AC275" i="8"/>
  <c r="AG274" i="8"/>
  <c r="AF274" i="8"/>
  <c r="AE274" i="8"/>
  <c r="AD274" i="8"/>
  <c r="AC274" i="8"/>
  <c r="AG273" i="8"/>
  <c r="AF273" i="8"/>
  <c r="AE273" i="8"/>
  <c r="AD273" i="8"/>
  <c r="AC273" i="8"/>
  <c r="AG272" i="8"/>
  <c r="AF272" i="8"/>
  <c r="AE272" i="8"/>
  <c r="AD272" i="8"/>
  <c r="AC272" i="8"/>
  <c r="AG271" i="8"/>
  <c r="AF271" i="8"/>
  <c r="AE271" i="8"/>
  <c r="AD271" i="8"/>
  <c r="AC271" i="8"/>
  <c r="AG270" i="8"/>
  <c r="AF270" i="8"/>
  <c r="AE270" i="8"/>
  <c r="AD270" i="8"/>
  <c r="AC270" i="8"/>
  <c r="AG269" i="8"/>
  <c r="AF269" i="8"/>
  <c r="AE269" i="8"/>
  <c r="AD269" i="8"/>
  <c r="AC269" i="8"/>
  <c r="AG268" i="8"/>
  <c r="AF268" i="8"/>
  <c r="AE268" i="8"/>
  <c r="AD268" i="8"/>
  <c r="AC268" i="8"/>
  <c r="AG267" i="8"/>
  <c r="AF267" i="8"/>
  <c r="AE267" i="8"/>
  <c r="AD267" i="8"/>
  <c r="AC267" i="8"/>
  <c r="AG266" i="8"/>
  <c r="AF266" i="8"/>
  <c r="AE266" i="8"/>
  <c r="AD266" i="8"/>
  <c r="AC266" i="8"/>
  <c r="AG265" i="8"/>
  <c r="AF265" i="8"/>
  <c r="AE265" i="8"/>
  <c r="AD265" i="8"/>
  <c r="AC265" i="8"/>
  <c r="AG264" i="8"/>
  <c r="AF264" i="8"/>
  <c r="AE264" i="8"/>
  <c r="AD264" i="8"/>
  <c r="AC264" i="8"/>
  <c r="AG263" i="8"/>
  <c r="AF263" i="8"/>
  <c r="AE263" i="8"/>
  <c r="AD263" i="8"/>
  <c r="AC263" i="8"/>
  <c r="AG262" i="8"/>
  <c r="AF262" i="8"/>
  <c r="AE262" i="8"/>
  <c r="AD262" i="8"/>
  <c r="AC262" i="8"/>
  <c r="AG261" i="8"/>
  <c r="AF261" i="8"/>
  <c r="AE261" i="8"/>
  <c r="AD261" i="8"/>
  <c r="AC261" i="8"/>
  <c r="AG260" i="8"/>
  <c r="AF260" i="8"/>
  <c r="AE260" i="8"/>
  <c r="AD260" i="8"/>
  <c r="AC260" i="8"/>
  <c r="AG258" i="8"/>
  <c r="AF258" i="8"/>
  <c r="AE258" i="8"/>
  <c r="AD258" i="8"/>
  <c r="AC258" i="8"/>
  <c r="AG257" i="8"/>
  <c r="AF257" i="8"/>
  <c r="AE257" i="8"/>
  <c r="AD257" i="8"/>
  <c r="AC257" i="8"/>
  <c r="AG256" i="8"/>
  <c r="AF256" i="8"/>
  <c r="AE256" i="8"/>
  <c r="AD256" i="8"/>
  <c r="AC256" i="8"/>
  <c r="AG255" i="8"/>
  <c r="AF255" i="8"/>
  <c r="AE255" i="8"/>
  <c r="AD255" i="8"/>
  <c r="AC255" i="8"/>
  <c r="AG254" i="8"/>
  <c r="AF254" i="8"/>
  <c r="AE254" i="8"/>
  <c r="AD254" i="8"/>
  <c r="AC254" i="8"/>
  <c r="AG253" i="8"/>
  <c r="AF253" i="8"/>
  <c r="AE253" i="8"/>
  <c r="AD253" i="8"/>
  <c r="AC253" i="8"/>
  <c r="AG252" i="8"/>
  <c r="AF252" i="8"/>
  <c r="AE252" i="8"/>
  <c r="AD252" i="8"/>
  <c r="AC252" i="8"/>
  <c r="AG251" i="8"/>
  <c r="AF251" i="8"/>
  <c r="AE251" i="8"/>
  <c r="AD251" i="8"/>
  <c r="AC251" i="8"/>
  <c r="AG249" i="8"/>
  <c r="AF249" i="8"/>
  <c r="AE249" i="8"/>
  <c r="AD249" i="8"/>
  <c r="AC249" i="8"/>
  <c r="AG248" i="8"/>
  <c r="AF248" i="8"/>
  <c r="AH248" i="8" s="1"/>
  <c r="AE248" i="8"/>
  <c r="AD248" i="8"/>
  <c r="AC248" i="8"/>
  <c r="AG247" i="8"/>
  <c r="AF247" i="8"/>
  <c r="AE247" i="8"/>
  <c r="AD247" i="8"/>
  <c r="AC247" i="8"/>
  <c r="AG246" i="8"/>
  <c r="AF246" i="8"/>
  <c r="AE246" i="8"/>
  <c r="AD246" i="8"/>
  <c r="AC246" i="8"/>
  <c r="AG244" i="8"/>
  <c r="AF244" i="8"/>
  <c r="AE244" i="8"/>
  <c r="AD244" i="8"/>
  <c r="AC244" i="8"/>
  <c r="AG243" i="8"/>
  <c r="AF243" i="8"/>
  <c r="AE243" i="8"/>
  <c r="AD243" i="8"/>
  <c r="AC243" i="8"/>
  <c r="AG242" i="8"/>
  <c r="AF242" i="8"/>
  <c r="AE242" i="8"/>
  <c r="AD242" i="8"/>
  <c r="AC242" i="8"/>
  <c r="AG240" i="8"/>
  <c r="AF240" i="8"/>
  <c r="AE240" i="8"/>
  <c r="AD240" i="8"/>
  <c r="AC240" i="8"/>
  <c r="AG239" i="8"/>
  <c r="AF239" i="8"/>
  <c r="AE239" i="8"/>
  <c r="AD239" i="8"/>
  <c r="AC239" i="8"/>
  <c r="AG238" i="8"/>
  <c r="AF238" i="8"/>
  <c r="AE238" i="8"/>
  <c r="AD238" i="8"/>
  <c r="AC238" i="8"/>
  <c r="AG237" i="8"/>
  <c r="AF237" i="8"/>
  <c r="AE237" i="8"/>
  <c r="AD237" i="8"/>
  <c r="AC237" i="8"/>
  <c r="AG236" i="8"/>
  <c r="AF236" i="8"/>
  <c r="AE236" i="8"/>
  <c r="AD236" i="8"/>
  <c r="AC236" i="8"/>
  <c r="AG235" i="8"/>
  <c r="AF235" i="8"/>
  <c r="AE235" i="8"/>
  <c r="AD235" i="8"/>
  <c r="AC235" i="8"/>
  <c r="AG234" i="8"/>
  <c r="AF234" i="8"/>
  <c r="AE234" i="8"/>
  <c r="AD234" i="8"/>
  <c r="AC234" i="8"/>
  <c r="AG233" i="8"/>
  <c r="AF233" i="8"/>
  <c r="AE233" i="8"/>
  <c r="AD233" i="8"/>
  <c r="AC233" i="8"/>
  <c r="AG232" i="8"/>
  <c r="AF232" i="8"/>
  <c r="AE232" i="8"/>
  <c r="AD232" i="8"/>
  <c r="AC232" i="8"/>
  <c r="AG231" i="8"/>
  <c r="AF231" i="8"/>
  <c r="AE231" i="8"/>
  <c r="AD231" i="8"/>
  <c r="AC231" i="8"/>
  <c r="AG229" i="8"/>
  <c r="AF229" i="8"/>
  <c r="AE229" i="8"/>
  <c r="AD229" i="8"/>
  <c r="AC229" i="8"/>
  <c r="AG228" i="8"/>
  <c r="AF228" i="8"/>
  <c r="AE228" i="8"/>
  <c r="AD228" i="8"/>
  <c r="AC228" i="8"/>
  <c r="AG227" i="8"/>
  <c r="AF227" i="8"/>
  <c r="AE227" i="8"/>
  <c r="AD227" i="8"/>
  <c r="AC227" i="8"/>
  <c r="AG226" i="8"/>
  <c r="AF226" i="8"/>
  <c r="AE226" i="8"/>
  <c r="AD226" i="8"/>
  <c r="AC226" i="8"/>
  <c r="AG225" i="8"/>
  <c r="AF225" i="8"/>
  <c r="AE225" i="8"/>
  <c r="AD225" i="8"/>
  <c r="AC225" i="8"/>
  <c r="AG224" i="8"/>
  <c r="AF224" i="8"/>
  <c r="AE224" i="8"/>
  <c r="AD224" i="8"/>
  <c r="AC224" i="8"/>
  <c r="AG223" i="8"/>
  <c r="AF223" i="8"/>
  <c r="AE223" i="8"/>
  <c r="AD223" i="8"/>
  <c r="AC223" i="8"/>
  <c r="AG222" i="8"/>
  <c r="AF222" i="8"/>
  <c r="AE222" i="8"/>
  <c r="AD222" i="8"/>
  <c r="AC222" i="8"/>
  <c r="AG220" i="8"/>
  <c r="AF220" i="8"/>
  <c r="AE220" i="8"/>
  <c r="AD220" i="8"/>
  <c r="AC220" i="8"/>
  <c r="AG218" i="8"/>
  <c r="AF218" i="8"/>
  <c r="AE218" i="8"/>
  <c r="AD218" i="8"/>
  <c r="AC218" i="8"/>
  <c r="AG217" i="8"/>
  <c r="AF217" i="8"/>
  <c r="AE217" i="8"/>
  <c r="AD217" i="8"/>
  <c r="AC217" i="8"/>
  <c r="AG215" i="8"/>
  <c r="AF215" i="8"/>
  <c r="AE215" i="8"/>
  <c r="AD215" i="8"/>
  <c r="AC215" i="8"/>
  <c r="AG214" i="8"/>
  <c r="AF214" i="8"/>
  <c r="AE214" i="8"/>
  <c r="AD214" i="8"/>
  <c r="AC214" i="8"/>
  <c r="AG213" i="8"/>
  <c r="AF213" i="8"/>
  <c r="AE213" i="8"/>
  <c r="AD213" i="8"/>
  <c r="AC213" i="8"/>
  <c r="AG212" i="8"/>
  <c r="AF212" i="8"/>
  <c r="AE212" i="8"/>
  <c r="AD212" i="8"/>
  <c r="AC212" i="8"/>
  <c r="AG211" i="8"/>
  <c r="AF211" i="8"/>
  <c r="AE211" i="8"/>
  <c r="AD211" i="8"/>
  <c r="AC211" i="8"/>
  <c r="AG209" i="8"/>
  <c r="AF209" i="8"/>
  <c r="AE209" i="8"/>
  <c r="AD209" i="8"/>
  <c r="AC209" i="8"/>
  <c r="AG208" i="8"/>
  <c r="AF208" i="8"/>
  <c r="AE208" i="8"/>
  <c r="AD208" i="8"/>
  <c r="AC208" i="8"/>
  <c r="AG207" i="8"/>
  <c r="AF207" i="8"/>
  <c r="AE207" i="8"/>
  <c r="AD207" i="8"/>
  <c r="AC207" i="8"/>
  <c r="AG206" i="8"/>
  <c r="AF206" i="8"/>
  <c r="AE206" i="8"/>
  <c r="AD206" i="8"/>
  <c r="AC206" i="8"/>
  <c r="AG204" i="8"/>
  <c r="AF204" i="8"/>
  <c r="AE204" i="8"/>
  <c r="AD204" i="8"/>
  <c r="AC204" i="8"/>
  <c r="AG202" i="8"/>
  <c r="AF202" i="8"/>
  <c r="AE202" i="8"/>
  <c r="AD202" i="8"/>
  <c r="AC202" i="8"/>
  <c r="AG201" i="8"/>
  <c r="AF201" i="8"/>
  <c r="AE201" i="8"/>
  <c r="AD201" i="8"/>
  <c r="AC201" i="8"/>
  <c r="AG200" i="8"/>
  <c r="AF200" i="8"/>
  <c r="AE200" i="8"/>
  <c r="AD200" i="8"/>
  <c r="AC200" i="8"/>
  <c r="AG198" i="8"/>
  <c r="AF198" i="8"/>
  <c r="AE198" i="8"/>
  <c r="AD198" i="8"/>
  <c r="AC198" i="8"/>
  <c r="AG197" i="8"/>
  <c r="AF197" i="8"/>
  <c r="AE197" i="8"/>
  <c r="AD197" i="8"/>
  <c r="AC197" i="8"/>
  <c r="AG196" i="8"/>
  <c r="AF196" i="8"/>
  <c r="AE196" i="8"/>
  <c r="AD196" i="8"/>
  <c r="AC196" i="8"/>
  <c r="AG195" i="8"/>
  <c r="AF195" i="8"/>
  <c r="AE195" i="8"/>
  <c r="AD195" i="8"/>
  <c r="AC195" i="8"/>
  <c r="AG194" i="8"/>
  <c r="AF194" i="8"/>
  <c r="AE194" i="8"/>
  <c r="AD194" i="8"/>
  <c r="AC194" i="8"/>
  <c r="AG192" i="8"/>
  <c r="AF192" i="8"/>
  <c r="AE192" i="8"/>
  <c r="AD192" i="8"/>
  <c r="AC192" i="8"/>
  <c r="AG191" i="8"/>
  <c r="AF191" i="8"/>
  <c r="AE191" i="8"/>
  <c r="AD191" i="8"/>
  <c r="AC191" i="8"/>
  <c r="AG190" i="8"/>
  <c r="AF190" i="8"/>
  <c r="AE190" i="8"/>
  <c r="AD190" i="8"/>
  <c r="AC190" i="8"/>
  <c r="AG189" i="8"/>
  <c r="AF189" i="8"/>
  <c r="AH189" i="8" s="1"/>
  <c r="AE189" i="8"/>
  <c r="AD189" i="8"/>
  <c r="AC189" i="8"/>
  <c r="AG188" i="8"/>
  <c r="AF188" i="8"/>
  <c r="AE188" i="8"/>
  <c r="AD188" i="8"/>
  <c r="AC188" i="8"/>
  <c r="AG187" i="8"/>
  <c r="AF187" i="8"/>
  <c r="AE187" i="8"/>
  <c r="AD187" i="8"/>
  <c r="AC187" i="8"/>
  <c r="AG186" i="8"/>
  <c r="AF186" i="8"/>
  <c r="AE186" i="8"/>
  <c r="AD186" i="8"/>
  <c r="AC186" i="8"/>
  <c r="AG185" i="8"/>
  <c r="AF185" i="8"/>
  <c r="AE185" i="8"/>
  <c r="AD185" i="8"/>
  <c r="AC185" i="8"/>
  <c r="AG184" i="8"/>
  <c r="AF184" i="8"/>
  <c r="AE184" i="8"/>
  <c r="AD184" i="8"/>
  <c r="AC184" i="8"/>
  <c r="AG183" i="8"/>
  <c r="AF183" i="8"/>
  <c r="AE183" i="8"/>
  <c r="AD183" i="8"/>
  <c r="AC183" i="8"/>
  <c r="AG182" i="8"/>
  <c r="AF182" i="8"/>
  <c r="AE182" i="8"/>
  <c r="AD182" i="8"/>
  <c r="AC182" i="8"/>
  <c r="AG180" i="8"/>
  <c r="AF180" i="8"/>
  <c r="AE180" i="8"/>
  <c r="AD180" i="8"/>
  <c r="AC180" i="8"/>
  <c r="AG178" i="8"/>
  <c r="AF178" i="8"/>
  <c r="AE178" i="8"/>
  <c r="AD178" i="8"/>
  <c r="AC178" i="8"/>
  <c r="AG177" i="8"/>
  <c r="AF177" i="8"/>
  <c r="AE177" i="8"/>
  <c r="AD177" i="8"/>
  <c r="AC177" i="8"/>
  <c r="AG176" i="8"/>
  <c r="AF176" i="8"/>
  <c r="AE176" i="8"/>
  <c r="AD176" i="8"/>
  <c r="AC176" i="8"/>
  <c r="AG175" i="8"/>
  <c r="AF175" i="8"/>
  <c r="AE175" i="8"/>
  <c r="AD175" i="8"/>
  <c r="AC175" i="8"/>
  <c r="AG174" i="8"/>
  <c r="AF174" i="8"/>
  <c r="AE174" i="8"/>
  <c r="AD174" i="8"/>
  <c r="AC174" i="8"/>
  <c r="AG173" i="8"/>
  <c r="AF173" i="8"/>
  <c r="AE173" i="8"/>
  <c r="AD173" i="8"/>
  <c r="AC173" i="8"/>
  <c r="AG171" i="8"/>
  <c r="AF171" i="8"/>
  <c r="AE171" i="8"/>
  <c r="AD171" i="8"/>
  <c r="AC171" i="8"/>
  <c r="AG170" i="8"/>
  <c r="AF170" i="8"/>
  <c r="AE170" i="8"/>
  <c r="AD170" i="8"/>
  <c r="AC170" i="8"/>
  <c r="AG169" i="8"/>
  <c r="AF169" i="8"/>
  <c r="AE169" i="8"/>
  <c r="AD169" i="8"/>
  <c r="AC169" i="8"/>
  <c r="AG168" i="8"/>
  <c r="AF168" i="8"/>
  <c r="AE168" i="8"/>
  <c r="AD168" i="8"/>
  <c r="AC168" i="8"/>
  <c r="AG167" i="8"/>
  <c r="AF167" i="8"/>
  <c r="AE167" i="8"/>
  <c r="AD167" i="8"/>
  <c r="AC167" i="8"/>
  <c r="AG166" i="8"/>
  <c r="AF166" i="8"/>
  <c r="AE166" i="8"/>
  <c r="AD166" i="8"/>
  <c r="AC166" i="8"/>
  <c r="AG165" i="8"/>
  <c r="AF165" i="8"/>
  <c r="AE165" i="8"/>
  <c r="AD165" i="8"/>
  <c r="AC165" i="8"/>
  <c r="AG164" i="8"/>
  <c r="AF164" i="8"/>
  <c r="AE164" i="8"/>
  <c r="AD164" i="8"/>
  <c r="AC164" i="8"/>
  <c r="AG163" i="8"/>
  <c r="AF163" i="8"/>
  <c r="AE163" i="8"/>
  <c r="AD163" i="8"/>
  <c r="AC163" i="8"/>
  <c r="AG162" i="8"/>
  <c r="AF162" i="8"/>
  <c r="AE162" i="8"/>
  <c r="AD162" i="8"/>
  <c r="AC162" i="8"/>
  <c r="AG161" i="8"/>
  <c r="AF161" i="8"/>
  <c r="AE161" i="8"/>
  <c r="AD161" i="8"/>
  <c r="AC161" i="8"/>
  <c r="AG160" i="8"/>
  <c r="AF160" i="8"/>
  <c r="AE160" i="8"/>
  <c r="AD160" i="8"/>
  <c r="AC160" i="8"/>
  <c r="AG159" i="8"/>
  <c r="AF159" i="8"/>
  <c r="AE159" i="8"/>
  <c r="AD159" i="8"/>
  <c r="AC159" i="8"/>
  <c r="AG158" i="8"/>
  <c r="AF158" i="8"/>
  <c r="AE158" i="8"/>
  <c r="AD158" i="8"/>
  <c r="AC158" i="8"/>
  <c r="AG157" i="8"/>
  <c r="AF157" i="8"/>
  <c r="AE157" i="8"/>
  <c r="AD157" i="8"/>
  <c r="AC157" i="8"/>
  <c r="AG156" i="8"/>
  <c r="AF156" i="8"/>
  <c r="AE156" i="8"/>
  <c r="AD156" i="8"/>
  <c r="AC156" i="8"/>
  <c r="AG155" i="8"/>
  <c r="AF155" i="8"/>
  <c r="AE155" i="8"/>
  <c r="AD155" i="8"/>
  <c r="AC155" i="8"/>
  <c r="AG154" i="8"/>
  <c r="AF154" i="8"/>
  <c r="AE154" i="8"/>
  <c r="AD154" i="8"/>
  <c r="AC154" i="8"/>
  <c r="AG152" i="8"/>
  <c r="AF152" i="8"/>
  <c r="AE152" i="8"/>
  <c r="AD152" i="8"/>
  <c r="AC152" i="8"/>
  <c r="AG151" i="8"/>
  <c r="AF151" i="8"/>
  <c r="AE151" i="8"/>
  <c r="AD151" i="8"/>
  <c r="AC151" i="8"/>
  <c r="AG150" i="8"/>
  <c r="AF150" i="8"/>
  <c r="AE150" i="8"/>
  <c r="AD150" i="8"/>
  <c r="AC150" i="8"/>
  <c r="AG149" i="8"/>
  <c r="AF149" i="8"/>
  <c r="AE149" i="8"/>
  <c r="AD149" i="8"/>
  <c r="AC149" i="8"/>
  <c r="AG148" i="8"/>
  <c r="AF148" i="8"/>
  <c r="AE148" i="8"/>
  <c r="AD148" i="8"/>
  <c r="AC148" i="8"/>
  <c r="AG147" i="8"/>
  <c r="AF147" i="8"/>
  <c r="AE147" i="8"/>
  <c r="AD147" i="8"/>
  <c r="AC147" i="8"/>
  <c r="AG146" i="8"/>
  <c r="AF146" i="8"/>
  <c r="AE146" i="8"/>
  <c r="AD146" i="8"/>
  <c r="AC146" i="8"/>
  <c r="AG145" i="8"/>
  <c r="AF145" i="8"/>
  <c r="AE145" i="8"/>
  <c r="AD145" i="8"/>
  <c r="AC145" i="8"/>
  <c r="AG144" i="8"/>
  <c r="AF144" i="8"/>
  <c r="AE144" i="8"/>
  <c r="AD144" i="8"/>
  <c r="AC144" i="8"/>
  <c r="AG143" i="8"/>
  <c r="AF143" i="8"/>
  <c r="AE143" i="8"/>
  <c r="AD143" i="8"/>
  <c r="AC143" i="8"/>
  <c r="AG142" i="8"/>
  <c r="AF142" i="8"/>
  <c r="AE142" i="8"/>
  <c r="AD142" i="8"/>
  <c r="AC142" i="8"/>
  <c r="AG141" i="8"/>
  <c r="AF141" i="8"/>
  <c r="AE141" i="8"/>
  <c r="AD141" i="8"/>
  <c r="AC141" i="8"/>
  <c r="AG140" i="8"/>
  <c r="AF140" i="8"/>
  <c r="AE140" i="8"/>
  <c r="AD140" i="8"/>
  <c r="AC140" i="8"/>
  <c r="AG139" i="8"/>
  <c r="AF139" i="8"/>
  <c r="AE139" i="8"/>
  <c r="AD139" i="8"/>
  <c r="AC139" i="8"/>
  <c r="AG138" i="8"/>
  <c r="AF138" i="8"/>
  <c r="AE138" i="8"/>
  <c r="AD138" i="8"/>
  <c r="AC138" i="8"/>
  <c r="AG137" i="8"/>
  <c r="AF137" i="8"/>
  <c r="AE137" i="8"/>
  <c r="AD137" i="8"/>
  <c r="AC137" i="8"/>
  <c r="AG135" i="8"/>
  <c r="AF135" i="8"/>
  <c r="AE135" i="8"/>
  <c r="AD135" i="8"/>
  <c r="AC135" i="8"/>
  <c r="AG134" i="8"/>
  <c r="AF134" i="8"/>
  <c r="AE134" i="8"/>
  <c r="AD134" i="8"/>
  <c r="AC134" i="8"/>
  <c r="AG133" i="8"/>
  <c r="AF133" i="8"/>
  <c r="AE133" i="8"/>
  <c r="AD133" i="8"/>
  <c r="AC133" i="8"/>
  <c r="AG132" i="8"/>
  <c r="AF132" i="8"/>
  <c r="AE132" i="8"/>
  <c r="AD132" i="8"/>
  <c r="AC132" i="8"/>
  <c r="AG131" i="8"/>
  <c r="AF131" i="8"/>
  <c r="AE131" i="8"/>
  <c r="AD131" i="8"/>
  <c r="AC131" i="8"/>
  <c r="AG130" i="8"/>
  <c r="AF130" i="8"/>
  <c r="AE130" i="8"/>
  <c r="AD130" i="8"/>
  <c r="AC130" i="8"/>
  <c r="AG129" i="8"/>
  <c r="AF129" i="8"/>
  <c r="AE129" i="8"/>
  <c r="AD129" i="8"/>
  <c r="AC129" i="8"/>
  <c r="AG128" i="8"/>
  <c r="AF128" i="8"/>
  <c r="AE128" i="8"/>
  <c r="AD128" i="8"/>
  <c r="AC128" i="8"/>
  <c r="AG127" i="8"/>
  <c r="AF127" i="8"/>
  <c r="AE127" i="8"/>
  <c r="AD127" i="8"/>
  <c r="AC127" i="8"/>
  <c r="AG126" i="8"/>
  <c r="AF126" i="8"/>
  <c r="AE126" i="8"/>
  <c r="AD126" i="8"/>
  <c r="AC126" i="8"/>
  <c r="AG125" i="8"/>
  <c r="AF125" i="8"/>
  <c r="AE125" i="8"/>
  <c r="AD125" i="8"/>
  <c r="AC125" i="8"/>
  <c r="AG124" i="8"/>
  <c r="AF124" i="8"/>
  <c r="AE124" i="8"/>
  <c r="AD124" i="8"/>
  <c r="AC124" i="8"/>
  <c r="AG123" i="8"/>
  <c r="AF123" i="8"/>
  <c r="AE123" i="8"/>
  <c r="AD123" i="8"/>
  <c r="AC123" i="8"/>
  <c r="AG121" i="8"/>
  <c r="AF121" i="8"/>
  <c r="AE121" i="8"/>
  <c r="AD121" i="8"/>
  <c r="AC121" i="8"/>
  <c r="AG120" i="8"/>
  <c r="AF120" i="8"/>
  <c r="AE120" i="8"/>
  <c r="AD120" i="8"/>
  <c r="AC120" i="8"/>
  <c r="AG119" i="8"/>
  <c r="AF119" i="8"/>
  <c r="AE119" i="8"/>
  <c r="AD119" i="8"/>
  <c r="AC119" i="8"/>
  <c r="AG118" i="8"/>
  <c r="AF118" i="8"/>
  <c r="AE118" i="8"/>
  <c r="AD118" i="8"/>
  <c r="AC118" i="8"/>
  <c r="AG117" i="8"/>
  <c r="AF117" i="8"/>
  <c r="AE117" i="8"/>
  <c r="AD117" i="8"/>
  <c r="AC117" i="8"/>
  <c r="AG116" i="8"/>
  <c r="AF116" i="8"/>
  <c r="AE116" i="8"/>
  <c r="AD116" i="8"/>
  <c r="AC116" i="8"/>
  <c r="AG115" i="8"/>
  <c r="AF115" i="8"/>
  <c r="AE115" i="8"/>
  <c r="AD115" i="8"/>
  <c r="AC115" i="8"/>
  <c r="AG114" i="8"/>
  <c r="AF114" i="8"/>
  <c r="AE114" i="8"/>
  <c r="AD114" i="8"/>
  <c r="AC114" i="8"/>
  <c r="AG113" i="8"/>
  <c r="AF113" i="8"/>
  <c r="AE113" i="8"/>
  <c r="AD113" i="8"/>
  <c r="AC113" i="8"/>
  <c r="AG112" i="8"/>
  <c r="AF112" i="8"/>
  <c r="AE112" i="8"/>
  <c r="AD112" i="8"/>
  <c r="AC112" i="8"/>
  <c r="AG111" i="8"/>
  <c r="AF111" i="8"/>
  <c r="AH111" i="8" s="1"/>
  <c r="AE111" i="8"/>
  <c r="AD111" i="8"/>
  <c r="AC111" i="8"/>
  <c r="AG110" i="8"/>
  <c r="AF110" i="8"/>
  <c r="AE110" i="8"/>
  <c r="AD110" i="8"/>
  <c r="AC110" i="8"/>
  <c r="AG109" i="8"/>
  <c r="AF109" i="8"/>
  <c r="AE109" i="8"/>
  <c r="AD109" i="8"/>
  <c r="AC109" i="8"/>
  <c r="AG108" i="8"/>
  <c r="AF108" i="8"/>
  <c r="AE108" i="8"/>
  <c r="AD108" i="8"/>
  <c r="AC108" i="8"/>
  <c r="AG107" i="8"/>
  <c r="AF107" i="8"/>
  <c r="AE107" i="8"/>
  <c r="AD107" i="8"/>
  <c r="AC107" i="8"/>
  <c r="AG106" i="8"/>
  <c r="AF106" i="8"/>
  <c r="AE106" i="8"/>
  <c r="AD106" i="8"/>
  <c r="AC106" i="8"/>
  <c r="AG105" i="8"/>
  <c r="AF105" i="8"/>
  <c r="AE105" i="8"/>
  <c r="AD105" i="8"/>
  <c r="AC105" i="8"/>
  <c r="AG104" i="8"/>
  <c r="AF104" i="8"/>
  <c r="AE104" i="8"/>
  <c r="AD104" i="8"/>
  <c r="AC104" i="8"/>
  <c r="AG103" i="8"/>
  <c r="AF103" i="8"/>
  <c r="AE103" i="8"/>
  <c r="AD103" i="8"/>
  <c r="AC103" i="8"/>
  <c r="AG102" i="8"/>
  <c r="AF102" i="8"/>
  <c r="AE102" i="8"/>
  <c r="AD102" i="8"/>
  <c r="AC102" i="8"/>
  <c r="AG101" i="8"/>
  <c r="AF101" i="8"/>
  <c r="AE101" i="8"/>
  <c r="AD101" i="8"/>
  <c r="AC101" i="8"/>
  <c r="AG100" i="8"/>
  <c r="AF100" i="8"/>
  <c r="AE100" i="8"/>
  <c r="AD100" i="8"/>
  <c r="AC100" i="8"/>
  <c r="AG99" i="8"/>
  <c r="AF99" i="8"/>
  <c r="AE99" i="8"/>
  <c r="AD99" i="8"/>
  <c r="AC99" i="8"/>
  <c r="AG98" i="8"/>
  <c r="AF98" i="8"/>
  <c r="AE98" i="8"/>
  <c r="AD98" i="8"/>
  <c r="AC98" i="8"/>
  <c r="AG97" i="8"/>
  <c r="AF97" i="8"/>
  <c r="AE97" i="8"/>
  <c r="AD97" i="8"/>
  <c r="AC97" i="8"/>
  <c r="AG96" i="8"/>
  <c r="AF96" i="8"/>
  <c r="AE96" i="8"/>
  <c r="AD96" i="8"/>
  <c r="AC96" i="8"/>
  <c r="AG95" i="8"/>
  <c r="AF95" i="8"/>
  <c r="AE95" i="8"/>
  <c r="AD95" i="8"/>
  <c r="AC95" i="8"/>
  <c r="AG94" i="8"/>
  <c r="AF94" i="8"/>
  <c r="AE94" i="8"/>
  <c r="AD94" i="8"/>
  <c r="AC94" i="8"/>
  <c r="AG93" i="8"/>
  <c r="AF93" i="8"/>
  <c r="AE93" i="8"/>
  <c r="AD93" i="8"/>
  <c r="AC93" i="8"/>
  <c r="AG92" i="8"/>
  <c r="AF92" i="8"/>
  <c r="AE92" i="8"/>
  <c r="AD92" i="8"/>
  <c r="AC92" i="8"/>
  <c r="AG91" i="8"/>
  <c r="AF91" i="8"/>
  <c r="AE91" i="8"/>
  <c r="AD91" i="8"/>
  <c r="AC91" i="8"/>
  <c r="AG89" i="8"/>
  <c r="AF89" i="8"/>
  <c r="AE89" i="8"/>
  <c r="AD89" i="8"/>
  <c r="AC89" i="8"/>
  <c r="AG88" i="8"/>
  <c r="AF88" i="8"/>
  <c r="AE88" i="8"/>
  <c r="AD88" i="8"/>
  <c r="AC88" i="8"/>
  <c r="AG87" i="8"/>
  <c r="AF87" i="8"/>
  <c r="AE87" i="8"/>
  <c r="AD87" i="8"/>
  <c r="AC87" i="8"/>
  <c r="AG86" i="8"/>
  <c r="AF86" i="8"/>
  <c r="AH86" i="8" s="1"/>
  <c r="AE86" i="8"/>
  <c r="AD86" i="8"/>
  <c r="AC86" i="8"/>
  <c r="AG85" i="8"/>
  <c r="AF85" i="8"/>
  <c r="AE85" i="8"/>
  <c r="AD85" i="8"/>
  <c r="AC85" i="8"/>
  <c r="AG84" i="8"/>
  <c r="AF84" i="8"/>
  <c r="AE84" i="8"/>
  <c r="AD84" i="8"/>
  <c r="AC84" i="8"/>
  <c r="AG83" i="8"/>
  <c r="AF83" i="8"/>
  <c r="AE83" i="8"/>
  <c r="AD83" i="8"/>
  <c r="AC83" i="8"/>
  <c r="AG82" i="8"/>
  <c r="AF82" i="8"/>
  <c r="AE82" i="8"/>
  <c r="AD82" i="8"/>
  <c r="AC82" i="8"/>
  <c r="AG80" i="8"/>
  <c r="AF80" i="8"/>
  <c r="AE80" i="8"/>
  <c r="AD80" i="8"/>
  <c r="AC80" i="8"/>
  <c r="AG79" i="8"/>
  <c r="AF79" i="8"/>
  <c r="AE79" i="8"/>
  <c r="AD79" i="8"/>
  <c r="AC79" i="8"/>
  <c r="AG78" i="8"/>
  <c r="AF78" i="8"/>
  <c r="AE78" i="8"/>
  <c r="AD78" i="8"/>
  <c r="AC78" i="8"/>
  <c r="AG77" i="8"/>
  <c r="AF77" i="8"/>
  <c r="AE77" i="8"/>
  <c r="AD77" i="8"/>
  <c r="AC77" i="8"/>
  <c r="AG76" i="8"/>
  <c r="AF76" i="8"/>
  <c r="AE76" i="8"/>
  <c r="AD76" i="8"/>
  <c r="AC76" i="8"/>
  <c r="AG75" i="8"/>
  <c r="AF75" i="8"/>
  <c r="AE75" i="8"/>
  <c r="AD75" i="8"/>
  <c r="AC75" i="8"/>
  <c r="AG74" i="8"/>
  <c r="AF74" i="8"/>
  <c r="AE74" i="8"/>
  <c r="AD74" i="8"/>
  <c r="AC74" i="8"/>
  <c r="AG73" i="8"/>
  <c r="AF73" i="8"/>
  <c r="AE73" i="8"/>
  <c r="AD73" i="8"/>
  <c r="AC73" i="8"/>
  <c r="AG72" i="8"/>
  <c r="AF72" i="8"/>
  <c r="AE72" i="8"/>
  <c r="AD72" i="8"/>
  <c r="AC72" i="8"/>
  <c r="AG70" i="8"/>
  <c r="AF70" i="8"/>
  <c r="AE70" i="8"/>
  <c r="AD70" i="8"/>
  <c r="AC70" i="8"/>
  <c r="AG69" i="8"/>
  <c r="AF69" i="8"/>
  <c r="AE69" i="8"/>
  <c r="AD69" i="8"/>
  <c r="AC69" i="8"/>
  <c r="AG68" i="8"/>
  <c r="AF68" i="8"/>
  <c r="AE68" i="8"/>
  <c r="AD68" i="8"/>
  <c r="AC68" i="8"/>
  <c r="AG67" i="8"/>
  <c r="AF67" i="8"/>
  <c r="AE67" i="8"/>
  <c r="AD67" i="8"/>
  <c r="AC67" i="8"/>
  <c r="AG65" i="8"/>
  <c r="AF65" i="8"/>
  <c r="AE65" i="8"/>
  <c r="AD65" i="8"/>
  <c r="AC65" i="8"/>
  <c r="AG63" i="8"/>
  <c r="AF63" i="8"/>
  <c r="AE63" i="8"/>
  <c r="AD63" i="8"/>
  <c r="AC63" i="8"/>
  <c r="AG62" i="8"/>
  <c r="AF62" i="8"/>
  <c r="AE62" i="8"/>
  <c r="AD62" i="8"/>
  <c r="AC62" i="8"/>
  <c r="AG61" i="8"/>
  <c r="AF61" i="8"/>
  <c r="AE61" i="8"/>
  <c r="AD61" i="8"/>
  <c r="AC61" i="8"/>
  <c r="AG60" i="8"/>
  <c r="AF60" i="8"/>
  <c r="AE60" i="8"/>
  <c r="AD60" i="8"/>
  <c r="AC60" i="8"/>
  <c r="AG59" i="8"/>
  <c r="AF59" i="8"/>
  <c r="AE59" i="8"/>
  <c r="AD59" i="8"/>
  <c r="AC59" i="8"/>
  <c r="AG57" i="8"/>
  <c r="AF57" i="8"/>
  <c r="AE57" i="8"/>
  <c r="AD57" i="8"/>
  <c r="AC57" i="8"/>
  <c r="AG56" i="8"/>
  <c r="AF56" i="8"/>
  <c r="AE56" i="8"/>
  <c r="AD56" i="8"/>
  <c r="AC56" i="8"/>
  <c r="AG55" i="8"/>
  <c r="AF55" i="8"/>
  <c r="AE55" i="8"/>
  <c r="AD55" i="8"/>
  <c r="AC55" i="8"/>
  <c r="AG54" i="8"/>
  <c r="AF54" i="8"/>
  <c r="AE54" i="8"/>
  <c r="AD54" i="8"/>
  <c r="AC54" i="8"/>
  <c r="AG53" i="8"/>
  <c r="AF53" i="8"/>
  <c r="AE53" i="8"/>
  <c r="AD53" i="8"/>
  <c r="AC53" i="8"/>
  <c r="AG52" i="8"/>
  <c r="AF52" i="8"/>
  <c r="AE52" i="8"/>
  <c r="AD52" i="8"/>
  <c r="AC52" i="8"/>
  <c r="AG51" i="8"/>
  <c r="AF51" i="8"/>
  <c r="AE51" i="8"/>
  <c r="AD51" i="8"/>
  <c r="AC51" i="8"/>
  <c r="AG50" i="8"/>
  <c r="AF50" i="8"/>
  <c r="AE50" i="8"/>
  <c r="AD50" i="8"/>
  <c r="AC50" i="8"/>
  <c r="AG49" i="8"/>
  <c r="AF49" i="8"/>
  <c r="AE49" i="8"/>
  <c r="AD49" i="8"/>
  <c r="AC49" i="8"/>
  <c r="AG48" i="8"/>
  <c r="AF48" i="8"/>
  <c r="AE48" i="8"/>
  <c r="AD48" i="8"/>
  <c r="AC48" i="8"/>
  <c r="AG47" i="8"/>
  <c r="AF47" i="8"/>
  <c r="AE47" i="8"/>
  <c r="AD47" i="8"/>
  <c r="AC47" i="8"/>
  <c r="AG46" i="8"/>
  <c r="AF46" i="8"/>
  <c r="AE46" i="8"/>
  <c r="AD46" i="8"/>
  <c r="AC46" i="8"/>
  <c r="AG45" i="8"/>
  <c r="AF45" i="8"/>
  <c r="AE45" i="8"/>
  <c r="AD45" i="8"/>
  <c r="AC45" i="8"/>
  <c r="AG44" i="8"/>
  <c r="AF44" i="8"/>
  <c r="AE44" i="8"/>
  <c r="AD44" i="8"/>
  <c r="AC44" i="8"/>
  <c r="AG43" i="8"/>
  <c r="AF43" i="8"/>
  <c r="AE43" i="8"/>
  <c r="AD43" i="8"/>
  <c r="AC43" i="8"/>
  <c r="AG42" i="8"/>
  <c r="AF42" i="8"/>
  <c r="AE42" i="8"/>
  <c r="AD42" i="8"/>
  <c r="AC42" i="8"/>
  <c r="AG41" i="8"/>
  <c r="AF41" i="8"/>
  <c r="AH41" i="8" s="1"/>
  <c r="AE41" i="8"/>
  <c r="AD41" i="8"/>
  <c r="AC41" i="8"/>
  <c r="AG40" i="8"/>
  <c r="AF40" i="8"/>
  <c r="AE40" i="8"/>
  <c r="AD40" i="8"/>
  <c r="AC40" i="8"/>
  <c r="AG39" i="8"/>
  <c r="AF39" i="8"/>
  <c r="AE39" i="8"/>
  <c r="AD39" i="8"/>
  <c r="AC39" i="8"/>
  <c r="AG38" i="8"/>
  <c r="AF38" i="8"/>
  <c r="AE38" i="8"/>
  <c r="AD38" i="8"/>
  <c r="AC38" i="8"/>
  <c r="AG37" i="8"/>
  <c r="AF37" i="8"/>
  <c r="AE37" i="8"/>
  <c r="AD37" i="8"/>
  <c r="AC37" i="8"/>
  <c r="AG36" i="8"/>
  <c r="AF36" i="8"/>
  <c r="AE36" i="8"/>
  <c r="AD36" i="8"/>
  <c r="AC36" i="8"/>
  <c r="AG35" i="8"/>
  <c r="AF35" i="8"/>
  <c r="AE35" i="8"/>
  <c r="AD35" i="8"/>
  <c r="AC35" i="8"/>
  <c r="AG34" i="8"/>
  <c r="AF34" i="8"/>
  <c r="AE34" i="8"/>
  <c r="AD34" i="8"/>
  <c r="AC34" i="8"/>
  <c r="AG33" i="8"/>
  <c r="AF33" i="8"/>
  <c r="AE33" i="8"/>
  <c r="AD33" i="8"/>
  <c r="AC33" i="8"/>
  <c r="AG32" i="8"/>
  <c r="AF32" i="8"/>
  <c r="AE32" i="8"/>
  <c r="AD32" i="8"/>
  <c r="AC32" i="8"/>
  <c r="AG31" i="8"/>
  <c r="AF31" i="8"/>
  <c r="AE31" i="8"/>
  <c r="AD31" i="8"/>
  <c r="AC31" i="8"/>
  <c r="AG30" i="8"/>
  <c r="AF30" i="8"/>
  <c r="AE30" i="8"/>
  <c r="AD30" i="8"/>
  <c r="AC30" i="8"/>
  <c r="AG29" i="8"/>
  <c r="AF29" i="8"/>
  <c r="AE29" i="8"/>
  <c r="AD29" i="8"/>
  <c r="AC29" i="8"/>
  <c r="AG28" i="8"/>
  <c r="AF28" i="8"/>
  <c r="AE28" i="8"/>
  <c r="AD28" i="8"/>
  <c r="AC28" i="8"/>
  <c r="AG27" i="8"/>
  <c r="AF27" i="8"/>
  <c r="AE27" i="8"/>
  <c r="AD27" i="8"/>
  <c r="AC27" i="8"/>
  <c r="AG26" i="8"/>
  <c r="AF26" i="8"/>
  <c r="AE26" i="8"/>
  <c r="AD26" i="8"/>
  <c r="AC26" i="8"/>
  <c r="AG25" i="8"/>
  <c r="AF25" i="8"/>
  <c r="AE25" i="8"/>
  <c r="AD25" i="8"/>
  <c r="AC25" i="8"/>
  <c r="AG24" i="8"/>
  <c r="AF24" i="8"/>
  <c r="AE24" i="8"/>
  <c r="AD24" i="8"/>
  <c r="AC24" i="8"/>
  <c r="AG23" i="8"/>
  <c r="AF23" i="8"/>
  <c r="AE23" i="8"/>
  <c r="AD23" i="8"/>
  <c r="AC23" i="8"/>
  <c r="L284" i="11"/>
  <c r="M284" i="11" s="1"/>
  <c r="L283" i="11"/>
  <c r="M283" i="11" s="1"/>
  <c r="L282" i="11"/>
  <c r="M282" i="11" s="1"/>
  <c r="L280" i="11"/>
  <c r="M280" i="11" s="1"/>
  <c r="L278" i="11"/>
  <c r="M278" i="11" s="1"/>
  <c r="L276" i="11"/>
  <c r="M276" i="11" s="1"/>
  <c r="L273" i="11"/>
  <c r="M273" i="11" s="1"/>
  <c r="L271" i="11"/>
  <c r="M271" i="11" s="1"/>
  <c r="L270" i="11"/>
  <c r="M270" i="11" s="1"/>
  <c r="L269" i="11"/>
  <c r="M269" i="11" s="1"/>
  <c r="L267" i="11"/>
  <c r="M267" i="11" s="1"/>
  <c r="L265" i="11"/>
  <c r="M265" i="11" s="1"/>
  <c r="L264" i="11"/>
  <c r="M264" i="11" s="1"/>
  <c r="L262" i="11"/>
  <c r="M262" i="11" s="1"/>
  <c r="L260" i="11"/>
  <c r="M260" i="11" s="1"/>
  <c r="L258" i="11"/>
  <c r="M258" i="11" s="1"/>
  <c r="L257" i="11"/>
  <c r="M257" i="11" s="1"/>
  <c r="L255" i="11"/>
  <c r="M255" i="11" s="1"/>
  <c r="L253" i="11"/>
  <c r="M253" i="11" s="1"/>
  <c r="L252" i="11"/>
  <c r="M252" i="11" s="1"/>
  <c r="L250" i="11"/>
  <c r="M250" i="11" s="1"/>
  <c r="L249" i="11"/>
  <c r="M249" i="11" s="1"/>
  <c r="L247" i="11"/>
  <c r="M247" i="11" s="1"/>
  <c r="L245" i="11"/>
  <c r="M245" i="11" s="1"/>
  <c r="L244" i="11"/>
  <c r="M244" i="11" s="1"/>
  <c r="L242" i="11"/>
  <c r="M242" i="11" s="1"/>
  <c r="L240" i="11"/>
  <c r="M240" i="11" s="1"/>
  <c r="L238" i="11"/>
  <c r="M238" i="11" s="1"/>
  <c r="N236" i="11"/>
  <c r="L236" i="11"/>
  <c r="M236" i="11"/>
  <c r="L235" i="11"/>
  <c r="M235" i="11"/>
  <c r="L234" i="11"/>
  <c r="M234" i="11"/>
  <c r="L233" i="11"/>
  <c r="M233" i="11"/>
  <c r="L232" i="11"/>
  <c r="M232" i="11"/>
  <c r="L230" i="11"/>
  <c r="M230" i="11"/>
  <c r="L228" i="11"/>
  <c r="M228" i="11"/>
  <c r="L227" i="11"/>
  <c r="M227" i="11"/>
  <c r="L225" i="11"/>
  <c r="M225" i="11"/>
  <c r="L223" i="11"/>
  <c r="M223" i="11"/>
  <c r="L222" i="11"/>
  <c r="M222" i="11"/>
  <c r="L221" i="11"/>
  <c r="M221" i="11"/>
  <c r="L219" i="11"/>
  <c r="M219" i="11"/>
  <c r="L217" i="11"/>
  <c r="M217" i="11"/>
  <c r="L215" i="11"/>
  <c r="M215" i="11"/>
  <c r="L214" i="11"/>
  <c r="M214" i="11"/>
  <c r="L213" i="11"/>
  <c r="M213" i="11"/>
  <c r="L212" i="11"/>
  <c r="M212" i="11"/>
  <c r="L211" i="11"/>
  <c r="M211" i="11"/>
  <c r="L209" i="11"/>
  <c r="M209" i="11"/>
  <c r="L208" i="11"/>
  <c r="M208" i="11"/>
  <c r="L207" i="11"/>
  <c r="M207" i="11"/>
  <c r="L205" i="11"/>
  <c r="M205" i="11" s="1"/>
  <c r="L203" i="11"/>
  <c r="M203" i="11" s="1"/>
  <c r="L201" i="11"/>
  <c r="M201" i="11" s="1"/>
  <c r="L200" i="11"/>
  <c r="M200" i="11" s="1"/>
  <c r="L198" i="11"/>
  <c r="M198" i="11" s="1"/>
  <c r="L197" i="11"/>
  <c r="M197" i="11" s="1"/>
  <c r="L196" i="11"/>
  <c r="M196" i="11" s="1"/>
  <c r="L194" i="11"/>
  <c r="M194" i="11" s="1"/>
  <c r="L193" i="11"/>
  <c r="M193" i="11" s="1"/>
  <c r="L191" i="11"/>
  <c r="M191" i="11" s="1"/>
  <c r="L189" i="11"/>
  <c r="M189" i="11" s="1"/>
  <c r="L188" i="11"/>
  <c r="M188" i="11" s="1"/>
  <c r="L186" i="11"/>
  <c r="M186" i="11" s="1"/>
  <c r="L184" i="11"/>
  <c r="M184" i="11" s="1"/>
  <c r="L183" i="11"/>
  <c r="M183" i="11" s="1"/>
  <c r="L182" i="11"/>
  <c r="M182" i="11" s="1"/>
  <c r="L180" i="11"/>
  <c r="M180" i="11" s="1"/>
  <c r="L179" i="11"/>
  <c r="M179" i="11" s="1"/>
  <c r="L177" i="11"/>
  <c r="M177" i="11" s="1"/>
  <c r="L175" i="11"/>
  <c r="M175" i="11" s="1"/>
  <c r="L174" i="11"/>
  <c r="M174" i="11" s="1"/>
  <c r="L173" i="11"/>
  <c r="M173" i="11" s="1"/>
  <c r="L171" i="11"/>
  <c r="M171" i="11" s="1"/>
  <c r="L170" i="11"/>
  <c r="M170" i="11" s="1"/>
  <c r="M168" i="11"/>
  <c r="L168" i="11"/>
  <c r="L167" i="11"/>
  <c r="M167" i="11" s="1"/>
  <c r="L166" i="11"/>
  <c r="M166" i="11" s="1"/>
  <c r="L165" i="11"/>
  <c r="M165" i="11" s="1"/>
  <c r="L164" i="11"/>
  <c r="M164" i="11" s="1"/>
  <c r="L162" i="11"/>
  <c r="M162" i="11" s="1"/>
  <c r="L161" i="11"/>
  <c r="M161" i="11" s="1"/>
  <c r="L160" i="11"/>
  <c r="M160" i="11" s="1"/>
  <c r="L158" i="11"/>
  <c r="M158" i="11" s="1"/>
  <c r="L157" i="11"/>
  <c r="M157" i="11" s="1"/>
  <c r="L156" i="11"/>
  <c r="M156" i="11" s="1"/>
  <c r="L155" i="11"/>
  <c r="M155" i="11" s="1"/>
  <c r="L153" i="11"/>
  <c r="M153" i="11" s="1"/>
  <c r="L151" i="11"/>
  <c r="M151" i="11" s="1"/>
  <c r="L149" i="11"/>
  <c r="M149" i="11" s="1"/>
  <c r="L148" i="11"/>
  <c r="M148" i="11" s="1"/>
  <c r="L147" i="11"/>
  <c r="M147" i="11" s="1"/>
  <c r="L146" i="11"/>
  <c r="M146" i="11" s="1"/>
  <c r="L144" i="11"/>
  <c r="M144" i="11" s="1"/>
  <c r="L143" i="11"/>
  <c r="M143" i="11" s="1"/>
  <c r="L142" i="11"/>
  <c r="M142" i="11" s="1"/>
  <c r="M140" i="11"/>
  <c r="L140" i="11"/>
  <c r="L139" i="11"/>
  <c r="M139" i="11" s="1"/>
  <c r="L138" i="11"/>
  <c r="M138" i="11" s="1"/>
  <c r="L136" i="11"/>
  <c r="M136" i="11" s="1"/>
  <c r="L134" i="11"/>
  <c r="M134" i="11" s="1"/>
  <c r="L132" i="11"/>
  <c r="M132" i="11" s="1"/>
  <c r="L130" i="11"/>
  <c r="M130" i="11" s="1"/>
  <c r="N128" i="11"/>
  <c r="L128" i="11"/>
  <c r="M128" i="11"/>
  <c r="L126" i="11"/>
  <c r="M126" i="11"/>
  <c r="L125" i="11"/>
  <c r="M125" i="11"/>
  <c r="L123" i="11"/>
  <c r="M123" i="11"/>
  <c r="L122" i="11"/>
  <c r="M122" i="11"/>
  <c r="L120" i="11"/>
  <c r="M120" i="11"/>
  <c r="L118" i="11"/>
  <c r="M118" i="11"/>
  <c r="L116" i="11"/>
  <c r="M116" i="11"/>
  <c r="L114" i="11"/>
  <c r="M114" i="11"/>
  <c r="L113" i="11"/>
  <c r="M113" i="11"/>
  <c r="L112" i="11"/>
  <c r="M112" i="11"/>
  <c r="L110" i="11"/>
  <c r="M110" i="11"/>
  <c r="L108" i="11"/>
  <c r="M108" i="11"/>
  <c r="L107" i="11"/>
  <c r="M107" i="11"/>
  <c r="L105" i="11"/>
  <c r="M105" i="11"/>
  <c r="L104" i="11"/>
  <c r="M104" i="11"/>
  <c r="L103" i="11"/>
  <c r="M103" i="11"/>
  <c r="L102" i="11"/>
  <c r="M102" i="11"/>
  <c r="L100" i="11"/>
  <c r="M100" i="11"/>
  <c r="L99" i="11"/>
  <c r="M99" i="11"/>
  <c r="L97" i="11"/>
  <c r="M97" i="11"/>
  <c r="L96" i="11"/>
  <c r="M96" i="11"/>
  <c r="L95" i="11"/>
  <c r="M95" i="11"/>
  <c r="L94" i="11"/>
  <c r="M94" i="11"/>
  <c r="L92" i="11"/>
  <c r="M92" i="11" s="1"/>
  <c r="L91" i="11"/>
  <c r="M91" i="11"/>
  <c r="L89" i="11"/>
  <c r="M89" i="11"/>
  <c r="L88" i="11"/>
  <c r="M88" i="11"/>
  <c r="L87" i="11"/>
  <c r="M87" i="11"/>
  <c r="L86" i="11"/>
  <c r="M86" i="11"/>
  <c r="L84" i="11"/>
  <c r="M84" i="11"/>
  <c r="L83" i="11"/>
  <c r="M83" i="11"/>
  <c r="L81" i="11"/>
  <c r="M81" i="11"/>
  <c r="L80" i="11"/>
  <c r="M80" i="11"/>
  <c r="L79" i="11"/>
  <c r="M79" i="11"/>
  <c r="L78" i="11"/>
  <c r="M78" i="11"/>
  <c r="L76" i="11"/>
  <c r="M76" i="11"/>
  <c r="L74" i="11"/>
  <c r="M74" i="11"/>
  <c r="L72" i="11"/>
  <c r="M72" i="11"/>
  <c r="L71" i="11"/>
  <c r="M71" i="11"/>
  <c r="L70" i="11"/>
  <c r="M70" i="11" s="1"/>
  <c r="L69" i="11"/>
  <c r="M69" i="11"/>
  <c r="L68" i="11"/>
  <c r="M68" i="11"/>
  <c r="L66" i="11"/>
  <c r="M66" i="11"/>
  <c r="L65" i="11"/>
  <c r="M65" i="11"/>
  <c r="L64" i="11"/>
  <c r="M64" i="11"/>
  <c r="L63" i="11"/>
  <c r="M63" i="11"/>
  <c r="L62" i="11"/>
  <c r="M62" i="11"/>
  <c r="L60" i="11"/>
  <c r="M60" i="11"/>
  <c r="L58" i="11"/>
  <c r="M58" i="11"/>
  <c r="L57" i="11"/>
  <c r="M57" i="11"/>
  <c r="L56" i="11"/>
  <c r="M56" i="11"/>
  <c r="L55" i="11"/>
  <c r="M55" i="11"/>
  <c r="L53" i="11"/>
  <c r="M53" i="11"/>
  <c r="L51" i="11"/>
  <c r="M51" i="11"/>
  <c r="L50" i="11"/>
  <c r="M50" i="11"/>
  <c r="L48" i="11"/>
  <c r="M48" i="11"/>
  <c r="L47" i="11"/>
  <c r="M47" i="11"/>
  <c r="L45" i="11"/>
  <c r="M45" i="11"/>
  <c r="L44" i="11"/>
  <c r="M44" i="11"/>
  <c r="L43" i="11"/>
  <c r="M43" i="11"/>
  <c r="L42" i="11"/>
  <c r="M42" i="11"/>
  <c r="L40" i="11"/>
  <c r="M40" i="11" s="1"/>
  <c r="L39" i="11"/>
  <c r="M39" i="11"/>
  <c r="L37" i="11"/>
  <c r="M37" i="11"/>
  <c r="L36" i="11"/>
  <c r="M36" i="11"/>
  <c r="L34" i="11"/>
  <c r="M34" i="11"/>
  <c r="L33" i="11"/>
  <c r="M33" i="11"/>
  <c r="L32" i="11"/>
  <c r="M32" i="11"/>
  <c r="L31" i="11"/>
  <c r="M31" i="11"/>
  <c r="L30" i="11"/>
  <c r="M30" i="11"/>
  <c r="L29" i="11"/>
  <c r="M29" i="11"/>
  <c r="L28" i="11"/>
  <c r="M28" i="11"/>
  <c r="L27" i="11"/>
  <c r="M27" i="11"/>
  <c r="L25" i="11"/>
  <c r="M25" i="11"/>
  <c r="L24" i="11"/>
  <c r="L22" i="11"/>
  <c r="M22" i="11"/>
  <c r="L20" i="11"/>
  <c r="M20" i="11"/>
  <c r="L19" i="11"/>
  <c r="M19" i="11"/>
  <c r="L18" i="11"/>
  <c r="M18" i="11"/>
  <c r="L16" i="11"/>
  <c r="M16" i="11"/>
  <c r="L15" i="11"/>
  <c r="M15" i="11"/>
  <c r="L13" i="11"/>
  <c r="M13" i="11"/>
  <c r="L11" i="11"/>
  <c r="M11" i="11"/>
  <c r="L9" i="11"/>
  <c r="M9" i="11"/>
  <c r="H284" i="11"/>
  <c r="N284" i="11"/>
  <c r="H283" i="11"/>
  <c r="N283" i="11"/>
  <c r="H282" i="11"/>
  <c r="N282" i="11"/>
  <c r="H280" i="11"/>
  <c r="N280" i="11"/>
  <c r="H278" i="11"/>
  <c r="N278" i="11"/>
  <c r="H276" i="11"/>
  <c r="N276" i="11"/>
  <c r="H273" i="11"/>
  <c r="N273" i="11"/>
  <c r="H271" i="11"/>
  <c r="N271" i="11"/>
  <c r="H270" i="11"/>
  <c r="N270" i="11"/>
  <c r="H269" i="11"/>
  <c r="N269" i="11"/>
  <c r="H267" i="11"/>
  <c r="N267" i="11"/>
  <c r="H265" i="11"/>
  <c r="N265" i="11"/>
  <c r="H264" i="11"/>
  <c r="N264" i="11"/>
  <c r="H262" i="11"/>
  <c r="N262" i="11"/>
  <c r="H260" i="11"/>
  <c r="N260" i="11"/>
  <c r="H258" i="11"/>
  <c r="N258" i="11"/>
  <c r="H257" i="11"/>
  <c r="N257" i="11"/>
  <c r="H255" i="11"/>
  <c r="N255" i="11"/>
  <c r="H253" i="11"/>
  <c r="N253" i="11"/>
  <c r="H252" i="11"/>
  <c r="N252" i="11"/>
  <c r="H250" i="11"/>
  <c r="N250" i="11"/>
  <c r="H249" i="11"/>
  <c r="N249" i="11"/>
  <c r="H247" i="11"/>
  <c r="N247" i="11"/>
  <c r="H245" i="11"/>
  <c r="N245" i="11"/>
  <c r="H244" i="11"/>
  <c r="N244" i="11"/>
  <c r="H242" i="11"/>
  <c r="N242" i="11"/>
  <c r="H240" i="11"/>
  <c r="N240" i="11"/>
  <c r="H238" i="11"/>
  <c r="N238" i="11"/>
  <c r="H236" i="11"/>
  <c r="H235" i="11"/>
  <c r="N235" i="11" s="1"/>
  <c r="H234" i="11"/>
  <c r="N234" i="11" s="1"/>
  <c r="H233" i="11"/>
  <c r="N233" i="11" s="1"/>
  <c r="H232" i="11"/>
  <c r="N232" i="11" s="1"/>
  <c r="H230" i="11"/>
  <c r="N230" i="11" s="1"/>
  <c r="H228" i="11"/>
  <c r="N228" i="11" s="1"/>
  <c r="H227" i="11"/>
  <c r="N227" i="11" s="1"/>
  <c r="H225" i="11"/>
  <c r="N225" i="11" s="1"/>
  <c r="H223" i="11"/>
  <c r="N223" i="11" s="1"/>
  <c r="H222" i="11"/>
  <c r="N222" i="11" s="1"/>
  <c r="H221" i="11"/>
  <c r="N221" i="11" s="1"/>
  <c r="H219" i="11"/>
  <c r="N219" i="11" s="1"/>
  <c r="H217" i="11"/>
  <c r="N217" i="11" s="1"/>
  <c r="H215" i="11"/>
  <c r="N215" i="11" s="1"/>
  <c r="H214" i="11"/>
  <c r="N214" i="11" s="1"/>
  <c r="H213" i="11"/>
  <c r="N213" i="11" s="1"/>
  <c r="H212" i="11"/>
  <c r="N212" i="11" s="1"/>
  <c r="H211" i="11"/>
  <c r="N211" i="11" s="1"/>
  <c r="H209" i="11"/>
  <c r="N209" i="11" s="1"/>
  <c r="H208" i="11"/>
  <c r="N208" i="11" s="1"/>
  <c r="H207" i="11"/>
  <c r="N207" i="11" s="1"/>
  <c r="H205" i="11"/>
  <c r="N205" i="11" s="1"/>
  <c r="H203" i="11"/>
  <c r="N203" i="11"/>
  <c r="H201" i="11"/>
  <c r="N201" i="11"/>
  <c r="H200" i="11"/>
  <c r="N200" i="11"/>
  <c r="H198" i="11"/>
  <c r="N198" i="11"/>
  <c r="H197" i="11"/>
  <c r="N197" i="11"/>
  <c r="H196" i="11"/>
  <c r="N196" i="11"/>
  <c r="H194" i="11"/>
  <c r="N194" i="11"/>
  <c r="H193" i="11"/>
  <c r="N193" i="11"/>
  <c r="H191" i="11"/>
  <c r="N191" i="11"/>
  <c r="H189" i="11"/>
  <c r="N189" i="11"/>
  <c r="H188" i="11"/>
  <c r="N188" i="11"/>
  <c r="H186" i="11"/>
  <c r="N186" i="11"/>
  <c r="H184" i="11"/>
  <c r="N184" i="11"/>
  <c r="H183" i="11"/>
  <c r="N183" i="11"/>
  <c r="H182" i="11"/>
  <c r="N182" i="11"/>
  <c r="H180" i="11"/>
  <c r="N180" i="11"/>
  <c r="H179" i="11"/>
  <c r="N179" i="11"/>
  <c r="H177" i="11"/>
  <c r="N177" i="11"/>
  <c r="H175" i="11"/>
  <c r="N175" i="11"/>
  <c r="H174" i="11"/>
  <c r="N174" i="11"/>
  <c r="H173" i="11"/>
  <c r="N173" i="11"/>
  <c r="H171" i="11"/>
  <c r="N171" i="11"/>
  <c r="H170" i="11"/>
  <c r="N170" i="11"/>
  <c r="H168" i="11"/>
  <c r="N168" i="11"/>
  <c r="H167" i="11"/>
  <c r="N167" i="11"/>
  <c r="H166" i="11"/>
  <c r="N166" i="11"/>
  <c r="H165" i="11"/>
  <c r="N165" i="11"/>
  <c r="H164" i="11"/>
  <c r="N164" i="11"/>
  <c r="H162" i="11"/>
  <c r="N162" i="11"/>
  <c r="H161" i="11"/>
  <c r="N161" i="11"/>
  <c r="H160" i="11"/>
  <c r="N160" i="11"/>
  <c r="H158" i="11"/>
  <c r="N158" i="11"/>
  <c r="H157" i="11"/>
  <c r="N157" i="11"/>
  <c r="H156" i="11"/>
  <c r="N156" i="11"/>
  <c r="H155" i="11"/>
  <c r="N155" i="11"/>
  <c r="H153" i="11"/>
  <c r="N153" i="11"/>
  <c r="H151" i="11"/>
  <c r="N151" i="11"/>
  <c r="H149" i="11"/>
  <c r="N149" i="11"/>
  <c r="H148" i="11"/>
  <c r="N148" i="11"/>
  <c r="H147" i="11"/>
  <c r="N147" i="11"/>
  <c r="H146" i="11"/>
  <c r="N146" i="11"/>
  <c r="H144" i="11"/>
  <c r="N144" i="11"/>
  <c r="H143" i="11"/>
  <c r="N143" i="11"/>
  <c r="H142" i="11"/>
  <c r="N142" i="11"/>
  <c r="H140" i="11"/>
  <c r="N140" i="11"/>
  <c r="H139" i="11"/>
  <c r="N139" i="11"/>
  <c r="H138" i="11"/>
  <c r="N138" i="11"/>
  <c r="H136" i="11"/>
  <c r="N136" i="11"/>
  <c r="H134" i="11"/>
  <c r="N134" i="11"/>
  <c r="H132" i="11"/>
  <c r="N132" i="11"/>
  <c r="H130" i="11"/>
  <c r="N130" i="11"/>
  <c r="H128" i="11"/>
  <c r="H126" i="11"/>
  <c r="N126" i="11" s="1"/>
  <c r="H125" i="11"/>
  <c r="N125" i="11" s="1"/>
  <c r="H123" i="11"/>
  <c r="N123" i="11" s="1"/>
  <c r="H122" i="11"/>
  <c r="N122" i="11" s="1"/>
  <c r="H120" i="11"/>
  <c r="N120" i="11" s="1"/>
  <c r="H118" i="11"/>
  <c r="N118" i="11" s="1"/>
  <c r="H116" i="11"/>
  <c r="N116" i="11" s="1"/>
  <c r="H114" i="11"/>
  <c r="N114" i="11" s="1"/>
  <c r="H113" i="11"/>
  <c r="N113" i="11" s="1"/>
  <c r="H112" i="11"/>
  <c r="N112" i="11" s="1"/>
  <c r="H110" i="11"/>
  <c r="N110" i="11" s="1"/>
  <c r="H108" i="11"/>
  <c r="N108" i="11" s="1"/>
  <c r="H107" i="11"/>
  <c r="N107" i="11" s="1"/>
  <c r="H105" i="11"/>
  <c r="N105" i="11" s="1"/>
  <c r="H104" i="11"/>
  <c r="N104" i="11" s="1"/>
  <c r="H103" i="11"/>
  <c r="N103" i="11" s="1"/>
  <c r="H102" i="11"/>
  <c r="N102" i="11" s="1"/>
  <c r="H100" i="11"/>
  <c r="N100" i="11" s="1"/>
  <c r="H99" i="11"/>
  <c r="N99" i="11" s="1"/>
  <c r="H97" i="11"/>
  <c r="N97" i="11" s="1"/>
  <c r="H96" i="11"/>
  <c r="N96" i="11" s="1"/>
  <c r="H95" i="11"/>
  <c r="N95" i="11" s="1"/>
  <c r="H94" i="11"/>
  <c r="N94" i="11" s="1"/>
  <c r="H92" i="11"/>
  <c r="N92" i="11" s="1"/>
  <c r="H91" i="11"/>
  <c r="N91" i="11" s="1"/>
  <c r="H89" i="11"/>
  <c r="N89" i="11" s="1"/>
  <c r="H88" i="11"/>
  <c r="N88" i="11" s="1"/>
  <c r="H87" i="11"/>
  <c r="N87" i="11" s="1"/>
  <c r="H86" i="11"/>
  <c r="N86" i="11" s="1"/>
  <c r="H84" i="11"/>
  <c r="N84" i="11" s="1"/>
  <c r="H83" i="11"/>
  <c r="N83" i="11" s="1"/>
  <c r="H81" i="11"/>
  <c r="N81" i="11" s="1"/>
  <c r="H80" i="11"/>
  <c r="N80" i="11" s="1"/>
  <c r="H79" i="11"/>
  <c r="N79" i="11" s="1"/>
  <c r="H78" i="11"/>
  <c r="N78" i="11" s="1"/>
  <c r="H76" i="11"/>
  <c r="N76" i="11" s="1"/>
  <c r="H74" i="11"/>
  <c r="N74" i="11" s="1"/>
  <c r="H72" i="11"/>
  <c r="N72" i="11" s="1"/>
  <c r="H71" i="11"/>
  <c r="N71" i="11" s="1"/>
  <c r="H70" i="11"/>
  <c r="N70" i="11" s="1"/>
  <c r="H69" i="11"/>
  <c r="N69" i="11" s="1"/>
  <c r="H68" i="11"/>
  <c r="N68" i="11" s="1"/>
  <c r="H66" i="11"/>
  <c r="N66" i="11" s="1"/>
  <c r="H65" i="11"/>
  <c r="N65" i="11" s="1"/>
  <c r="H64" i="11"/>
  <c r="N64" i="11" s="1"/>
  <c r="H63" i="11"/>
  <c r="N63" i="11" s="1"/>
  <c r="H62" i="11"/>
  <c r="N62" i="11" s="1"/>
  <c r="H60" i="11"/>
  <c r="N60" i="11" s="1"/>
  <c r="H58" i="11"/>
  <c r="N58" i="11" s="1"/>
  <c r="H57" i="11"/>
  <c r="N57" i="11" s="1"/>
  <c r="H56" i="11"/>
  <c r="N56" i="11" s="1"/>
  <c r="H55" i="11"/>
  <c r="N55" i="11" s="1"/>
  <c r="H53" i="11"/>
  <c r="N53" i="11" s="1"/>
  <c r="H51" i="11"/>
  <c r="N51" i="11" s="1"/>
  <c r="H50" i="11"/>
  <c r="N50" i="11" s="1"/>
  <c r="H48" i="11"/>
  <c r="N48" i="11" s="1"/>
  <c r="H47" i="11"/>
  <c r="N47" i="11" s="1"/>
  <c r="H45" i="11"/>
  <c r="N45" i="11" s="1"/>
  <c r="H44" i="11"/>
  <c r="N44" i="11" s="1"/>
  <c r="H43" i="11"/>
  <c r="N43" i="11" s="1"/>
  <c r="H42" i="11"/>
  <c r="N42" i="11" s="1"/>
  <c r="H40" i="11"/>
  <c r="N40" i="11" s="1"/>
  <c r="H39" i="11"/>
  <c r="N39" i="11" s="1"/>
  <c r="H37" i="11"/>
  <c r="N37" i="11" s="1"/>
  <c r="H36" i="11"/>
  <c r="N36" i="11" s="1"/>
  <c r="H34" i="11"/>
  <c r="N34" i="11" s="1"/>
  <c r="H33" i="11"/>
  <c r="N33" i="11" s="1"/>
  <c r="H32" i="11"/>
  <c r="N32" i="11" s="1"/>
  <c r="H31" i="11"/>
  <c r="N31" i="11" s="1"/>
  <c r="H30" i="11"/>
  <c r="N30" i="11" s="1"/>
  <c r="H29" i="11"/>
  <c r="N29" i="11" s="1"/>
  <c r="H28" i="11"/>
  <c r="N28" i="11" s="1"/>
  <c r="H27" i="11"/>
  <c r="N27" i="11" s="1"/>
  <c r="H25" i="11"/>
  <c r="N25" i="11" s="1"/>
  <c r="H24" i="11"/>
  <c r="N24" i="11" s="1"/>
  <c r="H22" i="11"/>
  <c r="N22" i="11" s="1"/>
  <c r="H20" i="11"/>
  <c r="N20" i="11" s="1"/>
  <c r="H19" i="11"/>
  <c r="N19" i="11" s="1"/>
  <c r="H18" i="11"/>
  <c r="N18" i="11" s="1"/>
  <c r="H16" i="11"/>
  <c r="N16" i="11" s="1"/>
  <c r="H15" i="11"/>
  <c r="N15" i="11" s="1"/>
  <c r="H13" i="11"/>
  <c r="N13" i="11" s="1"/>
  <c r="H11" i="11"/>
  <c r="N11" i="11" s="1"/>
  <c r="H9" i="11"/>
  <c r="N9" i="11" s="1"/>
  <c r="AH1159" i="8"/>
  <c r="AH911" i="8"/>
  <c r="AH983" i="8"/>
  <c r="AH1023" i="8"/>
  <c r="AH1115" i="8"/>
  <c r="AH1086" i="8"/>
  <c r="AH799" i="8"/>
  <c r="AH1119" i="8"/>
  <c r="AH1207" i="8"/>
  <c r="AH1114" i="8"/>
  <c r="AH811" i="8"/>
  <c r="AH817" i="8"/>
  <c r="AH885" i="8"/>
  <c r="AH993" i="8"/>
  <c r="AH1102" i="8"/>
  <c r="AH914" i="8"/>
  <c r="AH1101" i="8"/>
  <c r="AH976" i="8"/>
  <c r="AH1029" i="8"/>
  <c r="AH1087" i="8"/>
  <c r="AH1125" i="8"/>
  <c r="AH1136" i="8"/>
  <c r="AH994" i="8"/>
  <c r="AH1008" i="8"/>
  <c r="AH1050" i="8"/>
  <c r="AH1052" i="8"/>
  <c r="AH1090" i="8"/>
  <c r="AH1092" i="8"/>
  <c r="AH1213" i="8"/>
  <c r="AH1187" i="8"/>
  <c r="AH1219" i="8"/>
  <c r="AH1165" i="8"/>
  <c r="AH1177" i="8"/>
  <c r="AH1218" i="8"/>
  <c r="AH1197" i="8"/>
  <c r="AH1203" i="8"/>
  <c r="AH345" i="8"/>
  <c r="AH921" i="8"/>
  <c r="AH978" i="8"/>
  <c r="AH781" i="8"/>
  <c r="AH862" i="8"/>
  <c r="AH954" i="8"/>
  <c r="AH987" i="8"/>
  <c r="AH999" i="8"/>
  <c r="AH832" i="8"/>
  <c r="AH902" i="8"/>
  <c r="AH979" i="8"/>
  <c r="AH1020" i="8"/>
  <c r="AH1040" i="8"/>
  <c r="AH1063" i="8"/>
  <c r="AH1175" i="8"/>
  <c r="AH953" i="8"/>
  <c r="AH961" i="8"/>
  <c r="AH969" i="8"/>
  <c r="AH982" i="8"/>
  <c r="AH1002" i="8"/>
  <c r="AH1004" i="8"/>
  <c r="AH1013" i="8"/>
  <c r="AH1016" i="8"/>
  <c r="AH1035" i="8"/>
  <c r="AH1045" i="8"/>
  <c r="AH1048" i="8"/>
  <c r="AH1067" i="8"/>
  <c r="AH1083" i="8"/>
  <c r="AH1093" i="8"/>
  <c r="AH1124" i="8"/>
  <c r="AH1221" i="8"/>
  <c r="AH843" i="8"/>
  <c r="AH955" i="8"/>
  <c r="AH971" i="8"/>
  <c r="AH1011" i="8"/>
  <c r="AH1015" i="8"/>
  <c r="AH1022" i="8"/>
  <c r="AH1042" i="8"/>
  <c r="AH1044" i="8"/>
  <c r="AH1053" i="8"/>
  <c r="AH1056" i="8"/>
  <c r="AH1075" i="8"/>
  <c r="AH1149" i="8"/>
  <c r="AH1163" i="8"/>
  <c r="AH1195" i="8"/>
  <c r="AH1068" i="8"/>
  <c r="AH1077" i="8"/>
  <c r="AH1080" i="8"/>
  <c r="AH1099" i="8"/>
  <c r="AH1103" i="8"/>
  <c r="AH1110" i="8"/>
  <c r="AH1130" i="8"/>
  <c r="AH1132" i="8"/>
  <c r="AH1144" i="8"/>
  <c r="AH1184" i="8"/>
  <c r="AH1205" i="8"/>
  <c r="AH1215" i="8"/>
  <c r="AH1088" i="8"/>
  <c r="AH1107" i="8"/>
  <c r="AH1111" i="8"/>
  <c r="AH1118" i="8"/>
  <c r="AH1139" i="8"/>
  <c r="AH1152" i="8"/>
  <c r="AH1173" i="8"/>
  <c r="AH1180" i="8"/>
  <c r="AH1208" i="8"/>
  <c r="AH1226" i="8"/>
  <c r="AH603" i="8"/>
  <c r="AH989" i="8"/>
  <c r="AH1172" i="8"/>
  <c r="AH1204" i="8"/>
  <c r="AH1009" i="8"/>
  <c r="AH1025" i="8"/>
  <c r="AH1041" i="8"/>
  <c r="AH1057" i="8"/>
  <c r="AH1073" i="8"/>
  <c r="AH1089" i="8"/>
  <c r="AH1105" i="8"/>
  <c r="AH1121" i="8"/>
  <c r="AH1137" i="8"/>
  <c r="AH1146" i="8"/>
  <c r="AH1169" i="8"/>
  <c r="AH1200" i="8"/>
  <c r="AH1210" i="8"/>
  <c r="AH1161" i="8"/>
  <c r="AH1192" i="8"/>
  <c r="AH1202" i="8"/>
  <c r="AH1225" i="8"/>
  <c r="AH1158" i="8"/>
  <c r="AH1190" i="8"/>
  <c r="AH1214" i="8"/>
  <c r="AH1246" i="8"/>
  <c r="I362" i="12"/>
  <c r="J362" i="12" s="1"/>
  <c r="AB362" i="12" s="1"/>
  <c r="I361" i="12"/>
  <c r="J361" i="12" s="1"/>
  <c r="I360" i="12"/>
  <c r="J360" i="12" s="1"/>
  <c r="AB360" i="12" s="1"/>
  <c r="I359" i="12"/>
  <c r="I358" i="12"/>
  <c r="J358" i="12" s="1"/>
  <c r="AB358" i="12" s="1"/>
  <c r="I357" i="12"/>
  <c r="I356" i="12"/>
  <c r="I355" i="12"/>
  <c r="I354" i="12"/>
  <c r="I353" i="12"/>
  <c r="I352" i="12"/>
  <c r="I351" i="12"/>
  <c r="J351" i="12" s="1"/>
  <c r="AB351" i="12" s="1"/>
  <c r="I350" i="12"/>
  <c r="Z350" i="12" s="1"/>
  <c r="AA350" i="12" s="1"/>
  <c r="I349" i="12"/>
  <c r="I348" i="12"/>
  <c r="I347" i="12"/>
  <c r="J347" i="12" s="1"/>
  <c r="AB347" i="12" s="1"/>
  <c r="I346" i="12"/>
  <c r="I345" i="12"/>
  <c r="I344" i="12"/>
  <c r="Z344" i="12" s="1"/>
  <c r="I343" i="12"/>
  <c r="J343" i="12" s="1"/>
  <c r="AB343" i="12" s="1"/>
  <c r="I342" i="12"/>
  <c r="I341" i="12"/>
  <c r="I339" i="12"/>
  <c r="I338" i="12"/>
  <c r="I337" i="12"/>
  <c r="I336" i="12"/>
  <c r="I335" i="12"/>
  <c r="I334" i="12"/>
  <c r="I333" i="12"/>
  <c r="J333" i="12" s="1"/>
  <c r="AB333" i="12" s="1"/>
  <c r="I332" i="12"/>
  <c r="I331" i="12"/>
  <c r="I330" i="12"/>
  <c r="I329" i="12"/>
  <c r="J329" i="12" s="1"/>
  <c r="AB329" i="12" s="1"/>
  <c r="I328" i="12"/>
  <c r="I327" i="12"/>
  <c r="J327" i="12" s="1"/>
  <c r="AB327" i="12" s="1"/>
  <c r="I326" i="12"/>
  <c r="I325" i="12"/>
  <c r="J325" i="12" s="1"/>
  <c r="AB325" i="12" s="1"/>
  <c r="I324" i="12"/>
  <c r="I323" i="12"/>
  <c r="I322" i="12"/>
  <c r="I321" i="12"/>
  <c r="I320" i="12"/>
  <c r="I319" i="12"/>
  <c r="Z319" i="12" s="1"/>
  <c r="AA319" i="12" s="1"/>
  <c r="J322" i="12"/>
  <c r="AB322" i="12" s="1"/>
  <c r="Z322" i="12"/>
  <c r="AA322" i="12" s="1"/>
  <c r="J326" i="12"/>
  <c r="AB326" i="12" s="1"/>
  <c r="Z326" i="12"/>
  <c r="AA326" i="12" s="1"/>
  <c r="Z343" i="12"/>
  <c r="AA343" i="12" s="1"/>
  <c r="Z347" i="12"/>
  <c r="AA347" i="12" s="1"/>
  <c r="Z351" i="12"/>
  <c r="AA351" i="12" s="1"/>
  <c r="J355" i="12"/>
  <c r="AB355" i="12" s="1"/>
  <c r="Z355" i="12"/>
  <c r="AA355" i="12" s="1"/>
  <c r="J359" i="12"/>
  <c r="AB359" i="12" s="1"/>
  <c r="Z359" i="12"/>
  <c r="AA359" i="12" s="1"/>
  <c r="J319" i="12"/>
  <c r="AB319" i="12" s="1"/>
  <c r="AA344" i="12"/>
  <c r="J332" i="12"/>
  <c r="AB332" i="12" s="1"/>
  <c r="Z332" i="12"/>
  <c r="AA332" i="12" s="1"/>
  <c r="J349" i="12"/>
  <c r="AB349" i="12" s="1"/>
  <c r="Z349" i="12"/>
  <c r="AA349" i="12" s="1"/>
  <c r="J353" i="12"/>
  <c r="AB353" i="12" s="1"/>
  <c r="Z353" i="12"/>
  <c r="AA353" i="12" s="1"/>
  <c r="AB361" i="12"/>
  <c r="Z361" i="12"/>
  <c r="AA361" i="12" s="1"/>
  <c r="H8" i="11"/>
  <c r="N8" i="11"/>
  <c r="L8" i="11"/>
  <c r="M8" i="11"/>
  <c r="J285" i="11"/>
  <c r="F6" i="11"/>
  <c r="G20" i="8"/>
  <c r="AG22" i="8"/>
  <c r="AF22" i="8"/>
  <c r="AE22" i="8"/>
  <c r="AH22" i="8" s="1"/>
  <c r="AD22" i="8"/>
  <c r="AC22" i="8"/>
  <c r="G20" i="12"/>
  <c r="X1315" i="8"/>
  <c r="X1315" i="12"/>
  <c r="I1246" i="8"/>
  <c r="I1205" i="8"/>
  <c r="J1205" i="8" s="1"/>
  <c r="AB1205" i="8" s="1"/>
  <c r="I1155" i="8"/>
  <c r="I1087" i="8"/>
  <c r="I1277" i="8"/>
  <c r="Z1277" i="8" s="1"/>
  <c r="AA1277" i="8" s="1"/>
  <c r="I1170" i="8"/>
  <c r="J1170" i="8" s="1"/>
  <c r="AB1170" i="8" s="1"/>
  <c r="I1114" i="8"/>
  <c r="I1038" i="8"/>
  <c r="Z1038" i="8" s="1"/>
  <c r="AA1038" i="8" s="1"/>
  <c r="I1312" i="8"/>
  <c r="Z1312" i="8" s="1"/>
  <c r="AA1312" i="8" s="1"/>
  <c r="I1185" i="8"/>
  <c r="I1113" i="8"/>
  <c r="Z1113" i="8" s="1"/>
  <c r="AA1113" i="8" s="1"/>
  <c r="I1037" i="8"/>
  <c r="J1037" i="8" s="1"/>
  <c r="AB1037" i="8" s="1"/>
  <c r="I972" i="8"/>
  <c r="J972" i="8" s="1"/>
  <c r="AB972" i="8" s="1"/>
  <c r="I911" i="8"/>
  <c r="Z911" i="8" s="1"/>
  <c r="AA911" i="8" s="1"/>
  <c r="I1263" i="8"/>
  <c r="J1263" i="8" s="1"/>
  <c r="AB1263" i="8" s="1"/>
  <c r="I1184" i="8"/>
  <c r="I1104" i="8"/>
  <c r="Z1104" i="8" s="1"/>
  <c r="AA1104" i="8" s="1"/>
  <c r="I1011" i="8"/>
  <c r="J1011" i="8" s="1"/>
  <c r="AB1011" i="8" s="1"/>
  <c r="I954" i="8"/>
  <c r="J954" i="8" s="1"/>
  <c r="AB954" i="8" s="1"/>
  <c r="I878" i="8"/>
  <c r="I814" i="8"/>
  <c r="Z814" i="8" s="1"/>
  <c r="AA814" i="8" s="1"/>
  <c r="I746" i="8"/>
  <c r="J746" i="8" s="1"/>
  <c r="AB746" i="8" s="1"/>
  <c r="I685" i="8"/>
  <c r="I1109" i="8"/>
  <c r="J1109" i="8" s="1"/>
  <c r="AB1109" i="8" s="1"/>
  <c r="I987" i="8"/>
  <c r="Z987" i="8" s="1"/>
  <c r="AA987" i="8" s="1"/>
  <c r="I913" i="8"/>
  <c r="I1291" i="8"/>
  <c r="J1291" i="8" s="1"/>
  <c r="AB1291" i="8" s="1"/>
  <c r="I1092" i="8"/>
  <c r="J1092" i="8" s="1"/>
  <c r="AB1092" i="8" s="1"/>
  <c r="I1008" i="8"/>
  <c r="Z1008" i="8" s="1"/>
  <c r="AA1008" i="8" s="1"/>
  <c r="I845" i="8"/>
  <c r="I760" i="8"/>
  <c r="Z760" i="8" s="1"/>
  <c r="AA760" i="8" s="1"/>
  <c r="I700" i="8"/>
  <c r="I635" i="8"/>
  <c r="I617" i="8"/>
  <c r="I589" i="8"/>
  <c r="I567" i="8"/>
  <c r="I535" i="8"/>
  <c r="I521" i="8"/>
  <c r="I501" i="8"/>
  <c r="J501" i="8" s="1"/>
  <c r="AB501" i="8" s="1"/>
  <c r="I481" i="8"/>
  <c r="Z481" i="8" s="1"/>
  <c r="AA481" i="8" s="1"/>
  <c r="I475" i="8"/>
  <c r="I1236" i="8"/>
  <c r="I1117" i="8"/>
  <c r="I1023" i="8"/>
  <c r="J1023" i="8" s="1"/>
  <c r="AB1023" i="8" s="1"/>
  <c r="I964" i="8"/>
  <c r="I885" i="8"/>
  <c r="I801" i="8"/>
  <c r="I745" i="8"/>
  <c r="Z745" i="8" s="1"/>
  <c r="AA745" i="8" s="1"/>
  <c r="I724" i="8"/>
  <c r="J724" i="8" s="1"/>
  <c r="AB724" i="8" s="1"/>
  <c r="I694" i="8"/>
  <c r="Z694" i="8" s="1"/>
  <c r="I680" i="8"/>
  <c r="J680" i="8" s="1"/>
  <c r="AB680" i="8" s="1"/>
  <c r="I666" i="8"/>
  <c r="J666" i="8" s="1"/>
  <c r="AB666" i="8" s="1"/>
  <c r="I657" i="8"/>
  <c r="I626" i="8"/>
  <c r="I586" i="8"/>
  <c r="I562" i="8"/>
  <c r="J562" i="8" s="1"/>
  <c r="AB562" i="8" s="1"/>
  <c r="I538" i="8"/>
  <c r="Z538" i="8" s="1"/>
  <c r="I514" i="8"/>
  <c r="I482" i="8"/>
  <c r="J482" i="8" s="1"/>
  <c r="AB482" i="8" s="1"/>
  <c r="I470" i="8"/>
  <c r="J470" i="8" s="1"/>
  <c r="AB470" i="8" s="1"/>
  <c r="I460" i="8"/>
  <c r="Z460" i="8" s="1"/>
  <c r="AA460" i="8" s="1"/>
  <c r="I456" i="8"/>
  <c r="J456" i="8" s="1"/>
  <c r="AB456" i="8" s="1"/>
  <c r="I450" i="8"/>
  <c r="J450" i="8" s="1"/>
  <c r="AB450" i="8" s="1"/>
  <c r="I444" i="8"/>
  <c r="I440" i="8"/>
  <c r="J440" i="8" s="1"/>
  <c r="AB440" i="8" s="1"/>
  <c r="I430" i="8"/>
  <c r="Z430" i="8" s="1"/>
  <c r="I424" i="8"/>
  <c r="J424" i="8" s="1"/>
  <c r="AB424" i="8" s="1"/>
  <c r="I416" i="8"/>
  <c r="I410" i="8"/>
  <c r="J410" i="8" s="1"/>
  <c r="AB410" i="8" s="1"/>
  <c r="I404" i="8"/>
  <c r="Z404" i="8" s="1"/>
  <c r="AA404" i="8" s="1"/>
  <c r="I394" i="8"/>
  <c r="Z394" i="8" s="1"/>
  <c r="AA394" i="8" s="1"/>
  <c r="I390" i="8"/>
  <c r="J390" i="8" s="1"/>
  <c r="AB390" i="8" s="1"/>
  <c r="I384" i="8"/>
  <c r="I366" i="8"/>
  <c r="J366" i="8" s="1"/>
  <c r="AB366" i="8" s="1"/>
  <c r="I1267" i="8"/>
  <c r="I1180" i="8"/>
  <c r="J1180" i="8" s="1"/>
  <c r="AB1180" i="8" s="1"/>
  <c r="I1060" i="8"/>
  <c r="Z1060" i="8" s="1"/>
  <c r="AA1060" i="8" s="1"/>
  <c r="I1021" i="8"/>
  <c r="I948" i="8"/>
  <c r="Z948" i="8" s="1"/>
  <c r="AA948" i="8" s="1"/>
  <c r="I884" i="8"/>
  <c r="I843" i="8"/>
  <c r="J843" i="8" s="1"/>
  <c r="AB843" i="8" s="1"/>
  <c r="I815" i="8"/>
  <c r="I800" i="8"/>
  <c r="Z800" i="8" s="1"/>
  <c r="AA800" i="8" s="1"/>
  <c r="I785" i="8"/>
  <c r="J785" i="8" s="1"/>
  <c r="AB785" i="8" s="1"/>
  <c r="I751" i="8"/>
  <c r="J751" i="8" s="1"/>
  <c r="AB751" i="8" s="1"/>
  <c r="I736" i="8"/>
  <c r="I729" i="8"/>
  <c r="I708" i="8"/>
  <c r="J708" i="8" s="1"/>
  <c r="AB708" i="8" s="1"/>
  <c r="I699" i="8"/>
  <c r="J699" i="8" s="1"/>
  <c r="AB699" i="8" s="1"/>
  <c r="I692" i="8"/>
  <c r="J692" i="8" s="1"/>
  <c r="AB692" i="8" s="1"/>
  <c r="I678" i="8"/>
  <c r="J678" i="8" s="1"/>
  <c r="AB678" i="8" s="1"/>
  <c r="I673" i="8"/>
  <c r="Z673" i="8" s="1"/>
  <c r="AA673" i="8" s="1"/>
  <c r="I669" i="8"/>
  <c r="Z669" i="8" s="1"/>
  <c r="AA669" i="8" s="1"/>
  <c r="I660" i="8"/>
  <c r="J660" i="8" s="1"/>
  <c r="AB660" i="8" s="1"/>
  <c r="I656" i="8"/>
  <c r="I651" i="8"/>
  <c r="Z651" i="8" s="1"/>
  <c r="AA651" i="8" s="1"/>
  <c r="I643" i="8"/>
  <c r="J643" i="8" s="1"/>
  <c r="AB643" i="8" s="1"/>
  <c r="I636" i="8"/>
  <c r="I628" i="8"/>
  <c r="J628" i="8" s="1"/>
  <c r="AB628" i="8" s="1"/>
  <c r="I604" i="8"/>
  <c r="J604" i="8" s="1"/>
  <c r="AB604" i="8" s="1"/>
  <c r="I596" i="8"/>
  <c r="Z596" i="8" s="1"/>
  <c r="AA596" i="8" s="1"/>
  <c r="I580" i="8"/>
  <c r="I556" i="8"/>
  <c r="Z556" i="8" s="1"/>
  <c r="AA556" i="8" s="1"/>
  <c r="I548" i="8"/>
  <c r="Z548" i="8" s="1"/>
  <c r="AA548" i="8" s="1"/>
  <c r="I540" i="8"/>
  <c r="Z540" i="8" s="1"/>
  <c r="I524" i="8"/>
  <c r="Z524" i="8" s="1"/>
  <c r="AA524" i="8" s="1"/>
  <c r="I516" i="8"/>
  <c r="J516" i="8" s="1"/>
  <c r="AB516" i="8" s="1"/>
  <c r="I484" i="8"/>
  <c r="J484" i="8" s="1"/>
  <c r="AB484" i="8" s="1"/>
  <c r="I1165" i="8"/>
  <c r="J1165" i="8" s="1"/>
  <c r="AB1165" i="8" s="1"/>
  <c r="I1101" i="8"/>
  <c r="J1101" i="8" s="1"/>
  <c r="AB1101" i="8" s="1"/>
  <c r="I1051" i="8"/>
  <c r="J1051" i="8" s="1"/>
  <c r="AB1051" i="8" s="1"/>
  <c r="I957" i="8"/>
  <c r="J957" i="8" s="1"/>
  <c r="AB957" i="8" s="1"/>
  <c r="I820" i="8"/>
  <c r="J820" i="8" s="1"/>
  <c r="AB820" i="8" s="1"/>
  <c r="I805" i="8"/>
  <c r="I791" i="8"/>
  <c r="J791" i="8" s="1"/>
  <c r="AB791" i="8" s="1"/>
  <c r="I763" i="8"/>
  <c r="I720" i="8"/>
  <c r="Z720" i="8" s="1"/>
  <c r="AA720" i="8" s="1"/>
  <c r="I705" i="8"/>
  <c r="J705" i="8" s="1"/>
  <c r="AB705" i="8" s="1"/>
  <c r="I676" i="8"/>
  <c r="Z676" i="8" s="1"/>
  <c r="AA676" i="8" s="1"/>
  <c r="I642" i="8"/>
  <c r="J642" i="8" s="1"/>
  <c r="AB642" i="8" s="1"/>
  <c r="I630" i="8"/>
  <c r="Z630" i="8" s="1"/>
  <c r="AA630" i="8" s="1"/>
  <c r="I614" i="8"/>
  <c r="J614" i="8" s="1"/>
  <c r="AB614" i="8" s="1"/>
  <c r="I550" i="8"/>
  <c r="J550" i="8" s="1"/>
  <c r="AB550" i="8" s="1"/>
  <c r="I518" i="8"/>
  <c r="J518" i="8" s="1"/>
  <c r="AB518" i="8" s="1"/>
  <c r="I502" i="8"/>
  <c r="J502" i="8" s="1"/>
  <c r="AB502" i="8" s="1"/>
  <c r="I467" i="8"/>
  <c r="J467" i="8" s="1"/>
  <c r="AB467" i="8" s="1"/>
  <c r="I463" i="8"/>
  <c r="Z463" i="8" s="1"/>
  <c r="AA463" i="8" s="1"/>
  <c r="I447" i="8"/>
  <c r="I435" i="8"/>
  <c r="Z435" i="8" s="1"/>
  <c r="I431" i="8"/>
  <c r="I427" i="8"/>
  <c r="J427" i="8" s="1"/>
  <c r="AB427" i="8" s="1"/>
  <c r="I419" i="8"/>
  <c r="J419" i="8" s="1"/>
  <c r="AB419" i="8" s="1"/>
  <c r="I415" i="8"/>
  <c r="Z415" i="8" s="1"/>
  <c r="AA415" i="8" s="1"/>
  <c r="I411" i="8"/>
  <c r="Z411" i="8" s="1"/>
  <c r="AA411" i="8" s="1"/>
  <c r="I407" i="8"/>
  <c r="J407" i="8" s="1"/>
  <c r="AB407" i="8" s="1"/>
  <c r="I403" i="8"/>
  <c r="J403" i="8" s="1"/>
  <c r="AB403" i="8" s="1"/>
  <c r="I395" i="8"/>
  <c r="J395" i="8" s="1"/>
  <c r="AB395" i="8" s="1"/>
  <c r="I391" i="8"/>
  <c r="J391" i="8" s="1"/>
  <c r="AB391" i="8" s="1"/>
  <c r="I387" i="8"/>
  <c r="Z387" i="8" s="1"/>
  <c r="AA387" i="8" s="1"/>
  <c r="I375" i="8"/>
  <c r="I371" i="8"/>
  <c r="J371" i="8" s="1"/>
  <c r="AB371" i="8" s="1"/>
  <c r="I367" i="8"/>
  <c r="J361" i="8"/>
  <c r="AB361" i="8" s="1"/>
  <c r="J345" i="8"/>
  <c r="AB345" i="8" s="1"/>
  <c r="J337" i="8"/>
  <c r="AB337" i="8" s="1"/>
  <c r="J332" i="8"/>
  <c r="AB332" i="8" s="1"/>
  <c r="J329" i="8"/>
  <c r="AB329" i="8" s="1"/>
  <c r="J324" i="8"/>
  <c r="AB324" i="8" s="1"/>
  <c r="I316" i="8"/>
  <c r="Z316" i="8" s="1"/>
  <c r="AA316" i="8" s="1"/>
  <c r="I308" i="8"/>
  <c r="Z308" i="8" s="1"/>
  <c r="AA308" i="8" s="1"/>
  <c r="I300" i="8"/>
  <c r="J300" i="8" s="1"/>
  <c r="AB300" i="8" s="1"/>
  <c r="I297" i="8"/>
  <c r="Z297" i="8" s="1"/>
  <c r="AA297" i="8" s="1"/>
  <c r="I292" i="8"/>
  <c r="I289" i="8"/>
  <c r="Z289" i="8" s="1"/>
  <c r="AA289" i="8" s="1"/>
  <c r="I284" i="8"/>
  <c r="J284" i="8" s="1"/>
  <c r="AB284" i="8" s="1"/>
  <c r="I281" i="8"/>
  <c r="I276" i="8"/>
  <c r="J276" i="8" s="1"/>
  <c r="AB276" i="8" s="1"/>
  <c r="I268" i="8"/>
  <c r="I265" i="8"/>
  <c r="I260" i="8"/>
  <c r="Z260" i="8" s="1"/>
  <c r="I252" i="8"/>
  <c r="J252" i="8" s="1"/>
  <c r="AB252" i="8" s="1"/>
  <c r="I249" i="8"/>
  <c r="I244" i="8"/>
  <c r="I233" i="8"/>
  <c r="J233" i="8" s="1"/>
  <c r="AB233" i="8" s="1"/>
  <c r="I228" i="8"/>
  <c r="J228" i="8" s="1"/>
  <c r="AB228" i="8" s="1"/>
  <c r="I225" i="8"/>
  <c r="I217" i="8"/>
  <c r="I212" i="8"/>
  <c r="I209" i="8"/>
  <c r="I201" i="8"/>
  <c r="Z201" i="8" s="1"/>
  <c r="AA201" i="8" s="1"/>
  <c r="I196" i="8"/>
  <c r="I188" i="8"/>
  <c r="J188" i="8" s="1"/>
  <c r="AB188" i="8" s="1"/>
  <c r="I180" i="8"/>
  <c r="J180" i="8" s="1"/>
  <c r="AB180" i="8" s="1"/>
  <c r="I177" i="8"/>
  <c r="J177" i="8" s="1"/>
  <c r="AB177" i="8" s="1"/>
  <c r="I169" i="8"/>
  <c r="I161" i="8"/>
  <c r="Z161" i="8" s="1"/>
  <c r="AA161" i="8" s="1"/>
  <c r="I148" i="8"/>
  <c r="Z148" i="8" s="1"/>
  <c r="AA148" i="8" s="1"/>
  <c r="I145" i="8"/>
  <c r="I140" i="8"/>
  <c r="I132" i="8"/>
  <c r="Z132" i="8" s="1"/>
  <c r="AA132" i="8" s="1"/>
  <c r="I129" i="8"/>
  <c r="Z129" i="8" s="1"/>
  <c r="AA129" i="8" s="1"/>
  <c r="I124" i="8"/>
  <c r="Z124" i="8" s="1"/>
  <c r="AA124" i="8" s="1"/>
  <c r="I116" i="8"/>
  <c r="J116" i="8" s="1"/>
  <c r="AB116" i="8" s="1"/>
  <c r="I113" i="8"/>
  <c r="I108" i="8"/>
  <c r="Z108" i="8" s="1"/>
  <c r="AA108" i="8" s="1"/>
  <c r="I100" i="8"/>
  <c r="Z100" i="8" s="1"/>
  <c r="AA100" i="8" s="1"/>
  <c r="I97" i="8"/>
  <c r="I92" i="8"/>
  <c r="J92" i="8" s="1"/>
  <c r="AB92" i="8" s="1"/>
  <c r="I84" i="8"/>
  <c r="Z84" i="8" s="1"/>
  <c r="AA84" i="8" s="1"/>
  <c r="I76" i="8"/>
  <c r="Z76" i="8" s="1"/>
  <c r="AA76" i="8" s="1"/>
  <c r="I73" i="8"/>
  <c r="I68" i="8"/>
  <c r="Z68" i="8" s="1"/>
  <c r="AA68" i="8" s="1"/>
  <c r="I65" i="8"/>
  <c r="J65" i="8" s="1"/>
  <c r="AB65" i="8" s="1"/>
  <c r="I56" i="8"/>
  <c r="Z56" i="8" s="1"/>
  <c r="AA56" i="8" s="1"/>
  <c r="I51" i="8"/>
  <c r="I48" i="8"/>
  <c r="I40" i="8"/>
  <c r="Z40" i="8" s="1"/>
  <c r="AA40" i="8" s="1"/>
  <c r="I35" i="8"/>
  <c r="J35" i="8" s="1"/>
  <c r="AB35" i="8" s="1"/>
  <c r="I32" i="8"/>
  <c r="J32" i="8" s="1"/>
  <c r="AB32" i="8" s="1"/>
  <c r="I24" i="8"/>
  <c r="Z24" i="8" s="1"/>
  <c r="AA24" i="8" s="1"/>
  <c r="J320" i="8"/>
  <c r="AB320" i="8" s="1"/>
  <c r="I301" i="8"/>
  <c r="Z301" i="8" s="1"/>
  <c r="AA301" i="8" s="1"/>
  <c r="I296" i="8"/>
  <c r="Z296" i="8" s="1"/>
  <c r="AA296" i="8" s="1"/>
  <c r="I272" i="8"/>
  <c r="J272" i="8" s="1"/>
  <c r="AB272" i="8" s="1"/>
  <c r="I253" i="8"/>
  <c r="I248" i="8"/>
  <c r="Z248" i="8" s="1"/>
  <c r="AA248" i="8" s="1"/>
  <c r="I237" i="8"/>
  <c r="J237" i="8" s="1"/>
  <c r="AB237" i="8" s="1"/>
  <c r="I232" i="8"/>
  <c r="I197" i="8"/>
  <c r="J197" i="8" s="1"/>
  <c r="AB197" i="8" s="1"/>
  <c r="I192" i="8"/>
  <c r="I1283" i="8"/>
  <c r="I1164" i="8"/>
  <c r="I1100" i="8"/>
  <c r="J1100" i="8" s="1"/>
  <c r="AB1100" i="8" s="1"/>
  <c r="I1049" i="8"/>
  <c r="I983" i="8"/>
  <c r="I956" i="8"/>
  <c r="J956" i="8" s="1"/>
  <c r="AB956" i="8" s="1"/>
  <c r="I924" i="8"/>
  <c r="Z924" i="8" s="1"/>
  <c r="AA924" i="8" s="1"/>
  <c r="I860" i="8"/>
  <c r="I837" i="8"/>
  <c r="I817" i="8"/>
  <c r="I789" i="8"/>
  <c r="Z789" i="8" s="1"/>
  <c r="I775" i="8"/>
  <c r="I761" i="8"/>
  <c r="I732" i="8"/>
  <c r="I719" i="8"/>
  <c r="Z719" i="8" s="1"/>
  <c r="AA719" i="8" s="1"/>
  <c r="I688" i="8"/>
  <c r="I658" i="8"/>
  <c r="I650" i="8"/>
  <c r="I641" i="8"/>
  <c r="J641" i="8" s="1"/>
  <c r="AB641" i="8" s="1"/>
  <c r="I608" i="8"/>
  <c r="Z608" i="8" s="1"/>
  <c r="AA608" i="8" s="1"/>
  <c r="I592" i="8"/>
  <c r="I576" i="8"/>
  <c r="I560" i="8"/>
  <c r="J560" i="8" s="1"/>
  <c r="AB560" i="8" s="1"/>
  <c r="I544" i="8"/>
  <c r="I512" i="8"/>
  <c r="Z512" i="8" s="1"/>
  <c r="AA512" i="8" s="1"/>
  <c r="I496" i="8"/>
  <c r="Z496" i="8" s="1"/>
  <c r="AA496" i="8" s="1"/>
  <c r="J358" i="8"/>
  <c r="AB358" i="8" s="1"/>
  <c r="J355" i="8"/>
  <c r="AB355" i="8" s="1"/>
  <c r="J350" i="8"/>
  <c r="AB350" i="8"/>
  <c r="J342" i="8"/>
  <c r="AB342" i="8" s="1"/>
  <c r="J339" i="8"/>
  <c r="AB339" i="8" s="1"/>
  <c r="J326" i="8"/>
  <c r="AB326" i="8" s="1"/>
  <c r="I315" i="8"/>
  <c r="Z315" i="8" s="1"/>
  <c r="AA315" i="8" s="1"/>
  <c r="I307" i="8"/>
  <c r="J307" i="8" s="1"/>
  <c r="AB307" i="8" s="1"/>
  <c r="I299" i="8"/>
  <c r="Z299" i="8" s="1"/>
  <c r="AA299" i="8" s="1"/>
  <c r="I294" i="8"/>
  <c r="I291" i="8"/>
  <c r="I286" i="8"/>
  <c r="J286" i="8" s="1"/>
  <c r="AB286" i="8" s="1"/>
  <c r="I275" i="8"/>
  <c r="J275" i="8" s="1"/>
  <c r="AB275" i="8" s="1"/>
  <c r="I267" i="8"/>
  <c r="Z267" i="8" s="1"/>
  <c r="AA267" i="8" s="1"/>
  <c r="I254" i="8"/>
  <c r="J254" i="8" s="1"/>
  <c r="AB254" i="8" s="1"/>
  <c r="I251" i="8"/>
  <c r="Z251" i="8" s="1"/>
  <c r="AA251" i="8" s="1"/>
  <c r="I246" i="8"/>
  <c r="J246" i="8" s="1"/>
  <c r="AB246" i="8" s="1"/>
  <c r="I243" i="8"/>
  <c r="I238" i="8"/>
  <c r="Z238" i="8" s="1"/>
  <c r="AA238" i="8" s="1"/>
  <c r="I227" i="8"/>
  <c r="Z227" i="8" s="1"/>
  <c r="AA227" i="8" s="1"/>
  <c r="I222" i="8"/>
  <c r="Z222" i="8" s="1"/>
  <c r="AA222" i="8" s="1"/>
  <c r="I214" i="8"/>
  <c r="J214" i="8" s="1"/>
  <c r="AB214" i="8" s="1"/>
  <c r="I206" i="8"/>
  <c r="J206" i="8" s="1"/>
  <c r="AB206" i="8" s="1"/>
  <c r="I198" i="8"/>
  <c r="J198" i="8" s="1"/>
  <c r="AB198" i="8" s="1"/>
  <c r="I195" i="8"/>
  <c r="J195" i="8" s="1"/>
  <c r="AB195" i="8" s="1"/>
  <c r="I187" i="8"/>
  <c r="Z187" i="8" s="1"/>
  <c r="AA187" i="8" s="1"/>
  <c r="I182" i="8"/>
  <c r="I174" i="8"/>
  <c r="I166" i="8"/>
  <c r="J166" i="8" s="1"/>
  <c r="AB166" i="8" s="1"/>
  <c r="I163" i="8"/>
  <c r="Z163" i="8" s="1"/>
  <c r="I158" i="8"/>
  <c r="I150" i="8"/>
  <c r="J150" i="8" s="1"/>
  <c r="AB150" i="8" s="1"/>
  <c r="I147" i="8"/>
  <c r="I142" i="8"/>
  <c r="Z142" i="8" s="1"/>
  <c r="AA142" i="8" s="1"/>
  <c r="I134" i="8"/>
  <c r="J134" i="8" s="1"/>
  <c r="AB134" i="8" s="1"/>
  <c r="I126" i="8"/>
  <c r="Z126" i="8" s="1"/>
  <c r="AA126" i="8" s="1"/>
  <c r="I123" i="8"/>
  <c r="Z123" i="8" s="1"/>
  <c r="AA123" i="8" s="1"/>
  <c r="I118" i="8"/>
  <c r="J118" i="8" s="1"/>
  <c r="AB118" i="8" s="1"/>
  <c r="I110" i="8"/>
  <c r="I107" i="8"/>
  <c r="J107" i="8" s="1"/>
  <c r="AB107" i="8" s="1"/>
  <c r="I102" i="8"/>
  <c r="I94" i="8"/>
  <c r="J94" i="8" s="1"/>
  <c r="AB94" i="8" s="1"/>
  <c r="I91" i="8"/>
  <c r="J91" i="8" s="1"/>
  <c r="AB91" i="8" s="1"/>
  <c r="I86" i="8"/>
  <c r="Z86" i="8" s="1"/>
  <c r="AA86" i="8" s="1"/>
  <c r="I78" i="8"/>
  <c r="J78" i="8" s="1"/>
  <c r="AB78" i="8" s="1"/>
  <c r="I70" i="8"/>
  <c r="Z70" i="8" s="1"/>
  <c r="AA70" i="8" s="1"/>
  <c r="I67" i="8"/>
  <c r="I61" i="8"/>
  <c r="J61" i="8" s="1"/>
  <c r="AB61" i="8" s="1"/>
  <c r="I50" i="8"/>
  <c r="J50" i="8" s="1"/>
  <c r="AB50" i="8" s="1"/>
  <c r="I45" i="8"/>
  <c r="Z45" i="8" s="1"/>
  <c r="I42" i="8"/>
  <c r="I37" i="8"/>
  <c r="I34" i="8"/>
  <c r="I26" i="8"/>
  <c r="I1252" i="8"/>
  <c r="J1252" i="8" s="1"/>
  <c r="AB1252" i="8" s="1"/>
  <c r="I1197" i="8"/>
  <c r="Z1197" i="8" s="1"/>
  <c r="AA1197" i="8" s="1"/>
  <c r="I1072" i="8"/>
  <c r="Z1072" i="8" s="1"/>
  <c r="AA1072" i="8" s="1"/>
  <c r="I997" i="8"/>
  <c r="Z997" i="8" s="1"/>
  <c r="AA997" i="8" s="1"/>
  <c r="I971" i="8"/>
  <c r="Z971" i="8" s="1"/>
  <c r="AA971" i="8" s="1"/>
  <c r="I941" i="8"/>
  <c r="I812" i="8"/>
  <c r="I784" i="8"/>
  <c r="J784" i="8" s="1"/>
  <c r="AB784" i="8" s="1"/>
  <c r="I769" i="8"/>
  <c r="Z769" i="8" s="1"/>
  <c r="AA769" i="8" s="1"/>
  <c r="I756" i="8"/>
  <c r="Z756" i="8" s="1"/>
  <c r="AA756" i="8" s="1"/>
  <c r="I727" i="8"/>
  <c r="Z727" i="8" s="1"/>
  <c r="I683" i="8"/>
  <c r="J683" i="8" s="1"/>
  <c r="AB683" i="8" s="1"/>
  <c r="I663" i="8"/>
  <c r="I590" i="8"/>
  <c r="Z590" i="8" s="1"/>
  <c r="AA590" i="8" s="1"/>
  <c r="I574" i="8"/>
  <c r="Z574" i="8" s="1"/>
  <c r="AA574" i="8" s="1"/>
  <c r="I558" i="8"/>
  <c r="J558" i="8" s="1"/>
  <c r="AB558" i="8" s="1"/>
  <c r="I526" i="8"/>
  <c r="I494" i="8"/>
  <c r="I478" i="8"/>
  <c r="J478" i="8" s="1"/>
  <c r="AB478" i="8" s="1"/>
  <c r="I473" i="8"/>
  <c r="I465" i="8"/>
  <c r="I461" i="8"/>
  <c r="I457" i="8"/>
  <c r="J457" i="8" s="1"/>
  <c r="AB457" i="8" s="1"/>
  <c r="I449" i="8"/>
  <c r="J449" i="8" s="1"/>
  <c r="AB449" i="8" s="1"/>
  <c r="I441" i="8"/>
  <c r="I437" i="8"/>
  <c r="Z437" i="8" s="1"/>
  <c r="AA437" i="8" s="1"/>
  <c r="I429" i="8"/>
  <c r="I421" i="8"/>
  <c r="I413" i="8"/>
  <c r="J413" i="8" s="1"/>
  <c r="AB413" i="8" s="1"/>
  <c r="I409" i="8"/>
  <c r="Z409" i="8" s="1"/>
  <c r="AA409" i="8" s="1"/>
  <c r="I405" i="8"/>
  <c r="J405" i="8" s="1"/>
  <c r="AB405" i="8" s="1"/>
  <c r="I397" i="8"/>
  <c r="I381" i="8"/>
  <c r="I377" i="8"/>
  <c r="Z377" i="8" s="1"/>
  <c r="AA377" i="8" s="1"/>
  <c r="I373" i="8"/>
  <c r="J373" i="8" s="1"/>
  <c r="AB373" i="8" s="1"/>
  <c r="I369" i="8"/>
  <c r="J369" i="8" s="1"/>
  <c r="AB369" i="8" s="1"/>
  <c r="J357" i="8"/>
  <c r="AB357" i="8" s="1"/>
  <c r="J349" i="8"/>
  <c r="AB349" i="8" s="1"/>
  <c r="J341" i="8"/>
  <c r="AB341" i="8" s="1"/>
  <c r="J336" i="8"/>
  <c r="AB336" i="8" s="1"/>
  <c r="J333" i="8"/>
  <c r="AB333" i="8" s="1"/>
  <c r="J328" i="8"/>
  <c r="AB328" i="8"/>
  <c r="J325" i="8"/>
  <c r="AB325" i="8" s="1"/>
  <c r="I317" i="8"/>
  <c r="J317" i="8" s="1"/>
  <c r="AB317" i="8" s="1"/>
  <c r="I312" i="8"/>
  <c r="Z312" i="8" s="1"/>
  <c r="AA312" i="8" s="1"/>
  <c r="I309" i="8"/>
  <c r="Z309" i="8" s="1"/>
  <c r="AA309" i="8" s="1"/>
  <c r="I293" i="8"/>
  <c r="J293" i="8" s="1"/>
  <c r="AB293" i="8" s="1"/>
  <c r="I288" i="8"/>
  <c r="Z288" i="8" s="1"/>
  <c r="AA288" i="8" s="1"/>
  <c r="I280" i="8"/>
  <c r="J280" i="8" s="1"/>
  <c r="AB280" i="8" s="1"/>
  <c r="I264" i="8"/>
  <c r="I261" i="8"/>
  <c r="Z261" i="8" s="1"/>
  <c r="AA261" i="8" s="1"/>
  <c r="I256" i="8"/>
  <c r="I240" i="8"/>
  <c r="J240" i="8" s="1"/>
  <c r="AB240" i="8" s="1"/>
  <c r="I229" i="8"/>
  <c r="Z229" i="8" s="1"/>
  <c r="AA229" i="8" s="1"/>
  <c r="I213" i="8"/>
  <c r="J213" i="8" s="1"/>
  <c r="AB213" i="8" s="1"/>
  <c r="I200" i="8"/>
  <c r="Z200" i="8" s="1"/>
  <c r="AA200" i="8" s="1"/>
  <c r="I189" i="8"/>
  <c r="I1030" i="8"/>
  <c r="J1030" i="8" s="1"/>
  <c r="AB1030" i="8" s="1"/>
  <c r="I908" i="8"/>
  <c r="I811" i="8"/>
  <c r="J811" i="8" s="1"/>
  <c r="AB811" i="8" s="1"/>
  <c r="I696" i="8"/>
  <c r="I654" i="8"/>
  <c r="Z654" i="8" s="1"/>
  <c r="AA654" i="8" s="1"/>
  <c r="I584" i="8"/>
  <c r="J584" i="8" s="1"/>
  <c r="AB584" i="8" s="1"/>
  <c r="I520" i="8"/>
  <c r="Z520" i="8" s="1"/>
  <c r="AA520" i="8" s="1"/>
  <c r="J354" i="8"/>
  <c r="AB354" i="8" s="1"/>
  <c r="J343" i="8"/>
  <c r="AB343" i="8" s="1"/>
  <c r="J322" i="8"/>
  <c r="AB322" i="8" s="1"/>
  <c r="I311" i="8"/>
  <c r="Z311" i="8" s="1"/>
  <c r="AA311" i="8" s="1"/>
  <c r="I279" i="8"/>
  <c r="I247" i="8"/>
  <c r="Z247" i="8" s="1"/>
  <c r="AA247" i="8" s="1"/>
  <c r="I226" i="8"/>
  <c r="I215" i="8"/>
  <c r="I184" i="8"/>
  <c r="I173" i="8"/>
  <c r="I168" i="8"/>
  <c r="I152" i="8"/>
  <c r="I141" i="8"/>
  <c r="J141" i="8" s="1"/>
  <c r="AB141" i="8" s="1"/>
  <c r="I125" i="8"/>
  <c r="J125" i="8" s="1"/>
  <c r="AB125" i="8" s="1"/>
  <c r="I109" i="8"/>
  <c r="J109" i="8" s="1"/>
  <c r="AB109" i="8" s="1"/>
  <c r="I104" i="8"/>
  <c r="I93" i="8"/>
  <c r="J93" i="8" s="1"/>
  <c r="AB93" i="8" s="1"/>
  <c r="I77" i="8"/>
  <c r="I72" i="8"/>
  <c r="Z72" i="8" s="1"/>
  <c r="AA72" i="8" s="1"/>
  <c r="I60" i="8"/>
  <c r="J60" i="8" s="1"/>
  <c r="AB60" i="8" s="1"/>
  <c r="I55" i="8"/>
  <c r="I44" i="8"/>
  <c r="J44" i="8" s="1"/>
  <c r="AB44" i="8" s="1"/>
  <c r="I28" i="8"/>
  <c r="Z28" i="8" s="1"/>
  <c r="AA28" i="8" s="1"/>
  <c r="I1132" i="8"/>
  <c r="J1132" i="8" s="1"/>
  <c r="AB1132" i="8" s="1"/>
  <c r="I848" i="8"/>
  <c r="Z848" i="8" s="1"/>
  <c r="AA848" i="8" s="1"/>
  <c r="I616" i="8"/>
  <c r="Z616" i="8" s="1"/>
  <c r="AA616" i="8" s="1"/>
  <c r="I552" i="8"/>
  <c r="I488" i="8"/>
  <c r="J488" i="8" s="1"/>
  <c r="AB488" i="8" s="1"/>
  <c r="J359" i="8"/>
  <c r="AB359" i="8" s="1"/>
  <c r="I306" i="8"/>
  <c r="I274" i="8"/>
  <c r="J274" i="8" s="1"/>
  <c r="AB274" i="8" s="1"/>
  <c r="I263" i="8"/>
  <c r="Z263" i="8" s="1"/>
  <c r="AA263" i="8" s="1"/>
  <c r="I242" i="8"/>
  <c r="Z242" i="8" s="1"/>
  <c r="I176" i="8"/>
  <c r="Z176" i="8" s="1"/>
  <c r="AA176" i="8" s="1"/>
  <c r="I160" i="8"/>
  <c r="J160" i="8" s="1"/>
  <c r="AB160" i="8" s="1"/>
  <c r="I149" i="8"/>
  <c r="J149" i="8" s="1"/>
  <c r="AB149" i="8" s="1"/>
  <c r="I144" i="8"/>
  <c r="J144" i="8" s="1"/>
  <c r="AB144" i="8" s="1"/>
  <c r="I128" i="8"/>
  <c r="J128" i="8" s="1"/>
  <c r="AB128" i="8" s="1"/>
  <c r="I112" i="8"/>
  <c r="Z112" i="8" s="1"/>
  <c r="AA112" i="8" s="1"/>
  <c r="I101" i="8"/>
  <c r="Z101" i="8" s="1"/>
  <c r="AA101" i="8" s="1"/>
  <c r="I96" i="8"/>
  <c r="J96" i="8" s="1"/>
  <c r="AB96" i="8" s="1"/>
  <c r="I80" i="8"/>
  <c r="Z80" i="8" s="1"/>
  <c r="AA80" i="8" s="1"/>
  <c r="I63" i="8"/>
  <c r="Z63" i="8" s="1"/>
  <c r="AA63" i="8" s="1"/>
  <c r="I52" i="8"/>
  <c r="Z52" i="8" s="1"/>
  <c r="AA52" i="8" s="1"/>
  <c r="I47" i="8"/>
  <c r="J47" i="8" s="1"/>
  <c r="AB47" i="8" s="1"/>
  <c r="I36" i="8"/>
  <c r="J36" i="8" s="1"/>
  <c r="AB36" i="8" s="1"/>
  <c r="I31" i="8"/>
  <c r="J31" i="8" s="1"/>
  <c r="AB31" i="8" s="1"/>
  <c r="I940" i="8"/>
  <c r="I827" i="8"/>
  <c r="J827" i="8" s="1"/>
  <c r="AB827" i="8" s="1"/>
  <c r="I768" i="8"/>
  <c r="I568" i="8"/>
  <c r="Z568" i="8" s="1"/>
  <c r="AA568" i="8" s="1"/>
  <c r="I1196" i="8"/>
  <c r="Z1196" i="8" s="1"/>
  <c r="AA1196" i="8" s="1"/>
  <c r="I740" i="8"/>
  <c r="J740" i="8" s="1"/>
  <c r="AB740" i="8" s="1"/>
  <c r="I600" i="8"/>
  <c r="J346" i="8"/>
  <c r="AB346" i="8" s="1"/>
  <c r="I303" i="8"/>
  <c r="Z303" i="8" s="1"/>
  <c r="AA303" i="8" s="1"/>
  <c r="I282" i="8"/>
  <c r="Z282" i="8" s="1"/>
  <c r="AA282" i="8" s="1"/>
  <c r="I218" i="8"/>
  <c r="J218" i="8" s="1"/>
  <c r="AB218" i="8" s="1"/>
  <c r="I170" i="8"/>
  <c r="I159" i="8"/>
  <c r="I127" i="8"/>
  <c r="I106" i="8"/>
  <c r="I95" i="8"/>
  <c r="I62" i="8"/>
  <c r="Z62" i="8" s="1"/>
  <c r="AA62" i="8" s="1"/>
  <c r="I41" i="8"/>
  <c r="Z41" i="8" s="1"/>
  <c r="AA41" i="8" s="1"/>
  <c r="I30" i="8"/>
  <c r="J30" i="8" s="1"/>
  <c r="AB30" i="8" s="1"/>
  <c r="I682" i="8"/>
  <c r="Z682" i="8" s="1"/>
  <c r="AA682" i="8" s="1"/>
  <c r="I298" i="8"/>
  <c r="J298" i="8" s="1"/>
  <c r="AB298" i="8" s="1"/>
  <c r="I178" i="8"/>
  <c r="Z178" i="8" s="1"/>
  <c r="AA178" i="8" s="1"/>
  <c r="I135" i="8"/>
  <c r="I114" i="8"/>
  <c r="I38" i="8"/>
  <c r="Z38" i="8" s="1"/>
  <c r="AA38" i="8" s="1"/>
  <c r="I876" i="8"/>
  <c r="I645" i="8"/>
  <c r="Z645" i="8" s="1"/>
  <c r="AA645" i="8" s="1"/>
  <c r="I271" i="8"/>
  <c r="Z271" i="8" s="1"/>
  <c r="AA271" i="8" s="1"/>
  <c r="I207" i="8"/>
  <c r="Z207" i="8" s="1"/>
  <c r="AA207" i="8" s="1"/>
  <c r="I186" i="8"/>
  <c r="Z186" i="8" s="1"/>
  <c r="AA186" i="8" s="1"/>
  <c r="I154" i="8"/>
  <c r="J154" i="8" s="1"/>
  <c r="AB154" i="8" s="1"/>
  <c r="I143" i="8"/>
  <c r="I111" i="8"/>
  <c r="I57" i="8"/>
  <c r="J57" i="8" s="1"/>
  <c r="AB57" i="8" s="1"/>
  <c r="I46" i="8"/>
  <c r="I25" i="8"/>
  <c r="I796" i="8"/>
  <c r="J796" i="8" s="1"/>
  <c r="AB796" i="8" s="1"/>
  <c r="I536" i="8"/>
  <c r="J351" i="8"/>
  <c r="AB351" i="8" s="1"/>
  <c r="I287" i="8"/>
  <c r="J287" i="8" s="1"/>
  <c r="AB287" i="8" s="1"/>
  <c r="I266" i="8"/>
  <c r="I202" i="8"/>
  <c r="Z202" i="8" s="1"/>
  <c r="AA202" i="8" s="1"/>
  <c r="I162" i="8"/>
  <c r="I151" i="8"/>
  <c r="J151" i="8" s="1"/>
  <c r="AB151" i="8" s="1"/>
  <c r="I130" i="8"/>
  <c r="I98" i="8"/>
  <c r="I87" i="8"/>
  <c r="I54" i="8"/>
  <c r="J362" i="8"/>
  <c r="AB362" i="8" s="1"/>
  <c r="I234" i="8"/>
  <c r="Z234" i="8" s="1"/>
  <c r="AA234" i="8" s="1"/>
  <c r="I167" i="8"/>
  <c r="J167" i="8" s="1"/>
  <c r="AB167" i="8" s="1"/>
  <c r="I146" i="8"/>
  <c r="I103" i="8"/>
  <c r="I1309" i="12"/>
  <c r="I1301" i="12"/>
  <c r="I1293" i="12"/>
  <c r="Z1293" i="12" s="1"/>
  <c r="AA1293" i="12" s="1"/>
  <c r="I1285" i="12"/>
  <c r="I1277" i="12"/>
  <c r="I1269" i="12"/>
  <c r="I1261" i="12"/>
  <c r="I1253" i="12"/>
  <c r="I1245" i="12"/>
  <c r="I1237" i="12"/>
  <c r="I1229" i="12"/>
  <c r="I1308" i="12"/>
  <c r="I1300" i="12"/>
  <c r="I1289" i="12"/>
  <c r="I1281" i="12"/>
  <c r="I1268" i="12"/>
  <c r="I1252" i="12"/>
  <c r="I1244" i="12"/>
  <c r="I1236" i="12"/>
  <c r="I1228" i="12"/>
  <c r="I1217" i="12"/>
  <c r="I1209" i="12"/>
  <c r="I1201" i="12"/>
  <c r="I1193" i="12"/>
  <c r="I1185" i="12"/>
  <c r="I1177" i="12"/>
  <c r="I1169" i="12"/>
  <c r="I1161" i="12"/>
  <c r="I1153" i="12"/>
  <c r="I1139" i="12"/>
  <c r="I1133" i="12"/>
  <c r="I1129" i="12"/>
  <c r="I1123" i="12"/>
  <c r="I1119" i="12"/>
  <c r="I1115" i="12"/>
  <c r="I1111" i="12"/>
  <c r="I1107" i="12"/>
  <c r="I1103" i="12"/>
  <c r="I1303" i="12"/>
  <c r="I1287" i="12"/>
  <c r="I1266" i="12"/>
  <c r="I1250" i="12"/>
  <c r="I1234" i="12"/>
  <c r="I1213" i="12"/>
  <c r="I1206" i="12"/>
  <c r="I1195" i="12"/>
  <c r="I1311" i="12"/>
  <c r="I1279" i="12"/>
  <c r="I1263" i="12"/>
  <c r="I1247" i="12"/>
  <c r="I1231" i="12"/>
  <c r="I1222" i="12"/>
  <c r="I1211" i="12"/>
  <c r="I1197" i="12"/>
  <c r="I1183" i="12"/>
  <c r="I1176" i="12"/>
  <c r="I1162" i="12"/>
  <c r="I1151" i="12"/>
  <c r="I1144" i="12"/>
  <c r="I1128" i="12"/>
  <c r="I1112" i="12"/>
  <c r="I1302" i="12"/>
  <c r="I1270" i="12"/>
  <c r="I1238" i="12"/>
  <c r="I1219" i="12"/>
  <c r="I1191" i="12"/>
  <c r="I1170" i="12"/>
  <c r="I1155" i="12"/>
  <c r="I1146" i="12"/>
  <c r="I1124" i="12"/>
  <c r="I1106" i="12"/>
  <c r="I1097" i="12"/>
  <c r="I1089" i="12"/>
  <c r="I1081" i="12"/>
  <c r="I1073" i="12"/>
  <c r="I1065" i="12"/>
  <c r="I1057" i="12"/>
  <c r="I1049" i="12"/>
  <c r="I1041" i="12"/>
  <c r="I1025" i="12"/>
  <c r="I1017" i="12"/>
  <c r="I1009" i="12"/>
  <c r="I1001" i="12"/>
  <c r="I993" i="12"/>
  <c r="I985" i="12"/>
  <c r="I980" i="12"/>
  <c r="J980" i="12" s="1"/>
  <c r="AB980" i="12" s="1"/>
  <c r="I972" i="12"/>
  <c r="I969" i="12"/>
  <c r="I1307" i="12"/>
  <c r="I1286" i="12"/>
  <c r="Z1286" i="12" s="1"/>
  <c r="AA1286" i="12" s="1"/>
  <c r="I1275" i="12"/>
  <c r="I1254" i="12"/>
  <c r="I1243" i="12"/>
  <c r="I1216" i="12"/>
  <c r="J1216" i="12" s="1"/>
  <c r="AB1216" i="12" s="1"/>
  <c r="I1202" i="12"/>
  <c r="I1187" i="12"/>
  <c r="I1181" i="12"/>
  <c r="I1171" i="12"/>
  <c r="Z1171" i="12" s="1"/>
  <c r="AA1171" i="12" s="1"/>
  <c r="I1167" i="12"/>
  <c r="I1157" i="12"/>
  <c r="I1140" i="12"/>
  <c r="I1126" i="12"/>
  <c r="J1126" i="12" s="1"/>
  <c r="AB1126" i="12" s="1"/>
  <c r="I1122" i="12"/>
  <c r="I1108" i="12"/>
  <c r="I1101" i="12"/>
  <c r="I1096" i="12"/>
  <c r="Z1096" i="12" s="1"/>
  <c r="AA1096" i="12" s="1"/>
  <c r="I1093" i="12"/>
  <c r="I1088" i="12"/>
  <c r="Z1088" i="12" s="1"/>
  <c r="AA1088" i="12" s="1"/>
  <c r="I1085" i="12"/>
  <c r="I1080" i="12"/>
  <c r="J1080" i="12" s="1"/>
  <c r="AB1080" i="12" s="1"/>
  <c r="I1077" i="12"/>
  <c r="I1072" i="12"/>
  <c r="I1069" i="12"/>
  <c r="I1064" i="12"/>
  <c r="Z1064" i="12" s="1"/>
  <c r="I1061" i="12"/>
  <c r="I1056" i="12"/>
  <c r="I1053" i="12"/>
  <c r="I1048" i="12"/>
  <c r="J1048" i="12" s="1"/>
  <c r="AB1048" i="12" s="1"/>
  <c r="I1045" i="12"/>
  <c r="I1040" i="12"/>
  <c r="I1037" i="12"/>
  <c r="I1029" i="12"/>
  <c r="Z1029" i="12" s="1"/>
  <c r="AA1029" i="12" s="1"/>
  <c r="I1024" i="12"/>
  <c r="I1021" i="12"/>
  <c r="I1016" i="12"/>
  <c r="I1013" i="12"/>
  <c r="J1013" i="12" s="1"/>
  <c r="AB1013" i="12" s="1"/>
  <c r="I1008" i="12"/>
  <c r="I1000" i="12"/>
  <c r="I997" i="12"/>
  <c r="I992" i="12"/>
  <c r="Z992" i="12" s="1"/>
  <c r="AA992" i="12" s="1"/>
  <c r="I989" i="12"/>
  <c r="I984" i="12"/>
  <c r="I981" i="12"/>
  <c r="I976" i="12"/>
  <c r="J976" i="12" s="1"/>
  <c r="AB976" i="12" s="1"/>
  <c r="I973" i="12"/>
  <c r="I965" i="12"/>
  <c r="I957" i="12"/>
  <c r="I952" i="12"/>
  <c r="Z952" i="12" s="1"/>
  <c r="AA952" i="12" s="1"/>
  <c r="I949" i="12"/>
  <c r="I944" i="12"/>
  <c r="I941" i="12"/>
  <c r="I936" i="12"/>
  <c r="J936" i="12" s="1"/>
  <c r="AB936" i="12" s="1"/>
  <c r="I933" i="12"/>
  <c r="I904" i="12"/>
  <c r="I901" i="12"/>
  <c r="I896" i="12"/>
  <c r="Z896" i="12" s="1"/>
  <c r="I893" i="12"/>
  <c r="I888" i="12"/>
  <c r="I885" i="12"/>
  <c r="I880" i="12"/>
  <c r="J880" i="12" s="1"/>
  <c r="AB880" i="12" s="1"/>
  <c r="I872" i="12"/>
  <c r="I870" i="12"/>
  <c r="I868" i="12"/>
  <c r="I864" i="12"/>
  <c r="Z864" i="12" s="1"/>
  <c r="AA864" i="12" s="1"/>
  <c r="I862" i="12"/>
  <c r="I860" i="12"/>
  <c r="I858" i="12"/>
  <c r="I856" i="12"/>
  <c r="J856" i="12" s="1"/>
  <c r="AB856" i="12" s="1"/>
  <c r="I854" i="12"/>
  <c r="I852" i="12"/>
  <c r="Z852" i="12" s="1"/>
  <c r="AA852" i="12" s="1"/>
  <c r="I850" i="12"/>
  <c r="I848" i="12"/>
  <c r="Z848" i="12" s="1"/>
  <c r="AA848" i="12" s="1"/>
  <c r="I846" i="12"/>
  <c r="I840" i="12"/>
  <c r="I838" i="12"/>
  <c r="I836" i="12"/>
  <c r="J836" i="12" s="1"/>
  <c r="AB836" i="12" s="1"/>
  <c r="I834" i="12"/>
  <c r="I832" i="12"/>
  <c r="I830" i="12"/>
  <c r="I828" i="12"/>
  <c r="Z828" i="12" s="1"/>
  <c r="AA828" i="12" s="1"/>
  <c r="I826" i="12"/>
  <c r="I1310" i="12"/>
  <c r="I1267" i="12"/>
  <c r="I1246" i="12"/>
  <c r="J1246" i="12" s="1"/>
  <c r="AB1246" i="12" s="1"/>
  <c r="I1173" i="12"/>
  <c r="I1163" i="12"/>
  <c r="I1130" i="12"/>
  <c r="I1116" i="12"/>
  <c r="Z1116" i="12" s="1"/>
  <c r="I1102" i="12"/>
  <c r="I1091" i="12"/>
  <c r="I1086" i="12"/>
  <c r="I1075" i="12"/>
  <c r="J1075" i="12" s="1"/>
  <c r="AB1075" i="12" s="1"/>
  <c r="I1070" i="12"/>
  <c r="I1059" i="12"/>
  <c r="I1054" i="12"/>
  <c r="I1043" i="12"/>
  <c r="Z1043" i="12" s="1"/>
  <c r="AA1043" i="12" s="1"/>
  <c r="I1038" i="12"/>
  <c r="I1027" i="12"/>
  <c r="Z1027" i="12" s="1"/>
  <c r="AA1027" i="12" s="1"/>
  <c r="I1022" i="12"/>
  <c r="I1011" i="12"/>
  <c r="J1011" i="12" s="1"/>
  <c r="AB1011" i="12" s="1"/>
  <c r="I1006" i="12"/>
  <c r="I995" i="12"/>
  <c r="I990" i="12"/>
  <c r="I979" i="12"/>
  <c r="Z979" i="12" s="1"/>
  <c r="AA979" i="12" s="1"/>
  <c r="I974" i="12"/>
  <c r="I961" i="12"/>
  <c r="I958" i="12"/>
  <c r="I954" i="12"/>
  <c r="J954" i="12" s="1"/>
  <c r="AB954" i="12" s="1"/>
  <c r="I947" i="12"/>
  <c r="I940" i="12"/>
  <c r="I929" i="12"/>
  <c r="I926" i="12"/>
  <c r="Z926" i="12" s="1"/>
  <c r="AA926" i="12" s="1"/>
  <c r="I911" i="12"/>
  <c r="I908" i="12"/>
  <c r="I890" i="12"/>
  <c r="I883" i="12"/>
  <c r="J883" i="12" s="1"/>
  <c r="AB883" i="12" s="1"/>
  <c r="I879" i="12"/>
  <c r="I876" i="12"/>
  <c r="Z876" i="12" s="1"/>
  <c r="AA876" i="12" s="1"/>
  <c r="I867" i="12"/>
  <c r="I843" i="12"/>
  <c r="Z843" i="12" s="1"/>
  <c r="I827" i="12"/>
  <c r="I1299" i="12"/>
  <c r="I1278" i="12"/>
  <c r="I1235" i="12"/>
  <c r="J1235" i="12" s="1"/>
  <c r="AB1235" i="12" s="1"/>
  <c r="I1218" i="12"/>
  <c r="I1203" i="12"/>
  <c r="I1189" i="12"/>
  <c r="I1178" i="12"/>
  <c r="Z1178" i="12" s="1"/>
  <c r="AA1178" i="12" s="1"/>
  <c r="I1168" i="12"/>
  <c r="I1159" i="12"/>
  <c r="I1149" i="12"/>
  <c r="I1134" i="12"/>
  <c r="J1134" i="12" s="1"/>
  <c r="AB1134" i="12" s="1"/>
  <c r="I1099" i="12"/>
  <c r="I1094" i="12"/>
  <c r="I1083" i="12"/>
  <c r="I1078" i="12"/>
  <c r="Z1078" i="12" s="1"/>
  <c r="AA1078" i="12" s="1"/>
  <c r="I1067" i="12"/>
  <c r="I1062" i="12"/>
  <c r="I1051" i="12"/>
  <c r="I1046" i="12"/>
  <c r="J1046" i="12" s="1"/>
  <c r="AB1046" i="12" s="1"/>
  <c r="I1035" i="12"/>
  <c r="I1030" i="12"/>
  <c r="I1019" i="12"/>
  <c r="I1014" i="12"/>
  <c r="Z1014" i="12" s="1"/>
  <c r="AA1014" i="12" s="1"/>
  <c r="I1003" i="12"/>
  <c r="I998" i="12"/>
  <c r="Z998" i="12" s="1"/>
  <c r="AA998" i="12" s="1"/>
  <c r="I987" i="12"/>
  <c r="I982" i="12"/>
  <c r="J982" i="12" s="1"/>
  <c r="AB982" i="12" s="1"/>
  <c r="I971" i="12"/>
  <c r="I963" i="12"/>
  <c r="I959" i="12"/>
  <c r="I956" i="12"/>
  <c r="Z956" i="12" s="1"/>
  <c r="I945" i="12"/>
  <c r="I942" i="12"/>
  <c r="I931" i="12"/>
  <c r="I927" i="12"/>
  <c r="J927" i="12" s="1"/>
  <c r="AB927" i="12" s="1"/>
  <c r="I924" i="12"/>
  <c r="I913" i="12"/>
  <c r="I910" i="12"/>
  <c r="I899" i="12"/>
  <c r="Z899" i="12" s="1"/>
  <c r="AA899" i="12" s="1"/>
  <c r="I895" i="12"/>
  <c r="I892" i="12"/>
  <c r="I881" i="12"/>
  <c r="I878" i="12"/>
  <c r="J878" i="12" s="1"/>
  <c r="AB878" i="12" s="1"/>
  <c r="I874" i="12"/>
  <c r="I316" i="12"/>
  <c r="I314" i="12"/>
  <c r="I312" i="12"/>
  <c r="Z312" i="12" s="1"/>
  <c r="AA312" i="12" s="1"/>
  <c r="I310" i="12"/>
  <c r="I308" i="12"/>
  <c r="I306" i="12"/>
  <c r="I300" i="12"/>
  <c r="J300" i="12" s="1"/>
  <c r="AB300" i="12" s="1"/>
  <c r="I298" i="12"/>
  <c r="I296" i="12"/>
  <c r="I294" i="12"/>
  <c r="I292" i="12"/>
  <c r="Z292" i="12" s="1"/>
  <c r="AA292" i="12" s="1"/>
  <c r="I290" i="12"/>
  <c r="I288" i="12"/>
  <c r="I286" i="12"/>
  <c r="I284" i="12"/>
  <c r="J284" i="12" s="1"/>
  <c r="AB284" i="12" s="1"/>
  <c r="I282" i="12"/>
  <c r="I280" i="12"/>
  <c r="I276" i="12"/>
  <c r="I274" i="12"/>
  <c r="Z274" i="12" s="1"/>
  <c r="I272" i="12"/>
  <c r="I1262" i="12"/>
  <c r="I1221" i="12"/>
  <c r="I1152" i="12"/>
  <c r="J1152" i="12" s="1"/>
  <c r="AB1152" i="12" s="1"/>
  <c r="I1074" i="12"/>
  <c r="I1063" i="12"/>
  <c r="I1042" i="12"/>
  <c r="I1031" i="12"/>
  <c r="Z1031" i="12" s="1"/>
  <c r="AA1031" i="12" s="1"/>
  <c r="I1010" i="12"/>
  <c r="I999" i="12"/>
  <c r="I978" i="12"/>
  <c r="I953" i="12"/>
  <c r="J953" i="12" s="1"/>
  <c r="AB953" i="12" s="1"/>
  <c r="I946" i="12"/>
  <c r="I939" i="12"/>
  <c r="Z939" i="12" s="1"/>
  <c r="AA939" i="12" s="1"/>
  <c r="I918" i="12"/>
  <c r="I889" i="12"/>
  <c r="Z889" i="12" s="1"/>
  <c r="AA889" i="12" s="1"/>
  <c r="I875" i="12"/>
  <c r="I853" i="12"/>
  <c r="I837" i="12"/>
  <c r="I822" i="12"/>
  <c r="J822" i="12" s="1"/>
  <c r="AB822" i="12" s="1"/>
  <c r="I814" i="12"/>
  <c r="I810" i="12"/>
  <c r="I806" i="12"/>
  <c r="I802" i="12"/>
  <c r="Z802" i="12" s="1"/>
  <c r="AA802" i="12" s="1"/>
  <c r="I798" i="12"/>
  <c r="I794" i="12"/>
  <c r="I790" i="12"/>
  <c r="I786" i="12"/>
  <c r="J786" i="12" s="1"/>
  <c r="AB786" i="12" s="1"/>
  <c r="I782" i="12"/>
  <c r="I778" i="12"/>
  <c r="I774" i="12"/>
  <c r="I770" i="12"/>
  <c r="Z770" i="12" s="1"/>
  <c r="I762" i="12"/>
  <c r="I758" i="12"/>
  <c r="I746" i="12"/>
  <c r="I742" i="12"/>
  <c r="J742" i="12" s="1"/>
  <c r="AB742" i="12" s="1"/>
  <c r="I738" i="12"/>
  <c r="I734" i="12"/>
  <c r="I730" i="12"/>
  <c r="I726" i="12"/>
  <c r="Z726" i="12" s="1"/>
  <c r="AA726" i="12" s="1"/>
  <c r="I722" i="12"/>
  <c r="I718" i="12"/>
  <c r="I714" i="12"/>
  <c r="I706" i="12"/>
  <c r="J706" i="12" s="1"/>
  <c r="AB706" i="12" s="1"/>
  <c r="I701" i="12"/>
  <c r="I697" i="12"/>
  <c r="I694" i="12"/>
  <c r="I689" i="12"/>
  <c r="Z689" i="12" s="1"/>
  <c r="AA689" i="12" s="1"/>
  <c r="I686" i="12"/>
  <c r="I678" i="12"/>
  <c r="I673" i="12"/>
  <c r="I670" i="12"/>
  <c r="J670" i="12" s="1"/>
  <c r="AB670" i="12" s="1"/>
  <c r="I662" i="12"/>
  <c r="I657" i="12"/>
  <c r="I654" i="12"/>
  <c r="I649" i="12"/>
  <c r="Z649" i="12" s="1"/>
  <c r="AA649" i="12" s="1"/>
  <c r="I641" i="12"/>
  <c r="I638" i="12"/>
  <c r="I633" i="12"/>
  <c r="I630" i="12"/>
  <c r="J630" i="12" s="1"/>
  <c r="AB630" i="12" s="1"/>
  <c r="I625" i="12"/>
  <c r="I617" i="12"/>
  <c r="Z617" i="12" s="1"/>
  <c r="AA617" i="12" s="1"/>
  <c r="I614" i="12"/>
  <c r="I609" i="12"/>
  <c r="Z609" i="12" s="1"/>
  <c r="AA609" i="12" s="1"/>
  <c r="I601" i="12"/>
  <c r="I598" i="12"/>
  <c r="I593" i="12"/>
  <c r="I590" i="12"/>
  <c r="J590" i="12" s="1"/>
  <c r="AB590" i="12" s="1"/>
  <c r="I585" i="12"/>
  <c r="I577" i="12"/>
  <c r="I574" i="12"/>
  <c r="I569" i="12"/>
  <c r="Z569" i="12" s="1"/>
  <c r="AA569" i="12" s="1"/>
  <c r="I561" i="12"/>
  <c r="I558" i="12"/>
  <c r="I550" i="12"/>
  <c r="I542" i="12"/>
  <c r="J542" i="12" s="1"/>
  <c r="AB542" i="12" s="1"/>
  <c r="I537" i="12"/>
  <c r="I529" i="12"/>
  <c r="I526" i="12"/>
  <c r="I521" i="12"/>
  <c r="Z521" i="12" s="1"/>
  <c r="AA521" i="12" s="1"/>
  <c r="I518" i="12"/>
  <c r="I513" i="12"/>
  <c r="J513" i="12" s="1"/>
  <c r="AB513" i="12" s="1"/>
  <c r="I510" i="12"/>
  <c r="I505" i="12"/>
  <c r="J505" i="12" s="1"/>
  <c r="AB505" i="12" s="1"/>
  <c r="I502" i="12"/>
  <c r="I497" i="12"/>
  <c r="I494" i="12"/>
  <c r="I489" i="12"/>
  <c r="Z489" i="12" s="1"/>
  <c r="AA489" i="12" s="1"/>
  <c r="I486" i="12"/>
  <c r="I481" i="12"/>
  <c r="I478" i="12"/>
  <c r="I473" i="12"/>
  <c r="J473" i="12" s="1"/>
  <c r="AB473" i="12" s="1"/>
  <c r="I470" i="12"/>
  <c r="I465" i="12"/>
  <c r="Z465" i="12" s="1"/>
  <c r="AA465" i="12" s="1"/>
  <c r="I462" i="12"/>
  <c r="I457" i="12"/>
  <c r="Z457" i="12" s="1"/>
  <c r="I454" i="12"/>
  <c r="I449" i="12"/>
  <c r="I446" i="12"/>
  <c r="I1283" i="12"/>
  <c r="J1283" i="12" s="1"/>
  <c r="AB1283" i="12" s="1"/>
  <c r="I1207" i="12"/>
  <c r="I1114" i="12"/>
  <c r="I1090" i="12"/>
  <c r="I1079" i="12"/>
  <c r="Z1079" i="12" s="1"/>
  <c r="AA1079" i="12" s="1"/>
  <c r="I1047" i="12"/>
  <c r="I1026" i="12"/>
  <c r="I1015" i="12"/>
  <c r="I994" i="12"/>
  <c r="J994" i="12" s="1"/>
  <c r="AB994" i="12" s="1"/>
  <c r="I983" i="12"/>
  <c r="I964" i="12"/>
  <c r="I950" i="12"/>
  <c r="I935" i="12"/>
  <c r="Z935" i="12" s="1"/>
  <c r="AA935" i="12" s="1"/>
  <c r="I921" i="12"/>
  <c r="I914" i="12"/>
  <c r="I907" i="12"/>
  <c r="I845" i="12"/>
  <c r="J845" i="12" s="1"/>
  <c r="AB845" i="12" s="1"/>
  <c r="I829" i="12"/>
  <c r="I820" i="12"/>
  <c r="Z820" i="12" s="1"/>
  <c r="AA820" i="12" s="1"/>
  <c r="I812" i="12"/>
  <c r="I808" i="12"/>
  <c r="Z808" i="12" s="1"/>
  <c r="AA808" i="12" s="1"/>
  <c r="I804" i="12"/>
  <c r="I800" i="12"/>
  <c r="I796" i="12"/>
  <c r="I792" i="12"/>
  <c r="J792" i="12" s="1"/>
  <c r="AB792" i="12" s="1"/>
  <c r="I788" i="12"/>
  <c r="Z788" i="12" s="1"/>
  <c r="AA788" i="12" s="1"/>
  <c r="I784" i="12"/>
  <c r="I780" i="12"/>
  <c r="I768" i="12"/>
  <c r="Z768" i="12" s="1"/>
  <c r="I760" i="12"/>
  <c r="I756" i="12"/>
  <c r="I752" i="12"/>
  <c r="I748" i="12"/>
  <c r="J748" i="12" s="1"/>
  <c r="AB748" i="12" s="1"/>
  <c r="I744" i="12"/>
  <c r="Z744" i="12" s="1"/>
  <c r="AA744" i="12" s="1"/>
  <c r="I740" i="12"/>
  <c r="Z740" i="12" s="1"/>
  <c r="AA740" i="12" s="1"/>
  <c r="I736" i="12"/>
  <c r="I732" i="12"/>
  <c r="Z732" i="12" s="1"/>
  <c r="AA732" i="12" s="1"/>
  <c r="I724" i="12"/>
  <c r="I720" i="12"/>
  <c r="I712" i="12"/>
  <c r="I708" i="12"/>
  <c r="J708" i="12" s="1"/>
  <c r="AB708" i="12" s="1"/>
  <c r="I699" i="12"/>
  <c r="Z699" i="12" s="1"/>
  <c r="AA699" i="12" s="1"/>
  <c r="I690" i="12"/>
  <c r="I685" i="12"/>
  <c r="I682" i="12"/>
  <c r="Z682" i="12" s="1"/>
  <c r="AA682" i="12" s="1"/>
  <c r="I674" i="12"/>
  <c r="I669" i="12"/>
  <c r="I666" i="12"/>
  <c r="I661" i="12"/>
  <c r="I658" i="12"/>
  <c r="Z658" i="12" s="1"/>
  <c r="AA658" i="12" s="1"/>
  <c r="I650" i="12"/>
  <c r="I645" i="12"/>
  <c r="I642" i="12"/>
  <c r="Z642" i="12" s="1"/>
  <c r="AA642" i="12" s="1"/>
  <c r="I637" i="12"/>
  <c r="I629" i="12"/>
  <c r="I626" i="12"/>
  <c r="I621" i="12"/>
  <c r="J621" i="12" s="1"/>
  <c r="AB621" i="12" s="1"/>
  <c r="I613" i="12"/>
  <c r="Z613" i="12" s="1"/>
  <c r="AA613" i="12" s="1"/>
  <c r="I610" i="12"/>
  <c r="I605" i="12"/>
  <c r="I589" i="12"/>
  <c r="Z589" i="12" s="1"/>
  <c r="I586" i="12"/>
  <c r="I581" i="12"/>
  <c r="Z581" i="12" s="1"/>
  <c r="AA581" i="12" s="1"/>
  <c r="I573" i="12"/>
  <c r="I570" i="12"/>
  <c r="J570" i="12" s="1"/>
  <c r="AB570" i="12" s="1"/>
  <c r="I565" i="12"/>
  <c r="Z565" i="12" s="1"/>
  <c r="AA565" i="12" s="1"/>
  <c r="I562" i="12"/>
  <c r="I557" i="12"/>
  <c r="I554" i="12"/>
  <c r="Z554" i="12" s="1"/>
  <c r="AA554" i="12" s="1"/>
  <c r="I549" i="12"/>
  <c r="I546" i="12"/>
  <c r="I541" i="12"/>
  <c r="I538" i="12"/>
  <c r="J538" i="12" s="1"/>
  <c r="AB538" i="12" s="1"/>
  <c r="I533" i="12"/>
  <c r="Z533" i="12" s="1"/>
  <c r="AA533" i="12" s="1"/>
  <c r="I530" i="12"/>
  <c r="I522" i="12"/>
  <c r="I514" i="12"/>
  <c r="Z514" i="12" s="1"/>
  <c r="AA514" i="12" s="1"/>
  <c r="I509" i="12"/>
  <c r="I501" i="12"/>
  <c r="I498" i="12"/>
  <c r="I493" i="12"/>
  <c r="J493" i="12" s="1"/>
  <c r="AB493" i="12" s="1"/>
  <c r="I482" i="12"/>
  <c r="Z482" i="12" s="1"/>
  <c r="AA482" i="12" s="1"/>
  <c r="I477" i="12"/>
  <c r="I474" i="12"/>
  <c r="I469" i="12"/>
  <c r="Z469" i="12" s="1"/>
  <c r="AA469" i="12" s="1"/>
  <c r="I461" i="12"/>
  <c r="I458" i="12"/>
  <c r="Z458" i="12" s="1"/>
  <c r="AA458" i="12" s="1"/>
  <c r="I453" i="12"/>
  <c r="I450" i="12"/>
  <c r="J450" i="12" s="1"/>
  <c r="AB450" i="12" s="1"/>
  <c r="I442" i="12"/>
  <c r="Z442" i="12" s="1"/>
  <c r="AA442" i="12" s="1"/>
  <c r="I437" i="12"/>
  <c r="I429" i="12"/>
  <c r="I426" i="12"/>
  <c r="Z426" i="12" s="1"/>
  <c r="AA426" i="12" s="1"/>
  <c r="I421" i="12"/>
  <c r="I413" i="12"/>
  <c r="I410" i="12"/>
  <c r="I405" i="12"/>
  <c r="J405" i="12" s="1"/>
  <c r="AB405" i="12" s="1"/>
  <c r="I402" i="12"/>
  <c r="I397" i="12"/>
  <c r="I394" i="12"/>
  <c r="I386" i="12"/>
  <c r="Z386" i="12" s="1"/>
  <c r="AA386" i="12" s="1"/>
  <c r="I381" i="12"/>
  <c r="Z381" i="12" s="1"/>
  <c r="AA381" i="12" s="1"/>
  <c r="I378" i="12"/>
  <c r="I373" i="12"/>
  <c r="I365" i="12"/>
  <c r="J365" i="12" s="1"/>
  <c r="AB365" i="12" s="1"/>
  <c r="I315" i="12"/>
  <c r="I307" i="12"/>
  <c r="I299" i="12"/>
  <c r="I291" i="12"/>
  <c r="Z291" i="12" s="1"/>
  <c r="AA291" i="12" s="1"/>
  <c r="I283" i="12"/>
  <c r="I275" i="12"/>
  <c r="I270" i="12"/>
  <c r="I268" i="12"/>
  <c r="J268" i="12" s="1"/>
  <c r="AB268" i="12" s="1"/>
  <c r="I266" i="12"/>
  <c r="Z266" i="12" s="1"/>
  <c r="AA266" i="12" s="1"/>
  <c r="I264" i="12"/>
  <c r="Z264" i="12" s="1"/>
  <c r="AA264" i="12" s="1"/>
  <c r="I262" i="12"/>
  <c r="I260" i="12"/>
  <c r="Z260" i="12" s="1"/>
  <c r="AA260" i="12" s="1"/>
  <c r="I258" i="12"/>
  <c r="I256" i="12"/>
  <c r="I254" i="12"/>
  <c r="I252" i="12"/>
  <c r="J252" i="12" s="1"/>
  <c r="AB252" i="12" s="1"/>
  <c r="I248" i="12"/>
  <c r="Z248" i="12" s="1"/>
  <c r="AA248" i="12" s="1"/>
  <c r="I246" i="12"/>
  <c r="I244" i="12"/>
  <c r="I242" i="12"/>
  <c r="Z242" i="12" s="1"/>
  <c r="I240" i="12"/>
  <c r="I238" i="12"/>
  <c r="I236" i="12"/>
  <c r="I234" i="12"/>
  <c r="J234" i="12" s="1"/>
  <c r="AB234" i="12" s="1"/>
  <c r="I232" i="12"/>
  <c r="Z232" i="12" s="1"/>
  <c r="AA232" i="12" s="1"/>
  <c r="I228" i="12"/>
  <c r="I226" i="12"/>
  <c r="I224" i="12"/>
  <c r="I222" i="12"/>
  <c r="I220" i="12"/>
  <c r="I218" i="12"/>
  <c r="I214" i="12"/>
  <c r="J214" i="12" s="1"/>
  <c r="AB214" i="12" s="1"/>
  <c r="I212" i="12"/>
  <c r="Z212" i="12" s="1"/>
  <c r="AA212" i="12" s="1"/>
  <c r="I208" i="12"/>
  <c r="I206" i="12"/>
  <c r="I204" i="12"/>
  <c r="Z204" i="12" s="1"/>
  <c r="AA204" i="12" s="1"/>
  <c r="I202" i="12"/>
  <c r="Z202" i="12" s="1"/>
  <c r="AA202" i="12" s="1"/>
  <c r="I200" i="12"/>
  <c r="Z200" i="12" s="1"/>
  <c r="AA200" i="12" s="1"/>
  <c r="I198" i="12"/>
  <c r="I196" i="12"/>
  <c r="J196" i="12" s="1"/>
  <c r="AB196" i="12" s="1"/>
  <c r="I194" i="12"/>
  <c r="I192" i="12"/>
  <c r="I190" i="12"/>
  <c r="I188" i="12"/>
  <c r="Z188" i="12" s="1"/>
  <c r="AA188" i="12" s="1"/>
  <c r="I186" i="12"/>
  <c r="Z186" i="12" s="1"/>
  <c r="AA186" i="12" s="1"/>
  <c r="I184" i="12"/>
  <c r="Z184" i="12" s="1"/>
  <c r="AA184" i="12" s="1"/>
  <c r="I182" i="12"/>
  <c r="I180" i="12"/>
  <c r="J180" i="12" s="1"/>
  <c r="AB180" i="12" s="1"/>
  <c r="I178" i="12"/>
  <c r="I176" i="12"/>
  <c r="I174" i="12"/>
  <c r="I170" i="12"/>
  <c r="Z170" i="12" s="1"/>
  <c r="I168" i="12"/>
  <c r="I166" i="12"/>
  <c r="Z166" i="12" s="1"/>
  <c r="AA166" i="12" s="1"/>
  <c r="I164" i="12"/>
  <c r="I162" i="12"/>
  <c r="J162" i="12" s="1"/>
  <c r="AB162" i="12" s="1"/>
  <c r="I160" i="12"/>
  <c r="Z160" i="12" s="1"/>
  <c r="AA160" i="12" s="1"/>
  <c r="I158" i="12"/>
  <c r="I156" i="12"/>
  <c r="I154" i="12"/>
  <c r="I152" i="12"/>
  <c r="I150" i="12"/>
  <c r="I148" i="12"/>
  <c r="I146" i="12"/>
  <c r="Z146" i="12" s="1"/>
  <c r="I144" i="12"/>
  <c r="Z144" i="12" s="1"/>
  <c r="AA144" i="12" s="1"/>
  <c r="I142" i="12"/>
  <c r="I140" i="12"/>
  <c r="I138" i="12"/>
  <c r="Z138" i="12" s="1"/>
  <c r="AA138" i="12" s="1"/>
  <c r="I134" i="12"/>
  <c r="I132" i="12"/>
  <c r="I130" i="12"/>
  <c r="I128" i="12"/>
  <c r="Z128" i="12" s="1"/>
  <c r="AA128" i="12" s="1"/>
  <c r="I126" i="12"/>
  <c r="I124" i="12"/>
  <c r="I120" i="12"/>
  <c r="I118" i="12"/>
  <c r="I116" i="12"/>
  <c r="Z116" i="12" s="1"/>
  <c r="AA116" i="12" s="1"/>
  <c r="I114" i="12"/>
  <c r="I112" i="12"/>
  <c r="I110" i="12"/>
  <c r="J110" i="12" s="1"/>
  <c r="AB110" i="12" s="1"/>
  <c r="I108" i="12"/>
  <c r="I106" i="12"/>
  <c r="I104" i="12"/>
  <c r="I102" i="12"/>
  <c r="J102" i="12" s="1"/>
  <c r="AB102" i="12" s="1"/>
  <c r="I100" i="12"/>
  <c r="Z100" i="12" s="1"/>
  <c r="AA100" i="12" s="1"/>
  <c r="I98" i="12"/>
  <c r="I96" i="12"/>
  <c r="I94" i="12"/>
  <c r="I92" i="12"/>
  <c r="I88" i="12"/>
  <c r="I86" i="12"/>
  <c r="I84" i="12"/>
  <c r="I82" i="12"/>
  <c r="J82" i="12" s="1"/>
  <c r="AB82" i="12" s="1"/>
  <c r="I80" i="12"/>
  <c r="I78" i="12"/>
  <c r="I76" i="12"/>
  <c r="Z76" i="12" s="1"/>
  <c r="AA76" i="12" s="1"/>
  <c r="I74" i="12"/>
  <c r="J74" i="12" s="1"/>
  <c r="AB74" i="12" s="1"/>
  <c r="I72" i="12"/>
  <c r="I70" i="12"/>
  <c r="I68" i="12"/>
  <c r="Z68" i="12" s="1"/>
  <c r="AA68" i="12" s="1"/>
  <c r="I63" i="12"/>
  <c r="I61" i="12"/>
  <c r="I59" i="12"/>
  <c r="I57" i="12"/>
  <c r="Z57" i="12" s="1"/>
  <c r="AA57" i="12" s="1"/>
  <c r="I55" i="12"/>
  <c r="J55" i="12" s="1"/>
  <c r="AB55" i="12" s="1"/>
  <c r="I53" i="12"/>
  <c r="I1294" i="12"/>
  <c r="Z1294" i="12" s="1"/>
  <c r="AA1294" i="12" s="1"/>
  <c r="I1214" i="12"/>
  <c r="I1166" i="12"/>
  <c r="I1132" i="12"/>
  <c r="Z1132" i="12" s="1"/>
  <c r="AA1132" i="12" s="1"/>
  <c r="I1082" i="12"/>
  <c r="I1039" i="12"/>
  <c r="I975" i="12"/>
  <c r="J975" i="12" s="1"/>
  <c r="AB975" i="12" s="1"/>
  <c r="I930" i="12"/>
  <c r="I916" i="12"/>
  <c r="I902" i="12"/>
  <c r="J902" i="12" s="1"/>
  <c r="AB902" i="12" s="1"/>
  <c r="I887" i="12"/>
  <c r="I841" i="12"/>
  <c r="I821" i="12"/>
  <c r="I805" i="12"/>
  <c r="Z805" i="12" s="1"/>
  <c r="AA805" i="12" s="1"/>
  <c r="I797" i="12"/>
  <c r="J797" i="12" s="1"/>
  <c r="AB797" i="12" s="1"/>
  <c r="I789" i="12"/>
  <c r="I781" i="12"/>
  <c r="I773" i="12"/>
  <c r="I765" i="12"/>
  <c r="I757" i="12"/>
  <c r="I749" i="12"/>
  <c r="I741" i="12"/>
  <c r="I733" i="12"/>
  <c r="J733" i="12" s="1"/>
  <c r="AB733" i="12" s="1"/>
  <c r="I717" i="12"/>
  <c r="I709" i="12"/>
  <c r="I700" i="12"/>
  <c r="J700" i="12" s="1"/>
  <c r="AB700" i="12" s="1"/>
  <c r="I688" i="12"/>
  <c r="I683" i="12"/>
  <c r="I667" i="12"/>
  <c r="I656" i="12"/>
  <c r="Z656" i="12" s="1"/>
  <c r="AA656" i="12" s="1"/>
  <c r="I651" i="12"/>
  <c r="J651" i="12" s="1"/>
  <c r="AB651" i="12" s="1"/>
  <c r="I635" i="12"/>
  <c r="Z635" i="12" s="1"/>
  <c r="AA635" i="12" s="1"/>
  <c r="I624" i="12"/>
  <c r="I619" i="12"/>
  <c r="I608" i="12"/>
  <c r="J608" i="12" s="1"/>
  <c r="AB608" i="12" s="1"/>
  <c r="I603" i="12"/>
  <c r="I592" i="12"/>
  <c r="I587" i="12"/>
  <c r="I576" i="12"/>
  <c r="I571" i="12"/>
  <c r="I560" i="12"/>
  <c r="I555" i="12"/>
  <c r="J555" i="12" s="1"/>
  <c r="AB555" i="12" s="1"/>
  <c r="I544" i="12"/>
  <c r="J544" i="12" s="1"/>
  <c r="AB544" i="12" s="1"/>
  <c r="I528" i="12"/>
  <c r="I523" i="12"/>
  <c r="I512" i="12"/>
  <c r="Z512" i="12" s="1"/>
  <c r="AA512" i="12" s="1"/>
  <c r="I507" i="12"/>
  <c r="I496" i="12"/>
  <c r="I491" i="12"/>
  <c r="I475" i="12"/>
  <c r="I448" i="12"/>
  <c r="J448" i="12" s="1"/>
  <c r="AB448" i="12" s="1"/>
  <c r="I440" i="12"/>
  <c r="Z440" i="12" s="1"/>
  <c r="AA440" i="12" s="1"/>
  <c r="I436" i="12"/>
  <c r="I433" i="12"/>
  <c r="I422" i="12"/>
  <c r="I419" i="12"/>
  <c r="I415" i="12"/>
  <c r="I404" i="12"/>
  <c r="J404" i="12" s="1"/>
  <c r="AB404" i="12" s="1"/>
  <c r="I401" i="12"/>
  <c r="J401" i="12" s="1"/>
  <c r="AB401" i="12" s="1"/>
  <c r="I390" i="12"/>
  <c r="I387" i="12"/>
  <c r="I383" i="12"/>
  <c r="Z383" i="12" s="1"/>
  <c r="AA383" i="12" s="1"/>
  <c r="I369" i="12"/>
  <c r="I317" i="12"/>
  <c r="I303" i="12"/>
  <c r="I289" i="12"/>
  <c r="I285" i="12"/>
  <c r="J285" i="12" s="1"/>
  <c r="AB285" i="12" s="1"/>
  <c r="I271" i="12"/>
  <c r="Z271" i="12" s="1"/>
  <c r="AA271" i="12" s="1"/>
  <c r="I263" i="12"/>
  <c r="I255" i="12"/>
  <c r="I247" i="12"/>
  <c r="I239" i="12"/>
  <c r="I231" i="12"/>
  <c r="I223" i="12"/>
  <c r="J223" i="12" s="1"/>
  <c r="AB223" i="12" s="1"/>
  <c r="I215" i="12"/>
  <c r="J215" i="12" s="1"/>
  <c r="AB215" i="12" s="1"/>
  <c r="I207" i="12"/>
  <c r="Z207" i="12" s="1"/>
  <c r="AA207" i="12" s="1"/>
  <c r="I191" i="12"/>
  <c r="I183" i="12"/>
  <c r="Z183" i="12" s="1"/>
  <c r="AA183" i="12" s="1"/>
  <c r="I175" i="12"/>
  <c r="I167" i="12"/>
  <c r="I159" i="12"/>
  <c r="I151" i="12"/>
  <c r="I143" i="12"/>
  <c r="J143" i="12" s="1"/>
  <c r="AB143" i="12" s="1"/>
  <c r="I135" i="12"/>
  <c r="I127" i="12"/>
  <c r="I119" i="12"/>
  <c r="I111" i="12"/>
  <c r="I103" i="12"/>
  <c r="I95" i="12"/>
  <c r="I87" i="12"/>
  <c r="J87" i="12" s="1"/>
  <c r="AB87" i="12" s="1"/>
  <c r="I79" i="12"/>
  <c r="J79" i="12" s="1"/>
  <c r="AB79" i="12" s="1"/>
  <c r="I62" i="12"/>
  <c r="I54" i="12"/>
  <c r="I1200" i="12"/>
  <c r="Z1200" i="12" s="1"/>
  <c r="AA1200" i="12" s="1"/>
  <c r="I1098" i="12"/>
  <c r="I1055" i="12"/>
  <c r="I991" i="12"/>
  <c r="I970" i="12"/>
  <c r="I955" i="12"/>
  <c r="J955" i="12" s="1"/>
  <c r="AB955" i="12" s="1"/>
  <c r="I898" i="12"/>
  <c r="I884" i="12"/>
  <c r="I819" i="12"/>
  <c r="I811" i="12"/>
  <c r="Z811" i="12" s="1"/>
  <c r="I803" i="12"/>
  <c r="Z803" i="12" s="1"/>
  <c r="AA803" i="12" s="1"/>
  <c r="I787" i="12"/>
  <c r="I771" i="12"/>
  <c r="J771" i="12" s="1"/>
  <c r="AB771" i="12" s="1"/>
  <c r="I755" i="12"/>
  <c r="I747" i="12"/>
  <c r="I731" i="12"/>
  <c r="I715" i="12"/>
  <c r="Z715" i="12" s="1"/>
  <c r="AA715" i="12" s="1"/>
  <c r="I671" i="12"/>
  <c r="Z671" i="12" s="1"/>
  <c r="AA671" i="12" s="1"/>
  <c r="I660" i="12"/>
  <c r="I639" i="12"/>
  <c r="I623" i="12"/>
  <c r="I596" i="12"/>
  <c r="I564" i="12"/>
  <c r="I543" i="12"/>
  <c r="I532" i="12"/>
  <c r="I484" i="12"/>
  <c r="I463" i="12"/>
  <c r="I452" i="12"/>
  <c r="I414" i="12"/>
  <c r="J414" i="12" s="1"/>
  <c r="AB414" i="12" s="1"/>
  <c r="I407" i="12"/>
  <c r="Z407" i="12" s="1"/>
  <c r="AA407" i="12" s="1"/>
  <c r="I375" i="12"/>
  <c r="I313" i="12"/>
  <c r="I257" i="12"/>
  <c r="Z257" i="12" s="1"/>
  <c r="AA257" i="12" s="1"/>
  <c r="I249" i="12"/>
  <c r="I233" i="12"/>
  <c r="I217" i="12"/>
  <c r="I209" i="12"/>
  <c r="I185" i="12"/>
  <c r="Z185" i="12" s="1"/>
  <c r="AA185" i="12" s="1"/>
  <c r="I169" i="12"/>
  <c r="Z169" i="12" s="1"/>
  <c r="AA169" i="12" s="1"/>
  <c r="I161" i="12"/>
  <c r="I145" i="12"/>
  <c r="I137" i="12"/>
  <c r="I129" i="12"/>
  <c r="I105" i="12"/>
  <c r="I97" i="12"/>
  <c r="J97" i="12" s="1"/>
  <c r="AB97" i="12" s="1"/>
  <c r="I73" i="12"/>
  <c r="I56" i="12"/>
  <c r="I49" i="12"/>
  <c r="I45" i="12"/>
  <c r="Z45" i="12" s="1"/>
  <c r="AA45" i="12" s="1"/>
  <c r="I41" i="12"/>
  <c r="Z41" i="12" s="1"/>
  <c r="AA41" i="12" s="1"/>
  <c r="I37" i="12"/>
  <c r="I33" i="12"/>
  <c r="I29" i="12"/>
  <c r="I25" i="12"/>
  <c r="I1251" i="12"/>
  <c r="Z1251" i="12" s="1"/>
  <c r="AA1251" i="12" s="1"/>
  <c r="I1186" i="12"/>
  <c r="I1118" i="12"/>
  <c r="I1071" i="12"/>
  <c r="Z1071" i="12" s="1"/>
  <c r="AA1071" i="12" s="1"/>
  <c r="I1050" i="12"/>
  <c r="I1007" i="12"/>
  <c r="I966" i="12"/>
  <c r="J966" i="12" s="1"/>
  <c r="AB966" i="12" s="1"/>
  <c r="I937" i="12"/>
  <c r="I923" i="12"/>
  <c r="I857" i="12"/>
  <c r="I825" i="12"/>
  <c r="Z825" i="12" s="1"/>
  <c r="AA825" i="12" s="1"/>
  <c r="I817" i="12"/>
  <c r="Z817" i="12" s="1"/>
  <c r="AA817" i="12" s="1"/>
  <c r="I809" i="12"/>
  <c r="I801" i="12"/>
  <c r="I793" i="12"/>
  <c r="I785" i="12"/>
  <c r="I777" i="12"/>
  <c r="I769" i="12"/>
  <c r="I761" i="12"/>
  <c r="I753" i="12"/>
  <c r="Z753" i="12" s="1"/>
  <c r="AA753" i="12" s="1"/>
  <c r="I745" i="12"/>
  <c r="Z745" i="12" s="1"/>
  <c r="AA745" i="12" s="1"/>
  <c r="I737" i="12"/>
  <c r="I729" i="12"/>
  <c r="J729" i="12" s="1"/>
  <c r="AB729" i="12" s="1"/>
  <c r="I705" i="12"/>
  <c r="I696" i="12"/>
  <c r="I680" i="12"/>
  <c r="I675" i="12"/>
  <c r="Z675" i="12" s="1"/>
  <c r="AA675" i="12" s="1"/>
  <c r="I664" i="12"/>
  <c r="Z664" i="12" s="1"/>
  <c r="AA664" i="12" s="1"/>
  <c r="I648" i="12"/>
  <c r="I643" i="12"/>
  <c r="I627" i="12"/>
  <c r="I616" i="12"/>
  <c r="Z616" i="12" s="1"/>
  <c r="AA616" i="12" s="1"/>
  <c r="I611" i="12"/>
  <c r="I600" i="12"/>
  <c r="I595" i="12"/>
  <c r="I584" i="12"/>
  <c r="I579" i="12"/>
  <c r="I568" i="12"/>
  <c r="I563" i="12"/>
  <c r="J563" i="12" s="1"/>
  <c r="AB563" i="12" s="1"/>
  <c r="I552" i="12"/>
  <c r="Z552" i="12" s="1"/>
  <c r="AA552" i="12" s="1"/>
  <c r="I547" i="12"/>
  <c r="I536" i="12"/>
  <c r="I531" i="12"/>
  <c r="Z531" i="12" s="1"/>
  <c r="AA531" i="12" s="1"/>
  <c r="I520" i="12"/>
  <c r="Z520" i="12" s="1"/>
  <c r="AA520" i="12" s="1"/>
  <c r="I515" i="12"/>
  <c r="I504" i="12"/>
  <c r="I499" i="12"/>
  <c r="I488" i="12"/>
  <c r="I483" i="12"/>
  <c r="I472" i="12"/>
  <c r="I467" i="12"/>
  <c r="I456" i="12"/>
  <c r="Z456" i="12" s="1"/>
  <c r="AA456" i="12" s="1"/>
  <c r="I438" i="12"/>
  <c r="I435" i="12"/>
  <c r="I431" i="12"/>
  <c r="J431" i="12" s="1"/>
  <c r="AB431" i="12" s="1"/>
  <c r="I424" i="12"/>
  <c r="Z424" i="12" s="1"/>
  <c r="AA424" i="12" s="1"/>
  <c r="I420" i="12"/>
  <c r="I417" i="12"/>
  <c r="I406" i="12"/>
  <c r="Z406" i="12" s="1"/>
  <c r="AA406" i="12" s="1"/>
  <c r="I403" i="12"/>
  <c r="I399" i="12"/>
  <c r="J399" i="12" s="1"/>
  <c r="AB399" i="12" s="1"/>
  <c r="I392" i="12"/>
  <c r="I388" i="12"/>
  <c r="I371" i="12"/>
  <c r="I367" i="12"/>
  <c r="I305" i="12"/>
  <c r="I301" i="12"/>
  <c r="I287" i="12"/>
  <c r="I273" i="12"/>
  <c r="I267" i="12"/>
  <c r="I251" i="12"/>
  <c r="J251" i="12" s="1"/>
  <c r="AB251" i="12" s="1"/>
  <c r="I243" i="12"/>
  <c r="Z243" i="12" s="1"/>
  <c r="AA243" i="12" s="1"/>
  <c r="I235" i="12"/>
  <c r="Z235" i="12" s="1"/>
  <c r="AA235" i="12" s="1"/>
  <c r="I227" i="12"/>
  <c r="I211" i="12"/>
  <c r="Z211" i="12" s="1"/>
  <c r="AA211" i="12" s="1"/>
  <c r="I195" i="12"/>
  <c r="I187" i="12"/>
  <c r="I171" i="12"/>
  <c r="I163" i="12"/>
  <c r="I155" i="12"/>
  <c r="I147" i="12"/>
  <c r="I139" i="12"/>
  <c r="I131" i="12"/>
  <c r="I123" i="12"/>
  <c r="I115" i="12"/>
  <c r="I107" i="12"/>
  <c r="I99" i="12"/>
  <c r="I91" i="12"/>
  <c r="I83" i="12"/>
  <c r="I75" i="12"/>
  <c r="I67" i="12"/>
  <c r="Z67" i="12" s="1"/>
  <c r="AA67" i="12" s="1"/>
  <c r="I1230" i="12"/>
  <c r="I1175" i="12"/>
  <c r="I1087" i="12"/>
  <c r="I1066" i="12"/>
  <c r="I1023" i="12"/>
  <c r="J1023" i="12" s="1"/>
  <c r="AB1023" i="12" s="1"/>
  <c r="I1002" i="12"/>
  <c r="Z1002" i="12" s="1"/>
  <c r="AA1002" i="12" s="1"/>
  <c r="I962" i="12"/>
  <c r="I948" i="12"/>
  <c r="I934" i="12"/>
  <c r="I919" i="12"/>
  <c r="Z919" i="12" s="1"/>
  <c r="AA919" i="12" s="1"/>
  <c r="I905" i="12"/>
  <c r="I865" i="12"/>
  <c r="J865" i="12" s="1"/>
  <c r="AB865" i="12" s="1"/>
  <c r="I833" i="12"/>
  <c r="I823" i="12"/>
  <c r="I815" i="12"/>
  <c r="I807" i="12"/>
  <c r="Z807" i="12" s="1"/>
  <c r="AA807" i="12" s="1"/>
  <c r="I799" i="12"/>
  <c r="I791" i="12"/>
  <c r="I775" i="12"/>
  <c r="I767" i="12"/>
  <c r="I759" i="12"/>
  <c r="J759" i="12" s="1"/>
  <c r="AB759" i="12" s="1"/>
  <c r="I751" i="12"/>
  <c r="I727" i="12"/>
  <c r="I719" i="12"/>
  <c r="I711" i="12"/>
  <c r="I702" i="12"/>
  <c r="I695" i="12"/>
  <c r="I684" i="12"/>
  <c r="J684" i="12" s="1"/>
  <c r="AB684" i="12" s="1"/>
  <c r="I679" i="12"/>
  <c r="I663" i="12"/>
  <c r="I652" i="12"/>
  <c r="I647" i="12"/>
  <c r="Z647" i="12" s="1"/>
  <c r="AA647" i="12" s="1"/>
  <c r="I636" i="12"/>
  <c r="I631" i="12"/>
  <c r="I620" i="12"/>
  <c r="I615" i="12"/>
  <c r="I604" i="12"/>
  <c r="J604" i="12" s="1"/>
  <c r="AB604" i="12" s="1"/>
  <c r="I599" i="12"/>
  <c r="I583" i="12"/>
  <c r="I567" i="12"/>
  <c r="I556" i="12"/>
  <c r="I551" i="12"/>
  <c r="Z551" i="12" s="1"/>
  <c r="AA551" i="12" s="1"/>
  <c r="I540" i="12"/>
  <c r="I535" i="12"/>
  <c r="J535" i="12" s="1"/>
  <c r="AB535" i="12" s="1"/>
  <c r="I524" i="12"/>
  <c r="I519" i="12"/>
  <c r="I487" i="12"/>
  <c r="I460" i="12"/>
  <c r="Z460" i="12" s="1"/>
  <c r="AA460" i="12" s="1"/>
  <c r="I444" i="12"/>
  <c r="I441" i="12"/>
  <c r="I430" i="12"/>
  <c r="I427" i="12"/>
  <c r="I423" i="12"/>
  <c r="I416" i="12"/>
  <c r="I412" i="12"/>
  <c r="I409" i="12"/>
  <c r="I398" i="12"/>
  <c r="J398" i="12" s="1"/>
  <c r="AB398" i="12" s="1"/>
  <c r="I395" i="12"/>
  <c r="I391" i="12"/>
  <c r="I384" i="12"/>
  <c r="J384" i="12" s="1"/>
  <c r="AB384" i="12" s="1"/>
  <c r="I380" i="12"/>
  <c r="I377" i="12"/>
  <c r="I366" i="12"/>
  <c r="I311" i="12"/>
  <c r="Z311" i="12" s="1"/>
  <c r="AA311" i="12" s="1"/>
  <c r="I297" i="12"/>
  <c r="I293" i="12"/>
  <c r="I279" i="12"/>
  <c r="I269" i="12"/>
  <c r="I261" i="12"/>
  <c r="I253" i="12"/>
  <c r="I237" i="12"/>
  <c r="I229" i="12"/>
  <c r="I213" i="12"/>
  <c r="I197" i="12"/>
  <c r="I189" i="12"/>
  <c r="I173" i="12"/>
  <c r="J173" i="12" s="1"/>
  <c r="AB173" i="12" s="1"/>
  <c r="I165" i="12"/>
  <c r="J165" i="12" s="1"/>
  <c r="AB165" i="12" s="1"/>
  <c r="I157" i="12"/>
  <c r="Z157" i="12" s="1"/>
  <c r="AA157" i="12" s="1"/>
  <c r="I149" i="12"/>
  <c r="I141" i="12"/>
  <c r="Z141" i="12" s="1"/>
  <c r="AA141" i="12" s="1"/>
  <c r="I133" i="12"/>
  <c r="I125" i="12"/>
  <c r="I117" i="12"/>
  <c r="I109" i="12"/>
  <c r="I101" i="12"/>
  <c r="I93" i="12"/>
  <c r="I85" i="12"/>
  <c r="I77" i="12"/>
  <c r="I69" i="12"/>
  <c r="I60" i="12"/>
  <c r="I52" i="12"/>
  <c r="I50" i="12"/>
  <c r="J50" i="12" s="1"/>
  <c r="AB50" i="12" s="1"/>
  <c r="I48" i="12"/>
  <c r="J48" i="12" s="1"/>
  <c r="AB48" i="12" s="1"/>
  <c r="I46" i="12"/>
  <c r="I44" i="12"/>
  <c r="I42" i="12"/>
  <c r="Z42" i="12" s="1"/>
  <c r="AA42" i="12" s="1"/>
  <c r="I40" i="12"/>
  <c r="I38" i="12"/>
  <c r="I36" i="12"/>
  <c r="I34" i="12"/>
  <c r="I32" i="12"/>
  <c r="I30" i="12"/>
  <c r="J30" i="12" s="1"/>
  <c r="AB30" i="12" s="1"/>
  <c r="I28" i="12"/>
  <c r="I26" i="12"/>
  <c r="I24" i="12"/>
  <c r="J24" i="12" s="1"/>
  <c r="AB24" i="12" s="1"/>
  <c r="I1034" i="12"/>
  <c r="I763" i="12"/>
  <c r="I739" i="12"/>
  <c r="J739" i="12" s="1"/>
  <c r="AB739" i="12" s="1"/>
  <c r="I723" i="12"/>
  <c r="I707" i="12"/>
  <c r="Z707" i="12" s="1"/>
  <c r="AA707" i="12" s="1"/>
  <c r="I692" i="12"/>
  <c r="I687" i="12"/>
  <c r="Z687" i="12" s="1"/>
  <c r="AA687" i="12" s="1"/>
  <c r="I676" i="12"/>
  <c r="I655" i="12"/>
  <c r="I644" i="12"/>
  <c r="I628" i="12"/>
  <c r="I607" i="12"/>
  <c r="I591" i="12"/>
  <c r="Z591" i="12" s="1"/>
  <c r="AA591" i="12" s="1"/>
  <c r="I580" i="12"/>
  <c r="I548" i="12"/>
  <c r="I527" i="12"/>
  <c r="J527" i="12" s="1"/>
  <c r="AB527" i="12" s="1"/>
  <c r="I516" i="12"/>
  <c r="I511" i="12"/>
  <c r="I479" i="12"/>
  <c r="I468" i="12"/>
  <c r="I447" i="12"/>
  <c r="I443" i="12"/>
  <c r="I432" i="12"/>
  <c r="Z432" i="12" s="1"/>
  <c r="AA432" i="12" s="1"/>
  <c r="I425" i="12"/>
  <c r="I411" i="12"/>
  <c r="I396" i="12"/>
  <c r="I364" i="12"/>
  <c r="I309" i="12"/>
  <c r="I295" i="12"/>
  <c r="I281" i="12"/>
  <c r="I277" i="12"/>
  <c r="I265" i="12"/>
  <c r="J265" i="12" s="1"/>
  <c r="AB265" i="12" s="1"/>
  <c r="I225" i="12"/>
  <c r="I201" i="12"/>
  <c r="I177" i="12"/>
  <c r="J177" i="12" s="1"/>
  <c r="AB177" i="12" s="1"/>
  <c r="I121" i="12"/>
  <c r="I113" i="12"/>
  <c r="I89" i="12"/>
  <c r="I65" i="12"/>
  <c r="Z65" i="12" s="1"/>
  <c r="AA65" i="12" s="1"/>
  <c r="I51" i="12"/>
  <c r="I47" i="12"/>
  <c r="I43" i="12"/>
  <c r="I39" i="12"/>
  <c r="I35" i="12"/>
  <c r="J35" i="12" s="1"/>
  <c r="AB35" i="12" s="1"/>
  <c r="I31" i="12"/>
  <c r="I27" i="12"/>
  <c r="I23" i="12"/>
  <c r="N285" i="11"/>
  <c r="I22" i="12"/>
  <c r="Z22" i="12" s="1"/>
  <c r="AA22" i="12" s="1"/>
  <c r="J1002" i="12"/>
  <c r="AB1002" i="12" s="1"/>
  <c r="J1132" i="12"/>
  <c r="AB1132" i="12" s="1"/>
  <c r="J876" i="12"/>
  <c r="AB876" i="12" s="1"/>
  <c r="J852" i="12"/>
  <c r="AB852" i="12" s="1"/>
  <c r="J1088" i="12"/>
  <c r="AB1088" i="12" s="1"/>
  <c r="Z265" i="12"/>
  <c r="AA265" i="12" s="1"/>
  <c r="Z24" i="12"/>
  <c r="AA24" i="12" s="1"/>
  <c r="Z165" i="12"/>
  <c r="AA165" i="12" s="1"/>
  <c r="Z604" i="12"/>
  <c r="AA604" i="12" s="1"/>
  <c r="Z1023" i="12"/>
  <c r="AA1023" i="12" s="1"/>
  <c r="J243" i="12"/>
  <c r="AB243" i="12" s="1"/>
  <c r="J424" i="12"/>
  <c r="AB424" i="12" s="1"/>
  <c r="J456" i="12"/>
  <c r="AB456" i="12" s="1"/>
  <c r="J520" i="12"/>
  <c r="AB520" i="12" s="1"/>
  <c r="J552" i="12"/>
  <c r="AB552" i="12" s="1"/>
  <c r="J616" i="12"/>
  <c r="AB616" i="12" s="1"/>
  <c r="J664" i="12"/>
  <c r="AB664" i="12" s="1"/>
  <c r="J753" i="12"/>
  <c r="AB753" i="12" s="1"/>
  <c r="J817" i="12"/>
  <c r="AB817" i="12" s="1"/>
  <c r="J1071" i="12"/>
  <c r="AB1071" i="12" s="1"/>
  <c r="J41" i="12"/>
  <c r="AB41" i="12" s="1"/>
  <c r="J185" i="12"/>
  <c r="AB185" i="12" s="1"/>
  <c r="J407" i="12"/>
  <c r="AB407" i="12" s="1"/>
  <c r="J671" i="12"/>
  <c r="AB671" i="12" s="1"/>
  <c r="J811" i="12"/>
  <c r="AB811" i="12" s="1"/>
  <c r="AA811" i="12"/>
  <c r="Z955" i="12"/>
  <c r="AA955" i="12" s="1"/>
  <c r="Z79" i="12"/>
  <c r="AA79" i="12" s="1"/>
  <c r="Z143" i="12"/>
  <c r="AA143" i="12" s="1"/>
  <c r="Z215" i="12"/>
  <c r="AA215" i="12" s="1"/>
  <c r="Z285" i="12"/>
  <c r="AA285" i="12" s="1"/>
  <c r="Z401" i="12"/>
  <c r="AA401" i="12" s="1"/>
  <c r="Z448" i="12"/>
  <c r="AA448" i="12" s="1"/>
  <c r="Z544" i="12"/>
  <c r="AA544" i="12" s="1"/>
  <c r="Z608" i="12"/>
  <c r="AA608" i="12" s="1"/>
  <c r="Z651" i="12"/>
  <c r="AA651" i="12" s="1"/>
  <c r="Z733" i="12"/>
  <c r="AA733" i="12" s="1"/>
  <c r="Z797" i="12"/>
  <c r="AA797" i="12" s="1"/>
  <c r="Z975" i="12"/>
  <c r="AA975" i="12" s="1"/>
  <c r="Z55" i="12"/>
  <c r="AA55" i="12" s="1"/>
  <c r="Z74" i="12"/>
  <c r="AA74" i="12" s="1"/>
  <c r="Z82" i="12"/>
  <c r="AA82" i="12" s="1"/>
  <c r="J100" i="12"/>
  <c r="AB100" i="12" s="1"/>
  <c r="J116" i="12"/>
  <c r="AB116" i="12" s="1"/>
  <c r="J144" i="12"/>
  <c r="AB144" i="12" s="1"/>
  <c r="J160" i="12"/>
  <c r="AB160" i="12" s="1"/>
  <c r="J186" i="12"/>
  <c r="AB186" i="12" s="1"/>
  <c r="J202" i="12"/>
  <c r="AB202" i="12" s="1"/>
  <c r="J212" i="12"/>
  <c r="AB212" i="12" s="1"/>
  <c r="J232" i="12"/>
  <c r="AB232" i="12" s="1"/>
  <c r="J248" i="12"/>
  <c r="AB248" i="12" s="1"/>
  <c r="J266" i="12"/>
  <c r="AB266" i="12" s="1"/>
  <c r="J381" i="12"/>
  <c r="AB381" i="12" s="1"/>
  <c r="J442" i="12"/>
  <c r="AB442" i="12" s="1"/>
  <c r="J482" i="12"/>
  <c r="AB482" i="12" s="1"/>
  <c r="J533" i="12"/>
  <c r="AB533" i="12" s="1"/>
  <c r="J565" i="12"/>
  <c r="AB565" i="12" s="1"/>
  <c r="J613" i="12"/>
  <c r="AB613" i="12" s="1"/>
  <c r="J658" i="12"/>
  <c r="AB658" i="12" s="1"/>
  <c r="J699" i="12"/>
  <c r="AB699" i="12" s="1"/>
  <c r="J744" i="12"/>
  <c r="AB744" i="12" s="1"/>
  <c r="J788" i="12"/>
  <c r="AB788" i="12" s="1"/>
  <c r="J804" i="12"/>
  <c r="AB804" i="12" s="1"/>
  <c r="Z804" i="12"/>
  <c r="AA804" i="12" s="1"/>
  <c r="J921" i="12"/>
  <c r="AB921" i="12" s="1"/>
  <c r="Z921" i="12"/>
  <c r="AA921" i="12" s="1"/>
  <c r="J1047" i="12"/>
  <c r="AB1047" i="12" s="1"/>
  <c r="Z1047" i="12"/>
  <c r="AA1047" i="12" s="1"/>
  <c r="J454" i="12"/>
  <c r="AB454" i="12" s="1"/>
  <c r="Z454" i="12"/>
  <c r="AA454" i="12" s="1"/>
  <c r="J486" i="12"/>
  <c r="AB486" i="12" s="1"/>
  <c r="Z486" i="12"/>
  <c r="AA486" i="12" s="1"/>
  <c r="J518" i="12"/>
  <c r="AB518" i="12" s="1"/>
  <c r="Z518" i="12"/>
  <c r="AA518" i="12" s="1"/>
  <c r="J561" i="12"/>
  <c r="AB561" i="12" s="1"/>
  <c r="Z561" i="12"/>
  <c r="AA561" i="12" s="1"/>
  <c r="J601" i="12"/>
  <c r="AB601" i="12" s="1"/>
  <c r="Z601" i="12"/>
  <c r="AA601" i="12" s="1"/>
  <c r="J641" i="12"/>
  <c r="AB641" i="12" s="1"/>
  <c r="Z641" i="12"/>
  <c r="AA641" i="12" s="1"/>
  <c r="J686" i="12"/>
  <c r="AB686" i="12" s="1"/>
  <c r="Z686" i="12"/>
  <c r="AA686" i="12" s="1"/>
  <c r="J722" i="12"/>
  <c r="AB722" i="12" s="1"/>
  <c r="Z722" i="12"/>
  <c r="AA722" i="12" s="1"/>
  <c r="J762" i="12"/>
  <c r="AB762" i="12" s="1"/>
  <c r="Z762" i="12"/>
  <c r="AA762" i="12" s="1"/>
  <c r="J798" i="12"/>
  <c r="AB798" i="12" s="1"/>
  <c r="Z798" i="12"/>
  <c r="AA798" i="12" s="1"/>
  <c r="J875" i="12"/>
  <c r="AB875" i="12" s="1"/>
  <c r="Z875" i="12"/>
  <c r="AA875" i="12" s="1"/>
  <c r="J1010" i="12"/>
  <c r="AB1010" i="12" s="1"/>
  <c r="Z1010" i="12"/>
  <c r="AA1010" i="12" s="1"/>
  <c r="J272" i="12"/>
  <c r="AB272" i="12" s="1"/>
  <c r="Z272" i="12"/>
  <c r="AA272" i="12" s="1"/>
  <c r="J282" i="12"/>
  <c r="AB282" i="12" s="1"/>
  <c r="Z282" i="12"/>
  <c r="AA282" i="12" s="1"/>
  <c r="J298" i="12"/>
  <c r="AB298" i="12" s="1"/>
  <c r="Z298" i="12"/>
  <c r="AA298" i="12" s="1"/>
  <c r="J874" i="12"/>
  <c r="AB874" i="12" s="1"/>
  <c r="Z874" i="12"/>
  <c r="AA874" i="12" s="1"/>
  <c r="J924" i="12"/>
  <c r="AB924" i="12" s="1"/>
  <c r="Z924" i="12"/>
  <c r="AA924" i="12" s="1"/>
  <c r="J971" i="12"/>
  <c r="AB971" i="12" s="1"/>
  <c r="Z971" i="12"/>
  <c r="AA971" i="12" s="1"/>
  <c r="J1035" i="12"/>
  <c r="AB1035" i="12" s="1"/>
  <c r="Z1035" i="12"/>
  <c r="AA1035" i="12" s="1"/>
  <c r="J1099" i="12"/>
  <c r="AB1099" i="12" s="1"/>
  <c r="Z1099" i="12"/>
  <c r="AA1099" i="12" s="1"/>
  <c r="J1218" i="12"/>
  <c r="AB1218" i="12" s="1"/>
  <c r="Z1218" i="12"/>
  <c r="AA1218" i="12" s="1"/>
  <c r="J911" i="12"/>
  <c r="AB911" i="12" s="1"/>
  <c r="Z911" i="12"/>
  <c r="AA911" i="12" s="1"/>
  <c r="J974" i="12"/>
  <c r="AB974" i="12" s="1"/>
  <c r="Z974" i="12"/>
  <c r="AA974" i="12" s="1"/>
  <c r="J1038" i="12"/>
  <c r="AB1038" i="12" s="1"/>
  <c r="Z1038" i="12"/>
  <c r="AA1038" i="12" s="1"/>
  <c r="J1102" i="12"/>
  <c r="AB1102" i="12" s="1"/>
  <c r="Z1102" i="12"/>
  <c r="AA1102" i="12" s="1"/>
  <c r="J826" i="12"/>
  <c r="AB826" i="12" s="1"/>
  <c r="Z826" i="12"/>
  <c r="AA826" i="12" s="1"/>
  <c r="J846" i="12"/>
  <c r="AB846" i="12" s="1"/>
  <c r="Z846" i="12"/>
  <c r="AA846" i="12" s="1"/>
  <c r="J872" i="12"/>
  <c r="AB872" i="12" s="1"/>
  <c r="Z872" i="12"/>
  <c r="AA872" i="12" s="1"/>
  <c r="J933" i="12"/>
  <c r="AB933" i="12" s="1"/>
  <c r="Z933" i="12"/>
  <c r="AA933" i="12" s="1"/>
  <c r="J973" i="12"/>
  <c r="AB973" i="12" s="1"/>
  <c r="Z973" i="12"/>
  <c r="AA973" i="12" s="1"/>
  <c r="J1008" i="12"/>
  <c r="AB1008" i="12" s="1"/>
  <c r="Z1008" i="12"/>
  <c r="AA1008" i="12" s="1"/>
  <c r="J1045" i="12"/>
  <c r="AB1045" i="12" s="1"/>
  <c r="Z1045" i="12"/>
  <c r="AA1045" i="12" s="1"/>
  <c r="J1061" i="12"/>
  <c r="AB1061" i="12" s="1"/>
  <c r="Z1061" i="12"/>
  <c r="AA1061" i="12" s="1"/>
  <c r="J1093" i="12"/>
  <c r="AB1093" i="12" s="1"/>
  <c r="Z1093" i="12"/>
  <c r="AA1093" i="12" s="1"/>
  <c r="J1167" i="12"/>
  <c r="AB1167" i="12" s="1"/>
  <c r="Z1167" i="12"/>
  <c r="AA1167" i="12" s="1"/>
  <c r="J1275" i="12"/>
  <c r="AB1275" i="12" s="1"/>
  <c r="Z1275" i="12"/>
  <c r="AA1275" i="12"/>
  <c r="J993" i="12"/>
  <c r="AB993" i="12" s="1"/>
  <c r="Z993" i="12"/>
  <c r="AA993" i="12" s="1"/>
  <c r="J1025" i="12"/>
  <c r="AB1025" i="12" s="1"/>
  <c r="Z1025" i="12"/>
  <c r="AA1025" i="12" s="1"/>
  <c r="J1065" i="12"/>
  <c r="AB1065" i="12" s="1"/>
  <c r="Z1065" i="12"/>
  <c r="AA1065" i="12" s="1"/>
  <c r="J1097" i="12"/>
  <c r="AB1097" i="12" s="1"/>
  <c r="Z1097" i="12"/>
  <c r="AA1097" i="12" s="1"/>
  <c r="J1155" i="12"/>
  <c r="AB1155" i="12" s="1"/>
  <c r="Z1155" i="12"/>
  <c r="AA1155" i="12" s="1"/>
  <c r="J1238" i="12"/>
  <c r="AB1238" i="12" s="1"/>
  <c r="Z1238" i="12"/>
  <c r="AA1238" i="12" s="1"/>
  <c r="J1128" i="12"/>
  <c r="AB1128" i="12" s="1"/>
  <c r="Z1128" i="12"/>
  <c r="AA1128" i="12" s="1"/>
  <c r="J1176" i="12"/>
  <c r="AB1176" i="12" s="1"/>
  <c r="Z1176" i="12"/>
  <c r="AA1176" i="12" s="1"/>
  <c r="J1247" i="12"/>
  <c r="AB1247" i="12" s="1"/>
  <c r="Z1247" i="12"/>
  <c r="AA1247" i="12" s="1"/>
  <c r="J1195" i="12"/>
  <c r="AB1195" i="12" s="1"/>
  <c r="Z1195" i="12"/>
  <c r="AA1195" i="12" s="1"/>
  <c r="J1250" i="12"/>
  <c r="AB1250" i="12" s="1"/>
  <c r="Z1250" i="12"/>
  <c r="AA1250" i="12" s="1"/>
  <c r="J1103" i="12"/>
  <c r="AB1103" i="12" s="1"/>
  <c r="Z1103" i="12"/>
  <c r="AA1103" i="12" s="1"/>
  <c r="J1119" i="12"/>
  <c r="AB1119" i="12" s="1"/>
  <c r="Z1119" i="12"/>
  <c r="AA1119" i="12" s="1"/>
  <c r="J1139" i="12"/>
  <c r="AB1139" i="12" s="1"/>
  <c r="Z1139" i="12"/>
  <c r="AA1139" i="12" s="1"/>
  <c r="J1177" i="12"/>
  <c r="AB1177" i="12" s="1"/>
  <c r="Z1177" i="12"/>
  <c r="AA1177" i="12" s="1"/>
  <c r="J1209" i="12"/>
  <c r="AB1209" i="12" s="1"/>
  <c r="Z1209" i="12"/>
  <c r="AA1209" i="12"/>
  <c r="J1228" i="12"/>
  <c r="AB1228" i="12" s="1"/>
  <c r="Z1228" i="12"/>
  <c r="AA1228" i="12" s="1"/>
  <c r="J1268" i="12"/>
  <c r="AB1268" i="12" s="1"/>
  <c r="Z1268" i="12"/>
  <c r="AA1268" i="12" s="1"/>
  <c r="J1308" i="12"/>
  <c r="AB1308" i="12" s="1"/>
  <c r="Z1308" i="12"/>
  <c r="AA1308" i="12" s="1"/>
  <c r="J1253" i="12"/>
  <c r="AB1253" i="12" s="1"/>
  <c r="Z1253" i="12"/>
  <c r="AA1253" i="12" s="1"/>
  <c r="J1285" i="12"/>
  <c r="AB1285" i="12" s="1"/>
  <c r="Z1285" i="12"/>
  <c r="AA1285" i="12" s="1"/>
  <c r="J141" i="12"/>
  <c r="AB141" i="12" s="1"/>
  <c r="J807" i="12"/>
  <c r="AB807" i="12" s="1"/>
  <c r="Z729" i="12"/>
  <c r="AA729" i="12" s="1"/>
  <c r="Z771" i="12"/>
  <c r="AA771" i="12" s="1"/>
  <c r="Z555" i="12"/>
  <c r="AA555" i="12" s="1"/>
  <c r="AA146" i="12"/>
  <c r="AA170" i="12"/>
  <c r="Z196" i="12"/>
  <c r="AA196" i="12" s="1"/>
  <c r="AA242" i="12"/>
  <c r="Z268" i="12"/>
  <c r="AA268" i="12" s="1"/>
  <c r="J386" i="12"/>
  <c r="AB386" i="12" s="1"/>
  <c r="Z493" i="12"/>
  <c r="AA493" i="12" s="1"/>
  <c r="J554" i="12"/>
  <c r="AB554" i="12" s="1"/>
  <c r="AA589" i="12"/>
  <c r="J732" i="12"/>
  <c r="AB732" i="12" s="1"/>
  <c r="AA768" i="12"/>
  <c r="Z845" i="12"/>
  <c r="AA845" i="12" s="1"/>
  <c r="J1079" i="12"/>
  <c r="AB1079" i="12" s="1"/>
  <c r="AA457" i="12"/>
  <c r="Z505" i="12"/>
  <c r="AA505" i="12" s="1"/>
  <c r="J569" i="12"/>
  <c r="AB569" i="12" s="1"/>
  <c r="Z670" i="12"/>
  <c r="AA670" i="12" s="1"/>
  <c r="J726" i="12"/>
  <c r="AB726" i="12" s="1"/>
  <c r="AA770" i="12"/>
  <c r="Z822" i="12"/>
  <c r="AA822" i="12" s="1"/>
  <c r="J1031" i="12"/>
  <c r="AB1031" i="12" s="1"/>
  <c r="AA274" i="12"/>
  <c r="Z300" i="12"/>
  <c r="AA300" i="12" s="1"/>
  <c r="J899" i="12"/>
  <c r="AB899" i="12" s="1"/>
  <c r="AA956" i="12"/>
  <c r="Z1046" i="12"/>
  <c r="AA1046" i="12" s="1"/>
  <c r="J1178" i="12"/>
  <c r="AB1178" i="12" s="1"/>
  <c r="AA843" i="12"/>
  <c r="Z954" i="12"/>
  <c r="AA954" i="12" s="1"/>
  <c r="J1043" i="12"/>
  <c r="AB1043" i="12" s="1"/>
  <c r="AA1116" i="12"/>
  <c r="Z836" i="12"/>
  <c r="AA836" i="12" s="1"/>
  <c r="J864" i="12"/>
  <c r="AB864" i="12" s="1"/>
  <c r="AA896" i="12"/>
  <c r="Z976" i="12"/>
  <c r="AA976" i="12" s="1"/>
  <c r="J1029" i="12"/>
  <c r="AB1029" i="12" s="1"/>
  <c r="AA1064" i="12"/>
  <c r="Z1126" i="12"/>
  <c r="AA1126" i="12" s="1"/>
  <c r="J1286" i="12"/>
  <c r="AB1286" i="12" s="1"/>
  <c r="Z30" i="12"/>
  <c r="AA30" i="12" s="1"/>
  <c r="J919" i="12"/>
  <c r="AB919" i="12" s="1"/>
  <c r="J1251" i="12"/>
  <c r="AB1251" i="12" s="1"/>
  <c r="J166" i="12"/>
  <c r="AB166" i="12" s="1"/>
  <c r="J121" i="12"/>
  <c r="AB121" i="12" s="1"/>
  <c r="Z121" i="12"/>
  <c r="AA121" i="12" s="1"/>
  <c r="J309" i="12"/>
  <c r="AB309" i="12" s="1"/>
  <c r="Z309" i="12"/>
  <c r="AA309" i="12" s="1"/>
  <c r="J468" i="12"/>
  <c r="AB468" i="12" s="1"/>
  <c r="Z468" i="12"/>
  <c r="AA468" i="12" s="1"/>
  <c r="J607" i="12"/>
  <c r="AB607" i="12" s="1"/>
  <c r="Z607" i="12"/>
  <c r="AA607" i="12" s="1"/>
  <c r="J723" i="12"/>
  <c r="AB723" i="12" s="1"/>
  <c r="Z723" i="12"/>
  <c r="AA723" i="12" s="1"/>
  <c r="J32" i="12"/>
  <c r="AB32" i="12" s="1"/>
  <c r="Z32" i="12"/>
  <c r="AA32" i="12" s="1"/>
  <c r="J69" i="12"/>
  <c r="AB69" i="12" s="1"/>
  <c r="Z69" i="12"/>
  <c r="AA69" i="12" s="1"/>
  <c r="J133" i="12"/>
  <c r="AB133" i="12" s="1"/>
  <c r="Z133" i="12"/>
  <c r="AA133" i="12" s="1"/>
  <c r="J213" i="12"/>
  <c r="AB213" i="12" s="1"/>
  <c r="Z213" i="12"/>
  <c r="AA213" i="12" s="1"/>
  <c r="J297" i="12"/>
  <c r="AB297" i="12" s="1"/>
  <c r="Z297" i="12"/>
  <c r="AA297" i="12" s="1"/>
  <c r="J380" i="12"/>
  <c r="AB380" i="12" s="1"/>
  <c r="Z380" i="12"/>
  <c r="AA380" i="12" s="1"/>
  <c r="J423" i="12"/>
  <c r="AB423" i="12" s="1"/>
  <c r="Z423" i="12"/>
  <c r="AA423" i="12" s="1"/>
  <c r="J524" i="12"/>
  <c r="AB524" i="12" s="1"/>
  <c r="Z524" i="12"/>
  <c r="AA524" i="12" s="1"/>
  <c r="J556" i="12"/>
  <c r="AB556" i="12" s="1"/>
  <c r="Z556" i="12"/>
  <c r="AA556" i="12" s="1"/>
  <c r="J636" i="12"/>
  <c r="AB636" i="12" s="1"/>
  <c r="Z636" i="12"/>
  <c r="AA636" i="12" s="1"/>
  <c r="J711" i="12"/>
  <c r="AB711" i="12" s="1"/>
  <c r="Z711" i="12"/>
  <c r="AA711" i="12" s="1"/>
  <c r="J799" i="12"/>
  <c r="AB799" i="12" s="1"/>
  <c r="Z799" i="12"/>
  <c r="AA799" i="12" s="1"/>
  <c r="J934" i="12"/>
  <c r="AB934" i="12" s="1"/>
  <c r="Z934" i="12"/>
  <c r="AA934" i="12" s="1"/>
  <c r="J1230" i="12"/>
  <c r="AB1230" i="12" s="1"/>
  <c r="Z1230" i="12"/>
  <c r="AA1230" i="12" s="1"/>
  <c r="J91" i="12"/>
  <c r="AB91" i="12" s="1"/>
  <c r="Z91" i="12"/>
  <c r="AA91" i="12" s="1"/>
  <c r="J155" i="12"/>
  <c r="AB155" i="12" s="1"/>
  <c r="Z155" i="12"/>
  <c r="AA155" i="12" s="1"/>
  <c r="J195" i="12"/>
  <c r="AB195" i="12" s="1"/>
  <c r="Z195" i="12"/>
  <c r="AA195" i="12" s="1"/>
  <c r="J287" i="12"/>
  <c r="AB287" i="12" s="1"/>
  <c r="Z287" i="12"/>
  <c r="AA287" i="12" s="1"/>
  <c r="J403" i="12"/>
  <c r="AB403" i="12" s="1"/>
  <c r="Z403" i="12"/>
  <c r="AA403" i="12" s="1"/>
  <c r="J488" i="12"/>
  <c r="AB488" i="12" s="1"/>
  <c r="Z488" i="12"/>
  <c r="AA488" i="12" s="1"/>
  <c r="J584" i="12"/>
  <c r="AB584" i="12" s="1"/>
  <c r="Z584" i="12"/>
  <c r="AA584" i="12" s="1"/>
  <c r="J705" i="12"/>
  <c r="AB705" i="12" s="1"/>
  <c r="Z705" i="12"/>
  <c r="AA705" i="12" s="1"/>
  <c r="J785" i="12"/>
  <c r="AB785" i="12" s="1"/>
  <c r="Z785" i="12"/>
  <c r="AA785" i="12" s="1"/>
  <c r="J937" i="12"/>
  <c r="AB937" i="12" s="1"/>
  <c r="Z937" i="12"/>
  <c r="AA937" i="12" s="1"/>
  <c r="J25" i="12"/>
  <c r="AB25" i="12" s="1"/>
  <c r="Z25" i="12"/>
  <c r="AA25" i="12" s="1"/>
  <c r="J73" i="12"/>
  <c r="AB73" i="12" s="1"/>
  <c r="Z73" i="12"/>
  <c r="AA73" i="12" s="1"/>
  <c r="J137" i="12"/>
  <c r="AB137" i="12" s="1"/>
  <c r="Z137" i="12"/>
  <c r="AA137" i="12" s="1"/>
  <c r="J249" i="12"/>
  <c r="AB249" i="12" s="1"/>
  <c r="Z249" i="12"/>
  <c r="AA249" i="12" s="1"/>
  <c r="J484" i="12"/>
  <c r="AB484" i="12" s="1"/>
  <c r="Z484" i="12"/>
  <c r="AA484" i="12" s="1"/>
  <c r="J596" i="12"/>
  <c r="AB596" i="12" s="1"/>
  <c r="Z596" i="12"/>
  <c r="AA596" i="12" s="1"/>
  <c r="J755" i="12"/>
  <c r="AB755" i="12" s="1"/>
  <c r="Z755" i="12"/>
  <c r="AA755" i="12" s="1"/>
  <c r="J1098" i="12"/>
  <c r="AB1098" i="12" s="1"/>
  <c r="Z1098" i="12"/>
  <c r="AA1098" i="12" s="1"/>
  <c r="J111" i="12"/>
  <c r="AB111" i="12" s="1"/>
  <c r="Z111" i="12"/>
  <c r="AA111" i="12" s="1"/>
  <c r="J175" i="12"/>
  <c r="AB175" i="12" s="1"/>
  <c r="Z175" i="12"/>
  <c r="AA175" i="12" s="1"/>
  <c r="J247" i="12"/>
  <c r="AB247" i="12" s="1"/>
  <c r="Z247" i="12"/>
  <c r="AA247" i="12" s="1"/>
  <c r="J369" i="12"/>
  <c r="AB369" i="12" s="1"/>
  <c r="Z369" i="12"/>
  <c r="AA369" i="12"/>
  <c r="J422" i="12"/>
  <c r="AB422" i="12" s="1"/>
  <c r="Z422" i="12"/>
  <c r="AA422" i="12" s="1"/>
  <c r="J507" i="12"/>
  <c r="AB507" i="12" s="1"/>
  <c r="Z507" i="12"/>
  <c r="AA507" i="12" s="1"/>
  <c r="J576" i="12"/>
  <c r="AB576" i="12" s="1"/>
  <c r="Z576" i="12"/>
  <c r="AA576" i="12" s="1"/>
  <c r="J688" i="12"/>
  <c r="AB688" i="12" s="1"/>
  <c r="Z688" i="12"/>
  <c r="AA688" i="12" s="1"/>
  <c r="J765" i="12"/>
  <c r="AB765" i="12" s="1"/>
  <c r="Z765" i="12"/>
  <c r="AA765" i="12" s="1"/>
  <c r="J887" i="12"/>
  <c r="AB887" i="12" s="1"/>
  <c r="Z887" i="12"/>
  <c r="AA887" i="12" s="1"/>
  <c r="J1166" i="12"/>
  <c r="AB1166" i="12" s="1"/>
  <c r="Z1166" i="12"/>
  <c r="AA1166" i="12" s="1"/>
  <c r="J63" i="12"/>
  <c r="AB63" i="12" s="1"/>
  <c r="Z63" i="12"/>
  <c r="AA63" i="12" s="1"/>
  <c r="J92" i="12"/>
  <c r="AB92" i="12" s="1"/>
  <c r="Z92" i="12"/>
  <c r="AA92" i="12" s="1"/>
  <c r="J108" i="12"/>
  <c r="AB108" i="12" s="1"/>
  <c r="Z108" i="12"/>
  <c r="AA108" i="12" s="1"/>
  <c r="J126" i="12"/>
  <c r="AB126" i="12" s="1"/>
  <c r="Z126" i="12"/>
  <c r="AA126" i="12" s="1"/>
  <c r="J134" i="12"/>
  <c r="AB134" i="12" s="1"/>
  <c r="Z134" i="12"/>
  <c r="AA134" i="12" s="1"/>
  <c r="J152" i="12"/>
  <c r="AB152" i="12" s="1"/>
  <c r="Z152" i="12"/>
  <c r="AA152" i="12" s="1"/>
  <c r="J168" i="12"/>
  <c r="AB168" i="12" s="1"/>
  <c r="Z168" i="12"/>
  <c r="AA168" i="12" s="1"/>
  <c r="J178" i="12"/>
  <c r="AB178" i="12" s="1"/>
  <c r="Z178" i="12"/>
  <c r="AA178" i="12" s="1"/>
  <c r="J194" i="12"/>
  <c r="AB194" i="12" s="1"/>
  <c r="Z194" i="12"/>
  <c r="AA194" i="12" s="1"/>
  <c r="J222" i="12"/>
  <c r="AB222" i="12" s="1"/>
  <c r="Z222" i="12"/>
  <c r="AA222" i="12" s="1"/>
  <c r="J240" i="12"/>
  <c r="AB240" i="12" s="1"/>
  <c r="Z240" i="12"/>
  <c r="AA240" i="12" s="1"/>
  <c r="J258" i="12"/>
  <c r="AB258" i="12" s="1"/>
  <c r="Z258" i="12"/>
  <c r="AA258" i="12" s="1"/>
  <c r="J283" i="12"/>
  <c r="AB283" i="12" s="1"/>
  <c r="Z283" i="12"/>
  <c r="AA283" i="12" s="1"/>
  <c r="J315" i="12"/>
  <c r="AB315" i="12" s="1"/>
  <c r="Z315" i="12"/>
  <c r="AA315" i="12" s="1"/>
  <c r="J402" i="12"/>
  <c r="AB402" i="12" s="1"/>
  <c r="Z402" i="12"/>
  <c r="AA402" i="12" s="1"/>
  <c r="J421" i="12"/>
  <c r="AB421" i="12" s="1"/>
  <c r="Z421" i="12"/>
  <c r="AA421" i="12" s="1"/>
  <c r="J461" i="12"/>
  <c r="AB461" i="12" s="1"/>
  <c r="Z461" i="12"/>
  <c r="AA461" i="12" s="1"/>
  <c r="J509" i="12"/>
  <c r="AB509" i="12" s="1"/>
  <c r="Z509" i="12"/>
  <c r="AA509" i="12" s="1"/>
  <c r="J549" i="12"/>
  <c r="AB549" i="12" s="1"/>
  <c r="Z549" i="12"/>
  <c r="AA549" i="12" s="1"/>
  <c r="J586" i="12"/>
  <c r="AB586" i="12" s="1"/>
  <c r="Z586" i="12"/>
  <c r="AA586" i="12" s="1"/>
  <c r="J637" i="12"/>
  <c r="AB637" i="12" s="1"/>
  <c r="Z637" i="12"/>
  <c r="AA637" i="12" s="1"/>
  <c r="J674" i="12"/>
  <c r="AB674" i="12" s="1"/>
  <c r="Z674" i="12"/>
  <c r="AA674" i="12" s="1"/>
  <c r="J724" i="12"/>
  <c r="AB724" i="12" s="1"/>
  <c r="Z724" i="12"/>
  <c r="AA724" i="12" s="1"/>
  <c r="J760" i="12"/>
  <c r="AB760" i="12" s="1"/>
  <c r="Z760" i="12"/>
  <c r="AA760" i="12" s="1"/>
  <c r="J829" i="12"/>
  <c r="AB829" i="12" s="1"/>
  <c r="Z829" i="12"/>
  <c r="AA829" i="12" s="1"/>
  <c r="J983" i="12"/>
  <c r="AB983" i="12" s="1"/>
  <c r="Z983" i="12"/>
  <c r="AA983" i="12" s="1"/>
  <c r="J1207" i="12"/>
  <c r="AB1207" i="12" s="1"/>
  <c r="Z1207" i="12"/>
  <c r="AA1207" i="12" s="1"/>
  <c r="J470" i="12"/>
  <c r="AB470" i="12" s="1"/>
  <c r="Z470" i="12"/>
  <c r="AA470" i="12" s="1"/>
  <c r="J502" i="12"/>
  <c r="AB502" i="12" s="1"/>
  <c r="Z502" i="12"/>
  <c r="AA502" i="12" s="1"/>
  <c r="J537" i="12"/>
  <c r="AB537" i="12" s="1"/>
  <c r="Z537" i="12"/>
  <c r="AA537" i="12" s="1"/>
  <c r="J585" i="12"/>
  <c r="AB585" i="12" s="1"/>
  <c r="Z585" i="12"/>
  <c r="AA585" i="12" s="1"/>
  <c r="J625" i="12"/>
  <c r="AB625" i="12" s="1"/>
  <c r="Z625" i="12"/>
  <c r="AA625" i="12" s="1"/>
  <c r="J662" i="12"/>
  <c r="AB662" i="12" s="1"/>
  <c r="Z662" i="12"/>
  <c r="AA662" i="12" s="1"/>
  <c r="J701" i="12"/>
  <c r="AB701" i="12" s="1"/>
  <c r="Z701" i="12"/>
  <c r="AA701" i="12" s="1"/>
  <c r="J738" i="12"/>
  <c r="AB738" i="12" s="1"/>
  <c r="Z738" i="12"/>
  <c r="AA738" i="12" s="1"/>
  <c r="J782" i="12"/>
  <c r="AB782" i="12" s="1"/>
  <c r="Z782" i="12"/>
  <c r="AA782" i="12" s="1"/>
  <c r="J814" i="12"/>
  <c r="AB814" i="12" s="1"/>
  <c r="Z814" i="12"/>
  <c r="AA814" i="12" s="1"/>
  <c r="J946" i="12"/>
  <c r="AB946" i="12" s="1"/>
  <c r="Z946" i="12"/>
  <c r="AA946" i="12" s="1"/>
  <c r="J1074" i="12"/>
  <c r="AB1074" i="12" s="1"/>
  <c r="Z1074" i="12"/>
  <c r="AA1074" i="12" s="1"/>
  <c r="J290" i="12"/>
  <c r="AB290" i="12" s="1"/>
  <c r="Z290" i="12"/>
  <c r="AA290" i="12" s="1"/>
  <c r="J310" i="12"/>
  <c r="AB310" i="12" s="1"/>
  <c r="Z310" i="12"/>
  <c r="AA310" i="12" s="1"/>
  <c r="J895" i="12"/>
  <c r="AB895" i="12" s="1"/>
  <c r="Z895" i="12"/>
  <c r="AA895" i="12" s="1"/>
  <c r="J945" i="12"/>
  <c r="AB945" i="12" s="1"/>
  <c r="Z945" i="12"/>
  <c r="AA945" i="12" s="1"/>
  <c r="J1003" i="12"/>
  <c r="AB1003" i="12" s="1"/>
  <c r="Z1003" i="12"/>
  <c r="AA1003" i="12" s="1"/>
  <c r="J1067" i="12"/>
  <c r="AB1067" i="12" s="1"/>
  <c r="Z1067" i="12"/>
  <c r="AA1067" i="12" s="1"/>
  <c r="J1168" i="12"/>
  <c r="AB1168" i="12" s="1"/>
  <c r="Z1168" i="12"/>
  <c r="AA1168" i="12" s="1"/>
  <c r="J827" i="12"/>
  <c r="AB827" i="12" s="1"/>
  <c r="Z827" i="12"/>
  <c r="AA827" i="12" s="1"/>
  <c r="J879" i="12"/>
  <c r="AB879" i="12" s="1"/>
  <c r="Z879" i="12"/>
  <c r="AA879" i="12" s="1"/>
  <c r="J947" i="12"/>
  <c r="AB947" i="12" s="1"/>
  <c r="Z947" i="12"/>
  <c r="AA947" i="12" s="1"/>
  <c r="J1006" i="12"/>
  <c r="AB1006" i="12" s="1"/>
  <c r="Z1006" i="12"/>
  <c r="AA1006" i="12" s="1"/>
  <c r="J1070" i="12"/>
  <c r="AB1070" i="12" s="1"/>
  <c r="Z1070" i="12"/>
  <c r="AA1070" i="12" s="1"/>
  <c r="J1173" i="12"/>
  <c r="AB1173" i="12" s="1"/>
  <c r="Z1173" i="12"/>
  <c r="AA1173" i="12" s="1"/>
  <c r="J834" i="12"/>
  <c r="AB834" i="12" s="1"/>
  <c r="Z834" i="12"/>
  <c r="AA834" i="12" s="1"/>
  <c r="J854" i="12"/>
  <c r="AB854" i="12" s="1"/>
  <c r="Z854" i="12"/>
  <c r="AA854" i="12" s="1"/>
  <c r="J862" i="12"/>
  <c r="AB862" i="12" s="1"/>
  <c r="Z862" i="12"/>
  <c r="AA862" i="12" s="1"/>
  <c r="J893" i="12"/>
  <c r="AB893" i="12" s="1"/>
  <c r="Z893" i="12"/>
  <c r="AA893" i="12" s="1"/>
  <c r="J949" i="12"/>
  <c r="AB949" i="12" s="1"/>
  <c r="Z949" i="12"/>
  <c r="AA949" i="12" s="1"/>
  <c r="J989" i="12"/>
  <c r="AB989" i="12" s="1"/>
  <c r="Z989" i="12"/>
  <c r="AA989" i="12" s="1"/>
  <c r="J1024" i="12"/>
  <c r="AB1024" i="12" s="1"/>
  <c r="Z1024" i="12"/>
  <c r="AA1024" i="12" s="1"/>
  <c r="J1077" i="12"/>
  <c r="AB1077" i="12" s="1"/>
  <c r="Z1077" i="12"/>
  <c r="AA1077" i="12" s="1"/>
  <c r="J1122" i="12"/>
  <c r="AB1122" i="12" s="1"/>
  <c r="Z1122" i="12"/>
  <c r="AA1122" i="12" s="1"/>
  <c r="J1202" i="12"/>
  <c r="AB1202" i="12" s="1"/>
  <c r="Z1202" i="12"/>
  <c r="AA1202" i="12" s="1"/>
  <c r="J972" i="12"/>
  <c r="AB972" i="12" s="1"/>
  <c r="Z972" i="12"/>
  <c r="AA972" i="12" s="1"/>
  <c r="J1009" i="12"/>
  <c r="AB1009" i="12" s="1"/>
  <c r="Z1009" i="12"/>
  <c r="AA1009" i="12" s="1"/>
  <c r="J1049" i="12"/>
  <c r="AB1049" i="12" s="1"/>
  <c r="Z1049" i="12"/>
  <c r="AA1049" i="12"/>
  <c r="J1081" i="12"/>
  <c r="AB1081" i="12" s="1"/>
  <c r="Z1081" i="12"/>
  <c r="AA1081" i="12" s="1"/>
  <c r="J1124" i="12"/>
  <c r="AB1124" i="12" s="1"/>
  <c r="Z1124" i="12"/>
  <c r="AA1124" i="12" s="1"/>
  <c r="J1191" i="12"/>
  <c r="AB1191" i="12" s="1"/>
  <c r="Z1191" i="12"/>
  <c r="AA1191" i="12" s="1"/>
  <c r="J1302" i="12"/>
  <c r="AB1302" i="12" s="1"/>
  <c r="Z1302" i="12"/>
  <c r="AA1302" i="12" s="1"/>
  <c r="J1151" i="12"/>
  <c r="AB1151" i="12" s="1"/>
  <c r="Z1151" i="12"/>
  <c r="AA1151" i="12" s="1"/>
  <c r="J1197" i="12"/>
  <c r="AB1197" i="12" s="1"/>
  <c r="Z1197" i="12"/>
  <c r="AA1197" i="12" s="1"/>
  <c r="J1222" i="12"/>
  <c r="AB1222" i="12" s="1"/>
  <c r="Z1222" i="12"/>
  <c r="AA1222" i="12" s="1"/>
  <c r="J1279" i="12"/>
  <c r="AB1279" i="12" s="1"/>
  <c r="Z1279" i="12"/>
  <c r="AA1279" i="12" s="1"/>
  <c r="J1213" i="12"/>
  <c r="AB1213" i="12" s="1"/>
  <c r="Z1213" i="12"/>
  <c r="AA1213" i="12" s="1"/>
  <c r="J1287" i="12"/>
  <c r="AB1287" i="12" s="1"/>
  <c r="Z1287" i="12"/>
  <c r="AA1287" i="12" s="1"/>
  <c r="J1111" i="12"/>
  <c r="AB1111" i="12" s="1"/>
  <c r="Z1111" i="12"/>
  <c r="AA1111" i="12" s="1"/>
  <c r="J1129" i="12"/>
  <c r="AB1129" i="12" s="1"/>
  <c r="Z1129" i="12"/>
  <c r="AA1129" i="12" s="1"/>
  <c r="J1161" i="12"/>
  <c r="AB1161" i="12" s="1"/>
  <c r="Z1161" i="12"/>
  <c r="AA1161" i="12" s="1"/>
  <c r="J1193" i="12"/>
  <c r="AB1193" i="12" s="1"/>
  <c r="Z1193" i="12"/>
  <c r="AA1193" i="12" s="1"/>
  <c r="J1244" i="12"/>
  <c r="AB1244" i="12" s="1"/>
  <c r="Z1244" i="12"/>
  <c r="AA1244" i="12" s="1"/>
  <c r="J1289" i="12"/>
  <c r="AB1289" i="12" s="1"/>
  <c r="Z1289" i="12"/>
  <c r="AA1289" i="12" s="1"/>
  <c r="J1237" i="12"/>
  <c r="AB1237" i="12" s="1"/>
  <c r="Z1237" i="12"/>
  <c r="AA1237" i="12" s="1"/>
  <c r="J1269" i="12"/>
  <c r="AB1269" i="12" s="1"/>
  <c r="Z1269" i="12"/>
  <c r="AA1269" i="12" s="1"/>
  <c r="J1301" i="12"/>
  <c r="AB1301" i="12" s="1"/>
  <c r="Z1301" i="12"/>
  <c r="AA1301" i="12" s="1"/>
  <c r="J27" i="12"/>
  <c r="AB27" i="12" s="1"/>
  <c r="Z27" i="12"/>
  <c r="AA27" i="12" s="1"/>
  <c r="J43" i="12"/>
  <c r="AB43" i="12" s="1"/>
  <c r="Z43" i="12"/>
  <c r="AA43" i="12" s="1"/>
  <c r="J89" i="12"/>
  <c r="AB89" i="12" s="1"/>
  <c r="Z89" i="12"/>
  <c r="AA89" i="12" s="1"/>
  <c r="J201" i="12"/>
  <c r="AB201" i="12" s="1"/>
  <c r="Z201" i="12"/>
  <c r="AA201" i="12" s="1"/>
  <c r="J281" i="12"/>
  <c r="AB281" i="12" s="1"/>
  <c r="Z281" i="12"/>
  <c r="AA281" i="12" s="1"/>
  <c r="J396" i="12"/>
  <c r="AB396" i="12" s="1"/>
  <c r="Z396" i="12"/>
  <c r="AA396" i="12" s="1"/>
  <c r="J443" i="12"/>
  <c r="AB443" i="12" s="1"/>
  <c r="Z443" i="12"/>
  <c r="AA443" i="12" s="1"/>
  <c r="J511" i="12"/>
  <c r="AB511" i="12" s="1"/>
  <c r="Z511" i="12"/>
  <c r="AA511" i="12" s="1"/>
  <c r="J580" i="12"/>
  <c r="AB580" i="12" s="1"/>
  <c r="Z580" i="12"/>
  <c r="AA580" i="12" s="1"/>
  <c r="J644" i="12"/>
  <c r="AB644" i="12" s="1"/>
  <c r="Z644" i="12"/>
  <c r="AA644" i="12" s="1"/>
  <c r="J692" i="12"/>
  <c r="AB692" i="12" s="1"/>
  <c r="Z692" i="12"/>
  <c r="AA692" i="12" s="1"/>
  <c r="J763" i="12"/>
  <c r="AB763" i="12" s="1"/>
  <c r="Z763" i="12"/>
  <c r="AA763" i="12" s="1"/>
  <c r="J28" i="12"/>
  <c r="AB28" i="12" s="1"/>
  <c r="Z28" i="12"/>
  <c r="AA28" i="12"/>
  <c r="J36" i="12"/>
  <c r="AB36" i="12" s="1"/>
  <c r="Z36" i="12"/>
  <c r="AA36" i="12" s="1"/>
  <c r="J44" i="12"/>
  <c r="AB44" i="12" s="1"/>
  <c r="Z44" i="12"/>
  <c r="AA44" i="12" s="1"/>
  <c r="J52" i="12"/>
  <c r="AB52" i="12" s="1"/>
  <c r="Z52" i="12"/>
  <c r="AA52" i="12" s="1"/>
  <c r="J85" i="12"/>
  <c r="AB85" i="12" s="1"/>
  <c r="Z85" i="12"/>
  <c r="AA85" i="12" s="1"/>
  <c r="J117" i="12"/>
  <c r="AB117" i="12" s="1"/>
  <c r="Z117" i="12"/>
  <c r="AA117" i="12" s="1"/>
  <c r="J149" i="12"/>
  <c r="AB149" i="12" s="1"/>
  <c r="Z149" i="12"/>
  <c r="AA149" i="12" s="1"/>
  <c r="J189" i="12"/>
  <c r="AB189" i="12" s="1"/>
  <c r="Z189" i="12"/>
  <c r="AA189" i="12" s="1"/>
  <c r="J237" i="12"/>
  <c r="AB237" i="12" s="1"/>
  <c r="Z237" i="12"/>
  <c r="AA237" i="12" s="1"/>
  <c r="J279" i="12"/>
  <c r="AB279" i="12" s="1"/>
  <c r="Z279" i="12"/>
  <c r="AA279" i="12" s="1"/>
  <c r="J366" i="12"/>
  <c r="AB366" i="12" s="1"/>
  <c r="Z366" i="12"/>
  <c r="AA366" i="12" s="1"/>
  <c r="J391" i="12"/>
  <c r="AB391" i="12" s="1"/>
  <c r="Z391" i="12"/>
  <c r="AA391" i="12" s="1"/>
  <c r="J412" i="12"/>
  <c r="AB412" i="12" s="1"/>
  <c r="Z412" i="12"/>
  <c r="AA412" i="12" s="1"/>
  <c r="J430" i="12"/>
  <c r="AB430" i="12" s="1"/>
  <c r="Z430" i="12"/>
  <c r="AA430" i="12" s="1"/>
  <c r="J487" i="12"/>
  <c r="AB487" i="12" s="1"/>
  <c r="Z487" i="12"/>
  <c r="AA487" i="12" s="1"/>
  <c r="J540" i="12"/>
  <c r="AB540" i="12" s="1"/>
  <c r="Z540" i="12"/>
  <c r="AA540" i="12" s="1"/>
  <c r="J583" i="12"/>
  <c r="AB583" i="12" s="1"/>
  <c r="Z583" i="12"/>
  <c r="AA583" i="12" s="1"/>
  <c r="J620" i="12"/>
  <c r="AB620" i="12" s="1"/>
  <c r="Z620" i="12"/>
  <c r="AA620" i="12" s="1"/>
  <c r="J652" i="12"/>
  <c r="AB652" i="12" s="1"/>
  <c r="Z652" i="12"/>
  <c r="AA652" i="12" s="1"/>
  <c r="J695" i="12"/>
  <c r="AB695" i="12" s="1"/>
  <c r="Z695" i="12"/>
  <c r="AA695" i="12" s="1"/>
  <c r="J727" i="12"/>
  <c r="AB727" i="12" s="1"/>
  <c r="Z727" i="12"/>
  <c r="AA727" i="12" s="1"/>
  <c r="J775" i="12"/>
  <c r="AB775" i="12" s="1"/>
  <c r="Z775" i="12"/>
  <c r="AA775" i="12" s="1"/>
  <c r="J815" i="12"/>
  <c r="AB815" i="12" s="1"/>
  <c r="Z815" i="12"/>
  <c r="AA815" i="12" s="1"/>
  <c r="J905" i="12"/>
  <c r="AB905" i="12" s="1"/>
  <c r="Z905" i="12"/>
  <c r="AA905" i="12" s="1"/>
  <c r="J962" i="12"/>
  <c r="AB962" i="12" s="1"/>
  <c r="Z962" i="12"/>
  <c r="AA962" i="12" s="1"/>
  <c r="J1087" i="12"/>
  <c r="AB1087" i="12" s="1"/>
  <c r="Z1087" i="12"/>
  <c r="AA1087" i="12" s="1"/>
  <c r="J75" i="12"/>
  <c r="AB75" i="12" s="1"/>
  <c r="Z75" i="12"/>
  <c r="AA75" i="12" s="1"/>
  <c r="J107" i="12"/>
  <c r="AB107" i="12" s="1"/>
  <c r="Z107" i="12"/>
  <c r="AA107" i="12" s="1"/>
  <c r="J139" i="12"/>
  <c r="AB139" i="12" s="1"/>
  <c r="Z139" i="12"/>
  <c r="AA139" i="12" s="1"/>
  <c r="J171" i="12"/>
  <c r="AB171" i="12" s="1"/>
  <c r="Z171" i="12"/>
  <c r="AA171" i="12" s="1"/>
  <c r="J227" i="12"/>
  <c r="AB227" i="12" s="1"/>
  <c r="Z227" i="12"/>
  <c r="AA227" i="12" s="1"/>
  <c r="J267" i="12"/>
  <c r="AB267" i="12" s="1"/>
  <c r="Z267" i="12"/>
  <c r="AA267" i="12" s="1"/>
  <c r="J305" i="12"/>
  <c r="AB305" i="12" s="1"/>
  <c r="Z305" i="12"/>
  <c r="AA305" i="12" s="1"/>
  <c r="J392" i="12"/>
  <c r="AB392" i="12" s="1"/>
  <c r="Z392" i="12"/>
  <c r="AA392" i="12" s="1"/>
  <c r="J417" i="12"/>
  <c r="AB417" i="12" s="1"/>
  <c r="Z417" i="12"/>
  <c r="AA417" i="12" s="1"/>
  <c r="J435" i="12"/>
  <c r="AB435" i="12" s="1"/>
  <c r="Z435" i="12"/>
  <c r="AA435" i="12" s="1"/>
  <c r="J472" i="12"/>
  <c r="AB472" i="12" s="1"/>
  <c r="Z472" i="12"/>
  <c r="AA472" i="12" s="1"/>
  <c r="J504" i="12"/>
  <c r="AB504" i="12" s="1"/>
  <c r="Z504" i="12"/>
  <c r="AA504" i="12" s="1"/>
  <c r="J536" i="12"/>
  <c r="AB536" i="12" s="1"/>
  <c r="Z536" i="12"/>
  <c r="AA536" i="12" s="1"/>
  <c r="J568" i="12"/>
  <c r="AB568" i="12" s="1"/>
  <c r="Z568" i="12"/>
  <c r="AA568" i="12" s="1"/>
  <c r="J600" i="12"/>
  <c r="AB600" i="12" s="1"/>
  <c r="Z600" i="12"/>
  <c r="AA600" i="12" s="1"/>
  <c r="J643" i="12"/>
  <c r="AB643" i="12" s="1"/>
  <c r="Z643" i="12"/>
  <c r="AA643" i="12" s="1"/>
  <c r="J680" i="12"/>
  <c r="AB680" i="12" s="1"/>
  <c r="Z680" i="12"/>
  <c r="AA680" i="12" s="1"/>
  <c r="J737" i="12"/>
  <c r="AB737" i="12" s="1"/>
  <c r="Z737" i="12"/>
  <c r="AA737" i="12" s="1"/>
  <c r="J769" i="12"/>
  <c r="AB769" i="12" s="1"/>
  <c r="Z769" i="12"/>
  <c r="AA769" i="12" s="1"/>
  <c r="J801" i="12"/>
  <c r="AB801" i="12" s="1"/>
  <c r="Z801" i="12"/>
  <c r="AA801" i="12" s="1"/>
  <c r="J857" i="12"/>
  <c r="AB857" i="12" s="1"/>
  <c r="Z857" i="12"/>
  <c r="AA857" i="12" s="1"/>
  <c r="J1007" i="12"/>
  <c r="AB1007" i="12" s="1"/>
  <c r="Z1007" i="12"/>
  <c r="AA1007" i="12" s="1"/>
  <c r="J1186" i="12"/>
  <c r="AB1186" i="12" s="1"/>
  <c r="Z1186" i="12"/>
  <c r="AA1186" i="12" s="1"/>
  <c r="J33" i="12"/>
  <c r="AB33" i="12" s="1"/>
  <c r="Z33" i="12"/>
  <c r="AA33" i="12" s="1"/>
  <c r="J49" i="12"/>
  <c r="AB49" i="12" s="1"/>
  <c r="Z49" i="12"/>
  <c r="AA49" i="12"/>
  <c r="J105" i="12"/>
  <c r="AB105" i="12" s="1"/>
  <c r="Z105" i="12"/>
  <c r="AA105" i="12" s="1"/>
  <c r="J161" i="12"/>
  <c r="AB161" i="12" s="1"/>
  <c r="Z161" i="12"/>
  <c r="AA161" i="12" s="1"/>
  <c r="J217" i="12"/>
  <c r="AB217" i="12" s="1"/>
  <c r="Z217" i="12"/>
  <c r="AA217" i="12" s="1"/>
  <c r="J313" i="12"/>
  <c r="AB313" i="12" s="1"/>
  <c r="Z313" i="12"/>
  <c r="AA313" i="12" s="1"/>
  <c r="J452" i="12"/>
  <c r="AB452" i="12" s="1"/>
  <c r="Z452" i="12"/>
  <c r="AA452" i="12" s="1"/>
  <c r="J543" i="12"/>
  <c r="AB543" i="12" s="1"/>
  <c r="Z543" i="12"/>
  <c r="AA543" i="12" s="1"/>
  <c r="J639" i="12"/>
  <c r="AB639" i="12" s="1"/>
  <c r="Z639" i="12"/>
  <c r="AA639" i="12" s="1"/>
  <c r="J731" i="12"/>
  <c r="AB731" i="12" s="1"/>
  <c r="Z731" i="12"/>
  <c r="AA731" i="12" s="1"/>
  <c r="J787" i="12"/>
  <c r="AB787" i="12" s="1"/>
  <c r="Z787" i="12"/>
  <c r="AA787" i="12" s="1"/>
  <c r="J884" i="12"/>
  <c r="AB884" i="12" s="1"/>
  <c r="Z884" i="12"/>
  <c r="AA884" i="12" s="1"/>
  <c r="J991" i="12"/>
  <c r="AB991" i="12" s="1"/>
  <c r="Z991" i="12"/>
  <c r="AA991" i="12" s="1"/>
  <c r="J54" i="12"/>
  <c r="AB54" i="12" s="1"/>
  <c r="Z54" i="12"/>
  <c r="AA54" i="12" s="1"/>
  <c r="J95" i="12"/>
  <c r="AB95" i="12" s="1"/>
  <c r="Z95" i="12"/>
  <c r="AA95" i="12" s="1"/>
  <c r="J127" i="12"/>
  <c r="AB127" i="12" s="1"/>
  <c r="Z127" i="12"/>
  <c r="AA127" i="12" s="1"/>
  <c r="J159" i="12"/>
  <c r="AB159" i="12" s="1"/>
  <c r="Z159" i="12"/>
  <c r="AA159" i="12" s="1"/>
  <c r="J191" i="12"/>
  <c r="AB191" i="12" s="1"/>
  <c r="Z191" i="12"/>
  <c r="AA191" i="12" s="1"/>
  <c r="J231" i="12"/>
  <c r="AB231" i="12" s="1"/>
  <c r="Z231" i="12"/>
  <c r="AA231" i="12" s="1"/>
  <c r="J263" i="12"/>
  <c r="AB263" i="12" s="1"/>
  <c r="Z263" i="12"/>
  <c r="AA263" i="12" s="1"/>
  <c r="J303" i="12"/>
  <c r="AB303" i="12" s="1"/>
  <c r="Z303" i="12"/>
  <c r="AA303" i="12" s="1"/>
  <c r="J387" i="12"/>
  <c r="AB387" i="12" s="1"/>
  <c r="Z387" i="12"/>
  <c r="AA387" i="12" s="1"/>
  <c r="J415" i="12"/>
  <c r="AB415" i="12" s="1"/>
  <c r="Z415" i="12"/>
  <c r="AA415" i="12" s="1"/>
  <c r="J436" i="12"/>
  <c r="AB436" i="12" s="1"/>
  <c r="Z436" i="12"/>
  <c r="AA436" i="12" s="1"/>
  <c r="J491" i="12"/>
  <c r="AB491" i="12" s="1"/>
  <c r="Z491" i="12"/>
  <c r="AA491" i="12" s="1"/>
  <c r="J523" i="12"/>
  <c r="AB523" i="12" s="1"/>
  <c r="Z523" i="12"/>
  <c r="AA523" i="12" s="1"/>
  <c r="J560" i="12"/>
  <c r="AB560" i="12" s="1"/>
  <c r="Z560" i="12"/>
  <c r="AA560" i="12" s="1"/>
  <c r="J592" i="12"/>
  <c r="AB592" i="12" s="1"/>
  <c r="Z592" i="12"/>
  <c r="AA592" i="12" s="1"/>
  <c r="J624" i="12"/>
  <c r="AB624" i="12" s="1"/>
  <c r="Z624" i="12"/>
  <c r="AA624" i="12" s="1"/>
  <c r="J667" i="12"/>
  <c r="AB667" i="12" s="1"/>
  <c r="Z667" i="12"/>
  <c r="AA667" i="12" s="1"/>
  <c r="J709" i="12"/>
  <c r="AB709" i="12" s="1"/>
  <c r="Z709" i="12"/>
  <c r="AA709" i="12" s="1"/>
  <c r="J749" i="12"/>
  <c r="AB749" i="12" s="1"/>
  <c r="Z749" i="12"/>
  <c r="AA749" i="12"/>
  <c r="J781" i="12"/>
  <c r="AB781" i="12" s="1"/>
  <c r="Z781" i="12"/>
  <c r="AA781" i="12" s="1"/>
  <c r="J821" i="12"/>
  <c r="AB821" i="12" s="1"/>
  <c r="Z821" i="12"/>
  <c r="AA821" i="12" s="1"/>
  <c r="J916" i="12"/>
  <c r="AB916" i="12" s="1"/>
  <c r="Z916" i="12"/>
  <c r="AA916" i="12" s="1"/>
  <c r="J1082" i="12"/>
  <c r="AB1082" i="12" s="1"/>
  <c r="Z1082" i="12"/>
  <c r="AA1082" i="12" s="1"/>
  <c r="J59" i="12"/>
  <c r="AB59" i="12" s="1"/>
  <c r="Z59" i="12"/>
  <c r="AA59" i="12" s="1"/>
  <c r="J70" i="12"/>
  <c r="AB70" i="12" s="1"/>
  <c r="Z70" i="12"/>
  <c r="AA70" i="12" s="1"/>
  <c r="J78" i="12"/>
  <c r="AB78" i="12" s="1"/>
  <c r="Z78" i="12"/>
  <c r="AA78" i="12" s="1"/>
  <c r="J86" i="12"/>
  <c r="AB86" i="12" s="1"/>
  <c r="Z86" i="12"/>
  <c r="AA86" i="12" s="1"/>
  <c r="J96" i="12"/>
  <c r="AB96" i="12" s="1"/>
  <c r="Z96" i="12"/>
  <c r="AA96" i="12" s="1"/>
  <c r="J104" i="12"/>
  <c r="AB104" i="12" s="1"/>
  <c r="Z104" i="12"/>
  <c r="AA104" i="12" s="1"/>
  <c r="J112" i="12"/>
  <c r="AB112" i="12" s="1"/>
  <c r="Z112" i="12"/>
  <c r="AA112" i="12" s="1"/>
  <c r="J120" i="12"/>
  <c r="AB120" i="12" s="1"/>
  <c r="Z120" i="12"/>
  <c r="AA120" i="12" s="1"/>
  <c r="J130" i="12"/>
  <c r="AB130" i="12" s="1"/>
  <c r="Z130" i="12"/>
  <c r="AA130" i="12" s="1"/>
  <c r="J140" i="12"/>
  <c r="AB140" i="12" s="1"/>
  <c r="Z140" i="12"/>
  <c r="AA140" i="12" s="1"/>
  <c r="J148" i="12"/>
  <c r="AB148" i="12" s="1"/>
  <c r="Z148" i="12"/>
  <c r="AA148" i="12" s="1"/>
  <c r="J156" i="12"/>
  <c r="AB156" i="12" s="1"/>
  <c r="Z156" i="12"/>
  <c r="AA156" i="12" s="1"/>
  <c r="J164" i="12"/>
  <c r="AB164" i="12" s="1"/>
  <c r="Z164" i="12"/>
  <c r="AA164" i="12" s="1"/>
  <c r="J174" i="12"/>
  <c r="AB174" i="12" s="1"/>
  <c r="Z174" i="12"/>
  <c r="AA174" i="12" s="1"/>
  <c r="J182" i="12"/>
  <c r="AB182" i="12" s="1"/>
  <c r="Z182" i="12"/>
  <c r="AA182" i="12" s="1"/>
  <c r="J190" i="12"/>
  <c r="AB190" i="12" s="1"/>
  <c r="Z190" i="12"/>
  <c r="AA190" i="12" s="1"/>
  <c r="J198" i="12"/>
  <c r="AB198" i="12" s="1"/>
  <c r="Z198" i="12"/>
  <c r="AA198" i="12" s="1"/>
  <c r="J206" i="12"/>
  <c r="AB206" i="12" s="1"/>
  <c r="Z206" i="12"/>
  <c r="AA206" i="12" s="1"/>
  <c r="J218" i="12"/>
  <c r="AB218" i="12" s="1"/>
  <c r="Z218" i="12"/>
  <c r="AA218" i="12" s="1"/>
  <c r="J226" i="12"/>
  <c r="AB226" i="12" s="1"/>
  <c r="Z226" i="12"/>
  <c r="AA226" i="12" s="1"/>
  <c r="J236" i="12"/>
  <c r="AB236" i="12" s="1"/>
  <c r="Z236" i="12"/>
  <c r="AA236" i="12" s="1"/>
  <c r="J244" i="12"/>
  <c r="AB244" i="12" s="1"/>
  <c r="Z244" i="12"/>
  <c r="AA244" i="12" s="1"/>
  <c r="J254" i="12"/>
  <c r="AB254" i="12" s="1"/>
  <c r="Z254" i="12"/>
  <c r="AA254" i="12" s="1"/>
  <c r="J262" i="12"/>
  <c r="AB262" i="12" s="1"/>
  <c r="Z262" i="12"/>
  <c r="AA262" i="12" s="1"/>
  <c r="J270" i="12"/>
  <c r="AB270" i="12" s="1"/>
  <c r="Z270" i="12"/>
  <c r="AA270" i="12" s="1"/>
  <c r="J299" i="12"/>
  <c r="AB299" i="12" s="1"/>
  <c r="Z299" i="12"/>
  <c r="AA299" i="12" s="1"/>
  <c r="J373" i="12"/>
  <c r="AB373" i="12" s="1"/>
  <c r="Z373" i="12"/>
  <c r="AA373" i="12" s="1"/>
  <c r="J394" i="12"/>
  <c r="AB394" i="12" s="1"/>
  <c r="Z394" i="12"/>
  <c r="AA394" i="12" s="1"/>
  <c r="J410" i="12"/>
  <c r="AB410" i="12" s="1"/>
  <c r="Z410" i="12"/>
  <c r="AA410" i="12" s="1"/>
  <c r="J429" i="12"/>
  <c r="AB429" i="12" s="1"/>
  <c r="Z429" i="12"/>
  <c r="AA429" i="12" s="1"/>
  <c r="J453" i="12"/>
  <c r="AB453" i="12" s="1"/>
  <c r="Z453" i="12"/>
  <c r="AA453" i="12" s="1"/>
  <c r="J474" i="12"/>
  <c r="AB474" i="12" s="1"/>
  <c r="Z474" i="12"/>
  <c r="AA474" i="12" s="1"/>
  <c r="J498" i="12"/>
  <c r="AB498" i="12" s="1"/>
  <c r="Z498" i="12"/>
  <c r="AA498" i="12" s="1"/>
  <c r="J522" i="12"/>
  <c r="AB522" i="12" s="1"/>
  <c r="Z522" i="12"/>
  <c r="AA522" i="12" s="1"/>
  <c r="J541" i="12"/>
  <c r="AB541" i="12" s="1"/>
  <c r="Z541" i="12"/>
  <c r="AA541" i="12" s="1"/>
  <c r="J557" i="12"/>
  <c r="AB557" i="12" s="1"/>
  <c r="Z557" i="12"/>
  <c r="AA557" i="12" s="1"/>
  <c r="J573" i="12"/>
  <c r="AB573" i="12" s="1"/>
  <c r="Z573" i="12"/>
  <c r="AA573" i="12" s="1"/>
  <c r="J605" i="12"/>
  <c r="AB605" i="12" s="1"/>
  <c r="Z605" i="12"/>
  <c r="AA605" i="12" s="1"/>
  <c r="J626" i="12"/>
  <c r="AB626" i="12" s="1"/>
  <c r="Z626" i="12"/>
  <c r="AA626" i="12" s="1"/>
  <c r="J645" i="12"/>
  <c r="AB645" i="12" s="1"/>
  <c r="Z645" i="12"/>
  <c r="AA645" i="12" s="1"/>
  <c r="J666" i="12"/>
  <c r="AB666" i="12" s="1"/>
  <c r="Z666" i="12"/>
  <c r="AA666" i="12" s="1"/>
  <c r="J685" i="12"/>
  <c r="AB685" i="12" s="1"/>
  <c r="Z685" i="12"/>
  <c r="AA685" i="12" s="1"/>
  <c r="J712" i="12"/>
  <c r="AB712" i="12" s="1"/>
  <c r="Z712" i="12"/>
  <c r="AA712" i="12" s="1"/>
  <c r="J736" i="12"/>
  <c r="AB736" i="12" s="1"/>
  <c r="Z736" i="12"/>
  <c r="AA736" i="12" s="1"/>
  <c r="J752" i="12"/>
  <c r="AB752" i="12" s="1"/>
  <c r="Z752" i="12"/>
  <c r="AA752" i="12" s="1"/>
  <c r="J780" i="12"/>
  <c r="AB780" i="12" s="1"/>
  <c r="Z780" i="12"/>
  <c r="AA780" i="12" s="1"/>
  <c r="J796" i="12"/>
  <c r="AB796" i="12" s="1"/>
  <c r="Z796" i="12"/>
  <c r="AA796" i="12" s="1"/>
  <c r="J812" i="12"/>
  <c r="AB812" i="12" s="1"/>
  <c r="Z812" i="12"/>
  <c r="AA812" i="12" s="1"/>
  <c r="J907" i="12"/>
  <c r="AB907" i="12" s="1"/>
  <c r="Z907" i="12"/>
  <c r="AA907" i="12" s="1"/>
  <c r="J950" i="12"/>
  <c r="AB950" i="12" s="1"/>
  <c r="Z950" i="12"/>
  <c r="AA950" i="12"/>
  <c r="J1015" i="12"/>
  <c r="AB1015" i="12" s="1"/>
  <c r="Z1015" i="12"/>
  <c r="AA1015" i="12" s="1"/>
  <c r="J1090" i="12"/>
  <c r="AB1090" i="12" s="1"/>
  <c r="Z1090" i="12"/>
  <c r="AA1090" i="12" s="1"/>
  <c r="J446" i="12"/>
  <c r="AB446" i="12" s="1"/>
  <c r="Z446" i="12"/>
  <c r="AA446" i="12" s="1"/>
  <c r="J462" i="12"/>
  <c r="AB462" i="12" s="1"/>
  <c r="Z462" i="12"/>
  <c r="AA462" i="12" s="1"/>
  <c r="J478" i="12"/>
  <c r="AB478" i="12" s="1"/>
  <c r="Z478" i="12"/>
  <c r="AA478" i="12" s="1"/>
  <c r="J494" i="12"/>
  <c r="AB494" i="12" s="1"/>
  <c r="Z494" i="12"/>
  <c r="AA494" i="12" s="1"/>
  <c r="J510" i="12"/>
  <c r="AB510" i="12" s="1"/>
  <c r="Z510" i="12"/>
  <c r="AA510" i="12" s="1"/>
  <c r="J526" i="12"/>
  <c r="AB526" i="12" s="1"/>
  <c r="Z526" i="12"/>
  <c r="AA526" i="12" s="1"/>
  <c r="J550" i="12"/>
  <c r="AB550" i="12" s="1"/>
  <c r="Z550" i="12"/>
  <c r="AA550" i="12" s="1"/>
  <c r="J574" i="12"/>
  <c r="AB574" i="12" s="1"/>
  <c r="Z574" i="12"/>
  <c r="AA574" i="12" s="1"/>
  <c r="J593" i="12"/>
  <c r="AB593" i="12" s="1"/>
  <c r="Z593" i="12"/>
  <c r="AA593" i="12" s="1"/>
  <c r="J614" i="12"/>
  <c r="AB614" i="12" s="1"/>
  <c r="Z614" i="12"/>
  <c r="AA614" i="12" s="1"/>
  <c r="J633" i="12"/>
  <c r="AB633" i="12" s="1"/>
  <c r="Z633" i="12"/>
  <c r="AA633" i="12" s="1"/>
  <c r="J654" i="12"/>
  <c r="AB654" i="12" s="1"/>
  <c r="Z654" i="12"/>
  <c r="AA654" i="12" s="1"/>
  <c r="J673" i="12"/>
  <c r="AB673" i="12" s="1"/>
  <c r="Z673" i="12"/>
  <c r="AA673" i="12" s="1"/>
  <c r="J694" i="12"/>
  <c r="AB694" i="12" s="1"/>
  <c r="Z694" i="12"/>
  <c r="AA694" i="12" s="1"/>
  <c r="J714" i="12"/>
  <c r="AB714" i="12" s="1"/>
  <c r="Z714" i="12"/>
  <c r="AA714" i="12" s="1"/>
  <c r="J730" i="12"/>
  <c r="AB730" i="12" s="1"/>
  <c r="Z730" i="12"/>
  <c r="AA730" i="12" s="1"/>
  <c r="J746" i="12"/>
  <c r="AB746" i="12" s="1"/>
  <c r="Z746" i="12"/>
  <c r="AA746" i="12" s="1"/>
  <c r="J774" i="12"/>
  <c r="AB774" i="12" s="1"/>
  <c r="Z774" i="12"/>
  <c r="AA774" i="12" s="1"/>
  <c r="J790" i="12"/>
  <c r="AB790" i="12" s="1"/>
  <c r="Z790" i="12"/>
  <c r="AA790" i="12" s="1"/>
  <c r="J806" i="12"/>
  <c r="AB806" i="12" s="1"/>
  <c r="Z806" i="12"/>
  <c r="AA806" i="12" s="1"/>
  <c r="J837" i="12"/>
  <c r="AB837" i="12" s="1"/>
  <c r="Z837" i="12"/>
  <c r="AA837" i="12" s="1"/>
  <c r="J918" i="12"/>
  <c r="AB918" i="12" s="1"/>
  <c r="Z918" i="12"/>
  <c r="AA918" i="12" s="1"/>
  <c r="J978" i="12"/>
  <c r="AB978" i="12" s="1"/>
  <c r="Z978" i="12"/>
  <c r="AA978" i="12" s="1"/>
  <c r="J1042" i="12"/>
  <c r="AB1042" i="12" s="1"/>
  <c r="Z1042" i="12"/>
  <c r="AA1042" i="12" s="1"/>
  <c r="J1221" i="12"/>
  <c r="AB1221" i="12" s="1"/>
  <c r="Z1221" i="12"/>
  <c r="AA1221" i="12" s="1"/>
  <c r="J276" i="12"/>
  <c r="AB276" i="12" s="1"/>
  <c r="Z276" i="12"/>
  <c r="AA276" i="12" s="1"/>
  <c r="J286" i="12"/>
  <c r="AB286" i="12" s="1"/>
  <c r="Z286" i="12"/>
  <c r="AA286" i="12" s="1"/>
  <c r="J294" i="12"/>
  <c r="AB294" i="12" s="1"/>
  <c r="Z294" i="12"/>
  <c r="AA294" i="12" s="1"/>
  <c r="J306" i="12"/>
  <c r="AB306" i="12" s="1"/>
  <c r="Z306" i="12"/>
  <c r="AA306" i="12" s="1"/>
  <c r="J314" i="12"/>
  <c r="AB314" i="12" s="1"/>
  <c r="Z314" i="12"/>
  <c r="AA314" i="12" s="1"/>
  <c r="J881" i="12"/>
  <c r="AB881" i="12" s="1"/>
  <c r="Z881" i="12"/>
  <c r="AA881" i="12" s="1"/>
  <c r="J910" i="12"/>
  <c r="AB910" i="12" s="1"/>
  <c r="Z910" i="12"/>
  <c r="AA910" i="12" s="1"/>
  <c r="J931" i="12"/>
  <c r="AB931" i="12" s="1"/>
  <c r="Z931" i="12"/>
  <c r="AA931" i="12" s="1"/>
  <c r="J959" i="12"/>
  <c r="AB959" i="12" s="1"/>
  <c r="Z959" i="12"/>
  <c r="AA959" i="12" s="1"/>
  <c r="J987" i="12"/>
  <c r="AB987" i="12" s="1"/>
  <c r="Z987" i="12"/>
  <c r="AA987" i="12" s="1"/>
  <c r="J1019" i="12"/>
  <c r="AB1019" i="12" s="1"/>
  <c r="Z1019" i="12"/>
  <c r="AA1019" i="12" s="1"/>
  <c r="J1051" i="12"/>
  <c r="AB1051" i="12" s="1"/>
  <c r="Z1051" i="12"/>
  <c r="AA1051" i="12" s="1"/>
  <c r="J1083" i="12"/>
  <c r="AB1083" i="12" s="1"/>
  <c r="Z1083" i="12"/>
  <c r="AA1083" i="12" s="1"/>
  <c r="J1149" i="12"/>
  <c r="AB1149" i="12" s="1"/>
  <c r="Z1149" i="12"/>
  <c r="AA1149" i="12" s="1"/>
  <c r="J1189" i="12"/>
  <c r="AB1189" i="12" s="1"/>
  <c r="Z1189" i="12"/>
  <c r="AA1189" i="12" s="1"/>
  <c r="J1278" i="12"/>
  <c r="AB1278" i="12" s="1"/>
  <c r="Z1278" i="12"/>
  <c r="AA1278" i="12" s="1"/>
  <c r="J867" i="12"/>
  <c r="AB867" i="12" s="1"/>
  <c r="Z867" i="12"/>
  <c r="AA867" i="12"/>
  <c r="J890" i="12"/>
  <c r="AB890" i="12" s="1"/>
  <c r="Z890" i="12"/>
  <c r="AA890" i="12" s="1"/>
  <c r="J929" i="12"/>
  <c r="AB929" i="12" s="1"/>
  <c r="Z929" i="12"/>
  <c r="AA929" i="12" s="1"/>
  <c r="J958" i="12"/>
  <c r="AB958" i="12" s="1"/>
  <c r="Z958" i="12"/>
  <c r="AA958" i="12" s="1"/>
  <c r="J990" i="12"/>
  <c r="AB990" i="12" s="1"/>
  <c r="Z990" i="12"/>
  <c r="AA990" i="12" s="1"/>
  <c r="J1022" i="12"/>
  <c r="AB1022" i="12" s="1"/>
  <c r="Z1022" i="12"/>
  <c r="AA1022" i="12" s="1"/>
  <c r="J1054" i="12"/>
  <c r="AB1054" i="12" s="1"/>
  <c r="Z1054" i="12"/>
  <c r="AA1054" i="12" s="1"/>
  <c r="J1086" i="12"/>
  <c r="AB1086" i="12" s="1"/>
  <c r="Z1086" i="12"/>
  <c r="AA1086" i="12" s="1"/>
  <c r="J1130" i="12"/>
  <c r="AB1130" i="12" s="1"/>
  <c r="Z1130" i="12"/>
  <c r="AA1130" i="12" s="1"/>
  <c r="J1267" i="12"/>
  <c r="AB1267" i="12" s="1"/>
  <c r="Z1267" i="12"/>
  <c r="AA1267" i="12" s="1"/>
  <c r="J830" i="12"/>
  <c r="AB830" i="12" s="1"/>
  <c r="Z830" i="12"/>
  <c r="AA830" i="12" s="1"/>
  <c r="J838" i="12"/>
  <c r="AB838" i="12" s="1"/>
  <c r="Z838" i="12"/>
  <c r="AA838" i="12" s="1"/>
  <c r="J850" i="12"/>
  <c r="AB850" i="12" s="1"/>
  <c r="Z850" i="12"/>
  <c r="AA850" i="12" s="1"/>
  <c r="J858" i="12"/>
  <c r="AB858" i="12" s="1"/>
  <c r="Z858" i="12"/>
  <c r="AA858" i="12" s="1"/>
  <c r="J868" i="12"/>
  <c r="AB868" i="12" s="1"/>
  <c r="Z868" i="12"/>
  <c r="AA868" i="12" s="1"/>
  <c r="J885" i="12"/>
  <c r="AB885" i="12" s="1"/>
  <c r="Z885" i="12"/>
  <c r="AA885" i="12" s="1"/>
  <c r="J901" i="12"/>
  <c r="AB901" i="12" s="1"/>
  <c r="Z901" i="12"/>
  <c r="AA901" i="12" s="1"/>
  <c r="J941" i="12"/>
  <c r="AB941" i="12" s="1"/>
  <c r="Z941" i="12"/>
  <c r="AA941" i="12" s="1"/>
  <c r="J957" i="12"/>
  <c r="AB957" i="12" s="1"/>
  <c r="Z957" i="12"/>
  <c r="AA957" i="12" s="1"/>
  <c r="J981" i="12"/>
  <c r="AB981" i="12" s="1"/>
  <c r="Z981" i="12"/>
  <c r="AA981" i="12" s="1"/>
  <c r="J997" i="12"/>
  <c r="AB997" i="12" s="1"/>
  <c r="Z997" i="12"/>
  <c r="AA997" i="12" s="1"/>
  <c r="J1016" i="12"/>
  <c r="AB1016" i="12" s="1"/>
  <c r="Z1016" i="12"/>
  <c r="AA1016" i="12" s="1"/>
  <c r="J1037" i="12"/>
  <c r="AB1037" i="12" s="1"/>
  <c r="Z1037" i="12"/>
  <c r="AA1037" i="12" s="1"/>
  <c r="J1053" i="12"/>
  <c r="AB1053" i="12" s="1"/>
  <c r="Z1053" i="12"/>
  <c r="AA1053" i="12" s="1"/>
  <c r="J1069" i="12"/>
  <c r="AB1069" i="12" s="1"/>
  <c r="Z1069" i="12"/>
  <c r="AA1069" i="12" s="1"/>
  <c r="J1085" i="12"/>
  <c r="AB1085" i="12" s="1"/>
  <c r="Z1085" i="12"/>
  <c r="AA1085" i="12" s="1"/>
  <c r="J1101" i="12"/>
  <c r="AB1101" i="12" s="1"/>
  <c r="Z1101" i="12"/>
  <c r="AA1101" i="12"/>
  <c r="J1140" i="12"/>
  <c r="AB1140" i="12" s="1"/>
  <c r="Z1140" i="12"/>
  <c r="AA1140" i="12" s="1"/>
  <c r="J1181" i="12"/>
  <c r="AB1181" i="12" s="1"/>
  <c r="Z1181" i="12"/>
  <c r="AA1181" i="12" s="1"/>
  <c r="J1243" i="12"/>
  <c r="AB1243" i="12" s="1"/>
  <c r="Z1243" i="12"/>
  <c r="AA1243" i="12" s="1"/>
  <c r="J1307" i="12"/>
  <c r="AB1307" i="12" s="1"/>
  <c r="Z1307" i="12"/>
  <c r="AA1307" i="12" s="1"/>
  <c r="J985" i="12"/>
  <c r="AB985" i="12" s="1"/>
  <c r="Z985" i="12"/>
  <c r="AA985" i="12" s="1"/>
  <c r="J1001" i="12"/>
  <c r="AB1001" i="12" s="1"/>
  <c r="Z1001" i="12"/>
  <c r="AA1001" i="12" s="1"/>
  <c r="J1017" i="12"/>
  <c r="AB1017" i="12" s="1"/>
  <c r="Z1017" i="12"/>
  <c r="AA1017" i="12" s="1"/>
  <c r="J1041" i="12"/>
  <c r="AB1041" i="12" s="1"/>
  <c r="Z1041" i="12"/>
  <c r="AA1041" i="12" s="1"/>
  <c r="J1057" i="12"/>
  <c r="AB1057" i="12" s="1"/>
  <c r="Z1057" i="12"/>
  <c r="AA1057" i="12" s="1"/>
  <c r="J1073" i="12"/>
  <c r="AB1073" i="12" s="1"/>
  <c r="Z1073" i="12"/>
  <c r="AA1073" i="12" s="1"/>
  <c r="J1089" i="12"/>
  <c r="AB1089" i="12" s="1"/>
  <c r="Z1089" i="12"/>
  <c r="AA1089" i="12" s="1"/>
  <c r="J1106" i="12"/>
  <c r="AB1106" i="12" s="1"/>
  <c r="Z1106" i="12"/>
  <c r="AA1106" i="12" s="1"/>
  <c r="J1146" i="12"/>
  <c r="AB1146" i="12" s="1"/>
  <c r="Z1146" i="12"/>
  <c r="AA1146" i="12" s="1"/>
  <c r="J1170" i="12"/>
  <c r="AB1170" i="12" s="1"/>
  <c r="Z1170" i="12"/>
  <c r="AA1170" i="12" s="1"/>
  <c r="J1219" i="12"/>
  <c r="AB1219" i="12" s="1"/>
  <c r="Z1219" i="12"/>
  <c r="AA1219" i="12" s="1"/>
  <c r="J1270" i="12"/>
  <c r="AB1270" i="12" s="1"/>
  <c r="Z1270" i="12"/>
  <c r="AA1270" i="12"/>
  <c r="J1112" i="12"/>
  <c r="AB1112" i="12" s="1"/>
  <c r="Z1112" i="12"/>
  <c r="AA1112" i="12" s="1"/>
  <c r="J1144" i="12"/>
  <c r="AB1144" i="12" s="1"/>
  <c r="Z1144" i="12"/>
  <c r="AA1144" i="12" s="1"/>
  <c r="J1162" i="12"/>
  <c r="AB1162" i="12" s="1"/>
  <c r="Z1162" i="12"/>
  <c r="AA1162" i="12" s="1"/>
  <c r="J1183" i="12"/>
  <c r="AB1183" i="12" s="1"/>
  <c r="Z1183" i="12"/>
  <c r="AA1183" i="12" s="1"/>
  <c r="J1211" i="12"/>
  <c r="AB1211" i="12" s="1"/>
  <c r="Z1211" i="12"/>
  <c r="AA1211" i="12" s="1"/>
  <c r="J1231" i="12"/>
  <c r="AB1231" i="12" s="1"/>
  <c r="Z1231" i="12"/>
  <c r="AA1231" i="12" s="1"/>
  <c r="J1263" i="12"/>
  <c r="AB1263" i="12" s="1"/>
  <c r="Z1263" i="12"/>
  <c r="AA1263" i="12" s="1"/>
  <c r="J1311" i="12"/>
  <c r="AB1311" i="12" s="1"/>
  <c r="Z1311" i="12"/>
  <c r="AA1311" i="12" s="1"/>
  <c r="J1206" i="12"/>
  <c r="AB1206" i="12" s="1"/>
  <c r="Z1206" i="12"/>
  <c r="AA1206" i="12" s="1"/>
  <c r="J1234" i="12"/>
  <c r="AB1234" i="12" s="1"/>
  <c r="Z1234" i="12"/>
  <c r="AA1234" i="12" s="1"/>
  <c r="J1266" i="12"/>
  <c r="AB1266" i="12" s="1"/>
  <c r="Z1266" i="12"/>
  <c r="AA1266" i="12" s="1"/>
  <c r="J1303" i="12"/>
  <c r="AB1303" i="12" s="1"/>
  <c r="Z1303" i="12"/>
  <c r="AA1303" i="12" s="1"/>
  <c r="J1107" i="12"/>
  <c r="AB1107" i="12" s="1"/>
  <c r="Z1107" i="12"/>
  <c r="AA1107" i="12" s="1"/>
  <c r="J1115" i="12"/>
  <c r="AB1115" i="12" s="1"/>
  <c r="Z1115" i="12"/>
  <c r="AA1115" i="12" s="1"/>
  <c r="J1123" i="12"/>
  <c r="AB1123" i="12" s="1"/>
  <c r="Z1123" i="12"/>
  <c r="AA1123" i="12" s="1"/>
  <c r="J1133" i="12"/>
  <c r="AB1133" i="12" s="1"/>
  <c r="Z1133" i="12"/>
  <c r="AA1133" i="12" s="1"/>
  <c r="J1153" i="12"/>
  <c r="AB1153" i="12" s="1"/>
  <c r="Z1153" i="12"/>
  <c r="AA1153" i="12" s="1"/>
  <c r="J1169" i="12"/>
  <c r="AB1169" i="12" s="1"/>
  <c r="Z1169" i="12"/>
  <c r="AA1169" i="12" s="1"/>
  <c r="J1185" i="12"/>
  <c r="AB1185" i="12" s="1"/>
  <c r="Z1185" i="12"/>
  <c r="AA1185" i="12" s="1"/>
  <c r="J1201" i="12"/>
  <c r="AB1201" i="12" s="1"/>
  <c r="Z1201" i="12"/>
  <c r="AA1201" i="12" s="1"/>
  <c r="J1217" i="12"/>
  <c r="AB1217" i="12" s="1"/>
  <c r="Z1217" i="12"/>
  <c r="AA1217" i="12" s="1"/>
  <c r="J1236" i="12"/>
  <c r="AB1236" i="12" s="1"/>
  <c r="Z1236" i="12"/>
  <c r="AA1236" i="12" s="1"/>
  <c r="J1252" i="12"/>
  <c r="AB1252" i="12" s="1"/>
  <c r="Z1252" i="12"/>
  <c r="AA1252" i="12" s="1"/>
  <c r="J1281" i="12"/>
  <c r="AB1281" i="12" s="1"/>
  <c r="Z1281" i="12"/>
  <c r="AA1281" i="12" s="1"/>
  <c r="J1300" i="12"/>
  <c r="AB1300" i="12" s="1"/>
  <c r="Z1300" i="12"/>
  <c r="AA1300" i="12" s="1"/>
  <c r="J1229" i="12"/>
  <c r="AB1229" i="12" s="1"/>
  <c r="Z1229" i="12"/>
  <c r="AA1229" i="12" s="1"/>
  <c r="J1245" i="12"/>
  <c r="AB1245" i="12" s="1"/>
  <c r="Z1245" i="12"/>
  <c r="AA1245" i="12" s="1"/>
  <c r="J1261" i="12"/>
  <c r="AB1261" i="12" s="1"/>
  <c r="Z1261" i="12"/>
  <c r="AA1261" i="12" s="1"/>
  <c r="J1277" i="12"/>
  <c r="AB1277" i="12" s="1"/>
  <c r="Z1277" i="12"/>
  <c r="AA1277" i="12" s="1"/>
  <c r="J1309" i="12"/>
  <c r="AB1309" i="12" s="1"/>
  <c r="Z1309" i="12"/>
  <c r="AA1309" i="12" s="1"/>
  <c r="Z1205" i="8"/>
  <c r="AA1205" i="8" s="1"/>
  <c r="Z151" i="8"/>
  <c r="AA151" i="8" s="1"/>
  <c r="Z57" i="8"/>
  <c r="AA57" i="8" s="1"/>
  <c r="J178" i="8"/>
  <c r="AB178" i="8" s="1"/>
  <c r="J282" i="8"/>
  <c r="AB282" i="8" s="1"/>
  <c r="Z740" i="8"/>
  <c r="AA740" i="8" s="1"/>
  <c r="J112" i="8"/>
  <c r="AB112" i="8" s="1"/>
  <c r="J311" i="8"/>
  <c r="AB311" i="8" s="1"/>
  <c r="Z293" i="8"/>
  <c r="AA293" i="8" s="1"/>
  <c r="Z369" i="8"/>
  <c r="AA369" i="8" s="1"/>
  <c r="J465" i="8"/>
  <c r="AB465" i="8" s="1"/>
  <c r="Z465" i="8"/>
  <c r="AA465" i="8" s="1"/>
  <c r="Z558" i="8"/>
  <c r="AA558" i="8" s="1"/>
  <c r="J997" i="8"/>
  <c r="AB997" i="8" s="1"/>
  <c r="J1197" i="8"/>
  <c r="AB1197" i="8" s="1"/>
  <c r="AA163" i="8"/>
  <c r="J608" i="8"/>
  <c r="AB608" i="8" s="1"/>
  <c r="J775" i="8"/>
  <c r="AB775" i="8" s="1"/>
  <c r="Z775" i="8"/>
  <c r="AA775" i="8" s="1"/>
  <c r="Z956" i="8"/>
  <c r="AA956" i="8" s="1"/>
  <c r="J192" i="8"/>
  <c r="AB192" i="8" s="1"/>
  <c r="Z192" i="8"/>
  <c r="AA192" i="8" s="1"/>
  <c r="Z32" i="8"/>
  <c r="AA32" i="8" s="1"/>
  <c r="J129" i="8"/>
  <c r="AB129" i="8" s="1"/>
  <c r="Z177" i="8"/>
  <c r="AA177" i="8" s="1"/>
  <c r="Z391" i="8"/>
  <c r="AA391" i="8" s="1"/>
  <c r="J763" i="8"/>
  <c r="AB763" i="8" s="1"/>
  <c r="Z763" i="8"/>
  <c r="AA763" i="8" s="1"/>
  <c r="Z1101" i="8"/>
  <c r="AA1101" i="8" s="1"/>
  <c r="AA540" i="8"/>
  <c r="Z604" i="8"/>
  <c r="AA604" i="8" s="1"/>
  <c r="J673" i="8"/>
  <c r="AB673" i="8" s="1"/>
  <c r="J815" i="8"/>
  <c r="AB815" i="8" s="1"/>
  <c r="Z815" i="8"/>
  <c r="AA815" i="8" s="1"/>
  <c r="J1060" i="8"/>
  <c r="AB1060" i="8" s="1"/>
  <c r="Z1180" i="8"/>
  <c r="AA1180" i="8" s="1"/>
  <c r="J404" i="8"/>
  <c r="AB404" i="8" s="1"/>
  <c r="Z482" i="8"/>
  <c r="AA482" i="8" s="1"/>
  <c r="J760" i="8"/>
  <c r="AB760" i="8" s="1"/>
  <c r="J845" i="8"/>
  <c r="AB845" i="8" s="1"/>
  <c r="Z845" i="8"/>
  <c r="AA845" i="8" s="1"/>
  <c r="J234" i="8"/>
  <c r="AB234" i="8" s="1"/>
  <c r="J271" i="8"/>
  <c r="AB271" i="8" s="1"/>
  <c r="J682" i="8"/>
  <c r="AB682" i="8" s="1"/>
  <c r="Z827" i="8"/>
  <c r="AA827" i="8" s="1"/>
  <c r="Z1132" i="8"/>
  <c r="AA1132" i="8" s="1"/>
  <c r="Z109" i="8"/>
  <c r="AA109" i="8" s="1"/>
  <c r="Z240" i="8"/>
  <c r="AA240" i="8" s="1"/>
  <c r="J288" i="8"/>
  <c r="AB288" i="8" s="1"/>
  <c r="J312" i="8"/>
  <c r="AB312" i="8" s="1"/>
  <c r="J381" i="8"/>
  <c r="AB381" i="8" s="1"/>
  <c r="Z381" i="8"/>
  <c r="AA381" i="8" s="1"/>
  <c r="Z413" i="8"/>
  <c r="AA413" i="8" s="1"/>
  <c r="J429" i="8"/>
  <c r="AB429" i="8" s="1"/>
  <c r="Z429" i="8"/>
  <c r="AA429" i="8" s="1"/>
  <c r="Z478" i="8"/>
  <c r="AA478" i="8" s="1"/>
  <c r="J727" i="8"/>
  <c r="AB727" i="8" s="1"/>
  <c r="AA727" i="8"/>
  <c r="Z784" i="8"/>
  <c r="AA784" i="8" s="1"/>
  <c r="J971" i="8"/>
  <c r="AB971" i="8" s="1"/>
  <c r="AA45" i="8"/>
  <c r="J222" i="8"/>
  <c r="AB222" i="8" s="1"/>
  <c r="J650" i="8"/>
  <c r="AB650" i="8" s="1"/>
  <c r="Z650" i="8"/>
  <c r="AA650" i="8" s="1"/>
  <c r="J817" i="8"/>
  <c r="AB817" i="8" s="1"/>
  <c r="Z817" i="8"/>
  <c r="AA817" i="8" s="1"/>
  <c r="J924" i="8"/>
  <c r="AB924" i="8" s="1"/>
  <c r="J1049" i="8"/>
  <c r="AB1049" i="8" s="1"/>
  <c r="Z1049" i="8"/>
  <c r="AA1049" i="8" s="1"/>
  <c r="Z92" i="8"/>
  <c r="AA92" i="8" s="1"/>
  <c r="J124" i="8"/>
  <c r="AB124" i="8" s="1"/>
  <c r="Z188" i="8"/>
  <c r="AA188" i="8" s="1"/>
  <c r="Z284" i="8"/>
  <c r="AA284" i="8" s="1"/>
  <c r="Z300" i="8"/>
  <c r="AA300" i="8" s="1"/>
  <c r="Z403" i="8"/>
  <c r="AA403" i="8" s="1"/>
  <c r="Z419" i="8"/>
  <c r="AA419" i="8" s="1"/>
  <c r="AA435" i="8"/>
  <c r="Z518" i="8"/>
  <c r="AA518" i="8" s="1"/>
  <c r="Z642" i="8"/>
  <c r="AA642" i="8" s="1"/>
  <c r="J805" i="8"/>
  <c r="AB805" i="8" s="1"/>
  <c r="Z805" i="8"/>
  <c r="AA805" i="8" s="1"/>
  <c r="J651" i="8"/>
  <c r="AB651" i="8" s="1"/>
  <c r="J669" i="8"/>
  <c r="AB669" i="8" s="1"/>
  <c r="Z692" i="8"/>
  <c r="AA692" i="8" s="1"/>
  <c r="Z751" i="8"/>
  <c r="AA751" i="8" s="1"/>
  <c r="Z843" i="8"/>
  <c r="AA843" i="8" s="1"/>
  <c r="J1267" i="8"/>
  <c r="AB1267" i="8" s="1"/>
  <c r="Z1267" i="8"/>
  <c r="AA1267" i="8" s="1"/>
  <c r="J394" i="8"/>
  <c r="AB394" i="8" s="1"/>
  <c r="Z410" i="8"/>
  <c r="AA410" i="8" s="1"/>
  <c r="Z450" i="8"/>
  <c r="AA450" i="8" s="1"/>
  <c r="J538" i="8"/>
  <c r="AB538" i="8" s="1"/>
  <c r="AA538" i="8"/>
  <c r="AA694" i="8"/>
  <c r="J964" i="8"/>
  <c r="AB964" i="8" s="1"/>
  <c r="Z964" i="8"/>
  <c r="AA964" i="8" s="1"/>
  <c r="Z1023" i="8"/>
  <c r="AA1023" i="8" s="1"/>
  <c r="J1117" i="8"/>
  <c r="AB1117" i="8" s="1"/>
  <c r="Z1117" i="8"/>
  <c r="AA1117" i="8" s="1"/>
  <c r="J1236" i="8"/>
  <c r="AB1236" i="8" s="1"/>
  <c r="Z1236" i="8"/>
  <c r="AA1236" i="8" s="1"/>
  <c r="Z501" i="8"/>
  <c r="AA501" i="8" s="1"/>
  <c r="J589" i="8"/>
  <c r="AB589" i="8" s="1"/>
  <c r="Z589" i="8"/>
  <c r="AA589" i="8" s="1"/>
  <c r="J303" i="8"/>
  <c r="AB303" i="8" s="1"/>
  <c r="J242" i="8"/>
  <c r="AB242" i="8" s="1"/>
  <c r="AA242" i="8"/>
  <c r="Z93" i="8"/>
  <c r="AA93" i="8" s="1"/>
  <c r="Z584" i="8"/>
  <c r="AA584" i="8" s="1"/>
  <c r="J189" i="8"/>
  <c r="AB189" i="8" s="1"/>
  <c r="Z189" i="8"/>
  <c r="AA189" i="8" s="1"/>
  <c r="Z280" i="8"/>
  <c r="AA280" i="8" s="1"/>
  <c r="J437" i="8"/>
  <c r="AB437" i="8" s="1"/>
  <c r="J37" i="8"/>
  <c r="AB37" i="8" s="1"/>
  <c r="Z37" i="8"/>
  <c r="AA37" i="8" s="1"/>
  <c r="J70" i="8"/>
  <c r="AB70" i="8" s="1"/>
  <c r="Z166" i="8"/>
  <c r="AA166" i="8" s="1"/>
  <c r="Z214" i="8"/>
  <c r="AA214" i="8" s="1"/>
  <c r="J294" i="8"/>
  <c r="AB294" i="8" s="1"/>
  <c r="Z294" i="8"/>
  <c r="AA294" i="8" s="1"/>
  <c r="J789" i="8"/>
  <c r="AB789" i="8" s="1"/>
  <c r="AA789" i="8"/>
  <c r="J860" i="8"/>
  <c r="AB860" i="8" s="1"/>
  <c r="Z860" i="8"/>
  <c r="AA860" i="8" s="1"/>
  <c r="Z197" i="8"/>
  <c r="AA197" i="8" s="1"/>
  <c r="J232" i="8"/>
  <c r="AB232" i="8" s="1"/>
  <c r="Z232" i="8"/>
  <c r="AA232" i="8" s="1"/>
  <c r="J51" i="8"/>
  <c r="AB51" i="8" s="1"/>
  <c r="Z51" i="8"/>
  <c r="AA51" i="8" s="1"/>
  <c r="J84" i="8"/>
  <c r="AB84" i="8" s="1"/>
  <c r="J100" i="8"/>
  <c r="AB100" i="8" s="1"/>
  <c r="J132" i="8"/>
  <c r="AB132" i="8" s="1"/>
  <c r="J196" i="8"/>
  <c r="AB196" i="8" s="1"/>
  <c r="Z196" i="8"/>
  <c r="AA196" i="8" s="1"/>
  <c r="Z228" i="8"/>
  <c r="AA228" i="8" s="1"/>
  <c r="J244" i="8"/>
  <c r="AB244" i="8" s="1"/>
  <c r="Z244" i="8"/>
  <c r="AA244" i="8" s="1"/>
  <c r="Z276" i="8"/>
  <c r="AA276" i="8" s="1"/>
  <c r="Z957" i="8"/>
  <c r="AA957" i="8" s="1"/>
  <c r="Z484" i="8"/>
  <c r="AA484" i="8" s="1"/>
  <c r="J548" i="8"/>
  <c r="AB548" i="8" s="1"/>
  <c r="Z643" i="8"/>
  <c r="AA643" i="8" s="1"/>
  <c r="Z660" i="8"/>
  <c r="AA660" i="8" s="1"/>
  <c r="Z708" i="8"/>
  <c r="AA708" i="8" s="1"/>
  <c r="J736" i="8"/>
  <c r="AB736" i="8" s="1"/>
  <c r="Z736" i="8"/>
  <c r="AA736" i="8" s="1"/>
  <c r="J430" i="8"/>
  <c r="AB430" i="8" s="1"/>
  <c r="AA430" i="8"/>
  <c r="J521" i="8"/>
  <c r="AB521" i="8" s="1"/>
  <c r="Z521" i="8"/>
  <c r="AA521" i="8" s="1"/>
  <c r="J617" i="8"/>
  <c r="AB617" i="8" s="1"/>
  <c r="Z617" i="8"/>
  <c r="AA617" i="8" s="1"/>
  <c r="J700" i="8"/>
  <c r="AB700" i="8" s="1"/>
  <c r="Z700" i="8"/>
  <c r="AA700" i="8" s="1"/>
  <c r="J876" i="8"/>
  <c r="AB876" i="8" s="1"/>
  <c r="Z876" i="8"/>
  <c r="AA876" i="8" s="1"/>
  <c r="J101" i="8"/>
  <c r="AB101" i="8" s="1"/>
  <c r="Z274" i="8"/>
  <c r="AA274" i="8" s="1"/>
  <c r="J696" i="8"/>
  <c r="AB696" i="8" s="1"/>
  <c r="Z696" i="8"/>
  <c r="AA696" i="8" s="1"/>
  <c r="J397" i="8"/>
  <c r="AB397" i="8" s="1"/>
  <c r="Z397" i="8"/>
  <c r="AA397" i="8" s="1"/>
  <c r="J98" i="8"/>
  <c r="AB98" i="8" s="1"/>
  <c r="Z98" i="8"/>
  <c r="AA98" i="8" s="1"/>
  <c r="J143" i="8"/>
  <c r="AB143" i="8" s="1"/>
  <c r="Z143" i="8"/>
  <c r="AA143" i="8" s="1"/>
  <c r="J207" i="8"/>
  <c r="AB207" i="8" s="1"/>
  <c r="J170" i="8"/>
  <c r="AB170" i="8" s="1"/>
  <c r="Z170" i="8"/>
  <c r="AA170" i="8" s="1"/>
  <c r="J306" i="8"/>
  <c r="AB306" i="8" s="1"/>
  <c r="Z306" i="8"/>
  <c r="AA306" i="8" s="1"/>
  <c r="J552" i="8"/>
  <c r="AB552" i="8" s="1"/>
  <c r="Z552" i="8"/>
  <c r="AA552" i="8" s="1"/>
  <c r="J848" i="8"/>
  <c r="AB848" i="8" s="1"/>
  <c r="Z125" i="8"/>
  <c r="AA125" i="8" s="1"/>
  <c r="Z811" i="8"/>
  <c r="AA811" i="8" s="1"/>
  <c r="Z405" i="8"/>
  <c r="AA405" i="8" s="1"/>
  <c r="J421" i="8"/>
  <c r="AB421" i="8" s="1"/>
  <c r="Z421" i="8"/>
  <c r="AA421" i="8" s="1"/>
  <c r="J574" i="8"/>
  <c r="AB574" i="8" s="1"/>
  <c r="J812" i="8"/>
  <c r="AB812" i="8" s="1"/>
  <c r="Z812" i="8"/>
  <c r="AA812" i="8" s="1"/>
  <c r="J86" i="8"/>
  <c r="AB86" i="8" s="1"/>
  <c r="J732" i="8"/>
  <c r="AB732" i="8" s="1"/>
  <c r="Z732" i="8"/>
  <c r="AA732" i="8" s="1"/>
  <c r="J1164" i="8"/>
  <c r="AB1164" i="8" s="1"/>
  <c r="Z1164" i="8"/>
  <c r="AA1164" i="8" s="1"/>
  <c r="J68" i="8"/>
  <c r="AB68" i="8" s="1"/>
  <c r="J148" i="8"/>
  <c r="AB148" i="8" s="1"/>
  <c r="J212" i="8"/>
  <c r="AB212" i="8" s="1"/>
  <c r="Z212" i="8"/>
  <c r="AA212" i="8" s="1"/>
  <c r="J260" i="8"/>
  <c r="AB260" i="8" s="1"/>
  <c r="AA260" i="8"/>
  <c r="J292" i="8"/>
  <c r="AB292" i="8" s="1"/>
  <c r="Z292" i="8"/>
  <c r="AA292" i="8" s="1"/>
  <c r="Z427" i="8"/>
  <c r="AA427" i="8" s="1"/>
  <c r="Z614" i="8"/>
  <c r="AA614" i="8" s="1"/>
  <c r="J720" i="8"/>
  <c r="AB720" i="8" s="1"/>
  <c r="Z1165" i="8"/>
  <c r="AA1165" i="8" s="1"/>
  <c r="Z516" i="8"/>
  <c r="AA516" i="8" s="1"/>
  <c r="J580" i="8"/>
  <c r="AB580" i="8" s="1"/>
  <c r="Z580" i="8"/>
  <c r="AA580" i="8" s="1"/>
  <c r="Z366" i="8"/>
  <c r="AA366" i="8" s="1"/>
  <c r="Z390" i="8"/>
  <c r="AA390" i="8" s="1"/>
  <c r="Z470" i="8"/>
  <c r="AA470" i="8" s="1"/>
  <c r="Z1263" i="8"/>
  <c r="AA1263" i="8" s="1"/>
  <c r="J911" i="8"/>
  <c r="AB911" i="8" s="1"/>
  <c r="Z1037" i="8"/>
  <c r="AA1037" i="8" s="1"/>
  <c r="J1113" i="8"/>
  <c r="AB1113" i="8" s="1"/>
  <c r="J1087" i="8"/>
  <c r="AB1087" i="8" s="1"/>
  <c r="Z1087" i="8"/>
  <c r="AA1087" i="8" s="1"/>
  <c r="J1246" i="8"/>
  <c r="AB1246" i="8" s="1"/>
  <c r="Z1246" i="8"/>
  <c r="AA1246" i="8" s="1"/>
  <c r="J54" i="8"/>
  <c r="AB54" i="8" s="1"/>
  <c r="Z54" i="8"/>
  <c r="AA54" i="8" s="1"/>
  <c r="Z287" i="8"/>
  <c r="AA287" i="8" s="1"/>
  <c r="J25" i="8"/>
  <c r="AB25" i="8" s="1"/>
  <c r="Z25" i="8"/>
  <c r="AA25" i="8" s="1"/>
  <c r="J114" i="8"/>
  <c r="AB114" i="8" s="1"/>
  <c r="Z114" i="8"/>
  <c r="AA114" i="8" s="1"/>
  <c r="J127" i="8"/>
  <c r="AB127" i="8" s="1"/>
  <c r="Z127" i="8"/>
  <c r="AA127" i="8" s="1"/>
  <c r="J63" i="8"/>
  <c r="AB63" i="8" s="1"/>
  <c r="Z96" i="8"/>
  <c r="AA96" i="8" s="1"/>
  <c r="J263" i="8"/>
  <c r="AB263" i="8" s="1"/>
  <c r="J104" i="8"/>
  <c r="AB104" i="8" s="1"/>
  <c r="Z104" i="8"/>
  <c r="AA104" i="8" s="1"/>
  <c r="J168" i="8"/>
  <c r="AB168" i="8" s="1"/>
  <c r="Z168" i="8"/>
  <c r="AA168" i="8" s="1"/>
  <c r="J215" i="8"/>
  <c r="AB215" i="8" s="1"/>
  <c r="Z215" i="8"/>
  <c r="AA215" i="8" s="1"/>
  <c r="J279" i="8"/>
  <c r="AB279" i="8" s="1"/>
  <c r="Z279" i="8"/>
  <c r="AA279" i="8" s="1"/>
  <c r="J908" i="8"/>
  <c r="AB908" i="8" s="1"/>
  <c r="Z908" i="8"/>
  <c r="AA908" i="8" s="1"/>
  <c r="J200" i="8"/>
  <c r="AB200" i="8" s="1"/>
  <c r="J229" i="8"/>
  <c r="AB229" i="8" s="1"/>
  <c r="J409" i="8"/>
  <c r="AB409" i="8" s="1"/>
  <c r="J441" i="8"/>
  <c r="AB441" i="8" s="1"/>
  <c r="Z441" i="8"/>
  <c r="AA441" i="8" s="1"/>
  <c r="Z457" i="8"/>
  <c r="AA457" i="8" s="1"/>
  <c r="J473" i="8"/>
  <c r="AB473" i="8" s="1"/>
  <c r="Z473" i="8"/>
  <c r="AA473" i="8" s="1"/>
  <c r="J526" i="8"/>
  <c r="AB526" i="8" s="1"/>
  <c r="Z526" i="8"/>
  <c r="AA526" i="8" s="1"/>
  <c r="J590" i="8"/>
  <c r="AB590" i="8" s="1"/>
  <c r="J663" i="8"/>
  <c r="AB663" i="8" s="1"/>
  <c r="Z663" i="8"/>
  <c r="AA663" i="8" s="1"/>
  <c r="J941" i="8"/>
  <c r="AB941" i="8" s="1"/>
  <c r="Z941" i="8"/>
  <c r="AA941" i="8" s="1"/>
  <c r="J26" i="8"/>
  <c r="AB26" i="8" s="1"/>
  <c r="Z26" i="8"/>
  <c r="AA26" i="8" s="1"/>
  <c r="Z91" i="8"/>
  <c r="AA91" i="8" s="1"/>
  <c r="Z107" i="8"/>
  <c r="AA107" i="8" s="1"/>
  <c r="J123" i="8"/>
  <c r="AB123" i="8" s="1"/>
  <c r="J187" i="8"/>
  <c r="AB187" i="8" s="1"/>
  <c r="J315" i="8"/>
  <c r="AB315" i="8" s="1"/>
  <c r="J576" i="8"/>
  <c r="AB576" i="8" s="1"/>
  <c r="Z576" i="8"/>
  <c r="AA576" i="8" s="1"/>
  <c r="J688" i="8"/>
  <c r="AB688" i="8" s="1"/>
  <c r="Z688" i="8"/>
  <c r="AA688" i="8" s="1"/>
  <c r="Z237" i="8"/>
  <c r="AA237" i="8" s="1"/>
  <c r="J24" i="8"/>
  <c r="AB24" i="8" s="1"/>
  <c r="J40" i="8"/>
  <c r="AB40" i="8" s="1"/>
  <c r="J56" i="8"/>
  <c r="AB56" i="8" s="1"/>
  <c r="J73" i="8"/>
  <c r="AB73" i="8" s="1"/>
  <c r="Z73" i="8"/>
  <c r="AA73" i="8" s="1"/>
  <c r="J169" i="8"/>
  <c r="AB169" i="8" s="1"/>
  <c r="Z169" i="8"/>
  <c r="AA169" i="8" s="1"/>
  <c r="J201" i="8"/>
  <c r="AB201" i="8" s="1"/>
  <c r="J217" i="8"/>
  <c r="AB217" i="8" s="1"/>
  <c r="Z217" i="8"/>
  <c r="AA217" i="8" s="1"/>
  <c r="Z233" i="8"/>
  <c r="AA233" i="8" s="1"/>
  <c r="J249" i="8"/>
  <c r="AB249" i="8" s="1"/>
  <c r="Z249" i="8"/>
  <c r="AA249" i="8" s="1"/>
  <c r="J265" i="8"/>
  <c r="AB265" i="8" s="1"/>
  <c r="Z265" i="8"/>
  <c r="AA265" i="8" s="1"/>
  <c r="J281" i="8"/>
  <c r="AB281" i="8" s="1"/>
  <c r="Z281" i="8"/>
  <c r="AA281" i="8" s="1"/>
  <c r="J367" i="8"/>
  <c r="AB367" i="8" s="1"/>
  <c r="Z367" i="8"/>
  <c r="AA367" i="8" s="1"/>
  <c r="J415" i="8"/>
  <c r="AB415" i="8" s="1"/>
  <c r="J447" i="8"/>
  <c r="AB447" i="8" s="1"/>
  <c r="Z447" i="8"/>
  <c r="AA447" i="8" s="1"/>
  <c r="J463" i="8"/>
  <c r="AB463" i="8" s="1"/>
  <c r="J630" i="8"/>
  <c r="AB630" i="8" s="1"/>
  <c r="J676" i="8"/>
  <c r="AB676" i="8" s="1"/>
  <c r="J524" i="8"/>
  <c r="AB524" i="8" s="1"/>
  <c r="J556" i="8"/>
  <c r="AB556" i="8" s="1"/>
  <c r="J884" i="8"/>
  <c r="AB884" i="8" s="1"/>
  <c r="Z884" i="8"/>
  <c r="AA884" i="8" s="1"/>
  <c r="J948" i="8"/>
  <c r="AB948" i="8" s="1"/>
  <c r="J1021" i="8"/>
  <c r="AB1021" i="8" s="1"/>
  <c r="Z1021" i="8"/>
  <c r="AA1021" i="8" s="1"/>
  <c r="J384" i="8"/>
  <c r="AB384" i="8" s="1"/>
  <c r="Z384" i="8"/>
  <c r="AA384" i="8" s="1"/>
  <c r="J416" i="8"/>
  <c r="AB416" i="8" s="1"/>
  <c r="Z416" i="8"/>
  <c r="AA416" i="8" s="1"/>
  <c r="Z440" i="8"/>
  <c r="AA440" i="8" s="1"/>
  <c r="J626" i="8"/>
  <c r="AB626" i="8" s="1"/>
  <c r="Z626" i="8"/>
  <c r="AA626" i="8" s="1"/>
  <c r="Z666" i="8"/>
  <c r="AA666" i="8" s="1"/>
  <c r="J801" i="8"/>
  <c r="AB801" i="8" s="1"/>
  <c r="Z801" i="8"/>
  <c r="AA801" i="8" s="1"/>
  <c r="J885" i="8"/>
  <c r="AB885" i="8" s="1"/>
  <c r="Z885" i="8"/>
  <c r="AA885" i="8" s="1"/>
  <c r="J475" i="8"/>
  <c r="AB475" i="8" s="1"/>
  <c r="Z475" i="8"/>
  <c r="AA475" i="8" s="1"/>
  <c r="J635" i="8"/>
  <c r="AB635" i="8" s="1"/>
  <c r="Z635" i="8"/>
  <c r="AA635" i="8" s="1"/>
  <c r="Z954" i="8"/>
  <c r="AA954" i="8" s="1"/>
  <c r="J1185" i="8"/>
  <c r="AB1185" i="8" s="1"/>
  <c r="Z1185" i="8"/>
  <c r="AA1185" i="8" s="1"/>
  <c r="J1312" i="8"/>
  <c r="AB1312" i="8" s="1"/>
  <c r="J1155" i="8"/>
  <c r="AB1155" i="8" s="1"/>
  <c r="Z1155" i="8"/>
  <c r="AA1155" i="8" s="1"/>
  <c r="J568" i="8"/>
  <c r="AB568" i="8" s="1"/>
  <c r="J338" i="8"/>
  <c r="AB338" i="8" s="1"/>
  <c r="J769" i="8"/>
  <c r="AB769" i="8" s="1"/>
  <c r="J267" i="8"/>
  <c r="AB267" i="8" s="1"/>
  <c r="J247" i="8"/>
  <c r="AB247" i="8" s="1"/>
  <c r="J520" i="8"/>
  <c r="AB520" i="8" s="1"/>
  <c r="J227" i="8"/>
  <c r="AB227" i="8" s="1"/>
  <c r="J616" i="8"/>
  <c r="AB616" i="8" s="1"/>
  <c r="J72" i="8"/>
  <c r="AB72" i="8" s="1"/>
  <c r="J251" i="8"/>
  <c r="AB251" i="8" s="1"/>
  <c r="J347" i="8"/>
  <c r="AB347" i="8" s="1"/>
  <c r="J76" i="8"/>
  <c r="AB76" i="8" s="1"/>
  <c r="J481" i="8"/>
  <c r="AB481" i="8" s="1"/>
  <c r="J987" i="8"/>
  <c r="AB987" i="8" s="1"/>
  <c r="J1038" i="8"/>
  <c r="AB1038" i="8" s="1"/>
  <c r="J1277" i="8"/>
  <c r="AB1277" i="8" s="1"/>
  <c r="J41" i="8"/>
  <c r="AB41" i="8" s="1"/>
  <c r="J323" i="8"/>
  <c r="AB323" i="8" s="1"/>
  <c r="J319" i="8"/>
  <c r="AB319" i="8" s="1"/>
  <c r="J330" i="8"/>
  <c r="AB330" i="8" s="1"/>
  <c r="J756" i="8"/>
  <c r="AB756" i="8" s="1"/>
  <c r="J297" i="8"/>
  <c r="AB297" i="8" s="1"/>
  <c r="J261" i="8"/>
  <c r="AB261" i="8" s="1"/>
  <c r="J496" i="8"/>
  <c r="AB496" i="8" s="1"/>
  <c r="J308" i="8"/>
  <c r="AB308" i="8" s="1"/>
  <c r="J202" i="8"/>
  <c r="AB202" i="8" s="1"/>
  <c r="J28" i="8"/>
  <c r="AB28" i="8" s="1"/>
  <c r="J80" i="8"/>
  <c r="AB80" i="8" s="1"/>
  <c r="J334" i="8"/>
  <c r="AB334" i="8" s="1"/>
  <c r="J301" i="8"/>
  <c r="AB301" i="8" s="1"/>
  <c r="J161" i="8"/>
  <c r="AB161" i="8" s="1"/>
  <c r="J321" i="8"/>
  <c r="AB321" i="8" s="1"/>
  <c r="J353" i="8"/>
  <c r="AB353" i="8" s="1"/>
  <c r="J745" i="8"/>
  <c r="AB745" i="8" s="1"/>
  <c r="Z759" i="12" l="1"/>
  <c r="AA759" i="12" s="1"/>
  <c r="Z398" i="12"/>
  <c r="AA398" i="12" s="1"/>
  <c r="Z48" i="12"/>
  <c r="AA48" i="12" s="1"/>
  <c r="Z527" i="12"/>
  <c r="AA527" i="12" s="1"/>
  <c r="Z35" i="12"/>
  <c r="AA35" i="12" s="1"/>
  <c r="I1312" i="12"/>
  <c r="Z1312" i="12" s="1"/>
  <c r="AA1312" i="12" s="1"/>
  <c r="I1304" i="12"/>
  <c r="J1304" i="12" s="1"/>
  <c r="AB1304" i="12" s="1"/>
  <c r="I1296" i="12"/>
  <c r="Z1296" i="12" s="1"/>
  <c r="AA1296" i="12" s="1"/>
  <c r="I1288" i="12"/>
  <c r="I1280" i="12"/>
  <c r="Z1280" i="12" s="1"/>
  <c r="AA1280" i="12" s="1"/>
  <c r="I1272" i="12"/>
  <c r="I1264" i="12"/>
  <c r="J1264" i="12" s="1"/>
  <c r="AB1264" i="12" s="1"/>
  <c r="I1256" i="12"/>
  <c r="J1256" i="12" s="1"/>
  <c r="AB1256" i="12" s="1"/>
  <c r="I1248" i="12"/>
  <c r="I1240" i="12"/>
  <c r="J1240" i="12" s="1"/>
  <c r="AB1240" i="12" s="1"/>
  <c r="I1232" i="12"/>
  <c r="Z1232" i="12" s="1"/>
  <c r="AA1232" i="12" s="1"/>
  <c r="I1313" i="12"/>
  <c r="I1305" i="12"/>
  <c r="I1292" i="12"/>
  <c r="J1292" i="12" s="1"/>
  <c r="AB1292" i="12" s="1"/>
  <c r="I1284" i="12"/>
  <c r="J1284" i="12" s="1"/>
  <c r="AB1284" i="12" s="1"/>
  <c r="I1276" i="12"/>
  <c r="I1265" i="12"/>
  <c r="I1249" i="12"/>
  <c r="Z1249" i="12" s="1"/>
  <c r="AA1249" i="12" s="1"/>
  <c r="I1241" i="12"/>
  <c r="Z1241" i="12" s="1"/>
  <c r="AA1241" i="12" s="1"/>
  <c r="I1233" i="12"/>
  <c r="I1225" i="12"/>
  <c r="J1225" i="12" s="1"/>
  <c r="AB1225" i="12" s="1"/>
  <c r="I1212" i="12"/>
  <c r="J1212" i="12" s="1"/>
  <c r="AB1212" i="12" s="1"/>
  <c r="I1204" i="12"/>
  <c r="J1204" i="12" s="1"/>
  <c r="AB1204" i="12" s="1"/>
  <c r="I1196" i="12"/>
  <c r="I1188" i="12"/>
  <c r="I1180" i="12"/>
  <c r="Z1180" i="12" s="1"/>
  <c r="AA1180" i="12" s="1"/>
  <c r="I1172" i="12"/>
  <c r="I1164" i="12"/>
  <c r="J1164" i="12" s="1"/>
  <c r="AB1164" i="12" s="1"/>
  <c r="I1156" i="12"/>
  <c r="J1156" i="12" s="1"/>
  <c r="AB1156" i="12" s="1"/>
  <c r="I1145" i="12"/>
  <c r="I1137" i="12"/>
  <c r="J1137" i="12" s="1"/>
  <c r="AB1137" i="12" s="1"/>
  <c r="I1131" i="12"/>
  <c r="I1125" i="12"/>
  <c r="I1121" i="12"/>
  <c r="I1117" i="12"/>
  <c r="J1117" i="12" s="1"/>
  <c r="AB1117" i="12" s="1"/>
  <c r="I1113" i="12"/>
  <c r="I1109" i="12"/>
  <c r="J1109" i="12" s="1"/>
  <c r="AB1109" i="12" s="1"/>
  <c r="I1105" i="12"/>
  <c r="J1105" i="12" s="1"/>
  <c r="AB1105" i="12" s="1"/>
  <c r="I1314" i="12"/>
  <c r="J1314" i="12" s="1"/>
  <c r="AB1314" i="12" s="1"/>
  <c r="I1298" i="12"/>
  <c r="I1282" i="12"/>
  <c r="I1255" i="12"/>
  <c r="J1255" i="12" s="1"/>
  <c r="AB1255" i="12" s="1"/>
  <c r="I1239" i="12"/>
  <c r="Z1239" i="12" s="1"/>
  <c r="AA1239" i="12" s="1"/>
  <c r="I1224" i="12"/>
  <c r="I1210" i="12"/>
  <c r="Z1210" i="12" s="1"/>
  <c r="AA1210" i="12" s="1"/>
  <c r="I1199" i="12"/>
  <c r="I1192" i="12"/>
  <c r="Z1192" i="12" s="1"/>
  <c r="AA1192" i="12" s="1"/>
  <c r="I1295" i="12"/>
  <c r="Z1295" i="12" s="1"/>
  <c r="AA1295" i="12" s="1"/>
  <c r="I1274" i="12"/>
  <c r="I1258" i="12"/>
  <c r="J1258" i="12" s="1"/>
  <c r="AB1258" i="12" s="1"/>
  <c r="I1242" i="12"/>
  <c r="Z1242" i="12" s="1"/>
  <c r="AA1242" i="12" s="1"/>
  <c r="I1226" i="12"/>
  <c r="Z1226" i="12" s="1"/>
  <c r="AA1226" i="12" s="1"/>
  <c r="I1215" i="12"/>
  <c r="Z1215" i="12" s="1"/>
  <c r="AA1215" i="12" s="1"/>
  <c r="I1208" i="12"/>
  <c r="J1208" i="12" s="1"/>
  <c r="AB1208" i="12" s="1"/>
  <c r="I1190" i="12"/>
  <c r="I1179" i="12"/>
  <c r="I1165" i="12"/>
  <c r="I1158" i="12"/>
  <c r="J1158" i="12" s="1"/>
  <c r="AB1158" i="12" s="1"/>
  <c r="I1147" i="12"/>
  <c r="Z1147" i="12" s="1"/>
  <c r="AA1147" i="12" s="1"/>
  <c r="I1136" i="12"/>
  <c r="Z1136" i="12" s="1"/>
  <c r="AA1136" i="12" s="1"/>
  <c r="I1120" i="12"/>
  <c r="Z1120" i="12" s="1"/>
  <c r="AA1120" i="12" s="1"/>
  <c r="I1104" i="12"/>
  <c r="I1291" i="12"/>
  <c r="I1259" i="12"/>
  <c r="Z1259" i="12" s="1"/>
  <c r="AA1259" i="12" s="1"/>
  <c r="I1227" i="12"/>
  <c r="J1227" i="12" s="1"/>
  <c r="AB1227" i="12" s="1"/>
  <c r="I1205" i="12"/>
  <c r="J1205" i="12" s="1"/>
  <c r="AB1205" i="12" s="1"/>
  <c r="I1184" i="12"/>
  <c r="J1184" i="12" s="1"/>
  <c r="AB1184" i="12" s="1"/>
  <c r="I1160" i="12"/>
  <c r="Z1160" i="12" s="1"/>
  <c r="AA1160" i="12" s="1"/>
  <c r="I1150" i="12"/>
  <c r="I1142" i="12"/>
  <c r="J1142" i="12" s="1"/>
  <c r="AB1142" i="12" s="1"/>
  <c r="I1110" i="12"/>
  <c r="I1100" i="12"/>
  <c r="I1092" i="12"/>
  <c r="I1084" i="12"/>
  <c r="J1084" i="12" s="1"/>
  <c r="AB1084" i="12" s="1"/>
  <c r="I1076" i="12"/>
  <c r="J1076" i="12" s="1"/>
  <c r="AB1076" i="12" s="1"/>
  <c r="I1068" i="12"/>
  <c r="Z1068" i="12" s="1"/>
  <c r="AA1068" i="12" s="1"/>
  <c r="I1060" i="12"/>
  <c r="I1052" i="12"/>
  <c r="I1044" i="12"/>
  <c r="I1033" i="12"/>
  <c r="Z1033" i="12" s="1"/>
  <c r="AA1033" i="12" s="1"/>
  <c r="I1020" i="12"/>
  <c r="J1020" i="12" s="1"/>
  <c r="AB1020" i="12" s="1"/>
  <c r="I1012" i="12"/>
  <c r="J1012" i="12" s="1"/>
  <c r="AB1012" i="12" s="1"/>
  <c r="I1004" i="12"/>
  <c r="Z1004" i="12" s="1"/>
  <c r="AA1004" i="12" s="1"/>
  <c r="I996" i="12"/>
  <c r="Z996" i="12" s="1"/>
  <c r="AA996" i="12" s="1"/>
  <c r="I988" i="12"/>
  <c r="Z286" i="8"/>
  <c r="AA286" i="8" s="1"/>
  <c r="J142" i="8"/>
  <c r="AB142" i="8" s="1"/>
  <c r="J460" i="8"/>
  <c r="AB460" i="8" s="1"/>
  <c r="Z65" i="8"/>
  <c r="AA65" i="8" s="1"/>
  <c r="Z1100" i="8"/>
  <c r="AA1100" i="8" s="1"/>
  <c r="J719" i="8"/>
  <c r="AB719" i="8" s="1"/>
  <c r="Z307" i="8"/>
  <c r="AA307" i="8" s="1"/>
  <c r="Z683" i="8"/>
  <c r="AA683" i="8" s="1"/>
  <c r="Z449" i="8"/>
  <c r="AA449" i="8" s="1"/>
  <c r="Z213" i="8"/>
  <c r="AA213" i="8" s="1"/>
  <c r="Z144" i="8"/>
  <c r="AA144" i="8" s="1"/>
  <c r="Z47" i="8"/>
  <c r="AA47" i="8" s="1"/>
  <c r="J186" i="8"/>
  <c r="AB186" i="8" s="1"/>
  <c r="J814" i="8"/>
  <c r="AB814" i="8" s="1"/>
  <c r="I1274" i="8"/>
  <c r="I1224" i="8"/>
  <c r="I1179" i="8"/>
  <c r="I1131" i="8"/>
  <c r="I1293" i="8"/>
  <c r="J1293" i="8" s="1"/>
  <c r="AB1293" i="8" s="1"/>
  <c r="I1245" i="8"/>
  <c r="I1142" i="8"/>
  <c r="I1078" i="8"/>
  <c r="I1012" i="8"/>
  <c r="Z1012" i="8" s="1"/>
  <c r="AA1012" i="8" s="1"/>
  <c r="I1226" i="8"/>
  <c r="Z1226" i="8" s="1"/>
  <c r="AA1226" i="8" s="1"/>
  <c r="I1145" i="8"/>
  <c r="J1145" i="8" s="1"/>
  <c r="AB1145" i="8" s="1"/>
  <c r="I1059" i="8"/>
  <c r="I1016" i="8"/>
  <c r="I935" i="8"/>
  <c r="I1311" i="8"/>
  <c r="Z1311" i="8" s="1"/>
  <c r="AA1311" i="8" s="1"/>
  <c r="I1219" i="8"/>
  <c r="Z1219" i="8" s="1"/>
  <c r="AA1219" i="8" s="1"/>
  <c r="I1160" i="8"/>
  <c r="I1063" i="8"/>
  <c r="J1063" i="8" s="1"/>
  <c r="AB1063" i="8" s="1"/>
  <c r="I994" i="8"/>
  <c r="J994" i="8" s="1"/>
  <c r="AB994" i="8" s="1"/>
  <c r="I918" i="8"/>
  <c r="Z918" i="8" s="1"/>
  <c r="AA918" i="8" s="1"/>
  <c r="I858" i="8"/>
  <c r="I778" i="8"/>
  <c r="I722" i="8"/>
  <c r="Z722" i="8" s="1"/>
  <c r="AA722" i="8" s="1"/>
  <c r="I1276" i="8"/>
  <c r="J1276" i="8" s="1"/>
  <c r="AB1276" i="8" s="1"/>
  <c r="I1027" i="8"/>
  <c r="I961" i="8"/>
  <c r="J961" i="8" s="1"/>
  <c r="AB961" i="8" s="1"/>
  <c r="I841" i="8"/>
  <c r="J841" i="8" s="1"/>
  <c r="AB841" i="8" s="1"/>
  <c r="I1156" i="8"/>
  <c r="J1156" i="8" s="1"/>
  <c r="AB1156" i="8" s="1"/>
  <c r="I1034" i="8"/>
  <c r="I896" i="8"/>
  <c r="I803" i="8"/>
  <c r="I723" i="8"/>
  <c r="Z723" i="8" s="1"/>
  <c r="AA723" i="8" s="1"/>
  <c r="I671" i="8"/>
  <c r="J671" i="8" s="1"/>
  <c r="AB671" i="8" s="1"/>
  <c r="I627" i="8"/>
  <c r="I603" i="8"/>
  <c r="Z603" i="8" s="1"/>
  <c r="AA603" i="8" s="1"/>
  <c r="I571" i="8"/>
  <c r="I555" i="8"/>
  <c r="I531" i="8"/>
  <c r="I511" i="8"/>
  <c r="I491" i="8"/>
  <c r="I477" i="8"/>
  <c r="I1300" i="8"/>
  <c r="I1181" i="8"/>
  <c r="I1085" i="8"/>
  <c r="I990" i="8"/>
  <c r="I901" i="8"/>
  <c r="I823" i="8"/>
  <c r="I767" i="8"/>
  <c r="I737" i="8"/>
  <c r="I709" i="8"/>
  <c r="I687" i="8"/>
  <c r="I670" i="8"/>
  <c r="I661" i="8"/>
  <c r="I648" i="8"/>
  <c r="J648" i="8" s="1"/>
  <c r="AB648" i="8" s="1"/>
  <c r="I610" i="8"/>
  <c r="J610" i="8" s="1"/>
  <c r="AB610" i="8" s="1"/>
  <c r="I570" i="8"/>
  <c r="I546" i="8"/>
  <c r="J546" i="8" s="1"/>
  <c r="AB546" i="8" s="1"/>
  <c r="I530" i="8"/>
  <c r="J530" i="8" s="1"/>
  <c r="AB530" i="8" s="1"/>
  <c r="I498" i="8"/>
  <c r="J498" i="8" s="1"/>
  <c r="AB498" i="8" s="1"/>
  <c r="I472" i="8"/>
  <c r="I468" i="8"/>
  <c r="J468" i="8" s="1"/>
  <c r="AB468" i="8" s="1"/>
  <c r="I458" i="8"/>
  <c r="I452" i="8"/>
  <c r="J452" i="8" s="1"/>
  <c r="AB452" i="8" s="1"/>
  <c r="I448" i="8"/>
  <c r="I442" i="8"/>
  <c r="Z442" i="8" s="1"/>
  <c r="AA442" i="8" s="1"/>
  <c r="I436" i="8"/>
  <c r="Z436" i="8" s="1"/>
  <c r="AA436" i="8" s="1"/>
  <c r="I426" i="8"/>
  <c r="I420" i="8"/>
  <c r="I414" i="8"/>
  <c r="I406" i="8"/>
  <c r="I398" i="8"/>
  <c r="I392" i="8"/>
  <c r="I386" i="8"/>
  <c r="Z386" i="8" s="1"/>
  <c r="AA386" i="8" s="1"/>
  <c r="I380" i="8"/>
  <c r="I1299" i="8"/>
  <c r="Z1299" i="8" s="1"/>
  <c r="AA1299" i="8" s="1"/>
  <c r="I1209" i="8"/>
  <c r="I1116" i="8"/>
  <c r="I1039" i="8"/>
  <c r="I989" i="8"/>
  <c r="I916" i="8"/>
  <c r="I853" i="8"/>
  <c r="I832" i="8"/>
  <c r="I807" i="8"/>
  <c r="I793" i="8"/>
  <c r="I757" i="8"/>
  <c r="Z128" i="8"/>
  <c r="AA128" i="8" s="1"/>
  <c r="Z149" i="8"/>
  <c r="AA149" i="8" s="1"/>
  <c r="AC1315" i="14"/>
  <c r="AB1315" i="14"/>
  <c r="AA1315" i="14"/>
  <c r="AC1315" i="13"/>
  <c r="AA1315" i="13"/>
  <c r="AB22" i="13"/>
  <c r="AB1315" i="13" s="1"/>
  <c r="J51" i="12"/>
  <c r="AB51" i="12" s="1"/>
  <c r="Z51" i="12"/>
  <c r="AA51" i="12" s="1"/>
  <c r="J425" i="12"/>
  <c r="AB425" i="12" s="1"/>
  <c r="Z425" i="12"/>
  <c r="AA425" i="12" s="1"/>
  <c r="J676" i="12"/>
  <c r="AB676" i="12" s="1"/>
  <c r="Z676" i="12"/>
  <c r="AA676" i="12" s="1"/>
  <c r="J40" i="12"/>
  <c r="AB40" i="12" s="1"/>
  <c r="Z40" i="12"/>
  <c r="AA40" i="12" s="1"/>
  <c r="J101" i="12"/>
  <c r="AB101" i="12" s="1"/>
  <c r="Z101" i="12"/>
  <c r="AA101" i="12" s="1"/>
  <c r="J261" i="12"/>
  <c r="AB261" i="12" s="1"/>
  <c r="Z261" i="12"/>
  <c r="AA261" i="12" s="1"/>
  <c r="J444" i="12"/>
  <c r="AB444" i="12" s="1"/>
  <c r="Z444" i="12"/>
  <c r="AA444" i="12" s="1"/>
  <c r="J679" i="12"/>
  <c r="AB679" i="12" s="1"/>
  <c r="Z679" i="12"/>
  <c r="AA679" i="12" s="1"/>
  <c r="J833" i="12"/>
  <c r="AB833" i="12" s="1"/>
  <c r="Z833" i="12"/>
  <c r="AA833" i="12" s="1"/>
  <c r="J123" i="12"/>
  <c r="AB123" i="12" s="1"/>
  <c r="Z123" i="12"/>
  <c r="AA123" i="12" s="1"/>
  <c r="Z371" i="12"/>
  <c r="AA371" i="12" s="1"/>
  <c r="J371" i="12"/>
  <c r="AB371" i="12" s="1"/>
  <c r="J321" i="12"/>
  <c r="AB321" i="12" s="1"/>
  <c r="Z321" i="12"/>
  <c r="AA321" i="12" s="1"/>
  <c r="J323" i="12"/>
  <c r="AB323" i="12" s="1"/>
  <c r="Z323" i="12"/>
  <c r="AA323" i="12" s="1"/>
  <c r="Z339" i="12"/>
  <c r="AA339" i="12" s="1"/>
  <c r="J339" i="12"/>
  <c r="AB339" i="12" s="1"/>
  <c r="J356" i="12"/>
  <c r="AB356" i="12" s="1"/>
  <c r="Z356" i="12"/>
  <c r="AA356" i="12" s="1"/>
  <c r="M24" i="11"/>
  <c r="L285" i="11"/>
  <c r="AH387" i="8"/>
  <c r="AH392" i="8"/>
  <c r="AH397" i="8"/>
  <c r="AH402" i="8"/>
  <c r="AH406" i="8"/>
  <c r="AH411" i="8"/>
  <c r="AH420" i="8"/>
  <c r="AH424" i="8"/>
  <c r="AH429" i="8"/>
  <c r="AH433" i="8"/>
  <c r="AH458" i="8"/>
  <c r="AH484" i="8"/>
  <c r="AH507" i="8"/>
  <c r="AH530" i="8"/>
  <c r="AH540" i="8"/>
  <c r="AH544" i="8"/>
  <c r="M285" i="11"/>
  <c r="AH609" i="8"/>
  <c r="AH140" i="12"/>
  <c r="AH157" i="12"/>
  <c r="AH174" i="12"/>
  <c r="AH218" i="12"/>
  <c r="AH237" i="12"/>
  <c r="AH290" i="12"/>
  <c r="AH367" i="12"/>
  <c r="AH375" i="12"/>
  <c r="AH433" i="12"/>
  <c r="AH576" i="12"/>
  <c r="AH591" i="12"/>
  <c r="AH607" i="12"/>
  <c r="AH616" i="12"/>
  <c r="AH626" i="12"/>
  <c r="AH630" i="12"/>
  <c r="AH636" i="12"/>
  <c r="AH1000" i="12"/>
  <c r="AH1113" i="12"/>
  <c r="AH1153" i="12"/>
  <c r="AH297" i="8"/>
  <c r="AH311" i="8"/>
  <c r="AH315" i="8"/>
  <c r="AH325" i="8"/>
  <c r="AH330" i="8"/>
  <c r="AH331" i="8"/>
  <c r="AH338" i="8"/>
  <c r="AH344" i="8"/>
  <c r="AH346" i="8"/>
  <c r="AH349" i="8"/>
  <c r="AH356" i="8"/>
  <c r="AH358" i="8"/>
  <c r="AH366" i="8"/>
  <c r="AH373" i="8"/>
  <c r="AH380" i="8"/>
  <c r="AH386" i="8"/>
  <c r="AH391" i="8"/>
  <c r="AH396" i="8"/>
  <c r="AH401" i="8"/>
  <c r="AH405" i="8"/>
  <c r="AH410" i="8"/>
  <c r="AH414" i="8"/>
  <c r="AH419" i="8"/>
  <c r="AH427" i="8"/>
  <c r="AH432" i="8"/>
  <c r="AH437" i="8"/>
  <c r="AH442" i="8"/>
  <c r="AH447" i="8"/>
  <c r="AH462" i="8"/>
  <c r="AH473" i="8"/>
  <c r="AH488" i="8"/>
  <c r="AH524" i="8"/>
  <c r="AH529" i="8"/>
  <c r="AH533" i="8"/>
  <c r="AH538" i="8"/>
  <c r="AH552" i="8"/>
  <c r="AH557" i="8"/>
  <c r="AH562" i="8"/>
  <c r="AH567" i="8"/>
  <c r="AH577" i="8"/>
  <c r="AH583" i="8"/>
  <c r="AH587" i="8"/>
  <c r="AH592" i="8"/>
  <c r="AH598" i="8"/>
  <c r="AH608" i="8"/>
  <c r="AH613" i="8"/>
  <c r="AH617" i="8"/>
  <c r="AH623" i="8"/>
  <c r="AH627" i="8"/>
  <c r="AH631" i="8"/>
  <c r="AH637" i="8"/>
  <c r="AH642" i="8"/>
  <c r="AH647" i="8"/>
  <c r="AH651" i="8"/>
  <c r="AH656" i="8"/>
  <c r="AH661" i="8"/>
  <c r="AH666" i="8"/>
  <c r="AH671" i="8"/>
  <c r="AH676" i="8"/>
  <c r="AH682" i="8"/>
  <c r="AH686" i="8"/>
  <c r="AH690" i="8"/>
  <c r="AH696" i="8"/>
  <c r="AH701" i="8"/>
  <c r="AH707" i="8"/>
  <c r="AH712" i="8"/>
  <c r="AH723" i="8"/>
  <c r="AH733" i="8"/>
  <c r="AH738" i="8"/>
  <c r="AH742" i="8"/>
  <c r="AH746" i="8"/>
  <c r="AH747" i="8"/>
  <c r="AH752" i="8"/>
  <c r="AH757" i="8"/>
  <c r="AH1229" i="8"/>
  <c r="AH1230" i="8"/>
  <c r="AH1231" i="8"/>
  <c r="AH1233" i="8"/>
  <c r="AH1234" i="8"/>
  <c r="AH1237" i="8"/>
  <c r="AH1238" i="8"/>
  <c r="AH1239" i="8"/>
  <c r="AH1241" i="8"/>
  <c r="AH1242" i="8"/>
  <c r="AH1243" i="8"/>
  <c r="AH1247" i="8"/>
  <c r="AH1248" i="8"/>
  <c r="AH1249" i="8"/>
  <c r="AH1251" i="8"/>
  <c r="AH1253" i="8"/>
  <c r="AH1254" i="8"/>
  <c r="AH1255" i="8"/>
  <c r="AH1258" i="8"/>
  <c r="AH1263" i="8"/>
  <c r="AH1264" i="8"/>
  <c r="AH1265" i="8"/>
  <c r="AH1267" i="8"/>
  <c r="AH1269" i="8"/>
  <c r="AH1270" i="8"/>
  <c r="AH1272" i="8"/>
  <c r="AH1274" i="8"/>
  <c r="AH1275" i="8"/>
  <c r="AH1278" i="8"/>
  <c r="AH1279" i="8"/>
  <c r="AH1282" i="8"/>
  <c r="AH1283" i="8"/>
  <c r="AH1284" i="8"/>
  <c r="AH1285" i="8"/>
  <c r="AH1287" i="8"/>
  <c r="AH1288" i="8"/>
  <c r="AH1289" i="8"/>
  <c r="AH1292" i="8"/>
  <c r="AH1293" i="8"/>
  <c r="AH1294" i="8"/>
  <c r="AH1295" i="8"/>
  <c r="AH1296" i="8"/>
  <c r="AH1298" i="8"/>
  <c r="AH1299" i="8"/>
  <c r="AH1300" i="8"/>
  <c r="AH1301" i="8"/>
  <c r="AH1302" i="8"/>
  <c r="AH1303" i="8"/>
  <c r="AH1305" i="8"/>
  <c r="AH1307" i="8"/>
  <c r="AH1310" i="8"/>
  <c r="AH1311" i="8"/>
  <c r="AH1312" i="8"/>
  <c r="AH1313" i="8"/>
  <c r="AH98" i="12"/>
  <c r="AH100" i="12"/>
  <c r="AH113" i="12"/>
  <c r="AH130" i="12"/>
  <c r="AH675" i="12"/>
  <c r="AH765" i="12"/>
  <c r="AH769" i="12"/>
  <c r="AH789" i="12"/>
  <c r="AH801" i="12"/>
  <c r="AH807" i="12"/>
  <c r="AH896" i="12"/>
  <c r="AH905" i="12"/>
  <c r="AH931" i="12"/>
  <c r="AH935" i="12"/>
  <c r="AH952" i="12"/>
  <c r="AH996" i="12"/>
  <c r="AH1070" i="12"/>
  <c r="AH1099" i="12"/>
  <c r="AH1100" i="12"/>
  <c r="AH1108" i="12"/>
  <c r="AH1158" i="12"/>
  <c r="AH1193" i="12"/>
  <c r="AH1207" i="12"/>
  <c r="AH1219" i="12"/>
  <c r="AH1253" i="12"/>
  <c r="AH1277" i="12"/>
  <c r="AH1283" i="12"/>
  <c r="AH1299" i="12"/>
  <c r="AH1312" i="12"/>
  <c r="Z103" i="8"/>
  <c r="AA103" i="8" s="1"/>
  <c r="J103" i="8"/>
  <c r="AB103" i="8" s="1"/>
  <c r="J87" i="8"/>
  <c r="AB87" i="8" s="1"/>
  <c r="Z87" i="8"/>
  <c r="AA87" i="8" s="1"/>
  <c r="J130" i="8"/>
  <c r="AB130" i="8" s="1"/>
  <c r="Z130" i="8"/>
  <c r="AA130" i="8" s="1"/>
  <c r="J162" i="8"/>
  <c r="AB162" i="8" s="1"/>
  <c r="Z162" i="8"/>
  <c r="AA162" i="8" s="1"/>
  <c r="Z266" i="8"/>
  <c r="AA266" i="8" s="1"/>
  <c r="J266" i="8"/>
  <c r="AB266" i="8" s="1"/>
  <c r="J106" i="8"/>
  <c r="AB106" i="8" s="1"/>
  <c r="Z106" i="8"/>
  <c r="AA106" i="8" s="1"/>
  <c r="Z600" i="8"/>
  <c r="AA600" i="8" s="1"/>
  <c r="J600" i="8"/>
  <c r="AB600" i="8" s="1"/>
  <c r="J768" i="8"/>
  <c r="AB768" i="8" s="1"/>
  <c r="Z768" i="8"/>
  <c r="AA768" i="8" s="1"/>
  <c r="Z940" i="8"/>
  <c r="AA940" i="8" s="1"/>
  <c r="J940" i="8"/>
  <c r="AB940" i="8" s="1"/>
  <c r="J176" i="8"/>
  <c r="AB176" i="8" s="1"/>
  <c r="J52" i="8"/>
  <c r="AB52" i="8" s="1"/>
  <c r="J1196" i="8"/>
  <c r="AB1196" i="8" s="1"/>
  <c r="Z167" i="8"/>
  <c r="AA167" i="8" s="1"/>
  <c r="Z796" i="8"/>
  <c r="AA796" i="8" s="1"/>
  <c r="I22" i="8"/>
  <c r="I703" i="8"/>
  <c r="I1282" i="8"/>
  <c r="I1258" i="8"/>
  <c r="I1242" i="8"/>
  <c r="I1208" i="8"/>
  <c r="I1191" i="8"/>
  <c r="I1171" i="8"/>
  <c r="I1139" i="8"/>
  <c r="I1091" i="8"/>
  <c r="I1309" i="8"/>
  <c r="I1285" i="8"/>
  <c r="J1285" i="8" s="1"/>
  <c r="AB1285" i="8" s="1"/>
  <c r="I1261" i="8"/>
  <c r="I1204" i="8"/>
  <c r="I1162" i="8"/>
  <c r="I1118" i="8"/>
  <c r="I1098" i="8"/>
  <c r="I1062" i="8"/>
  <c r="J1062" i="8" s="1"/>
  <c r="AB1062" i="8" s="1"/>
  <c r="I1025" i="8"/>
  <c r="I1009" i="8"/>
  <c r="I1272" i="8"/>
  <c r="I1256" i="8"/>
  <c r="J1256" i="8" s="1"/>
  <c r="AB1256" i="8" s="1"/>
  <c r="I1213" i="8"/>
  <c r="I1161" i="8"/>
  <c r="I1137" i="8"/>
  <c r="I1097" i="8"/>
  <c r="I1081" i="8"/>
  <c r="I1053" i="8"/>
  <c r="I1020" i="8"/>
  <c r="I988" i="8"/>
  <c r="I969" i="8"/>
  <c r="Z969" i="8" s="1"/>
  <c r="AA969" i="8" s="1"/>
  <c r="I919" i="8"/>
  <c r="I895" i="8"/>
  <c r="I1279" i="8"/>
  <c r="Z1279" i="8" s="1"/>
  <c r="AA1279" i="8" s="1"/>
  <c r="I1239" i="8"/>
  <c r="I1212" i="8"/>
  <c r="Z1212" i="8" s="1"/>
  <c r="AA1212" i="8" s="1"/>
  <c r="I1168" i="8"/>
  <c r="I1136" i="8"/>
  <c r="I1088" i="8"/>
  <c r="I1057" i="8"/>
  <c r="I1007" i="8"/>
  <c r="I958" i="8"/>
  <c r="Z958" i="8" s="1"/>
  <c r="AA958" i="8" s="1"/>
  <c r="I942" i="8"/>
  <c r="I910" i="8"/>
  <c r="I874" i="8"/>
  <c r="I838" i="8"/>
  <c r="I822" i="8"/>
  <c r="I802" i="8"/>
  <c r="I758" i="8"/>
  <c r="I734" i="8"/>
  <c r="Z734" i="8" s="1"/>
  <c r="AA734" i="8" s="1"/>
  <c r="I706" i="8"/>
  <c r="I1308" i="8"/>
  <c r="I1157" i="8"/>
  <c r="I1093" i="8"/>
  <c r="J1093" i="8" s="1"/>
  <c r="AB1093" i="8" s="1"/>
  <c r="I1010" i="8"/>
  <c r="I974" i="8"/>
  <c r="Z974" i="8" s="1"/>
  <c r="AA974" i="8" s="1"/>
  <c r="I937" i="8"/>
  <c r="I881" i="8"/>
  <c r="I836" i="8"/>
  <c r="I1228" i="8"/>
  <c r="I1188" i="8"/>
  <c r="J1188" i="8" s="1"/>
  <c r="AB1188" i="8" s="1"/>
  <c r="I1140" i="8"/>
  <c r="I1044" i="8"/>
  <c r="I1026" i="8"/>
  <c r="I992" i="8"/>
  <c r="J992" i="8" s="1"/>
  <c r="AB992" i="8" s="1"/>
  <c r="I872" i="8"/>
  <c r="I808" i="8"/>
  <c r="I787" i="8"/>
  <c r="I755" i="8"/>
  <c r="I717" i="8"/>
  <c r="I679" i="8"/>
  <c r="I652" i="8"/>
  <c r="I633" i="8"/>
  <c r="I619" i="8"/>
  <c r="I611" i="8"/>
  <c r="I593" i="8"/>
  <c r="I577" i="8"/>
  <c r="I569" i="8"/>
  <c r="Z569" i="8" s="1"/>
  <c r="AA569" i="8" s="1"/>
  <c r="I557" i="8"/>
  <c r="I547" i="8"/>
  <c r="J547" i="8" s="1"/>
  <c r="AB547" i="8" s="1"/>
  <c r="I533" i="8"/>
  <c r="I523" i="8"/>
  <c r="I515" i="8"/>
  <c r="I509" i="8"/>
  <c r="I493" i="8"/>
  <c r="I487" i="8"/>
  <c r="I479" i="8"/>
  <c r="Z399" i="12"/>
  <c r="AA399" i="12" s="1"/>
  <c r="J157" i="12"/>
  <c r="AB157" i="12" s="1"/>
  <c r="J591" i="12"/>
  <c r="AB591" i="12" s="1"/>
  <c r="J57" i="12"/>
  <c r="AB57" i="12" s="1"/>
  <c r="J383" i="12"/>
  <c r="AB383" i="12" s="1"/>
  <c r="J257" i="12"/>
  <c r="AB257" i="12" s="1"/>
  <c r="J531" i="12"/>
  <c r="AB531" i="12" s="1"/>
  <c r="Z384" i="12"/>
  <c r="AA384" i="12" s="1"/>
  <c r="J65" i="12"/>
  <c r="AB65" i="12" s="1"/>
  <c r="J820" i="12"/>
  <c r="AB820" i="12" s="1"/>
  <c r="J803" i="12"/>
  <c r="AB803" i="12" s="1"/>
  <c r="I64" i="12"/>
  <c r="I703" i="12"/>
  <c r="Z135" i="8"/>
  <c r="AA135" i="8" s="1"/>
  <c r="J135" i="8"/>
  <c r="AB135" i="8" s="1"/>
  <c r="J461" i="8"/>
  <c r="AB461" i="8" s="1"/>
  <c r="Z461" i="8"/>
  <c r="AA461" i="8" s="1"/>
  <c r="Z494" i="8"/>
  <c r="AA494" i="8" s="1"/>
  <c r="J494" i="8"/>
  <c r="AB494" i="8" s="1"/>
  <c r="J34" i="8"/>
  <c r="AB34" i="8" s="1"/>
  <c r="Z34" i="8"/>
  <c r="AA34" i="8" s="1"/>
  <c r="J102" i="8"/>
  <c r="AB102" i="8" s="1"/>
  <c r="Z102" i="8"/>
  <c r="AA102" i="8" s="1"/>
  <c r="Z147" i="8"/>
  <c r="AA147" i="8" s="1"/>
  <c r="J147" i="8"/>
  <c r="AB147" i="8" s="1"/>
  <c r="Z592" i="8"/>
  <c r="AA592" i="8" s="1"/>
  <c r="J592" i="8"/>
  <c r="AB592" i="8" s="1"/>
  <c r="Z331" i="8"/>
  <c r="AA331" i="8" s="1"/>
  <c r="J331" i="8"/>
  <c r="AB331" i="8" s="1"/>
  <c r="Z335" i="8"/>
  <c r="AA335" i="8" s="1"/>
  <c r="J335" i="8"/>
  <c r="AB335" i="8" s="1"/>
  <c r="Z344" i="8"/>
  <c r="AA344" i="8" s="1"/>
  <c r="J344" i="8"/>
  <c r="AB344" i="8" s="1"/>
  <c r="Z348" i="8"/>
  <c r="AA348" i="8" s="1"/>
  <c r="J348" i="8"/>
  <c r="AB348" i="8" s="1"/>
  <c r="Z352" i="8"/>
  <c r="AA352" i="8" s="1"/>
  <c r="J352" i="8"/>
  <c r="AB352" i="8" s="1"/>
  <c r="Z360" i="8"/>
  <c r="AA360" i="8" s="1"/>
  <c r="J360" i="8"/>
  <c r="AB360" i="8" s="1"/>
  <c r="Z78" i="8"/>
  <c r="AA78" i="8" s="1"/>
  <c r="Z50" i="8"/>
  <c r="AA50" i="8" s="1"/>
  <c r="J111" i="8"/>
  <c r="AB111" i="8" s="1"/>
  <c r="Z111" i="8"/>
  <c r="AA111" i="8" s="1"/>
  <c r="J327" i="8"/>
  <c r="AB327" i="8" s="1"/>
  <c r="Z152" i="8"/>
  <c r="AA152" i="8" s="1"/>
  <c r="J152" i="8"/>
  <c r="AB152" i="8" s="1"/>
  <c r="J256" i="8"/>
  <c r="AB256" i="8" s="1"/>
  <c r="Z256" i="8"/>
  <c r="AA256" i="8" s="1"/>
  <c r="J145" i="8"/>
  <c r="AB145" i="8" s="1"/>
  <c r="Z145" i="8"/>
  <c r="AA145" i="8" s="1"/>
  <c r="Z268" i="8"/>
  <c r="AA268" i="8" s="1"/>
  <c r="J268" i="8"/>
  <c r="AB268" i="8" s="1"/>
  <c r="J356" i="8"/>
  <c r="AB356" i="8" s="1"/>
  <c r="Z375" i="8"/>
  <c r="AA375" i="8" s="1"/>
  <c r="J375" i="8"/>
  <c r="AB375" i="8" s="1"/>
  <c r="J386" i="8"/>
  <c r="AB386" i="8" s="1"/>
  <c r="Z586" i="8"/>
  <c r="AA586" i="8" s="1"/>
  <c r="J586" i="8"/>
  <c r="AB586" i="8" s="1"/>
  <c r="J657" i="8"/>
  <c r="AB657" i="8" s="1"/>
  <c r="Z657" i="8"/>
  <c r="AA657" i="8" s="1"/>
  <c r="J159" i="8"/>
  <c r="AB159" i="8" s="1"/>
  <c r="Z159" i="8"/>
  <c r="AA159" i="8" s="1"/>
  <c r="Z42" i="8"/>
  <c r="AA42" i="8" s="1"/>
  <c r="J42" i="8"/>
  <c r="AB42" i="8" s="1"/>
  <c r="J110" i="8"/>
  <c r="AB110" i="8" s="1"/>
  <c r="Z110" i="8"/>
  <c r="AA110" i="8" s="1"/>
  <c r="J158" i="8"/>
  <c r="AB158" i="8" s="1"/>
  <c r="Z158" i="8"/>
  <c r="AA158" i="8" s="1"/>
  <c r="J182" i="8"/>
  <c r="AB182" i="8" s="1"/>
  <c r="Z182" i="8"/>
  <c r="AA182" i="8" s="1"/>
  <c r="J291" i="8"/>
  <c r="AB291" i="8" s="1"/>
  <c r="Z291" i="8"/>
  <c r="AA291" i="8" s="1"/>
  <c r="J253" i="8"/>
  <c r="AB253" i="8" s="1"/>
  <c r="Z253" i="8"/>
  <c r="AA253" i="8" s="1"/>
  <c r="Z671" i="8"/>
  <c r="AA671" i="8" s="1"/>
  <c r="J603" i="8"/>
  <c r="AB603" i="8" s="1"/>
  <c r="J645" i="8"/>
  <c r="AB645" i="8" s="1"/>
  <c r="J316" i="8"/>
  <c r="AB316" i="8" s="1"/>
  <c r="J377" i="8"/>
  <c r="AB377" i="8" s="1"/>
  <c r="Z641" i="8"/>
  <c r="AA641" i="8" s="1"/>
  <c r="J512" i="8"/>
  <c r="AB512" i="8" s="1"/>
  <c r="Z218" i="8"/>
  <c r="AA218" i="8" s="1"/>
  <c r="J62" i="8"/>
  <c r="AB62" i="8" s="1"/>
  <c r="Z560" i="8"/>
  <c r="AA560" i="8" s="1"/>
  <c r="J723" i="8"/>
  <c r="AB723" i="8" s="1"/>
  <c r="Z134" i="8"/>
  <c r="AA134" i="8" s="1"/>
  <c r="Z206" i="8"/>
  <c r="AA206" i="8" s="1"/>
  <c r="Z195" i="8"/>
  <c r="AA195" i="8" s="1"/>
  <c r="Z46" i="8"/>
  <c r="AA46" i="8" s="1"/>
  <c r="J46" i="8"/>
  <c r="AB46" i="8" s="1"/>
  <c r="J77" i="8"/>
  <c r="AB77" i="8" s="1"/>
  <c r="Z77" i="8"/>
  <c r="AA77" i="8" s="1"/>
  <c r="Z264" i="8"/>
  <c r="AA264" i="8" s="1"/>
  <c r="J264" i="8"/>
  <c r="AB264" i="8" s="1"/>
  <c r="J48" i="8"/>
  <c r="AB48" i="8" s="1"/>
  <c r="Z48" i="8"/>
  <c r="AA48" i="8" s="1"/>
  <c r="J113" i="8"/>
  <c r="AB113" i="8" s="1"/>
  <c r="Z113" i="8"/>
  <c r="AA113" i="8" s="1"/>
  <c r="Z431" i="8"/>
  <c r="AA431" i="8" s="1"/>
  <c r="J431" i="8"/>
  <c r="AB431" i="8" s="1"/>
  <c r="J636" i="8"/>
  <c r="AB636" i="8" s="1"/>
  <c r="Z636" i="8"/>
  <c r="AA636" i="8" s="1"/>
  <c r="Z380" i="8"/>
  <c r="AA380" i="8" s="1"/>
  <c r="J380" i="8"/>
  <c r="AB380" i="8" s="1"/>
  <c r="J243" i="8"/>
  <c r="AB243" i="8" s="1"/>
  <c r="Z243" i="8"/>
  <c r="AA243" i="8" s="1"/>
  <c r="AH50" i="8"/>
  <c r="AH77" i="8"/>
  <c r="AH107" i="8"/>
  <c r="AH137" i="8"/>
  <c r="AH154" i="8"/>
  <c r="AH198" i="8"/>
  <c r="AH220" i="8"/>
  <c r="AH279" i="8"/>
  <c r="AH310" i="8"/>
  <c r="AH314" i="8"/>
  <c r="AH319" i="8"/>
  <c r="AH332" i="8"/>
  <c r="AH350" i="8"/>
  <c r="AH359" i="8"/>
  <c r="AH364" i="8"/>
  <c r="AH369" i="8"/>
  <c r="AH371" i="8"/>
  <c r="AH377" i="8"/>
  <c r="AH378" i="8"/>
  <c r="AH383" i="8"/>
  <c r="AH384" i="8"/>
  <c r="AH388" i="8"/>
  <c r="AH390" i="8"/>
  <c r="AH394" i="8"/>
  <c r="AH395" i="8"/>
  <c r="AH398" i="8"/>
  <c r="AH404" i="8"/>
  <c r="AH409" i="8"/>
  <c r="AH412" i="8"/>
  <c r="AH413" i="8"/>
  <c r="AH416" i="8"/>
  <c r="AH417" i="8"/>
  <c r="AH425" i="8"/>
  <c r="AH426" i="8"/>
  <c r="Z648" i="8"/>
  <c r="AA648" i="8" s="1"/>
  <c r="Z530" i="8"/>
  <c r="AA530" i="8" s="1"/>
  <c r="Z502" i="8"/>
  <c r="AA502" i="8" s="1"/>
  <c r="Z395" i="8"/>
  <c r="AA395" i="8" s="1"/>
  <c r="Z180" i="8"/>
  <c r="AA180" i="8" s="1"/>
  <c r="J596" i="8"/>
  <c r="AB596" i="8" s="1"/>
  <c r="Z252" i="8"/>
  <c r="AA252" i="8" s="1"/>
  <c r="J108" i="8"/>
  <c r="AB108" i="8" s="1"/>
  <c r="J536" i="8"/>
  <c r="AB536" i="8" s="1"/>
  <c r="Z536" i="8"/>
  <c r="AA536" i="8" s="1"/>
  <c r="J226" i="8"/>
  <c r="AB226" i="8" s="1"/>
  <c r="Z226" i="8"/>
  <c r="AA226" i="8" s="1"/>
  <c r="AH342" i="8"/>
  <c r="AH430" i="8"/>
  <c r="AH431" i="8"/>
  <c r="AH436" i="8"/>
  <c r="AH440" i="8"/>
  <c r="AH444" i="8"/>
  <c r="AH446" i="8"/>
  <c r="AH449" i="8"/>
  <c r="AH456" i="8"/>
  <c r="AH461" i="8"/>
  <c r="AH465" i="8"/>
  <c r="AH467" i="8"/>
  <c r="AH472" i="8"/>
  <c r="AH475" i="8"/>
  <c r="AH477" i="8"/>
  <c r="AH482" i="8"/>
  <c r="AH487" i="8"/>
  <c r="AH491" i="8"/>
  <c r="AH493" i="8"/>
  <c r="AH498" i="8"/>
  <c r="AH504" i="8"/>
  <c r="AH510" i="8"/>
  <c r="AH513" i="8"/>
  <c r="AH514" i="8"/>
  <c r="AH519" i="8"/>
  <c r="AH522" i="8"/>
  <c r="AH523" i="8"/>
  <c r="AH527" i="8"/>
  <c r="AH528" i="8"/>
  <c r="AH536" i="8"/>
  <c r="AH537" i="8"/>
  <c r="AH542" i="8"/>
  <c r="AH547" i="8"/>
  <c r="AH550" i="8"/>
  <c r="AH551" i="8"/>
  <c r="AH556" i="8"/>
  <c r="AH596" i="8"/>
  <c r="AH601" i="8"/>
  <c r="AH607" i="8"/>
  <c r="AH641" i="8"/>
  <c r="AH717" i="8"/>
  <c r="AH341" i="8"/>
  <c r="AH37" i="8"/>
  <c r="AH45" i="8"/>
  <c r="AH73" i="8"/>
  <c r="AH99" i="8"/>
  <c r="AH141" i="8"/>
  <c r="AH149" i="8"/>
  <c r="AH194" i="8"/>
  <c r="AH229" i="8"/>
  <c r="AH234" i="8"/>
  <c r="AH257" i="8"/>
  <c r="AH274" i="8"/>
  <c r="AH283" i="8"/>
  <c r="AH312" i="8"/>
  <c r="AH313" i="8"/>
  <c r="AH316" i="8"/>
  <c r="AH320" i="8"/>
  <c r="AH324" i="8"/>
  <c r="AH337" i="8"/>
  <c r="AH343" i="8"/>
  <c r="AH362" i="8"/>
  <c r="AH367" i="8"/>
  <c r="AH375" i="8"/>
  <c r="AH614" i="8"/>
  <c r="Z337" i="12"/>
  <c r="AA337" i="12" s="1"/>
  <c r="J337" i="12"/>
  <c r="AB337" i="12" s="1"/>
  <c r="Z346" i="12"/>
  <c r="AA346" i="12" s="1"/>
  <c r="J346" i="12"/>
  <c r="AB346" i="12" s="1"/>
  <c r="J225" i="12"/>
  <c r="AB225" i="12" s="1"/>
  <c r="Z225" i="12"/>
  <c r="AA225" i="12" s="1"/>
  <c r="J519" i="12"/>
  <c r="AB519" i="12" s="1"/>
  <c r="Z519" i="12"/>
  <c r="AA519" i="12" s="1"/>
  <c r="J239" i="12"/>
  <c r="AB239" i="12" s="1"/>
  <c r="Z239" i="12"/>
  <c r="AA239" i="12" s="1"/>
  <c r="Z397" i="12"/>
  <c r="AA397" i="12" s="1"/>
  <c r="J397" i="12"/>
  <c r="AB397" i="12" s="1"/>
  <c r="Z718" i="12"/>
  <c r="AA718" i="12" s="1"/>
  <c r="J718" i="12"/>
  <c r="AB718" i="12" s="1"/>
  <c r="Z362" i="12"/>
  <c r="AA362" i="12" s="1"/>
  <c r="Z333" i="12"/>
  <c r="AA333" i="12" s="1"/>
  <c r="Z360" i="12"/>
  <c r="AA360" i="12" s="1"/>
  <c r="J344" i="12"/>
  <c r="AB344" i="12" s="1"/>
  <c r="Z358" i="12"/>
  <c r="AA358" i="12" s="1"/>
  <c r="Z329" i="12"/>
  <c r="AA329" i="12" s="1"/>
  <c r="Z335" i="12"/>
  <c r="AA335" i="12" s="1"/>
  <c r="J335" i="12"/>
  <c r="AB335" i="12" s="1"/>
  <c r="Z348" i="12"/>
  <c r="AA348" i="12" s="1"/>
  <c r="J348" i="12"/>
  <c r="AB348" i="12" s="1"/>
  <c r="AH144" i="12"/>
  <c r="AH197" i="12"/>
  <c r="AH269" i="12"/>
  <c r="AH392" i="12"/>
  <c r="AH406" i="12"/>
  <c r="AH507" i="12"/>
  <c r="Z513" i="12"/>
  <c r="AA513" i="12" s="1"/>
  <c r="J479" i="12"/>
  <c r="AB479" i="12" s="1"/>
  <c r="Z479" i="12"/>
  <c r="AA479" i="12" s="1"/>
  <c r="J99" i="12"/>
  <c r="AB99" i="12" s="1"/>
  <c r="Z99" i="12"/>
  <c r="AA99" i="12" s="1"/>
  <c r="J118" i="12"/>
  <c r="AB118" i="12" s="1"/>
  <c r="Z118" i="12"/>
  <c r="AA118" i="12" s="1"/>
  <c r="Z224" i="12"/>
  <c r="AA224" i="12" s="1"/>
  <c r="J224" i="12"/>
  <c r="AB224" i="12" s="1"/>
  <c r="J661" i="12"/>
  <c r="AB661" i="12" s="1"/>
  <c r="Z661" i="12"/>
  <c r="AA661" i="12" s="1"/>
  <c r="J350" i="12"/>
  <c r="AB350" i="12" s="1"/>
  <c r="Z325" i="12"/>
  <c r="AA325" i="12" s="1"/>
  <c r="Z327" i="12"/>
  <c r="AA327" i="12" s="1"/>
  <c r="AH23" i="12"/>
  <c r="AH27" i="12"/>
  <c r="AH31" i="12"/>
  <c r="AH51" i="12"/>
  <c r="AH55" i="12"/>
  <c r="AH60" i="12"/>
  <c r="AH75" i="12"/>
  <c r="AH93" i="12"/>
  <c r="AH108" i="12"/>
  <c r="AH109" i="12"/>
  <c r="AH110" i="12"/>
  <c r="AH112" i="12"/>
  <c r="AH115" i="12"/>
  <c r="AH117" i="12"/>
  <c r="AH120" i="12"/>
  <c r="AH121" i="12"/>
  <c r="AH137" i="12"/>
  <c r="AH139" i="12"/>
  <c r="AH141" i="12"/>
  <c r="AH145" i="12"/>
  <c r="AH146" i="12"/>
  <c r="AH149" i="12"/>
  <c r="AH159" i="12"/>
  <c r="AH160" i="12"/>
  <c r="AH162" i="12"/>
  <c r="AH167" i="12"/>
  <c r="AH182" i="12"/>
  <c r="AH195" i="12"/>
  <c r="AH200" i="12"/>
  <c r="AH223" i="12"/>
  <c r="AH232" i="12"/>
  <c r="AH103" i="12"/>
  <c r="AH298" i="12"/>
  <c r="AH300" i="12"/>
  <c r="AH303" i="12"/>
  <c r="AH306" i="12"/>
  <c r="AH308" i="12"/>
  <c r="AH310" i="12"/>
  <c r="AH312" i="12"/>
  <c r="AH314" i="12"/>
  <c r="AH316" i="12"/>
  <c r="AH319" i="12"/>
  <c r="AH321" i="12"/>
  <c r="AH323" i="12"/>
  <c r="AH325" i="12"/>
  <c r="AH327" i="12"/>
  <c r="AH329" i="12"/>
  <c r="AH331" i="12"/>
  <c r="AH333" i="12"/>
  <c r="AH335" i="12"/>
  <c r="AH337" i="12"/>
  <c r="AH339" i="12"/>
  <c r="AH342" i="12"/>
  <c r="AH344" i="12"/>
  <c r="AH346" i="12"/>
  <c r="AH350" i="12"/>
  <c r="AH436" i="12"/>
  <c r="AH443" i="12"/>
  <c r="AH458" i="12"/>
  <c r="AH463" i="12"/>
  <c r="AH469" i="12"/>
  <c r="AH97" i="12"/>
  <c r="AH22" i="12"/>
  <c r="AH25" i="12"/>
  <c r="AH26" i="12"/>
  <c r="AH28" i="12"/>
  <c r="AH209" i="12"/>
  <c r="AH224" i="12"/>
  <c r="AH234" i="12"/>
  <c r="AH235" i="12"/>
  <c r="AH244" i="12"/>
  <c r="AH275" i="12"/>
  <c r="AH280" i="12"/>
  <c r="AH288" i="12"/>
  <c r="AH399" i="12"/>
  <c r="AH404" i="12"/>
  <c r="AH470" i="12"/>
  <c r="AH472" i="12"/>
  <c r="AH482" i="12"/>
  <c r="AH488" i="12"/>
  <c r="AH498" i="12"/>
  <c r="AH509" i="12"/>
  <c r="AH510" i="12"/>
  <c r="AH511" i="12"/>
  <c r="AH515" i="12"/>
  <c r="AH523" i="12"/>
  <c r="AH531" i="12"/>
  <c r="AH532" i="12"/>
  <c r="AH533" i="12"/>
  <c r="AH537" i="12"/>
  <c r="AH538" i="12"/>
  <c r="AH542" i="12"/>
  <c r="AH543" i="12"/>
  <c r="AH547" i="12"/>
  <c r="AH556" i="12"/>
  <c r="AH570" i="12"/>
  <c r="AH610" i="12"/>
  <c r="AH655" i="12"/>
  <c r="AH657" i="12"/>
  <c r="AH658" i="12"/>
  <c r="AH660" i="12"/>
  <c r="AH662" i="12"/>
  <c r="AH669" i="12"/>
  <c r="AH670" i="12"/>
  <c r="AH673" i="12"/>
  <c r="AH674" i="12"/>
  <c r="AH678" i="12"/>
  <c r="AH679" i="12"/>
  <c r="AH684" i="12"/>
  <c r="AH686" i="12"/>
  <c r="AH726" i="12"/>
  <c r="AH29" i="12"/>
  <c r="AH30" i="12"/>
  <c r="AH32" i="12"/>
  <c r="AH33" i="12"/>
  <c r="AH34" i="12"/>
  <c r="AH37" i="12"/>
  <c r="AH38" i="12"/>
  <c r="AH41" i="12"/>
  <c r="AH42" i="12"/>
  <c r="AH45" i="12"/>
  <c r="AH46" i="12"/>
  <c r="AH48" i="12"/>
  <c r="AH49" i="12"/>
  <c r="AH50" i="12"/>
  <c r="AH52" i="12"/>
  <c r="AH53" i="12"/>
  <c r="AH54" i="12"/>
  <c r="AH56" i="12"/>
  <c r="AH57" i="12"/>
  <c r="AH59" i="12"/>
  <c r="AH62" i="12"/>
  <c r="AH63" i="12"/>
  <c r="AH69" i="12"/>
  <c r="AH74" i="12"/>
  <c r="AH78" i="12"/>
  <c r="AH83" i="12"/>
  <c r="AH87" i="12"/>
  <c r="AH127" i="12"/>
  <c r="AH185" i="12"/>
  <c r="AH208" i="12"/>
  <c r="AH217" i="12"/>
  <c r="AH225" i="12"/>
  <c r="AH231" i="12"/>
  <c r="AH233" i="12"/>
  <c r="AH236" i="12"/>
  <c r="AH238" i="12"/>
  <c r="AH242" i="12"/>
  <c r="AH247" i="12"/>
  <c r="AH252" i="12"/>
  <c r="AH256" i="12"/>
  <c r="AH281" i="12"/>
  <c r="AH282" i="12"/>
  <c r="AH283" i="12"/>
  <c r="AH285" i="12"/>
  <c r="AH387" i="12"/>
  <c r="AH396" i="12"/>
  <c r="AH397" i="12"/>
  <c r="AH403" i="12"/>
  <c r="AH407" i="12"/>
  <c r="AH412" i="12"/>
  <c r="AH419" i="12"/>
  <c r="AH424" i="12"/>
  <c r="AH425" i="12"/>
  <c r="AH427" i="12"/>
  <c r="AH429" i="12"/>
  <c r="AH440" i="12"/>
  <c r="AH474" i="12"/>
  <c r="AH479" i="12"/>
  <c r="AH484" i="12"/>
  <c r="AH489" i="12"/>
  <c r="AH496" i="12"/>
  <c r="AH501" i="12"/>
  <c r="AH516" i="12"/>
  <c r="AH521" i="12"/>
  <c r="AH526" i="12"/>
  <c r="AH530" i="12"/>
  <c r="AH535" i="12"/>
  <c r="AH540" i="12"/>
  <c r="AH544" i="12"/>
  <c r="AH554" i="12"/>
  <c r="AH558" i="12"/>
  <c r="AH568" i="12"/>
  <c r="AH579" i="12"/>
  <c r="AH587" i="12"/>
  <c r="AH589" i="12"/>
  <c r="AH590" i="12"/>
  <c r="AH592" i="12"/>
  <c r="AH593" i="12"/>
  <c r="AH599" i="12"/>
  <c r="AH600" i="12"/>
  <c r="AH605" i="12"/>
  <c r="AH565" i="12"/>
  <c r="AH680" i="12"/>
  <c r="AH685" i="12"/>
  <c r="J174" i="8"/>
  <c r="AB174" i="8" s="1"/>
  <c r="Z174" i="8"/>
  <c r="AA174" i="8" s="1"/>
  <c r="J140" i="8"/>
  <c r="AB140" i="8" s="1"/>
  <c r="Z140" i="8"/>
  <c r="AA140" i="8" s="1"/>
  <c r="Z610" i="8"/>
  <c r="AA610" i="8" s="1"/>
  <c r="Z878" i="8"/>
  <c r="AA878" i="8" s="1"/>
  <c r="J878" i="8"/>
  <c r="AB878" i="8" s="1"/>
  <c r="J1184" i="8"/>
  <c r="AB1184" i="8" s="1"/>
  <c r="Z1184" i="8"/>
  <c r="AA1184" i="8" s="1"/>
  <c r="AH1291" i="8"/>
  <c r="AH1304" i="8"/>
  <c r="J1072" i="8"/>
  <c r="AB1072" i="8" s="1"/>
  <c r="J918" i="8"/>
  <c r="AB918" i="8" s="1"/>
  <c r="J1008" i="8"/>
  <c r="AB1008" i="8" s="1"/>
  <c r="Z1170" i="8"/>
  <c r="AA1170" i="8" s="1"/>
  <c r="Z1276" i="8"/>
  <c r="AA1276" i="8" s="1"/>
  <c r="Z841" i="8"/>
  <c r="AA841" i="8" s="1"/>
  <c r="Z791" i="8"/>
  <c r="AA791" i="8" s="1"/>
  <c r="Z298" i="8"/>
  <c r="AA298" i="8" s="1"/>
  <c r="Z550" i="8"/>
  <c r="AA550" i="8" s="1"/>
  <c r="Z373" i="8"/>
  <c r="AA373" i="8" s="1"/>
  <c r="Z1092" i="8"/>
  <c r="AA1092" i="8" s="1"/>
  <c r="Z272" i="8"/>
  <c r="AA272" i="8" s="1"/>
  <c r="Z724" i="8"/>
  <c r="AA724" i="8" s="1"/>
  <c r="J435" i="8"/>
  <c r="AB435" i="8" s="1"/>
  <c r="J238" i="8"/>
  <c r="AB238" i="8" s="1"/>
  <c r="J45" i="8"/>
  <c r="AB45" i="8" s="1"/>
  <c r="Z44" i="8"/>
  <c r="AA44" i="8" s="1"/>
  <c r="J1219" i="8"/>
  <c r="AB1219" i="8" s="1"/>
  <c r="Z1011" i="8"/>
  <c r="AA1011" i="8" s="1"/>
  <c r="J722" i="8"/>
  <c r="AB722" i="8" s="1"/>
  <c r="Z1109" i="8"/>
  <c r="AA1109" i="8" s="1"/>
  <c r="Z452" i="8"/>
  <c r="AA452" i="8" s="1"/>
  <c r="Z699" i="8"/>
  <c r="AA699" i="8" s="1"/>
  <c r="J540" i="8"/>
  <c r="AB540" i="8" s="1"/>
  <c r="J163" i="8"/>
  <c r="AB163" i="8" s="1"/>
  <c r="Z317" i="8"/>
  <c r="AA317" i="8" s="1"/>
  <c r="Z488" i="8"/>
  <c r="AA488" i="8" s="1"/>
  <c r="J95" i="8"/>
  <c r="AB95" i="8" s="1"/>
  <c r="Z95" i="8"/>
  <c r="AA95" i="8" s="1"/>
  <c r="J761" i="8"/>
  <c r="AB761" i="8" s="1"/>
  <c r="Z761" i="8"/>
  <c r="AA761" i="8" s="1"/>
  <c r="J983" i="8"/>
  <c r="AB983" i="8" s="1"/>
  <c r="Z983" i="8"/>
  <c r="AA983" i="8" s="1"/>
  <c r="J1283" i="8"/>
  <c r="AB1283" i="8" s="1"/>
  <c r="Z1283" i="8"/>
  <c r="AA1283" i="8" s="1"/>
  <c r="J225" i="8"/>
  <c r="AB225" i="8" s="1"/>
  <c r="Z225" i="8"/>
  <c r="AA225" i="8" s="1"/>
  <c r="Z1285" i="8"/>
  <c r="AA1285" i="8" s="1"/>
  <c r="J1311" i="8"/>
  <c r="AB1311" i="8" s="1"/>
  <c r="Z1078" i="8"/>
  <c r="AA1078" i="8" s="1"/>
  <c r="J1078" i="8"/>
  <c r="AB1078" i="8" s="1"/>
  <c r="AH53" i="8"/>
  <c r="AH57" i="8"/>
  <c r="AH68" i="8"/>
  <c r="AH115" i="8"/>
  <c r="AH124" i="8"/>
  <c r="AH175" i="8"/>
  <c r="AH185" i="8"/>
  <c r="AH209" i="8"/>
  <c r="AH243" i="8"/>
  <c r="AH262" i="8"/>
  <c r="AH287" i="8"/>
  <c r="AH291" i="8"/>
  <c r="AH305" i="8"/>
  <c r="AH355" i="8"/>
  <c r="AH718" i="8"/>
  <c r="AH761" i="8"/>
  <c r="AH1240" i="8"/>
  <c r="AH1244" i="8"/>
  <c r="AH1252" i="8"/>
  <c r="AH1256" i="8"/>
  <c r="AH1259" i="8"/>
  <c r="AH1266" i="8"/>
  <c r="AH1276" i="8"/>
  <c r="AH1280" i="8"/>
  <c r="J309" i="8"/>
  <c r="AB309" i="8" s="1"/>
  <c r="J654" i="8"/>
  <c r="AB654" i="8" s="1"/>
  <c r="Z961" i="8"/>
  <c r="AA961" i="8" s="1"/>
  <c r="Z498" i="8"/>
  <c r="AA498" i="8" s="1"/>
  <c r="Z154" i="8"/>
  <c r="AA154" i="8" s="1"/>
  <c r="Z972" i="8"/>
  <c r="AA972" i="8" s="1"/>
  <c r="Z150" i="8"/>
  <c r="AA150" i="8" s="1"/>
  <c r="Z1252" i="8"/>
  <c r="AA1252" i="8" s="1"/>
  <c r="Z680" i="8"/>
  <c r="AA680" i="8" s="1"/>
  <c r="Z246" i="8"/>
  <c r="AA246" i="8" s="1"/>
  <c r="Z1030" i="8"/>
  <c r="AA1030" i="8" s="1"/>
  <c r="Z407" i="8"/>
  <c r="AA407" i="8" s="1"/>
  <c r="AH25" i="8"/>
  <c r="AH29" i="8"/>
  <c r="AH82" i="8"/>
  <c r="AH91" i="8"/>
  <c r="AH103" i="8"/>
  <c r="AH128" i="8"/>
  <c r="AH132" i="8"/>
  <c r="AH158" i="8"/>
  <c r="AH162" i="8"/>
  <c r="AH166" i="8"/>
  <c r="AH204" i="8"/>
  <c r="AH266" i="8"/>
  <c r="AH295" i="8"/>
  <c r="AH299" i="8"/>
  <c r="AH351" i="8"/>
  <c r="AH705" i="8"/>
  <c r="AH767" i="8"/>
  <c r="AH771" i="8"/>
  <c r="AH1232" i="8"/>
  <c r="AH1236" i="8"/>
  <c r="AH1262" i="8"/>
  <c r="AH1268" i="8"/>
  <c r="AH1306" i="8"/>
  <c r="AH1308" i="8"/>
  <c r="AH1314" i="8"/>
  <c r="J1104" i="8"/>
  <c r="AB1104" i="8" s="1"/>
  <c r="J436" i="8"/>
  <c r="AB436" i="8" s="1"/>
  <c r="J248" i="8"/>
  <c r="AB248" i="8" s="1"/>
  <c r="Z746" i="8"/>
  <c r="AA746" i="8" s="1"/>
  <c r="Z1145" i="8"/>
  <c r="AA1145" i="8" s="1"/>
  <c r="Z116" i="8"/>
  <c r="AA116" i="8" s="1"/>
  <c r="Z35" i="8"/>
  <c r="AA35" i="8" s="1"/>
  <c r="J694" i="8"/>
  <c r="AB694" i="8" s="1"/>
  <c r="J387" i="8"/>
  <c r="AB387" i="8" s="1"/>
  <c r="Z254" i="8"/>
  <c r="AA254" i="8" s="1"/>
  <c r="J126" i="8"/>
  <c r="AB126" i="8" s="1"/>
  <c r="Z820" i="8"/>
  <c r="AA820" i="8" s="1"/>
  <c r="Z30" i="8"/>
  <c r="AA30" i="8" s="1"/>
  <c r="J38" i="8"/>
  <c r="AB38" i="8" s="1"/>
  <c r="J1226" i="8"/>
  <c r="AB1226" i="8" s="1"/>
  <c r="J1299" i="8"/>
  <c r="AB1299" i="8" s="1"/>
  <c r="J535" i="8"/>
  <c r="AB535" i="8" s="1"/>
  <c r="Z535" i="8"/>
  <c r="AA535" i="8" s="1"/>
  <c r="J567" i="8"/>
  <c r="AB567" i="8" s="1"/>
  <c r="Z567" i="8"/>
  <c r="AA567" i="8" s="1"/>
  <c r="AH24" i="8"/>
  <c r="AD1315" i="8"/>
  <c r="AC1315" i="8"/>
  <c r="AH27" i="8"/>
  <c r="AH28" i="8"/>
  <c r="AH30" i="8"/>
  <c r="AH31" i="8"/>
  <c r="AH32" i="8"/>
  <c r="AH35" i="8"/>
  <c r="AH36" i="8"/>
  <c r="AH39" i="8"/>
  <c r="AH40" i="8"/>
  <c r="AH42" i="8"/>
  <c r="AH43" i="8"/>
  <c r="AH44" i="8"/>
  <c r="AH47" i="8"/>
  <c r="AH48" i="8"/>
  <c r="AH51" i="8"/>
  <c r="AH52" i="8"/>
  <c r="AH56" i="8"/>
  <c r="AH59" i="8"/>
  <c r="AH60" i="8"/>
  <c r="AH61" i="8"/>
  <c r="AH63" i="8"/>
  <c r="AH67" i="8"/>
  <c r="AH69" i="8"/>
  <c r="AH70" i="8"/>
  <c r="AH72" i="8"/>
  <c r="AH74" i="8"/>
  <c r="AH75" i="8"/>
  <c r="AH76" i="8"/>
  <c r="AH78" i="8"/>
  <c r="AH80" i="8"/>
  <c r="AH84" i="8"/>
  <c r="AH323" i="8"/>
  <c r="AH360" i="8"/>
  <c r="AH361" i="8"/>
  <c r="AH327" i="8"/>
  <c r="AH334" i="8"/>
  <c r="AH339" i="8"/>
  <c r="AH357" i="8"/>
  <c r="AH85" i="8"/>
  <c r="AH88" i="8"/>
  <c r="AH89" i="8"/>
  <c r="AH92" i="8"/>
  <c r="AH93" i="8"/>
  <c r="AH94" i="8"/>
  <c r="AH96" i="8"/>
  <c r="AH98" i="8"/>
  <c r="AH100" i="8"/>
  <c r="AH101" i="8"/>
  <c r="AH102" i="8"/>
  <c r="AH104" i="8"/>
  <c r="AH105" i="8"/>
  <c r="AH106" i="8"/>
  <c r="AH108" i="8"/>
  <c r="AH109" i="8"/>
  <c r="AH110" i="8"/>
  <c r="AH112" i="8"/>
  <c r="AH114" i="8"/>
  <c r="AH116" i="8"/>
  <c r="AH117" i="8"/>
  <c r="AH118" i="8"/>
  <c r="AH120" i="8"/>
  <c r="AH121" i="8"/>
  <c r="AH123" i="8"/>
  <c r="AH125" i="8"/>
  <c r="AH126" i="8"/>
  <c r="AH127" i="8"/>
  <c r="AH130" i="8"/>
  <c r="AH131" i="8"/>
  <c r="AH133" i="8"/>
  <c r="AH134" i="8"/>
  <c r="AH135" i="8"/>
  <c r="AH138" i="8"/>
  <c r="AH140" i="8"/>
  <c r="AH142" i="8"/>
  <c r="AH144" i="8"/>
  <c r="AH146" i="8"/>
  <c r="AH147" i="8"/>
  <c r="AH148" i="8"/>
  <c r="AH150" i="8"/>
  <c r="AH151" i="8"/>
  <c r="AH152" i="8"/>
  <c r="AH155" i="8"/>
  <c r="AH156" i="8"/>
  <c r="AH157" i="8"/>
  <c r="AH161" i="8"/>
  <c r="AH163" i="8"/>
  <c r="AH164" i="8"/>
  <c r="AH165" i="8"/>
  <c r="AH167" i="8"/>
  <c r="AH168" i="8"/>
  <c r="AH169" i="8"/>
  <c r="AH171" i="8"/>
  <c r="AH173" i="8"/>
  <c r="AH174" i="8"/>
  <c r="AH176" i="8"/>
  <c r="AH178" i="8"/>
  <c r="AH182" i="8"/>
  <c r="AH183" i="8"/>
  <c r="AH184" i="8"/>
  <c r="AH187" i="8"/>
  <c r="AH188" i="8"/>
  <c r="AH190" i="8"/>
  <c r="AH192" i="8"/>
  <c r="AH195" i="8"/>
  <c r="AH196" i="8"/>
  <c r="AH197" i="8"/>
  <c r="AH200" i="8"/>
  <c r="AH201" i="8"/>
  <c r="AH202" i="8"/>
  <c r="AH206" i="8"/>
  <c r="AH207" i="8"/>
  <c r="AH208" i="8"/>
  <c r="AH211" i="8"/>
  <c r="AH213" i="8"/>
  <c r="AH215" i="8"/>
  <c r="AH217" i="8"/>
  <c r="AH218" i="8"/>
  <c r="AH222" i="8"/>
  <c r="AH223" i="8"/>
  <c r="AH224" i="8"/>
  <c r="AH226" i="8"/>
  <c r="AH227" i="8"/>
  <c r="AH228" i="8"/>
  <c r="AH231" i="8"/>
  <c r="AH232" i="8"/>
  <c r="AH233" i="8"/>
  <c r="AH236" i="8"/>
  <c r="AH237" i="8"/>
  <c r="AH239" i="8"/>
  <c r="AH240" i="8"/>
  <c r="AH242" i="8"/>
  <c r="AH244" i="8"/>
  <c r="AH247" i="8"/>
  <c r="AH249" i="8"/>
  <c r="AH251" i="8"/>
  <c r="AH252" i="8"/>
  <c r="AH254" i="8"/>
  <c r="AH255" i="8"/>
  <c r="AH256" i="8"/>
  <c r="AH258" i="8"/>
  <c r="AH260" i="8"/>
  <c r="AH261" i="8"/>
  <c r="AH264" i="8"/>
  <c r="AH265" i="8"/>
  <c r="AH267" i="8"/>
  <c r="AH268" i="8"/>
  <c r="AH269" i="8"/>
  <c r="AH271" i="8"/>
  <c r="AH272" i="8"/>
  <c r="AH273" i="8"/>
  <c r="AH275" i="8"/>
  <c r="AH276" i="8"/>
  <c r="AH277" i="8"/>
  <c r="AH280" i="8"/>
  <c r="AH281" i="8"/>
  <c r="AH282" i="8"/>
  <c r="AH284" i="8"/>
  <c r="AH285" i="8"/>
  <c r="AH286" i="8"/>
  <c r="AH288" i="8"/>
  <c r="AH289" i="8"/>
  <c r="AH290" i="8"/>
  <c r="AH292" i="8"/>
  <c r="AH293" i="8"/>
  <c r="AH294" i="8"/>
  <c r="AH296" i="8"/>
  <c r="AH298" i="8"/>
  <c r="AH300" i="8"/>
  <c r="AH301" i="8"/>
  <c r="AH303" i="8"/>
  <c r="AH306" i="8"/>
  <c r="AH308" i="8"/>
  <c r="AH321" i="8"/>
  <c r="AH328" i="8"/>
  <c r="AH333" i="8"/>
  <c r="AH335" i="8"/>
  <c r="AH347" i="8"/>
  <c r="AH352" i="8"/>
  <c r="AH564" i="8"/>
  <c r="AH565" i="8"/>
  <c r="AH568" i="8"/>
  <c r="AH569" i="8"/>
  <c r="AH570" i="8"/>
  <c r="AH573" i="8"/>
  <c r="AH574" i="8"/>
  <c r="AH576" i="8"/>
  <c r="AH579" i="8"/>
  <c r="AH580" i="8"/>
  <c r="AH581" i="8"/>
  <c r="AH584" i="8"/>
  <c r="AH585" i="8"/>
  <c r="AH586" i="8"/>
  <c r="AH589" i="8"/>
  <c r="AH590" i="8"/>
  <c r="AH591" i="8"/>
  <c r="AH593" i="8"/>
  <c r="AH595" i="8"/>
  <c r="AH599" i="8"/>
  <c r="AH600" i="8"/>
  <c r="AH604" i="8"/>
  <c r="AH605" i="8"/>
  <c r="AH610" i="8"/>
  <c r="AH611" i="8"/>
  <c r="AH615" i="8"/>
  <c r="AH616" i="8"/>
  <c r="AH435" i="8"/>
  <c r="AH438" i="8"/>
  <c r="AH443" i="8"/>
  <c r="AH448" i="8"/>
  <c r="AH452" i="8"/>
  <c r="AH453" i="8"/>
  <c r="AH454" i="8"/>
  <c r="AH457" i="8"/>
  <c r="AH460" i="8"/>
  <c r="AH468" i="8"/>
  <c r="AH469" i="8"/>
  <c r="AH470" i="8"/>
  <c r="AH474" i="8"/>
  <c r="AH479" i="8"/>
  <c r="AH481" i="8"/>
  <c r="AH483" i="8"/>
  <c r="AH486" i="8"/>
  <c r="AH489" i="8"/>
  <c r="AH496" i="8"/>
  <c r="AH497" i="8"/>
  <c r="AH499" i="8"/>
  <c r="AH501" i="8"/>
  <c r="AH502" i="8"/>
  <c r="AH505" i="8"/>
  <c r="AH515" i="8"/>
  <c r="AH516" i="8"/>
  <c r="AH518" i="8"/>
  <c r="AH520" i="8"/>
  <c r="AH521" i="8"/>
  <c r="AH526" i="8"/>
  <c r="AH531" i="8"/>
  <c r="AH535" i="8"/>
  <c r="AH541" i="8"/>
  <c r="AH543" i="8"/>
  <c r="AH546" i="8"/>
  <c r="AH549" i="8"/>
  <c r="AH555" i="8"/>
  <c r="AH560" i="8"/>
  <c r="AH563" i="8"/>
  <c r="AH850" i="8"/>
  <c r="AH890" i="8"/>
  <c r="AH927" i="8"/>
  <c r="AH952" i="8"/>
  <c r="AH980" i="8"/>
  <c r="AH984" i="8"/>
  <c r="AH1027" i="8"/>
  <c r="AH1038" i="8"/>
  <c r="AH1079" i="8"/>
  <c r="AH1104" i="8"/>
  <c r="AH1157" i="8"/>
  <c r="AH619" i="8"/>
  <c r="AH620" i="8"/>
  <c r="AH621" i="8"/>
  <c r="AH624" i="8"/>
  <c r="AH625" i="8"/>
  <c r="AH626" i="8"/>
  <c r="AH628" i="8"/>
  <c r="AH629" i="8"/>
  <c r="AH630" i="8"/>
  <c r="AH633" i="8"/>
  <c r="AH635" i="8"/>
  <c r="AH636" i="8"/>
  <c r="AH638" i="8"/>
  <c r="AH639" i="8"/>
  <c r="AH643" i="8"/>
  <c r="AH644" i="8"/>
  <c r="AH645" i="8"/>
  <c r="AH648" i="8"/>
  <c r="AH649" i="8"/>
  <c r="AH650" i="8"/>
  <c r="AH652" i="8"/>
  <c r="AH654" i="8"/>
  <c r="AH655" i="8"/>
  <c r="AH657" i="8"/>
  <c r="AH658" i="8"/>
  <c r="AH660" i="8"/>
  <c r="AH662" i="8"/>
  <c r="AH663" i="8"/>
  <c r="AH664" i="8"/>
  <c r="AH667" i="8"/>
  <c r="AH669" i="8"/>
  <c r="AH670" i="8"/>
  <c r="AH673" i="8"/>
  <c r="AH674" i="8"/>
  <c r="AH675" i="8"/>
  <c r="AH678" i="8"/>
  <c r="AH679" i="8"/>
  <c r="AH680" i="8"/>
  <c r="AH683" i="8"/>
  <c r="AH684" i="8"/>
  <c r="AH685" i="8"/>
  <c r="AH687" i="8"/>
  <c r="AH688" i="8"/>
  <c r="AH689" i="8"/>
  <c r="AH692" i="8"/>
  <c r="AH694" i="8"/>
  <c r="AH695" i="8"/>
  <c r="AH697" i="8"/>
  <c r="AH699" i="8"/>
  <c r="AH700" i="8"/>
  <c r="AH702" i="8"/>
  <c r="AH706" i="8"/>
  <c r="AH708" i="8"/>
  <c r="AH709" i="8"/>
  <c r="AH711" i="8"/>
  <c r="AH714" i="8"/>
  <c r="AH720" i="8"/>
  <c r="AH722" i="8"/>
  <c r="AH724" i="8"/>
  <c r="AH726" i="8"/>
  <c r="AH727" i="8"/>
  <c r="AH730" i="8"/>
  <c r="AH731" i="8"/>
  <c r="AH732" i="8"/>
  <c r="AH734" i="8"/>
  <c r="AH736" i="8"/>
  <c r="AH737" i="8"/>
  <c r="AH740" i="8"/>
  <c r="AH744" i="8"/>
  <c r="AH745" i="8"/>
  <c r="AH748" i="8"/>
  <c r="AH749" i="8"/>
  <c r="AH751" i="8"/>
  <c r="AH753" i="8"/>
  <c r="AH755" i="8"/>
  <c r="AH756" i="8"/>
  <c r="AH759" i="8"/>
  <c r="AH760" i="8"/>
  <c r="AH762" i="8"/>
  <c r="AH765" i="8"/>
  <c r="AH768" i="8"/>
  <c r="AH769" i="8"/>
  <c r="AH770" i="8"/>
  <c r="AH773" i="8"/>
  <c r="AH1228" i="8"/>
  <c r="AH774" i="8"/>
  <c r="AH778" i="8"/>
  <c r="AH780" i="8"/>
  <c r="AH782" i="8"/>
  <c r="AH784" i="8"/>
  <c r="AH785" i="8"/>
  <c r="AH787" i="8"/>
  <c r="AH789" i="8"/>
  <c r="AH791" i="8"/>
  <c r="AH792" i="8"/>
  <c r="AH793" i="8"/>
  <c r="AH796" i="8"/>
  <c r="AH797" i="8"/>
  <c r="AH798" i="8"/>
  <c r="AH800" i="8"/>
  <c r="AH801" i="8"/>
  <c r="AH802" i="8"/>
  <c r="AH804" i="8"/>
  <c r="AH805" i="8"/>
  <c r="AH806" i="8"/>
  <c r="AH808" i="8"/>
  <c r="AH809" i="8"/>
  <c r="AH810" i="8"/>
  <c r="AH812" i="8"/>
  <c r="AH815" i="8"/>
  <c r="AH819" i="8"/>
  <c r="AH820" i="8"/>
  <c r="AH821" i="8"/>
  <c r="AH823" i="8"/>
  <c r="AH825" i="8"/>
  <c r="AH826" i="8"/>
  <c r="AH829" i="8"/>
  <c r="AH830" i="8"/>
  <c r="AH833" i="8"/>
  <c r="AH834" i="8"/>
  <c r="AH836" i="8"/>
  <c r="AH838" i="8"/>
  <c r="AH841" i="8"/>
  <c r="AH845" i="8"/>
  <c r="AH846" i="8"/>
  <c r="AH848" i="8"/>
  <c r="AH852" i="8"/>
  <c r="AH854" i="8"/>
  <c r="AH858" i="8"/>
  <c r="AH865" i="8"/>
  <c r="AH867" i="8"/>
  <c r="AH870" i="8"/>
  <c r="AH872" i="8"/>
  <c r="AH874" i="8"/>
  <c r="AH876" i="8"/>
  <c r="AH878" i="8"/>
  <c r="AH879" i="8"/>
  <c r="AH881" i="8"/>
  <c r="AH883" i="8"/>
  <c r="AH884" i="8"/>
  <c r="AH887" i="8"/>
  <c r="AH889" i="8"/>
  <c r="AH892" i="8"/>
  <c r="AH893" i="8"/>
  <c r="AH898" i="8"/>
  <c r="AH899" i="8"/>
  <c r="AH901" i="8"/>
  <c r="AH904" i="8"/>
  <c r="AH905" i="8"/>
  <c r="AH907" i="8"/>
  <c r="AH910" i="8"/>
  <c r="AH913" i="8"/>
  <c r="AH916" i="8"/>
  <c r="AH919" i="8"/>
  <c r="AH923" i="8"/>
  <c r="AH924" i="8"/>
  <c r="AH926" i="8"/>
  <c r="AH929" i="8"/>
  <c r="AH930" i="8"/>
  <c r="AH931" i="8"/>
  <c r="AH934" i="8"/>
  <c r="AH936" i="8"/>
  <c r="AH941" i="8"/>
  <c r="AH945" i="8"/>
  <c r="AH946" i="8"/>
  <c r="AH964" i="8"/>
  <c r="AH988" i="8"/>
  <c r="AH1000" i="8"/>
  <c r="AH1062" i="8"/>
  <c r="AH1167" i="8"/>
  <c r="J184" i="8"/>
  <c r="AB184" i="8" s="1"/>
  <c r="Z184" i="8"/>
  <c r="AA184" i="8" s="1"/>
  <c r="J544" i="8"/>
  <c r="AB544" i="8" s="1"/>
  <c r="Z544" i="8"/>
  <c r="AA544" i="8" s="1"/>
  <c r="J656" i="8"/>
  <c r="AB656" i="8" s="1"/>
  <c r="Z656" i="8"/>
  <c r="AA656" i="8" s="1"/>
  <c r="J729" i="8"/>
  <c r="AB729" i="8" s="1"/>
  <c r="Z729" i="8"/>
  <c r="AA729" i="8" s="1"/>
  <c r="J444" i="8"/>
  <c r="AB444" i="8" s="1"/>
  <c r="Z444" i="8"/>
  <c r="AA444" i="8" s="1"/>
  <c r="J514" i="8"/>
  <c r="AB514" i="8" s="1"/>
  <c r="Z514" i="8"/>
  <c r="AA514" i="8" s="1"/>
  <c r="AH23" i="8"/>
  <c r="AF1315" i="8"/>
  <c r="AF1320" i="8" s="1"/>
  <c r="AH26" i="8"/>
  <c r="AG1315" i="8"/>
  <c r="AG1320" i="8" s="1"/>
  <c r="Z628" i="8"/>
  <c r="AA628" i="8" s="1"/>
  <c r="Z705" i="8"/>
  <c r="AA705" i="8" s="1"/>
  <c r="J974" i="8"/>
  <c r="AB974" i="8" s="1"/>
  <c r="J969" i="8"/>
  <c r="AB969" i="8" s="1"/>
  <c r="J800" i="8"/>
  <c r="AB800" i="8" s="1"/>
  <c r="J299" i="8"/>
  <c r="AB299" i="8" s="1"/>
  <c r="J411" i="8"/>
  <c r="AB411" i="8" s="1"/>
  <c r="J296" i="8"/>
  <c r="AB296" i="8" s="1"/>
  <c r="Z547" i="8"/>
  <c r="AA547" i="8" s="1"/>
  <c r="Z562" i="8"/>
  <c r="AA562" i="8" s="1"/>
  <c r="Z456" i="8"/>
  <c r="AA456" i="8" s="1"/>
  <c r="Z424" i="8"/>
  <c r="AA424" i="8" s="1"/>
  <c r="Z160" i="8"/>
  <c r="AA160" i="8" s="1"/>
  <c r="Z31" i="8"/>
  <c r="AA31" i="8" s="1"/>
  <c r="Z198" i="8"/>
  <c r="AA198" i="8" s="1"/>
  <c r="Z118" i="8"/>
  <c r="AA118" i="8" s="1"/>
  <c r="Z992" i="8"/>
  <c r="AA992" i="8" s="1"/>
  <c r="Z1051" i="8"/>
  <c r="AA1051" i="8" s="1"/>
  <c r="Z94" i="8"/>
  <c r="AA94" i="8" s="1"/>
  <c r="Z785" i="8"/>
  <c r="AA785" i="8" s="1"/>
  <c r="J146" i="8"/>
  <c r="AB146" i="8" s="1"/>
  <c r="Z146" i="8"/>
  <c r="AA146" i="8" s="1"/>
  <c r="J67" i="8"/>
  <c r="AB67" i="8" s="1"/>
  <c r="Z67" i="8"/>
  <c r="AA67" i="8" s="1"/>
  <c r="J209" i="8"/>
  <c r="AB209" i="8" s="1"/>
  <c r="Z209" i="8"/>
  <c r="AA209" i="8" s="1"/>
  <c r="Z1188" i="8"/>
  <c r="AA1188" i="8" s="1"/>
  <c r="Z1093" i="8"/>
  <c r="AA1093" i="8" s="1"/>
  <c r="J1012" i="8"/>
  <c r="AB1012" i="8" s="1"/>
  <c r="Z1062" i="8"/>
  <c r="AA1062" i="8" s="1"/>
  <c r="Z467" i="8"/>
  <c r="AA467" i="8" s="1"/>
  <c r="Z1063" i="8"/>
  <c r="AA1063" i="8" s="1"/>
  <c r="J913" i="8"/>
  <c r="AB913" i="8" s="1"/>
  <c r="Z913" i="8"/>
  <c r="AA913" i="8" s="1"/>
  <c r="Z685" i="8"/>
  <c r="AA685" i="8" s="1"/>
  <c r="J685" i="8"/>
  <c r="AB685" i="8" s="1"/>
  <c r="Z1256" i="8"/>
  <c r="AA1256" i="8" s="1"/>
  <c r="J1114" i="8"/>
  <c r="AB1114" i="8" s="1"/>
  <c r="Z1114" i="8"/>
  <c r="AA1114" i="8" s="1"/>
  <c r="J289" i="8"/>
  <c r="AB289" i="8" s="1"/>
  <c r="Z678" i="8"/>
  <c r="AA678" i="8" s="1"/>
  <c r="Z60" i="8"/>
  <c r="AA60" i="8" s="1"/>
  <c r="Z36" i="8"/>
  <c r="AA36" i="8" s="1"/>
  <c r="Z1156" i="8"/>
  <c r="AA1156" i="8" s="1"/>
  <c r="Z371" i="8"/>
  <c r="AA371" i="8" s="1"/>
  <c r="Z61" i="8"/>
  <c r="AA61" i="8" s="1"/>
  <c r="Z141" i="8"/>
  <c r="AA141" i="8" s="1"/>
  <c r="Z275" i="8"/>
  <c r="AA275" i="8" s="1"/>
  <c r="J55" i="8"/>
  <c r="AB55" i="8" s="1"/>
  <c r="Z55" i="8"/>
  <c r="AA55" i="8" s="1"/>
  <c r="J173" i="8"/>
  <c r="AB173" i="8" s="1"/>
  <c r="Z173" i="8"/>
  <c r="AA173" i="8" s="1"/>
  <c r="J658" i="8"/>
  <c r="AB658" i="8" s="1"/>
  <c r="Z658" i="8"/>
  <c r="AA658" i="8" s="1"/>
  <c r="J837" i="8"/>
  <c r="AB837" i="8" s="1"/>
  <c r="Z837" i="8"/>
  <c r="AA837" i="8" s="1"/>
  <c r="J97" i="8"/>
  <c r="AB97" i="8" s="1"/>
  <c r="Z97" i="8"/>
  <c r="AA97" i="8" s="1"/>
  <c r="J1212" i="8"/>
  <c r="AB1212" i="8" s="1"/>
  <c r="J1279" i="8"/>
  <c r="AB1279" i="8" s="1"/>
  <c r="Z935" i="8"/>
  <c r="AA935" i="8" s="1"/>
  <c r="J935" i="8"/>
  <c r="AB935" i="8" s="1"/>
  <c r="J734" i="8"/>
  <c r="AB734" i="8" s="1"/>
  <c r="J958" i="8"/>
  <c r="AB958" i="8" s="1"/>
  <c r="AE1315" i="8"/>
  <c r="I64" i="8"/>
  <c r="I1310" i="8"/>
  <c r="I1298" i="8"/>
  <c r="I1278" i="8"/>
  <c r="I1262" i="8"/>
  <c r="I1254" i="8"/>
  <c r="I1238" i="8"/>
  <c r="I1221" i="8"/>
  <c r="I1199" i="8"/>
  <c r="I1175" i="8"/>
  <c r="I1159" i="8"/>
  <c r="I1123" i="8"/>
  <c r="I1115" i="8"/>
  <c r="I1099" i="8"/>
  <c r="I1079" i="8"/>
  <c r="I1289" i="8"/>
  <c r="I1269" i="8"/>
  <c r="I1241" i="8"/>
  <c r="I1227" i="8"/>
  <c r="I1214" i="8"/>
  <c r="I1190" i="8"/>
  <c r="I1166" i="8"/>
  <c r="I1146" i="8"/>
  <c r="I1126" i="8"/>
  <c r="I1110" i="8"/>
  <c r="I1094" i="8"/>
  <c r="I1070" i="8"/>
  <c r="I1050" i="8"/>
  <c r="I1035" i="8"/>
  <c r="I1006" i="8"/>
  <c r="I1304" i="8"/>
  <c r="I1314" i="8"/>
  <c r="I1294" i="8"/>
  <c r="Z1294" i="8" s="1"/>
  <c r="AA1294" i="8" s="1"/>
  <c r="I1270" i="8"/>
  <c r="I1234" i="8"/>
  <c r="I1215" i="8"/>
  <c r="I1202" i="8"/>
  <c r="I1187" i="8"/>
  <c r="I1167" i="8"/>
  <c r="I1119" i="8"/>
  <c r="I1107" i="8"/>
  <c r="I1083" i="8"/>
  <c r="I1281" i="8"/>
  <c r="I1253" i="8"/>
  <c r="I1233" i="8"/>
  <c r="I1217" i="8"/>
  <c r="I1186" i="8"/>
  <c r="I1158" i="8"/>
  <c r="I1130" i="8"/>
  <c r="I1106" i="8"/>
  <c r="I1086" i="8"/>
  <c r="I1074" i="8"/>
  <c r="I1046" i="8"/>
  <c r="I1019" i="8"/>
  <c r="I1003" i="8"/>
  <c r="I1288" i="8"/>
  <c r="I1240" i="8"/>
  <c r="I1207" i="8"/>
  <c r="I1193" i="8"/>
  <c r="I1177" i="8"/>
  <c r="I1129" i="8"/>
  <c r="I1069" i="8"/>
  <c r="I1048" i="8"/>
  <c r="I1029" i="8"/>
  <c r="I999" i="8"/>
  <c r="I982" i="8"/>
  <c r="I966" i="8"/>
  <c r="I959" i="8"/>
  <c r="I947" i="8"/>
  <c r="I927" i="8"/>
  <c r="I907" i="8"/>
  <c r="I883" i="8"/>
  <c r="I875" i="8"/>
  <c r="I1295" i="8"/>
  <c r="I1255" i="8"/>
  <c r="I1206" i="8"/>
  <c r="I1152" i="8"/>
  <c r="I1120" i="8"/>
  <c r="I1073" i="8"/>
  <c r="I1052" i="8"/>
  <c r="I1041" i="8"/>
  <c r="I1002" i="8"/>
  <c r="I984" i="8"/>
  <c r="I978" i="8"/>
  <c r="I965" i="8"/>
  <c r="I950" i="8"/>
  <c r="I930" i="8"/>
  <c r="I898" i="8"/>
  <c r="I870" i="8"/>
  <c r="I850" i="8"/>
  <c r="I830" i="8"/>
  <c r="I810" i="8"/>
  <c r="I794" i="8"/>
  <c r="I786" i="8"/>
  <c r="I770" i="8"/>
  <c r="I742" i="8"/>
  <c r="I726" i="8"/>
  <c r="I718" i="8"/>
  <c r="I697" i="8"/>
  <c r="I1292" i="8"/>
  <c r="I1229" i="8"/>
  <c r="I1189" i="8"/>
  <c r="I1077" i="8"/>
  <c r="I1056" i="8"/>
  <c r="I1001" i="8"/>
  <c r="I953" i="8"/>
  <c r="I921" i="8"/>
  <c r="I905" i="8"/>
  <c r="I857" i="8"/>
  <c r="I825" i="8"/>
  <c r="I1259" i="8"/>
  <c r="I1124" i="8"/>
  <c r="I1065" i="8"/>
  <c r="I952" i="8"/>
  <c r="I936" i="8"/>
  <c r="I880" i="8"/>
  <c r="I864" i="8"/>
  <c r="I829" i="8"/>
  <c r="I797" i="8"/>
  <c r="I771" i="8"/>
  <c r="I749" i="8"/>
  <c r="I739" i="8"/>
  <c r="I712" i="8"/>
  <c r="I690" i="8"/>
  <c r="I662" i="8"/>
  <c r="I639" i="8"/>
  <c r="I631" i="8"/>
  <c r="I623" i="8"/>
  <c r="I615" i="8"/>
  <c r="I607" i="8"/>
  <c r="I599" i="8"/>
  <c r="I585" i="8"/>
  <c r="I581" i="8"/>
  <c r="I563" i="8"/>
  <c r="I551" i="8"/>
  <c r="I541" i="8"/>
  <c r="I1286" i="8"/>
  <c r="I1266" i="8"/>
  <c r="I1250" i="8"/>
  <c r="I1231" i="8"/>
  <c r="I1195" i="8"/>
  <c r="I1183" i="8"/>
  <c r="I1163" i="8"/>
  <c r="I1147" i="8"/>
  <c r="I1103" i="8"/>
  <c r="I1313" i="8"/>
  <c r="I1301" i="8"/>
  <c r="I1265" i="8"/>
  <c r="I1249" i="8"/>
  <c r="I1230" i="8"/>
  <c r="I1211" i="8"/>
  <c r="I1178" i="8"/>
  <c r="I1150" i="8"/>
  <c r="I1122" i="8"/>
  <c r="I1102" i="8"/>
  <c r="I1082" i="8"/>
  <c r="I1066" i="8"/>
  <c r="I1042" i="8"/>
  <c r="I996" i="8"/>
  <c r="I1280" i="8"/>
  <c r="I1264" i="8"/>
  <c r="I1232" i="8"/>
  <c r="I1169" i="8"/>
  <c r="I1153" i="8"/>
  <c r="I1121" i="8"/>
  <c r="I1089" i="8"/>
  <c r="I1064" i="8"/>
  <c r="I1043" i="8"/>
  <c r="I1024" i="8"/>
  <c r="I995" i="8"/>
  <c r="I979" i="8"/>
  <c r="I955" i="8"/>
  <c r="I939" i="8"/>
  <c r="I923" i="8"/>
  <c r="I899" i="8"/>
  <c r="I879" i="8"/>
  <c r="I867" i="8"/>
  <c r="I1287" i="8"/>
  <c r="I1247" i="8"/>
  <c r="I1192" i="8"/>
  <c r="I1144" i="8"/>
  <c r="I1112" i="8"/>
  <c r="I1096" i="8"/>
  <c r="I1068" i="8"/>
  <c r="I1047" i="8"/>
  <c r="I1015" i="8"/>
  <c r="I998" i="8"/>
  <c r="I981" i="8"/>
  <c r="I975" i="8"/>
  <c r="I962" i="8"/>
  <c r="I946" i="8"/>
  <c r="I926" i="8"/>
  <c r="I914" i="8"/>
  <c r="I890" i="8"/>
  <c r="I862" i="8"/>
  <c r="I846" i="8"/>
  <c r="I834" i="8"/>
  <c r="I826" i="8"/>
  <c r="I806" i="8"/>
  <c r="I790" i="8"/>
  <c r="I782" i="8"/>
  <c r="I762" i="8"/>
  <c r="I738" i="8"/>
  <c r="I714" i="8"/>
  <c r="I689" i="8"/>
  <c r="I1216" i="8"/>
  <c r="I1173" i="8"/>
  <c r="I1125" i="8"/>
  <c r="I1045" i="8"/>
  <c r="I993" i="8"/>
  <c r="I980" i="8"/>
  <c r="I945" i="8"/>
  <c r="I889" i="8"/>
  <c r="I852" i="8"/>
  <c r="I1307" i="8"/>
  <c r="I1243" i="8"/>
  <c r="I1203" i="8"/>
  <c r="I1108" i="8"/>
  <c r="I1055" i="8"/>
  <c r="I1017" i="8"/>
  <c r="I1000" i="8"/>
  <c r="I944" i="8"/>
  <c r="I904" i="8"/>
  <c r="I856" i="8"/>
  <c r="I819" i="8"/>
  <c r="I792" i="8"/>
  <c r="I765" i="8"/>
  <c r="I744" i="8"/>
  <c r="I733" i="8"/>
  <c r="I707" i="8"/>
  <c r="I684" i="8"/>
  <c r="I655" i="8"/>
  <c r="I637" i="8"/>
  <c r="I629" i="8"/>
  <c r="I621" i="8"/>
  <c r="I613" i="8"/>
  <c r="I605" i="8"/>
  <c r="I601" i="8"/>
  <c r="I595" i="8"/>
  <c r="I591" i="8"/>
  <c r="I583" i="8"/>
  <c r="I579" i="8"/>
  <c r="I573" i="8"/>
  <c r="I561" i="8"/>
  <c r="I549" i="8"/>
  <c r="I537" i="8"/>
  <c r="I529" i="8"/>
  <c r="I519" i="8"/>
  <c r="I505" i="8"/>
  <c r="I499" i="8"/>
  <c r="I489" i="8"/>
  <c r="I1268" i="8"/>
  <c r="I1210" i="8"/>
  <c r="I1149" i="8"/>
  <c r="I1040" i="8"/>
  <c r="I949" i="8"/>
  <c r="I833" i="8"/>
  <c r="I788" i="8"/>
  <c r="I773" i="8"/>
  <c r="I759" i="8"/>
  <c r="I731" i="8"/>
  <c r="I1302" i="8"/>
  <c r="I1218" i="8"/>
  <c r="I1151" i="8"/>
  <c r="I1111" i="8"/>
  <c r="I1305" i="8"/>
  <c r="I1237" i="8"/>
  <c r="I1201" i="8"/>
  <c r="I1134" i="8"/>
  <c r="I1090" i="8"/>
  <c r="I1054" i="8"/>
  <c r="I1022" i="8"/>
  <c r="I1296" i="8"/>
  <c r="J1296" i="8" s="1"/>
  <c r="AB1296" i="8" s="1"/>
  <c r="I1248" i="8"/>
  <c r="I1200" i="8"/>
  <c r="I1105" i="8"/>
  <c r="I1075" i="8"/>
  <c r="I1033" i="8"/>
  <c r="I985" i="8"/>
  <c r="I963" i="8"/>
  <c r="I931" i="8"/>
  <c r="I887" i="8"/>
  <c r="I1303" i="8"/>
  <c r="I1225" i="8"/>
  <c r="I1176" i="8"/>
  <c r="I1128" i="8"/>
  <c r="I1080" i="8"/>
  <c r="I991" i="8"/>
  <c r="I934" i="8"/>
  <c r="I902" i="8"/>
  <c r="I854" i="8"/>
  <c r="I798" i="8"/>
  <c r="I774" i="8"/>
  <c r="I730" i="8"/>
  <c r="I701" i="8"/>
  <c r="I1244" i="8"/>
  <c r="I1067" i="8"/>
  <c r="I929" i="8"/>
  <c r="I865" i="8"/>
  <c r="I1275" i="8"/>
  <c r="I1172" i="8"/>
  <c r="I1076" i="8"/>
  <c r="I973" i="8"/>
  <c r="I888" i="8"/>
  <c r="I840" i="8"/>
  <c r="I781" i="8"/>
  <c r="I695" i="8"/>
  <c r="I649" i="8"/>
  <c r="I625" i="8"/>
  <c r="I609" i="8"/>
  <c r="I587" i="8"/>
  <c r="I565" i="8"/>
  <c r="I543" i="8"/>
  <c r="I527" i="8"/>
  <c r="I513" i="8"/>
  <c r="I507" i="8"/>
  <c r="I497" i="8"/>
  <c r="I483" i="8"/>
  <c r="I1061" i="8"/>
  <c r="I933" i="8"/>
  <c r="I809" i="8"/>
  <c r="I780" i="8"/>
  <c r="I752" i="8"/>
  <c r="I702" i="8"/>
  <c r="I674" i="8"/>
  <c r="I644" i="8"/>
  <c r="I554" i="8"/>
  <c r="I522" i="8"/>
  <c r="I474" i="8"/>
  <c r="I462" i="8"/>
  <c r="I454" i="8"/>
  <c r="I446" i="8"/>
  <c r="I438" i="8"/>
  <c r="I432" i="8"/>
  <c r="I422" i="8"/>
  <c r="I412" i="8"/>
  <c r="I402" i="8"/>
  <c r="I396" i="8"/>
  <c r="I388" i="8"/>
  <c r="I378" i="8"/>
  <c r="I1235" i="8"/>
  <c r="I1084" i="8"/>
  <c r="I1004" i="8"/>
  <c r="I976" i="8"/>
  <c r="I868" i="8"/>
  <c r="I821" i="8"/>
  <c r="I715" i="8"/>
  <c r="I686" i="8"/>
  <c r="I664" i="8"/>
  <c r="I647" i="8"/>
  <c r="I620" i="8"/>
  <c r="I564" i="8"/>
  <c r="I532" i="8"/>
  <c r="I1284" i="8"/>
  <c r="I1014" i="8"/>
  <c r="I893" i="8"/>
  <c r="I777" i="8"/>
  <c r="I748" i="8"/>
  <c r="I667" i="8"/>
  <c r="I598" i="8"/>
  <c r="I486" i="8"/>
  <c r="I443" i="8"/>
  <c r="I423" i="8"/>
  <c r="I399" i="8"/>
  <c r="I383" i="8"/>
  <c r="I364" i="8"/>
  <c r="I313" i="8"/>
  <c r="I305" i="8"/>
  <c r="I273" i="8"/>
  <c r="I257" i="8"/>
  <c r="I236" i="8"/>
  <c r="I220" i="8"/>
  <c r="I204" i="8"/>
  <c r="I185" i="8"/>
  <c r="I164" i="8"/>
  <c r="I156" i="8"/>
  <c r="I137" i="8"/>
  <c r="I121" i="8"/>
  <c r="I105" i="8"/>
  <c r="I89" i="8"/>
  <c r="I59" i="8"/>
  <c r="I43" i="8"/>
  <c r="I27" i="8"/>
  <c r="I277" i="8"/>
  <c r="I208" i="8"/>
  <c r="I1222" i="8"/>
  <c r="I1013" i="8"/>
  <c r="I892" i="8"/>
  <c r="I804" i="8"/>
  <c r="I747" i="8"/>
  <c r="I675" i="8"/>
  <c r="I624" i="8"/>
  <c r="I528" i="8"/>
  <c r="I310" i="8"/>
  <c r="I283" i="8"/>
  <c r="I270" i="8"/>
  <c r="I262" i="8"/>
  <c r="I235" i="8"/>
  <c r="I211" i="8"/>
  <c r="I190" i="8"/>
  <c r="I171" i="8"/>
  <c r="I155" i="8"/>
  <c r="I139" i="8"/>
  <c r="I131" i="8"/>
  <c r="I115" i="8"/>
  <c r="I99" i="8"/>
  <c r="I83" i="8"/>
  <c r="I75" i="8"/>
  <c r="I53" i="8"/>
  <c r="I29" i="8"/>
  <c r="I1133" i="8"/>
  <c r="I1031" i="8"/>
  <c r="I828" i="8"/>
  <c r="I799" i="8"/>
  <c r="I741" i="8"/>
  <c r="I638" i="8"/>
  <c r="I542" i="8"/>
  <c r="I510" i="8"/>
  <c r="I469" i="8"/>
  <c r="I453" i="8"/>
  <c r="I433" i="8"/>
  <c r="I425" i="8"/>
  <c r="I417" i="8"/>
  <c r="I401" i="8"/>
  <c r="I365" i="8"/>
  <c r="I285" i="8"/>
  <c r="I269" i="8"/>
  <c r="I224" i="8"/>
  <c r="I1251" i="8"/>
  <c r="I753" i="8"/>
  <c r="I290" i="8"/>
  <c r="I258" i="8"/>
  <c r="I194" i="8"/>
  <c r="I157" i="8"/>
  <c r="I120" i="8"/>
  <c r="I88" i="8"/>
  <c r="I39" i="8"/>
  <c r="I23" i="8"/>
  <c r="I970" i="8"/>
  <c r="I295" i="8"/>
  <c r="I231" i="8"/>
  <c r="I165" i="8"/>
  <c r="I133" i="8"/>
  <c r="I117" i="8"/>
  <c r="I85" i="8"/>
  <c r="I69" i="8"/>
  <c r="I1071" i="8"/>
  <c r="I711" i="8"/>
  <c r="I504" i="8"/>
  <c r="I239" i="8"/>
  <c r="I138" i="8"/>
  <c r="I74" i="8"/>
  <c r="I255" i="8"/>
  <c r="I82" i="8"/>
  <c r="I314" i="8"/>
  <c r="I175" i="8"/>
  <c r="I79" i="8"/>
  <c r="I223" i="8"/>
  <c r="I183" i="8"/>
  <c r="I119" i="8"/>
  <c r="I33" i="8"/>
  <c r="I191" i="8"/>
  <c r="I49" i="8"/>
  <c r="AH309" i="8"/>
  <c r="AH322" i="8"/>
  <c r="AH336" i="8"/>
  <c r="AH54" i="8"/>
  <c r="AH87" i="8"/>
  <c r="AH33" i="8"/>
  <c r="AH49" i="8"/>
  <c r="AH62" i="8"/>
  <c r="AH95" i="8"/>
  <c r="AH119" i="8"/>
  <c r="AH145" i="8"/>
  <c r="AH170" i="8"/>
  <c r="AH180" i="8"/>
  <c r="AH214" i="8"/>
  <c r="AH225" i="8"/>
  <c r="AH238" i="8"/>
  <c r="AH253" i="8"/>
  <c r="AH270" i="8"/>
  <c r="AH381" i="8"/>
  <c r="AH34" i="8"/>
  <c r="AH38" i="8"/>
  <c r="AH46" i="8"/>
  <c r="AH55" i="8"/>
  <c r="AH65" i="8"/>
  <c r="AH79" i="8"/>
  <c r="AH83" i="8"/>
  <c r="AH97" i="8"/>
  <c r="AH113" i="8"/>
  <c r="AH129" i="8"/>
  <c r="AH139" i="8"/>
  <c r="AH143" i="8"/>
  <c r="AH159" i="8"/>
  <c r="AH160" i="8"/>
  <c r="AH177" i="8"/>
  <c r="AH186" i="8"/>
  <c r="AH191" i="8"/>
  <c r="AH212" i="8"/>
  <c r="AH235" i="8"/>
  <c r="AH246" i="8"/>
  <c r="AH263" i="8"/>
  <c r="AH307" i="8"/>
  <c r="AH326" i="8"/>
  <c r="AH365" i="8"/>
  <c r="AH399" i="8"/>
  <c r="AH421" i="8"/>
  <c r="AH422" i="8"/>
  <c r="AH715" i="8"/>
  <c r="AH719" i="8"/>
  <c r="AH739" i="8"/>
  <c r="AH758" i="8"/>
  <c r="AH763" i="8"/>
  <c r="AH814" i="8"/>
  <c r="AH828" i="8"/>
  <c r="AH853" i="8"/>
  <c r="AH940" i="8"/>
  <c r="AH948" i="8"/>
  <c r="AH949" i="8"/>
  <c r="AH957" i="8"/>
  <c r="AH973" i="8"/>
  <c r="AH991" i="8"/>
  <c r="AH998" i="8"/>
  <c r="AH1069" i="8"/>
  <c r="AH1126" i="8"/>
  <c r="AH1134" i="8"/>
  <c r="AH1156" i="8"/>
  <c r="AH317" i="8"/>
  <c r="AH403" i="8"/>
  <c r="AH407" i="8"/>
  <c r="AH478" i="8"/>
  <c r="AH494" i="8"/>
  <c r="AH511" i="8"/>
  <c r="AH548" i="8"/>
  <c r="AH558" i="8"/>
  <c r="AH1235" i="8"/>
  <c r="AH64" i="8"/>
  <c r="Z1304" i="12"/>
  <c r="AA1304" i="12" s="1"/>
  <c r="Z1240" i="12"/>
  <c r="AA1240" i="12" s="1"/>
  <c r="J1249" i="12"/>
  <c r="AB1249" i="12" s="1"/>
  <c r="Z1212" i="12"/>
  <c r="AA1212" i="12" s="1"/>
  <c r="J1180" i="12"/>
  <c r="AB1180" i="12" s="1"/>
  <c r="Z1255" i="12"/>
  <c r="AA1255" i="12" s="1"/>
  <c r="J1226" i="12"/>
  <c r="AB1226" i="12" s="1"/>
  <c r="Z1158" i="12"/>
  <c r="AA1158" i="12" s="1"/>
  <c r="J1160" i="12"/>
  <c r="AB1160" i="12" s="1"/>
  <c r="Z1084" i="12"/>
  <c r="AA1084" i="12" s="1"/>
  <c r="J996" i="12"/>
  <c r="AB996" i="12" s="1"/>
  <c r="Z1216" i="12"/>
  <c r="AA1216" i="12" s="1"/>
  <c r="J1064" i="12"/>
  <c r="AB1064" i="12" s="1"/>
  <c r="Z1013" i="12"/>
  <c r="AA1013" i="12" s="1"/>
  <c r="J896" i="12"/>
  <c r="AB896" i="12" s="1"/>
  <c r="Z856" i="12"/>
  <c r="AA856" i="12" s="1"/>
  <c r="J1116" i="12"/>
  <c r="AB1116" i="12" s="1"/>
  <c r="Z1011" i="12"/>
  <c r="AA1011" i="12" s="1"/>
  <c r="J843" i="12"/>
  <c r="AB843" i="12" s="1"/>
  <c r="Z1134" i="12"/>
  <c r="AA1134" i="12" s="1"/>
  <c r="J956" i="12"/>
  <c r="AB956" i="12" s="1"/>
  <c r="Z878" i="12"/>
  <c r="AA878" i="12" s="1"/>
  <c r="J274" i="12"/>
  <c r="AB274" i="12" s="1"/>
  <c r="Z953" i="12"/>
  <c r="AA953" i="12" s="1"/>
  <c r="J770" i="12"/>
  <c r="AB770" i="12" s="1"/>
  <c r="Z706" i="12"/>
  <c r="AA706" i="12" s="1"/>
  <c r="J609" i="12"/>
  <c r="AB609" i="12" s="1"/>
  <c r="Z542" i="12"/>
  <c r="AA542" i="12" s="1"/>
  <c r="J457" i="12"/>
  <c r="AB457" i="12" s="1"/>
  <c r="Z994" i="12"/>
  <c r="AA994" i="12" s="1"/>
  <c r="J768" i="12"/>
  <c r="AB768" i="12" s="1"/>
  <c r="Z708" i="12"/>
  <c r="AA708" i="12" s="1"/>
  <c r="J589" i="12"/>
  <c r="AB589" i="12" s="1"/>
  <c r="Z538" i="12"/>
  <c r="AA538" i="12" s="1"/>
  <c r="J426" i="12"/>
  <c r="AB426" i="12" s="1"/>
  <c r="Z365" i="12"/>
  <c r="AA365" i="12" s="1"/>
  <c r="J242" i="12"/>
  <c r="AB242" i="12" s="1"/>
  <c r="Z214" i="12"/>
  <c r="AA214" i="12" s="1"/>
  <c r="J170" i="12"/>
  <c r="AB170" i="12" s="1"/>
  <c r="J146" i="12"/>
  <c r="AB146" i="12" s="1"/>
  <c r="Z110" i="12"/>
  <c r="AA110" i="12" s="1"/>
  <c r="Z700" i="12"/>
  <c r="AA700" i="12" s="1"/>
  <c r="J512" i="12"/>
  <c r="AB512" i="12" s="1"/>
  <c r="Z87" i="12"/>
  <c r="AA87" i="12" s="1"/>
  <c r="J715" i="12"/>
  <c r="AB715" i="12" s="1"/>
  <c r="Z966" i="12"/>
  <c r="AA966" i="12" s="1"/>
  <c r="J675" i="12"/>
  <c r="AB675" i="12" s="1"/>
  <c r="Z251" i="12"/>
  <c r="AA251" i="12" s="1"/>
  <c r="J67" i="12"/>
  <c r="AB67" i="12" s="1"/>
  <c r="Z535" i="12"/>
  <c r="AA535" i="12" s="1"/>
  <c r="J311" i="12"/>
  <c r="AB311" i="12" s="1"/>
  <c r="Z739" i="12"/>
  <c r="AA739" i="12" s="1"/>
  <c r="J432" i="12"/>
  <c r="AB432" i="12" s="1"/>
  <c r="Z1117" i="12"/>
  <c r="AA1117" i="12" s="1"/>
  <c r="J998" i="12"/>
  <c r="AB998" i="12" s="1"/>
  <c r="J617" i="12"/>
  <c r="AB617" i="12" s="1"/>
  <c r="J184" i="12"/>
  <c r="AB184" i="12" s="1"/>
  <c r="J745" i="12"/>
  <c r="AB745" i="12" s="1"/>
  <c r="J39" i="12"/>
  <c r="AB39" i="12" s="1"/>
  <c r="Z39" i="12"/>
  <c r="AA39" i="12" s="1"/>
  <c r="Z277" i="12"/>
  <c r="AA277" i="12" s="1"/>
  <c r="J277" i="12"/>
  <c r="AB277" i="12" s="1"/>
  <c r="J628" i="12"/>
  <c r="AB628" i="12" s="1"/>
  <c r="Z628" i="12"/>
  <c r="AA628" i="12" s="1"/>
  <c r="J34" i="12"/>
  <c r="AB34" i="12" s="1"/>
  <c r="Z34" i="12"/>
  <c r="AA34" i="12" s="1"/>
  <c r="J109" i="12"/>
  <c r="AB109" i="12" s="1"/>
  <c r="Z109" i="12"/>
  <c r="AA109" i="12" s="1"/>
  <c r="J269" i="12"/>
  <c r="AB269" i="12" s="1"/>
  <c r="Z269" i="12"/>
  <c r="AA269" i="12" s="1"/>
  <c r="Z409" i="12"/>
  <c r="AA409" i="12" s="1"/>
  <c r="J409" i="12"/>
  <c r="AB409" i="12" s="1"/>
  <c r="J615" i="12"/>
  <c r="AB615" i="12" s="1"/>
  <c r="Z615" i="12"/>
  <c r="AA615" i="12" s="1"/>
  <c r="J767" i="12"/>
  <c r="AB767" i="12" s="1"/>
  <c r="Z767" i="12"/>
  <c r="AA767" i="12" s="1"/>
  <c r="J1066" i="12"/>
  <c r="AB1066" i="12" s="1"/>
  <c r="Z1066" i="12"/>
  <c r="AA1066" i="12" s="1"/>
  <c r="Z131" i="12"/>
  <c r="AA131" i="12" s="1"/>
  <c r="J131" i="12"/>
  <c r="AB131" i="12" s="1"/>
  <c r="Z301" i="12"/>
  <c r="AA301" i="12" s="1"/>
  <c r="J301" i="12"/>
  <c r="AB301" i="12" s="1"/>
  <c r="J499" i="12"/>
  <c r="AB499" i="12" s="1"/>
  <c r="Z499" i="12"/>
  <c r="AA499" i="12" s="1"/>
  <c r="Z595" i="12"/>
  <c r="AA595" i="12" s="1"/>
  <c r="J595" i="12"/>
  <c r="AB595" i="12" s="1"/>
  <c r="J793" i="12"/>
  <c r="AB793" i="12" s="1"/>
  <c r="Z793" i="12"/>
  <c r="AA793" i="12" s="1"/>
  <c r="J29" i="12"/>
  <c r="AB29" i="12" s="1"/>
  <c r="Z29" i="12"/>
  <c r="AA29" i="12" s="1"/>
  <c r="Z145" i="12"/>
  <c r="AA145" i="12" s="1"/>
  <c r="J145" i="12"/>
  <c r="AB145" i="12" s="1"/>
  <c r="J623" i="12"/>
  <c r="AB623" i="12" s="1"/>
  <c r="Z623" i="12"/>
  <c r="AA623" i="12" s="1"/>
  <c r="J970" i="12"/>
  <c r="AB970" i="12" s="1"/>
  <c r="Z970" i="12"/>
  <c r="AA970" i="12" s="1"/>
  <c r="J151" i="12"/>
  <c r="AB151" i="12" s="1"/>
  <c r="Z151" i="12"/>
  <c r="AA151" i="12" s="1"/>
  <c r="J289" i="12"/>
  <c r="AB289" i="12" s="1"/>
  <c r="Z289" i="12"/>
  <c r="AA289" i="12" s="1"/>
  <c r="J475" i="12"/>
  <c r="AB475" i="12" s="1"/>
  <c r="Z475" i="12"/>
  <c r="AA475" i="12" s="1"/>
  <c r="J619" i="12"/>
  <c r="AB619" i="12" s="1"/>
  <c r="Z619" i="12"/>
  <c r="AA619" i="12" s="1"/>
  <c r="Z741" i="12"/>
  <c r="AA741" i="12" s="1"/>
  <c r="J741" i="12"/>
  <c r="AB741" i="12" s="1"/>
  <c r="J773" i="12"/>
  <c r="AB773" i="12" s="1"/>
  <c r="Z773" i="12"/>
  <c r="AA773" i="12" s="1"/>
  <c r="Z1039" i="12"/>
  <c r="AA1039" i="12" s="1"/>
  <c r="J1039" i="12"/>
  <c r="AB1039" i="12" s="1"/>
  <c r="J154" i="12"/>
  <c r="AB154" i="12" s="1"/>
  <c r="Z154" i="12"/>
  <c r="AA154" i="12" s="1"/>
  <c r="Z1298" i="12"/>
  <c r="AA1298" i="12" s="1"/>
  <c r="J1298" i="12"/>
  <c r="AB1298" i="12" s="1"/>
  <c r="Z1164" i="12"/>
  <c r="AA1164" i="12" s="1"/>
  <c r="Z1105" i="12"/>
  <c r="AA1105" i="12" s="1"/>
  <c r="J1295" i="12"/>
  <c r="AB1295" i="12" s="1"/>
  <c r="Z1142" i="12"/>
  <c r="AA1142" i="12" s="1"/>
  <c r="J1033" i="12"/>
  <c r="AB1033" i="12" s="1"/>
  <c r="Z1048" i="12"/>
  <c r="AA1048" i="12" s="1"/>
  <c r="J952" i="12"/>
  <c r="AB952" i="12" s="1"/>
  <c r="Z1075" i="12"/>
  <c r="AA1075" i="12" s="1"/>
  <c r="J926" i="12"/>
  <c r="AB926" i="12" s="1"/>
  <c r="Z927" i="12"/>
  <c r="AA927" i="12" s="1"/>
  <c r="J292" i="12"/>
  <c r="AB292" i="12" s="1"/>
  <c r="Z742" i="12"/>
  <c r="AA742" i="12" s="1"/>
  <c r="Z590" i="12"/>
  <c r="AA590" i="12" s="1"/>
  <c r="J489" i="12"/>
  <c r="AB489" i="12" s="1"/>
  <c r="Z748" i="12"/>
  <c r="AA748" i="12" s="1"/>
  <c r="Z570" i="12"/>
  <c r="AA570" i="12" s="1"/>
  <c r="J469" i="12"/>
  <c r="AB469" i="12" s="1"/>
  <c r="J260" i="12"/>
  <c r="AB260" i="12" s="1"/>
  <c r="Z162" i="12"/>
  <c r="AA162" i="12" s="1"/>
  <c r="Z102" i="12"/>
  <c r="AA102" i="12" s="1"/>
  <c r="Z902" i="12"/>
  <c r="AA902" i="12" s="1"/>
  <c r="J1200" i="12"/>
  <c r="AB1200" i="12" s="1"/>
  <c r="J825" i="12"/>
  <c r="AB825" i="12" s="1"/>
  <c r="Z431" i="12"/>
  <c r="AA431" i="12" s="1"/>
  <c r="J460" i="12"/>
  <c r="AB460" i="12" s="1"/>
  <c r="J687" i="12"/>
  <c r="AB687" i="12" s="1"/>
  <c r="Z438" i="12"/>
  <c r="AA438" i="12" s="1"/>
  <c r="J438" i="12"/>
  <c r="AB438" i="12" s="1"/>
  <c r="Z579" i="12"/>
  <c r="AA579" i="12" s="1"/>
  <c r="J579" i="12"/>
  <c r="AB579" i="12" s="1"/>
  <c r="Z56" i="12"/>
  <c r="AA56" i="12" s="1"/>
  <c r="J56" i="12"/>
  <c r="AB56" i="12" s="1"/>
  <c r="Z463" i="12"/>
  <c r="AA463" i="12" s="1"/>
  <c r="J463" i="12"/>
  <c r="AB463" i="12" s="1"/>
  <c r="Z898" i="12"/>
  <c r="AA898" i="12" s="1"/>
  <c r="J898" i="12"/>
  <c r="AB898" i="12" s="1"/>
  <c r="Z62" i="12"/>
  <c r="AA62" i="12" s="1"/>
  <c r="J62" i="12"/>
  <c r="AB62" i="12" s="1"/>
  <c r="Z135" i="12"/>
  <c r="AA135" i="12" s="1"/>
  <c r="J135" i="12"/>
  <c r="AB135" i="12" s="1"/>
  <c r="Z571" i="12"/>
  <c r="AA571" i="12" s="1"/>
  <c r="J571" i="12"/>
  <c r="AB571" i="12" s="1"/>
  <c r="Z717" i="12"/>
  <c r="AA717" i="12" s="1"/>
  <c r="J717" i="12"/>
  <c r="AB717" i="12" s="1"/>
  <c r="Z88" i="12"/>
  <c r="AA88" i="12" s="1"/>
  <c r="J88" i="12"/>
  <c r="AB88" i="12" s="1"/>
  <c r="Z114" i="12"/>
  <c r="AA114" i="12" s="1"/>
  <c r="J114" i="12"/>
  <c r="AB114" i="12" s="1"/>
  <c r="Z150" i="12"/>
  <c r="AA150" i="12" s="1"/>
  <c r="J150" i="12"/>
  <c r="AB150" i="12" s="1"/>
  <c r="Z238" i="12"/>
  <c r="AA238" i="12" s="1"/>
  <c r="J238" i="12"/>
  <c r="AB238" i="12" s="1"/>
  <c r="Z546" i="12"/>
  <c r="AA546" i="12" s="1"/>
  <c r="J546" i="12"/>
  <c r="AB546" i="12" s="1"/>
  <c r="Z650" i="12"/>
  <c r="AA650" i="12" s="1"/>
  <c r="J650" i="12"/>
  <c r="AB650" i="12" s="1"/>
  <c r="Z720" i="12"/>
  <c r="AA720" i="12" s="1"/>
  <c r="J720" i="12"/>
  <c r="AB720" i="12" s="1"/>
  <c r="Z800" i="12"/>
  <c r="AA800" i="12" s="1"/>
  <c r="J800" i="12"/>
  <c r="AB800" i="12" s="1"/>
  <c r="Z449" i="12"/>
  <c r="AA449" i="12" s="1"/>
  <c r="J449" i="12"/>
  <c r="AB449" i="12" s="1"/>
  <c r="Z558" i="12"/>
  <c r="AA558" i="12" s="1"/>
  <c r="J558" i="12"/>
  <c r="AB558" i="12" s="1"/>
  <c r="Z794" i="12"/>
  <c r="AA794" i="12" s="1"/>
  <c r="J794" i="12"/>
  <c r="AB794" i="12" s="1"/>
  <c r="Z999" i="12"/>
  <c r="AA999" i="12" s="1"/>
  <c r="J999" i="12"/>
  <c r="AB999" i="12" s="1"/>
  <c r="Z280" i="12"/>
  <c r="AA280" i="12" s="1"/>
  <c r="J280" i="12"/>
  <c r="AB280" i="12" s="1"/>
  <c r="Z316" i="12"/>
  <c r="AA316" i="12" s="1"/>
  <c r="J316" i="12"/>
  <c r="AB316" i="12" s="1"/>
  <c r="Z1159" i="12"/>
  <c r="AA1159" i="12" s="1"/>
  <c r="J1159" i="12"/>
  <c r="AB1159" i="12" s="1"/>
  <c r="Z908" i="12"/>
  <c r="AA908" i="12" s="1"/>
  <c r="J908" i="12"/>
  <c r="AB908" i="12" s="1"/>
  <c r="Z995" i="12"/>
  <c r="AA995" i="12" s="1"/>
  <c r="J995" i="12"/>
  <c r="AB995" i="12" s="1"/>
  <c r="Z1310" i="12"/>
  <c r="AA1310" i="12" s="1"/>
  <c r="J1310" i="12"/>
  <c r="AB1310" i="12" s="1"/>
  <c r="Z904" i="12"/>
  <c r="AA904" i="12" s="1"/>
  <c r="J904" i="12"/>
  <c r="AB904" i="12" s="1"/>
  <c r="Z1000" i="12"/>
  <c r="AA1000" i="12" s="1"/>
  <c r="J1000" i="12"/>
  <c r="AB1000" i="12" s="1"/>
  <c r="Z1021" i="12"/>
  <c r="AA1021" i="12" s="1"/>
  <c r="J1021" i="12"/>
  <c r="AB1021" i="12" s="1"/>
  <c r="Z1072" i="12"/>
  <c r="AA1072" i="12" s="1"/>
  <c r="J1072" i="12"/>
  <c r="AB1072" i="12" s="1"/>
  <c r="Z1254" i="12"/>
  <c r="AA1254" i="12" s="1"/>
  <c r="J1254" i="12"/>
  <c r="AB1254" i="12" s="1"/>
  <c r="Z1184" i="12"/>
  <c r="AA1184" i="12" s="1"/>
  <c r="J1147" i="12"/>
  <c r="AB1147" i="12" s="1"/>
  <c r="J1215" i="12"/>
  <c r="AB1215" i="12" s="1"/>
  <c r="J1239" i="12"/>
  <c r="AB1239" i="12" s="1"/>
  <c r="Z1109" i="12"/>
  <c r="AA1109" i="12" s="1"/>
  <c r="Z1204" i="12"/>
  <c r="AA1204" i="12" s="1"/>
  <c r="J1241" i="12"/>
  <c r="AB1241" i="12" s="1"/>
  <c r="Z1284" i="12"/>
  <c r="AA1284" i="12" s="1"/>
  <c r="J1232" i="12"/>
  <c r="AB1232" i="12" s="1"/>
  <c r="Z1264" i="12"/>
  <c r="AA1264" i="12" s="1"/>
  <c r="J354" i="12"/>
  <c r="AB354" i="12" s="1"/>
  <c r="Z354" i="12"/>
  <c r="AA354" i="12" s="1"/>
  <c r="Z23" i="12"/>
  <c r="AA23" i="12" s="1"/>
  <c r="J23" i="12"/>
  <c r="AB23" i="12" s="1"/>
  <c r="J364" i="12"/>
  <c r="AB364" i="12" s="1"/>
  <c r="Z364" i="12"/>
  <c r="AA364" i="12" s="1"/>
  <c r="Z548" i="12"/>
  <c r="AA548" i="12" s="1"/>
  <c r="J548" i="12"/>
  <c r="AB548" i="12" s="1"/>
  <c r="Z26" i="12"/>
  <c r="AA26" i="12" s="1"/>
  <c r="J26" i="12"/>
  <c r="AB26" i="12" s="1"/>
  <c r="Z77" i="12"/>
  <c r="AA77" i="12" s="1"/>
  <c r="J77" i="12"/>
  <c r="AB77" i="12" s="1"/>
  <c r="Z229" i="12"/>
  <c r="AA229" i="12" s="1"/>
  <c r="J229" i="12"/>
  <c r="AB229" i="12" s="1"/>
  <c r="J427" i="12"/>
  <c r="AB427" i="12" s="1"/>
  <c r="Z427" i="12"/>
  <c r="AA427" i="12" s="1"/>
  <c r="Z567" i="12"/>
  <c r="AA567" i="12" s="1"/>
  <c r="J567" i="12"/>
  <c r="AB567" i="12" s="1"/>
  <c r="Z719" i="12"/>
  <c r="AA719" i="12" s="1"/>
  <c r="J719" i="12"/>
  <c r="AB719" i="12" s="1"/>
  <c r="Z948" i="12"/>
  <c r="AA948" i="12" s="1"/>
  <c r="J948" i="12"/>
  <c r="AB948" i="12" s="1"/>
  <c r="J163" i="12"/>
  <c r="AB163" i="12" s="1"/>
  <c r="Z163" i="12"/>
  <c r="AA163" i="12" s="1"/>
  <c r="J388" i="12"/>
  <c r="AB388" i="12" s="1"/>
  <c r="Z388" i="12"/>
  <c r="AA388" i="12" s="1"/>
  <c r="Z467" i="12"/>
  <c r="AA467" i="12" s="1"/>
  <c r="J467" i="12"/>
  <c r="AB467" i="12" s="1"/>
  <c r="J627" i="12"/>
  <c r="AB627" i="12" s="1"/>
  <c r="Z627" i="12"/>
  <c r="AA627" i="12" s="1"/>
  <c r="Z761" i="12"/>
  <c r="AA761" i="12" s="1"/>
  <c r="J761" i="12"/>
  <c r="AB761" i="12" s="1"/>
  <c r="Z1118" i="12"/>
  <c r="AA1118" i="12" s="1"/>
  <c r="J1118" i="12"/>
  <c r="AB1118" i="12" s="1"/>
  <c r="J209" i="12"/>
  <c r="AB209" i="12" s="1"/>
  <c r="Z209" i="12"/>
  <c r="AA209" i="12" s="1"/>
  <c r="Z532" i="12"/>
  <c r="AA532" i="12" s="1"/>
  <c r="J532" i="12"/>
  <c r="AB532" i="12" s="1"/>
  <c r="Z819" i="12"/>
  <c r="AA819" i="12" s="1"/>
  <c r="J819" i="12"/>
  <c r="AB819" i="12" s="1"/>
  <c r="Z119" i="12"/>
  <c r="AA119" i="12" s="1"/>
  <c r="J119" i="12"/>
  <c r="AB119" i="12" s="1"/>
  <c r="Z255" i="12"/>
  <c r="AA255" i="12" s="1"/>
  <c r="J255" i="12"/>
  <c r="AB255" i="12" s="1"/>
  <c r="Z433" i="12"/>
  <c r="AA433" i="12" s="1"/>
  <c r="J433" i="12"/>
  <c r="AB433" i="12" s="1"/>
  <c r="Z587" i="12"/>
  <c r="AA587" i="12" s="1"/>
  <c r="J587" i="12"/>
  <c r="AB587" i="12" s="1"/>
  <c r="J1214" i="12"/>
  <c r="AB1214" i="12" s="1"/>
  <c r="Z1214" i="12"/>
  <c r="AA1214" i="12" s="1"/>
  <c r="J84" i="12"/>
  <c r="AB84" i="12" s="1"/>
  <c r="Z84" i="12"/>
  <c r="AA84" i="12" s="1"/>
  <c r="Z94" i="12"/>
  <c r="AA94" i="12" s="1"/>
  <c r="J94" i="12"/>
  <c r="AB94" i="12" s="1"/>
  <c r="J1224" i="12"/>
  <c r="AB1224" i="12" s="1"/>
  <c r="Z1224" i="12"/>
  <c r="AA1224" i="12" s="1"/>
  <c r="J1113" i="12"/>
  <c r="AB1113" i="12" s="1"/>
  <c r="Z1113" i="12"/>
  <c r="AA1113" i="12" s="1"/>
  <c r="Z1131" i="12"/>
  <c r="AA1131" i="12" s="1"/>
  <c r="J1131" i="12"/>
  <c r="AB1131" i="12" s="1"/>
  <c r="J22" i="12"/>
  <c r="AB22" i="12" s="1"/>
  <c r="Z1256" i="12"/>
  <c r="AA1256" i="12" s="1"/>
  <c r="Z1292" i="12"/>
  <c r="AA1292" i="12" s="1"/>
  <c r="Z1208" i="12"/>
  <c r="AA1208" i="12" s="1"/>
  <c r="J1259" i="12"/>
  <c r="AB1259" i="12" s="1"/>
  <c r="Z980" i="12"/>
  <c r="AA980" i="12" s="1"/>
  <c r="J1096" i="12"/>
  <c r="AB1096" i="12" s="1"/>
  <c r="Z880" i="12"/>
  <c r="AA880" i="12" s="1"/>
  <c r="J828" i="12"/>
  <c r="AB828" i="12" s="1"/>
  <c r="Z1235" i="12"/>
  <c r="AA1235" i="12" s="1"/>
  <c r="J1014" i="12"/>
  <c r="AB1014" i="12" s="1"/>
  <c r="Z1152" i="12"/>
  <c r="AA1152" i="12" s="1"/>
  <c r="J802" i="12"/>
  <c r="AB802" i="12" s="1"/>
  <c r="J649" i="12"/>
  <c r="AB649" i="12" s="1"/>
  <c r="Z1283" i="12"/>
  <c r="AA1283" i="12" s="1"/>
  <c r="J808" i="12"/>
  <c r="AB808" i="12" s="1"/>
  <c r="J642" i="12"/>
  <c r="AB642" i="12" s="1"/>
  <c r="Z405" i="12"/>
  <c r="AA405" i="12" s="1"/>
  <c r="Z234" i="12"/>
  <c r="AA234" i="12" s="1"/>
  <c r="J188" i="12"/>
  <c r="AB188" i="12" s="1"/>
  <c r="J138" i="12"/>
  <c r="AB138" i="12" s="1"/>
  <c r="J76" i="12"/>
  <c r="AB76" i="12" s="1"/>
  <c r="J656" i="12"/>
  <c r="AB656" i="12" s="1"/>
  <c r="Z223" i="12"/>
  <c r="AA223" i="12" s="1"/>
  <c r="Z97" i="12"/>
  <c r="AA97" i="12" s="1"/>
  <c r="J211" i="12"/>
  <c r="AB211" i="12" s="1"/>
  <c r="Z684" i="12"/>
  <c r="AA684" i="12" s="1"/>
  <c r="Z50" i="12"/>
  <c r="AA50" i="12" s="1"/>
  <c r="Z411" i="12"/>
  <c r="AA411" i="12" s="1"/>
  <c r="J411" i="12"/>
  <c r="AB411" i="12" s="1"/>
  <c r="Z60" i="12"/>
  <c r="AA60" i="12" s="1"/>
  <c r="J60" i="12"/>
  <c r="AB60" i="12" s="1"/>
  <c r="Z253" i="12"/>
  <c r="AA253" i="12" s="1"/>
  <c r="J253" i="12"/>
  <c r="AB253" i="12" s="1"/>
  <c r="Z220" i="12"/>
  <c r="AA220" i="12" s="1"/>
  <c r="J220" i="12"/>
  <c r="AB220" i="12" s="1"/>
  <c r="Z501" i="12"/>
  <c r="AA501" i="12" s="1"/>
  <c r="J501" i="12"/>
  <c r="AB501" i="12" s="1"/>
  <c r="Z1026" i="12"/>
  <c r="AA1026" i="12" s="1"/>
  <c r="J1026" i="12"/>
  <c r="AB1026" i="12" s="1"/>
  <c r="Z529" i="12"/>
  <c r="AA529" i="12" s="1"/>
  <c r="J529" i="12"/>
  <c r="AB529" i="12" s="1"/>
  <c r="Z638" i="12"/>
  <c r="AA638" i="12" s="1"/>
  <c r="J638" i="12"/>
  <c r="AB638" i="12" s="1"/>
  <c r="Z697" i="12"/>
  <c r="AA697" i="12" s="1"/>
  <c r="J697" i="12"/>
  <c r="AB697" i="12" s="1"/>
  <c r="Z778" i="12"/>
  <c r="AA778" i="12" s="1"/>
  <c r="J778" i="12"/>
  <c r="AB778" i="12" s="1"/>
  <c r="Z288" i="12"/>
  <c r="AA288" i="12" s="1"/>
  <c r="J288" i="12"/>
  <c r="AB288" i="12" s="1"/>
  <c r="Z892" i="12"/>
  <c r="AA892" i="12" s="1"/>
  <c r="J892" i="12"/>
  <c r="AB892" i="12" s="1"/>
  <c r="Z963" i="12"/>
  <c r="AA963" i="12" s="1"/>
  <c r="J963" i="12"/>
  <c r="AB963" i="12" s="1"/>
  <c r="Z1094" i="12"/>
  <c r="AA1094" i="12" s="1"/>
  <c r="J1094" i="12"/>
  <c r="AB1094" i="12" s="1"/>
  <c r="Z1163" i="12"/>
  <c r="AA1163" i="12" s="1"/>
  <c r="J1163" i="12"/>
  <c r="AB1163" i="12" s="1"/>
  <c r="Z860" i="12"/>
  <c r="AA860" i="12" s="1"/>
  <c r="J860" i="12"/>
  <c r="AB860" i="12" s="1"/>
  <c r="Z944" i="12"/>
  <c r="AA944" i="12" s="1"/>
  <c r="J944" i="12"/>
  <c r="AB944" i="12" s="1"/>
  <c r="Z1187" i="12"/>
  <c r="AA1187" i="12" s="1"/>
  <c r="J1187" i="12"/>
  <c r="AB1187" i="12" s="1"/>
  <c r="Z1020" i="12"/>
  <c r="AA1020" i="12" s="1"/>
  <c r="Z1076" i="12"/>
  <c r="AA1076" i="12" s="1"/>
  <c r="Z1227" i="12"/>
  <c r="AA1227" i="12" s="1"/>
  <c r="J1242" i="12"/>
  <c r="AB1242" i="12" s="1"/>
  <c r="J1210" i="12"/>
  <c r="AB1210" i="12" s="1"/>
  <c r="Z1314" i="12"/>
  <c r="AA1314" i="12" s="1"/>
  <c r="Z1137" i="12"/>
  <c r="AA1137" i="12" s="1"/>
  <c r="Z1156" i="12"/>
  <c r="AA1156" i="12" s="1"/>
  <c r="J1312" i="12"/>
  <c r="AB1312" i="12" s="1"/>
  <c r="AH92" i="12"/>
  <c r="AH94" i="12"/>
  <c r="AH96" i="12"/>
  <c r="AH99" i="12"/>
  <c r="AH101" i="12"/>
  <c r="AH450" i="12"/>
  <c r="AH456" i="12"/>
  <c r="AH461" i="12"/>
  <c r="AH478" i="12"/>
  <c r="AH481" i="12"/>
  <c r="AH483" i="12"/>
  <c r="AH486" i="12"/>
  <c r="AH497" i="12"/>
  <c r="AH520" i="12"/>
  <c r="AH522" i="12"/>
  <c r="AH524" i="12"/>
  <c r="AH527" i="12"/>
  <c r="AH541" i="12"/>
  <c r="AH552" i="12"/>
  <c r="AH555" i="12"/>
  <c r="AH563" i="12"/>
  <c r="AH567" i="12"/>
  <c r="AH569" i="12"/>
  <c r="Z1258" i="12"/>
  <c r="AA1258" i="12" s="1"/>
  <c r="J1136" i="12"/>
  <c r="AB1136" i="12" s="1"/>
  <c r="Z1205" i="12"/>
  <c r="AA1205" i="12" s="1"/>
  <c r="J1068" i="12"/>
  <c r="AB1068" i="12" s="1"/>
  <c r="Z1012" i="12"/>
  <c r="AA1012" i="12" s="1"/>
  <c r="J1171" i="12"/>
  <c r="AB1171" i="12" s="1"/>
  <c r="Z1080" i="12"/>
  <c r="AA1080" i="12" s="1"/>
  <c r="J992" i="12"/>
  <c r="AB992" i="12" s="1"/>
  <c r="Z936" i="12"/>
  <c r="AA936" i="12" s="1"/>
  <c r="J848" i="12"/>
  <c r="AB848" i="12" s="1"/>
  <c r="Z1246" i="12"/>
  <c r="AA1246" i="12" s="1"/>
  <c r="J979" i="12"/>
  <c r="AB979" i="12" s="1"/>
  <c r="Z883" i="12"/>
  <c r="AA883" i="12" s="1"/>
  <c r="J1078" i="12"/>
  <c r="AB1078" i="12" s="1"/>
  <c r="Z982" i="12"/>
  <c r="AA982" i="12" s="1"/>
  <c r="J312" i="12"/>
  <c r="AB312" i="12" s="1"/>
  <c r="Z284" i="12"/>
  <c r="AA284" i="12" s="1"/>
  <c r="J889" i="12"/>
  <c r="AB889" i="12" s="1"/>
  <c r="Z786" i="12"/>
  <c r="AA786" i="12" s="1"/>
  <c r="J689" i="12"/>
  <c r="AB689" i="12" s="1"/>
  <c r="Z630" i="12"/>
  <c r="AA630" i="12" s="1"/>
  <c r="J521" i="12"/>
  <c r="AB521" i="12" s="1"/>
  <c r="Z473" i="12"/>
  <c r="AA473" i="12" s="1"/>
  <c r="J935" i="12"/>
  <c r="AB935" i="12" s="1"/>
  <c r="Z792" i="12"/>
  <c r="AA792" i="12" s="1"/>
  <c r="J682" i="12"/>
  <c r="AB682" i="12" s="1"/>
  <c r="Z621" i="12"/>
  <c r="AA621" i="12" s="1"/>
  <c r="J514" i="12"/>
  <c r="AB514" i="12" s="1"/>
  <c r="Z450" i="12"/>
  <c r="AA450" i="12" s="1"/>
  <c r="J291" i="12"/>
  <c r="AB291" i="12" s="1"/>
  <c r="Z252" i="12"/>
  <c r="AA252" i="12" s="1"/>
  <c r="J204" i="12"/>
  <c r="AB204" i="12" s="1"/>
  <c r="Z180" i="12"/>
  <c r="AA180" i="12" s="1"/>
  <c r="J128" i="12"/>
  <c r="AB128" i="12" s="1"/>
  <c r="J68" i="12"/>
  <c r="AB68" i="12" s="1"/>
  <c r="J805" i="12"/>
  <c r="AB805" i="12" s="1"/>
  <c r="Z404" i="12"/>
  <c r="AA404" i="12" s="1"/>
  <c r="J183" i="12"/>
  <c r="AB183" i="12" s="1"/>
  <c r="Z414" i="12"/>
  <c r="AA414" i="12" s="1"/>
  <c r="J45" i="12"/>
  <c r="AB45" i="12" s="1"/>
  <c r="Z563" i="12"/>
  <c r="AA563" i="12" s="1"/>
  <c r="J406" i="12"/>
  <c r="AB406" i="12" s="1"/>
  <c r="Z865" i="12"/>
  <c r="AA865" i="12" s="1"/>
  <c r="J647" i="12"/>
  <c r="AB647" i="12" s="1"/>
  <c r="Z173" i="12"/>
  <c r="AA173" i="12" s="1"/>
  <c r="J42" i="12"/>
  <c r="AB42" i="12" s="1"/>
  <c r="Z177" i="12"/>
  <c r="AA177" i="12" s="1"/>
  <c r="Z1225" i="12"/>
  <c r="AA1225" i="12" s="1"/>
  <c r="J1192" i="12"/>
  <c r="AB1192" i="12" s="1"/>
  <c r="J1004" i="12"/>
  <c r="AB1004" i="12" s="1"/>
  <c r="J1027" i="12"/>
  <c r="AB1027" i="12" s="1"/>
  <c r="J939" i="12"/>
  <c r="AB939" i="12" s="1"/>
  <c r="J581" i="12"/>
  <c r="AB581" i="12" s="1"/>
  <c r="J271" i="12"/>
  <c r="AB271" i="12" s="1"/>
  <c r="J320" i="12"/>
  <c r="AB320" i="12" s="1"/>
  <c r="Z320" i="12"/>
  <c r="AA320" i="12" s="1"/>
  <c r="J328" i="12"/>
  <c r="AB328" i="12" s="1"/>
  <c r="Z328" i="12"/>
  <c r="AA328" i="12" s="1"/>
  <c r="J336" i="12"/>
  <c r="AB336" i="12" s="1"/>
  <c r="Z336" i="12"/>
  <c r="AA336" i="12" s="1"/>
  <c r="J341" i="12"/>
  <c r="AB341" i="12" s="1"/>
  <c r="Z341" i="12"/>
  <c r="AA341" i="12" s="1"/>
  <c r="Z338" i="12"/>
  <c r="AA338" i="12" s="1"/>
  <c r="J338" i="12"/>
  <c r="AB338" i="12" s="1"/>
  <c r="AH104" i="12"/>
  <c r="AH126" i="12"/>
  <c r="AH132" i="12"/>
  <c r="AH189" i="12"/>
  <c r="AH211" i="12"/>
  <c r="AH213" i="12"/>
  <c r="AH352" i="12"/>
  <c r="AH354" i="12"/>
  <c r="AH362" i="12"/>
  <c r="AH215" i="12"/>
  <c r="AH240" i="12"/>
  <c r="AH246" i="12"/>
  <c r="AH248" i="12"/>
  <c r="AH251" i="12"/>
  <c r="AH255" i="12"/>
  <c r="AH260" i="12"/>
  <c r="AH268" i="12"/>
  <c r="AH272" i="12"/>
  <c r="AH276" i="12"/>
  <c r="AH287" i="12"/>
  <c r="AH292" i="12"/>
  <c r="AH296" i="12"/>
  <c r="AH378" i="12"/>
  <c r="AH384" i="12"/>
  <c r="AH401" i="12"/>
  <c r="AH410" i="12"/>
  <c r="AH67" i="12"/>
  <c r="AH68" i="12"/>
  <c r="AH70" i="12"/>
  <c r="AH72" i="12"/>
  <c r="AH73" i="12"/>
  <c r="AH76" i="12"/>
  <c r="AH77" i="12"/>
  <c r="AH133" i="12"/>
  <c r="AH163" i="12"/>
  <c r="AH171" i="12"/>
  <c r="AH176" i="12"/>
  <c r="AH198" i="12"/>
  <c r="AH204" i="12"/>
  <c r="AH206" i="12"/>
  <c r="AH228" i="12"/>
  <c r="AH249" i="12"/>
  <c r="AH253" i="12"/>
  <c r="AH254" i="12"/>
  <c r="AH257" i="12"/>
  <c r="AH258" i="12"/>
  <c r="AH261" i="12"/>
  <c r="AH262" i="12"/>
  <c r="AH263" i="12"/>
  <c r="AH266" i="12"/>
  <c r="AH267" i="12"/>
  <c r="AH271" i="12"/>
  <c r="AH273" i="12"/>
  <c r="AH274" i="12"/>
  <c r="AH277" i="12"/>
  <c r="AH279" i="12"/>
  <c r="AH293" i="12"/>
  <c r="AH294" i="12"/>
  <c r="AH295" i="12"/>
  <c r="AH358" i="12"/>
  <c r="AH364" i="12"/>
  <c r="AH415" i="12"/>
  <c r="AH417" i="12"/>
  <c r="AH422" i="12"/>
  <c r="AH431" i="12"/>
  <c r="AH449" i="12"/>
  <c r="AH35" i="12"/>
  <c r="AH39" i="12"/>
  <c r="AH43" i="12"/>
  <c r="AH47" i="12"/>
  <c r="AH105" i="12"/>
  <c r="AH111" i="12"/>
  <c r="AH114" i="12"/>
  <c r="AH118" i="12"/>
  <c r="AH135" i="12"/>
  <c r="AH148" i="12"/>
  <c r="AH152" i="12"/>
  <c r="AH438" i="12"/>
  <c r="AH571" i="12"/>
  <c r="AH596" i="12"/>
  <c r="AH601" i="12"/>
  <c r="AH603" i="12"/>
  <c r="AH689" i="12"/>
  <c r="AH690" i="12"/>
  <c r="AH694" i="12"/>
  <c r="AH696" i="12"/>
  <c r="AH700" i="12"/>
  <c r="AH701" i="12"/>
  <c r="AH705" i="12"/>
  <c r="AH706" i="12"/>
  <c r="AH746" i="12"/>
  <c r="AH907" i="12"/>
  <c r="AH940" i="12"/>
  <c r="AH988" i="12"/>
  <c r="AH989" i="12"/>
  <c r="AH1066" i="12"/>
  <c r="AH1114" i="12"/>
  <c r="AH1166" i="12"/>
  <c r="AH1170" i="12"/>
  <c r="AH1272" i="12"/>
  <c r="AH1298" i="12"/>
  <c r="AH467" i="12"/>
  <c r="AH468" i="12"/>
  <c r="AH477" i="12"/>
  <c r="AH491" i="12"/>
  <c r="AH493" i="12"/>
  <c r="AH504" i="12"/>
  <c r="AH512" i="12"/>
  <c r="AH513" i="12"/>
  <c r="AH514" i="12"/>
  <c r="AH518" i="12"/>
  <c r="AH519" i="12"/>
  <c r="AH546" i="12"/>
  <c r="AH549" i="12"/>
  <c r="AH550" i="12"/>
  <c r="AH551" i="12"/>
  <c r="AH577" i="12"/>
  <c r="AH584" i="12"/>
  <c r="AH604" i="12"/>
  <c r="AH608" i="12"/>
  <c r="AH613" i="12"/>
  <c r="AH682" i="12"/>
  <c r="AH683" i="12"/>
  <c r="AH687" i="12"/>
  <c r="AH757" i="12"/>
  <c r="AH817" i="12"/>
  <c r="AH893" i="12"/>
  <c r="AH902" i="12"/>
  <c r="AH984" i="12"/>
  <c r="AH1013" i="12"/>
  <c r="AH1279" i="12"/>
  <c r="AH1078" i="12"/>
  <c r="AH1167" i="12"/>
  <c r="AH1199" i="12"/>
  <c r="AH1203" i="12"/>
  <c r="AH1249" i="12"/>
  <c r="AH1270" i="12"/>
  <c r="AH1287" i="12"/>
  <c r="AH64" i="12"/>
  <c r="AH80" i="12"/>
  <c r="AH82" i="12"/>
  <c r="AH86" i="12"/>
  <c r="AH88" i="12"/>
  <c r="AH89" i="12"/>
  <c r="AH91" i="12"/>
  <c r="AH95" i="12"/>
  <c r="AH123" i="12"/>
  <c r="AH125" i="12"/>
  <c r="AH129" i="12"/>
  <c r="AH131" i="12"/>
  <c r="AH164" i="12"/>
  <c r="AH165" i="12"/>
  <c r="AH166" i="12"/>
  <c r="AH168" i="12"/>
  <c r="AH169" i="12"/>
  <c r="AH170" i="12"/>
  <c r="AH173" i="12"/>
  <c r="AH175" i="12"/>
  <c r="AH178" i="12"/>
  <c r="AH180" i="12"/>
  <c r="AH183" i="12"/>
  <c r="AH184" i="12"/>
  <c r="AH188" i="12"/>
  <c r="AH190" i="12"/>
  <c r="AH191" i="12"/>
  <c r="AH192" i="12"/>
  <c r="AH286" i="12"/>
  <c r="AH356" i="12"/>
  <c r="AH357" i="12"/>
  <c r="AH359" i="12"/>
  <c r="AH360" i="12"/>
  <c r="AH405" i="12"/>
  <c r="AH413" i="12"/>
  <c r="AH432" i="12"/>
  <c r="AH446" i="12"/>
  <c r="AH448" i="12"/>
  <c r="AH454" i="12"/>
  <c r="AH465" i="12"/>
  <c r="AH473" i="12"/>
  <c r="AH487" i="12"/>
  <c r="AH494" i="12"/>
  <c r="AH499" i="12"/>
  <c r="AH505" i="12"/>
  <c r="AH528" i="12"/>
  <c r="AH574" i="12"/>
  <c r="AH585" i="12"/>
  <c r="AH586" i="12"/>
  <c r="AH629" i="12"/>
  <c r="AH661" i="12"/>
  <c r="AH663" i="12"/>
  <c r="AH664" i="12"/>
  <c r="AH666" i="12"/>
  <c r="AH714" i="12"/>
  <c r="AH719" i="12"/>
  <c r="AH720" i="12"/>
  <c r="AH722" i="12"/>
  <c r="AH730" i="12"/>
  <c r="AH731" i="12"/>
  <c r="AH738" i="12"/>
  <c r="AH739" i="12"/>
  <c r="AH803" i="12"/>
  <c r="AH815" i="12"/>
  <c r="AH926" i="12"/>
  <c r="AH933" i="12"/>
  <c r="AH966" i="12"/>
  <c r="AH970" i="12"/>
  <c r="AH992" i="12"/>
  <c r="AH1031" i="12"/>
  <c r="AH1037" i="12"/>
  <c r="AH1038" i="12"/>
  <c r="AH106" i="12"/>
  <c r="AF1315" i="12"/>
  <c r="AF1320" i="12" s="1"/>
  <c r="AH102" i="12"/>
  <c r="AG1315" i="12"/>
  <c r="AG1320" i="12" s="1"/>
  <c r="AH107" i="12"/>
  <c r="AE1315" i="12"/>
  <c r="J465" i="12"/>
  <c r="AB465" i="12" s="1"/>
  <c r="J740" i="12"/>
  <c r="AB740" i="12" s="1"/>
  <c r="J458" i="12"/>
  <c r="AB458" i="12" s="1"/>
  <c r="J264" i="12"/>
  <c r="AB264" i="12" s="1"/>
  <c r="J200" i="12"/>
  <c r="AB200" i="12" s="1"/>
  <c r="J635" i="12"/>
  <c r="AB635" i="12" s="1"/>
  <c r="J440" i="12"/>
  <c r="AB440" i="12" s="1"/>
  <c r="J207" i="12"/>
  <c r="AB207" i="12" s="1"/>
  <c r="J169" i="12"/>
  <c r="AB169" i="12" s="1"/>
  <c r="J235" i="12"/>
  <c r="AB235" i="12" s="1"/>
  <c r="J551" i="12"/>
  <c r="AB551" i="12" s="1"/>
  <c r="J707" i="12"/>
  <c r="AB707" i="12" s="1"/>
  <c r="Z31" i="12"/>
  <c r="AA31" i="12" s="1"/>
  <c r="J31" i="12"/>
  <c r="AB31" i="12" s="1"/>
  <c r="Z47" i="12"/>
  <c r="AA47" i="12" s="1"/>
  <c r="J47" i="12"/>
  <c r="AB47" i="12" s="1"/>
  <c r="Z113" i="12"/>
  <c r="AA113" i="12" s="1"/>
  <c r="J113" i="12"/>
  <c r="AB113" i="12" s="1"/>
  <c r="Z295" i="12"/>
  <c r="AA295" i="12" s="1"/>
  <c r="J295" i="12"/>
  <c r="AB295" i="12" s="1"/>
  <c r="Z447" i="12"/>
  <c r="AA447" i="12" s="1"/>
  <c r="J447" i="12"/>
  <c r="AB447" i="12" s="1"/>
  <c r="Z516" i="12"/>
  <c r="AA516" i="12" s="1"/>
  <c r="J516" i="12"/>
  <c r="AB516" i="12" s="1"/>
  <c r="Z655" i="12"/>
  <c r="AA655" i="12" s="1"/>
  <c r="J655" i="12"/>
  <c r="AB655" i="12" s="1"/>
  <c r="Z1034" i="12"/>
  <c r="AA1034" i="12" s="1"/>
  <c r="J1034" i="12"/>
  <c r="AB1034" i="12" s="1"/>
  <c r="Z38" i="12"/>
  <c r="AA38" i="12" s="1"/>
  <c r="J38" i="12"/>
  <c r="AB38" i="12" s="1"/>
  <c r="Z46" i="12"/>
  <c r="AA46" i="12" s="1"/>
  <c r="J46" i="12"/>
  <c r="AB46" i="12" s="1"/>
  <c r="Z93" i="12"/>
  <c r="AA93" i="12" s="1"/>
  <c r="J93" i="12"/>
  <c r="AB93" i="12" s="1"/>
  <c r="Z125" i="12"/>
  <c r="AA125" i="12" s="1"/>
  <c r="J125" i="12"/>
  <c r="AB125" i="12" s="1"/>
  <c r="Z197" i="12"/>
  <c r="AA197" i="12" s="1"/>
  <c r="J197" i="12"/>
  <c r="AB197" i="12" s="1"/>
  <c r="Z293" i="12"/>
  <c r="AA293" i="12" s="1"/>
  <c r="J293" i="12"/>
  <c r="AB293" i="12" s="1"/>
  <c r="Z377" i="12"/>
  <c r="AA377" i="12" s="1"/>
  <c r="J377" i="12"/>
  <c r="AB377" i="12" s="1"/>
  <c r="Z395" i="12"/>
  <c r="AA395" i="12" s="1"/>
  <c r="J395" i="12"/>
  <c r="AB395" i="12" s="1"/>
  <c r="Z416" i="12"/>
  <c r="AA416" i="12" s="1"/>
  <c r="J416" i="12"/>
  <c r="AB416" i="12" s="1"/>
  <c r="Z441" i="12"/>
  <c r="AA441" i="12" s="1"/>
  <c r="J441" i="12"/>
  <c r="AB441" i="12" s="1"/>
  <c r="Z599" i="12"/>
  <c r="AA599" i="12" s="1"/>
  <c r="J599" i="12"/>
  <c r="AB599" i="12" s="1"/>
  <c r="Z631" i="12"/>
  <c r="AA631" i="12" s="1"/>
  <c r="J631" i="12"/>
  <c r="AB631" i="12" s="1"/>
  <c r="Z663" i="12"/>
  <c r="AA663" i="12" s="1"/>
  <c r="J663" i="12"/>
  <c r="AB663" i="12" s="1"/>
  <c r="Z702" i="12"/>
  <c r="AA702" i="12" s="1"/>
  <c r="J702" i="12"/>
  <c r="AB702" i="12" s="1"/>
  <c r="Z751" i="12"/>
  <c r="AA751" i="12" s="1"/>
  <c r="J751" i="12"/>
  <c r="AB751" i="12" s="1"/>
  <c r="Z791" i="12"/>
  <c r="AA791" i="12" s="1"/>
  <c r="J791" i="12"/>
  <c r="AB791" i="12" s="1"/>
  <c r="Z823" i="12"/>
  <c r="AA823" i="12" s="1"/>
  <c r="J823" i="12"/>
  <c r="AB823" i="12" s="1"/>
  <c r="Z1175" i="12"/>
  <c r="AA1175" i="12" s="1"/>
  <c r="J1175" i="12"/>
  <c r="AB1175" i="12" s="1"/>
  <c r="Z83" i="12"/>
  <c r="AA83" i="12" s="1"/>
  <c r="J83" i="12"/>
  <c r="AB83" i="12" s="1"/>
  <c r="Z115" i="12"/>
  <c r="AA115" i="12" s="1"/>
  <c r="J115" i="12"/>
  <c r="AB115" i="12" s="1"/>
  <c r="Z147" i="12"/>
  <c r="AA147" i="12" s="1"/>
  <c r="J147" i="12"/>
  <c r="AB147" i="12" s="1"/>
  <c r="Z187" i="12"/>
  <c r="AA187" i="12" s="1"/>
  <c r="J187" i="12"/>
  <c r="AB187" i="12" s="1"/>
  <c r="Z273" i="12"/>
  <c r="AA273" i="12" s="1"/>
  <c r="J273" i="12"/>
  <c r="AB273" i="12" s="1"/>
  <c r="Z367" i="12"/>
  <c r="AA367" i="12" s="1"/>
  <c r="J367" i="12"/>
  <c r="AB367" i="12" s="1"/>
  <c r="Z420" i="12"/>
  <c r="AA420" i="12" s="1"/>
  <c r="J420" i="12"/>
  <c r="AB420" i="12" s="1"/>
  <c r="Z483" i="12"/>
  <c r="AA483" i="12" s="1"/>
  <c r="J483" i="12"/>
  <c r="AB483" i="12" s="1"/>
  <c r="Z515" i="12"/>
  <c r="AA515" i="12" s="1"/>
  <c r="J515" i="12"/>
  <c r="AB515" i="12" s="1"/>
  <c r="Z547" i="12"/>
  <c r="AA547" i="12" s="1"/>
  <c r="J547" i="12"/>
  <c r="AB547" i="12" s="1"/>
  <c r="Z611" i="12"/>
  <c r="AA611" i="12" s="1"/>
  <c r="J611" i="12"/>
  <c r="AB611" i="12" s="1"/>
  <c r="Z648" i="12"/>
  <c r="AA648" i="12" s="1"/>
  <c r="J648" i="12"/>
  <c r="AB648" i="12" s="1"/>
  <c r="Z696" i="12"/>
  <c r="AA696" i="12" s="1"/>
  <c r="J696" i="12"/>
  <c r="AB696" i="12" s="1"/>
  <c r="Z777" i="12"/>
  <c r="AA777" i="12" s="1"/>
  <c r="J777" i="12"/>
  <c r="AB777" i="12" s="1"/>
  <c r="Z809" i="12"/>
  <c r="AA809" i="12" s="1"/>
  <c r="J809" i="12"/>
  <c r="AB809" i="12" s="1"/>
  <c r="Z923" i="12"/>
  <c r="AA923" i="12" s="1"/>
  <c r="J923" i="12"/>
  <c r="AB923" i="12" s="1"/>
  <c r="Z1050" i="12"/>
  <c r="AA1050" i="12" s="1"/>
  <c r="J1050" i="12"/>
  <c r="AB1050" i="12" s="1"/>
  <c r="Z37" i="12"/>
  <c r="AA37" i="12" s="1"/>
  <c r="J37" i="12"/>
  <c r="AB37" i="12" s="1"/>
  <c r="Z129" i="12"/>
  <c r="AA129" i="12" s="1"/>
  <c r="J129" i="12"/>
  <c r="AB129" i="12" s="1"/>
  <c r="Z233" i="12"/>
  <c r="AA233" i="12" s="1"/>
  <c r="J233" i="12"/>
  <c r="AB233" i="12" s="1"/>
  <c r="Z375" i="12"/>
  <c r="AA375" i="12" s="1"/>
  <c r="J375" i="12"/>
  <c r="AB375" i="12" s="1"/>
  <c r="Z564" i="12"/>
  <c r="AA564" i="12" s="1"/>
  <c r="J564" i="12"/>
  <c r="AB564" i="12" s="1"/>
  <c r="Z660" i="12"/>
  <c r="AA660" i="12" s="1"/>
  <c r="J660" i="12"/>
  <c r="AB660" i="12" s="1"/>
  <c r="Z747" i="12"/>
  <c r="AA747" i="12" s="1"/>
  <c r="J747" i="12"/>
  <c r="AB747" i="12" s="1"/>
  <c r="Z1055" i="12"/>
  <c r="AA1055" i="12" s="1"/>
  <c r="J1055" i="12"/>
  <c r="AB1055" i="12" s="1"/>
  <c r="Z103" i="12"/>
  <c r="AA103" i="12" s="1"/>
  <c r="J103" i="12"/>
  <c r="AB103" i="12" s="1"/>
  <c r="Z167" i="12"/>
  <c r="AA167" i="12" s="1"/>
  <c r="J167" i="12"/>
  <c r="AB167" i="12" s="1"/>
  <c r="Z317" i="12"/>
  <c r="AA317" i="12" s="1"/>
  <c r="J317" i="12"/>
  <c r="AB317" i="12" s="1"/>
  <c r="Z390" i="12"/>
  <c r="AA390" i="12" s="1"/>
  <c r="J390" i="12"/>
  <c r="AB390" i="12" s="1"/>
  <c r="Z419" i="12"/>
  <c r="AA419" i="12" s="1"/>
  <c r="J419" i="12"/>
  <c r="AB419" i="12" s="1"/>
  <c r="Z496" i="12"/>
  <c r="AA496" i="12" s="1"/>
  <c r="J496" i="12"/>
  <c r="AB496" i="12" s="1"/>
  <c r="Z528" i="12"/>
  <c r="AA528" i="12" s="1"/>
  <c r="J528" i="12"/>
  <c r="AB528" i="12" s="1"/>
  <c r="Z603" i="12"/>
  <c r="AA603" i="12" s="1"/>
  <c r="J603" i="12"/>
  <c r="AB603" i="12" s="1"/>
  <c r="Z683" i="12"/>
  <c r="AA683" i="12" s="1"/>
  <c r="J683" i="12"/>
  <c r="AB683" i="12" s="1"/>
  <c r="Z757" i="12"/>
  <c r="AA757" i="12" s="1"/>
  <c r="J757" i="12"/>
  <c r="AB757" i="12" s="1"/>
  <c r="Z789" i="12"/>
  <c r="AA789" i="12" s="1"/>
  <c r="J789" i="12"/>
  <c r="AB789" i="12" s="1"/>
  <c r="Z841" i="12"/>
  <c r="AA841" i="12" s="1"/>
  <c r="J841" i="12"/>
  <c r="AB841" i="12" s="1"/>
  <c r="Z930" i="12"/>
  <c r="AA930" i="12" s="1"/>
  <c r="J930" i="12"/>
  <c r="AB930" i="12" s="1"/>
  <c r="Z53" i="12"/>
  <c r="AA53" i="12" s="1"/>
  <c r="J53" i="12"/>
  <c r="AB53" i="12" s="1"/>
  <c r="Z61" i="12"/>
  <c r="AA61" i="12" s="1"/>
  <c r="J61" i="12"/>
  <c r="AB61" i="12" s="1"/>
  <c r="Z72" i="12"/>
  <c r="AA72" i="12" s="1"/>
  <c r="J72" i="12"/>
  <c r="AB72" i="12" s="1"/>
  <c r="Z80" i="12"/>
  <c r="AA80" i="12" s="1"/>
  <c r="J80" i="12"/>
  <c r="AB80" i="12" s="1"/>
  <c r="Z98" i="12"/>
  <c r="AA98" i="12" s="1"/>
  <c r="J98" i="12"/>
  <c r="AB98" i="12" s="1"/>
  <c r="Z106" i="12"/>
  <c r="AA106" i="12" s="1"/>
  <c r="J106" i="12"/>
  <c r="AB106" i="12" s="1"/>
  <c r="Z124" i="12"/>
  <c r="AA124" i="12" s="1"/>
  <c r="J124" i="12"/>
  <c r="AB124" i="12" s="1"/>
  <c r="Z132" i="12"/>
  <c r="AA132" i="12" s="1"/>
  <c r="J132" i="12"/>
  <c r="AB132" i="12" s="1"/>
  <c r="Z142" i="12"/>
  <c r="AA142" i="12" s="1"/>
  <c r="J142" i="12"/>
  <c r="AB142" i="12" s="1"/>
  <c r="Z158" i="12"/>
  <c r="AA158" i="12" s="1"/>
  <c r="J158" i="12"/>
  <c r="AB158" i="12" s="1"/>
  <c r="Z176" i="12"/>
  <c r="AA176" i="12" s="1"/>
  <c r="J176" i="12"/>
  <c r="AB176" i="12" s="1"/>
  <c r="Z192" i="12"/>
  <c r="AA192" i="12" s="1"/>
  <c r="J192" i="12"/>
  <c r="AB192" i="12" s="1"/>
  <c r="Z208" i="12"/>
  <c r="AA208" i="12" s="1"/>
  <c r="J208" i="12"/>
  <c r="AB208" i="12" s="1"/>
  <c r="Z228" i="12"/>
  <c r="AA228" i="12" s="1"/>
  <c r="J228" i="12"/>
  <c r="AB228" i="12" s="1"/>
  <c r="Z246" i="12"/>
  <c r="AA246" i="12" s="1"/>
  <c r="J246" i="12"/>
  <c r="AB246" i="12" s="1"/>
  <c r="Z256" i="12"/>
  <c r="AA256" i="12" s="1"/>
  <c r="J256" i="12"/>
  <c r="AB256" i="12" s="1"/>
  <c r="Z275" i="12"/>
  <c r="AA275" i="12" s="1"/>
  <c r="J275" i="12"/>
  <c r="AB275" i="12" s="1"/>
  <c r="Z307" i="12"/>
  <c r="AA307" i="12" s="1"/>
  <c r="J307" i="12"/>
  <c r="AB307" i="12" s="1"/>
  <c r="Z378" i="12"/>
  <c r="AA378" i="12" s="1"/>
  <c r="J378" i="12"/>
  <c r="AB378" i="12" s="1"/>
  <c r="Z413" i="12"/>
  <c r="AA413" i="12" s="1"/>
  <c r="J413" i="12"/>
  <c r="AB413" i="12" s="1"/>
  <c r="Z437" i="12"/>
  <c r="AA437" i="12" s="1"/>
  <c r="J437" i="12"/>
  <c r="AB437" i="12" s="1"/>
  <c r="Z477" i="12"/>
  <c r="AA477" i="12" s="1"/>
  <c r="J477" i="12"/>
  <c r="AB477" i="12" s="1"/>
  <c r="Z530" i="12"/>
  <c r="AA530" i="12" s="1"/>
  <c r="J530" i="12"/>
  <c r="AB530" i="12" s="1"/>
  <c r="Z562" i="12"/>
  <c r="AA562" i="12" s="1"/>
  <c r="J562" i="12"/>
  <c r="AB562" i="12" s="1"/>
  <c r="Z610" i="12"/>
  <c r="AA610" i="12" s="1"/>
  <c r="J610" i="12"/>
  <c r="AB610" i="12" s="1"/>
  <c r="Z629" i="12"/>
  <c r="AA629" i="12" s="1"/>
  <c r="J629" i="12"/>
  <c r="AB629" i="12" s="1"/>
  <c r="Z669" i="12"/>
  <c r="AA669" i="12" s="1"/>
  <c r="J669" i="12"/>
  <c r="AB669" i="12" s="1"/>
  <c r="Z690" i="12"/>
  <c r="AA690" i="12" s="1"/>
  <c r="J690" i="12"/>
  <c r="AB690" i="12" s="1"/>
  <c r="Z756" i="12"/>
  <c r="AA756" i="12" s="1"/>
  <c r="J756" i="12"/>
  <c r="AB756" i="12" s="1"/>
  <c r="Z784" i="12"/>
  <c r="AA784" i="12" s="1"/>
  <c r="J784" i="12"/>
  <c r="AB784" i="12" s="1"/>
  <c r="Z914" i="12"/>
  <c r="AA914" i="12" s="1"/>
  <c r="J914" i="12"/>
  <c r="AB914" i="12" s="1"/>
  <c r="Z964" i="12"/>
  <c r="AA964" i="12" s="1"/>
  <c r="J964" i="12"/>
  <c r="AB964" i="12" s="1"/>
  <c r="Z1114" i="12"/>
  <c r="AA1114" i="12" s="1"/>
  <c r="J1114" i="12"/>
  <c r="AB1114" i="12" s="1"/>
  <c r="Z481" i="12"/>
  <c r="AA481" i="12" s="1"/>
  <c r="J481" i="12"/>
  <c r="AB481" i="12" s="1"/>
  <c r="Z497" i="12"/>
  <c r="AA497" i="12" s="1"/>
  <c r="J497" i="12"/>
  <c r="AB497" i="12" s="1"/>
  <c r="Z577" i="12"/>
  <c r="AA577" i="12" s="1"/>
  <c r="J577" i="12"/>
  <c r="AB577" i="12" s="1"/>
  <c r="Z598" i="12"/>
  <c r="AA598" i="12" s="1"/>
  <c r="J598" i="12"/>
  <c r="AB598" i="12" s="1"/>
  <c r="Z657" i="12"/>
  <c r="AA657" i="12" s="1"/>
  <c r="J657" i="12"/>
  <c r="AB657" i="12" s="1"/>
  <c r="Z678" i="12"/>
  <c r="AA678" i="12" s="1"/>
  <c r="J678" i="12"/>
  <c r="AB678" i="12" s="1"/>
  <c r="Z734" i="12"/>
  <c r="AA734" i="12" s="1"/>
  <c r="J734" i="12"/>
  <c r="AB734" i="12" s="1"/>
  <c r="Z758" i="12"/>
  <c r="AA758" i="12" s="1"/>
  <c r="J758" i="12"/>
  <c r="AB758" i="12" s="1"/>
  <c r="Z810" i="12"/>
  <c r="AA810" i="12" s="1"/>
  <c r="J810" i="12"/>
  <c r="AB810" i="12" s="1"/>
  <c r="Z853" i="12"/>
  <c r="AA853" i="12" s="1"/>
  <c r="J853" i="12"/>
  <c r="AB853" i="12" s="1"/>
  <c r="Z1063" i="12"/>
  <c r="AA1063" i="12" s="1"/>
  <c r="J1063" i="12"/>
  <c r="AB1063" i="12" s="1"/>
  <c r="Z1262" i="12"/>
  <c r="AA1262" i="12" s="1"/>
  <c r="J1262" i="12"/>
  <c r="AB1262" i="12" s="1"/>
  <c r="Z296" i="12"/>
  <c r="AA296" i="12" s="1"/>
  <c r="J296" i="12"/>
  <c r="AB296" i="12" s="1"/>
  <c r="Z308" i="12"/>
  <c r="AA308" i="12" s="1"/>
  <c r="J308" i="12"/>
  <c r="AB308" i="12" s="1"/>
  <c r="Z913" i="12"/>
  <c r="AA913" i="12" s="1"/>
  <c r="J913" i="12"/>
  <c r="AB913" i="12" s="1"/>
  <c r="Z942" i="12"/>
  <c r="AA942" i="12" s="1"/>
  <c r="J942" i="12"/>
  <c r="AB942" i="12" s="1"/>
  <c r="Z1030" i="12"/>
  <c r="AA1030" i="12" s="1"/>
  <c r="J1030" i="12"/>
  <c r="AB1030" i="12" s="1"/>
  <c r="Z1062" i="12"/>
  <c r="AA1062" i="12" s="1"/>
  <c r="J1062" i="12"/>
  <c r="AB1062" i="12" s="1"/>
  <c r="Z1203" i="12"/>
  <c r="AA1203" i="12" s="1"/>
  <c r="J1203" i="12"/>
  <c r="AB1203" i="12" s="1"/>
  <c r="Z1299" i="12"/>
  <c r="AA1299" i="12" s="1"/>
  <c r="J1299" i="12"/>
  <c r="AB1299" i="12" s="1"/>
  <c r="Z940" i="12"/>
  <c r="AA940" i="12" s="1"/>
  <c r="J940" i="12"/>
  <c r="AB940" i="12" s="1"/>
  <c r="Z961" i="12"/>
  <c r="AA961" i="12" s="1"/>
  <c r="J961" i="12"/>
  <c r="AB961" i="12" s="1"/>
  <c r="Z1059" i="12"/>
  <c r="AA1059" i="12" s="1"/>
  <c r="J1059" i="12"/>
  <c r="AB1059" i="12" s="1"/>
  <c r="Z1091" i="12"/>
  <c r="AA1091" i="12" s="1"/>
  <c r="J1091" i="12"/>
  <c r="AB1091" i="12" s="1"/>
  <c r="Z832" i="12"/>
  <c r="AA832" i="12" s="1"/>
  <c r="J832" i="12"/>
  <c r="AB832" i="12" s="1"/>
  <c r="Z840" i="12"/>
  <c r="AA840" i="12" s="1"/>
  <c r="J840" i="12"/>
  <c r="AB840" i="12" s="1"/>
  <c r="Z870" i="12"/>
  <c r="AA870" i="12" s="1"/>
  <c r="J870" i="12"/>
  <c r="AB870" i="12" s="1"/>
  <c r="Z888" i="12"/>
  <c r="AA888" i="12" s="1"/>
  <c r="J888" i="12"/>
  <c r="AB888" i="12" s="1"/>
  <c r="Z965" i="12"/>
  <c r="AA965" i="12" s="1"/>
  <c r="J965" i="12"/>
  <c r="AB965" i="12" s="1"/>
  <c r="Z984" i="12"/>
  <c r="AA984" i="12" s="1"/>
  <c r="J984" i="12"/>
  <c r="AB984" i="12" s="1"/>
  <c r="Z1040" i="12"/>
  <c r="AA1040" i="12" s="1"/>
  <c r="J1040" i="12"/>
  <c r="AB1040" i="12" s="1"/>
  <c r="Z1056" i="12"/>
  <c r="AA1056" i="12" s="1"/>
  <c r="J1056" i="12"/>
  <c r="AB1056" i="12" s="1"/>
  <c r="Z1108" i="12"/>
  <c r="AA1108" i="12" s="1"/>
  <c r="J1108" i="12"/>
  <c r="AB1108" i="12" s="1"/>
  <c r="Z1157" i="12"/>
  <c r="AA1157" i="12" s="1"/>
  <c r="J1157" i="12"/>
  <c r="AB1157" i="12" s="1"/>
  <c r="Z969" i="12"/>
  <c r="AA969" i="12" s="1"/>
  <c r="J969" i="12"/>
  <c r="AB969" i="12" s="1"/>
  <c r="Z988" i="12"/>
  <c r="AA988" i="12" s="1"/>
  <c r="J988" i="12"/>
  <c r="AB988" i="12" s="1"/>
  <c r="Z1044" i="12"/>
  <c r="AA1044" i="12" s="1"/>
  <c r="J1044" i="12"/>
  <c r="AB1044" i="12" s="1"/>
  <c r="Z1060" i="12"/>
  <c r="AA1060" i="12" s="1"/>
  <c r="J1060" i="12"/>
  <c r="AB1060" i="12" s="1"/>
  <c r="Z1110" i="12"/>
  <c r="AA1110" i="12" s="1"/>
  <c r="J1110" i="12"/>
  <c r="AB1110" i="12" s="1"/>
  <c r="Z1150" i="12"/>
  <c r="AA1150" i="12" s="1"/>
  <c r="J1150" i="12"/>
  <c r="AB1150" i="12" s="1"/>
  <c r="Z1291" i="12"/>
  <c r="J1291" i="12"/>
  <c r="AB1291" i="12" s="1"/>
  <c r="J1165" i="12"/>
  <c r="AB1165" i="12" s="1"/>
  <c r="Z1165" i="12"/>
  <c r="AA1165" i="12" s="1"/>
  <c r="J1274" i="12"/>
  <c r="AB1274" i="12" s="1"/>
  <c r="Z1274" i="12"/>
  <c r="AA1274" i="12" s="1"/>
  <c r="J1282" i="12"/>
  <c r="AB1282" i="12" s="1"/>
  <c r="Z1282" i="12"/>
  <c r="AA1282" i="12" s="1"/>
  <c r="J1125" i="12"/>
  <c r="AB1125" i="12" s="1"/>
  <c r="Z1125" i="12"/>
  <c r="AA1125" i="12" s="1"/>
  <c r="J1188" i="12"/>
  <c r="AB1188" i="12" s="1"/>
  <c r="Z1188" i="12"/>
  <c r="AA1188" i="12" s="1"/>
  <c r="J1265" i="12"/>
  <c r="AB1265" i="12" s="1"/>
  <c r="Z1265" i="12"/>
  <c r="AA1265" i="12" s="1"/>
  <c r="J1248" i="12"/>
  <c r="AB1248" i="12" s="1"/>
  <c r="Z1248" i="12"/>
  <c r="AA1248" i="12" s="1"/>
  <c r="J342" i="12"/>
  <c r="AB342" i="12" s="1"/>
  <c r="Z342" i="12"/>
  <c r="AA342" i="12" s="1"/>
  <c r="Z331" i="12"/>
  <c r="AA331" i="12" s="1"/>
  <c r="J331" i="12"/>
  <c r="AB331" i="12" s="1"/>
  <c r="J324" i="12"/>
  <c r="AB324" i="12" s="1"/>
  <c r="Z324" i="12"/>
  <c r="AA324" i="12" s="1"/>
  <c r="J357" i="12"/>
  <c r="AB357" i="12" s="1"/>
  <c r="Z357" i="12"/>
  <c r="AA357" i="12" s="1"/>
  <c r="AD1315" i="12"/>
  <c r="AC1315" i="12"/>
  <c r="Z330" i="12"/>
  <c r="AA330" i="12" s="1"/>
  <c r="J330" i="12"/>
  <c r="AB330" i="12" s="1"/>
  <c r="J334" i="12"/>
  <c r="AB334" i="12" s="1"/>
  <c r="Z334" i="12"/>
  <c r="AA334" i="12" s="1"/>
  <c r="J345" i="12"/>
  <c r="AB345" i="12" s="1"/>
  <c r="Z345" i="12"/>
  <c r="AA345" i="12" s="1"/>
  <c r="Z352" i="12"/>
  <c r="AA352" i="12" s="1"/>
  <c r="J352" i="12"/>
  <c r="AB352" i="12" s="1"/>
  <c r="Z64" i="12"/>
  <c r="AA64" i="12" s="1"/>
  <c r="J64" i="12"/>
  <c r="AB64" i="12" s="1"/>
  <c r="AH65" i="12"/>
  <c r="AH79" i="12"/>
  <c r="AH134" i="12"/>
  <c r="AH138" i="12"/>
  <c r="AH142" i="12"/>
  <c r="AH147" i="12"/>
  <c r="AH150" i="12"/>
  <c r="AH151" i="12"/>
  <c r="AH156" i="12"/>
  <c r="AH202" i="12"/>
  <c r="AH207" i="12"/>
  <c r="AH444" i="12"/>
  <c r="AH557" i="12"/>
  <c r="AH561" i="12"/>
  <c r="AH24" i="12"/>
  <c r="AH36" i="12"/>
  <c r="AH61" i="12"/>
  <c r="AH119" i="12"/>
  <c r="AH128" i="12"/>
  <c r="AH243" i="12"/>
  <c r="AH265" i="12"/>
  <c r="AH688" i="12"/>
  <c r="AH830" i="12"/>
  <c r="AH299" i="12"/>
  <c r="AH326" i="12"/>
  <c r="AH402" i="12"/>
  <c r="AH430" i="12"/>
  <c r="AH435" i="12"/>
  <c r="AH502" i="12"/>
  <c r="AH548" i="12"/>
  <c r="AH573" i="12"/>
  <c r="AH583" i="12"/>
  <c r="AH614" i="12"/>
  <c r="AH641" i="12"/>
  <c r="AH741" i="12"/>
  <c r="AH874" i="12"/>
  <c r="AH40" i="12"/>
  <c r="AH44" i="12"/>
  <c r="AH84" i="12"/>
  <c r="AH194" i="12"/>
  <c r="AH348" i="12"/>
  <c r="AH381" i="12"/>
  <c r="AH395" i="12"/>
  <c r="AH441" i="12"/>
  <c r="AH536" i="12"/>
  <c r="AH598" i="12"/>
  <c r="AH676" i="12"/>
  <c r="AH699" i="12"/>
  <c r="AH85" i="12"/>
  <c r="AH116" i="12"/>
  <c r="AH124" i="12"/>
  <c r="AH154" i="12"/>
  <c r="AH155" i="12"/>
  <c r="AH186" i="12"/>
  <c r="AH187" i="12"/>
  <c r="AH226" i="12"/>
  <c r="AH301" i="12"/>
  <c r="AH332" i="12"/>
  <c r="AH369" i="12"/>
  <c r="AH437" i="12"/>
  <c r="AH453" i="12"/>
  <c r="AH475" i="12"/>
  <c r="AH580" i="12"/>
  <c r="AH695" i="12"/>
  <c r="J1294" i="8"/>
  <c r="AB1294" i="8" s="1"/>
  <c r="Z1293" i="8"/>
  <c r="AA1293" i="8" s="1"/>
  <c r="Z1291" i="8"/>
  <c r="Z1296" i="8"/>
  <c r="AA1296" i="8" s="1"/>
  <c r="J1294" i="12"/>
  <c r="AB1294" i="12" s="1"/>
  <c r="J1293" i="12"/>
  <c r="AB1293" i="12" s="1"/>
  <c r="J1296" i="12"/>
  <c r="AB1296" i="12" s="1"/>
  <c r="AA1291" i="12"/>
  <c r="Z1092" i="12" l="1"/>
  <c r="AA1092" i="12" s="1"/>
  <c r="J1092" i="12"/>
  <c r="AB1092" i="12" s="1"/>
  <c r="Z1190" i="12"/>
  <c r="AA1190" i="12" s="1"/>
  <c r="J1190" i="12"/>
  <c r="AB1190" i="12" s="1"/>
  <c r="J1172" i="12"/>
  <c r="AB1172" i="12" s="1"/>
  <c r="Z1172" i="12"/>
  <c r="AA1172" i="12" s="1"/>
  <c r="J1305" i="12"/>
  <c r="AB1305" i="12" s="1"/>
  <c r="Z1305" i="12"/>
  <c r="AA1305" i="12" s="1"/>
  <c r="J1120" i="12"/>
  <c r="AB1120" i="12" s="1"/>
  <c r="J1280" i="12"/>
  <c r="AB1280" i="12" s="1"/>
  <c r="J1052" i="12"/>
  <c r="AB1052" i="12" s="1"/>
  <c r="Z1052" i="12"/>
  <c r="AA1052" i="12" s="1"/>
  <c r="Z1100" i="12"/>
  <c r="AA1100" i="12" s="1"/>
  <c r="J1100" i="12"/>
  <c r="AB1100" i="12" s="1"/>
  <c r="J1104" i="12"/>
  <c r="AB1104" i="12" s="1"/>
  <c r="Z1104" i="12"/>
  <c r="AA1104" i="12" s="1"/>
  <c r="Z1179" i="12"/>
  <c r="AA1179" i="12" s="1"/>
  <c r="J1179" i="12"/>
  <c r="AB1179" i="12" s="1"/>
  <c r="J1199" i="12"/>
  <c r="AB1199" i="12" s="1"/>
  <c r="Z1199" i="12"/>
  <c r="AA1199" i="12" s="1"/>
  <c r="Z1121" i="12"/>
  <c r="AA1121" i="12" s="1"/>
  <c r="J1121" i="12"/>
  <c r="AB1121" i="12" s="1"/>
  <c r="J1145" i="12"/>
  <c r="AB1145" i="12" s="1"/>
  <c r="Z1145" i="12"/>
  <c r="AA1145" i="12" s="1"/>
  <c r="J1196" i="12"/>
  <c r="AB1196" i="12" s="1"/>
  <c r="Z1196" i="12"/>
  <c r="AA1196" i="12" s="1"/>
  <c r="Z1233" i="12"/>
  <c r="AA1233" i="12" s="1"/>
  <c r="J1233" i="12"/>
  <c r="AB1233" i="12" s="1"/>
  <c r="J1276" i="12"/>
  <c r="AB1276" i="12" s="1"/>
  <c r="Z1276" i="12"/>
  <c r="AA1276" i="12" s="1"/>
  <c r="J1313" i="12"/>
  <c r="AB1313" i="12" s="1"/>
  <c r="Z1313" i="12"/>
  <c r="AA1313" i="12" s="1"/>
  <c r="Z1272" i="12"/>
  <c r="AA1272" i="12" s="1"/>
  <c r="J1272" i="12"/>
  <c r="AB1272" i="12" s="1"/>
  <c r="J1288" i="12"/>
  <c r="AB1288" i="12" s="1"/>
  <c r="Z1288" i="12"/>
  <c r="AA1288" i="12" s="1"/>
  <c r="Z994" i="8"/>
  <c r="AA994" i="8" s="1"/>
  <c r="Z546" i="8"/>
  <c r="AA546" i="8" s="1"/>
  <c r="Z468" i="8"/>
  <c r="AA468" i="8" s="1"/>
  <c r="J442" i="8"/>
  <c r="AB442" i="8" s="1"/>
  <c r="Z793" i="8"/>
  <c r="AA793" i="8" s="1"/>
  <c r="J793" i="8"/>
  <c r="AB793" i="8" s="1"/>
  <c r="Z832" i="8"/>
  <c r="AA832" i="8" s="1"/>
  <c r="J832" i="8"/>
  <c r="AB832" i="8" s="1"/>
  <c r="J916" i="8"/>
  <c r="AB916" i="8" s="1"/>
  <c r="Z916" i="8"/>
  <c r="AA916" i="8" s="1"/>
  <c r="Z1039" i="8"/>
  <c r="AA1039" i="8" s="1"/>
  <c r="J1039" i="8"/>
  <c r="AB1039" i="8" s="1"/>
  <c r="J1209" i="8"/>
  <c r="AB1209" i="8" s="1"/>
  <c r="Z1209" i="8"/>
  <c r="AA1209" i="8" s="1"/>
  <c r="Z392" i="8"/>
  <c r="AA392" i="8" s="1"/>
  <c r="J392" i="8"/>
  <c r="AB392" i="8" s="1"/>
  <c r="Z406" i="8"/>
  <c r="AA406" i="8" s="1"/>
  <c r="J406" i="8"/>
  <c r="AB406" i="8" s="1"/>
  <c r="J420" i="8"/>
  <c r="AB420" i="8" s="1"/>
  <c r="Z420" i="8"/>
  <c r="AA420" i="8" s="1"/>
  <c r="J448" i="8"/>
  <c r="AB448" i="8" s="1"/>
  <c r="Z448" i="8"/>
  <c r="AA448" i="8" s="1"/>
  <c r="Z458" i="8"/>
  <c r="AA458" i="8" s="1"/>
  <c r="J458" i="8"/>
  <c r="AB458" i="8" s="1"/>
  <c r="Z472" i="8"/>
  <c r="AA472" i="8" s="1"/>
  <c r="J472" i="8"/>
  <c r="AB472" i="8" s="1"/>
  <c r="J570" i="8"/>
  <c r="AB570" i="8" s="1"/>
  <c r="Z570" i="8"/>
  <c r="AA570" i="8" s="1"/>
  <c r="Z670" i="8"/>
  <c r="AA670" i="8" s="1"/>
  <c r="J670" i="8"/>
  <c r="AB670" i="8" s="1"/>
  <c r="J709" i="8"/>
  <c r="AB709" i="8" s="1"/>
  <c r="Z709" i="8"/>
  <c r="AA709" i="8" s="1"/>
  <c r="Z767" i="8"/>
  <c r="AA767" i="8" s="1"/>
  <c r="J767" i="8"/>
  <c r="AB767" i="8" s="1"/>
  <c r="Z901" i="8"/>
  <c r="AA901" i="8" s="1"/>
  <c r="J901" i="8"/>
  <c r="AB901" i="8" s="1"/>
  <c r="Z1085" i="8"/>
  <c r="AA1085" i="8" s="1"/>
  <c r="J1085" i="8"/>
  <c r="AB1085" i="8" s="1"/>
  <c r="Z1300" i="8"/>
  <c r="AA1300" i="8" s="1"/>
  <c r="J1300" i="8"/>
  <c r="AB1300" i="8" s="1"/>
  <c r="Z491" i="8"/>
  <c r="AA491" i="8" s="1"/>
  <c r="J491" i="8"/>
  <c r="AB491" i="8" s="1"/>
  <c r="Z531" i="8"/>
  <c r="AA531" i="8" s="1"/>
  <c r="J531" i="8"/>
  <c r="AB531" i="8" s="1"/>
  <c r="Z571" i="8"/>
  <c r="AA571" i="8" s="1"/>
  <c r="J571" i="8"/>
  <c r="AB571" i="8" s="1"/>
  <c r="J627" i="8"/>
  <c r="AB627" i="8" s="1"/>
  <c r="Z627" i="8"/>
  <c r="AA627" i="8" s="1"/>
  <c r="J896" i="8"/>
  <c r="AB896" i="8" s="1"/>
  <c r="Z896" i="8"/>
  <c r="AA896" i="8" s="1"/>
  <c r="J778" i="8"/>
  <c r="AB778" i="8" s="1"/>
  <c r="Z778" i="8"/>
  <c r="AA778" i="8" s="1"/>
  <c r="Z1059" i="8"/>
  <c r="AA1059" i="8" s="1"/>
  <c r="J1059" i="8"/>
  <c r="AB1059" i="8" s="1"/>
  <c r="Z1245" i="8"/>
  <c r="AA1245" i="8" s="1"/>
  <c r="J1245" i="8"/>
  <c r="AB1245" i="8" s="1"/>
  <c r="J1131" i="8"/>
  <c r="AB1131" i="8" s="1"/>
  <c r="Z1131" i="8"/>
  <c r="AA1131" i="8" s="1"/>
  <c r="Z1224" i="8"/>
  <c r="AA1224" i="8" s="1"/>
  <c r="J1224" i="8"/>
  <c r="AB1224" i="8" s="1"/>
  <c r="Z757" i="8"/>
  <c r="AA757" i="8" s="1"/>
  <c r="J757" i="8"/>
  <c r="AB757" i="8" s="1"/>
  <c r="Z807" i="8"/>
  <c r="AA807" i="8" s="1"/>
  <c r="J807" i="8"/>
  <c r="AB807" i="8" s="1"/>
  <c r="Z853" i="8"/>
  <c r="AA853" i="8" s="1"/>
  <c r="J853" i="8"/>
  <c r="AB853" i="8" s="1"/>
  <c r="J989" i="8"/>
  <c r="AB989" i="8" s="1"/>
  <c r="Z989" i="8"/>
  <c r="AA989" i="8" s="1"/>
  <c r="J1116" i="8"/>
  <c r="AB1116" i="8" s="1"/>
  <c r="Z1116" i="8"/>
  <c r="AA1116" i="8" s="1"/>
  <c r="Z398" i="8"/>
  <c r="AA398" i="8" s="1"/>
  <c r="J398" i="8"/>
  <c r="AB398" i="8" s="1"/>
  <c r="J414" i="8"/>
  <c r="AB414" i="8" s="1"/>
  <c r="Z414" i="8"/>
  <c r="AA414" i="8" s="1"/>
  <c r="J426" i="8"/>
  <c r="AB426" i="8" s="1"/>
  <c r="Z426" i="8"/>
  <c r="AA426" i="8" s="1"/>
  <c r="Z661" i="8"/>
  <c r="AA661" i="8" s="1"/>
  <c r="J661" i="8"/>
  <c r="AB661" i="8" s="1"/>
  <c r="Z687" i="8"/>
  <c r="AA687" i="8" s="1"/>
  <c r="J687" i="8"/>
  <c r="AB687" i="8" s="1"/>
  <c r="Z737" i="8"/>
  <c r="AA737" i="8" s="1"/>
  <c r="J737" i="8"/>
  <c r="AB737" i="8" s="1"/>
  <c r="Z823" i="8"/>
  <c r="AA823" i="8" s="1"/>
  <c r="J823" i="8"/>
  <c r="AB823" i="8" s="1"/>
  <c r="Z990" i="8"/>
  <c r="AA990" i="8" s="1"/>
  <c r="J990" i="8"/>
  <c r="AB990" i="8" s="1"/>
  <c r="Z1181" i="8"/>
  <c r="AA1181" i="8" s="1"/>
  <c r="J1181" i="8"/>
  <c r="AB1181" i="8" s="1"/>
  <c r="Z477" i="8"/>
  <c r="AA477" i="8" s="1"/>
  <c r="J477" i="8"/>
  <c r="AB477" i="8" s="1"/>
  <c r="J511" i="8"/>
  <c r="AB511" i="8" s="1"/>
  <c r="Z511" i="8"/>
  <c r="AA511" i="8" s="1"/>
  <c r="Z555" i="8"/>
  <c r="AA555" i="8" s="1"/>
  <c r="J555" i="8"/>
  <c r="AB555" i="8" s="1"/>
  <c r="J803" i="8"/>
  <c r="AB803" i="8" s="1"/>
  <c r="Z803" i="8"/>
  <c r="AA803" i="8" s="1"/>
  <c r="Z1034" i="8"/>
  <c r="AA1034" i="8" s="1"/>
  <c r="J1034" i="8"/>
  <c r="AB1034" i="8" s="1"/>
  <c r="Z1027" i="8"/>
  <c r="AA1027" i="8" s="1"/>
  <c r="J1027" i="8"/>
  <c r="AB1027" i="8" s="1"/>
  <c r="J858" i="8"/>
  <c r="AB858" i="8" s="1"/>
  <c r="Z858" i="8"/>
  <c r="AA858" i="8" s="1"/>
  <c r="J1160" i="8"/>
  <c r="AB1160" i="8" s="1"/>
  <c r="Z1160" i="8"/>
  <c r="AA1160" i="8" s="1"/>
  <c r="Z1016" i="8"/>
  <c r="AA1016" i="8" s="1"/>
  <c r="J1016" i="8"/>
  <c r="AB1016" i="8" s="1"/>
  <c r="Z1142" i="8"/>
  <c r="AA1142" i="8" s="1"/>
  <c r="J1142" i="8"/>
  <c r="AB1142" i="8" s="1"/>
  <c r="Z1179" i="8"/>
  <c r="AA1179" i="8" s="1"/>
  <c r="J1179" i="8"/>
  <c r="AB1179" i="8" s="1"/>
  <c r="Z1274" i="8"/>
  <c r="AA1274" i="8" s="1"/>
  <c r="J1274" i="8"/>
  <c r="AB1274" i="8" s="1"/>
  <c r="J569" i="8"/>
  <c r="AB569" i="8" s="1"/>
  <c r="Z479" i="8"/>
  <c r="AA479" i="8" s="1"/>
  <c r="J479" i="8"/>
  <c r="AB479" i="8" s="1"/>
  <c r="Z493" i="8"/>
  <c r="AA493" i="8" s="1"/>
  <c r="J493" i="8"/>
  <c r="AB493" i="8" s="1"/>
  <c r="J515" i="8"/>
  <c r="AB515" i="8" s="1"/>
  <c r="Z515" i="8"/>
  <c r="AA515" i="8" s="1"/>
  <c r="Z533" i="8"/>
  <c r="AA533" i="8" s="1"/>
  <c r="J533" i="8"/>
  <c r="AB533" i="8" s="1"/>
  <c r="Z557" i="8"/>
  <c r="AA557" i="8" s="1"/>
  <c r="J557" i="8"/>
  <c r="AB557" i="8" s="1"/>
  <c r="Z577" i="8"/>
  <c r="AA577" i="8" s="1"/>
  <c r="J577" i="8"/>
  <c r="AB577" i="8" s="1"/>
  <c r="Z611" i="8"/>
  <c r="AA611" i="8" s="1"/>
  <c r="J611" i="8"/>
  <c r="AB611" i="8" s="1"/>
  <c r="Z633" i="8"/>
  <c r="AA633" i="8" s="1"/>
  <c r="J633" i="8"/>
  <c r="AB633" i="8" s="1"/>
  <c r="Z679" i="8"/>
  <c r="AA679" i="8" s="1"/>
  <c r="J679" i="8"/>
  <c r="AB679" i="8" s="1"/>
  <c r="Z755" i="8"/>
  <c r="AA755" i="8" s="1"/>
  <c r="J755" i="8"/>
  <c r="AB755" i="8" s="1"/>
  <c r="J808" i="8"/>
  <c r="AB808" i="8" s="1"/>
  <c r="Z808" i="8"/>
  <c r="AA808" i="8" s="1"/>
  <c r="J1044" i="8"/>
  <c r="AB1044" i="8" s="1"/>
  <c r="Z1044" i="8"/>
  <c r="AA1044" i="8" s="1"/>
  <c r="J836" i="8"/>
  <c r="AB836" i="8" s="1"/>
  <c r="Z836" i="8"/>
  <c r="AA836" i="8" s="1"/>
  <c r="Z937" i="8"/>
  <c r="AA937" i="8" s="1"/>
  <c r="J937" i="8"/>
  <c r="AB937" i="8" s="1"/>
  <c r="J1010" i="8"/>
  <c r="AB1010" i="8" s="1"/>
  <c r="Z1010" i="8"/>
  <c r="AA1010" i="8" s="1"/>
  <c r="Z1157" i="8"/>
  <c r="AA1157" i="8" s="1"/>
  <c r="J1157" i="8"/>
  <c r="AB1157" i="8" s="1"/>
  <c r="J706" i="8"/>
  <c r="AB706" i="8" s="1"/>
  <c r="Z706" i="8"/>
  <c r="AA706" i="8" s="1"/>
  <c r="J758" i="8"/>
  <c r="AB758" i="8" s="1"/>
  <c r="Z758" i="8"/>
  <c r="AA758" i="8" s="1"/>
  <c r="J822" i="8"/>
  <c r="AB822" i="8" s="1"/>
  <c r="Z822" i="8"/>
  <c r="AA822" i="8" s="1"/>
  <c r="J874" i="8"/>
  <c r="AB874" i="8" s="1"/>
  <c r="Z874" i="8"/>
  <c r="AA874" i="8" s="1"/>
  <c r="Z942" i="8"/>
  <c r="AA942" i="8" s="1"/>
  <c r="J942" i="8"/>
  <c r="AB942" i="8" s="1"/>
  <c r="Z1007" i="8"/>
  <c r="AA1007" i="8" s="1"/>
  <c r="J1007" i="8"/>
  <c r="AB1007" i="8" s="1"/>
  <c r="J1088" i="8"/>
  <c r="AB1088" i="8" s="1"/>
  <c r="Z1088" i="8"/>
  <c r="AA1088" i="8" s="1"/>
  <c r="Z1168" i="8"/>
  <c r="AA1168" i="8" s="1"/>
  <c r="J1168" i="8"/>
  <c r="AB1168" i="8" s="1"/>
  <c r="J1239" i="8"/>
  <c r="AB1239" i="8" s="1"/>
  <c r="Z1239" i="8"/>
  <c r="AA1239" i="8" s="1"/>
  <c r="J895" i="8"/>
  <c r="AB895" i="8" s="1"/>
  <c r="Z895" i="8"/>
  <c r="AA895" i="8" s="1"/>
  <c r="J1020" i="8"/>
  <c r="AB1020" i="8" s="1"/>
  <c r="Z1020" i="8"/>
  <c r="AA1020" i="8" s="1"/>
  <c r="J1081" i="8"/>
  <c r="AB1081" i="8" s="1"/>
  <c r="Z1081" i="8"/>
  <c r="AA1081" i="8" s="1"/>
  <c r="Z1137" i="8"/>
  <c r="AA1137" i="8" s="1"/>
  <c r="J1137" i="8"/>
  <c r="AB1137" i="8" s="1"/>
  <c r="J1213" i="8"/>
  <c r="AB1213" i="8" s="1"/>
  <c r="Z1213" i="8"/>
  <c r="AA1213" i="8" s="1"/>
  <c r="Z1272" i="8"/>
  <c r="AA1272" i="8" s="1"/>
  <c r="J1272" i="8"/>
  <c r="AB1272" i="8" s="1"/>
  <c r="Z1025" i="8"/>
  <c r="AA1025" i="8" s="1"/>
  <c r="J1025" i="8"/>
  <c r="AB1025" i="8" s="1"/>
  <c r="J1098" i="8"/>
  <c r="AB1098" i="8" s="1"/>
  <c r="Z1098" i="8"/>
  <c r="AA1098" i="8" s="1"/>
  <c r="Z1162" i="8"/>
  <c r="AA1162" i="8" s="1"/>
  <c r="J1162" i="8"/>
  <c r="AB1162" i="8" s="1"/>
  <c r="Z1261" i="8"/>
  <c r="AA1261" i="8" s="1"/>
  <c r="J1261" i="8"/>
  <c r="AB1261" i="8" s="1"/>
  <c r="J1309" i="8"/>
  <c r="AB1309" i="8" s="1"/>
  <c r="Z1309" i="8"/>
  <c r="AA1309" i="8" s="1"/>
  <c r="J1139" i="8"/>
  <c r="AB1139" i="8" s="1"/>
  <c r="Z1139" i="8"/>
  <c r="AA1139" i="8" s="1"/>
  <c r="Z1191" i="8"/>
  <c r="AA1191" i="8" s="1"/>
  <c r="J1191" i="8"/>
  <c r="AB1191" i="8" s="1"/>
  <c r="Z1242" i="8"/>
  <c r="AA1242" i="8" s="1"/>
  <c r="J1242" i="8"/>
  <c r="AB1242" i="8" s="1"/>
  <c r="J1282" i="8"/>
  <c r="AB1282" i="8" s="1"/>
  <c r="Z1282" i="8"/>
  <c r="AA1282" i="8" s="1"/>
  <c r="Z22" i="8"/>
  <c r="AA22" i="8" s="1"/>
  <c r="J22" i="8"/>
  <c r="AB22" i="8" s="1"/>
  <c r="Z487" i="8"/>
  <c r="AA487" i="8" s="1"/>
  <c r="J487" i="8"/>
  <c r="AB487" i="8" s="1"/>
  <c r="J509" i="8"/>
  <c r="AB509" i="8" s="1"/>
  <c r="Z509" i="8"/>
  <c r="AA509" i="8" s="1"/>
  <c r="J523" i="8"/>
  <c r="AB523" i="8" s="1"/>
  <c r="Z523" i="8"/>
  <c r="AA523" i="8" s="1"/>
  <c r="Z593" i="8"/>
  <c r="AA593" i="8" s="1"/>
  <c r="J593" i="8"/>
  <c r="AB593" i="8" s="1"/>
  <c r="Z619" i="8"/>
  <c r="AA619" i="8" s="1"/>
  <c r="J619" i="8"/>
  <c r="AB619" i="8" s="1"/>
  <c r="J652" i="8"/>
  <c r="AB652" i="8" s="1"/>
  <c r="Z652" i="8"/>
  <c r="AA652" i="8" s="1"/>
  <c r="Z717" i="8"/>
  <c r="AA717" i="8" s="1"/>
  <c r="J717" i="8"/>
  <c r="AB717" i="8" s="1"/>
  <c r="Z787" i="8"/>
  <c r="AA787" i="8" s="1"/>
  <c r="J787" i="8"/>
  <c r="AB787" i="8" s="1"/>
  <c r="J872" i="8"/>
  <c r="AB872" i="8" s="1"/>
  <c r="Z872" i="8"/>
  <c r="AA872" i="8" s="1"/>
  <c r="Z1026" i="8"/>
  <c r="AA1026" i="8" s="1"/>
  <c r="J1026" i="8"/>
  <c r="AB1026" i="8" s="1"/>
  <c r="Z1140" i="8"/>
  <c r="AA1140" i="8" s="1"/>
  <c r="J1140" i="8"/>
  <c r="AB1140" i="8" s="1"/>
  <c r="Z1228" i="8"/>
  <c r="AA1228" i="8" s="1"/>
  <c r="J1228" i="8"/>
  <c r="AB1228" i="8" s="1"/>
  <c r="Z881" i="8"/>
  <c r="AA881" i="8" s="1"/>
  <c r="J881" i="8"/>
  <c r="AB881" i="8" s="1"/>
  <c r="J1308" i="8"/>
  <c r="AB1308" i="8" s="1"/>
  <c r="Z1308" i="8"/>
  <c r="AA1308" i="8" s="1"/>
  <c r="J802" i="8"/>
  <c r="AB802" i="8" s="1"/>
  <c r="Z802" i="8"/>
  <c r="AA802" i="8" s="1"/>
  <c r="Z838" i="8"/>
  <c r="AA838" i="8" s="1"/>
  <c r="J838" i="8"/>
  <c r="AB838" i="8" s="1"/>
  <c r="Z910" i="8"/>
  <c r="AA910" i="8" s="1"/>
  <c r="J910" i="8"/>
  <c r="AB910" i="8" s="1"/>
  <c r="Z1057" i="8"/>
  <c r="AA1057" i="8" s="1"/>
  <c r="J1057" i="8"/>
  <c r="AB1057" i="8" s="1"/>
  <c r="J1136" i="8"/>
  <c r="AB1136" i="8" s="1"/>
  <c r="Z1136" i="8"/>
  <c r="AA1136" i="8" s="1"/>
  <c r="Z919" i="8"/>
  <c r="AA919" i="8" s="1"/>
  <c r="J919" i="8"/>
  <c r="AB919" i="8" s="1"/>
  <c r="Z988" i="8"/>
  <c r="AA988" i="8" s="1"/>
  <c r="J988" i="8"/>
  <c r="AB988" i="8" s="1"/>
  <c r="J1053" i="8"/>
  <c r="AB1053" i="8" s="1"/>
  <c r="Z1053" i="8"/>
  <c r="AA1053" i="8" s="1"/>
  <c r="Z1097" i="8"/>
  <c r="AA1097" i="8" s="1"/>
  <c r="J1097" i="8"/>
  <c r="AB1097" i="8" s="1"/>
  <c r="Z1161" i="8"/>
  <c r="AA1161" i="8" s="1"/>
  <c r="J1161" i="8"/>
  <c r="AB1161" i="8" s="1"/>
  <c r="J1009" i="8"/>
  <c r="AB1009" i="8" s="1"/>
  <c r="Z1009" i="8"/>
  <c r="AA1009" i="8" s="1"/>
  <c r="Z1118" i="8"/>
  <c r="AA1118" i="8" s="1"/>
  <c r="J1118" i="8"/>
  <c r="AB1118" i="8" s="1"/>
  <c r="Z1204" i="8"/>
  <c r="AA1204" i="8" s="1"/>
  <c r="J1204" i="8"/>
  <c r="AB1204" i="8" s="1"/>
  <c r="Z1091" i="8"/>
  <c r="AA1091" i="8" s="1"/>
  <c r="J1091" i="8"/>
  <c r="AB1091" i="8" s="1"/>
  <c r="J1171" i="8"/>
  <c r="AB1171" i="8" s="1"/>
  <c r="Z1171" i="8"/>
  <c r="AA1171" i="8" s="1"/>
  <c r="J1208" i="8"/>
  <c r="AB1208" i="8" s="1"/>
  <c r="Z1208" i="8"/>
  <c r="AA1208" i="8" s="1"/>
  <c r="Z1258" i="8"/>
  <c r="AA1258" i="8" s="1"/>
  <c r="J1258" i="8"/>
  <c r="AB1258" i="8" s="1"/>
  <c r="Z703" i="8"/>
  <c r="AA703" i="8" s="1"/>
  <c r="J703" i="8"/>
  <c r="AB703" i="8" s="1"/>
  <c r="J703" i="12"/>
  <c r="AB703" i="12" s="1"/>
  <c r="Z703" i="12"/>
  <c r="AA703" i="12" s="1"/>
  <c r="AA1315" i="12" s="1"/>
  <c r="J223" i="8"/>
  <c r="AB223" i="8" s="1"/>
  <c r="Z223" i="8"/>
  <c r="AA223" i="8" s="1"/>
  <c r="J82" i="8"/>
  <c r="AB82" i="8" s="1"/>
  <c r="Z82" i="8"/>
  <c r="AA82" i="8" s="1"/>
  <c r="Z239" i="8"/>
  <c r="AA239" i="8" s="1"/>
  <c r="J239" i="8"/>
  <c r="AB239" i="8" s="1"/>
  <c r="J69" i="8"/>
  <c r="AB69" i="8" s="1"/>
  <c r="Z69" i="8"/>
  <c r="AA69" i="8" s="1"/>
  <c r="J165" i="8"/>
  <c r="AB165" i="8" s="1"/>
  <c r="Z165" i="8"/>
  <c r="AA165" i="8" s="1"/>
  <c r="Z23" i="8"/>
  <c r="AA23" i="8" s="1"/>
  <c r="J23" i="8"/>
  <c r="AB23" i="8" s="1"/>
  <c r="J157" i="8"/>
  <c r="AB157" i="8" s="1"/>
  <c r="Z157" i="8"/>
  <c r="AA157" i="8" s="1"/>
  <c r="J753" i="8"/>
  <c r="AB753" i="8" s="1"/>
  <c r="Z753" i="8"/>
  <c r="AA753" i="8" s="1"/>
  <c r="Z285" i="8"/>
  <c r="AA285" i="8" s="1"/>
  <c r="J285" i="8"/>
  <c r="AB285" i="8" s="1"/>
  <c r="Z425" i="8"/>
  <c r="AA425" i="8" s="1"/>
  <c r="J425" i="8"/>
  <c r="AB425" i="8" s="1"/>
  <c r="J799" i="8"/>
  <c r="AB799" i="8" s="1"/>
  <c r="Z799" i="8"/>
  <c r="AA799" i="8" s="1"/>
  <c r="J29" i="8"/>
  <c r="AB29" i="8" s="1"/>
  <c r="Z29" i="8"/>
  <c r="AA29" i="8" s="1"/>
  <c r="J99" i="8"/>
  <c r="AB99" i="8" s="1"/>
  <c r="Z99" i="8"/>
  <c r="AA99" i="8" s="1"/>
  <c r="J155" i="8"/>
  <c r="AB155" i="8" s="1"/>
  <c r="Z155" i="8"/>
  <c r="AA155" i="8" s="1"/>
  <c r="Z235" i="8"/>
  <c r="AA235" i="8" s="1"/>
  <c r="J235" i="8"/>
  <c r="AB235" i="8" s="1"/>
  <c r="J310" i="8"/>
  <c r="AB310" i="8" s="1"/>
  <c r="Z310" i="8"/>
  <c r="AA310" i="8" s="1"/>
  <c r="J747" i="8"/>
  <c r="AB747" i="8" s="1"/>
  <c r="Z747" i="8"/>
  <c r="AA747" i="8" s="1"/>
  <c r="J1222" i="8"/>
  <c r="AB1222" i="8" s="1"/>
  <c r="Z1222" i="8"/>
  <c r="AA1222" i="8" s="1"/>
  <c r="J43" i="8"/>
  <c r="AB43" i="8" s="1"/>
  <c r="Z43" i="8"/>
  <c r="AA43" i="8" s="1"/>
  <c r="Z121" i="8"/>
  <c r="AA121" i="8" s="1"/>
  <c r="J121" i="8"/>
  <c r="AB121" i="8" s="1"/>
  <c r="Z185" i="8"/>
  <c r="AA185" i="8" s="1"/>
  <c r="J185" i="8"/>
  <c r="AB185" i="8" s="1"/>
  <c r="J257" i="8"/>
  <c r="AB257" i="8" s="1"/>
  <c r="Z257" i="8"/>
  <c r="AA257" i="8" s="1"/>
  <c r="J364" i="8"/>
  <c r="AB364" i="8" s="1"/>
  <c r="Z364" i="8"/>
  <c r="AA364" i="8" s="1"/>
  <c r="J443" i="8"/>
  <c r="AB443" i="8" s="1"/>
  <c r="Z443" i="8"/>
  <c r="AA443" i="8" s="1"/>
  <c r="J748" i="8"/>
  <c r="AB748" i="8" s="1"/>
  <c r="Z748" i="8"/>
  <c r="AA748" i="8" s="1"/>
  <c r="J1284" i="8"/>
  <c r="AB1284" i="8" s="1"/>
  <c r="Z1284" i="8"/>
  <c r="AA1284" i="8" s="1"/>
  <c r="Z647" i="8"/>
  <c r="AA647" i="8" s="1"/>
  <c r="J647" i="8"/>
  <c r="AB647" i="8" s="1"/>
  <c r="J821" i="8"/>
  <c r="AB821" i="8" s="1"/>
  <c r="Z821" i="8"/>
  <c r="AA821" i="8" s="1"/>
  <c r="J1084" i="8"/>
  <c r="AB1084" i="8" s="1"/>
  <c r="Z1084" i="8"/>
  <c r="AA1084" i="8" s="1"/>
  <c r="J396" i="8"/>
  <c r="AB396" i="8" s="1"/>
  <c r="Z396" i="8"/>
  <c r="AA396" i="8" s="1"/>
  <c r="Z432" i="8"/>
  <c r="AA432" i="8" s="1"/>
  <c r="J432" i="8"/>
  <c r="AB432" i="8" s="1"/>
  <c r="J462" i="8"/>
  <c r="AB462" i="8" s="1"/>
  <c r="Z462" i="8"/>
  <c r="AA462" i="8" s="1"/>
  <c r="J644" i="8"/>
  <c r="AB644" i="8" s="1"/>
  <c r="Z644" i="8"/>
  <c r="AA644" i="8" s="1"/>
  <c r="J780" i="8"/>
  <c r="AB780" i="8" s="1"/>
  <c r="Z780" i="8"/>
  <c r="AA780" i="8" s="1"/>
  <c r="Z483" i="8"/>
  <c r="AA483" i="8" s="1"/>
  <c r="J483" i="8"/>
  <c r="AB483" i="8" s="1"/>
  <c r="J527" i="8"/>
  <c r="AB527" i="8" s="1"/>
  <c r="Z527" i="8"/>
  <c r="AA527" i="8" s="1"/>
  <c r="J781" i="8"/>
  <c r="AB781" i="8" s="1"/>
  <c r="Z781" i="8"/>
  <c r="AA781" i="8" s="1"/>
  <c r="J1076" i="8"/>
  <c r="AB1076" i="8" s="1"/>
  <c r="Z1076" i="8"/>
  <c r="AA1076" i="8" s="1"/>
  <c r="Z929" i="8"/>
  <c r="AA929" i="8" s="1"/>
  <c r="J929" i="8"/>
  <c r="AB929" i="8" s="1"/>
  <c r="J730" i="8"/>
  <c r="AB730" i="8" s="1"/>
  <c r="Z730" i="8"/>
  <c r="AA730" i="8" s="1"/>
  <c r="J902" i="8"/>
  <c r="AB902" i="8" s="1"/>
  <c r="Z902" i="8"/>
  <c r="AA902" i="8" s="1"/>
  <c r="J1128" i="8"/>
  <c r="AB1128" i="8" s="1"/>
  <c r="Z1128" i="8"/>
  <c r="AA1128" i="8" s="1"/>
  <c r="Z887" i="8"/>
  <c r="AA887" i="8" s="1"/>
  <c r="J887" i="8"/>
  <c r="AB887" i="8" s="1"/>
  <c r="J1033" i="8"/>
  <c r="AB1033" i="8" s="1"/>
  <c r="Z1033" i="8"/>
  <c r="AA1033" i="8" s="1"/>
  <c r="J1248" i="8"/>
  <c r="AB1248" i="8" s="1"/>
  <c r="Z1248" i="8"/>
  <c r="AA1248" i="8" s="1"/>
  <c r="J1090" i="8"/>
  <c r="AB1090" i="8" s="1"/>
  <c r="Z1090" i="8"/>
  <c r="AA1090" i="8" s="1"/>
  <c r="Z1305" i="8"/>
  <c r="AA1305" i="8" s="1"/>
  <c r="J1305" i="8"/>
  <c r="AB1305" i="8" s="1"/>
  <c r="J1302" i="8"/>
  <c r="AB1302" i="8" s="1"/>
  <c r="Z1302" i="8"/>
  <c r="AA1302" i="8" s="1"/>
  <c r="Z788" i="8"/>
  <c r="AA788" i="8" s="1"/>
  <c r="J788" i="8"/>
  <c r="AB788" i="8" s="1"/>
  <c r="J1149" i="8"/>
  <c r="AB1149" i="8" s="1"/>
  <c r="Z1149" i="8"/>
  <c r="AA1149" i="8" s="1"/>
  <c r="Z499" i="8"/>
  <c r="AA499" i="8" s="1"/>
  <c r="J499" i="8"/>
  <c r="AB499" i="8" s="1"/>
  <c r="J537" i="8"/>
  <c r="AB537" i="8" s="1"/>
  <c r="Z537" i="8"/>
  <c r="AA537" i="8" s="1"/>
  <c r="J579" i="8"/>
  <c r="AB579" i="8" s="1"/>
  <c r="Z579" i="8"/>
  <c r="AA579" i="8" s="1"/>
  <c r="Z601" i="8"/>
  <c r="AA601" i="8" s="1"/>
  <c r="J601" i="8"/>
  <c r="AB601" i="8" s="1"/>
  <c r="J629" i="8"/>
  <c r="AB629" i="8" s="1"/>
  <c r="Z629" i="8"/>
  <c r="AA629" i="8" s="1"/>
  <c r="Z707" i="8"/>
  <c r="AA707" i="8" s="1"/>
  <c r="J707" i="8"/>
  <c r="AB707" i="8" s="1"/>
  <c r="J792" i="8"/>
  <c r="AB792" i="8" s="1"/>
  <c r="Z792" i="8"/>
  <c r="AA792" i="8" s="1"/>
  <c r="Z944" i="8"/>
  <c r="AA944" i="8" s="1"/>
  <c r="J944" i="8"/>
  <c r="AB944" i="8" s="1"/>
  <c r="J1108" i="8"/>
  <c r="AB1108" i="8" s="1"/>
  <c r="Z1108" i="8"/>
  <c r="AA1108" i="8" s="1"/>
  <c r="J852" i="8"/>
  <c r="AB852" i="8" s="1"/>
  <c r="Z852" i="8"/>
  <c r="AA852" i="8" s="1"/>
  <c r="Z993" i="8"/>
  <c r="AA993" i="8" s="1"/>
  <c r="J993" i="8"/>
  <c r="AB993" i="8" s="1"/>
  <c r="J1216" i="8"/>
  <c r="AB1216" i="8" s="1"/>
  <c r="Z1216" i="8"/>
  <c r="AA1216" i="8" s="1"/>
  <c r="J762" i="8"/>
  <c r="AB762" i="8" s="1"/>
  <c r="Z762" i="8"/>
  <c r="AA762" i="8" s="1"/>
  <c r="J826" i="8"/>
  <c r="AB826" i="8" s="1"/>
  <c r="Z826" i="8"/>
  <c r="AA826" i="8" s="1"/>
  <c r="Z890" i="8"/>
  <c r="AA890" i="8" s="1"/>
  <c r="J890" i="8"/>
  <c r="AB890" i="8" s="1"/>
  <c r="J962" i="8"/>
  <c r="AB962" i="8" s="1"/>
  <c r="Z962" i="8"/>
  <c r="AA962" i="8" s="1"/>
  <c r="J1015" i="8"/>
  <c r="AB1015" i="8" s="1"/>
  <c r="Z1015" i="8"/>
  <c r="AA1015" i="8" s="1"/>
  <c r="Z1112" i="8"/>
  <c r="AA1112" i="8" s="1"/>
  <c r="J1112" i="8"/>
  <c r="AB1112" i="8" s="1"/>
  <c r="J1287" i="8"/>
  <c r="AB1287" i="8" s="1"/>
  <c r="Z1287" i="8"/>
  <c r="AA1287" i="8" s="1"/>
  <c r="Z923" i="8"/>
  <c r="AA923" i="8" s="1"/>
  <c r="J923" i="8"/>
  <c r="AB923" i="8" s="1"/>
  <c r="Z995" i="8"/>
  <c r="AA995" i="8" s="1"/>
  <c r="J995" i="8"/>
  <c r="AB995" i="8" s="1"/>
  <c r="Z1089" i="8"/>
  <c r="AA1089" i="8" s="1"/>
  <c r="J1089" i="8"/>
  <c r="AB1089" i="8" s="1"/>
  <c r="Z1232" i="8"/>
  <c r="AA1232" i="8" s="1"/>
  <c r="J1232" i="8"/>
  <c r="AB1232" i="8" s="1"/>
  <c r="Z1042" i="8"/>
  <c r="AA1042" i="8" s="1"/>
  <c r="J1042" i="8"/>
  <c r="AB1042" i="8" s="1"/>
  <c r="J1122" i="8"/>
  <c r="AB1122" i="8" s="1"/>
  <c r="Z1122" i="8"/>
  <c r="AA1122" i="8" s="1"/>
  <c r="J1230" i="8"/>
  <c r="AB1230" i="8" s="1"/>
  <c r="Z1230" i="8"/>
  <c r="AA1230" i="8" s="1"/>
  <c r="J1313" i="8"/>
  <c r="AB1313" i="8" s="1"/>
  <c r="Z1313" i="8"/>
  <c r="AA1313" i="8" s="1"/>
  <c r="J1183" i="8"/>
  <c r="AB1183" i="8" s="1"/>
  <c r="Z1183" i="8"/>
  <c r="AA1183" i="8" s="1"/>
  <c r="J1266" i="8"/>
  <c r="AB1266" i="8" s="1"/>
  <c r="Z1266" i="8"/>
  <c r="AA1266" i="8" s="1"/>
  <c r="J563" i="8"/>
  <c r="AB563" i="8" s="1"/>
  <c r="Z563" i="8"/>
  <c r="AA563" i="8" s="1"/>
  <c r="J607" i="8"/>
  <c r="AB607" i="8" s="1"/>
  <c r="Z607" i="8"/>
  <c r="AA607" i="8" s="1"/>
  <c r="J639" i="8"/>
  <c r="AB639" i="8" s="1"/>
  <c r="Z639" i="8"/>
  <c r="AA639" i="8" s="1"/>
  <c r="J739" i="8"/>
  <c r="AB739" i="8" s="1"/>
  <c r="Z739" i="8"/>
  <c r="AA739" i="8" s="1"/>
  <c r="J829" i="8"/>
  <c r="AB829" i="8" s="1"/>
  <c r="Z829" i="8"/>
  <c r="AA829" i="8" s="1"/>
  <c r="Z952" i="8"/>
  <c r="AA952" i="8" s="1"/>
  <c r="J952" i="8"/>
  <c r="AB952" i="8" s="1"/>
  <c r="Z825" i="8"/>
  <c r="AA825" i="8" s="1"/>
  <c r="J825" i="8"/>
  <c r="AB825" i="8" s="1"/>
  <c r="J953" i="8"/>
  <c r="AB953" i="8" s="1"/>
  <c r="Z953" i="8"/>
  <c r="AA953" i="8" s="1"/>
  <c r="J1189" i="8"/>
  <c r="AB1189" i="8" s="1"/>
  <c r="Z1189" i="8"/>
  <c r="AA1189" i="8" s="1"/>
  <c r="Z718" i="8"/>
  <c r="AA718" i="8" s="1"/>
  <c r="J718" i="8"/>
  <c r="AB718" i="8" s="1"/>
  <c r="J786" i="8"/>
  <c r="AB786" i="8" s="1"/>
  <c r="Z786" i="8"/>
  <c r="AA786" i="8" s="1"/>
  <c r="J850" i="8"/>
  <c r="AB850" i="8" s="1"/>
  <c r="Z850" i="8"/>
  <c r="AA850" i="8" s="1"/>
  <c r="J950" i="8"/>
  <c r="AB950" i="8" s="1"/>
  <c r="Z950" i="8"/>
  <c r="AA950" i="8" s="1"/>
  <c r="J1002" i="8"/>
  <c r="AB1002" i="8" s="1"/>
  <c r="Z1002" i="8"/>
  <c r="AA1002" i="8" s="1"/>
  <c r="J1120" i="8"/>
  <c r="AB1120" i="8" s="1"/>
  <c r="Z1120" i="8"/>
  <c r="AA1120" i="8" s="1"/>
  <c r="J1295" i="8"/>
  <c r="AB1295" i="8" s="1"/>
  <c r="Z1295" i="8"/>
  <c r="AA1295" i="8" s="1"/>
  <c r="J927" i="8"/>
  <c r="AB927" i="8" s="1"/>
  <c r="Z927" i="8"/>
  <c r="AA927" i="8" s="1"/>
  <c r="Z982" i="8"/>
  <c r="AA982" i="8" s="1"/>
  <c r="J982" i="8"/>
  <c r="AB982" i="8" s="1"/>
  <c r="Z1069" i="8"/>
  <c r="AA1069" i="8" s="1"/>
  <c r="J1069" i="8"/>
  <c r="AB1069" i="8" s="1"/>
  <c r="Z1207" i="8"/>
  <c r="AA1207" i="8" s="1"/>
  <c r="J1207" i="8"/>
  <c r="AB1207" i="8" s="1"/>
  <c r="Z1019" i="8"/>
  <c r="AA1019" i="8" s="1"/>
  <c r="J1019" i="8"/>
  <c r="AB1019" i="8" s="1"/>
  <c r="Z1106" i="8"/>
  <c r="AA1106" i="8" s="1"/>
  <c r="J1106" i="8"/>
  <c r="AB1106" i="8" s="1"/>
  <c r="J1217" i="8"/>
  <c r="AB1217" i="8" s="1"/>
  <c r="Z1217" i="8"/>
  <c r="AA1217" i="8" s="1"/>
  <c r="J1083" i="8"/>
  <c r="AB1083" i="8" s="1"/>
  <c r="Z1083" i="8"/>
  <c r="AA1083" i="8" s="1"/>
  <c r="Z1187" i="8"/>
  <c r="AA1187" i="8" s="1"/>
  <c r="J1187" i="8"/>
  <c r="AB1187" i="8" s="1"/>
  <c r="J1270" i="8"/>
  <c r="AB1270" i="8" s="1"/>
  <c r="Z1270" i="8"/>
  <c r="AA1270" i="8" s="1"/>
  <c r="J1006" i="8"/>
  <c r="AB1006" i="8" s="1"/>
  <c r="Z1006" i="8"/>
  <c r="AA1006" i="8" s="1"/>
  <c r="Z1094" i="8"/>
  <c r="AA1094" i="8" s="1"/>
  <c r="J1094" i="8"/>
  <c r="AB1094" i="8" s="1"/>
  <c r="J1166" i="8"/>
  <c r="AB1166" i="8" s="1"/>
  <c r="Z1166" i="8"/>
  <c r="AA1166" i="8" s="1"/>
  <c r="Z1241" i="8"/>
  <c r="AA1241" i="8" s="1"/>
  <c r="J1241" i="8"/>
  <c r="AB1241" i="8" s="1"/>
  <c r="Z1099" i="8"/>
  <c r="AA1099" i="8" s="1"/>
  <c r="J1099" i="8"/>
  <c r="AB1099" i="8" s="1"/>
  <c r="J1175" i="8"/>
  <c r="AB1175" i="8" s="1"/>
  <c r="Z1175" i="8"/>
  <c r="AA1175" i="8" s="1"/>
  <c r="J1254" i="8"/>
  <c r="AB1254" i="8" s="1"/>
  <c r="Z1254" i="8"/>
  <c r="AA1254" i="8" s="1"/>
  <c r="Z1310" i="8"/>
  <c r="AA1310" i="8" s="1"/>
  <c r="J1310" i="8"/>
  <c r="AB1310" i="8" s="1"/>
  <c r="J33" i="8"/>
  <c r="AB33" i="8" s="1"/>
  <c r="Z33" i="8"/>
  <c r="AA33" i="8" s="1"/>
  <c r="J255" i="8"/>
  <c r="AB255" i="8" s="1"/>
  <c r="Z255" i="8"/>
  <c r="AA255" i="8" s="1"/>
  <c r="J504" i="8"/>
  <c r="AB504" i="8" s="1"/>
  <c r="Z504" i="8"/>
  <c r="AA504" i="8" s="1"/>
  <c r="J231" i="8"/>
  <c r="AB231" i="8" s="1"/>
  <c r="Z231" i="8"/>
  <c r="AA231" i="8" s="1"/>
  <c r="J39" i="8"/>
  <c r="AB39" i="8" s="1"/>
  <c r="Z39" i="8"/>
  <c r="AA39" i="8" s="1"/>
  <c r="J1251" i="8"/>
  <c r="AB1251" i="8" s="1"/>
  <c r="Z1251" i="8"/>
  <c r="AA1251" i="8" s="1"/>
  <c r="Z433" i="8"/>
  <c r="AA433" i="8" s="1"/>
  <c r="J433" i="8"/>
  <c r="AB433" i="8" s="1"/>
  <c r="Z828" i="8"/>
  <c r="AA828" i="8" s="1"/>
  <c r="J828" i="8"/>
  <c r="AB828" i="8" s="1"/>
  <c r="J53" i="8"/>
  <c r="AB53" i="8" s="1"/>
  <c r="Z53" i="8"/>
  <c r="AA53" i="8" s="1"/>
  <c r="Z171" i="8"/>
  <c r="AA171" i="8" s="1"/>
  <c r="J171" i="8"/>
  <c r="AB171" i="8" s="1"/>
  <c r="J528" i="8"/>
  <c r="AB528" i="8" s="1"/>
  <c r="Z528" i="8"/>
  <c r="AA528" i="8" s="1"/>
  <c r="Z208" i="8"/>
  <c r="AA208" i="8" s="1"/>
  <c r="J208" i="8"/>
  <c r="AB208" i="8" s="1"/>
  <c r="Z137" i="8"/>
  <c r="AA137" i="8" s="1"/>
  <c r="J137" i="8"/>
  <c r="AB137" i="8" s="1"/>
  <c r="J273" i="8"/>
  <c r="AB273" i="8" s="1"/>
  <c r="Z273" i="8"/>
  <c r="AA273" i="8" s="1"/>
  <c r="J383" i="8"/>
  <c r="AB383" i="8" s="1"/>
  <c r="Z383" i="8"/>
  <c r="AA383" i="8" s="1"/>
  <c r="Z777" i="8"/>
  <c r="AA777" i="8" s="1"/>
  <c r="J777" i="8"/>
  <c r="AB777" i="8" s="1"/>
  <c r="J664" i="8"/>
  <c r="AB664" i="8" s="1"/>
  <c r="Z664" i="8"/>
  <c r="AA664" i="8" s="1"/>
  <c r="J868" i="8"/>
  <c r="AB868" i="8" s="1"/>
  <c r="Z868" i="8"/>
  <c r="AA868" i="8" s="1"/>
  <c r="J402" i="8"/>
  <c r="AB402" i="8" s="1"/>
  <c r="Z402" i="8"/>
  <c r="AA402" i="8" s="1"/>
  <c r="J474" i="8"/>
  <c r="AB474" i="8" s="1"/>
  <c r="Z474" i="8"/>
  <c r="AA474" i="8" s="1"/>
  <c r="J674" i="8"/>
  <c r="AB674" i="8" s="1"/>
  <c r="Z674" i="8"/>
  <c r="AA674" i="8" s="1"/>
  <c r="J497" i="8"/>
  <c r="AB497" i="8" s="1"/>
  <c r="Z497" i="8"/>
  <c r="AA497" i="8" s="1"/>
  <c r="J625" i="8"/>
  <c r="AB625" i="8" s="1"/>
  <c r="Z625" i="8"/>
  <c r="AA625" i="8" s="1"/>
  <c r="J840" i="8"/>
  <c r="AB840" i="8" s="1"/>
  <c r="Z840" i="8"/>
  <c r="AA840" i="8" s="1"/>
  <c r="Z1172" i="8"/>
  <c r="AA1172" i="8" s="1"/>
  <c r="J1172" i="8"/>
  <c r="AB1172" i="8" s="1"/>
  <c r="J774" i="8"/>
  <c r="AB774" i="8" s="1"/>
  <c r="Z774" i="8"/>
  <c r="AA774" i="8" s="1"/>
  <c r="J934" i="8"/>
  <c r="AB934" i="8" s="1"/>
  <c r="Z934" i="8"/>
  <c r="AA934" i="8" s="1"/>
  <c r="Z1176" i="8"/>
  <c r="AA1176" i="8" s="1"/>
  <c r="J1176" i="8"/>
  <c r="AB1176" i="8" s="1"/>
  <c r="Z931" i="8"/>
  <c r="AA931" i="8" s="1"/>
  <c r="J931" i="8"/>
  <c r="AB931" i="8" s="1"/>
  <c r="Z1075" i="8"/>
  <c r="AA1075" i="8" s="1"/>
  <c r="J1075" i="8"/>
  <c r="AB1075" i="8" s="1"/>
  <c r="J1134" i="8"/>
  <c r="AB1134" i="8" s="1"/>
  <c r="Z1134" i="8"/>
  <c r="AA1134" i="8" s="1"/>
  <c r="J731" i="8"/>
  <c r="AB731" i="8" s="1"/>
  <c r="Z731" i="8"/>
  <c r="AA731" i="8" s="1"/>
  <c r="J1210" i="8"/>
  <c r="AB1210" i="8" s="1"/>
  <c r="Z1210" i="8"/>
  <c r="AA1210" i="8" s="1"/>
  <c r="Z505" i="8"/>
  <c r="AA505" i="8" s="1"/>
  <c r="J505" i="8"/>
  <c r="AB505" i="8" s="1"/>
  <c r="J583" i="8"/>
  <c r="AB583" i="8" s="1"/>
  <c r="Z583" i="8"/>
  <c r="AA583" i="8" s="1"/>
  <c r="J637" i="8"/>
  <c r="AB637" i="8" s="1"/>
  <c r="Z637" i="8"/>
  <c r="AA637" i="8" s="1"/>
  <c r="J819" i="8"/>
  <c r="AB819" i="8" s="1"/>
  <c r="Z819" i="8"/>
  <c r="AA819" i="8" s="1"/>
  <c r="J1000" i="8"/>
  <c r="AB1000" i="8" s="1"/>
  <c r="Z1000" i="8"/>
  <c r="AA1000" i="8" s="1"/>
  <c r="J889" i="8"/>
  <c r="AB889" i="8" s="1"/>
  <c r="Z889" i="8"/>
  <c r="AA889" i="8" s="1"/>
  <c r="J689" i="8"/>
  <c r="AB689" i="8" s="1"/>
  <c r="Z689" i="8"/>
  <c r="AA689" i="8" s="1"/>
  <c r="J834" i="8"/>
  <c r="AB834" i="8" s="1"/>
  <c r="Z834" i="8"/>
  <c r="AA834" i="8" s="1"/>
  <c r="J914" i="8"/>
  <c r="AB914" i="8" s="1"/>
  <c r="Z914" i="8"/>
  <c r="AA914" i="8" s="1"/>
  <c r="Z1047" i="8"/>
  <c r="AA1047" i="8" s="1"/>
  <c r="J1047" i="8"/>
  <c r="AB1047" i="8" s="1"/>
  <c r="J867" i="8"/>
  <c r="AB867" i="8" s="1"/>
  <c r="Z867" i="8"/>
  <c r="AA867" i="8" s="1"/>
  <c r="J1024" i="8"/>
  <c r="AB1024" i="8" s="1"/>
  <c r="Z1024" i="8"/>
  <c r="AA1024" i="8" s="1"/>
  <c r="J1121" i="8"/>
  <c r="AB1121" i="8" s="1"/>
  <c r="Z1121" i="8"/>
  <c r="AA1121" i="8" s="1"/>
  <c r="Z1066" i="8"/>
  <c r="AA1066" i="8" s="1"/>
  <c r="J1066" i="8"/>
  <c r="AB1066" i="8" s="1"/>
  <c r="J1150" i="8"/>
  <c r="AB1150" i="8" s="1"/>
  <c r="Z1150" i="8"/>
  <c r="AA1150" i="8" s="1"/>
  <c r="J1103" i="8"/>
  <c r="AB1103" i="8" s="1"/>
  <c r="Z1103" i="8"/>
  <c r="AA1103" i="8" s="1"/>
  <c r="J1286" i="8"/>
  <c r="AB1286" i="8" s="1"/>
  <c r="Z1286" i="8"/>
  <c r="AA1286" i="8" s="1"/>
  <c r="J615" i="8"/>
  <c r="AB615" i="8" s="1"/>
  <c r="Z615" i="8"/>
  <c r="AA615" i="8" s="1"/>
  <c r="Z749" i="8"/>
  <c r="AA749" i="8" s="1"/>
  <c r="J749" i="8"/>
  <c r="AB749" i="8" s="1"/>
  <c r="Z1065" i="8"/>
  <c r="AA1065" i="8" s="1"/>
  <c r="J1065" i="8"/>
  <c r="AB1065" i="8" s="1"/>
  <c r="Z1001" i="8"/>
  <c r="AA1001" i="8" s="1"/>
  <c r="J1001" i="8"/>
  <c r="AB1001" i="8" s="1"/>
  <c r="Z726" i="8"/>
  <c r="AA726" i="8" s="1"/>
  <c r="J726" i="8"/>
  <c r="AB726" i="8" s="1"/>
  <c r="J870" i="8"/>
  <c r="AB870" i="8" s="1"/>
  <c r="Z870" i="8"/>
  <c r="AA870" i="8" s="1"/>
  <c r="J1041" i="8"/>
  <c r="AB1041" i="8" s="1"/>
  <c r="Z1041" i="8"/>
  <c r="AA1041" i="8" s="1"/>
  <c r="J875" i="8"/>
  <c r="AB875" i="8" s="1"/>
  <c r="Z875" i="8"/>
  <c r="AA875" i="8" s="1"/>
  <c r="Z999" i="8"/>
  <c r="AA999" i="8" s="1"/>
  <c r="J999" i="8"/>
  <c r="AB999" i="8" s="1"/>
  <c r="Z1129" i="8"/>
  <c r="AA1129" i="8" s="1"/>
  <c r="J1129" i="8"/>
  <c r="AB1129" i="8" s="1"/>
  <c r="Z1046" i="8"/>
  <c r="AA1046" i="8" s="1"/>
  <c r="J1046" i="8"/>
  <c r="AB1046" i="8" s="1"/>
  <c r="Z1130" i="8"/>
  <c r="AA1130" i="8" s="1"/>
  <c r="J1130" i="8"/>
  <c r="AB1130" i="8" s="1"/>
  <c r="J1107" i="8"/>
  <c r="AB1107" i="8" s="1"/>
  <c r="Z1107" i="8"/>
  <c r="AA1107" i="8" s="1"/>
  <c r="J1202" i="8"/>
  <c r="AB1202" i="8" s="1"/>
  <c r="Z1202" i="8"/>
  <c r="AA1202" i="8" s="1"/>
  <c r="Z1110" i="8"/>
  <c r="AA1110" i="8" s="1"/>
  <c r="J1110" i="8"/>
  <c r="AB1110" i="8" s="1"/>
  <c r="Z1190" i="8"/>
  <c r="AA1190" i="8" s="1"/>
  <c r="J1190" i="8"/>
  <c r="AB1190" i="8" s="1"/>
  <c r="J1269" i="8"/>
  <c r="AB1269" i="8" s="1"/>
  <c r="Z1269" i="8"/>
  <c r="AA1269" i="8" s="1"/>
  <c r="Z1115" i="8"/>
  <c r="AA1115" i="8" s="1"/>
  <c r="J1115" i="8"/>
  <c r="AB1115" i="8" s="1"/>
  <c r="J1199" i="8"/>
  <c r="AB1199" i="8" s="1"/>
  <c r="Z1199" i="8"/>
  <c r="AA1199" i="8" s="1"/>
  <c r="J1262" i="8"/>
  <c r="AB1262" i="8" s="1"/>
  <c r="Z1262" i="8"/>
  <c r="AA1262" i="8" s="1"/>
  <c r="J64" i="8"/>
  <c r="AB64" i="8" s="1"/>
  <c r="Z64" i="8"/>
  <c r="AA64" i="8" s="1"/>
  <c r="J119" i="8"/>
  <c r="AB119" i="8" s="1"/>
  <c r="Z119" i="8"/>
  <c r="AA119" i="8" s="1"/>
  <c r="J175" i="8"/>
  <c r="AB175" i="8" s="1"/>
  <c r="Z175" i="8"/>
  <c r="AA175" i="8" s="1"/>
  <c r="J74" i="8"/>
  <c r="AB74" i="8" s="1"/>
  <c r="Z74" i="8"/>
  <c r="AA74" i="8" s="1"/>
  <c r="J711" i="8"/>
  <c r="AB711" i="8" s="1"/>
  <c r="Z711" i="8"/>
  <c r="AA711" i="8" s="1"/>
  <c r="J117" i="8"/>
  <c r="AB117" i="8" s="1"/>
  <c r="Z117" i="8"/>
  <c r="AA117" i="8" s="1"/>
  <c r="J295" i="8"/>
  <c r="AB295" i="8" s="1"/>
  <c r="Z295" i="8"/>
  <c r="AA295" i="8" s="1"/>
  <c r="J88" i="8"/>
  <c r="AB88" i="8" s="1"/>
  <c r="Z88" i="8"/>
  <c r="AA88" i="8" s="1"/>
  <c r="Z258" i="8"/>
  <c r="AA258" i="8" s="1"/>
  <c r="J258" i="8"/>
  <c r="AB258" i="8" s="1"/>
  <c r="J224" i="8"/>
  <c r="AB224" i="8" s="1"/>
  <c r="Z224" i="8"/>
  <c r="AA224" i="8" s="1"/>
  <c r="J401" i="8"/>
  <c r="AB401" i="8" s="1"/>
  <c r="Z401" i="8"/>
  <c r="AA401" i="8" s="1"/>
  <c r="J453" i="8"/>
  <c r="AB453" i="8" s="1"/>
  <c r="Z453" i="8"/>
  <c r="AA453" i="8" s="1"/>
  <c r="J638" i="8"/>
  <c r="AB638" i="8" s="1"/>
  <c r="Z638" i="8"/>
  <c r="AA638" i="8" s="1"/>
  <c r="J1031" i="8"/>
  <c r="AB1031" i="8" s="1"/>
  <c r="Z1031" i="8"/>
  <c r="AA1031" i="8" s="1"/>
  <c r="J75" i="8"/>
  <c r="AB75" i="8" s="1"/>
  <c r="Z75" i="8"/>
  <c r="AA75" i="8" s="1"/>
  <c r="J131" i="8"/>
  <c r="AB131" i="8" s="1"/>
  <c r="Z131" i="8"/>
  <c r="AA131" i="8" s="1"/>
  <c r="J190" i="8"/>
  <c r="AB190" i="8" s="1"/>
  <c r="Z190" i="8"/>
  <c r="AA190" i="8" s="1"/>
  <c r="J270" i="8"/>
  <c r="AB270" i="8" s="1"/>
  <c r="Z270" i="8"/>
  <c r="AA270" i="8" s="1"/>
  <c r="J624" i="8"/>
  <c r="AB624" i="8" s="1"/>
  <c r="Z624" i="8"/>
  <c r="AA624" i="8" s="1"/>
  <c r="J892" i="8"/>
  <c r="AB892" i="8" s="1"/>
  <c r="Z892" i="8"/>
  <c r="AA892" i="8" s="1"/>
  <c r="J277" i="8"/>
  <c r="AB277" i="8" s="1"/>
  <c r="Z277" i="8"/>
  <c r="AA277" i="8" s="1"/>
  <c r="J89" i="8"/>
  <c r="AB89" i="8" s="1"/>
  <c r="Z89" i="8"/>
  <c r="AA89" i="8" s="1"/>
  <c r="J156" i="8"/>
  <c r="AB156" i="8" s="1"/>
  <c r="Z156" i="8"/>
  <c r="AA156" i="8" s="1"/>
  <c r="J220" i="8"/>
  <c r="AB220" i="8" s="1"/>
  <c r="Z220" i="8"/>
  <c r="AA220" i="8" s="1"/>
  <c r="J305" i="8"/>
  <c r="AB305" i="8" s="1"/>
  <c r="Z305" i="8"/>
  <c r="AA305" i="8" s="1"/>
  <c r="Z399" i="8"/>
  <c r="AA399" i="8" s="1"/>
  <c r="J399" i="8"/>
  <c r="AB399" i="8" s="1"/>
  <c r="J598" i="8"/>
  <c r="AB598" i="8" s="1"/>
  <c r="Z598" i="8"/>
  <c r="AA598" i="8" s="1"/>
  <c r="J893" i="8"/>
  <c r="AB893" i="8" s="1"/>
  <c r="Z893" i="8"/>
  <c r="AA893" i="8" s="1"/>
  <c r="J564" i="8"/>
  <c r="AB564" i="8" s="1"/>
  <c r="Z564" i="8"/>
  <c r="AA564" i="8" s="1"/>
  <c r="Z686" i="8"/>
  <c r="AA686" i="8" s="1"/>
  <c r="J686" i="8"/>
  <c r="AB686" i="8" s="1"/>
  <c r="J976" i="8"/>
  <c r="AB976" i="8" s="1"/>
  <c r="Z976" i="8"/>
  <c r="AA976" i="8" s="1"/>
  <c r="J378" i="8"/>
  <c r="AB378" i="8" s="1"/>
  <c r="Z378" i="8"/>
  <c r="AA378" i="8" s="1"/>
  <c r="J412" i="8"/>
  <c r="AB412" i="8" s="1"/>
  <c r="Z412" i="8"/>
  <c r="AA412" i="8" s="1"/>
  <c r="J446" i="8"/>
  <c r="AB446" i="8" s="1"/>
  <c r="Z446" i="8"/>
  <c r="AA446" i="8" s="1"/>
  <c r="J522" i="8"/>
  <c r="AB522" i="8" s="1"/>
  <c r="Z522" i="8"/>
  <c r="AA522" i="8" s="1"/>
  <c r="J702" i="8"/>
  <c r="AB702" i="8" s="1"/>
  <c r="Z702" i="8"/>
  <c r="AA702" i="8" s="1"/>
  <c r="J933" i="8"/>
  <c r="AB933" i="8" s="1"/>
  <c r="Z933" i="8"/>
  <c r="AA933" i="8" s="1"/>
  <c r="J507" i="8"/>
  <c r="AB507" i="8" s="1"/>
  <c r="Z507" i="8"/>
  <c r="AA507" i="8" s="1"/>
  <c r="J565" i="8"/>
  <c r="AB565" i="8" s="1"/>
  <c r="Z565" i="8"/>
  <c r="AA565" i="8" s="1"/>
  <c r="J649" i="8"/>
  <c r="AB649" i="8" s="1"/>
  <c r="Z649" i="8"/>
  <c r="AA649" i="8" s="1"/>
  <c r="J888" i="8"/>
  <c r="AB888" i="8" s="1"/>
  <c r="Z888" i="8"/>
  <c r="AA888" i="8" s="1"/>
  <c r="J1275" i="8"/>
  <c r="AB1275" i="8" s="1"/>
  <c r="Z1275" i="8"/>
  <c r="AA1275" i="8" s="1"/>
  <c r="J1244" i="8"/>
  <c r="AB1244" i="8" s="1"/>
  <c r="Z1244" i="8"/>
  <c r="AA1244" i="8" s="1"/>
  <c r="Z798" i="8"/>
  <c r="AA798" i="8" s="1"/>
  <c r="J798" i="8"/>
  <c r="AB798" i="8" s="1"/>
  <c r="Z991" i="8"/>
  <c r="AA991" i="8" s="1"/>
  <c r="J991" i="8"/>
  <c r="AB991" i="8" s="1"/>
  <c r="Z1225" i="8"/>
  <c r="AA1225" i="8" s="1"/>
  <c r="J1225" i="8"/>
  <c r="AB1225" i="8" s="1"/>
  <c r="Z963" i="8"/>
  <c r="AA963" i="8" s="1"/>
  <c r="J963" i="8"/>
  <c r="AB963" i="8" s="1"/>
  <c r="Z1105" i="8"/>
  <c r="AA1105" i="8" s="1"/>
  <c r="J1105" i="8"/>
  <c r="AB1105" i="8" s="1"/>
  <c r="J1022" i="8"/>
  <c r="AB1022" i="8" s="1"/>
  <c r="Z1022" i="8"/>
  <c r="AA1022" i="8" s="1"/>
  <c r="Z1201" i="8"/>
  <c r="AA1201" i="8" s="1"/>
  <c r="J1201" i="8"/>
  <c r="AB1201" i="8" s="1"/>
  <c r="Z1151" i="8"/>
  <c r="AA1151" i="8" s="1"/>
  <c r="J1151" i="8"/>
  <c r="AB1151" i="8" s="1"/>
  <c r="J759" i="8"/>
  <c r="AB759" i="8" s="1"/>
  <c r="Z759" i="8"/>
  <c r="AA759" i="8" s="1"/>
  <c r="Z949" i="8"/>
  <c r="AA949" i="8" s="1"/>
  <c r="J949" i="8"/>
  <c r="AB949" i="8" s="1"/>
  <c r="Z1268" i="8"/>
  <c r="AA1268" i="8" s="1"/>
  <c r="J1268" i="8"/>
  <c r="AB1268" i="8" s="1"/>
  <c r="J519" i="8"/>
  <c r="AB519" i="8" s="1"/>
  <c r="Z519" i="8"/>
  <c r="AA519" i="8" s="1"/>
  <c r="J561" i="8"/>
  <c r="AB561" i="8" s="1"/>
  <c r="Z561" i="8"/>
  <c r="AA561" i="8" s="1"/>
  <c r="J591" i="8"/>
  <c r="AB591" i="8" s="1"/>
  <c r="Z591" i="8"/>
  <c r="AA591" i="8" s="1"/>
  <c r="J613" i="8"/>
  <c r="AB613" i="8" s="1"/>
  <c r="Z613" i="8"/>
  <c r="AA613" i="8" s="1"/>
  <c r="J655" i="8"/>
  <c r="AB655" i="8" s="1"/>
  <c r="Z655" i="8"/>
  <c r="AA655" i="8" s="1"/>
  <c r="Z744" i="8"/>
  <c r="AA744" i="8" s="1"/>
  <c r="J744" i="8"/>
  <c r="AB744" i="8" s="1"/>
  <c r="Z856" i="8"/>
  <c r="AA856" i="8" s="1"/>
  <c r="J856" i="8"/>
  <c r="AB856" i="8" s="1"/>
  <c r="J1017" i="8"/>
  <c r="AB1017" i="8" s="1"/>
  <c r="Z1017" i="8"/>
  <c r="AA1017" i="8" s="1"/>
  <c r="J1243" i="8"/>
  <c r="AB1243" i="8" s="1"/>
  <c r="Z1243" i="8"/>
  <c r="AA1243" i="8" s="1"/>
  <c r="J945" i="8"/>
  <c r="AB945" i="8" s="1"/>
  <c r="Z945" i="8"/>
  <c r="AA945" i="8" s="1"/>
  <c r="J1125" i="8"/>
  <c r="AB1125" i="8" s="1"/>
  <c r="Z1125" i="8"/>
  <c r="AA1125" i="8" s="1"/>
  <c r="Z714" i="8"/>
  <c r="AA714" i="8" s="1"/>
  <c r="J714" i="8"/>
  <c r="AB714" i="8" s="1"/>
  <c r="Z790" i="8"/>
  <c r="AA790" i="8" s="1"/>
  <c r="J790" i="8"/>
  <c r="AB790" i="8" s="1"/>
  <c r="Z846" i="8"/>
  <c r="AA846" i="8" s="1"/>
  <c r="J846" i="8"/>
  <c r="AB846" i="8" s="1"/>
  <c r="Z926" i="8"/>
  <c r="AA926" i="8" s="1"/>
  <c r="J926" i="8"/>
  <c r="AB926" i="8" s="1"/>
  <c r="Z981" i="8"/>
  <c r="AA981" i="8" s="1"/>
  <c r="J981" i="8"/>
  <c r="AB981" i="8" s="1"/>
  <c r="J1068" i="8"/>
  <c r="AB1068" i="8" s="1"/>
  <c r="Z1068" i="8"/>
  <c r="AA1068" i="8" s="1"/>
  <c r="J1192" i="8"/>
  <c r="AB1192" i="8" s="1"/>
  <c r="Z1192" i="8"/>
  <c r="AA1192" i="8" s="1"/>
  <c r="Z879" i="8"/>
  <c r="AA879" i="8" s="1"/>
  <c r="J879" i="8"/>
  <c r="AB879" i="8" s="1"/>
  <c r="Z955" i="8"/>
  <c r="AA955" i="8" s="1"/>
  <c r="J955" i="8"/>
  <c r="AB955" i="8" s="1"/>
  <c r="Z1043" i="8"/>
  <c r="AA1043" i="8" s="1"/>
  <c r="J1043" i="8"/>
  <c r="AB1043" i="8" s="1"/>
  <c r="Z1153" i="8"/>
  <c r="AA1153" i="8" s="1"/>
  <c r="J1153" i="8"/>
  <c r="AB1153" i="8" s="1"/>
  <c r="Z1280" i="8"/>
  <c r="AA1280" i="8" s="1"/>
  <c r="J1280" i="8"/>
  <c r="AB1280" i="8" s="1"/>
  <c r="Z1082" i="8"/>
  <c r="AA1082" i="8" s="1"/>
  <c r="J1082" i="8"/>
  <c r="AB1082" i="8" s="1"/>
  <c r="J1178" i="8"/>
  <c r="AB1178" i="8" s="1"/>
  <c r="Z1178" i="8"/>
  <c r="AA1178" i="8" s="1"/>
  <c r="Z1265" i="8"/>
  <c r="AA1265" i="8" s="1"/>
  <c r="J1265" i="8"/>
  <c r="AB1265" i="8" s="1"/>
  <c r="J1147" i="8"/>
  <c r="AB1147" i="8" s="1"/>
  <c r="Z1147" i="8"/>
  <c r="AA1147" i="8" s="1"/>
  <c r="J1231" i="8"/>
  <c r="AB1231" i="8" s="1"/>
  <c r="Z1231" i="8"/>
  <c r="AA1231" i="8" s="1"/>
  <c r="J541" i="8"/>
  <c r="AB541" i="8" s="1"/>
  <c r="Z541" i="8"/>
  <c r="AA541" i="8" s="1"/>
  <c r="J585" i="8"/>
  <c r="AB585" i="8" s="1"/>
  <c r="Z585" i="8"/>
  <c r="AA585" i="8" s="1"/>
  <c r="J623" i="8"/>
  <c r="AB623" i="8" s="1"/>
  <c r="Z623" i="8"/>
  <c r="AA623" i="8" s="1"/>
  <c r="J690" i="8"/>
  <c r="AB690" i="8" s="1"/>
  <c r="Z690" i="8"/>
  <c r="AA690" i="8" s="1"/>
  <c r="Z771" i="8"/>
  <c r="AA771" i="8" s="1"/>
  <c r="J771" i="8"/>
  <c r="AB771" i="8" s="1"/>
  <c r="Z880" i="8"/>
  <c r="AA880" i="8" s="1"/>
  <c r="J880" i="8"/>
  <c r="AB880" i="8" s="1"/>
  <c r="Z1124" i="8"/>
  <c r="AA1124" i="8" s="1"/>
  <c r="J1124" i="8"/>
  <c r="AB1124" i="8" s="1"/>
  <c r="Z905" i="8"/>
  <c r="AA905" i="8" s="1"/>
  <c r="J905" i="8"/>
  <c r="AB905" i="8" s="1"/>
  <c r="J1056" i="8"/>
  <c r="AB1056" i="8" s="1"/>
  <c r="Z1056" i="8"/>
  <c r="AA1056" i="8" s="1"/>
  <c r="Z1292" i="8"/>
  <c r="AA1292" i="8" s="1"/>
  <c r="J1292" i="8"/>
  <c r="AB1292" i="8" s="1"/>
  <c r="J742" i="8"/>
  <c r="AB742" i="8" s="1"/>
  <c r="Z742" i="8"/>
  <c r="AA742" i="8" s="1"/>
  <c r="J810" i="8"/>
  <c r="AB810" i="8" s="1"/>
  <c r="Z810" i="8"/>
  <c r="AA810" i="8" s="1"/>
  <c r="J898" i="8"/>
  <c r="AB898" i="8" s="1"/>
  <c r="Z898" i="8"/>
  <c r="AA898" i="8" s="1"/>
  <c r="J978" i="8"/>
  <c r="AB978" i="8" s="1"/>
  <c r="Z978" i="8"/>
  <c r="AA978" i="8" s="1"/>
  <c r="Z1052" i="8"/>
  <c r="AA1052" i="8" s="1"/>
  <c r="J1052" i="8"/>
  <c r="AB1052" i="8" s="1"/>
  <c r="Z1206" i="8"/>
  <c r="AA1206" i="8" s="1"/>
  <c r="J1206" i="8"/>
  <c r="AB1206" i="8" s="1"/>
  <c r="Z883" i="8"/>
  <c r="AA883" i="8" s="1"/>
  <c r="J883" i="8"/>
  <c r="AB883" i="8" s="1"/>
  <c r="J959" i="8"/>
  <c r="AB959" i="8" s="1"/>
  <c r="Z959" i="8"/>
  <c r="AA959" i="8" s="1"/>
  <c r="Z1029" i="8"/>
  <c r="AA1029" i="8" s="1"/>
  <c r="J1029" i="8"/>
  <c r="AB1029" i="8" s="1"/>
  <c r="J1177" i="8"/>
  <c r="AB1177" i="8" s="1"/>
  <c r="Z1177" i="8"/>
  <c r="AA1177" i="8" s="1"/>
  <c r="Z1288" i="8"/>
  <c r="AA1288" i="8" s="1"/>
  <c r="J1288" i="8"/>
  <c r="AB1288" i="8" s="1"/>
  <c r="Z1074" i="8"/>
  <c r="AA1074" i="8" s="1"/>
  <c r="J1074" i="8"/>
  <c r="AB1074" i="8" s="1"/>
  <c r="Z1158" i="8"/>
  <c r="AA1158" i="8" s="1"/>
  <c r="J1158" i="8"/>
  <c r="AB1158" i="8" s="1"/>
  <c r="Z1253" i="8"/>
  <c r="AA1253" i="8" s="1"/>
  <c r="J1253" i="8"/>
  <c r="AB1253" i="8" s="1"/>
  <c r="Z1119" i="8"/>
  <c r="AA1119" i="8" s="1"/>
  <c r="J1119" i="8"/>
  <c r="AB1119" i="8" s="1"/>
  <c r="Z1215" i="8"/>
  <c r="AA1215" i="8" s="1"/>
  <c r="J1215" i="8"/>
  <c r="AB1215" i="8" s="1"/>
  <c r="Z1314" i="8"/>
  <c r="AA1314" i="8" s="1"/>
  <c r="J1314" i="8"/>
  <c r="AB1314" i="8" s="1"/>
  <c r="Z1050" i="8"/>
  <c r="AA1050" i="8" s="1"/>
  <c r="J1050" i="8"/>
  <c r="AB1050" i="8" s="1"/>
  <c r="Z1126" i="8"/>
  <c r="AA1126" i="8" s="1"/>
  <c r="J1126" i="8"/>
  <c r="AB1126" i="8" s="1"/>
  <c r="J1214" i="8"/>
  <c r="AB1214" i="8" s="1"/>
  <c r="Z1214" i="8"/>
  <c r="AA1214" i="8" s="1"/>
  <c r="J1289" i="8"/>
  <c r="AB1289" i="8" s="1"/>
  <c r="Z1289" i="8"/>
  <c r="AA1289" i="8" s="1"/>
  <c r="Z1123" i="8"/>
  <c r="AA1123" i="8" s="1"/>
  <c r="J1123" i="8"/>
  <c r="AB1123" i="8" s="1"/>
  <c r="J1221" i="8"/>
  <c r="AB1221" i="8" s="1"/>
  <c r="Z1221" i="8"/>
  <c r="AA1221" i="8" s="1"/>
  <c r="J1278" i="8"/>
  <c r="AB1278" i="8" s="1"/>
  <c r="Z1278" i="8"/>
  <c r="AA1278" i="8" s="1"/>
  <c r="AH1315" i="8"/>
  <c r="AE1320" i="8"/>
  <c r="AH1320" i="8" s="1"/>
  <c r="J191" i="8"/>
  <c r="AB191" i="8" s="1"/>
  <c r="Z191" i="8"/>
  <c r="AA191" i="8" s="1"/>
  <c r="J510" i="8"/>
  <c r="AB510" i="8" s="1"/>
  <c r="Z510" i="8"/>
  <c r="AA510" i="8" s="1"/>
  <c r="J609" i="8"/>
  <c r="AB609" i="8" s="1"/>
  <c r="Z609" i="8"/>
  <c r="AA609" i="8" s="1"/>
  <c r="J79" i="8"/>
  <c r="AB79" i="8" s="1"/>
  <c r="Z79" i="8"/>
  <c r="AA79" i="8" s="1"/>
  <c r="J85" i="8"/>
  <c r="AB85" i="8" s="1"/>
  <c r="Z85" i="8"/>
  <c r="AA85" i="8" s="1"/>
  <c r="J194" i="8"/>
  <c r="AB194" i="8" s="1"/>
  <c r="Z194" i="8"/>
  <c r="AA194" i="8" s="1"/>
  <c r="J365" i="8"/>
  <c r="AB365" i="8" s="1"/>
  <c r="Z365" i="8"/>
  <c r="AA365" i="8" s="1"/>
  <c r="Z542" i="8"/>
  <c r="AA542" i="8" s="1"/>
  <c r="J542" i="8"/>
  <c r="AB542" i="8" s="1"/>
  <c r="J115" i="8"/>
  <c r="AB115" i="8" s="1"/>
  <c r="Z115" i="8"/>
  <c r="AA115" i="8" s="1"/>
  <c r="J262" i="8"/>
  <c r="AB262" i="8" s="1"/>
  <c r="Z262" i="8"/>
  <c r="AA262" i="8" s="1"/>
  <c r="Z804" i="8"/>
  <c r="AA804" i="8" s="1"/>
  <c r="J804" i="8"/>
  <c r="AB804" i="8" s="1"/>
  <c r="J59" i="8"/>
  <c r="AB59" i="8" s="1"/>
  <c r="Z59" i="8"/>
  <c r="AA59" i="8" s="1"/>
  <c r="J204" i="8"/>
  <c r="AB204" i="8" s="1"/>
  <c r="Z204" i="8"/>
  <c r="AA204" i="8" s="1"/>
  <c r="J486" i="8"/>
  <c r="AB486" i="8" s="1"/>
  <c r="Z486" i="8"/>
  <c r="AA486" i="8" s="1"/>
  <c r="J532" i="8"/>
  <c r="AB532" i="8" s="1"/>
  <c r="Z532" i="8"/>
  <c r="AA532" i="8" s="1"/>
  <c r="J1235" i="8"/>
  <c r="AB1235" i="8" s="1"/>
  <c r="Z1235" i="8"/>
  <c r="AA1235" i="8" s="1"/>
  <c r="J438" i="8"/>
  <c r="AB438" i="8" s="1"/>
  <c r="Z438" i="8"/>
  <c r="AA438" i="8" s="1"/>
  <c r="J809" i="8"/>
  <c r="AB809" i="8" s="1"/>
  <c r="Z809" i="8"/>
  <c r="AA809" i="8" s="1"/>
  <c r="J543" i="8"/>
  <c r="AB543" i="8" s="1"/>
  <c r="Z543" i="8"/>
  <c r="AA543" i="8" s="1"/>
  <c r="J1067" i="8"/>
  <c r="AB1067" i="8" s="1"/>
  <c r="Z1067" i="8"/>
  <c r="AA1067" i="8" s="1"/>
  <c r="J1111" i="8"/>
  <c r="AB1111" i="8" s="1"/>
  <c r="Z1111" i="8"/>
  <c r="AA1111" i="8" s="1"/>
  <c r="Z833" i="8"/>
  <c r="AA833" i="8" s="1"/>
  <c r="J833" i="8"/>
  <c r="AB833" i="8" s="1"/>
  <c r="J549" i="8"/>
  <c r="AB549" i="8" s="1"/>
  <c r="Z549" i="8"/>
  <c r="AA549" i="8" s="1"/>
  <c r="J605" i="8"/>
  <c r="AB605" i="8" s="1"/>
  <c r="Z605" i="8"/>
  <c r="AA605" i="8" s="1"/>
  <c r="J733" i="8"/>
  <c r="AB733" i="8" s="1"/>
  <c r="Z733" i="8"/>
  <c r="AA733" i="8" s="1"/>
  <c r="J1203" i="8"/>
  <c r="AB1203" i="8" s="1"/>
  <c r="Z1203" i="8"/>
  <c r="AA1203" i="8" s="1"/>
  <c r="Z1045" i="8"/>
  <c r="AA1045" i="8" s="1"/>
  <c r="J1045" i="8"/>
  <c r="AB1045" i="8" s="1"/>
  <c r="Z782" i="8"/>
  <c r="AA782" i="8" s="1"/>
  <c r="J782" i="8"/>
  <c r="AB782" i="8" s="1"/>
  <c r="Z975" i="8"/>
  <c r="AA975" i="8" s="1"/>
  <c r="J975" i="8"/>
  <c r="AB975" i="8" s="1"/>
  <c r="Z1144" i="8"/>
  <c r="AA1144" i="8" s="1"/>
  <c r="J1144" i="8"/>
  <c r="AB1144" i="8" s="1"/>
  <c r="J939" i="8"/>
  <c r="AB939" i="8" s="1"/>
  <c r="Z939" i="8"/>
  <c r="AA939" i="8" s="1"/>
  <c r="Z1264" i="8"/>
  <c r="AA1264" i="8" s="1"/>
  <c r="J1264" i="8"/>
  <c r="AB1264" i="8" s="1"/>
  <c r="J1249" i="8"/>
  <c r="AB1249" i="8" s="1"/>
  <c r="Z1249" i="8"/>
  <c r="AA1249" i="8" s="1"/>
  <c r="J1195" i="8"/>
  <c r="AB1195" i="8" s="1"/>
  <c r="Z1195" i="8"/>
  <c r="AA1195" i="8" s="1"/>
  <c r="J581" i="8"/>
  <c r="AB581" i="8" s="1"/>
  <c r="Z581" i="8"/>
  <c r="AA581" i="8" s="1"/>
  <c r="J662" i="8"/>
  <c r="AB662" i="8" s="1"/>
  <c r="Z662" i="8"/>
  <c r="AA662" i="8" s="1"/>
  <c r="J864" i="8"/>
  <c r="AB864" i="8" s="1"/>
  <c r="Z864" i="8"/>
  <c r="AA864" i="8" s="1"/>
  <c r="J857" i="8"/>
  <c r="AB857" i="8" s="1"/>
  <c r="Z857" i="8"/>
  <c r="AA857" i="8" s="1"/>
  <c r="Z1229" i="8"/>
  <c r="AA1229" i="8" s="1"/>
  <c r="J1229" i="8"/>
  <c r="AB1229" i="8" s="1"/>
  <c r="J794" i="8"/>
  <c r="AB794" i="8" s="1"/>
  <c r="Z794" i="8"/>
  <c r="AA794" i="8" s="1"/>
  <c r="J965" i="8"/>
  <c r="AB965" i="8" s="1"/>
  <c r="Z965" i="8"/>
  <c r="AA965" i="8" s="1"/>
  <c r="J1152" i="8"/>
  <c r="AB1152" i="8" s="1"/>
  <c r="Z1152" i="8"/>
  <c r="AA1152" i="8" s="1"/>
  <c r="J947" i="8"/>
  <c r="AB947" i="8" s="1"/>
  <c r="Z947" i="8"/>
  <c r="AA947" i="8" s="1"/>
  <c r="J1240" i="8"/>
  <c r="AB1240" i="8" s="1"/>
  <c r="Z1240" i="8"/>
  <c r="AA1240" i="8" s="1"/>
  <c r="Z1233" i="8"/>
  <c r="AA1233" i="8" s="1"/>
  <c r="J1233" i="8"/>
  <c r="AB1233" i="8" s="1"/>
  <c r="J1035" i="8"/>
  <c r="AB1035" i="8" s="1"/>
  <c r="Z1035" i="8"/>
  <c r="AA1035" i="8" s="1"/>
  <c r="Z49" i="8"/>
  <c r="AA49" i="8" s="1"/>
  <c r="J49" i="8"/>
  <c r="AB49" i="8" s="1"/>
  <c r="Z183" i="8"/>
  <c r="AA183" i="8" s="1"/>
  <c r="J183" i="8"/>
  <c r="AB183" i="8" s="1"/>
  <c r="J314" i="8"/>
  <c r="AB314" i="8" s="1"/>
  <c r="Z314" i="8"/>
  <c r="AA314" i="8" s="1"/>
  <c r="J138" i="8"/>
  <c r="AB138" i="8" s="1"/>
  <c r="Z138" i="8"/>
  <c r="AA138" i="8" s="1"/>
  <c r="J1071" i="8"/>
  <c r="AB1071" i="8" s="1"/>
  <c r="Z1071" i="8"/>
  <c r="AA1071" i="8" s="1"/>
  <c r="Z133" i="8"/>
  <c r="AA133" i="8" s="1"/>
  <c r="J133" i="8"/>
  <c r="AB133" i="8" s="1"/>
  <c r="J970" i="8"/>
  <c r="AB970" i="8" s="1"/>
  <c r="Z970" i="8"/>
  <c r="AA970" i="8" s="1"/>
  <c r="J120" i="8"/>
  <c r="AB120" i="8" s="1"/>
  <c r="Z120" i="8"/>
  <c r="AA120" i="8" s="1"/>
  <c r="Z290" i="8"/>
  <c r="AA290" i="8" s="1"/>
  <c r="J290" i="8"/>
  <c r="AB290" i="8" s="1"/>
  <c r="J269" i="8"/>
  <c r="AB269" i="8" s="1"/>
  <c r="Z269" i="8"/>
  <c r="AA269" i="8" s="1"/>
  <c r="J417" i="8"/>
  <c r="AB417" i="8" s="1"/>
  <c r="Z417" i="8"/>
  <c r="AA417" i="8" s="1"/>
  <c r="J469" i="8"/>
  <c r="AB469" i="8" s="1"/>
  <c r="Z469" i="8"/>
  <c r="AA469" i="8" s="1"/>
  <c r="J741" i="8"/>
  <c r="AB741" i="8" s="1"/>
  <c r="Z741" i="8"/>
  <c r="AA741" i="8" s="1"/>
  <c r="J1133" i="8"/>
  <c r="AB1133" i="8" s="1"/>
  <c r="Z1133" i="8"/>
  <c r="AA1133" i="8" s="1"/>
  <c r="J83" i="8"/>
  <c r="AB83" i="8" s="1"/>
  <c r="Z83" i="8"/>
  <c r="AA83" i="8" s="1"/>
  <c r="J139" i="8"/>
  <c r="AB139" i="8" s="1"/>
  <c r="Z139" i="8"/>
  <c r="AA139" i="8" s="1"/>
  <c r="J211" i="8"/>
  <c r="AB211" i="8" s="1"/>
  <c r="Z211" i="8"/>
  <c r="AA211" i="8" s="1"/>
  <c r="Z283" i="8"/>
  <c r="AA283" i="8" s="1"/>
  <c r="J283" i="8"/>
  <c r="AB283" i="8" s="1"/>
  <c r="J675" i="8"/>
  <c r="AB675" i="8" s="1"/>
  <c r="Z675" i="8"/>
  <c r="AA675" i="8" s="1"/>
  <c r="J1013" i="8"/>
  <c r="AB1013" i="8" s="1"/>
  <c r="Z1013" i="8"/>
  <c r="AA1013" i="8" s="1"/>
  <c r="Z27" i="8"/>
  <c r="AA27" i="8" s="1"/>
  <c r="J27" i="8"/>
  <c r="AB27" i="8" s="1"/>
  <c r="Z105" i="8"/>
  <c r="AA105" i="8" s="1"/>
  <c r="J105" i="8"/>
  <c r="AB105" i="8" s="1"/>
  <c r="J164" i="8"/>
  <c r="AB164" i="8" s="1"/>
  <c r="Z164" i="8"/>
  <c r="AA164" i="8" s="1"/>
  <c r="J236" i="8"/>
  <c r="AB236" i="8" s="1"/>
  <c r="Z236" i="8"/>
  <c r="AA236" i="8" s="1"/>
  <c r="J313" i="8"/>
  <c r="AB313" i="8" s="1"/>
  <c r="Z313" i="8"/>
  <c r="AA313" i="8" s="1"/>
  <c r="J423" i="8"/>
  <c r="AB423" i="8" s="1"/>
  <c r="Z423" i="8"/>
  <c r="AA423" i="8" s="1"/>
  <c r="J667" i="8"/>
  <c r="AB667" i="8" s="1"/>
  <c r="Z667" i="8"/>
  <c r="AA667" i="8" s="1"/>
  <c r="Z1014" i="8"/>
  <c r="AA1014" i="8" s="1"/>
  <c r="J1014" i="8"/>
  <c r="AB1014" i="8" s="1"/>
  <c r="Z620" i="8"/>
  <c r="AA620" i="8" s="1"/>
  <c r="J620" i="8"/>
  <c r="AB620" i="8" s="1"/>
  <c r="Z715" i="8"/>
  <c r="AA715" i="8" s="1"/>
  <c r="J715" i="8"/>
  <c r="AB715" i="8" s="1"/>
  <c r="Z1004" i="8"/>
  <c r="AA1004" i="8" s="1"/>
  <c r="J1004" i="8"/>
  <c r="AB1004" i="8" s="1"/>
  <c r="J388" i="8"/>
  <c r="AB388" i="8" s="1"/>
  <c r="Z388" i="8"/>
  <c r="AA388" i="8" s="1"/>
  <c r="J422" i="8"/>
  <c r="AB422" i="8" s="1"/>
  <c r="Z422" i="8"/>
  <c r="AA422" i="8" s="1"/>
  <c r="J454" i="8"/>
  <c r="AB454" i="8" s="1"/>
  <c r="Z454" i="8"/>
  <c r="AA454" i="8" s="1"/>
  <c r="J554" i="8"/>
  <c r="AB554" i="8" s="1"/>
  <c r="Z554" i="8"/>
  <c r="AA554" i="8" s="1"/>
  <c r="J752" i="8"/>
  <c r="AB752" i="8" s="1"/>
  <c r="Z752" i="8"/>
  <c r="AA752" i="8" s="1"/>
  <c r="J1061" i="8"/>
  <c r="AB1061" i="8" s="1"/>
  <c r="Z1061" i="8"/>
  <c r="AA1061" i="8" s="1"/>
  <c r="Z513" i="8"/>
  <c r="AA513" i="8" s="1"/>
  <c r="J513" i="8"/>
  <c r="AB513" i="8" s="1"/>
  <c r="Z587" i="8"/>
  <c r="AA587" i="8" s="1"/>
  <c r="J587" i="8"/>
  <c r="AB587" i="8" s="1"/>
  <c r="J695" i="8"/>
  <c r="AB695" i="8" s="1"/>
  <c r="Z695" i="8"/>
  <c r="AA695" i="8" s="1"/>
  <c r="J973" i="8"/>
  <c r="AB973" i="8" s="1"/>
  <c r="Z973" i="8"/>
  <c r="AA973" i="8" s="1"/>
  <c r="J865" i="8"/>
  <c r="AB865" i="8" s="1"/>
  <c r="Z865" i="8"/>
  <c r="AA865" i="8" s="1"/>
  <c r="Z701" i="8"/>
  <c r="AA701" i="8" s="1"/>
  <c r="J701" i="8"/>
  <c r="AB701" i="8" s="1"/>
  <c r="J854" i="8"/>
  <c r="AB854" i="8" s="1"/>
  <c r="Z854" i="8"/>
  <c r="AA854" i="8" s="1"/>
  <c r="Z1080" i="8"/>
  <c r="AA1080" i="8" s="1"/>
  <c r="J1080" i="8"/>
  <c r="AB1080" i="8" s="1"/>
  <c r="Z1303" i="8"/>
  <c r="AA1303" i="8" s="1"/>
  <c r="J1303" i="8"/>
  <c r="AB1303" i="8" s="1"/>
  <c r="Z985" i="8"/>
  <c r="AA985" i="8" s="1"/>
  <c r="J985" i="8"/>
  <c r="AB985" i="8" s="1"/>
  <c r="J1200" i="8"/>
  <c r="AB1200" i="8" s="1"/>
  <c r="Z1200" i="8"/>
  <c r="AA1200" i="8" s="1"/>
  <c r="J1054" i="8"/>
  <c r="AB1054" i="8" s="1"/>
  <c r="Z1054" i="8"/>
  <c r="AA1054" i="8" s="1"/>
  <c r="Z1237" i="8"/>
  <c r="AA1237" i="8" s="1"/>
  <c r="J1237" i="8"/>
  <c r="AB1237" i="8" s="1"/>
  <c r="Z1218" i="8"/>
  <c r="AA1218" i="8" s="1"/>
  <c r="J1218" i="8"/>
  <c r="AB1218" i="8" s="1"/>
  <c r="Z773" i="8"/>
  <c r="AA773" i="8" s="1"/>
  <c r="J773" i="8"/>
  <c r="AB773" i="8" s="1"/>
  <c r="J1040" i="8"/>
  <c r="AB1040" i="8" s="1"/>
  <c r="Z1040" i="8"/>
  <c r="AA1040" i="8" s="1"/>
  <c r="J489" i="8"/>
  <c r="AB489" i="8" s="1"/>
  <c r="Z489" i="8"/>
  <c r="AA489" i="8" s="1"/>
  <c r="J529" i="8"/>
  <c r="AB529" i="8" s="1"/>
  <c r="Z529" i="8"/>
  <c r="AA529" i="8" s="1"/>
  <c r="J573" i="8"/>
  <c r="AB573" i="8" s="1"/>
  <c r="Z573" i="8"/>
  <c r="AA573" i="8" s="1"/>
  <c r="J595" i="8"/>
  <c r="AB595" i="8" s="1"/>
  <c r="Z595" i="8"/>
  <c r="AA595" i="8" s="1"/>
  <c r="J621" i="8"/>
  <c r="AB621" i="8" s="1"/>
  <c r="Z621" i="8"/>
  <c r="AA621" i="8" s="1"/>
  <c r="J684" i="8"/>
  <c r="AB684" i="8" s="1"/>
  <c r="Z684" i="8"/>
  <c r="AA684" i="8" s="1"/>
  <c r="J765" i="8"/>
  <c r="AB765" i="8" s="1"/>
  <c r="Z765" i="8"/>
  <c r="AA765" i="8" s="1"/>
  <c r="J904" i="8"/>
  <c r="AB904" i="8" s="1"/>
  <c r="Z904" i="8"/>
  <c r="AA904" i="8" s="1"/>
  <c r="Z1055" i="8"/>
  <c r="AA1055" i="8" s="1"/>
  <c r="J1055" i="8"/>
  <c r="AB1055" i="8" s="1"/>
  <c r="J1307" i="8"/>
  <c r="AB1307" i="8" s="1"/>
  <c r="Z1307" i="8"/>
  <c r="AA1307" i="8" s="1"/>
  <c r="J980" i="8"/>
  <c r="AB980" i="8" s="1"/>
  <c r="Z980" i="8"/>
  <c r="AA980" i="8" s="1"/>
  <c r="J1173" i="8"/>
  <c r="AB1173" i="8" s="1"/>
  <c r="Z1173" i="8"/>
  <c r="AA1173" i="8" s="1"/>
  <c r="J738" i="8"/>
  <c r="AB738" i="8" s="1"/>
  <c r="Z738" i="8"/>
  <c r="AA738" i="8" s="1"/>
  <c r="J806" i="8"/>
  <c r="AB806" i="8" s="1"/>
  <c r="Z806" i="8"/>
  <c r="AA806" i="8" s="1"/>
  <c r="Z862" i="8"/>
  <c r="AA862" i="8" s="1"/>
  <c r="J862" i="8"/>
  <c r="AB862" i="8" s="1"/>
  <c r="J946" i="8"/>
  <c r="AB946" i="8" s="1"/>
  <c r="Z946" i="8"/>
  <c r="AA946" i="8" s="1"/>
  <c r="J998" i="8"/>
  <c r="AB998" i="8" s="1"/>
  <c r="Z998" i="8"/>
  <c r="AA998" i="8" s="1"/>
  <c r="J1096" i="8"/>
  <c r="AB1096" i="8" s="1"/>
  <c r="Z1096" i="8"/>
  <c r="AA1096" i="8" s="1"/>
  <c r="Z1247" i="8"/>
  <c r="AA1247" i="8" s="1"/>
  <c r="J1247" i="8"/>
  <c r="AB1247" i="8" s="1"/>
  <c r="J899" i="8"/>
  <c r="AB899" i="8" s="1"/>
  <c r="Z899" i="8"/>
  <c r="AA899" i="8" s="1"/>
  <c r="J979" i="8"/>
  <c r="AB979" i="8" s="1"/>
  <c r="Z979" i="8"/>
  <c r="AA979" i="8" s="1"/>
  <c r="J1064" i="8"/>
  <c r="AB1064" i="8" s="1"/>
  <c r="Z1064" i="8"/>
  <c r="AA1064" i="8" s="1"/>
  <c r="J1169" i="8"/>
  <c r="AB1169" i="8" s="1"/>
  <c r="Z1169" i="8"/>
  <c r="AA1169" i="8" s="1"/>
  <c r="Z996" i="8"/>
  <c r="AA996" i="8" s="1"/>
  <c r="J996" i="8"/>
  <c r="AB996" i="8" s="1"/>
  <c r="J1102" i="8"/>
  <c r="AB1102" i="8" s="1"/>
  <c r="Z1102" i="8"/>
  <c r="AA1102" i="8" s="1"/>
  <c r="Z1211" i="8"/>
  <c r="AA1211" i="8" s="1"/>
  <c r="J1211" i="8"/>
  <c r="AB1211" i="8" s="1"/>
  <c r="J1301" i="8"/>
  <c r="AB1301" i="8" s="1"/>
  <c r="Z1301" i="8"/>
  <c r="AA1301" i="8" s="1"/>
  <c r="Z1163" i="8"/>
  <c r="AA1163" i="8" s="1"/>
  <c r="J1163" i="8"/>
  <c r="AB1163" i="8" s="1"/>
  <c r="Z1250" i="8"/>
  <c r="AA1250" i="8" s="1"/>
  <c r="J1250" i="8"/>
  <c r="AB1250" i="8" s="1"/>
  <c r="J551" i="8"/>
  <c r="AB551" i="8" s="1"/>
  <c r="Z551" i="8"/>
  <c r="AA551" i="8" s="1"/>
  <c r="J599" i="8"/>
  <c r="AB599" i="8" s="1"/>
  <c r="Z599" i="8"/>
  <c r="AA599" i="8" s="1"/>
  <c r="J631" i="8"/>
  <c r="AB631" i="8" s="1"/>
  <c r="Z631" i="8"/>
  <c r="AA631" i="8" s="1"/>
  <c r="J712" i="8"/>
  <c r="AB712" i="8" s="1"/>
  <c r="Z712" i="8"/>
  <c r="AA712" i="8" s="1"/>
  <c r="J797" i="8"/>
  <c r="AB797" i="8" s="1"/>
  <c r="Z797" i="8"/>
  <c r="AA797" i="8" s="1"/>
  <c r="J936" i="8"/>
  <c r="AB936" i="8" s="1"/>
  <c r="Z936" i="8"/>
  <c r="AA936" i="8" s="1"/>
  <c r="Z1259" i="8"/>
  <c r="AA1259" i="8" s="1"/>
  <c r="J1259" i="8"/>
  <c r="AB1259" i="8" s="1"/>
  <c r="Z921" i="8"/>
  <c r="AA921" i="8" s="1"/>
  <c r="J921" i="8"/>
  <c r="AB921" i="8" s="1"/>
  <c r="Z1077" i="8"/>
  <c r="AA1077" i="8" s="1"/>
  <c r="J1077" i="8"/>
  <c r="AB1077" i="8" s="1"/>
  <c r="J697" i="8"/>
  <c r="AB697" i="8" s="1"/>
  <c r="Z697" i="8"/>
  <c r="AA697" i="8" s="1"/>
  <c r="J770" i="8"/>
  <c r="AB770" i="8" s="1"/>
  <c r="Z770" i="8"/>
  <c r="AA770" i="8" s="1"/>
  <c r="Z830" i="8"/>
  <c r="AA830" i="8" s="1"/>
  <c r="J830" i="8"/>
  <c r="AB830" i="8" s="1"/>
  <c r="J930" i="8"/>
  <c r="AB930" i="8" s="1"/>
  <c r="Z930" i="8"/>
  <c r="AA930" i="8" s="1"/>
  <c r="Z984" i="8"/>
  <c r="AA984" i="8" s="1"/>
  <c r="J984" i="8"/>
  <c r="AB984" i="8" s="1"/>
  <c r="J1073" i="8"/>
  <c r="AB1073" i="8" s="1"/>
  <c r="Z1073" i="8"/>
  <c r="AA1073" i="8" s="1"/>
  <c r="J1255" i="8"/>
  <c r="AB1255" i="8" s="1"/>
  <c r="Z1255" i="8"/>
  <c r="AA1255" i="8" s="1"/>
  <c r="Z907" i="8"/>
  <c r="AA907" i="8" s="1"/>
  <c r="J907" i="8"/>
  <c r="AB907" i="8" s="1"/>
  <c r="Z966" i="8"/>
  <c r="AA966" i="8" s="1"/>
  <c r="J966" i="8"/>
  <c r="AB966" i="8" s="1"/>
  <c r="Z1048" i="8"/>
  <c r="AA1048" i="8" s="1"/>
  <c r="J1048" i="8"/>
  <c r="AB1048" i="8" s="1"/>
  <c r="Z1193" i="8"/>
  <c r="AA1193" i="8" s="1"/>
  <c r="J1193" i="8"/>
  <c r="AB1193" i="8" s="1"/>
  <c r="J1003" i="8"/>
  <c r="AB1003" i="8" s="1"/>
  <c r="Z1003" i="8"/>
  <c r="AA1003" i="8" s="1"/>
  <c r="J1086" i="8"/>
  <c r="AB1086" i="8" s="1"/>
  <c r="Z1086" i="8"/>
  <c r="AA1086" i="8" s="1"/>
  <c r="J1186" i="8"/>
  <c r="AB1186" i="8" s="1"/>
  <c r="Z1186" i="8"/>
  <c r="AA1186" i="8" s="1"/>
  <c r="Z1281" i="8"/>
  <c r="AA1281" i="8" s="1"/>
  <c r="J1281" i="8"/>
  <c r="AB1281" i="8" s="1"/>
  <c r="J1167" i="8"/>
  <c r="AB1167" i="8" s="1"/>
  <c r="Z1167" i="8"/>
  <c r="AA1167" i="8" s="1"/>
  <c r="J1234" i="8"/>
  <c r="AB1234" i="8" s="1"/>
  <c r="Z1234" i="8"/>
  <c r="AA1234" i="8" s="1"/>
  <c r="J1304" i="8"/>
  <c r="AB1304" i="8" s="1"/>
  <c r="Z1304" i="8"/>
  <c r="AA1304" i="8" s="1"/>
  <c r="J1070" i="8"/>
  <c r="AB1070" i="8" s="1"/>
  <c r="Z1070" i="8"/>
  <c r="AA1070" i="8" s="1"/>
  <c r="J1146" i="8"/>
  <c r="AB1146" i="8" s="1"/>
  <c r="Z1146" i="8"/>
  <c r="AA1146" i="8" s="1"/>
  <c r="Z1227" i="8"/>
  <c r="AA1227" i="8" s="1"/>
  <c r="J1227" i="8"/>
  <c r="AB1227" i="8" s="1"/>
  <c r="J1079" i="8"/>
  <c r="AB1079" i="8" s="1"/>
  <c r="Z1079" i="8"/>
  <c r="AA1079" i="8" s="1"/>
  <c r="J1159" i="8"/>
  <c r="AB1159" i="8" s="1"/>
  <c r="Z1159" i="8"/>
  <c r="AA1159" i="8" s="1"/>
  <c r="J1238" i="8"/>
  <c r="AB1238" i="8" s="1"/>
  <c r="Z1238" i="8"/>
  <c r="AA1238" i="8" s="1"/>
  <c r="J1298" i="8"/>
  <c r="AB1298" i="8" s="1"/>
  <c r="Z1298" i="8"/>
  <c r="AA1298" i="8" s="1"/>
  <c r="Z1315" i="12"/>
  <c r="AE1320" i="12"/>
  <c r="AH1320" i="12" s="1"/>
  <c r="AH1315" i="12"/>
  <c r="AA1291" i="8"/>
  <c r="AB1315" i="12" l="1"/>
  <c r="AB1315" i="8"/>
  <c r="AA1315" i="8"/>
  <c r="Z1315"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Jan Bilík</author>
  </authors>
  <commentList>
    <comment ref="J19" authorId="0" shapeId="0" xr:uid="{9241C44F-5029-4CEF-B8E3-8A68E8FE6790}">
      <text>
        <r>
          <rPr>
            <b/>
            <sz val="14"/>
            <color indexed="81"/>
            <rFont val="Tahoma"/>
            <family val="2"/>
            <charset val="238"/>
          </rPr>
          <t>Schrieb hier aktuell Wechselkurs CZK/€</t>
        </r>
        <r>
          <rPr>
            <sz val="9"/>
            <color indexed="81"/>
            <rFont val="Tahoma"/>
            <family val="2"/>
            <charset val="238"/>
          </rPr>
          <t xml:space="preserve">
</t>
        </r>
      </text>
    </comment>
    <comment ref="D20" authorId="0" shapeId="0" xr:uid="{8CFC268C-7767-4044-8460-DFA0563AA992}">
      <text>
        <r>
          <rPr>
            <b/>
            <sz val="16"/>
            <color indexed="81"/>
            <rFont val="Tahoma"/>
            <family val="2"/>
            <charset val="238"/>
          </rPr>
          <t>Schrieb hier Sein Rabatt!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Jan Bilík</author>
  </authors>
  <commentList>
    <comment ref="J19" authorId="0" shapeId="0" xr:uid="{7F889338-C557-4A31-84F9-1269ED439B20}">
      <text>
        <r>
          <rPr>
            <b/>
            <sz val="14"/>
            <color indexed="81"/>
            <rFont val="Tahoma"/>
            <family val="2"/>
            <charset val="238"/>
          </rPr>
          <t>Schrieb hier aktuell Wechselkurs CZK/€</t>
        </r>
        <r>
          <rPr>
            <sz val="9"/>
            <color indexed="81"/>
            <rFont val="Tahoma"/>
            <family val="2"/>
            <charset val="238"/>
          </rPr>
          <t xml:space="preserve">
</t>
        </r>
      </text>
    </comment>
    <comment ref="D20" authorId="0" shapeId="0" xr:uid="{45B6C3A5-FF52-4F46-B8E2-EFC9AB4138C9}">
      <text>
        <r>
          <rPr>
            <b/>
            <sz val="16"/>
            <color indexed="81"/>
            <rFont val="Tahoma"/>
            <family val="2"/>
            <charset val="238"/>
          </rPr>
          <t>Schrieb hier Sein Rabatt!</t>
        </r>
      </text>
    </comment>
  </commentList>
</comments>
</file>

<file path=xl/sharedStrings.xml><?xml version="1.0" encoding="utf-8"?>
<sst xmlns="http://schemas.openxmlformats.org/spreadsheetml/2006/main" count="55553" uniqueCount="6661">
  <si>
    <t>ADR</t>
  </si>
  <si>
    <t>CBM</t>
  </si>
  <si>
    <t>Video</t>
  </si>
  <si>
    <t>Descriptiong of effect</t>
  </si>
  <si>
    <t>Popis efektu</t>
  </si>
  <si>
    <t xml:space="preserve">                                                               Dětská pyrotechnika</t>
  </si>
  <si>
    <t>DP1R</t>
  </si>
  <si>
    <t>Rotáček</t>
  </si>
  <si>
    <t>25/20/6</t>
  </si>
  <si>
    <t>F1</t>
  </si>
  <si>
    <t>1.4G</t>
  </si>
  <si>
    <t>rotating red/green/yellow-ground effect</t>
  </si>
  <si>
    <t>Objednané</t>
  </si>
  <si>
    <t xml:space="preserve">Skladová </t>
  </si>
  <si>
    <t>celkem</t>
  </si>
  <si>
    <t>množství</t>
  </si>
  <si>
    <t>dostupnost</t>
  </si>
  <si>
    <t>CZK</t>
  </si>
  <si>
    <t>EUR</t>
  </si>
  <si>
    <t>kg</t>
  </si>
  <si>
    <t>m3</t>
  </si>
  <si>
    <t>NEC</t>
  </si>
  <si>
    <t>bez DPH</t>
  </si>
  <si>
    <t>váha složí</t>
  </si>
  <si>
    <t>po slevě</t>
  </si>
  <si>
    <t>Kurz</t>
  </si>
  <si>
    <t>Sleva v %</t>
  </si>
  <si>
    <t>pomocný</t>
  </si>
  <si>
    <t>sloupec</t>
  </si>
  <si>
    <t xml:space="preserve">pro </t>
  </si>
  <si>
    <t xml:space="preserve">přepočet </t>
  </si>
  <si>
    <t>celkem NEC</t>
  </si>
  <si>
    <t xml:space="preserve">váha složí </t>
  </si>
  <si>
    <t>v kg</t>
  </si>
  <si>
    <t>objednáno</t>
  </si>
  <si>
    <t>kartonů</t>
  </si>
  <si>
    <t xml:space="preserve">celkem </t>
  </si>
  <si>
    <t xml:space="preserve">                                       IČO: 26848643      DIČ: CZ26848643     www.klasektrading.cz</t>
  </si>
  <si>
    <t xml:space="preserve"> Pokud zákazník odebere zboží více(jednotlivé odběry se sčítají), tak příslušnou slevu dostane i zpětně na</t>
  </si>
  <si>
    <t xml:space="preserve"> všechny odběry a to při dosažení vyšší cenové hranice. Odběrem se myslí částka bez DPH, po odečtení slevy. </t>
  </si>
  <si>
    <t xml:space="preserve">odběr nad </t>
  </si>
  <si>
    <t xml:space="preserve">sleva </t>
  </si>
  <si>
    <t xml:space="preserve">Katalogové </t>
  </si>
  <si>
    <t>číslo</t>
  </si>
  <si>
    <t>Název výrobku</t>
  </si>
  <si>
    <t>Balení</t>
  </si>
  <si>
    <t>v kartonu</t>
  </si>
  <si>
    <t>KAT.</t>
  </si>
  <si>
    <t>zařazení</t>
  </si>
  <si>
    <t>objem</t>
  </si>
  <si>
    <t>v m3</t>
  </si>
  <si>
    <t>Váha</t>
  </si>
  <si>
    <t>kartonu</t>
  </si>
  <si>
    <t>v g</t>
  </si>
  <si>
    <t>Doba</t>
  </si>
  <si>
    <t>trvání</t>
  </si>
  <si>
    <t>v sec.</t>
  </si>
  <si>
    <t>Foto</t>
  </si>
  <si>
    <t>v kartonech</t>
  </si>
  <si>
    <t>Jako plátci DPH účtujeme k uvedeným cenám 21%DPH.</t>
  </si>
  <si>
    <t>Pro nákup KAT F4 a T2 je potřebný průkaz osoby odborně způsobilé resp. odpalovače ohňostrojů</t>
  </si>
  <si>
    <t xml:space="preserve"> </t>
  </si>
  <si>
    <t>1.1 G</t>
  </si>
  <si>
    <t>1.3 G</t>
  </si>
  <si>
    <t>1.4 G</t>
  </si>
  <si>
    <t xml:space="preserve">v kg </t>
  </si>
  <si>
    <t>vč. DPH</t>
  </si>
  <si>
    <t xml:space="preserve">CZK </t>
  </si>
  <si>
    <t>váha</t>
  </si>
  <si>
    <t>certifikát</t>
  </si>
  <si>
    <t xml:space="preserve">BAM </t>
  </si>
  <si>
    <t>Při zaslání zboží ADR vozidlem(nosnost 1.450Kg), účtujeme dopravné 13kč/km za cestu tam i zpět</t>
  </si>
  <si>
    <t xml:space="preserve">Návod k použití elektronického ceníku </t>
  </si>
  <si>
    <t>Níže najdete informace pro usnadnění práce s tímto elektronickým ceníkem.</t>
  </si>
  <si>
    <t xml:space="preserve">http://www.kb.cz/kurzovni-listek/cs/rl/index.x  </t>
  </si>
  <si>
    <t>Po ukončení objednávky uvidíte v následujících sloupcích tyto informace :</t>
  </si>
  <si>
    <t>cena celkem v CZK bez DPH</t>
  </si>
  <si>
    <t>cena celkem v CZK s DPH</t>
  </si>
  <si>
    <t>cena celkem v EUR bez DPH</t>
  </si>
  <si>
    <t xml:space="preserve">celkový objem v m3 </t>
  </si>
  <si>
    <t>celková váha v kg</t>
  </si>
  <si>
    <t>Postup při zasílání objednávky:</t>
  </si>
  <si>
    <r>
      <t xml:space="preserve">Vaše objednávka je předána k nachystání na sklad ihned po jejím obdržení a není možné k objednávce již nic přidávat </t>
    </r>
    <r>
      <rPr>
        <b/>
        <u/>
        <sz val="12"/>
        <color indexed="10"/>
        <rFont val="Calibri"/>
        <family val="2"/>
        <charset val="238"/>
      </rPr>
      <t>a to žádnou formou.</t>
    </r>
  </si>
  <si>
    <t>Pokud si chcete nějaké zboží přiobjednat, tak musíte vytvořit novou objednávku v našem elektronickém ceníku a tuto zaslat opět emailem.  Do této objednávky napište pouze zboží, které si chcete přiobjednat</t>
  </si>
  <si>
    <t>Nemůžeme zaručit, že doobjednané zboží bude zasláno společně s prvotně objednaným zbožím!</t>
  </si>
  <si>
    <t>Komisní prodej</t>
  </si>
  <si>
    <t>Je možné vrátit zboží jen v bezvadném stavu, bez cenovek atd.</t>
  </si>
  <si>
    <t>REKLAMAČNÍ POSTUP</t>
  </si>
  <si>
    <t>Zasíláme Vám postup při řešení reklamace nevystřílených kompaktů. Těmto reklamacím se bohužel i přes kontrolu kvality nedá v rámci velkého objemu zabránit.</t>
  </si>
  <si>
    <t>Chceme tímto vnést pořádek to řešení reklamací, kdy se nám stává, že zákazník například donese 100 ran kompakt, z kterého je 90 ran vystřílených a chce nový kus.</t>
  </si>
  <si>
    <r>
      <t xml:space="preserve">Pokud je vystříleno </t>
    </r>
    <r>
      <rPr>
        <b/>
        <sz val="11"/>
        <rFont val="Calibri"/>
        <family val="2"/>
        <charset val="238"/>
      </rPr>
      <t>méně než 30%</t>
    </r>
    <r>
      <rPr>
        <sz val="11"/>
        <rFont val="Calibri"/>
        <family val="2"/>
        <charset val="238"/>
      </rPr>
      <t xml:space="preserve"> výrobku tak zákazníkovi výrobek vyměníme </t>
    </r>
    <r>
      <rPr>
        <b/>
        <sz val="11"/>
        <rFont val="Calibri"/>
        <family val="2"/>
        <charset val="238"/>
      </rPr>
      <t>za nový kus</t>
    </r>
    <r>
      <rPr>
        <sz val="11"/>
        <rFont val="Calibri"/>
        <family val="2"/>
        <charset val="238"/>
      </rPr>
      <t>, nevystřílený kus nám dovezte a bude Vám vyměněn.</t>
    </r>
  </si>
  <si>
    <r>
      <t xml:space="preserve">Pokud je vystřílelo </t>
    </r>
    <r>
      <rPr>
        <b/>
        <sz val="11"/>
        <rFont val="Calibri"/>
        <family val="2"/>
        <charset val="238"/>
      </rPr>
      <t>30-50% výrobku</t>
    </r>
    <r>
      <rPr>
        <sz val="11"/>
        <rFont val="Calibri"/>
        <family val="2"/>
        <charset val="238"/>
      </rPr>
      <t xml:space="preserve"> tak zákazníkovi vyměníme tento za </t>
    </r>
    <r>
      <rPr>
        <b/>
        <sz val="11"/>
        <rFont val="Calibri"/>
        <family val="2"/>
        <charset val="238"/>
      </rPr>
      <t>nový kus s doplatkem 30-50%</t>
    </r>
    <r>
      <rPr>
        <sz val="11"/>
        <rFont val="Calibri"/>
        <family val="2"/>
        <charset val="238"/>
      </rPr>
      <t xml:space="preserve"> z pořizovací ceny podle toho kolik ran zákazníkovi vystřílelo, nevystřílený kus nám dovezte a bude Vám vyměněn s doplatkem 30-50% z Vaši ceny.</t>
    </r>
  </si>
  <si>
    <r>
      <t xml:space="preserve">Pokud vystřílelo </t>
    </r>
    <r>
      <rPr>
        <b/>
        <sz val="11"/>
        <rFont val="Calibri"/>
        <family val="2"/>
        <charset val="238"/>
      </rPr>
      <t>50-80% výrobku</t>
    </r>
    <r>
      <rPr>
        <sz val="11"/>
        <rFont val="Calibri"/>
        <family val="2"/>
        <charset val="238"/>
      </rPr>
      <t xml:space="preserve"> tak zákazníkovi vyměníme tento za </t>
    </r>
    <r>
      <rPr>
        <b/>
        <sz val="11"/>
        <rFont val="Calibri"/>
        <family val="2"/>
        <charset val="238"/>
      </rPr>
      <t>nový kus s doplatkem 50-80%</t>
    </r>
    <r>
      <rPr>
        <sz val="11"/>
        <rFont val="Calibri"/>
        <family val="2"/>
        <charset val="238"/>
      </rPr>
      <t xml:space="preserve"> z pořizovací ceny podle toho kolik ran zákazníkovi vystřílelo, nevystřílený kus nám dovezte a bude Vám vyměněn s doplatkem 50-80% z ceny</t>
    </r>
  </si>
  <si>
    <r>
      <t>Reklamaci uznáváme po dobu 24 měsíců od zakoupení výrobku.</t>
    </r>
    <r>
      <rPr>
        <sz val="12"/>
        <rFont val="Calibri"/>
        <family val="2"/>
        <charset val="238"/>
      </rPr>
      <t> </t>
    </r>
  </si>
  <si>
    <t>za balení</t>
  </si>
  <si>
    <t>před slevou</t>
  </si>
  <si>
    <t>4/1</t>
  </si>
  <si>
    <t>1/1</t>
  </si>
  <si>
    <t>10/1</t>
  </si>
  <si>
    <t>20/1</t>
  </si>
  <si>
    <t>2/1</t>
  </si>
  <si>
    <t>12/1</t>
  </si>
  <si>
    <t>Cena v CZK</t>
  </si>
  <si>
    <t>Cena v EURo</t>
  </si>
  <si>
    <t>Ceník je interaktivní, tzn. že sám přepočítává slevu(je nutno zadat její výši do patřičného pole), údaje o ceně v CZK a EUR, rovněž počítá váhu v kg, objem zboží v m3 a čistou váhu pyrotechnických složí.</t>
  </si>
  <si>
    <t>DP1B</t>
  </si>
  <si>
    <t>Bručoun</t>
  </si>
  <si>
    <t>15/18/3</t>
  </si>
  <si>
    <t>30/4</t>
  </si>
  <si>
    <t>60/20</t>
  </si>
  <si>
    <t>50/20</t>
  </si>
  <si>
    <t>Viper 1</t>
  </si>
  <si>
    <t>200/5</t>
  </si>
  <si>
    <t>100/20</t>
  </si>
  <si>
    <t>Dumbum</t>
  </si>
  <si>
    <t xml:space="preserve">Dumbum monsters </t>
  </si>
  <si>
    <t>Dumbum 49ran</t>
  </si>
  <si>
    <t>Dumbum big</t>
  </si>
  <si>
    <t>BAM-F1-0383</t>
  </si>
  <si>
    <t>https://www.youtube.com/watch?v=H_pbPmLwTGM&amp;feature=youtu.be</t>
  </si>
  <si>
    <t>P5C E</t>
  </si>
  <si>
    <t>P5D E</t>
  </si>
  <si>
    <t>P6A11 E</t>
  </si>
  <si>
    <t>P6AF11 E</t>
  </si>
  <si>
    <t>P6B11 E</t>
  </si>
  <si>
    <t>C365DU E</t>
  </si>
  <si>
    <t>C493T E</t>
  </si>
  <si>
    <t>Beschreibung effekte</t>
  </si>
  <si>
    <t>Rotierender rot-grün-gelber Effekt - Bodeneffekt</t>
  </si>
  <si>
    <t>Abnahme über</t>
  </si>
  <si>
    <t>Rabatt</t>
  </si>
  <si>
    <t xml:space="preserve"> Wenn der Kunde mehr Ware abnimmt (einzelne Abnahme werden zusammengezählt), so bekommt er den entsprechenden Rabatt auch rückwirkend für</t>
  </si>
  <si>
    <t xml:space="preserve"> alle Abnahmen, und zwar beim Erreichen der höheren Preisgrenze. Mit der Abnahme wird der Betrag ohne MWSt, abzüglich des Rabatts gemeint. </t>
  </si>
  <si>
    <t>Katalognummer</t>
  </si>
  <si>
    <t>Produktname</t>
  </si>
  <si>
    <t>Verpackung</t>
  </si>
  <si>
    <t>Hilfsspalte</t>
  </si>
  <si>
    <t>Preis in CZK</t>
  </si>
  <si>
    <t>Preis in EUR</t>
  </si>
  <si>
    <t>Gewicht</t>
  </si>
  <si>
    <t>Dauerzeit</t>
  </si>
  <si>
    <t>Insgesamt</t>
  </si>
  <si>
    <t>Lagerverfügbarkeit</t>
  </si>
  <si>
    <t xml:space="preserve">Insgesamt </t>
  </si>
  <si>
    <t>im Karton</t>
  </si>
  <si>
    <t>für</t>
  </si>
  <si>
    <t>pro Verpackung</t>
  </si>
  <si>
    <t>Zertifikat</t>
  </si>
  <si>
    <t>Einordnung</t>
  </si>
  <si>
    <t>Kartonvolumen</t>
  </si>
  <si>
    <t xml:space="preserve">Gewicht </t>
  </si>
  <si>
    <t>des Kartons</t>
  </si>
  <si>
    <t>in sec.</t>
  </si>
  <si>
    <t>bestellte</t>
  </si>
  <si>
    <t>NEM</t>
  </si>
  <si>
    <t>vor dem Rabatt</t>
  </si>
  <si>
    <t>nach dem Rabatt</t>
  </si>
  <si>
    <t>in m3</t>
  </si>
  <si>
    <t>in g</t>
  </si>
  <si>
    <t>Kartons</t>
  </si>
  <si>
    <t>ohne MWSt.</t>
  </si>
  <si>
    <t>inklusive MWSt.</t>
  </si>
  <si>
    <t xml:space="preserve">in kg </t>
  </si>
  <si>
    <t>in kg</t>
  </si>
  <si>
    <t>Kurs</t>
  </si>
  <si>
    <t>Nachrechnung</t>
  </si>
  <si>
    <t>Verkauf in %</t>
  </si>
  <si>
    <t>Als MWSt-Zahler verrechnen wir zu angeführten Preisen die MWSt in der Höhe von 21%.</t>
  </si>
  <si>
    <t>insgesamt</t>
  </si>
  <si>
    <t>insgesamt NEM</t>
  </si>
  <si>
    <t>Volumen</t>
  </si>
  <si>
    <t>Für den Einkauf der KAT F4 und T2 ist der Ausweis der fachlich befähigten Person, bzw. des Spezialisten für das Anzünden des Feuerwerks notwendig</t>
  </si>
  <si>
    <t xml:space="preserve">          Veškeré objednávky zasílejte pouze na adresu info@klasektrading.cz</t>
  </si>
  <si>
    <t>CBM(objem)</t>
  </si>
  <si>
    <t>Ident.-Nr.: 26848643      Ust.-Ident.-Nr.: CZ26848643      www.klasektrading.cz</t>
  </si>
  <si>
    <t xml:space="preserve">                     Senden Sie alle Bestellungen nur an folgende Adresse  info@klasektrading.cz</t>
  </si>
  <si>
    <t xml:space="preserve">Tento sloupec je základem pro kalkulace v  EUR </t>
  </si>
  <si>
    <t>celkový NEC- čistá váha pyrotechnických složí rozdělena podle ADR tříd</t>
  </si>
  <si>
    <t>celkový NEC- čistá váha pyrotechnických složí za všechny ADR třídy</t>
  </si>
  <si>
    <t xml:space="preserve">                                       Company registration number: 26848643      TAX ID: CZ26848643     www.klasektrading.cz</t>
  </si>
  <si>
    <t>purchase for</t>
  </si>
  <si>
    <t>discount</t>
  </si>
  <si>
    <t xml:space="preserve"> If customer will purchase more goods(purchases count up), then customer will get appropriate discount for ALL orders,</t>
  </si>
  <si>
    <t xml:space="preserve">previous purchases also,when they reach a higher level of discount. Meaning purchases after discount without VAT  </t>
  </si>
  <si>
    <t xml:space="preserve">Number </t>
  </si>
  <si>
    <t xml:space="preserve">in </t>
  </si>
  <si>
    <t>Catalogue</t>
  </si>
  <si>
    <t>Discount in %</t>
  </si>
  <si>
    <t xml:space="preserve">Name of </t>
  </si>
  <si>
    <t>Product</t>
  </si>
  <si>
    <t xml:space="preserve">packing </t>
  </si>
  <si>
    <t>assistant</t>
  </si>
  <si>
    <t>in carton</t>
  </si>
  <si>
    <t>column</t>
  </si>
  <si>
    <t>for</t>
  </si>
  <si>
    <t xml:space="preserve">recount </t>
  </si>
  <si>
    <t>Prize CZK</t>
  </si>
  <si>
    <t>Prize EUR</t>
  </si>
  <si>
    <t>for packing</t>
  </si>
  <si>
    <t>before discount</t>
  </si>
  <si>
    <t>after discount</t>
  </si>
  <si>
    <t>CAT.</t>
  </si>
  <si>
    <t>certificate</t>
  </si>
  <si>
    <t>category</t>
  </si>
  <si>
    <t>total</t>
  </si>
  <si>
    <t>Total</t>
  </si>
  <si>
    <t>NEQ</t>
  </si>
  <si>
    <t>Weight</t>
  </si>
  <si>
    <t>of carton</t>
  </si>
  <si>
    <t>in grams</t>
  </si>
  <si>
    <t>Duration</t>
  </si>
  <si>
    <t>time</t>
  </si>
  <si>
    <t>Photo</t>
  </si>
  <si>
    <t>quantity</t>
  </si>
  <si>
    <t xml:space="preserve">situation </t>
  </si>
  <si>
    <t>ordered</t>
  </si>
  <si>
    <t>in ctn</t>
  </si>
  <si>
    <t>storage</t>
  </si>
  <si>
    <t>total CZK</t>
  </si>
  <si>
    <t>total EUR</t>
  </si>
  <si>
    <t>without</t>
  </si>
  <si>
    <t>included</t>
  </si>
  <si>
    <t>VAT</t>
  </si>
  <si>
    <t xml:space="preserve">NEQ </t>
  </si>
  <si>
    <t>Exhange rate</t>
  </si>
  <si>
    <t>order</t>
  </si>
  <si>
    <t>in cartons</t>
  </si>
  <si>
    <t>in kg(total)</t>
  </si>
  <si>
    <t>m3 carton</t>
  </si>
  <si>
    <t>As a VAT registered company  we are charging 21%VAT to a stated prices.</t>
  </si>
  <si>
    <t>To buy KAT. F4 is neccesary to have a proffesional license</t>
  </si>
  <si>
    <t xml:space="preserve">                          All orders have to be send to this e-mail address: info@klasektrading.cz</t>
  </si>
  <si>
    <t>dochází</t>
  </si>
  <si>
    <t>skladem</t>
  </si>
  <si>
    <t>vyprodáno</t>
  </si>
  <si>
    <t>skladová dostupnost(vysvětlivky)</t>
  </si>
  <si>
    <r>
      <rPr>
        <b/>
        <sz val="10"/>
        <rFont val="Times New Roman"/>
        <family val="1"/>
        <charset val="238"/>
      </rPr>
      <t>skladem</t>
    </r>
    <r>
      <rPr>
        <sz val="10"/>
        <rFont val="Times New Roman"/>
        <family val="1"/>
        <charset val="238"/>
      </rPr>
      <t xml:space="preserve">- možno objednat libovolný počet </t>
    </r>
  </si>
  <si>
    <r>
      <t xml:space="preserve">pokud je u položky uveden </t>
    </r>
    <r>
      <rPr>
        <b/>
        <sz val="11"/>
        <color theme="1"/>
        <rFont val="Calibri"/>
        <family val="2"/>
        <charset val="238"/>
        <scheme val="minor"/>
      </rPr>
      <t>datum</t>
    </r>
    <r>
      <rPr>
        <sz val="11"/>
        <color theme="1"/>
        <rFont val="Calibri"/>
        <family val="2"/>
        <charset val="238"/>
        <scheme val="minor"/>
      </rPr>
      <t xml:space="preserve"> tzn. datum naskladnění</t>
    </r>
  </si>
  <si>
    <r>
      <rPr>
        <b/>
        <sz val="11"/>
        <color theme="1"/>
        <rFont val="Calibri"/>
        <family val="2"/>
        <charset val="238"/>
        <scheme val="minor"/>
      </rPr>
      <t>vyprodáno</t>
    </r>
    <r>
      <rPr>
        <sz val="11"/>
        <color theme="1"/>
        <rFont val="Calibri"/>
        <family val="2"/>
        <charset val="238"/>
        <scheme val="minor"/>
      </rPr>
      <t>- položka není dostupná</t>
    </r>
  </si>
  <si>
    <r>
      <rPr>
        <b/>
        <sz val="9"/>
        <rFont val="Arial"/>
        <family val="2"/>
        <charset val="238"/>
      </rPr>
      <t>dochází</t>
    </r>
    <r>
      <rPr>
        <sz val="9"/>
        <rFont val="Arial"/>
        <family val="2"/>
        <charset val="238"/>
      </rPr>
      <t>- tato položka brzy dojde</t>
    </r>
  </si>
  <si>
    <t>Situation in stock(explanatory)</t>
  </si>
  <si>
    <r>
      <rPr>
        <b/>
        <sz val="10"/>
        <rFont val="Times New Roman"/>
        <family val="1"/>
        <charset val="238"/>
      </rPr>
      <t>on stock</t>
    </r>
    <r>
      <rPr>
        <sz val="10"/>
        <rFont val="Times New Roman"/>
        <family val="1"/>
        <charset val="238"/>
      </rPr>
      <t xml:space="preserve">-possible to order </t>
    </r>
  </si>
  <si>
    <r>
      <t>last pcs-</t>
    </r>
    <r>
      <rPr>
        <sz val="9"/>
        <rFont val="Arial"/>
        <family val="2"/>
        <charset val="238"/>
      </rPr>
      <t>limited quantity on stock</t>
    </r>
  </si>
  <si>
    <r>
      <rPr>
        <b/>
        <sz val="11"/>
        <color theme="1"/>
        <rFont val="Calibri"/>
        <family val="2"/>
        <charset val="238"/>
        <scheme val="minor"/>
      </rPr>
      <t>date</t>
    </r>
    <r>
      <rPr>
        <sz val="11"/>
        <color theme="1"/>
        <rFont val="Calibri"/>
        <family val="2"/>
        <charset val="238"/>
        <scheme val="minor"/>
      </rPr>
      <t>-the goods will be on stock those date</t>
    </r>
  </si>
  <si>
    <r>
      <rPr>
        <b/>
        <sz val="11"/>
        <color theme="1"/>
        <rFont val="Calibri"/>
        <family val="2"/>
        <charset val="238"/>
        <scheme val="minor"/>
      </rPr>
      <t>sold out</t>
    </r>
    <r>
      <rPr>
        <sz val="11"/>
        <color theme="1"/>
        <rFont val="Calibri"/>
        <family val="2"/>
        <charset val="238"/>
        <scheme val="minor"/>
      </rPr>
      <t>-item is not available this year</t>
    </r>
  </si>
  <si>
    <t>on stock</t>
  </si>
  <si>
    <t>last pcs</t>
  </si>
  <si>
    <t>stock out</t>
  </si>
  <si>
    <t>Calculation of under-limit volume for a transport.</t>
  </si>
  <si>
    <t>Berechnung einer Menge unterhalb des Schwellenbetrages für Transport</t>
  </si>
  <si>
    <t xml:space="preserve">Výpočet podlimitního množství pro přepravu </t>
  </si>
  <si>
    <t>Pokud je výsledek menší než 1000 jedná se o podlimitní přepravu bez potřeby ADR vozidla</t>
  </si>
  <si>
    <t>If the result is less than 1000, that means it is a under-limit transportation without ADR car.</t>
  </si>
  <si>
    <t>Wenn das Ergebnis weniger als 1000 ist, handelt es sich um einen Transport unterhalb des Schwellenbetrages ADR</t>
  </si>
  <si>
    <t>Letzte Stücke</t>
  </si>
  <si>
    <t>možná náhrada</t>
  </si>
  <si>
    <t>pokud položka není skladem</t>
  </si>
  <si>
    <t xml:space="preserve">Možno </t>
  </si>
  <si>
    <t>skladovat</t>
  </si>
  <si>
    <t>v Německu</t>
  </si>
  <si>
    <t xml:space="preserve">Possible </t>
  </si>
  <si>
    <t>replacement if the item is not in stock</t>
  </si>
  <si>
    <t>item is not in stock</t>
  </si>
  <si>
    <t>Storage group</t>
  </si>
  <si>
    <t>for Germany</t>
  </si>
  <si>
    <t xml:space="preserve">möglicher Ersatz </t>
  </si>
  <si>
    <t>wenn der Artikel</t>
  </si>
  <si>
    <t xml:space="preserve"> nicht auf Lager</t>
  </si>
  <si>
    <t>Storage</t>
  </si>
  <si>
    <t>group</t>
  </si>
  <si>
    <t>fur Deutschland</t>
  </si>
  <si>
    <r>
      <t>Letzte Stücke-</t>
    </r>
    <r>
      <rPr>
        <sz val="9"/>
        <rFont val="Arial"/>
        <family val="2"/>
        <charset val="238"/>
      </rPr>
      <t>limited quantity on stock</t>
    </r>
  </si>
  <si>
    <r>
      <rPr>
        <b/>
        <sz val="10"/>
        <rFont val="Times New Roman"/>
        <family val="1"/>
        <charset val="238"/>
      </rPr>
      <t>Ware am lager</t>
    </r>
    <r>
      <rPr>
        <sz val="10"/>
        <rFont val="Times New Roman"/>
        <family val="1"/>
        <charset val="238"/>
      </rPr>
      <t xml:space="preserve">-possible to order </t>
    </r>
  </si>
  <si>
    <r>
      <rPr>
        <b/>
        <sz val="11"/>
        <color theme="1"/>
        <rFont val="Calibri"/>
        <family val="2"/>
        <charset val="238"/>
        <scheme val="minor"/>
      </rPr>
      <t>Ausverkauft Über</t>
    </r>
    <r>
      <rPr>
        <sz val="11"/>
        <color theme="1"/>
        <rFont val="Calibri"/>
        <family val="2"/>
        <charset val="238"/>
        <scheme val="minor"/>
      </rPr>
      <t>-item is not available this year</t>
    </r>
  </si>
  <si>
    <t>Na zeleně označené položky se již nevztahuje žádná sleva a uvedené cena je konečná</t>
  </si>
  <si>
    <t>No discount on products marked by GREEN color. The price is final.</t>
  </si>
  <si>
    <t>Pro zákazníky, kteří mají slevu více než 50% platí minimální jednorázový odběr 10.000Kč</t>
  </si>
  <si>
    <t>DP1VR</t>
  </si>
  <si>
    <t>Velký Rotáček</t>
  </si>
  <si>
    <t>25/20/4</t>
  </si>
  <si>
    <t>DP1B SK</t>
  </si>
  <si>
    <t xml:space="preserve">Bručoun </t>
  </si>
  <si>
    <t>36/4</t>
  </si>
  <si>
    <t>10/20/10</t>
  </si>
  <si>
    <t>Rozpustilé fontánky</t>
  </si>
  <si>
    <t>Family pack F2</t>
  </si>
  <si>
    <t>Family pack F3</t>
  </si>
  <si>
    <t>40/1</t>
  </si>
  <si>
    <t>Dumbum pack</t>
  </si>
  <si>
    <t xml:space="preserve">                                                               Dýmovnice</t>
  </si>
  <si>
    <t>20/12/6</t>
  </si>
  <si>
    <t>50/1</t>
  </si>
  <si>
    <t xml:space="preserve">                                                               Fontány</t>
  </si>
  <si>
    <t>Fontánový mix</t>
  </si>
  <si>
    <t>Volcano</t>
  </si>
  <si>
    <t>20/10</t>
  </si>
  <si>
    <t>24/1</t>
  </si>
  <si>
    <t xml:space="preserve">Top fountain </t>
  </si>
  <si>
    <t xml:space="preserve">                                                               Vulkány</t>
  </si>
  <si>
    <t xml:space="preserve">Vulkán 500g </t>
  </si>
  <si>
    <t>15/2</t>
  </si>
  <si>
    <t xml:space="preserve">Vulkán 1000g </t>
  </si>
  <si>
    <t>15/1</t>
  </si>
  <si>
    <t xml:space="preserve">                                                               Interiérové fontány</t>
  </si>
  <si>
    <t>Dortová fontána 10cm</t>
  </si>
  <si>
    <t>100/6</t>
  </si>
  <si>
    <t>Dortová fontána 20cm</t>
  </si>
  <si>
    <t>50/6</t>
  </si>
  <si>
    <t>30/6</t>
  </si>
  <si>
    <t xml:space="preserve">                                                               Římské svíce 20mm</t>
  </si>
  <si>
    <t>24/4</t>
  </si>
  <si>
    <t xml:space="preserve">Dumbum římská svíce 8ran </t>
  </si>
  <si>
    <t>48/2</t>
  </si>
  <si>
    <t>25/1</t>
  </si>
  <si>
    <t>Best of shell 50mm</t>
  </si>
  <si>
    <t>12/6</t>
  </si>
  <si>
    <t>Dumbum 2G+</t>
  </si>
  <si>
    <t xml:space="preserve">                                                               Petardy se zápalnou šňůrou 1.1G</t>
  </si>
  <si>
    <t>3/1</t>
  </si>
  <si>
    <t xml:space="preserve">                                                               Raketové sety 1.4G</t>
  </si>
  <si>
    <t>Padáčková raketa</t>
  </si>
  <si>
    <t>Devil rocket</t>
  </si>
  <si>
    <t>30/7</t>
  </si>
  <si>
    <t xml:space="preserve">                                                               Raketové sety 1.3G</t>
  </si>
  <si>
    <t>10/4</t>
  </si>
  <si>
    <t>Dumbum rakety</t>
  </si>
  <si>
    <t xml:space="preserve">Platinium chrome rocket </t>
  </si>
  <si>
    <t>24/5</t>
  </si>
  <si>
    <t>Austria rocket</t>
  </si>
  <si>
    <t>8/4</t>
  </si>
  <si>
    <t>Brocade war rocket</t>
  </si>
  <si>
    <t>12/2</t>
  </si>
  <si>
    <t>Stroboskop bílý 60sec</t>
  </si>
  <si>
    <t xml:space="preserve">                                                               Strojně vyráběné baterie-Top edition ( balení s krabicí )</t>
  </si>
  <si>
    <t>8/1</t>
  </si>
  <si>
    <t>6/1</t>
  </si>
  <si>
    <t xml:space="preserve">                                                               Baterie 16ran, 14mm moždíř-1.4G</t>
  </si>
  <si>
    <t>Rat</t>
  </si>
  <si>
    <t>Edwin</t>
  </si>
  <si>
    <t>American dream</t>
  </si>
  <si>
    <t>Loong</t>
  </si>
  <si>
    <t xml:space="preserve">                                                               Baterie 100ran, 14mm moždíř-1.4G</t>
  </si>
  <si>
    <t>Major</t>
  </si>
  <si>
    <t xml:space="preserve">                                                               Baterie 16ran, 20mm moždíř-1.3G</t>
  </si>
  <si>
    <t>Nuclear attack</t>
  </si>
  <si>
    <t>Frankinson Harley</t>
  </si>
  <si>
    <t xml:space="preserve">                                                               Baterie 25ran, 20mm moždíř-1.3G</t>
  </si>
  <si>
    <t>Hector</t>
  </si>
  <si>
    <t>Ducháček</t>
  </si>
  <si>
    <t>Yellow Dino</t>
  </si>
  <si>
    <t>Senior</t>
  </si>
  <si>
    <t xml:space="preserve">                                                               Baterie 25ran, 20mm moždíř-1.4G</t>
  </si>
  <si>
    <t>Střelmistr</t>
  </si>
  <si>
    <t>Radiation</t>
  </si>
  <si>
    <t>VIP</t>
  </si>
  <si>
    <t>Power!</t>
  </si>
  <si>
    <t>Hazard</t>
  </si>
  <si>
    <t xml:space="preserve">                                                               Baterie 49ran, 20mm moždíř-1.3G</t>
  </si>
  <si>
    <t>Signature range 49ran/20mm</t>
  </si>
  <si>
    <t>Dragon army</t>
  </si>
  <si>
    <t>King Julien</t>
  </si>
  <si>
    <t>Baby Fighter</t>
  </si>
  <si>
    <t>Šašek</t>
  </si>
  <si>
    <t xml:space="preserve">                                                               Baterie 49ran, 20mm moždíř-1.4G</t>
  </si>
  <si>
    <t xml:space="preserve">                                                               Baterie 49ran, 20mm šikmý moždíř-1.3G</t>
  </si>
  <si>
    <t>Goldman</t>
  </si>
  <si>
    <t>Jaga</t>
  </si>
  <si>
    <t>Air show</t>
  </si>
  <si>
    <t>Vip Nights</t>
  </si>
  <si>
    <t>Sold</t>
  </si>
  <si>
    <t>Fireworks show</t>
  </si>
  <si>
    <t>Vintage</t>
  </si>
  <si>
    <t xml:space="preserve">                                                               Baterie 64ran, 20mm moždíř-1.3G</t>
  </si>
  <si>
    <t>Breakboo</t>
  </si>
  <si>
    <t>Grouch</t>
  </si>
  <si>
    <t>Hedgehogs</t>
  </si>
  <si>
    <t>Devil</t>
  </si>
  <si>
    <t>Heavy</t>
  </si>
  <si>
    <t xml:space="preserve">                                                               Baterie 64ran, 20mm moždíř-1.4G</t>
  </si>
  <si>
    <t xml:space="preserve">                                                               Baterie 66ran, 20mm I+V+W+šikmý moždíř-1.3G</t>
  </si>
  <si>
    <t>Pyromaster</t>
  </si>
  <si>
    <t>Luxury pyro</t>
  </si>
  <si>
    <t xml:space="preserve">                                                               Baterie 90ran, 20mm moždíř-1.3G</t>
  </si>
  <si>
    <t>Signature range 90ran</t>
  </si>
  <si>
    <t>Válka světů</t>
  </si>
  <si>
    <t>Xmas dream</t>
  </si>
  <si>
    <t>Crocodille</t>
  </si>
  <si>
    <t xml:space="preserve">                                                               Baterie 100ran, 20mm šikmý moždíř-1.3G</t>
  </si>
  <si>
    <t>Platinium serie</t>
  </si>
  <si>
    <t>Gnome</t>
  </si>
  <si>
    <t xml:space="preserve">                                                               Baterie 130ran, 20mm moždíř-1.3G</t>
  </si>
  <si>
    <t>Mr.Boom</t>
  </si>
  <si>
    <t>Fogus</t>
  </si>
  <si>
    <t>Bubble man</t>
  </si>
  <si>
    <t>Sweethome</t>
  </si>
  <si>
    <t xml:space="preserve">                                                               Baterie 134ran, 20mm I+V+W+šikmý moždíř-1.3G</t>
  </si>
  <si>
    <t>Bobr</t>
  </si>
  <si>
    <t>Hell</t>
  </si>
  <si>
    <t xml:space="preserve">                                                               Baterie 135ran, 20mm šíkmý moždíř-1.3G</t>
  </si>
  <si>
    <t>Storm new age</t>
  </si>
  <si>
    <t xml:space="preserve">                                                               Složený ohňostroj 20mm - F2 - 1.4G</t>
  </si>
  <si>
    <t>Fireworks show 128/20mm</t>
  </si>
  <si>
    <t>Big and Bad</t>
  </si>
  <si>
    <t>Fireworks show 192/20mm</t>
  </si>
  <si>
    <t>Fireworks show 256</t>
  </si>
  <si>
    <t>Neverending Sky</t>
  </si>
  <si>
    <t xml:space="preserve">                                                               Složený ohňostroj F3 - 1.3G</t>
  </si>
  <si>
    <t>Fireworks show 268</t>
  </si>
  <si>
    <t xml:space="preserve">                                                               Baterie 16ran, 25mm moždíř-1.3G</t>
  </si>
  <si>
    <t xml:space="preserve">                                                               Baterie 25ran, 25mm moždíř-1.3G</t>
  </si>
  <si>
    <t>Signature range 25ran/25mm</t>
  </si>
  <si>
    <t>Dumbum micro</t>
  </si>
  <si>
    <t>The Lighting Strike</t>
  </si>
  <si>
    <t>Casper</t>
  </si>
  <si>
    <t xml:space="preserve">                                                               Baterie 25ran, 25mm moždíř-1.4G</t>
  </si>
  <si>
    <t xml:space="preserve">                                                               Baterie 25ran, 25mm šíkmý moždíř-1.3G</t>
  </si>
  <si>
    <t>Azrael</t>
  </si>
  <si>
    <t>Gremlin</t>
  </si>
  <si>
    <t xml:space="preserve">                                                               Baterie 25ran, 25mm šíkmý moždíř-1.4G</t>
  </si>
  <si>
    <t>Signature range 49ran/25mm</t>
  </si>
  <si>
    <t>Dumbum 49ran-mini</t>
  </si>
  <si>
    <t xml:space="preserve">                                                               Baterie 49ran, 25mm moždíř-1.4G</t>
  </si>
  <si>
    <t>No sound Fireworks</t>
  </si>
  <si>
    <t xml:space="preserve">                                                               Baterie 49ran, 25mm šíkmý moždíř-1.3G</t>
  </si>
  <si>
    <t xml:space="preserve">Dumbum mini(fan) </t>
  </si>
  <si>
    <t>Brocade war 49sh(fan)</t>
  </si>
  <si>
    <t xml:space="preserve">                                                               Baterie 88ran, 25mm moždíř-1.3G</t>
  </si>
  <si>
    <t>Motorhead warior</t>
  </si>
  <si>
    <t>Graffiti</t>
  </si>
  <si>
    <t>Partička</t>
  </si>
  <si>
    <t xml:space="preserve">                                                               Baterie 89ran, 25mm I+W+šikmý moždíř-1.3G</t>
  </si>
  <si>
    <t>Blue planet eruption</t>
  </si>
  <si>
    <t>Martian invasion</t>
  </si>
  <si>
    <t>Night Chaos</t>
  </si>
  <si>
    <t xml:space="preserve">                                                               Baterie 100ran, 25mm moždíř-1.3G</t>
  </si>
  <si>
    <t>Bluff</t>
  </si>
  <si>
    <t>Starfire warrior</t>
  </si>
  <si>
    <t xml:space="preserve">                                                               Složený ohňostroj 25mm - F2 - 1.4G</t>
  </si>
  <si>
    <t>Fireworks show 96</t>
  </si>
  <si>
    <t>Crazy Night</t>
  </si>
  <si>
    <t>Fireworks show 192</t>
  </si>
  <si>
    <t xml:space="preserve">                                                               Složený ohňostroj 25mm - F2 - 1.3G</t>
  </si>
  <si>
    <t xml:space="preserve">                                                               Složený ohňostroj 25mm - F3 - 1.3G</t>
  </si>
  <si>
    <t>Signature range 98ran</t>
  </si>
  <si>
    <t>Dumbum compound 98sh</t>
  </si>
  <si>
    <t>Dumbum compound 98sh(I+fan)</t>
  </si>
  <si>
    <t>War of worlds</t>
  </si>
  <si>
    <t xml:space="preserve">                                                               Baterie 16ran, 30mm moždíř-1.3G</t>
  </si>
  <si>
    <t>Skull&amp;Bones</t>
  </si>
  <si>
    <t>Trolice</t>
  </si>
  <si>
    <t>Roar of the beast</t>
  </si>
  <si>
    <t>Gladiátor</t>
  </si>
  <si>
    <t>Night Queen</t>
  </si>
  <si>
    <t>Palice</t>
  </si>
  <si>
    <t>Mord Parta</t>
  </si>
  <si>
    <t xml:space="preserve">                                                               Baterie 19ran, 30mm moždíř-1.3G</t>
  </si>
  <si>
    <t>Super Chip</t>
  </si>
  <si>
    <t>Zorro</t>
  </si>
  <si>
    <t>Wizard attack</t>
  </si>
  <si>
    <t xml:space="preserve">                                                               Baterie 25ran, 30mm moždíř F3 - 1.3G</t>
  </si>
  <si>
    <t>Signature range 25sh</t>
  </si>
  <si>
    <t>Frankenstein</t>
  </si>
  <si>
    <t xml:space="preserve">                                                               Baterie 25ran, 30mm moždíř F2 -1.4G</t>
  </si>
  <si>
    <t>Fearful war</t>
  </si>
  <si>
    <t>The Fire Lion</t>
  </si>
  <si>
    <t>Skokan</t>
  </si>
  <si>
    <t xml:space="preserve">                                                               Baterie 25ran, 30mm moždíř-1.3G</t>
  </si>
  <si>
    <t>Dumbum 25ran</t>
  </si>
  <si>
    <t xml:space="preserve">                                                               Baterie 25ran, 30mm moždíř-1.4G</t>
  </si>
  <si>
    <t>Horda</t>
  </si>
  <si>
    <t>Griffin</t>
  </si>
  <si>
    <t>Big Gun</t>
  </si>
  <si>
    <t xml:space="preserve">                                                               Baterie 25ran, 30mm šikmý moždíř-1.3G</t>
  </si>
  <si>
    <t>Rarach</t>
  </si>
  <si>
    <t>Last Hero</t>
  </si>
  <si>
    <t>Klaun</t>
  </si>
  <si>
    <t xml:space="preserve">                                                               Baterie 29ran, 30mm V+W+šikmý moždíř-1.3G</t>
  </si>
  <si>
    <t>Sky master</t>
  </si>
  <si>
    <t>Amazing fireworks</t>
  </si>
  <si>
    <t xml:space="preserve">                                                               Baterie 36ran, 30mm moždíř-1.3G</t>
  </si>
  <si>
    <t>Pleskoň</t>
  </si>
  <si>
    <t xml:space="preserve">                                                               Baterie 36ran, 30mm šikmý moždíř-1.3G</t>
  </si>
  <si>
    <t xml:space="preserve">                                                               Baterie 49ran, 30mm moždíř-1.3G</t>
  </si>
  <si>
    <t>Merry Christmas</t>
  </si>
  <si>
    <t>Shaman</t>
  </si>
  <si>
    <t>Rusbaby</t>
  </si>
  <si>
    <t>Total defender</t>
  </si>
  <si>
    <t xml:space="preserve">                                                               Baterie 49ran, 30mm šikmý moždíř-1.3G</t>
  </si>
  <si>
    <t>Mechanic</t>
  </si>
  <si>
    <t>Mortimer</t>
  </si>
  <si>
    <t xml:space="preserve">                                                               Baterie 50ran, 30mm moždíř-1.3G</t>
  </si>
  <si>
    <t>Ratman</t>
  </si>
  <si>
    <t>Royal</t>
  </si>
  <si>
    <t>Boris</t>
  </si>
  <si>
    <t xml:space="preserve">                                                               Baterie 64ran, 30mm moždíř-1.3G</t>
  </si>
  <si>
    <t>Big King</t>
  </si>
  <si>
    <t>Ho Chi Minh</t>
  </si>
  <si>
    <t>Meteor 64ran</t>
  </si>
  <si>
    <t>Žoldák</t>
  </si>
  <si>
    <t xml:space="preserve">                                                               Baterie 64ran, 30mm šikmý moždíř-1.3G</t>
  </si>
  <si>
    <t>Mutant</t>
  </si>
  <si>
    <t xml:space="preserve">                                                               Baterie 64ran, 30mm rovný+šikmý moždíř-1.3G</t>
  </si>
  <si>
    <t>New fire Power</t>
  </si>
  <si>
    <t xml:space="preserve">                                                               Baterie 64ran, 30mm rovný+šikmý+V+W moždíř-1.3G</t>
  </si>
  <si>
    <t>Only for the best</t>
  </si>
  <si>
    <t>Show must go on</t>
  </si>
  <si>
    <t xml:space="preserve">                                                               Složený ohňostroj 30mm - F2 - 1.4G</t>
  </si>
  <si>
    <t>Royal F2</t>
  </si>
  <si>
    <t>Meteor new age F2</t>
  </si>
  <si>
    <t>Fireworks show 50</t>
  </si>
  <si>
    <t>New future</t>
  </si>
  <si>
    <t>Big one F2</t>
  </si>
  <si>
    <t>Winner F2</t>
  </si>
  <si>
    <t>Best pyro in town</t>
  </si>
  <si>
    <t xml:space="preserve">                                                               Složený ohňostroj 30mm - F3 - 1.3G</t>
  </si>
  <si>
    <t>Big sellers</t>
  </si>
  <si>
    <t xml:space="preserve">                                                               Zahradní ohňostroje - 2 moduly s 2 plastovými konektory(start+konec) pro sériové propojení-1.3G</t>
  </si>
  <si>
    <t xml:space="preserve">                                                               Baterie 16ran, 50mm moždíř-1.3G</t>
  </si>
  <si>
    <t>Pandora</t>
  </si>
  <si>
    <t>Ďáblův Šleh</t>
  </si>
  <si>
    <t xml:space="preserve">                                                               Baterie 25ran, 50mm moždíř-1.3G</t>
  </si>
  <si>
    <t>Enjoy it</t>
  </si>
  <si>
    <t>Che bomb</t>
  </si>
  <si>
    <t xml:space="preserve">                                                               Baterie 36ran, 50mm moždíř-1.3G,1.1G</t>
  </si>
  <si>
    <t>Baracuda</t>
  </si>
  <si>
    <t>Sekáč</t>
  </si>
  <si>
    <t xml:space="preserve">                                                               Baterie 24ran, 63mm moždíř-1.3G</t>
  </si>
  <si>
    <t>Red Glow</t>
  </si>
  <si>
    <t xml:space="preserve">                                                               Baterie 23ran, 30+50mm moždíř-1.3G</t>
  </si>
  <si>
    <t>Cereal Killer</t>
  </si>
  <si>
    <t xml:space="preserve">                                                               Baterie 36ran, 36+50mm moždíř-1.3G</t>
  </si>
  <si>
    <t>Hlavička</t>
  </si>
  <si>
    <t xml:space="preserve">                                                               Baterie 42ran, 30+50mm moždíř-1.3G</t>
  </si>
  <si>
    <t>Killer</t>
  </si>
  <si>
    <t xml:space="preserve">                                                               Baterie 47ran, 30+50mm rovný+šikmý moždíř-1.3G</t>
  </si>
  <si>
    <t>Big Boss</t>
  </si>
  <si>
    <t>Tomato</t>
  </si>
  <si>
    <t>Tomato killer</t>
  </si>
  <si>
    <t>Ogre</t>
  </si>
  <si>
    <t>Cheers</t>
  </si>
  <si>
    <t xml:space="preserve">                                                               Baterie 50ran, 20+25+30mm rovný+šikmý+S moždíř-1.4G</t>
  </si>
  <si>
    <t>Facebox</t>
  </si>
  <si>
    <t>Pighead</t>
  </si>
  <si>
    <t xml:space="preserve">                                                               Baterie 62ran, 20+25+30+48mm rovný+šikmý+S moždíř-1.3G</t>
  </si>
  <si>
    <t>The Sky Breaker</t>
  </si>
  <si>
    <t>Atomic Bomb</t>
  </si>
  <si>
    <t xml:space="preserve">                                                               Baterie 63ran, 25+45mm rovný+šikmý moždíř-1.3G</t>
  </si>
  <si>
    <t xml:space="preserve">                                                               Baterie 64ran, 20+25mm moždíř-1.3G</t>
  </si>
  <si>
    <t>Texas Holdem</t>
  </si>
  <si>
    <t>Profesionál</t>
  </si>
  <si>
    <t xml:space="preserve">                                                               Baterie 64ran, 25+30mm moždíř-1.3G</t>
  </si>
  <si>
    <t>Signature range 64ran</t>
  </si>
  <si>
    <t xml:space="preserve">                                                               Baterie 66ran, 20+25+30+48mm moždíř-1.3G</t>
  </si>
  <si>
    <t>Magical Stairway</t>
  </si>
  <si>
    <t>Moon Destroyer</t>
  </si>
  <si>
    <t xml:space="preserve">                                                               Baterie 106ran, 20+25+30mm rovný+šikmý+S moždíř-1.3G</t>
  </si>
  <si>
    <t>Hamster</t>
  </si>
  <si>
    <t>Bad boy</t>
  </si>
  <si>
    <t>Silver Sky</t>
  </si>
  <si>
    <t xml:space="preserve">                                                               Složený ohňostroj,  multikaliber F2 - 1.3G</t>
  </si>
  <si>
    <t>Masterblaster</t>
  </si>
  <si>
    <t>Fireworks show 223</t>
  </si>
  <si>
    <t>Horor Midnight</t>
  </si>
  <si>
    <t>Signature range 175ran</t>
  </si>
  <si>
    <t xml:space="preserve">                                    Profesionální pyrotechnika</t>
  </si>
  <si>
    <t xml:space="preserve">                                                               Římské svíce 8ran (30mm)</t>
  </si>
  <si>
    <t>Red gliltter willow tail</t>
  </si>
  <si>
    <t>White glitter mine</t>
  </si>
  <si>
    <t xml:space="preserve">                                                               Baterie 49ran, 30mm moždíř</t>
  </si>
  <si>
    <t>Meteor 49ran</t>
  </si>
  <si>
    <t>http://www.klasektrading.cz/static/public/uploads/images/products/max/14416230129.jpg</t>
  </si>
  <si>
    <t>http://youtu.be/Ari1nVKWeZY</t>
  </si>
  <si>
    <t>http://www.klasektrading.cz/static/public/uploads/images/products/max/147393532685.jpg</t>
  </si>
  <si>
    <t>https://www.youtube.com/watch?v=9PUfwZKKYVs&amp;feature=youtu.be</t>
  </si>
  <si>
    <t>http://www.klasektrading.cz/static/public/uploads/images/products/max/147392868808.jpg</t>
  </si>
  <si>
    <t>http://www.klasektrading.cz/static/public/uploads/images/products/max/147428455945.jpg</t>
  </si>
  <si>
    <t>https://www.youtube.com/watch?v=P3Fuye52BsM&amp;feature=youtu.be</t>
  </si>
  <si>
    <t>https://www.youtube.com/watch?v=v1Y0qLXQCgw&amp;feature=youtu.be</t>
  </si>
  <si>
    <t>https://www.youtube.com/watch?v=Pzuuyxsq_ow&amp;feature=youtu.be</t>
  </si>
  <si>
    <t>http://www.klasektrading.cz/static/public/uploads/images/products/max/147393638768.jpg</t>
  </si>
  <si>
    <t>https://www.youtube.com/watch?v=FaNIV7Qq9yk&amp;feature=youtu.be</t>
  </si>
  <si>
    <t>http://www.klasektrading.cz/static/public/uploads/images/products/max/147393604372.jpg</t>
  </si>
  <si>
    <t>http://www.klasektrading.cz/static/public/uploads/images/products/max/147402639612.jpg</t>
  </si>
  <si>
    <t>http://www.klasektrading.cz/static/public/uploads/images/products/max/14740262812.jpg</t>
  </si>
  <si>
    <t>https://www.youtube.com/watch?v=WAZd2gEc-yw&amp;feature=youtu.be</t>
  </si>
  <si>
    <t>http://www.klasektrading.cz/static/public/uploads/images/products/max/144178633891.jpg</t>
  </si>
  <si>
    <t>https://www.youtube.com/watch?v=xJrTxCp2SVU&amp;feature=youtu.be</t>
  </si>
  <si>
    <t>http://www.klasektrading.cz/static/public/uploads/images/products/max/144178829412.jpg</t>
  </si>
  <si>
    <t>http://www.klasektrading.cz/static/public/uploads/images/products/max/147394960793.jpg</t>
  </si>
  <si>
    <t>https://www.youtube.com/watch?v=x9XnC4i5EjM</t>
  </si>
  <si>
    <t>https://www.youtube.com/watch?v=MNLD4Z67GCE&amp;feature=youtu.be</t>
  </si>
  <si>
    <t>http://www.klasektrading.cz/static/public/uploads/images/products/max/144178807235.jpg</t>
  </si>
  <si>
    <t>https://www.youtube.com/watch?v=3jTqOv3azl8&amp;feature=youtu.be</t>
  </si>
  <si>
    <t>http://www.klasektrading.cz/static/public/uploads/images/products/max/144178799461.jpg</t>
  </si>
  <si>
    <t>http://www.klasektrading.cz/static/public/uploads/images/products/max/144178775133.jpg</t>
  </si>
  <si>
    <t>https://www.youtube.com/watch?v=ps-G5czuDwM&amp;feature=youtu.be</t>
  </si>
  <si>
    <t>http://www.klasektrading.cz/static/public/uploads/images/products/max/144178756745.jpg</t>
  </si>
  <si>
    <t>https://www.youtube.com/watch?v=ygvznjLWkl0&amp;feature=youtu.be</t>
  </si>
  <si>
    <t>https://www.youtube.com/watch?v=BdxIIDAEibk</t>
  </si>
  <si>
    <t>http://www.klasektrading.cz/static/public/uploads/images/products/max/14740254826.jpg</t>
  </si>
  <si>
    <t>http://www.klasektrading.cz/static/public/uploads/images/products/max/144179036716.jpg</t>
  </si>
  <si>
    <t>https://www.youtube.com/watch?v=-myg13cdkQM&amp;feature=youtu.be</t>
  </si>
  <si>
    <t>http://www.klasektrading.cz/static/public/uploads/images/products/max/144179027186.jpg</t>
  </si>
  <si>
    <t>https://www.youtube.com/watch?v=KsUGlMSfAJU&amp;feature=youtu.be</t>
  </si>
  <si>
    <t>http://www.klasektrading.cz/static/public/uploads/images/products/max/144179017917.jpg</t>
  </si>
  <si>
    <t>http://www.klasektrading.cz/static/public/uploads/images/products/max/144179007419.jpg</t>
  </si>
  <si>
    <t>https://www.youtube.com/watch?v=w0sozjFOXv0&amp;feature=youtu.be</t>
  </si>
  <si>
    <t>http://www.klasektrading.cz/static/public/uploads/images/products/max/144178993767.jpg</t>
  </si>
  <si>
    <t>https://www.youtube.com/watch?v=IBaytNWZxtk&amp;feature=youtu.be</t>
  </si>
  <si>
    <t>http://www.klasektrading.cz/static/public/uploads/images/products/max/144178979355.jpg</t>
  </si>
  <si>
    <t>https://www.youtube.com/watch?v=iu2OKOTS6ms&amp;feature=youtu.be</t>
  </si>
  <si>
    <t>http://www.klasektrading.cz/static/public/uploads/images/products/max/144178958234.jpg</t>
  </si>
  <si>
    <t>https://www.youtube.com/watch?v=p6fd-Iyu7c0&amp;feature=youtu.be</t>
  </si>
  <si>
    <t>http://www.klasektrading.cz/static/public/uploads/images/products/max/144179060096.jpg</t>
  </si>
  <si>
    <t>http://www.klasektrading.cz/static/public/uploads/images/products/max/144179050036.jpg</t>
  </si>
  <si>
    <t>http://www.klasektrading.cz/static/public/uploads/images/products/max/147394616821.jpg</t>
  </si>
  <si>
    <t>http://www.klasektrading.cz/static/public/uploads/images/products/max/147394582526.jpg</t>
  </si>
  <si>
    <t>http://www.klasektrading.cz/static/public/uploads/images/products/max/147386448449.jpg</t>
  </si>
  <si>
    <t>https://www.youtube.com/watch?v=Umf62Nyu4D0</t>
  </si>
  <si>
    <t>http://www.klasektrading.cz/static/public/uploads/images/products/max/147402512731.jpg</t>
  </si>
  <si>
    <t>http://www.klasektrading.cz/static/public/uploads/images/products/max/147402498592.jpg</t>
  </si>
  <si>
    <t>https://www.youtube.com/watch?v=EstUzF1q8SQ</t>
  </si>
  <si>
    <t>http://youtu.be/CqvxnwqXVXI</t>
  </si>
  <si>
    <t>https://www.youtube.com/watch?v=5X1vngq3xDE</t>
  </si>
  <si>
    <t>http://www.klasektrading.cz/static/public/uploads/images/products/max/144179078279.jpg</t>
  </si>
  <si>
    <t>https://www.youtube.com/watch?v=Ny-ie1mSwgA&amp;feature=youtu.be</t>
  </si>
  <si>
    <t>http://www.klasektrading.cz/static/public/uploads/images/products/max/14417911455.jpg</t>
  </si>
  <si>
    <t>http://www.klasektrading.cz/static/public/uploads/images/products/max/147394328518.jpg</t>
  </si>
  <si>
    <t>http://www.klasektrading.cz/static/public/uploads/images/products/max/144853975021.jpg</t>
  </si>
  <si>
    <t>https://www.youtube.com/watch?v=LcZl3fHUFdg</t>
  </si>
  <si>
    <t>http://www.klasektrading.cz/static/public/uploads/images/products/max/144127343237.jpg</t>
  </si>
  <si>
    <t>https://www.youtube.com/watch?v=MYh3M60k8W4</t>
  </si>
  <si>
    <t>http://www.klasektrading.cz/static/public/uploads/images/products/max/144127360763.jpg</t>
  </si>
  <si>
    <t>http://www.klasektrading.cz/static/public/uploads/images/products/max/144067529401.jpg</t>
  </si>
  <si>
    <t>http://www.klasektrading.cz/static/public/uploads/images/products/max/147377346419.jpg</t>
  </si>
  <si>
    <t>http://www.klasektrading.cz/static/public/uploads/images/products/max/147377335626.jpg</t>
  </si>
  <si>
    <t>https://www.youtube.com/watch?v=EiA3IKXHJqg</t>
  </si>
  <si>
    <t>http://www.klasektrading.cz/static/public/uploads/images/products/max/147377316786.jpg</t>
  </si>
  <si>
    <t>http://www.klasektrading.cz/static/public/uploads/images/products/max/144188528953.jpg</t>
  </si>
  <si>
    <t>https://www.youtube.com/watch?v=xhitE3ig2QQ&amp;feature=youtu.be</t>
  </si>
  <si>
    <t>http://www.klasektrading.cz/static/public/uploads/images/products/max/144188784927.jpg</t>
  </si>
  <si>
    <t>https://www.youtube.com/watch?v=RzcSydbQUjs&amp;feature=youtu.be</t>
  </si>
  <si>
    <t>http://www.klasektrading.cz/static/public/uploads/images/products/max/147386300925.jpg</t>
  </si>
  <si>
    <t>https://www.youtube.com/watch?v=T9ssYxY-wkc&amp;feature=youtu.be</t>
  </si>
  <si>
    <t>https://www.youtube.com/watch?v=8gSK8qb_NnE&amp;feature=youtu.be</t>
  </si>
  <si>
    <t>http://www.klasektrading.cz/static/public/uploads/images/products/max/147386234306.jpg</t>
  </si>
  <si>
    <t>https://www.youtube.com/watch?v=1LT6_q9d-pc</t>
  </si>
  <si>
    <t>http://www.klasektrading.cz/static/public/uploads/images/products/max/147386154181.jpg</t>
  </si>
  <si>
    <t>https://www.youtube.com/watch?v=76cDseahGxg</t>
  </si>
  <si>
    <t>http://www.klasektrading.cz/static/public/uploads/images/products/max/147386130165.jpg</t>
  </si>
  <si>
    <t>http://www.klasektrading.cz/static/public/uploads/images/products/max/147386103072.jpg</t>
  </si>
  <si>
    <t>http://www.klasektrading.cz/static/public/uploads/images/products/max/147377304981.jpg</t>
  </si>
  <si>
    <t>http://www.klasektrading.cz/static/public/uploads/images/products/max/14737729126.jpg</t>
  </si>
  <si>
    <t>https://www.youtube.com/watch?v=JXvIJidHMdk&amp;feature=youtu.be</t>
  </si>
  <si>
    <t>https://www.youtube.com/watch?v=w1GEziH339I&amp;feature=youtu.be</t>
  </si>
  <si>
    <t>http://www.klasektrading.cz/static/public/uploads/images/products/max/144420570479.jpg</t>
  </si>
  <si>
    <t>https://www.youtube.com/watch?v=FYrhJ3xi9Qg&amp;feature=youtu.be</t>
  </si>
  <si>
    <t>https://www.youtube.com/watch?v=Hs5DPU_Z_ng</t>
  </si>
  <si>
    <t>https://www.youtube.com/watch?v=y4EKQ5ahYZo&amp;feature=youtu.be</t>
  </si>
  <si>
    <t>http://www.klasektrading.cz/static/public/uploads/images/products/max/144118065422.jpg</t>
  </si>
  <si>
    <t>http://www.klasektrading.cz/static/public/uploads/images/products/max/147383988403.jpg</t>
  </si>
  <si>
    <t>http://www.klasektrading.cz/static/public/uploads/images/products/max/147383952375.jpg</t>
  </si>
  <si>
    <t>https://www.youtube.com/watch?v=sVdE1fkiL7A&amp;feature=youtu.be</t>
  </si>
  <si>
    <t>http://www.klasektrading.cz/static/public/uploads/images/products/max/147383928886.jpg</t>
  </si>
  <si>
    <t>http://youtu.be/cL8-2MF6BZc</t>
  </si>
  <si>
    <t>http://www.klasektrading.cz/static/public/uploads/images/products/max/147368100772.jpg</t>
  </si>
  <si>
    <t>https://www.youtube.com/watch?v=Vhzri5c7deM&amp;feature=youtu.be</t>
  </si>
  <si>
    <t>http://www.klasektrading.cz/static/public/uploads/images/products/max/144188569988.jpg</t>
  </si>
  <si>
    <t>http://www.klasektrading.cz/static/public/uploads/images/products/max/144188559624.jpg</t>
  </si>
  <si>
    <t>http://www.klasektrading.cz/static/public/uploads/images/products/max/144188548511.jpg</t>
  </si>
  <si>
    <t>http://www.klasektrading.cz/static/public/uploads/images/products/max/144188515474.jpg</t>
  </si>
  <si>
    <t>http://www.klasektrading.cz/static/public/uploads/images/products/max/144127196461.jpg</t>
  </si>
  <si>
    <t>http://youtu.be/JhEH5fuA0VE</t>
  </si>
  <si>
    <t>http://www.klasektrading.cz/static/public/uploads/images/products/max/14411858838.jpg</t>
  </si>
  <si>
    <t>http://www.klasektrading.cz/static/public/uploads/images/products/max/144223330123.jpg</t>
  </si>
  <si>
    <t>http://www.klasektrading.cz/static/public/uploads/images/products/max/144223140986.jpg</t>
  </si>
  <si>
    <t>http://www.klasektrading.cz/static/public/uploads/images/products/max/144222534114.jpg</t>
  </si>
  <si>
    <t>http://www.klasektrading.cz/static/public/uploads/images/products/max/147377758445.jpg</t>
  </si>
  <si>
    <t>http://www.klasektrading.cz/static/public/uploads/images/products/max/147377723838.jpg</t>
  </si>
  <si>
    <t>http://www.klasektrading.cz/static/public/uploads/images/products/max/147377705714.jpg</t>
  </si>
  <si>
    <t>http://www.klasektrading.cz/static/public/uploads/images/products/max/14737767335.jpg</t>
  </si>
  <si>
    <t>https://www.youtube.com/watch?v=nzzNait3Xjk&amp;feature=youtu.be</t>
  </si>
  <si>
    <t>http://www.klasektrading.cz/static/public/uploads/images/products/max/147377620296.jpg</t>
  </si>
  <si>
    <t>http://www.klasektrading.cz/static/public/uploads/images/products/max/147377521022.jpg</t>
  </si>
  <si>
    <t>http://www.klasektrading.cz/static/public/uploads/images/products/max/147377377942.jpg</t>
  </si>
  <si>
    <t>https://www.youtube.com/watch?v=Ac_pzM-LJps</t>
  </si>
  <si>
    <t>http://www.klasektrading.cz/static/public/uploads/images/products/max/147377359418.jpg</t>
  </si>
  <si>
    <t>https://www.youtube.com/watch?v=yCD25AgJpJU&amp;feature=youtu.be</t>
  </si>
  <si>
    <t>http://www.klasektrading.cz/static/public/uploads/images/products/max/146219108181.jpg</t>
  </si>
  <si>
    <t>https://www.youtube.com/watch?v=ltexqnRhF18&amp;feature=youtu.be</t>
  </si>
  <si>
    <t>rotující červeno/zeleno/žlutý efekt-přízemní efekt</t>
  </si>
  <si>
    <t>velký rotující červeno/zeleno/žlutý efekt-přízemní efekt</t>
  </si>
  <si>
    <t>rotující červeno/zelený/žlutý efekt - přízemní efekt</t>
  </si>
  <si>
    <t>barevná fontána s práskajícími hvězdami</t>
  </si>
  <si>
    <t>sada obsahuje: F1M-1x, SS30A14-1x, C10008R-2x, C920H14-1x, C920L14-1x, C1614E14-1x, C1614R14-1x, F250SC-1x, RS4H14-1x, RS6S-1x, R6020M-1x, F6K-1x</t>
  </si>
  <si>
    <t>sada obsahuje: R6008E-1x, R6008M-1x, C253SIG-1x, SS30D-2x, C1620B-1x, C163A-1x, C163C-1x, F500SC-1x, F250SC-1x, F250SS-1x, SS30A-2x</t>
  </si>
  <si>
    <t>barevné kulaté dýmovnice(červená,zelená,žlutá,modrá,bílá,fialová)</t>
  </si>
  <si>
    <t>fontánový mix, balení obsahuje po 2ks F1U,F1K</t>
  </si>
  <si>
    <t>bílé blikající hvězdy+stříbrné práskající hvězdy</t>
  </si>
  <si>
    <t>6 různobarevných efektů</t>
  </si>
  <si>
    <t>4 různobarevné efekty</t>
  </si>
  <si>
    <t xml:space="preserve">stříbrné práskající hvězdy, 5m výška efektu, </t>
  </si>
  <si>
    <t>stříbrné hvězdy(studený oheň), délka 10cm, potravinářský atest!</t>
  </si>
  <si>
    <t>stříbrné hvězdy(studený oheň), délka 20cm, potravinářský atest!stříbrný papír pro 1ks</t>
  </si>
  <si>
    <t>8ran titanová detonace, 58cm délka</t>
  </si>
  <si>
    <t xml:space="preserve">6 různobarevných efektů, průměr 50 mm(top kvalita) </t>
  </si>
  <si>
    <t>5 různobarevných efektů</t>
  </si>
  <si>
    <t>padáčková raketa</t>
  </si>
  <si>
    <t>100cm výška, chromové rakety nejvyšší kvality, 5 různobarevných efektů</t>
  </si>
  <si>
    <t>135cm výška, chromové rakety najvyšší kvality, 4 různobarevné efekty</t>
  </si>
  <si>
    <t>170cm výška, chromové rakety najvyšší kvality, 2 různobarevné efekty</t>
  </si>
  <si>
    <t>9 různobarevných efektů</t>
  </si>
  <si>
    <t>10 různobarevných efektů</t>
  </si>
  <si>
    <t>3 různobarevné efekty</t>
  </si>
  <si>
    <t>červená vlna s práskajícím středem, stříbrná mina s červenou stopou a titanovou detonací</t>
  </si>
  <si>
    <t>brokátová koruna s fialovými konci</t>
  </si>
  <si>
    <t>modrá palma se zlatým blikajícím středem</t>
  </si>
  <si>
    <t xml:space="preserve">červená palma s práskajícím středem </t>
  </si>
  <si>
    <t>oranžovo/modré perly s bílým blikajícím středem</t>
  </si>
  <si>
    <t>7 různobarevných efektů</t>
  </si>
  <si>
    <t>fialová palma s práskajícím středem</t>
  </si>
  <si>
    <t>8 různobarevných efektů</t>
  </si>
  <si>
    <t>5 různobarevných efektů(salvy po 10ran)</t>
  </si>
  <si>
    <t>13 různobarevných efektů</t>
  </si>
  <si>
    <t>13 různobarevných efektů(vše v salvách po 2 rány)</t>
  </si>
  <si>
    <t>16 různobarevných efektů, 64ran(rovný moždíř), 40ran(šikmý moždíř), 18ran(W moždíř), 12ran(v moždíř)</t>
  </si>
  <si>
    <t>16 různobarevných efektů</t>
  </si>
  <si>
    <t>18 různobarevných efektů</t>
  </si>
  <si>
    <t>24 různobarevných efektů</t>
  </si>
  <si>
    <t>32 různobarevných efektů</t>
  </si>
  <si>
    <t>26 různobarevných efektů</t>
  </si>
  <si>
    <t>5 různobarevných efektu, vyrobeno ručně</t>
  </si>
  <si>
    <t>stříbrná mina s červenou stopou a titanovou detonací</t>
  </si>
  <si>
    <t>7 různobarevných efektu, vyrobeno ručně</t>
  </si>
  <si>
    <t>28ran zlatá brokátová koruna s červenými/modrými konci, 21ran stříbrná mina s červenovu stopou+titanová exploze</t>
  </si>
  <si>
    <t>11 různobarevných efektů</t>
  </si>
  <si>
    <t>11 různobarevných efektů měnících se po každé ráně</t>
  </si>
  <si>
    <t>14 různobarevných efektů</t>
  </si>
  <si>
    <t>20 různobarevných efektů</t>
  </si>
  <si>
    <t>4 různobarevné efekty měnící se po každé ráně</t>
  </si>
  <si>
    <t>plnobarevná kytice</t>
  </si>
  <si>
    <t>oranžová stopa+červeno/žlutá kytice s práskajícími hvězdami</t>
  </si>
  <si>
    <t>červená stopa+stříbrná vlna s červenými konci a práskajícími hvězdami</t>
  </si>
  <si>
    <t>bílá stopa+bílá blikající vrba</t>
  </si>
  <si>
    <t>stříbrná stopa+modrá palma se zlatým blikajícím středem</t>
  </si>
  <si>
    <t>práskající stopa+brokátová koruna s práskajícími hvězdami</t>
  </si>
  <si>
    <t>5 různobarevných efektů měnících se po každé ráně</t>
  </si>
  <si>
    <t>stříbrné miny s červenou stopou a titanovou detonací</t>
  </si>
  <si>
    <t>modrá stopa s bílou blikající vrbou</t>
  </si>
  <si>
    <t>brokátová koruna s červenými konci a bílým blikajícím středem</t>
  </si>
  <si>
    <t>6 různobarevných efektů měnících se po každé ráně</t>
  </si>
  <si>
    <t>pískající stopa s plnobarevnou pivoňkou a práskajícím středem</t>
  </si>
  <si>
    <t>stříbrná stopa se stříbrnou palmou a práskajícím středem</t>
  </si>
  <si>
    <t>8 různobarevných efektů měnících se po každé ráně</t>
  </si>
  <si>
    <t>5 různobarevných efektů střídajících se po každé ráně</t>
  </si>
  <si>
    <t>stříbrná stopa s titanovou explozí</t>
  </si>
  <si>
    <t>6 různobarevných efektů střídajících se po každé ráně</t>
  </si>
  <si>
    <t>21 různobarevných efektů</t>
  </si>
  <si>
    <t>22 různobarevných efektů</t>
  </si>
  <si>
    <t>red glitter willow tail</t>
  </si>
  <si>
    <t>white glitter mine</t>
  </si>
  <si>
    <t>colorful dahlia</t>
  </si>
  <si>
    <t>silver tail to silver palm w.crackling pistil</t>
  </si>
  <si>
    <t>gold coconut + green strobe</t>
  </si>
  <si>
    <t>silver tail to titanium salute</t>
  </si>
  <si>
    <t>26</t>
  </si>
  <si>
    <t>big rotating red/green/yellow-ground effect</t>
  </si>
  <si>
    <t>big rotating tube red/green/yellow-ground effect</t>
  </si>
  <si>
    <t>crackling granules</t>
  </si>
  <si>
    <t>color fountain with crackling stars</t>
  </si>
  <si>
    <t>Family set, package contains:F1M-1x, SS30A14-1x, C10008R-2x, C920H14-1x, C920L14-1x, C1614E14-1x, C1614R14-1x, F250SC-1x, RS4H14-1x, RS6S-1x, R6020M-1x, F6K-1x</t>
  </si>
  <si>
    <t>Family set, package contains:R6008E-1x, R6008M-1x, C253SIG-1x, SS30D-2x, C1620B-1x, C163A-1x, C163C-1x, F500SC-1x, F250SC-1x, F250SS-1x, SS30A-2x</t>
  </si>
  <si>
    <t xml:space="preserve">fountain mix, packing including 2 pieces F1U and 2 pieces F1K, </t>
  </si>
  <si>
    <t>titanium flower+silver crackling stars</t>
  </si>
  <si>
    <t>6 different color effects</t>
  </si>
  <si>
    <t>4 different color effects</t>
  </si>
  <si>
    <t>silver crackling stars, 5m effect height</t>
  </si>
  <si>
    <t>silver crackling stars,  6m effect height</t>
  </si>
  <si>
    <t>silver stars(cold fire), lenght 10cm, hygienic certificate!</t>
  </si>
  <si>
    <t>silver stars(cold fire), lenght 20cm, hygienic certificate! Silver paper for single pc</t>
  </si>
  <si>
    <t>8sh titanium salute, 58cm lenght</t>
  </si>
  <si>
    <t>silver mine to red tail to titanium salute</t>
  </si>
  <si>
    <t>6 different effects, diametr 50mm(top quality)</t>
  </si>
  <si>
    <t>5 different color effects</t>
  </si>
  <si>
    <t>small size parachute rocket</t>
  </si>
  <si>
    <t>100cm height, top quality chrome rocket, 5 different color effects</t>
  </si>
  <si>
    <t>135cm height, top quality chrome rocket, 4 different color effects</t>
  </si>
  <si>
    <t>170cm height, top quality chrome rocket, 2 different color effects</t>
  </si>
  <si>
    <t>9 different color effects</t>
  </si>
  <si>
    <t>10 different color effects</t>
  </si>
  <si>
    <t>3 different color effects</t>
  </si>
  <si>
    <t>red wave w.crackling pistil, silver mine to red tail to titanium salute</t>
  </si>
  <si>
    <t>brocade crown to purple</t>
  </si>
  <si>
    <t>blue palm with gold flashing middle</t>
  </si>
  <si>
    <t>red coconut + silver chrysanthemum</t>
  </si>
  <si>
    <t>orange/blue pearls with blue and white flashing strobe</t>
  </si>
  <si>
    <t>7 different color effects</t>
  </si>
  <si>
    <t xml:space="preserve">brocade crown to purple </t>
  </si>
  <si>
    <t>orange/blue pearls with flashing middle</t>
  </si>
  <si>
    <t>purple palm with crackling middle</t>
  </si>
  <si>
    <t>8 different color effects</t>
  </si>
  <si>
    <t>5 different color effects(salvo 10sh together)</t>
  </si>
  <si>
    <t>13 different color effects</t>
  </si>
  <si>
    <t>13 different color effects(salvo 2sh together)</t>
  </si>
  <si>
    <t>16 different color effects, 64sh(standard mortar), 40sh(fan shape), 18sh(W mortar), 12sh(V mortar)</t>
  </si>
  <si>
    <t>16 different color effects</t>
  </si>
  <si>
    <t>18 different color effects</t>
  </si>
  <si>
    <t>24 different color effects</t>
  </si>
  <si>
    <t>32 different color effects</t>
  </si>
  <si>
    <t>26 different color effects</t>
  </si>
  <si>
    <t>5 different color effects, hand made</t>
  </si>
  <si>
    <t>7 different color effects, hand made</t>
  </si>
  <si>
    <t>28sh golden brocade crown to red/blue, 21sh silver mine to red tail to titanium salute</t>
  </si>
  <si>
    <t>11 different color effects</t>
  </si>
  <si>
    <t>11 different color effects(effect change every shot)</t>
  </si>
  <si>
    <t>14 different color effects</t>
  </si>
  <si>
    <t>20 different color effects</t>
  </si>
  <si>
    <t>4 different color effects(effect change every shot)</t>
  </si>
  <si>
    <t>orange tail to red/yellow dahlia w.chrysanthemum</t>
  </si>
  <si>
    <t>red up tail to silver wave to red w.crackling</t>
  </si>
  <si>
    <t>white glitter tail to whilte glitter willow</t>
  </si>
  <si>
    <t>silver tail up to blue palm with gold glitter</t>
  </si>
  <si>
    <t>chrysanthemum mine up to brocade crown to chrysanthemum</t>
  </si>
  <si>
    <t>5 different color effects(effect change every shot)</t>
  </si>
  <si>
    <t>brocade+purple</t>
  </si>
  <si>
    <t>blue tail to white flashing willow</t>
  </si>
  <si>
    <t>6 different color effects(effect change every shot)</t>
  </si>
  <si>
    <t>whistling tail to colorful peony w.crackling pistil</t>
  </si>
  <si>
    <t>8 different color effects(effect change every shot)</t>
  </si>
  <si>
    <t>21 different color effects</t>
  </si>
  <si>
    <t>22 different color effects</t>
  </si>
  <si>
    <t xml:space="preserve">                                                               Vystřelovací trubice 50mm</t>
  </si>
  <si>
    <t>Größe rotierender rot-grün-gelber Effekt - Bodeneffekt</t>
  </si>
  <si>
    <t>Marked as „YES“, are products, which can be sold in less quantity then a whole export carton. With these items, you can write in an order amount for example as 0,5(1/2 of carton) or 0,25(1/4 of carton) and so on.</t>
  </si>
  <si>
    <t>Prázdné výrobky bez slože(makety)-na tyto položky se navztahují žádné slevy</t>
  </si>
  <si>
    <t>bez dalších slev</t>
  </si>
  <si>
    <t>v kusech</t>
  </si>
  <si>
    <t>DP1FD E</t>
  </si>
  <si>
    <t>DP1FR E</t>
  </si>
  <si>
    <t>D1M E</t>
  </si>
  <si>
    <t>F1M E</t>
  </si>
  <si>
    <t>F500SC E</t>
  </si>
  <si>
    <t>F1000SC E</t>
  </si>
  <si>
    <t>DF10CM E</t>
  </si>
  <si>
    <t>DF20CM E</t>
  </si>
  <si>
    <t>R5808D E</t>
  </si>
  <si>
    <t>https://www.youtube.com/watch?v=AiiRWeiRyi8&amp;feature=youtu.be</t>
  </si>
  <si>
    <t>RS6P E</t>
  </si>
  <si>
    <t>RS7MD14 E</t>
  </si>
  <si>
    <t>R170B E</t>
  </si>
  <si>
    <t>RS5P E</t>
  </si>
  <si>
    <t>CT1920A E</t>
  </si>
  <si>
    <t>CT4826A E</t>
  </si>
  <si>
    <t>CT3630A E</t>
  </si>
  <si>
    <t>CT4830B E</t>
  </si>
  <si>
    <t>C1614R14 E</t>
  </si>
  <si>
    <t>C1614E14 E</t>
  </si>
  <si>
    <t>C10014A14 E</t>
  </si>
  <si>
    <t>C10014L14 E</t>
  </si>
  <si>
    <t>C1620N E</t>
  </si>
  <si>
    <t>C2520VI E</t>
  </si>
  <si>
    <t>C2520H E</t>
  </si>
  <si>
    <t>C2520DU E</t>
  </si>
  <si>
    <t>C2520SE E</t>
  </si>
  <si>
    <t>C2520SE14 E</t>
  </si>
  <si>
    <t>C2520ST E</t>
  </si>
  <si>
    <t>C2520R E</t>
  </si>
  <si>
    <t>C2520E E</t>
  </si>
  <si>
    <t>C2520V E</t>
  </si>
  <si>
    <t>http://www.klasektrading.cz/static/public/uploads/images/products/max/144178789729.jpg</t>
  </si>
  <si>
    <t>C4920D E</t>
  </si>
  <si>
    <t>C4920K E</t>
  </si>
  <si>
    <t>C4920B E</t>
  </si>
  <si>
    <t>C4920S E</t>
  </si>
  <si>
    <t>C4920SIG E</t>
  </si>
  <si>
    <t>C4920B14 E</t>
  </si>
  <si>
    <t>CF4920J E</t>
  </si>
  <si>
    <t>CF4920VIP E</t>
  </si>
  <si>
    <t>CF4920S E</t>
  </si>
  <si>
    <t>CF4920V E</t>
  </si>
  <si>
    <t>CF4925B E</t>
  </si>
  <si>
    <t>C6420B E</t>
  </si>
  <si>
    <t>C6420G E</t>
  </si>
  <si>
    <t>C6420B14 E</t>
  </si>
  <si>
    <t>C6420G14 E</t>
  </si>
  <si>
    <t>C6420H14 E</t>
  </si>
  <si>
    <t>C6420HE14 E</t>
  </si>
  <si>
    <t>C6620L E</t>
  </si>
  <si>
    <t>C6620P E</t>
  </si>
  <si>
    <t>C9020SIG E</t>
  </si>
  <si>
    <t>C9020V E</t>
  </si>
  <si>
    <t>C9020X E</t>
  </si>
  <si>
    <t>C9020C E</t>
  </si>
  <si>
    <t>CF10020P E</t>
  </si>
  <si>
    <t>CF10020G E</t>
  </si>
  <si>
    <t>C13020M E</t>
  </si>
  <si>
    <t>C13020F E</t>
  </si>
  <si>
    <t>C13020B E</t>
  </si>
  <si>
    <t>C13020S E</t>
  </si>
  <si>
    <t>C13420B E</t>
  </si>
  <si>
    <t>C13420H E</t>
  </si>
  <si>
    <t>CS1352X15 E</t>
  </si>
  <si>
    <t>C128MS/C E</t>
  </si>
  <si>
    <t>C26820F/C E</t>
  </si>
  <si>
    <t>C26420N/C14 E</t>
  </si>
  <si>
    <t>C13220B/C14 E</t>
  </si>
  <si>
    <t>C25620F/C14 E</t>
  </si>
  <si>
    <t>C26020Z E</t>
  </si>
  <si>
    <t>C1625ES E</t>
  </si>
  <si>
    <t>C2525T E</t>
  </si>
  <si>
    <t>C2525C E</t>
  </si>
  <si>
    <t>C2525T14 E</t>
  </si>
  <si>
    <t>C2525C14 E</t>
  </si>
  <si>
    <t>CF2525A E</t>
  </si>
  <si>
    <t>C4925D E</t>
  </si>
  <si>
    <t>C4925NO14 E</t>
  </si>
  <si>
    <t>C8825M E</t>
  </si>
  <si>
    <t>C8825G E</t>
  </si>
  <si>
    <t>C8825PA E</t>
  </si>
  <si>
    <t>C8925B E</t>
  </si>
  <si>
    <t>C8925M E</t>
  </si>
  <si>
    <t>C8925N E</t>
  </si>
  <si>
    <t>C10025B E</t>
  </si>
  <si>
    <t>C10025S E</t>
  </si>
  <si>
    <t>C10025I E</t>
  </si>
  <si>
    <t>C10025X E</t>
  </si>
  <si>
    <t>C9825C/C E</t>
  </si>
  <si>
    <t>CM9825DU/C E</t>
  </si>
  <si>
    <t>C9825DU/C E</t>
  </si>
  <si>
    <t>C9825SIG/C E</t>
  </si>
  <si>
    <t>C9625MF/C14 E</t>
  </si>
  <si>
    <t>C163S E</t>
  </si>
  <si>
    <t>C163R E</t>
  </si>
  <si>
    <t>C163G E</t>
  </si>
  <si>
    <t>C163C E</t>
  </si>
  <si>
    <t>C163L E</t>
  </si>
  <si>
    <t>C163F E</t>
  </si>
  <si>
    <t>C163H E</t>
  </si>
  <si>
    <t>C163I E</t>
  </si>
  <si>
    <t>5 různobarevných efektu</t>
  </si>
  <si>
    <t>C253NO14 E</t>
  </si>
  <si>
    <t>C253FE14 E</t>
  </si>
  <si>
    <t>C253TH14 E</t>
  </si>
  <si>
    <t>C253F14 E</t>
  </si>
  <si>
    <t>C253G14 E</t>
  </si>
  <si>
    <t>C253C E</t>
  </si>
  <si>
    <t>C253E E</t>
  </si>
  <si>
    <t>C253H E</t>
  </si>
  <si>
    <t>CF253R E</t>
  </si>
  <si>
    <t>CF253L E</t>
  </si>
  <si>
    <t>CF253K E</t>
  </si>
  <si>
    <t>7 různobarevných efektu</t>
  </si>
  <si>
    <t>C293MA E</t>
  </si>
  <si>
    <t>C363H E</t>
  </si>
  <si>
    <t>C363E E</t>
  </si>
  <si>
    <t>6 různobarevných efektu</t>
  </si>
  <si>
    <t>C363J E</t>
  </si>
  <si>
    <t>CF363V E</t>
  </si>
  <si>
    <t>CF363L E</t>
  </si>
  <si>
    <t>C493A E</t>
  </si>
  <si>
    <t>C493B E</t>
  </si>
  <si>
    <t>C493RU E</t>
  </si>
  <si>
    <t>C493H E</t>
  </si>
  <si>
    <t>CF493ME E</t>
  </si>
  <si>
    <t>CF493MO E</t>
  </si>
  <si>
    <t>C503RO E</t>
  </si>
  <si>
    <t>C503RA E</t>
  </si>
  <si>
    <t>C503BO E</t>
  </si>
  <si>
    <t>C643BI E</t>
  </si>
  <si>
    <t>C643B E</t>
  </si>
  <si>
    <t>C643C E</t>
  </si>
  <si>
    <t>C643D E</t>
  </si>
  <si>
    <t>C643E E</t>
  </si>
  <si>
    <t>CF643M E</t>
  </si>
  <si>
    <t>C643MN E</t>
  </si>
  <si>
    <t>C128XMB/C E</t>
  </si>
  <si>
    <t>C1163MB/C14 E</t>
  </si>
  <si>
    <t>C503RO/C14 E</t>
  </si>
  <si>
    <t>C583MN/C14 E</t>
  </si>
  <si>
    <t>C493CH E</t>
  </si>
  <si>
    <t>C36MH E</t>
  </si>
  <si>
    <t>C42XMK E</t>
  </si>
  <si>
    <t>C47MB E</t>
  </si>
  <si>
    <t>C47MT E</t>
  </si>
  <si>
    <t>C47XM2 E</t>
  </si>
  <si>
    <t>C50MO14 E</t>
  </si>
  <si>
    <t>C50MCH14 E</t>
  </si>
  <si>
    <t>C62SMT E</t>
  </si>
  <si>
    <t>C62SMA E</t>
  </si>
  <si>
    <t>C63MP E</t>
  </si>
  <si>
    <t>C64MT E</t>
  </si>
  <si>
    <t>C64MP E</t>
  </si>
  <si>
    <t>C64MSIG E</t>
  </si>
  <si>
    <t>C66SMMA E</t>
  </si>
  <si>
    <t>C106MH E</t>
  </si>
  <si>
    <t>C106MB E</t>
  </si>
  <si>
    <t>C223MF/C E</t>
  </si>
  <si>
    <t>C223MM/C E</t>
  </si>
  <si>
    <t>C424MH/C E</t>
  </si>
  <si>
    <t>C175MSIG/C E</t>
  </si>
  <si>
    <t>C165P E</t>
  </si>
  <si>
    <t>C165D E</t>
  </si>
  <si>
    <t>C255CH E</t>
  </si>
  <si>
    <t>C365B E</t>
  </si>
  <si>
    <t>C365P E</t>
  </si>
  <si>
    <t>C365S E</t>
  </si>
  <si>
    <t>C365V E</t>
  </si>
  <si>
    <t>C2463A E</t>
  </si>
  <si>
    <t>R7538F E</t>
  </si>
  <si>
    <t>SS50A E</t>
  </si>
  <si>
    <t>kusů</t>
  </si>
  <si>
    <t>Ware am lager</t>
  </si>
  <si>
    <t>Ausverkauft Über</t>
  </si>
  <si>
    <t>Pokud není položka, kterou chcete skladem je možné si pomoci filtru vyhledat ve sloupci C podobné položky, kdy všechny podobné položky jsou označeny stejným číslem</t>
  </si>
  <si>
    <t>Ve sloupci  K najdete informace o kategorii nebezpečí, do které výrobek patří</t>
  </si>
  <si>
    <t/>
  </si>
  <si>
    <t>In der Spalte B sind als "JA" die Positionen markiert, bei denen man auch eine kleinere Menge als ein ganzes Exportkarton kaufen kann. Bei diesen geben Sie als bestellte Menge z.B. 0,5 oder 0,25 usw. an...</t>
  </si>
  <si>
    <r>
      <rPr>
        <b/>
        <sz val="18"/>
        <rFont val="Arial"/>
        <family val="2"/>
        <charset val="238"/>
      </rPr>
      <t>Klásek Trading  s.r.o</t>
    </r>
    <r>
      <rPr>
        <sz val="11"/>
        <rFont val="Arial"/>
        <family val="2"/>
        <charset val="238"/>
      </rPr>
      <t xml:space="preserve"> , U Studia 20, Ostrava-Zábřeh 700 30, Czech republic, info@klasektrading.cz , +420 799 999 333</t>
    </r>
  </si>
  <si>
    <r>
      <rPr>
        <b/>
        <sz val="18"/>
        <rFont val="Arial"/>
        <family val="2"/>
        <charset val="238"/>
      </rPr>
      <t xml:space="preserve">Klásek Trading  </t>
    </r>
    <r>
      <rPr>
        <b/>
        <sz val="11"/>
        <rFont val="Arial"/>
        <family val="2"/>
        <charset val="238"/>
      </rPr>
      <t>LTD</t>
    </r>
    <r>
      <rPr>
        <sz val="11"/>
        <rFont val="Arial"/>
        <family val="2"/>
        <charset val="238"/>
      </rPr>
      <t xml:space="preserve"> , U Studia 20, Ostrava-Zábřeh 700 30, Czech republic, info@klasektrading.cz , +420 799 999 333</t>
    </r>
  </si>
  <si>
    <t>Celkové shrnutí vaší objednávky najdete na řádku 1362, kde jsou tyto informace :</t>
  </si>
  <si>
    <t>Žluté řádky označují novinky 2018</t>
  </si>
  <si>
    <t xml:space="preserve">                           INTERAKTIVNÍ CENÍK 2018</t>
  </si>
  <si>
    <t xml:space="preserve">                                                             Platný od  01.09.2018 - 01.09.2019</t>
  </si>
  <si>
    <t xml:space="preserve"> Poskytované slevy při celoročním odběru tzn.od 1.9.2018 - 1.9.2019 (bez DPH).</t>
  </si>
  <si>
    <t xml:space="preserve"> Každý zákazník má k 1.9.2018 přidělenou slevu a to na základě odběru v letech minulých.</t>
  </si>
  <si>
    <t>Jazyková</t>
  </si>
  <si>
    <t>mutace</t>
  </si>
  <si>
    <t>návodu na velkém balení</t>
  </si>
  <si>
    <t>návodu na malém balení</t>
  </si>
  <si>
    <t>Všechny ceny uvedené v tomto ceníku jsou bez dopravy(EXW Incoterms 2010) tzn. že si zákazník dopravu musí zaplatit sám</t>
  </si>
  <si>
    <t xml:space="preserve">                                                               Petardy se zápalnou šňůrou P1</t>
  </si>
  <si>
    <t xml:space="preserve">                                                               Baterie 49ran, 25mm moždíř-F3-1.3G</t>
  </si>
  <si>
    <t xml:space="preserve">                                                               Složený ohňostroj,  multikaliber(20-30mm) F3 - 1.3G</t>
  </si>
  <si>
    <t xml:space="preserve">                                                               Složený ohňostroj,  multikaliber(30-50mm) F3 - 1.3G</t>
  </si>
  <si>
    <t xml:space="preserve">                                                              Baterie 49ran, 50mm moždíř-1.1G</t>
  </si>
  <si>
    <t>Dětské fontánky dummy</t>
  </si>
  <si>
    <t>Rozpustilé fontánky dummy</t>
  </si>
  <si>
    <t>Mikiho dýmovnice dummy</t>
  </si>
  <si>
    <t>Fontánový mix dummy</t>
  </si>
  <si>
    <t>Vulkán 500g dummy</t>
  </si>
  <si>
    <t>Vulkán 1000g dummy</t>
  </si>
  <si>
    <t>Dortová fontána 10cm dummy</t>
  </si>
  <si>
    <t>Dortová fontána 20cm dummy</t>
  </si>
  <si>
    <t>Dumbum římská svíce 8ran dummy</t>
  </si>
  <si>
    <t>Dumbum dummy</t>
  </si>
  <si>
    <t>P6AE E</t>
  </si>
  <si>
    <t>Dumbum 5g dummy</t>
  </si>
  <si>
    <t>Bomb black dummy</t>
  </si>
  <si>
    <t>Viper 1 dummy</t>
  </si>
  <si>
    <t>Dumbum s fialovým světlem dummy</t>
  </si>
  <si>
    <t>Dumbum big dummy</t>
  </si>
  <si>
    <t>P30D E</t>
  </si>
  <si>
    <t>Dumbum 30 dummy</t>
  </si>
  <si>
    <t>P50D E</t>
  </si>
  <si>
    <t>Dumbum 50 dummy</t>
  </si>
  <si>
    <t>Padáčková raketa dummy</t>
  </si>
  <si>
    <t>Devil rocket dummy</t>
  </si>
  <si>
    <t>Platinium chrome rocket dummy</t>
  </si>
  <si>
    <t>Brocade war rocket dummy</t>
  </si>
  <si>
    <t>19 ran 20mm moždíř dummy</t>
  </si>
  <si>
    <t>48 ran 26mm moždíř dummy</t>
  </si>
  <si>
    <t>36 ran 30mm moždíř dummy</t>
  </si>
  <si>
    <t>48 ran 30mm moždíř dummy</t>
  </si>
  <si>
    <t>Rat dummy</t>
  </si>
  <si>
    <t>Edwin dummy</t>
  </si>
  <si>
    <t>American dream dummy</t>
  </si>
  <si>
    <t>Loong dummy</t>
  </si>
  <si>
    <t>Nuclear attack dummy</t>
  </si>
  <si>
    <t>Hector dummy</t>
  </si>
  <si>
    <t>Ducháček dummy</t>
  </si>
  <si>
    <t>C2520Y E</t>
  </si>
  <si>
    <t>Yellow Dino dummy</t>
  </si>
  <si>
    <t>Senior dummy</t>
  </si>
  <si>
    <t>Střelmistr dummy</t>
  </si>
  <si>
    <t>Radiation dummy</t>
  </si>
  <si>
    <t>Extreme dummy</t>
  </si>
  <si>
    <t>VIP dummy</t>
  </si>
  <si>
    <t>Signature range 49ran/20mm dummy</t>
  </si>
  <si>
    <t>Dráček dummy</t>
  </si>
  <si>
    <t>King Julien dummy</t>
  </si>
  <si>
    <t>Baby Fighter dummy</t>
  </si>
  <si>
    <t>Šašek dummy</t>
  </si>
  <si>
    <t>Jaga dummy</t>
  </si>
  <si>
    <t>Vip Nights dummy</t>
  </si>
  <si>
    <t>Sold dummy</t>
  </si>
  <si>
    <t>CF4920F E</t>
  </si>
  <si>
    <t>Fireworks show dummy</t>
  </si>
  <si>
    <t>Vintage dummy</t>
  </si>
  <si>
    <t>Breakboo dummy</t>
  </si>
  <si>
    <t>Grouch dummy</t>
  </si>
  <si>
    <t>Hedgehogs dummy</t>
  </si>
  <si>
    <t>Heavy dummy</t>
  </si>
  <si>
    <t>Pyromaster dummy</t>
  </si>
  <si>
    <t>Luxury pyro dummy</t>
  </si>
  <si>
    <t>Signature range 90ran dummy</t>
  </si>
  <si>
    <t>Válka světů dummy</t>
  </si>
  <si>
    <t>Xmas dream dummy</t>
  </si>
  <si>
    <t>Crocodille dummy</t>
  </si>
  <si>
    <t>Platinium serie dummy</t>
  </si>
  <si>
    <t>Gnome dummy</t>
  </si>
  <si>
    <t>Mr.Boom dummy</t>
  </si>
  <si>
    <t>Fogus dummy</t>
  </si>
  <si>
    <t>Bubble man dummy</t>
  </si>
  <si>
    <t>Sweethome dummy</t>
  </si>
  <si>
    <t>Bobr dummy</t>
  </si>
  <si>
    <t>Hell dummy</t>
  </si>
  <si>
    <t>Storm new age dummy</t>
  </si>
  <si>
    <t>Big and Bad dummy</t>
  </si>
  <si>
    <t>Fireworks show 256 dummy</t>
  </si>
  <si>
    <t>Neverending Sky dummy</t>
  </si>
  <si>
    <t>Fireworks show 268 dummy</t>
  </si>
  <si>
    <t>Zahradní ohňostroj 260ran 20mm dummy</t>
  </si>
  <si>
    <t>Esopeso dummy</t>
  </si>
  <si>
    <t>The Lighting Strike dummy</t>
  </si>
  <si>
    <t>Casper dummy</t>
  </si>
  <si>
    <t>Azrael dummy</t>
  </si>
  <si>
    <t>CF2525G14 E</t>
  </si>
  <si>
    <t>Gremlin dummy</t>
  </si>
  <si>
    <t>No sound Fireworks dummy</t>
  </si>
  <si>
    <t>Dumbum 49ran-mini dummy</t>
  </si>
  <si>
    <t>Brocade war 49sh(fan) dummy</t>
  </si>
  <si>
    <t>Motorhead warior dummy</t>
  </si>
  <si>
    <t>Graffiti dummy</t>
  </si>
  <si>
    <t>Partička dummy</t>
  </si>
  <si>
    <t>Blue planet eruption dummy</t>
  </si>
  <si>
    <t>Martian invasion dummy</t>
  </si>
  <si>
    <t>Night Chaos dummy</t>
  </si>
  <si>
    <t>Bluff dummy</t>
  </si>
  <si>
    <t>Starfire warrior dummy</t>
  </si>
  <si>
    <t>Indian scream dummy</t>
  </si>
  <si>
    <t>Xman dummy</t>
  </si>
  <si>
    <t>Fireworks show 96 dummy</t>
  </si>
  <si>
    <t>Crazy Night dummy</t>
  </si>
  <si>
    <t>Signature range 98ran dummy</t>
  </si>
  <si>
    <t>Dumbum compound 98sh dummy</t>
  </si>
  <si>
    <t>Dumbum compound 98sh(I+fan) dummy</t>
  </si>
  <si>
    <t>C17825W/C E</t>
  </si>
  <si>
    <t>War of worlds dummy</t>
  </si>
  <si>
    <t>Joker dummy</t>
  </si>
  <si>
    <t>Skull&amp;Bones dummy</t>
  </si>
  <si>
    <t>Trolice dummy</t>
  </si>
  <si>
    <t>Roar of the beast dummy</t>
  </si>
  <si>
    <t>Gladiátor dummy</t>
  </si>
  <si>
    <t>Night Queen dummy</t>
  </si>
  <si>
    <t>Palice dummy</t>
  </si>
  <si>
    <t>Mord Parta dummy</t>
  </si>
  <si>
    <t>Trol dummy</t>
  </si>
  <si>
    <t>Skokan dummy</t>
  </si>
  <si>
    <t>Fearful war dummy</t>
  </si>
  <si>
    <t>The Fire Lion dummy</t>
  </si>
  <si>
    <t>Prskavec dummy</t>
  </si>
  <si>
    <t>Horda dummy</t>
  </si>
  <si>
    <t>Griffin dummy</t>
  </si>
  <si>
    <t xml:space="preserve">Rarach dummy </t>
  </si>
  <si>
    <t>Last Hero dummy</t>
  </si>
  <si>
    <t>Klaun dummy</t>
  </si>
  <si>
    <t>Amazing fireworks dummy</t>
  </si>
  <si>
    <t>Pleskoň dummy</t>
  </si>
  <si>
    <t>Chameleon dummy</t>
  </si>
  <si>
    <t>Krvavá Mary dummy</t>
  </si>
  <si>
    <t>Viktor dummy</t>
  </si>
  <si>
    <t>Lizard dummy</t>
  </si>
  <si>
    <t>Merry Christmas dummy</t>
  </si>
  <si>
    <t>Shaman dummy</t>
  </si>
  <si>
    <t>Rusbaby dummy</t>
  </si>
  <si>
    <t>Dumbum 49ran dummy</t>
  </si>
  <si>
    <t>Total defender dummy</t>
  </si>
  <si>
    <t>Mechanic dummy</t>
  </si>
  <si>
    <t>Mortimer dummy</t>
  </si>
  <si>
    <t>Ratman dummy</t>
  </si>
  <si>
    <t>Royal dummy</t>
  </si>
  <si>
    <t>Boris dummy</t>
  </si>
  <si>
    <t>Trabant dummy</t>
  </si>
  <si>
    <t>Big King dummy</t>
  </si>
  <si>
    <t>Ho Chi Minh dummy</t>
  </si>
  <si>
    <t>Meteor 64ran dummy</t>
  </si>
  <si>
    <t>Žoldák dummy</t>
  </si>
  <si>
    <t>Mutant dummy</t>
  </si>
  <si>
    <t>New fire Power dummy</t>
  </si>
  <si>
    <t>Royal F2 dummy</t>
  </si>
  <si>
    <t>New future dummy</t>
  </si>
  <si>
    <t>Best pyro in town dummy</t>
  </si>
  <si>
    <t>Big sellers dummy</t>
  </si>
  <si>
    <t>Pandora dummy</t>
  </si>
  <si>
    <t>Ďáblův Šleh dummy</t>
  </si>
  <si>
    <t>Che bomb dummy</t>
  </si>
  <si>
    <t>Baracuda dummy</t>
  </si>
  <si>
    <t>Penguin Army dummy</t>
  </si>
  <si>
    <t>Sekáč dummy</t>
  </si>
  <si>
    <t>Vlad dummy</t>
  </si>
  <si>
    <t>Red Glow dummy</t>
  </si>
  <si>
    <t>Hlavička dummy</t>
  </si>
  <si>
    <t>Killer dummy</t>
  </si>
  <si>
    <t>Big Boss dummy</t>
  </si>
  <si>
    <t>Tomato dummy</t>
  </si>
  <si>
    <t>Tomato killer dummy</t>
  </si>
  <si>
    <t>Ogre dummy</t>
  </si>
  <si>
    <t>Cheers dummy</t>
  </si>
  <si>
    <t>The Sky Breaker dummy</t>
  </si>
  <si>
    <t>Atomic Bomb dummy</t>
  </si>
  <si>
    <t>Prehistoric dummy</t>
  </si>
  <si>
    <t>Texas Holdem dummy</t>
  </si>
  <si>
    <t>Profesionál dummy</t>
  </si>
  <si>
    <t>Signature range 64ran dummy</t>
  </si>
  <si>
    <t>Magical Stairway dummy</t>
  </si>
  <si>
    <t>Hamster dummy</t>
  </si>
  <si>
    <t>Bad boy dummy</t>
  </si>
  <si>
    <t>Silver Sky dummy</t>
  </si>
  <si>
    <t>Masterblaster dummy</t>
  </si>
  <si>
    <t>Fireworks show 223 dummy</t>
  </si>
  <si>
    <t>Horor Midnight dummy</t>
  </si>
  <si>
    <t>Signature range 175ran dummy</t>
  </si>
  <si>
    <t>Red gliltter willow tail dummy</t>
  </si>
  <si>
    <t>White glitter mine dummy</t>
  </si>
  <si>
    <t>Meteor 49ran dummy</t>
  </si>
  <si>
    <t>C495GW E</t>
  </si>
  <si>
    <t>C495GW dummy</t>
  </si>
  <si>
    <t>C495V E</t>
  </si>
  <si>
    <t>Vietnam dummy</t>
  </si>
  <si>
    <t>C495X E</t>
  </si>
  <si>
    <t>XXXL dummy</t>
  </si>
  <si>
    <t>Ve sloupci H jsou ceny před slevou v CZK platné od 1.9.2018</t>
  </si>
  <si>
    <t>Ve sloupci I jsou ceny po slevě v CZK platné od 1.9.2018</t>
  </si>
  <si>
    <t>Do sloupce X napište Vaši objednávku – pište pouze číslici vyjadřující počet objednaných kartonů.</t>
  </si>
  <si>
    <t>Ve sloupci Y naleznete aktuální skladovou dostupnost.</t>
  </si>
  <si>
    <t>Sloupec  Z  – cena za položku v CZK bez DPH</t>
  </si>
  <si>
    <t>Sloupec  AA – cena za položku v CZK včetně DPH</t>
  </si>
  <si>
    <t>Sloupec AB – cena za položku v EUR  bez  DPH</t>
  </si>
  <si>
    <t>Sloupec  AC – váha za položku v kg</t>
  </si>
  <si>
    <t>Sloupec AD –  objem za položku v  m3</t>
  </si>
  <si>
    <t>Sloupec AE - NEC- čistá váha pyrotechnických složí položek ADR třídy 1.1G</t>
  </si>
  <si>
    <t>Sloupec AF - NEC- čistá váha pyrotechnických složí položek ADR třídy 1.3G</t>
  </si>
  <si>
    <t>Sloupec AG - NEC- čistá váha pyrotechnických složí položek ADR třídy 1.4G</t>
  </si>
  <si>
    <t>Sloupec AH - NEC- čistá váha pyrotechnických složí celkem za všechny ADR třídy</t>
  </si>
  <si>
    <r>
      <t>2,</t>
    </r>
    <r>
      <rPr>
        <sz val="11"/>
        <color theme="1"/>
        <rFont val="Calibri"/>
        <family val="2"/>
        <charset val="238"/>
        <scheme val="minor"/>
      </rPr>
      <t xml:space="preserve"> náš pracovník zjistí, které položky případně </t>
    </r>
    <r>
      <rPr>
        <b/>
        <u/>
        <sz val="11"/>
        <color theme="1"/>
        <rFont val="Calibri"/>
        <family val="2"/>
        <charset val="238"/>
        <scheme val="minor"/>
      </rPr>
      <t xml:space="preserve">nejsou </t>
    </r>
    <r>
      <rPr>
        <sz val="11"/>
        <color theme="1"/>
        <rFont val="Calibri"/>
        <family val="2"/>
        <charset val="238"/>
        <scheme val="minor"/>
      </rPr>
      <t xml:space="preserve">skladem a bude o tomto </t>
    </r>
    <r>
      <rPr>
        <b/>
        <sz val="11"/>
        <color theme="1"/>
        <rFont val="Calibri"/>
        <family val="2"/>
        <charset val="238"/>
        <scheme val="minor"/>
      </rPr>
      <t>emailem</t>
    </r>
    <r>
      <rPr>
        <sz val="11"/>
        <color theme="1"/>
        <rFont val="Calibri"/>
        <family val="2"/>
        <charset val="238"/>
        <scheme val="minor"/>
      </rPr>
      <t xml:space="preserve"> informovat zákazníka</t>
    </r>
  </si>
  <si>
    <r>
      <t xml:space="preserve">1, zákazník pošle svou objednávku vyplněnou v našem elektronickém ceníku(jiný formát nebude přijat) na emailovou adresu </t>
    </r>
    <r>
      <rPr>
        <u/>
        <sz val="10"/>
        <color rgb="FF0070C0"/>
        <rFont val="Arial"/>
        <family val="2"/>
        <charset val="238"/>
      </rPr>
      <t>info@klasektrading.cz</t>
    </r>
  </si>
  <si>
    <r>
      <t xml:space="preserve">V rámci zrychlení tvorby objednávky žádáme všechny zákazníky, aby si vyžádali </t>
    </r>
    <r>
      <rPr>
        <u/>
        <sz val="14"/>
        <color theme="1"/>
        <rFont val="Calibri"/>
        <family val="2"/>
        <charset val="238"/>
        <scheme val="minor"/>
      </rPr>
      <t>pokaždé před započetím</t>
    </r>
    <r>
      <rPr>
        <sz val="14"/>
        <color theme="1"/>
        <rFont val="Calibri"/>
        <family val="2"/>
        <charset val="238"/>
        <scheme val="minor"/>
      </rPr>
      <t xml:space="preserve"> tvorby objednávky ceník, ve kterém je aktuální stav skladu. </t>
    </r>
  </si>
  <si>
    <t>Tím bude zaručeno, že si zákazník objedná jen položky, které jsou skladem a výrazně se tak urychlí dokončení objednávky.</t>
  </si>
  <si>
    <r>
      <t>3,</t>
    </r>
    <r>
      <rPr>
        <sz val="11"/>
        <color theme="1"/>
        <rFont val="Calibri"/>
        <family val="2"/>
        <charset val="238"/>
        <scheme val="minor"/>
      </rPr>
      <t xml:space="preserve"> zákazník se rozhodne, zda chce na zboží čekat(pokud není skladem), nebo zda vyprodané zboží chce nějak nahradit a </t>
    </r>
    <r>
      <rPr>
        <b/>
        <sz val="11"/>
        <color theme="1"/>
        <rFont val="Calibri"/>
        <family val="2"/>
        <charset val="238"/>
        <scheme val="minor"/>
      </rPr>
      <t>emailem</t>
    </r>
    <r>
      <rPr>
        <sz val="11"/>
        <color theme="1"/>
        <rFont val="Calibri"/>
        <family val="2"/>
        <charset val="238"/>
        <scheme val="minor"/>
      </rPr>
      <t xml:space="preserve"> pošle svou finální objednávku, ve které bude jen zboží, které je momentálně dostupné. </t>
    </r>
  </si>
  <si>
    <t>Pokud chce zákazník počkat na zboží, které přijde později, tak musí čekat s celou svou objednávkou.</t>
  </si>
  <si>
    <r>
      <t>4,</t>
    </r>
    <r>
      <rPr>
        <sz val="11"/>
        <color theme="1"/>
        <rFont val="Calibri"/>
        <family val="2"/>
        <charset val="238"/>
        <scheme val="minor"/>
      </rPr>
      <t xml:space="preserve"> náš pracovník nahraje až tuto </t>
    </r>
    <r>
      <rPr>
        <b/>
        <u/>
        <sz val="11"/>
        <color theme="1"/>
        <rFont val="Calibri"/>
        <family val="2"/>
        <charset val="238"/>
        <scheme val="minor"/>
      </rPr>
      <t>finální objednávku</t>
    </r>
    <r>
      <rPr>
        <sz val="11"/>
        <color theme="1"/>
        <rFont val="Calibri"/>
        <family val="2"/>
        <charset val="238"/>
        <scheme val="minor"/>
      </rPr>
      <t>(viz. bod č.3) do našeho systému a informuje zákazníka o termínu, kdy bude zboží expedováno resp. připraveno k vyzvednutí.</t>
    </r>
    <r>
      <rPr>
        <b/>
        <u/>
        <sz val="11"/>
        <color theme="1"/>
        <rFont val="Calibri"/>
        <family val="2"/>
        <charset val="238"/>
        <scheme val="minor"/>
      </rPr>
      <t xml:space="preserve"> </t>
    </r>
  </si>
  <si>
    <t xml:space="preserve">Až na základě tohoto potvrzení si zákazník může zboží vyzvednout. Upozorňujeme, že v letošním roce nebude možné si zboží vyzvednout PŘEDTÍM resp. BEZ potvrzení našeho pracovníka, že je zboží připraveno k expedici. </t>
  </si>
  <si>
    <t>Je možné, vrátit jen zboží s rokem výroby 2018 bez ohledu na to, kdy bylo zboží zakoupeno.</t>
  </si>
  <si>
    <t>Neprodané zboží je možné vrátit do 15.ledna 2019  a to do maximálně 20% z celkem odebraného zboží za období 1.9.2018- 31.12.2019</t>
  </si>
  <si>
    <t>Je možné vrátit pouze celé nerozbalené exportní kartony</t>
  </si>
  <si>
    <t>Není možné vracet zboží zakoupeno v jiném období než 1.9.2018-31.12.2019</t>
  </si>
  <si>
    <t>WHOLESALE   INTERACTIVE   PRICELIST 2018</t>
  </si>
  <si>
    <t xml:space="preserve">                                  Effective from  01.09.2018 - 01.09.2019</t>
  </si>
  <si>
    <t>The discount system is based on all year purchases i.e. from 1.9.2018 - 1.9.2019 (without VAT).</t>
  </si>
  <si>
    <t xml:space="preserve"> Each customer has assigned personal discount to date 1.9.2018 based upon purchases made from previous years.</t>
  </si>
  <si>
    <t>Language</t>
  </si>
  <si>
    <t>version</t>
  </si>
  <si>
    <t>on big packing</t>
  </si>
  <si>
    <t>on small packing</t>
  </si>
  <si>
    <t>Yellow lines mark newly realesed product from 2018</t>
  </si>
  <si>
    <t>Price not including transport cost(EXW Incoterms 2010)</t>
  </si>
  <si>
    <t xml:space="preserve">                           Interaktive Preisliste 2018</t>
  </si>
  <si>
    <t xml:space="preserve">                                                             gültig ab 01.09.2018 - 01.09.2019</t>
  </si>
  <si>
    <t xml:space="preserve"> Die gewährten Rabatte bei der ganzjährigen Abnahme, d.h. ab 01.09.2018 - 01.09.2019 (ohne MWSt).</t>
  </si>
  <si>
    <t xml:space="preserve"> Jedem Kunden wird zum 01.09.2018 ein Rabatt zugeteilt, und zwar anhand der Abnahme in vorherigen Jahren.</t>
  </si>
  <si>
    <t>Die gelben Zeilen bezeichnen die Neuigkeiten des Jahres 2018</t>
  </si>
  <si>
    <t xml:space="preserve">Sprachmutation </t>
  </si>
  <si>
    <t xml:space="preserve">Anweisung an der </t>
  </si>
  <si>
    <t>grosser Pack:</t>
  </si>
  <si>
    <t>kleiner Pack:</t>
  </si>
  <si>
    <t xml:space="preserve">                                                               Rodinná balení</t>
  </si>
  <si>
    <t xml:space="preserve">                                                               Prskavky exclusive</t>
  </si>
  <si>
    <t xml:space="preserve">                                                               Prskavky</t>
  </si>
  <si>
    <t xml:space="preserve">                                                               Prskavky speciální</t>
  </si>
  <si>
    <t xml:space="preserve">                                                               Konfety 50mm</t>
  </si>
  <si>
    <t xml:space="preserve">                                                               Římské svíce 7mm</t>
  </si>
  <si>
    <t xml:space="preserve">                                                               Římské svíce 10mm</t>
  </si>
  <si>
    <t xml:space="preserve">                                                               Římské svíce 30mm</t>
  </si>
  <si>
    <t xml:space="preserve">                                                               Baterie římských svící</t>
  </si>
  <si>
    <t xml:space="preserve">                                                               Vystřelovací trubice F2</t>
  </si>
  <si>
    <t xml:space="preserve">                                                               Vystřelovací trubice F3</t>
  </si>
  <si>
    <t xml:space="preserve">                                                                   Fontána+Mina</t>
  </si>
  <si>
    <t xml:space="preserve">                                                               Sada kulových pum s moždířem</t>
  </si>
  <si>
    <t xml:space="preserve">                                                               Petardy se zápalnou šňůrou 1.4G</t>
  </si>
  <si>
    <t xml:space="preserve">                                                               Petardy se zápalnou šňůrou 1.3G</t>
  </si>
  <si>
    <t xml:space="preserve">                                                                  Baterie petard</t>
  </si>
  <si>
    <t xml:space="preserve">                                                               Raketové sety 1.1G</t>
  </si>
  <si>
    <t xml:space="preserve">                                                               Pochodně + Stroboskopy</t>
  </si>
  <si>
    <t xml:space="preserve">                                                               Oblečení</t>
  </si>
  <si>
    <t xml:space="preserve">                                                          Reklamní položky</t>
  </si>
  <si>
    <t xml:space="preserve">                                                               Ostatní</t>
  </si>
  <si>
    <t xml:space="preserve">                                                               Baterie raket 25ran, 8mm moždíř-1.4G</t>
  </si>
  <si>
    <t xml:space="preserve">                                                               Baterie raket 100ran, 8mm moždíř-1.4G</t>
  </si>
  <si>
    <t xml:space="preserve">                                                               Baterie raket 300ran, 8mm moždíř-1.4G</t>
  </si>
  <si>
    <t xml:space="preserve">                                                               Baterie raket 1000ran, 8mm moždíř-1.4G</t>
  </si>
  <si>
    <t xml:space="preserve">                                                               Baterie 100ran, 14mm moždíř-1.3G</t>
  </si>
  <si>
    <t xml:space="preserve">                                                               Baterie 9ran, 20mm moždíř-1.3G</t>
  </si>
  <si>
    <t xml:space="preserve">                                                               Baterie 9ran, 20mm moždíř-1.4G</t>
  </si>
  <si>
    <t xml:space="preserve">                                                               Baterie 16ran, 20mm moždíř-1.4G</t>
  </si>
  <si>
    <t xml:space="preserve">                                                               Baterie 49ran, 20mm šikmý moždíř-1.4G</t>
  </si>
  <si>
    <t xml:space="preserve">                                                               Baterie 66ran, 20mm I+V+W+šikmý moždíř-1.4G</t>
  </si>
  <si>
    <t xml:space="preserve">                                                               Baterie 100ran, 20mm moždíř-1.4G</t>
  </si>
  <si>
    <t xml:space="preserve">                                                               Baterie 200ran, 20mm moždíř-1.3G</t>
  </si>
  <si>
    <t xml:space="preserve">                                                               Složený ohňostroj 20mm - F2 - 1.3G</t>
  </si>
  <si>
    <t xml:space="preserve">                                                               Baterie 16ran, 25mm moždíř-1.4G</t>
  </si>
  <si>
    <t xml:space="preserve">                                                               Baterie 48ran, 25mm rovný+šikmý moždíř-1.3G</t>
  </si>
  <si>
    <t xml:space="preserve">                                                               Baterie 48ran, 25mm rovný+šikmý moždíř-1.4G</t>
  </si>
  <si>
    <t xml:space="preserve">                                                               Baterie 49ran, 25mm moždíř-F2-1.3G</t>
  </si>
  <si>
    <t xml:space="preserve">                                                               Baterie 49ran, 25mm moždíř-F2-1.4G</t>
  </si>
  <si>
    <t xml:space="preserve">                                                               Baterie 300ran, 25mm moždíř-1.3G</t>
  </si>
  <si>
    <t xml:space="preserve">                                                               Baterie 16ran, 30mm moždíř-1.4G</t>
  </si>
  <si>
    <t xml:space="preserve">                                                               Baterie 19ran, 30mm moždíř-1.4G</t>
  </si>
  <si>
    <t xml:space="preserve">                                                               Baterie 25ran, 30mm šikmý moždíř-1.4G</t>
  </si>
  <si>
    <t xml:space="preserve">                                                               Baterie 29ran, 30mm V+W+šikmý moždíř-1.4G</t>
  </si>
  <si>
    <t xml:space="preserve">                                                               Baterie 50ran, 30mm šikmý moždíř-1.3G</t>
  </si>
  <si>
    <t xml:space="preserve">                                                               Baterie 200ran, 30mm moždíř-1.3G</t>
  </si>
  <si>
    <t xml:space="preserve">                                                               Složený ohňostroj 50mm - 1.3G</t>
  </si>
  <si>
    <t xml:space="preserve">                                                               Baterie 49ran, 63mm moždíř-1.3G</t>
  </si>
  <si>
    <t xml:space="preserve">                                                               Baterie 16ran, 75mm moždíř-1.3G</t>
  </si>
  <si>
    <t xml:space="preserve">                                                               Baterie 25ran, 75mm moždíř-1.3G</t>
  </si>
  <si>
    <t xml:space="preserve">                                                               Baterie 16ran, 100mm moždíř-1.3G</t>
  </si>
  <si>
    <t xml:space="preserve">                                                               Baterie 24ran, 20+24+30+40mm moždíř-1.3G</t>
  </si>
  <si>
    <t xml:space="preserve">                                                               Baterie 33ran, 25mm rovný+šikmý+V+S moždíř-1.3G</t>
  </si>
  <si>
    <t xml:space="preserve">                                                               Baterie 33ran, 25mm rovný+šikmý+V+S moždíř-1.4G</t>
  </si>
  <si>
    <t xml:space="preserve">                                                               Baterie + Fontána 40ran, 20+25+30mm moždíř-1.3G</t>
  </si>
  <si>
    <t xml:space="preserve">                                                               Baterie 41ran, 20+25+30mm rovný+šikmý+S moždíř+V moždíř-1.3G</t>
  </si>
  <si>
    <t xml:space="preserve">                                                               Baterie 41ran, 20+25+30mm rovný+šikmý+S moždíř+V moždíř-1.4G</t>
  </si>
  <si>
    <t xml:space="preserve">                                                               Baterie 42ran, 25+40mm rovný+šikmý moždíř-1.3G</t>
  </si>
  <si>
    <t xml:space="preserve">                                                               Baterie 50ran, 20+25+30mm rovný+šikmý+S moždíř-1.3G</t>
  </si>
  <si>
    <t xml:space="preserve">                                                               Baterie 52ran, 14+20mm moždíř-1.3G</t>
  </si>
  <si>
    <t xml:space="preserve">                                                               Baterie 52ran, 14+20mm moždíř-1.4G</t>
  </si>
  <si>
    <t xml:space="preserve">                                                               Baterie 64ran, 20+25mm moždíř-1.4G</t>
  </si>
  <si>
    <t xml:space="preserve">                                                               Baterie + Fontána 78ran, 20+25+30+40mm moždíř-1.3G</t>
  </si>
  <si>
    <t xml:space="preserve">                                                               Baterie 100ran, 20+25+30mm rovný+šikmý+S moždíř-1.3G</t>
  </si>
  <si>
    <t xml:space="preserve">                                                               Baterie 109ran, 20+25+30mm moždíř-1.3G</t>
  </si>
  <si>
    <t xml:space="preserve">                                                               Složený ohňostroj multikaliber F2 - 1.4G</t>
  </si>
  <si>
    <t xml:space="preserve">                                                               Baterie multikaliberní (více průměru moždířů+různé úhly moždířů)-1.3G</t>
  </si>
  <si>
    <t xml:space="preserve">                                                               Vystřelovací trubice 30mm</t>
  </si>
  <si>
    <t xml:space="preserve">                                                               Baterie 135ran, 20mm šikmý moždíř</t>
  </si>
  <si>
    <t xml:space="preserve">                                                               Baterie 25ran, 30mm moždíř</t>
  </si>
  <si>
    <t xml:space="preserve">                                                               Baterie 25ran, 30mm šikmý moždíř</t>
  </si>
  <si>
    <t xml:space="preserve">                                                               Baterie 50ran, 30mm moždíř</t>
  </si>
  <si>
    <t xml:space="preserve">                                                               Baterie 50ran, 30mm šikmý moždíř</t>
  </si>
  <si>
    <t xml:space="preserve">                                                               Baterie 50ran, 30mm S moždíř</t>
  </si>
  <si>
    <t xml:space="preserve">                                                               Baterie 50ran, 30mm V moždíř</t>
  </si>
  <si>
    <t xml:space="preserve">                                                               Baterie 50ran, 30mm W moždíř</t>
  </si>
  <si>
    <t xml:space="preserve">                                                               Baterie 50ran, 30mm X moždíř</t>
  </si>
  <si>
    <t xml:space="preserve">                                                               Baterie 100ran, 30mm V moždíř</t>
  </si>
  <si>
    <t xml:space="preserve">                                                               Baterie 8ran, 30mm šikmý moždíř</t>
  </si>
  <si>
    <t xml:space="preserve">                                                               Baterie 13ran, 30mm šikmý moždíř</t>
  </si>
  <si>
    <t xml:space="preserve">                                                               Baterie 19ran, 30mm šikmý moždíř</t>
  </si>
  <si>
    <t xml:space="preserve">                                                               Baterie 5ran, 50mm šikmý moždíř</t>
  </si>
  <si>
    <t xml:space="preserve">                                                               Kulové pumy 50mm</t>
  </si>
  <si>
    <t xml:space="preserve">                                                               Kulové pumy 75mm</t>
  </si>
  <si>
    <t xml:space="preserve">                                                               Kulové pumy 75mm, prémiová kvalita</t>
  </si>
  <si>
    <t xml:space="preserve">                                                               Kulové pumy 100mm</t>
  </si>
  <si>
    <t xml:space="preserve">                                                               Kulové pumy 100mm, prémiová kvalita</t>
  </si>
  <si>
    <t xml:space="preserve">                                                               Kulové pumy 125mm</t>
  </si>
  <si>
    <t xml:space="preserve">                                                               Kulové pumy 125mm, prémiová kvalita</t>
  </si>
  <si>
    <t xml:space="preserve">                                                               Kulové pumy 150mm</t>
  </si>
  <si>
    <t xml:space="preserve">                                                               Kulové pumy 150mm, prémiová kvalita</t>
  </si>
  <si>
    <t xml:space="preserve">                                                               Nezničitelné moždíře</t>
  </si>
  <si>
    <t xml:space="preserve">                                                               Interiérové fontány, výstřiky, vodopády</t>
  </si>
  <si>
    <t>DP1R(1)</t>
  </si>
  <si>
    <t>DP1T</t>
  </si>
  <si>
    <t>Tazmánia</t>
  </si>
  <si>
    <t>DP1T SK</t>
  </si>
  <si>
    <t xml:space="preserve">Tazmánia </t>
  </si>
  <si>
    <t>DP1Z20</t>
  </si>
  <si>
    <t>Žabák malý</t>
  </si>
  <si>
    <t>4/20/12</t>
  </si>
  <si>
    <t>DP1VC</t>
  </si>
  <si>
    <t>Včeličky</t>
  </si>
  <si>
    <t>12/20/5</t>
  </si>
  <si>
    <t>DP1VC SK</t>
  </si>
  <si>
    <t xml:space="preserve">Včeličky </t>
  </si>
  <si>
    <t>LM4O</t>
  </si>
  <si>
    <t>Obří motýl</t>
  </si>
  <si>
    <t>LM3T</t>
  </si>
  <si>
    <t>Turbo čmelík</t>
  </si>
  <si>
    <t>36/3</t>
  </si>
  <si>
    <t>LM2V</t>
  </si>
  <si>
    <t>Vampír</t>
  </si>
  <si>
    <t>60/6</t>
  </si>
  <si>
    <t>LM2C</t>
  </si>
  <si>
    <t>Čmelák</t>
  </si>
  <si>
    <t>LM1O</t>
  </si>
  <si>
    <t>Ohnivý motýl</t>
  </si>
  <si>
    <t>120/10</t>
  </si>
  <si>
    <t>DP1M</t>
  </si>
  <si>
    <t>Meteorit</t>
  </si>
  <si>
    <t>10/40/12</t>
  </si>
  <si>
    <t>DP1M(1)</t>
  </si>
  <si>
    <t>DP1CB</t>
  </si>
  <si>
    <t xml:space="preserve">Crazy Ball </t>
  </si>
  <si>
    <t>4/48/6</t>
  </si>
  <si>
    <t>DP1CB(1)</t>
  </si>
  <si>
    <t>EB15</t>
  </si>
  <si>
    <t>Explosive ball 15</t>
  </si>
  <si>
    <t>40/3</t>
  </si>
  <si>
    <t>DP1P</t>
  </si>
  <si>
    <t>Píšťalka</t>
  </si>
  <si>
    <t>6/40/10</t>
  </si>
  <si>
    <t>DP1P(1)</t>
  </si>
  <si>
    <t>DP1BP</t>
  </si>
  <si>
    <t>Bouchající provázky</t>
  </si>
  <si>
    <t>5/60/12</t>
  </si>
  <si>
    <t>DP1BP(1)</t>
  </si>
  <si>
    <t>DP1FR</t>
  </si>
  <si>
    <t>DP1FR(1)</t>
  </si>
  <si>
    <t>S12S</t>
  </si>
  <si>
    <t>Stroboskop malý</t>
  </si>
  <si>
    <t>24/16/4</t>
  </si>
  <si>
    <t>S12S(1)</t>
  </si>
  <si>
    <t>BK1B</t>
  </si>
  <si>
    <t>Bouchací kuličky</t>
  </si>
  <si>
    <t>12/25/75</t>
  </si>
  <si>
    <t>BK1B(1)</t>
  </si>
  <si>
    <t>BK1P</t>
  </si>
  <si>
    <t>Pekelné bouchací kuličky</t>
  </si>
  <si>
    <t>6/50/50</t>
  </si>
  <si>
    <t>BK1P(1)</t>
  </si>
  <si>
    <t>BK1M</t>
  </si>
  <si>
    <t>Mix bouchacích kuliček</t>
  </si>
  <si>
    <t>BK1M(1)</t>
  </si>
  <si>
    <t>BK2V</t>
  </si>
  <si>
    <t>Velké bouchací kuličky</t>
  </si>
  <si>
    <t>6/50/20</t>
  </si>
  <si>
    <t>BK2V(1)</t>
  </si>
  <si>
    <t>FP2</t>
  </si>
  <si>
    <t>FP3</t>
  </si>
  <si>
    <t>DS1</t>
  </si>
  <si>
    <t>Dětská sada</t>
  </si>
  <si>
    <t>DS1(1)</t>
  </si>
  <si>
    <t>RB1</t>
  </si>
  <si>
    <t>Rodinné balení</t>
  </si>
  <si>
    <t>DBP1</t>
  </si>
  <si>
    <t>VP90E</t>
  </si>
  <si>
    <t>Zlaté vánoční prskavky 90cm(exclusive)</t>
  </si>
  <si>
    <t>80/3</t>
  </si>
  <si>
    <t>VP70E</t>
  </si>
  <si>
    <t xml:space="preserve">Zlaté vánoční prskavky 70cm(exclusive) </t>
  </si>
  <si>
    <t>72/8</t>
  </si>
  <si>
    <t>VP40E</t>
  </si>
  <si>
    <t xml:space="preserve">Zlaté vánoční prskavky 40cm(exclusive) </t>
  </si>
  <si>
    <t>10/10/10</t>
  </si>
  <si>
    <t>VP28E</t>
  </si>
  <si>
    <t xml:space="preserve">Zlaté vánoční prskavky 28cm(exclusive) </t>
  </si>
  <si>
    <t>VP90</t>
  </si>
  <si>
    <t>Prskavky 90cm</t>
  </si>
  <si>
    <t>VP90/9</t>
  </si>
  <si>
    <t xml:space="preserve">Prskavky 90cm </t>
  </si>
  <si>
    <t>80/9</t>
  </si>
  <si>
    <t>VP70</t>
  </si>
  <si>
    <t>Prskavky 70cm</t>
  </si>
  <si>
    <t>72/4</t>
  </si>
  <si>
    <t>VP40</t>
  </si>
  <si>
    <t>Prskavky 40cm</t>
  </si>
  <si>
    <t>VP40/20</t>
  </si>
  <si>
    <t>10/10/20</t>
  </si>
  <si>
    <t>VP28</t>
  </si>
  <si>
    <t>Prskavky 28cm</t>
  </si>
  <si>
    <t>VP28/20</t>
  </si>
  <si>
    <t xml:space="preserve">Prskavky 28cm </t>
  </si>
  <si>
    <t>10/20/20</t>
  </si>
  <si>
    <t>VP16A</t>
  </si>
  <si>
    <t>Prskavky 16cm</t>
  </si>
  <si>
    <t>40/15/10</t>
  </si>
  <si>
    <t>VP16A(1)</t>
  </si>
  <si>
    <t>VP28N</t>
  </si>
  <si>
    <t>Neon sparklers 28cm</t>
  </si>
  <si>
    <t>VP40N</t>
  </si>
  <si>
    <t>Neon sparklers 40cm</t>
  </si>
  <si>
    <t>50/8</t>
  </si>
  <si>
    <t>VP40P</t>
  </si>
  <si>
    <t>Práskající prskavky 40cm</t>
  </si>
  <si>
    <t>50/10</t>
  </si>
  <si>
    <t>VP40TD</t>
  </si>
  <si>
    <t>Turbo prskavky 40cm</t>
  </si>
  <si>
    <t>VP12T1</t>
  </si>
  <si>
    <t>Prskavka ve tvaru čísla 1</t>
  </si>
  <si>
    <t>6/25</t>
  </si>
  <si>
    <t>VP12TS</t>
  </si>
  <si>
    <t>Prskavka ve tvaru srdce</t>
  </si>
  <si>
    <t>VP12TH</t>
  </si>
  <si>
    <t>Prskavka ve tvaru hvězdy</t>
  </si>
  <si>
    <t>VP12MIX</t>
  </si>
  <si>
    <t>Prskavky(mix tvarů)</t>
  </si>
  <si>
    <t>12/10</t>
  </si>
  <si>
    <t>D1D</t>
  </si>
  <si>
    <t>Dýmovničky</t>
  </si>
  <si>
    <t>D1D(1)</t>
  </si>
  <si>
    <t>D2C</t>
  </si>
  <si>
    <t>Čmoudík</t>
  </si>
  <si>
    <t>D2CN</t>
  </si>
  <si>
    <t>Čmoudík new colour</t>
  </si>
  <si>
    <t>RDG1B</t>
  </si>
  <si>
    <t>RDG1-bílá</t>
  </si>
  <si>
    <t>RDG1B(1)</t>
  </si>
  <si>
    <t>RDG1C</t>
  </si>
  <si>
    <t>RDG1-červená</t>
  </si>
  <si>
    <t>RDG1C(1)</t>
  </si>
  <si>
    <t>RDG1M</t>
  </si>
  <si>
    <t>RDG1-modrá</t>
  </si>
  <si>
    <t>RDG1M(1)</t>
  </si>
  <si>
    <t>RDG1ZL</t>
  </si>
  <si>
    <t>RDG1- žlutá</t>
  </si>
  <si>
    <t>RDG1ZL(1)</t>
  </si>
  <si>
    <t>RDG1ZE</t>
  </si>
  <si>
    <t>RDG1-zelená</t>
  </si>
  <si>
    <t>RDG1ZE(1)</t>
  </si>
  <si>
    <t>RDG1O</t>
  </si>
  <si>
    <t>RDG1-oranžová</t>
  </si>
  <si>
    <t>RDG1O(1)</t>
  </si>
  <si>
    <t>RDG2B</t>
  </si>
  <si>
    <t>RDG2-bílá</t>
  </si>
  <si>
    <t>RDG2C</t>
  </si>
  <si>
    <t>RDG2-červená</t>
  </si>
  <si>
    <t>RDG2M</t>
  </si>
  <si>
    <t>RDG2-modrá</t>
  </si>
  <si>
    <t>RDG1B-P</t>
  </si>
  <si>
    <t>RDG1B-P(1)</t>
  </si>
  <si>
    <t>RDG1C-P</t>
  </si>
  <si>
    <t>RDG1C-P(1)</t>
  </si>
  <si>
    <t>RDG1M-P</t>
  </si>
  <si>
    <t>RDG1M-P(1)</t>
  </si>
  <si>
    <t>RDG1ZL-P</t>
  </si>
  <si>
    <t>RDG1ZL-P(1)</t>
  </si>
  <si>
    <t>RDG1ZE-P</t>
  </si>
  <si>
    <t>RDG1ZE-P(1)</t>
  </si>
  <si>
    <t>RDG1O-P</t>
  </si>
  <si>
    <t>RDG1O-P(1)</t>
  </si>
  <si>
    <t>F1U</t>
  </si>
  <si>
    <t>UFO</t>
  </si>
  <si>
    <t>24/6</t>
  </si>
  <si>
    <t>F1M</t>
  </si>
  <si>
    <t>F2VO</t>
  </si>
  <si>
    <t>F2DD</t>
  </si>
  <si>
    <t>Dračí dech</t>
  </si>
  <si>
    <t>40/5</t>
  </si>
  <si>
    <t>F2M</t>
  </si>
  <si>
    <t>50/4</t>
  </si>
  <si>
    <t>F4V</t>
  </si>
  <si>
    <t>Vosa zabiják</t>
  </si>
  <si>
    <t>20/4</t>
  </si>
  <si>
    <t>F6K</t>
  </si>
  <si>
    <t>King fountain</t>
  </si>
  <si>
    <t>F8B</t>
  </si>
  <si>
    <t>Barevné fontány</t>
  </si>
  <si>
    <t>50/5</t>
  </si>
  <si>
    <t>F9P</t>
  </si>
  <si>
    <t>Pyro show fountains</t>
  </si>
  <si>
    <t>F11M</t>
  </si>
  <si>
    <t xml:space="preserve">Monsters fountain </t>
  </si>
  <si>
    <t>F12C</t>
  </si>
  <si>
    <t>Colours show</t>
  </si>
  <si>
    <t>F13T</t>
  </si>
  <si>
    <t>F14R</t>
  </si>
  <si>
    <t>Rotate fountain</t>
  </si>
  <si>
    <t>F100C</t>
  </si>
  <si>
    <t xml:space="preserve">Vulkán 100g </t>
  </si>
  <si>
    <t>20/6</t>
  </si>
  <si>
    <t>F100DC</t>
  </si>
  <si>
    <t>F250SS</t>
  </si>
  <si>
    <t xml:space="preserve">Vulkán 250g </t>
  </si>
  <si>
    <t>25/2</t>
  </si>
  <si>
    <t>F250SC</t>
  </si>
  <si>
    <t>F250C</t>
  </si>
  <si>
    <t>F500SIG</t>
  </si>
  <si>
    <t xml:space="preserve">Signature range vulkán 500g </t>
  </si>
  <si>
    <t>F500NO</t>
  </si>
  <si>
    <t xml:space="preserve">No Sound vulkán 500g </t>
  </si>
  <si>
    <t>F500SC</t>
  </si>
  <si>
    <t>F500SS</t>
  </si>
  <si>
    <t>F500C</t>
  </si>
  <si>
    <t>F1000SC</t>
  </si>
  <si>
    <t>F1000SS</t>
  </si>
  <si>
    <t>F1000C</t>
  </si>
  <si>
    <t>F1500SS</t>
  </si>
  <si>
    <t xml:space="preserve">Vulkán 1500g </t>
  </si>
  <si>
    <t>F1500SC</t>
  </si>
  <si>
    <t>F1500C</t>
  </si>
  <si>
    <t>F3N</t>
  </si>
  <si>
    <t>Narozeninová svíce s melodií</t>
  </si>
  <si>
    <t>48/1</t>
  </si>
  <si>
    <t>DF10CM</t>
  </si>
  <si>
    <t>DF15CM</t>
  </si>
  <si>
    <t>Dortová fontána 15cm</t>
  </si>
  <si>
    <t>DF20CM</t>
  </si>
  <si>
    <t>DF30CM</t>
  </si>
  <si>
    <t>Dortová fontána 30cm</t>
  </si>
  <si>
    <t>DF12CM</t>
  </si>
  <si>
    <t>Dortová fontána 12cm-zlatá</t>
  </si>
  <si>
    <t>100/2</t>
  </si>
  <si>
    <t>DF20CM1Z</t>
  </si>
  <si>
    <t>Dortová fontána 20cm-zlatá</t>
  </si>
  <si>
    <t>150/1</t>
  </si>
  <si>
    <t>DF20CM1S</t>
  </si>
  <si>
    <t>Dortová fontána 20cm-stříbrná</t>
  </si>
  <si>
    <t>DF12CM0</t>
  </si>
  <si>
    <t>Dortová fontána 12cm s číslem 0</t>
  </si>
  <si>
    <t>12/24/1</t>
  </si>
  <si>
    <t>DF12CM1</t>
  </si>
  <si>
    <t>Dortová fontána 12cm s číslem 1</t>
  </si>
  <si>
    <t>DF12CM2</t>
  </si>
  <si>
    <t>Dortová fontána 12cm s číslem 2</t>
  </si>
  <si>
    <t>DF12CM3</t>
  </si>
  <si>
    <t>Dortová fontána 12cm s číslem 3</t>
  </si>
  <si>
    <t>DF12CM4</t>
  </si>
  <si>
    <t>Dortová fontána 12cm s číslem 4</t>
  </si>
  <si>
    <t>DF12CM5</t>
  </si>
  <si>
    <t>Dortová fontána 12cm s číslem 5</t>
  </si>
  <si>
    <t>DF12CM6</t>
  </si>
  <si>
    <t>Dortová fontána 12cm s číslem 6</t>
  </si>
  <si>
    <t>DF12CM7</t>
  </si>
  <si>
    <t>Dortová fontána 12cm s číslem 7</t>
  </si>
  <si>
    <t>DF12CM8</t>
  </si>
  <si>
    <t>Dortová fontána 12cm s číslem 8</t>
  </si>
  <si>
    <t>DF12CM9</t>
  </si>
  <si>
    <t>Dortová fontána 12cm s číslem 9</t>
  </si>
  <si>
    <t>CON40P</t>
  </si>
  <si>
    <t>Párty konfety 40cm</t>
  </si>
  <si>
    <t>72/1</t>
  </si>
  <si>
    <t>CON40S</t>
  </si>
  <si>
    <t>Svatební konfety 40cm</t>
  </si>
  <si>
    <t>CON40F</t>
  </si>
  <si>
    <t>Firemní konfety 40cm</t>
  </si>
  <si>
    <t>CON80P</t>
  </si>
  <si>
    <t>Párty konfety 80cm</t>
  </si>
  <si>
    <t>36/1</t>
  </si>
  <si>
    <t>CON80S</t>
  </si>
  <si>
    <t>Svatební konfety 80cm</t>
  </si>
  <si>
    <t>CON80F</t>
  </si>
  <si>
    <t>Firemní konfety 80cm</t>
  </si>
  <si>
    <t>R4420B</t>
  </si>
  <si>
    <t>Color balls 20ran</t>
  </si>
  <si>
    <t>24/12</t>
  </si>
  <si>
    <t>R5410B</t>
  </si>
  <si>
    <t>Římská svíce 10ran</t>
  </si>
  <si>
    <t>40/4</t>
  </si>
  <si>
    <t>R5420K</t>
  </si>
  <si>
    <t>Práskající komety</t>
  </si>
  <si>
    <t>15/12</t>
  </si>
  <si>
    <t>R7020K</t>
  </si>
  <si>
    <t>R7520K</t>
  </si>
  <si>
    <t>Hromová Hole</t>
  </si>
  <si>
    <t>R6020B</t>
  </si>
  <si>
    <t>Římská svíce 20ran</t>
  </si>
  <si>
    <t>15/10</t>
  </si>
  <si>
    <t>R6520BK</t>
  </si>
  <si>
    <t>Kdo nestřílí není Čech</t>
  </si>
  <si>
    <t>25/6</t>
  </si>
  <si>
    <t>R6520BK/2</t>
  </si>
  <si>
    <t>Nad Tatrou sa blýska</t>
  </si>
  <si>
    <t>R7020BK</t>
  </si>
  <si>
    <t>Kouzelná hůlka Harryho Fofra</t>
  </si>
  <si>
    <t>R6020M</t>
  </si>
  <si>
    <t>Mix římských svící 20ran</t>
  </si>
  <si>
    <t>R7020M</t>
  </si>
  <si>
    <t>R7040B</t>
  </si>
  <si>
    <t>Color balls 40ran</t>
  </si>
  <si>
    <t>36/6</t>
  </si>
  <si>
    <t>R5808D</t>
  </si>
  <si>
    <t>R6008E</t>
  </si>
  <si>
    <t>Římská svíce 8ran</t>
  </si>
  <si>
    <t>24/2</t>
  </si>
  <si>
    <t>R6008K</t>
  </si>
  <si>
    <t>Práskající komety 8ran</t>
  </si>
  <si>
    <t>R6008M</t>
  </si>
  <si>
    <t>Mix římských svící 8ran</t>
  </si>
  <si>
    <t>R7508E</t>
  </si>
  <si>
    <t>R7538S</t>
  </si>
  <si>
    <t>Signature range Roman candle</t>
  </si>
  <si>
    <t>R7538E</t>
  </si>
  <si>
    <t>R7538I</t>
  </si>
  <si>
    <t>R100M</t>
  </si>
  <si>
    <t xml:space="preserve">Minomet </t>
  </si>
  <si>
    <t>SS20D</t>
  </si>
  <si>
    <t>Dumbum single shot 20mm</t>
  </si>
  <si>
    <t>30/10</t>
  </si>
  <si>
    <t>SS25P</t>
  </si>
  <si>
    <t>Padáčkový single shot 25mm</t>
  </si>
  <si>
    <t>SS30SIGF2</t>
  </si>
  <si>
    <t>Signature range single shot F2</t>
  </si>
  <si>
    <t>SS30NO</t>
  </si>
  <si>
    <t xml:space="preserve">No Sound single shot </t>
  </si>
  <si>
    <t>SS30D</t>
  </si>
  <si>
    <t>Dumbum shot tube 30mm</t>
  </si>
  <si>
    <t>SS30S</t>
  </si>
  <si>
    <t>Signature range Single shot</t>
  </si>
  <si>
    <t>SS30A</t>
  </si>
  <si>
    <t>XXL Thunder 30mm</t>
  </si>
  <si>
    <t>SS37K</t>
  </si>
  <si>
    <t>Kulovky v moždíři 37mm</t>
  </si>
  <si>
    <t>18/4</t>
  </si>
  <si>
    <t>SS50K</t>
  </si>
  <si>
    <t>Kulovky v moždíři 50mm</t>
  </si>
  <si>
    <t>9/4</t>
  </si>
  <si>
    <t>FM50A</t>
  </si>
  <si>
    <t>Fountain+Mine 50mm</t>
  </si>
  <si>
    <t>36/2</t>
  </si>
  <si>
    <t>FM75A</t>
  </si>
  <si>
    <t>Fountain+Mine 75mm</t>
  </si>
  <si>
    <t>S2MM</t>
  </si>
  <si>
    <t>P1</t>
  </si>
  <si>
    <t>Mini Black petard</t>
  </si>
  <si>
    <t>6/54/40</t>
  </si>
  <si>
    <t>P1B</t>
  </si>
  <si>
    <t>Mini Black petard-SK</t>
  </si>
  <si>
    <t>P1D</t>
  </si>
  <si>
    <t>Dumbum nano</t>
  </si>
  <si>
    <t>P1DB</t>
  </si>
  <si>
    <t>P2D</t>
  </si>
  <si>
    <t xml:space="preserve">Dumbum micro </t>
  </si>
  <si>
    <t>6/54/25</t>
  </si>
  <si>
    <t>P2DB</t>
  </si>
  <si>
    <t xml:space="preserve">Dumbum micro-SK,LT </t>
  </si>
  <si>
    <t>K0203K</t>
  </si>
  <si>
    <t xml:space="preserve">Pirát s knotem </t>
  </si>
  <si>
    <t>50/100</t>
  </si>
  <si>
    <t>P05D</t>
  </si>
  <si>
    <t>Dumbum F2</t>
  </si>
  <si>
    <t>200/20</t>
  </si>
  <si>
    <t>P066D20</t>
  </si>
  <si>
    <t>Dumbum F3</t>
  </si>
  <si>
    <t>P10D20</t>
  </si>
  <si>
    <t>Dumbum 120</t>
  </si>
  <si>
    <t>90/20</t>
  </si>
  <si>
    <t>P10D10</t>
  </si>
  <si>
    <t>180/10</t>
  </si>
  <si>
    <t>P4A</t>
  </si>
  <si>
    <t>Mini Bomb</t>
  </si>
  <si>
    <t>60/30</t>
  </si>
  <si>
    <t>P4B</t>
  </si>
  <si>
    <t xml:space="preserve">Mini Dumbum </t>
  </si>
  <si>
    <t>70/24</t>
  </si>
  <si>
    <t>P5DU13</t>
  </si>
  <si>
    <t>P5DU</t>
  </si>
  <si>
    <t>Dumbum 2G</t>
  </si>
  <si>
    <t>P5A13</t>
  </si>
  <si>
    <t>Bomb</t>
  </si>
  <si>
    <t>P5D13</t>
  </si>
  <si>
    <t>P6AB13</t>
  </si>
  <si>
    <t>Dumbum midlle</t>
  </si>
  <si>
    <t>P5DU13(1)</t>
  </si>
  <si>
    <t>P6A11</t>
  </si>
  <si>
    <t>P6AE</t>
  </si>
  <si>
    <t>Dumbum 5g</t>
  </si>
  <si>
    <t>P16</t>
  </si>
  <si>
    <t>Danger</t>
  </si>
  <si>
    <t>60/5</t>
  </si>
  <si>
    <t>P30D</t>
  </si>
  <si>
    <t>Dumbum 30</t>
  </si>
  <si>
    <t>54/4</t>
  </si>
  <si>
    <t>P44D</t>
  </si>
  <si>
    <t>P50D</t>
  </si>
  <si>
    <t>Dumbum 50</t>
  </si>
  <si>
    <t>K20K</t>
  </si>
  <si>
    <t>Kalašnikov 20ran</t>
  </si>
  <si>
    <t>K60K</t>
  </si>
  <si>
    <t>Kalašnikov 60ran</t>
  </si>
  <si>
    <t>K01M</t>
  </si>
  <si>
    <t>Bouchající kobereček malý</t>
  </si>
  <si>
    <t>8/30/5</t>
  </si>
  <si>
    <t>K200R</t>
  </si>
  <si>
    <t>Bouchající kobereček 200ran</t>
  </si>
  <si>
    <t>8/10</t>
  </si>
  <si>
    <t>K500R</t>
  </si>
  <si>
    <t>Bouchající kobereček 500ran</t>
  </si>
  <si>
    <t>32/1</t>
  </si>
  <si>
    <t>K1000R</t>
  </si>
  <si>
    <t>Bouchající kobereček 1000ran</t>
  </si>
  <si>
    <t>16/1</t>
  </si>
  <si>
    <t>K1969R</t>
  </si>
  <si>
    <t>Dračí ocas 5m</t>
  </si>
  <si>
    <t>K10M</t>
  </si>
  <si>
    <t>Dračí ocas střední</t>
  </si>
  <si>
    <t>RBS2014</t>
  </si>
  <si>
    <t>Turbo rocket 20</t>
  </si>
  <si>
    <t>15/5</t>
  </si>
  <si>
    <t>RS1</t>
  </si>
  <si>
    <t>Pískající raketky</t>
  </si>
  <si>
    <t>20/12/12</t>
  </si>
  <si>
    <t>RS6P</t>
  </si>
  <si>
    <t>RS6O</t>
  </si>
  <si>
    <t>Ohnivý déšť</t>
  </si>
  <si>
    <t>RS6O SK</t>
  </si>
  <si>
    <t>RS6S</t>
  </si>
  <si>
    <t>Scream rocket-mini</t>
  </si>
  <si>
    <t>RS6M</t>
  </si>
  <si>
    <t>Raketový mix</t>
  </si>
  <si>
    <t>R12T1</t>
  </si>
  <si>
    <t>Tomahawk rocket 1</t>
  </si>
  <si>
    <t>36/12</t>
  </si>
  <si>
    <t>R12T2</t>
  </si>
  <si>
    <t>Tomahawk rocket 2</t>
  </si>
  <si>
    <t>RS6XS</t>
  </si>
  <si>
    <t>Scream rocket</t>
  </si>
  <si>
    <t>18/6</t>
  </si>
  <si>
    <t>RS6NO14</t>
  </si>
  <si>
    <t>No Sound rocket</t>
  </si>
  <si>
    <t>RS4H14</t>
  </si>
  <si>
    <t>Happy rocket</t>
  </si>
  <si>
    <t>RS7MD14</t>
  </si>
  <si>
    <t>RS7T14</t>
  </si>
  <si>
    <t>T2</t>
  </si>
  <si>
    <t>20/7</t>
  </si>
  <si>
    <t>RS9T14</t>
  </si>
  <si>
    <t>Troll</t>
  </si>
  <si>
    <t>20/9</t>
  </si>
  <si>
    <t>RS9P14</t>
  </si>
  <si>
    <t>Pyro show rocket</t>
  </si>
  <si>
    <t>RS11H14</t>
  </si>
  <si>
    <t>Happy New Year</t>
  </si>
  <si>
    <t>12/11</t>
  </si>
  <si>
    <t>RS11E14</t>
  </si>
  <si>
    <t>Excalibur</t>
  </si>
  <si>
    <t>Mach one</t>
  </si>
  <si>
    <t>12/12</t>
  </si>
  <si>
    <t>RSSF2</t>
  </si>
  <si>
    <t>Signature range rocket F2</t>
  </si>
  <si>
    <t>8/5</t>
  </si>
  <si>
    <t>RSSF2I14</t>
  </si>
  <si>
    <t>RBS75</t>
  </si>
  <si>
    <t>Turbo rocket 75</t>
  </si>
  <si>
    <t>R50G</t>
  </si>
  <si>
    <t xml:space="preserve">Rocket 50g  </t>
  </si>
  <si>
    <t>1/50/2</t>
  </si>
  <si>
    <t>RS4H</t>
  </si>
  <si>
    <t>RS4D</t>
  </si>
  <si>
    <t>RS4DI14</t>
  </si>
  <si>
    <t>RS12C</t>
  </si>
  <si>
    <t>Cold war</t>
  </si>
  <si>
    <t>20/12</t>
  </si>
  <si>
    <t>RS11M</t>
  </si>
  <si>
    <t>Mach two</t>
  </si>
  <si>
    <t>RS11H</t>
  </si>
  <si>
    <t>SP3C</t>
  </si>
  <si>
    <t>RS18T</t>
  </si>
  <si>
    <t>Tiger rocket</t>
  </si>
  <si>
    <t>10/18</t>
  </si>
  <si>
    <t>RS18S</t>
  </si>
  <si>
    <t>Storm rocket</t>
  </si>
  <si>
    <t>RS33R</t>
  </si>
  <si>
    <t xml:space="preserve">Rocket Land </t>
  </si>
  <si>
    <t>6/33</t>
  </si>
  <si>
    <t>RS5P</t>
  </si>
  <si>
    <t>RSS100</t>
  </si>
  <si>
    <t>Signature range rocket 100</t>
  </si>
  <si>
    <t>RSS100I14</t>
  </si>
  <si>
    <t>R135A</t>
  </si>
  <si>
    <t>R170B</t>
  </si>
  <si>
    <t>R170X</t>
  </si>
  <si>
    <t>XXXL rocket</t>
  </si>
  <si>
    <t>8/3</t>
  </si>
  <si>
    <t>R170M</t>
  </si>
  <si>
    <t>Big mix rocket</t>
  </si>
  <si>
    <t>RSSF3</t>
  </si>
  <si>
    <t>Signature range rocket F3</t>
  </si>
  <si>
    <t>4/5</t>
  </si>
  <si>
    <t>RSSF3I14</t>
  </si>
  <si>
    <t>RS5V</t>
  </si>
  <si>
    <t>Viper rocket</t>
  </si>
  <si>
    <t>S90S</t>
  </si>
  <si>
    <t>Stroboskop bílý 90sec</t>
  </si>
  <si>
    <t>36/5</t>
  </si>
  <si>
    <t>S60S</t>
  </si>
  <si>
    <t>S60SB</t>
  </si>
  <si>
    <t>Bílý stroboskop+bílá dýmovnice</t>
  </si>
  <si>
    <t>S60SC</t>
  </si>
  <si>
    <t>Červený stroboskop+bílá dýmovnice</t>
  </si>
  <si>
    <t>S60SZ</t>
  </si>
  <si>
    <t>Zelený stroboskop+bílá dýmovnice</t>
  </si>
  <si>
    <t>P40Z20</t>
  </si>
  <si>
    <t xml:space="preserve">Fotbalová pochodeň zelená+dým </t>
  </si>
  <si>
    <t>20/5</t>
  </si>
  <si>
    <t>P40B20</t>
  </si>
  <si>
    <t xml:space="preserve">Fotbalová pochodeň bílá+dým </t>
  </si>
  <si>
    <t>P40C25</t>
  </si>
  <si>
    <t xml:space="preserve">Fotbalová pochodeň červená+dým </t>
  </si>
  <si>
    <t>P40Z25</t>
  </si>
  <si>
    <t>P40ZL25</t>
  </si>
  <si>
    <t xml:space="preserve">Fotbalová pochodeň žlutá+dým </t>
  </si>
  <si>
    <t>RP2</t>
  </si>
  <si>
    <t>Pochodeň mini</t>
  </si>
  <si>
    <t>4/25/2</t>
  </si>
  <si>
    <t>SP60S</t>
  </si>
  <si>
    <t>Signální pochodeň</t>
  </si>
  <si>
    <t>BP80S</t>
  </si>
  <si>
    <t>Barevná pochodeň</t>
  </si>
  <si>
    <t>TD1M</t>
  </si>
  <si>
    <t>Dumbum tričko M</t>
  </si>
  <si>
    <t>TD1L</t>
  </si>
  <si>
    <t>Dumbum tričko L</t>
  </si>
  <si>
    <t>TD1XL</t>
  </si>
  <si>
    <t>Dumbum tričko XL</t>
  </si>
  <si>
    <t>TD1XXL</t>
  </si>
  <si>
    <t>Dumbum tričko XXL</t>
  </si>
  <si>
    <t>TIDC1M</t>
  </si>
  <si>
    <t>Tričko I love Dumbum(černé)-M</t>
  </si>
  <si>
    <t>TIDC1L</t>
  </si>
  <si>
    <t>Tričko I love Dumbum(černé)-L</t>
  </si>
  <si>
    <t>TIDC1XL</t>
  </si>
  <si>
    <t>Tričko I love Dumbum(černé)-XL</t>
  </si>
  <si>
    <t>TIDC1XXL</t>
  </si>
  <si>
    <t>Tričko I love Dumbum(černé)-XXL</t>
  </si>
  <si>
    <t>TIDB1M</t>
  </si>
  <si>
    <t>Tričko I love Dumbum(bílé)-M</t>
  </si>
  <si>
    <t>TIDB1L</t>
  </si>
  <si>
    <t>Tričko I love Dumbum(bílé)-L</t>
  </si>
  <si>
    <t>TIDB1XL</t>
  </si>
  <si>
    <t>Tričko I love Dumbum(bílé)-XL</t>
  </si>
  <si>
    <t>TIDB1XXL</t>
  </si>
  <si>
    <t>Tričko I love Dumbum(bílé)-XXL</t>
  </si>
  <si>
    <t>TPD1M</t>
  </si>
  <si>
    <t>Dumbum polo tričko M</t>
  </si>
  <si>
    <t>TPD1L</t>
  </si>
  <si>
    <t>Dumbum polo tričko L</t>
  </si>
  <si>
    <t>TPD1XL</t>
  </si>
  <si>
    <t>Dumbum polo tričko XL</t>
  </si>
  <si>
    <t>BD1L</t>
  </si>
  <si>
    <t>Dumbum bunda fleece L</t>
  </si>
  <si>
    <t>BD1XL</t>
  </si>
  <si>
    <t>Dumbum bunda fleece XL</t>
  </si>
  <si>
    <t>BD1XXL</t>
  </si>
  <si>
    <t>Dumbum bunda fleece XXL</t>
  </si>
  <si>
    <t>KD1</t>
  </si>
  <si>
    <t>Dumbum kšiltovka</t>
  </si>
  <si>
    <t>CD1</t>
  </si>
  <si>
    <t>Dumbum zimní čepice</t>
  </si>
  <si>
    <t>TK1XXL</t>
  </si>
  <si>
    <t>Klásek tričko s límečkem XXL</t>
  </si>
  <si>
    <t>N1</t>
  </si>
  <si>
    <t>Dumbum explosive drink</t>
  </si>
  <si>
    <t>RUD1</t>
  </si>
  <si>
    <t>Vysunovací reklama Dumbum</t>
  </si>
  <si>
    <t>RUN1</t>
  </si>
  <si>
    <t>Vysunovací reklama No sound fireworks</t>
  </si>
  <si>
    <t>RUSIG1</t>
  </si>
  <si>
    <t xml:space="preserve">Vysunovací reklama Signature range </t>
  </si>
  <si>
    <t>RT1CZE</t>
  </si>
  <si>
    <t>Reklamní tabule-Pyrotechnika zde v prodeji</t>
  </si>
  <si>
    <t>RT1SK</t>
  </si>
  <si>
    <t>Reklamní tabule-Pyrotechnika tu v predaji</t>
  </si>
  <si>
    <t>PL1CZE</t>
  </si>
  <si>
    <t>Plakát-Pyrotechnika zde v prodeji</t>
  </si>
  <si>
    <t>PL2CZE</t>
  </si>
  <si>
    <t>PL1SVK</t>
  </si>
  <si>
    <t>Plakát-Pyrotechnika tu v predaji</t>
  </si>
  <si>
    <t>PL2SVK</t>
  </si>
  <si>
    <t>PL1DU</t>
  </si>
  <si>
    <t>Plakát Dumbum</t>
  </si>
  <si>
    <t>ZD1</t>
  </si>
  <si>
    <t>Zapalovač Dumbum s turboplamenem</t>
  </si>
  <si>
    <t>1/20</t>
  </si>
  <si>
    <t>UZD2</t>
  </si>
  <si>
    <t>USB Zapalovač Dumbum</t>
  </si>
  <si>
    <t>ND1</t>
  </si>
  <si>
    <t>Samolepka Dumbum</t>
  </si>
  <si>
    <t>T1</t>
  </si>
  <si>
    <t>Taška Klásek</t>
  </si>
  <si>
    <t>Taška Dumbum</t>
  </si>
  <si>
    <t>KK2018</t>
  </si>
  <si>
    <t>Katalog Klásek 2018</t>
  </si>
  <si>
    <t>HD1</t>
  </si>
  <si>
    <t>Keramický hrnek Dumbum</t>
  </si>
  <si>
    <t>PPMD1</t>
  </si>
  <si>
    <t>Podložka pod myš Dumbum</t>
  </si>
  <si>
    <t>DD1</t>
  </si>
  <si>
    <t>Deštník Dumbum</t>
  </si>
  <si>
    <t>SD1</t>
  </si>
  <si>
    <t>Dumbum voňavka do auta(Armani SI)</t>
  </si>
  <si>
    <t>1/10</t>
  </si>
  <si>
    <t>SD2</t>
  </si>
  <si>
    <t>Dumbum voňavka do auta(Invictus)</t>
  </si>
  <si>
    <t>LS1</t>
  </si>
  <si>
    <t>Létající lampion štěstí-bílý</t>
  </si>
  <si>
    <t>100/1</t>
  </si>
  <si>
    <t>LS2</t>
  </si>
  <si>
    <t>Létající lampion štěstí-srdce</t>
  </si>
  <si>
    <t>OZ4</t>
  </si>
  <si>
    <t>Odpalovací zařízení Professionál</t>
  </si>
  <si>
    <t>ZS5M</t>
  </si>
  <si>
    <t>Zápalná šňůra 2mm</t>
  </si>
  <si>
    <t>200/1/5m</t>
  </si>
  <si>
    <t>C2508R</t>
  </si>
  <si>
    <t>Raketomet 25ran</t>
  </si>
  <si>
    <t>C10008R</t>
  </si>
  <si>
    <t>Raketomet 100ran</t>
  </si>
  <si>
    <t>60/1</t>
  </si>
  <si>
    <t>C30008R</t>
  </si>
  <si>
    <t>Raketomet 300ran</t>
  </si>
  <si>
    <t>C100008R</t>
  </si>
  <si>
    <t>Raketomet 1000ran</t>
  </si>
  <si>
    <t>C1614R14</t>
  </si>
  <si>
    <t>C1614E14</t>
  </si>
  <si>
    <t>C10014A</t>
  </si>
  <si>
    <t>C10014L</t>
  </si>
  <si>
    <t>C10014A14</t>
  </si>
  <si>
    <t>C10014L14</t>
  </si>
  <si>
    <t>C920L</t>
  </si>
  <si>
    <t>Lumpík</t>
  </si>
  <si>
    <t>C920H</t>
  </si>
  <si>
    <t>Haďák</t>
  </si>
  <si>
    <t>C920M</t>
  </si>
  <si>
    <t>C920L14</t>
  </si>
  <si>
    <t>C920H14</t>
  </si>
  <si>
    <t>C920M14</t>
  </si>
  <si>
    <t>C1620DU</t>
  </si>
  <si>
    <t>Dumbum 16/20mm</t>
  </si>
  <si>
    <t>C1620H</t>
  </si>
  <si>
    <t>Hnusák</t>
  </si>
  <si>
    <t>C1620N</t>
  </si>
  <si>
    <t>C1620M</t>
  </si>
  <si>
    <t>Mosquito</t>
  </si>
  <si>
    <t>C1620F</t>
  </si>
  <si>
    <t>C1620MIX</t>
  </si>
  <si>
    <t>Mix karton</t>
  </si>
  <si>
    <t>C1620DUI14</t>
  </si>
  <si>
    <t>C1620DUI14(1)</t>
  </si>
  <si>
    <t>C1620H14</t>
  </si>
  <si>
    <t>C1620N14</t>
  </si>
  <si>
    <t>C1620M14</t>
  </si>
  <si>
    <t>C1620T14</t>
  </si>
  <si>
    <t>Tygr</t>
  </si>
  <si>
    <t>C1620F14</t>
  </si>
  <si>
    <t>C2520BP</t>
  </si>
  <si>
    <t>Best price 25/20mm</t>
  </si>
  <si>
    <t>C2520SIG</t>
  </si>
  <si>
    <t>Signature range 25/20mm</t>
  </si>
  <si>
    <t>C2520Z</t>
  </si>
  <si>
    <t>Želvoun</t>
  </si>
  <si>
    <t>C2520P</t>
  </si>
  <si>
    <t>Permon</t>
  </si>
  <si>
    <t>C2520DU</t>
  </si>
  <si>
    <t>C2520DI</t>
  </si>
  <si>
    <t>Dinomit</t>
  </si>
  <si>
    <t>C2520T</t>
  </si>
  <si>
    <t>Turtle Burger</t>
  </si>
  <si>
    <t>C2520SE</t>
  </si>
  <si>
    <t>C2520MIX</t>
  </si>
  <si>
    <t>C2520SIGI14</t>
  </si>
  <si>
    <t>C2520H14</t>
  </si>
  <si>
    <t>C2520Z14</t>
  </si>
  <si>
    <t>C2520P14</t>
  </si>
  <si>
    <t>C2520DU14</t>
  </si>
  <si>
    <t>C2520DI14</t>
  </si>
  <si>
    <t>C2520T14</t>
  </si>
  <si>
    <t>C2520Y14</t>
  </si>
  <si>
    <t>C2520SE14</t>
  </si>
  <si>
    <t>C2520ST</t>
  </si>
  <si>
    <t>C2520SL</t>
  </si>
  <si>
    <t>Slet čarodejnic</t>
  </si>
  <si>
    <t>C2520R</t>
  </si>
  <si>
    <t>C2520VI</t>
  </si>
  <si>
    <t>C2520PO</t>
  </si>
  <si>
    <t>C2520R14</t>
  </si>
  <si>
    <t>C2520VI14</t>
  </si>
  <si>
    <t>C2520PO14</t>
  </si>
  <si>
    <t>C2520HA14</t>
  </si>
  <si>
    <t>C4920SIG</t>
  </si>
  <si>
    <t>C4920DR</t>
  </si>
  <si>
    <t>C4920K</t>
  </si>
  <si>
    <t>C4920B</t>
  </si>
  <si>
    <t>C4920S</t>
  </si>
  <si>
    <t>C4920SIGI14</t>
  </si>
  <si>
    <t>C4920SIG14</t>
  </si>
  <si>
    <t>C4920DR14</t>
  </si>
  <si>
    <t>C4920K14</t>
  </si>
  <si>
    <t>C4920S14</t>
  </si>
  <si>
    <t>CF4920G</t>
  </si>
  <si>
    <t>CF4920J</t>
  </si>
  <si>
    <t>CF4920A</t>
  </si>
  <si>
    <t>CF4920G14</t>
  </si>
  <si>
    <t>CF4920J14</t>
  </si>
  <si>
    <t>CF4920A14</t>
  </si>
  <si>
    <t>CF4920VIP</t>
  </si>
  <si>
    <t>CF4920S</t>
  </si>
  <si>
    <t>CF4920F</t>
  </si>
  <si>
    <t>CF4920V</t>
  </si>
  <si>
    <t>CF4920VIP14</t>
  </si>
  <si>
    <t>C6420B</t>
  </si>
  <si>
    <t>C6420G</t>
  </si>
  <si>
    <t>C6420H</t>
  </si>
  <si>
    <t>C6420D</t>
  </si>
  <si>
    <t>C6420G14</t>
  </si>
  <si>
    <t>C6420H14</t>
  </si>
  <si>
    <t>C6420D14</t>
  </si>
  <si>
    <t>C6420HE14</t>
  </si>
  <si>
    <t>C6620SIG</t>
  </si>
  <si>
    <t>Red Signature range 66/20mm</t>
  </si>
  <si>
    <t>C6620P</t>
  </si>
  <si>
    <t>C6620L</t>
  </si>
  <si>
    <t>C6620SIGI14</t>
  </si>
  <si>
    <t>C6620S14</t>
  </si>
  <si>
    <t xml:space="preserve">Screaming UFO's </t>
  </si>
  <si>
    <t>C6620P14</t>
  </si>
  <si>
    <t>C6620L14</t>
  </si>
  <si>
    <t>C9020SIG</t>
  </si>
  <si>
    <t>C9020V</t>
  </si>
  <si>
    <t>C9020X</t>
  </si>
  <si>
    <t>C9020C</t>
  </si>
  <si>
    <t>C10020BP14</t>
  </si>
  <si>
    <t>Best price 100/20mm</t>
  </si>
  <si>
    <t>CF10020P</t>
  </si>
  <si>
    <t>CF10020G</t>
  </si>
  <si>
    <t>C13020M</t>
  </si>
  <si>
    <t>C13020F</t>
  </si>
  <si>
    <t>C13020B</t>
  </si>
  <si>
    <t>C13020S</t>
  </si>
  <si>
    <t>C13420B</t>
  </si>
  <si>
    <t>C13420H</t>
  </si>
  <si>
    <t>CS1352X16</t>
  </si>
  <si>
    <t>Dumbum Crazy Fan</t>
  </si>
  <si>
    <t>CS1352X15</t>
  </si>
  <si>
    <t>C20020BP</t>
  </si>
  <si>
    <t>Best price 200/20mm</t>
  </si>
  <si>
    <t>C6420DU/IC14</t>
  </si>
  <si>
    <t>Dumbum 64/20mm</t>
  </si>
  <si>
    <t>C6420DU/IC14(1)</t>
  </si>
  <si>
    <t>C12820F/C14</t>
  </si>
  <si>
    <t>C13220B/C14</t>
  </si>
  <si>
    <t>C19220F/C14</t>
  </si>
  <si>
    <t>C19620SIG/IC14</t>
  </si>
  <si>
    <t>Signature range 196ran</t>
  </si>
  <si>
    <t>C25620F/C14</t>
  </si>
  <si>
    <t>C26420N/C14</t>
  </si>
  <si>
    <t>C6420DU/C</t>
  </si>
  <si>
    <t>C12820F/C</t>
  </si>
  <si>
    <t>C13220B/C</t>
  </si>
  <si>
    <t>C19220F/C</t>
  </si>
  <si>
    <t>C19620SIG/C</t>
  </si>
  <si>
    <t>C25620F/C</t>
  </si>
  <si>
    <t>C26420N/C</t>
  </si>
  <si>
    <t>C18020SIG/C</t>
  </si>
  <si>
    <t>Signature range 180ran</t>
  </si>
  <si>
    <t>C26020F/C</t>
  </si>
  <si>
    <t>Fireworks show 260</t>
  </si>
  <si>
    <t>C26020G/C</t>
  </si>
  <si>
    <t xml:space="preserve">Glittering Storm </t>
  </si>
  <si>
    <t>C26820F/C</t>
  </si>
  <si>
    <t>CS27020F/C</t>
  </si>
  <si>
    <t>Fireworks show 270</t>
  </si>
  <si>
    <t>C39020F/C</t>
  </si>
  <si>
    <t>Fireworks show 390</t>
  </si>
  <si>
    <t>C52020F/C</t>
  </si>
  <si>
    <t>Fireworks show 520</t>
  </si>
  <si>
    <t>C53620F/C</t>
  </si>
  <si>
    <t>Fireworks show 536</t>
  </si>
  <si>
    <t>C1625B</t>
  </si>
  <si>
    <t>Helloween</t>
  </si>
  <si>
    <t>C1625D</t>
  </si>
  <si>
    <t>Kamikadze</t>
  </si>
  <si>
    <t>C1625F</t>
  </si>
  <si>
    <t>Poker</t>
  </si>
  <si>
    <t>C1625G</t>
  </si>
  <si>
    <t>Houbičky</t>
  </si>
  <si>
    <t>C1625A14</t>
  </si>
  <si>
    <t>Červi</t>
  </si>
  <si>
    <t>C1625B14</t>
  </si>
  <si>
    <t>C1625D14</t>
  </si>
  <si>
    <t>C1625E14</t>
  </si>
  <si>
    <t>Skřítkové</t>
  </si>
  <si>
    <t>C1625F14</t>
  </si>
  <si>
    <t>C2525SIG</t>
  </si>
  <si>
    <t>C2525DU</t>
  </si>
  <si>
    <t>C2525T</t>
  </si>
  <si>
    <t>C2525C</t>
  </si>
  <si>
    <t>C2525L</t>
  </si>
  <si>
    <t>Loď Duchů</t>
  </si>
  <si>
    <t>C2525GO</t>
  </si>
  <si>
    <t>Godzer</t>
  </si>
  <si>
    <t>C2525F</t>
  </si>
  <si>
    <t>Fishchild</t>
  </si>
  <si>
    <t>C2525SIGI14</t>
  </si>
  <si>
    <t>C2525SIG14</t>
  </si>
  <si>
    <t>C2525T14</t>
  </si>
  <si>
    <t>C2525C14</t>
  </si>
  <si>
    <t>C2525F14</t>
  </si>
  <si>
    <t>CF2525D</t>
  </si>
  <si>
    <t>Dracco</t>
  </si>
  <si>
    <t>CF2525R</t>
  </si>
  <si>
    <t>Rafan</t>
  </si>
  <si>
    <t>CF2525O</t>
  </si>
  <si>
    <t>Ostrov pokladů</t>
  </si>
  <si>
    <t>CF2525A</t>
  </si>
  <si>
    <t>CF2525S</t>
  </si>
  <si>
    <t>Skřeti</t>
  </si>
  <si>
    <t>CF2525G</t>
  </si>
  <si>
    <t>CF2525R14</t>
  </si>
  <si>
    <t>CF2525O14</t>
  </si>
  <si>
    <t>CF2525A14</t>
  </si>
  <si>
    <t>CF2525S14</t>
  </si>
  <si>
    <t>CF2525G14</t>
  </si>
  <si>
    <t>C4825MP</t>
  </si>
  <si>
    <t>Pearates</t>
  </si>
  <si>
    <t>C4825MQ</t>
  </si>
  <si>
    <t>Qwak</t>
  </si>
  <si>
    <t>C4825MP14</t>
  </si>
  <si>
    <t>C4825MQ14</t>
  </si>
  <si>
    <t>C4925G</t>
  </si>
  <si>
    <t>Gas Man</t>
  </si>
  <si>
    <t>C4925P</t>
  </si>
  <si>
    <t xml:space="preserve">Panda   </t>
  </si>
  <si>
    <t>C4925V</t>
  </si>
  <si>
    <t>Viking</t>
  </si>
  <si>
    <t>C4925BP14</t>
  </si>
  <si>
    <t>Best price 49/25mm</t>
  </si>
  <si>
    <t>C4925NO14</t>
  </si>
  <si>
    <t>C4925G14</t>
  </si>
  <si>
    <t>C4925P14</t>
  </si>
  <si>
    <t>C4925V14</t>
  </si>
  <si>
    <t>C4925SIG</t>
  </si>
  <si>
    <t>C4925D</t>
  </si>
  <si>
    <t>C4925BO</t>
  </si>
  <si>
    <t>Baby shower Boy</t>
  </si>
  <si>
    <t>C4925GI</t>
  </si>
  <si>
    <t>Baby shower Girl</t>
  </si>
  <si>
    <t>C4925VS</t>
  </si>
  <si>
    <t>Vše nejlepší k narozeninám</t>
  </si>
  <si>
    <t>CF4925D</t>
  </si>
  <si>
    <t>CF4925B</t>
  </si>
  <si>
    <t>C8825M</t>
  </si>
  <si>
    <t>C8825G</t>
  </si>
  <si>
    <t>C8825PA</t>
  </si>
  <si>
    <t>C8825BR</t>
  </si>
  <si>
    <t>Brocade war</t>
  </si>
  <si>
    <t>C8925B</t>
  </si>
  <si>
    <t>C8925M</t>
  </si>
  <si>
    <t>C8925N</t>
  </si>
  <si>
    <t>C10025BP</t>
  </si>
  <si>
    <t>Best price 100/25mm</t>
  </si>
  <si>
    <t>C10025B</t>
  </si>
  <si>
    <t>C10025P</t>
  </si>
  <si>
    <t>President</t>
  </si>
  <si>
    <t>C10025S</t>
  </si>
  <si>
    <t>C10025I</t>
  </si>
  <si>
    <t>Indian scream</t>
  </si>
  <si>
    <t>C9625MF/C14</t>
  </si>
  <si>
    <t>C9825C/C14</t>
  </si>
  <si>
    <t>C10025SIG/IC14</t>
  </si>
  <si>
    <t>Signature range 100ran/25mm</t>
  </si>
  <si>
    <t>C19225MF/C14</t>
  </si>
  <si>
    <t>C19625/C14</t>
  </si>
  <si>
    <t>Fireworks show 196</t>
  </si>
  <si>
    <t>C9825C/C</t>
  </si>
  <si>
    <t>C10025SIG/C</t>
  </si>
  <si>
    <t>C19625F/C</t>
  </si>
  <si>
    <t>C9825SIG/C</t>
  </si>
  <si>
    <t>C9825DU/C</t>
  </si>
  <si>
    <t>CF9825BR/C</t>
  </si>
  <si>
    <t>Brocade war 98sh(fan)</t>
  </si>
  <si>
    <t>CF9825DU/C</t>
  </si>
  <si>
    <t>Dumbum compound 98sh(fan)</t>
  </si>
  <si>
    <t>CM9825DU/C</t>
  </si>
  <si>
    <t>C17825W/C</t>
  </si>
  <si>
    <t>C20025F/C</t>
  </si>
  <si>
    <t>Fireworks show 200/25mm</t>
  </si>
  <si>
    <t>C30025F/C</t>
  </si>
  <si>
    <t>Fireworks show 300</t>
  </si>
  <si>
    <t>C40025F/C</t>
  </si>
  <si>
    <t>Fireworks show 400</t>
  </si>
  <si>
    <t>C30025T</t>
  </si>
  <si>
    <t>Baterie 300ran</t>
  </si>
  <si>
    <t>C163SIG</t>
  </si>
  <si>
    <t>Signature range 16sh</t>
  </si>
  <si>
    <t>C163A</t>
  </si>
  <si>
    <t>Orcs pyro</t>
  </si>
  <si>
    <t>C163B</t>
  </si>
  <si>
    <t>Zlobr</t>
  </si>
  <si>
    <t>C163S</t>
  </si>
  <si>
    <t>C163L</t>
  </si>
  <si>
    <t>C163SIGI14</t>
  </si>
  <si>
    <t>C163A14</t>
  </si>
  <si>
    <t>C163B14</t>
  </si>
  <si>
    <t>C163S14</t>
  </si>
  <si>
    <t>C163L14</t>
  </si>
  <si>
    <t>C163R</t>
  </si>
  <si>
    <t>C163E</t>
  </si>
  <si>
    <t>Meteor</t>
  </si>
  <si>
    <t>C163F</t>
  </si>
  <si>
    <t>C163G</t>
  </si>
  <si>
    <t>C163H</t>
  </si>
  <si>
    <t>C163K</t>
  </si>
  <si>
    <t>Kung-fu morče</t>
  </si>
  <si>
    <t>C163R14</t>
  </si>
  <si>
    <t>C163E14</t>
  </si>
  <si>
    <t>C163G14</t>
  </si>
  <si>
    <t>C163I14</t>
  </si>
  <si>
    <t>C163K14</t>
  </si>
  <si>
    <t>C193BP</t>
  </si>
  <si>
    <t>Best price 19/30mm</t>
  </si>
  <si>
    <t>C193C</t>
  </si>
  <si>
    <t>Radar</t>
  </si>
  <si>
    <t>C193D</t>
  </si>
  <si>
    <t>C193H</t>
  </si>
  <si>
    <t>C193J</t>
  </si>
  <si>
    <t>Kerberos</t>
  </si>
  <si>
    <t>C193D14</t>
  </si>
  <si>
    <t>C193J14</t>
  </si>
  <si>
    <t>C193W</t>
  </si>
  <si>
    <t>C193F</t>
  </si>
  <si>
    <t>Maska</t>
  </si>
  <si>
    <t>C193I</t>
  </si>
  <si>
    <t>Dragon</t>
  </si>
  <si>
    <t>C193W14</t>
  </si>
  <si>
    <t>C193F14</t>
  </si>
  <si>
    <t>C193E14</t>
  </si>
  <si>
    <t>Buldog</t>
  </si>
  <si>
    <t>C193I14</t>
  </si>
  <si>
    <t>C253SIG</t>
  </si>
  <si>
    <t>C253FR</t>
  </si>
  <si>
    <t>C253MY</t>
  </si>
  <si>
    <t>Myšák</t>
  </si>
  <si>
    <t>C253BP14</t>
  </si>
  <si>
    <t>Best price 25/30mm</t>
  </si>
  <si>
    <t>C253SIGN14</t>
  </si>
  <si>
    <t>C253NO14</t>
  </si>
  <si>
    <t>C253FE14</t>
  </si>
  <si>
    <t>C253B14</t>
  </si>
  <si>
    <t>C253TH14</t>
  </si>
  <si>
    <t>C253D14</t>
  </si>
  <si>
    <t>C253E14</t>
  </si>
  <si>
    <t>C253SK14</t>
  </si>
  <si>
    <t>Skřet</t>
  </si>
  <si>
    <t>C253DU</t>
  </si>
  <si>
    <t>C253DUI14</t>
  </si>
  <si>
    <t>C253F14</t>
  </si>
  <si>
    <t>C253G14</t>
  </si>
  <si>
    <t>C253I14</t>
  </si>
  <si>
    <t>CF253R</t>
  </si>
  <si>
    <t>CF253C</t>
  </si>
  <si>
    <t>Čáryfuk</t>
  </si>
  <si>
    <t>CF253W</t>
  </si>
  <si>
    <t>Wolf</t>
  </si>
  <si>
    <t>CF253L</t>
  </si>
  <si>
    <t>CF253R14</t>
  </si>
  <si>
    <t>CF253C14</t>
  </si>
  <si>
    <t>CF253D14</t>
  </si>
  <si>
    <t>Dark stars</t>
  </si>
  <si>
    <t>CF253W14</t>
  </si>
  <si>
    <t>CF253K14</t>
  </si>
  <si>
    <t>C293MS</t>
  </si>
  <si>
    <t>C293MA</t>
  </si>
  <si>
    <t>C293MS14</t>
  </si>
  <si>
    <t>C293MA14</t>
  </si>
  <si>
    <t>Signature range 36sh</t>
  </si>
  <si>
    <t>C363PL</t>
  </si>
  <si>
    <t>C363PA</t>
  </si>
  <si>
    <t>Panda Killer</t>
  </si>
  <si>
    <t>C363DR</t>
  </si>
  <si>
    <t>Drevokocur</t>
  </si>
  <si>
    <t>C363A</t>
  </si>
  <si>
    <t>Wonerland</t>
  </si>
  <si>
    <t>C363F</t>
  </si>
  <si>
    <t>C363K</t>
  </si>
  <si>
    <t>Black Jack</t>
  </si>
  <si>
    <t>CF363S</t>
  </si>
  <si>
    <t>Stalinovy varhany</t>
  </si>
  <si>
    <t>CF363H</t>
  </si>
  <si>
    <t>Highlander</t>
  </si>
  <si>
    <t>C493BP</t>
  </si>
  <si>
    <t>Best price 49/30mm</t>
  </si>
  <si>
    <t>C493D</t>
  </si>
  <si>
    <t>Lion</t>
  </si>
  <si>
    <t>C493RU</t>
  </si>
  <si>
    <t>C493MA</t>
  </si>
  <si>
    <t>C493SH</t>
  </si>
  <si>
    <t>C493CR</t>
  </si>
  <si>
    <t>Crazy Frog</t>
  </si>
  <si>
    <t>C493DU</t>
  </si>
  <si>
    <t>Džungle</t>
  </si>
  <si>
    <t>C493SK</t>
  </si>
  <si>
    <t>Skřetí tlupa</t>
  </si>
  <si>
    <t>C493SW</t>
  </si>
  <si>
    <t xml:space="preserve">Super white strobe </t>
  </si>
  <si>
    <t>C493GH</t>
  </si>
  <si>
    <t xml:space="preserve">Ghost </t>
  </si>
  <si>
    <t>C493RG</t>
  </si>
  <si>
    <t>Red glittering wilow</t>
  </si>
  <si>
    <t>C493TO</t>
  </si>
  <si>
    <t>CF493Y</t>
  </si>
  <si>
    <t>Yetti</t>
  </si>
  <si>
    <t>CF493ST</t>
  </si>
  <si>
    <t>Storm</t>
  </si>
  <si>
    <t>CF493SA</t>
  </si>
  <si>
    <t>Samuraj</t>
  </si>
  <si>
    <t>CF493V</t>
  </si>
  <si>
    <t>Vztekloun</t>
  </si>
  <si>
    <t>CF493W</t>
  </si>
  <si>
    <t>World</t>
  </si>
  <si>
    <t>CF493ME</t>
  </si>
  <si>
    <t>CF493D</t>
  </si>
  <si>
    <t>Dangerous zone</t>
  </si>
  <si>
    <t>CF493Z</t>
  </si>
  <si>
    <t>Žlutý drak</t>
  </si>
  <si>
    <t>CF493MO</t>
  </si>
  <si>
    <t>C503SIGA</t>
  </si>
  <si>
    <t>Signature range 50sh A</t>
  </si>
  <si>
    <t>C503SIGB</t>
  </si>
  <si>
    <t>Signature range 50sh B</t>
  </si>
  <si>
    <t>C503RA</t>
  </si>
  <si>
    <t>C503RO</t>
  </si>
  <si>
    <t>C503BO</t>
  </si>
  <si>
    <t>C503WI</t>
  </si>
  <si>
    <t xml:space="preserve">Winner </t>
  </si>
  <si>
    <t>C503BI</t>
  </si>
  <si>
    <t xml:space="preserve">Big one </t>
  </si>
  <si>
    <t>C503BB</t>
  </si>
  <si>
    <t xml:space="preserve">Big Brother </t>
  </si>
  <si>
    <t>C503ME</t>
  </si>
  <si>
    <t>Meteor new age</t>
  </si>
  <si>
    <t>CF503X50</t>
  </si>
  <si>
    <t xml:space="preserve">Pyro show </t>
  </si>
  <si>
    <t>C643BI</t>
  </si>
  <si>
    <t>C643Z</t>
  </si>
  <si>
    <t>Zahradní ohňostroj 64ran 30mm</t>
  </si>
  <si>
    <t>C643H</t>
  </si>
  <si>
    <t>C643M</t>
  </si>
  <si>
    <t>C643ZO</t>
  </si>
  <si>
    <t>CF643G</t>
  </si>
  <si>
    <t>Goblin</t>
  </si>
  <si>
    <t>CF643M</t>
  </si>
  <si>
    <t>CF643T</t>
  </si>
  <si>
    <t>Tiger</t>
  </si>
  <si>
    <t>C643MN</t>
  </si>
  <si>
    <t>C643MZ4</t>
  </si>
  <si>
    <t>Zahradní ohňostroj 64ran 30mm(rovný + šikmý moždíř)</t>
  </si>
  <si>
    <t>C643XMO</t>
  </si>
  <si>
    <t>C643XMS</t>
  </si>
  <si>
    <t>C643XMZ7</t>
  </si>
  <si>
    <t>Zahradní ohňostroj 64ran 30mm(I+Fan+V+W)</t>
  </si>
  <si>
    <t>C503RO/C14</t>
  </si>
  <si>
    <t>C503ME/C14</t>
  </si>
  <si>
    <t>C503F/C14</t>
  </si>
  <si>
    <t>C503SIG/C14</t>
  </si>
  <si>
    <t>Signature range 50/F2</t>
  </si>
  <si>
    <t>C583MN/C14</t>
  </si>
  <si>
    <t>C1003BO/C14</t>
  </si>
  <si>
    <t>C1003W/C14</t>
  </si>
  <si>
    <t>C1003B/C14</t>
  </si>
  <si>
    <t>Big Brother F2</t>
  </si>
  <si>
    <t>C1003F/C14</t>
  </si>
  <si>
    <t>Fireworks show 100/F2</t>
  </si>
  <si>
    <t>C1003NO/C14</t>
  </si>
  <si>
    <t>C1163MB/C14</t>
  </si>
  <si>
    <t>C1003BP/C</t>
  </si>
  <si>
    <t>Best price 100/30mm</t>
  </si>
  <si>
    <t>C1003W/C</t>
  </si>
  <si>
    <t>C1003BO/C</t>
  </si>
  <si>
    <t>C1003BB/C</t>
  </si>
  <si>
    <t>Big Brother</t>
  </si>
  <si>
    <t>C1003SIG/C</t>
  </si>
  <si>
    <t>Signature range 100ran</t>
  </si>
  <si>
    <t>C1003DU/C</t>
  </si>
  <si>
    <t>Dumbum 100ran</t>
  </si>
  <si>
    <t>C1003VS/C</t>
  </si>
  <si>
    <t>CF1003P/C</t>
  </si>
  <si>
    <t>C128XMB/C</t>
  </si>
  <si>
    <t>C1503X/C</t>
  </si>
  <si>
    <t>XXXL 150ran</t>
  </si>
  <si>
    <t>C2003BP/C</t>
  </si>
  <si>
    <t>Best price 200/30mm</t>
  </si>
  <si>
    <t>C2003U/C</t>
  </si>
  <si>
    <t xml:space="preserve">Universe </t>
  </si>
  <si>
    <t>C2003F/C</t>
  </si>
  <si>
    <t>Fireworks show 200</t>
  </si>
  <si>
    <t>C2003DU/C</t>
  </si>
  <si>
    <t>Dumbum 200ran</t>
  </si>
  <si>
    <t>C2003SIG/C</t>
  </si>
  <si>
    <t>Signature range 200ran</t>
  </si>
  <si>
    <t>C2563F/C</t>
  </si>
  <si>
    <t>C2563XMF/C</t>
  </si>
  <si>
    <t>Fireworks show 256- I+V+W+FAN</t>
  </si>
  <si>
    <t>C1283MZ</t>
  </si>
  <si>
    <t>Zahradní ohňostroj 128ran 30mm(rovný+ šikmý moždíř)</t>
  </si>
  <si>
    <t>C1283XMZ2</t>
  </si>
  <si>
    <t>Zahradní ohňostroj 128ran 30mm(I+Fan+V+W)</t>
  </si>
  <si>
    <t>C2003X</t>
  </si>
  <si>
    <t>XXXL</t>
  </si>
  <si>
    <t>C165T</t>
  </si>
  <si>
    <t>To chce klid</t>
  </si>
  <si>
    <t>C165JA</t>
  </si>
  <si>
    <t>Jánošík</t>
  </si>
  <si>
    <t>C165P</t>
  </si>
  <si>
    <t>C165D</t>
  </si>
  <si>
    <t>C165JE</t>
  </si>
  <si>
    <t>Jen počkej</t>
  </si>
  <si>
    <t>C255BP</t>
  </si>
  <si>
    <t>Best price 25/50mm</t>
  </si>
  <si>
    <t>C255E</t>
  </si>
  <si>
    <t>C255CH</t>
  </si>
  <si>
    <t>C255M</t>
  </si>
  <si>
    <t>Mao ce bum</t>
  </si>
  <si>
    <t>C255D</t>
  </si>
  <si>
    <t>Diktátor</t>
  </si>
  <si>
    <t>C255L</t>
  </si>
  <si>
    <t>Letec</t>
  </si>
  <si>
    <t>C365DU</t>
  </si>
  <si>
    <t>C365B</t>
  </si>
  <si>
    <t>C365S</t>
  </si>
  <si>
    <t>C505X/C</t>
  </si>
  <si>
    <t>XXXL 50ran</t>
  </si>
  <si>
    <t>C505V/C</t>
  </si>
  <si>
    <t xml:space="preserve">Vietnam </t>
  </si>
  <si>
    <t>C755R/C</t>
  </si>
  <si>
    <t xml:space="preserve">Refresh </t>
  </si>
  <si>
    <t>C2463A</t>
  </si>
  <si>
    <t>C2463B</t>
  </si>
  <si>
    <t>Big Show</t>
  </si>
  <si>
    <t>C4963V</t>
  </si>
  <si>
    <t>Victory celebration</t>
  </si>
  <si>
    <t>C1675P</t>
  </si>
  <si>
    <t>C1675V</t>
  </si>
  <si>
    <t xml:space="preserve">Viper </t>
  </si>
  <si>
    <t>C2575C</t>
  </si>
  <si>
    <t>Baterie 25ran,75mm</t>
  </si>
  <si>
    <t>C16100A</t>
  </si>
  <si>
    <t>Baterie 16ran,100mm</t>
  </si>
  <si>
    <t>C23MO</t>
  </si>
  <si>
    <t>Obelix</t>
  </si>
  <si>
    <t>C23MA</t>
  </si>
  <si>
    <t>Amík</t>
  </si>
  <si>
    <t>C23MC</t>
  </si>
  <si>
    <t>C24MG</t>
  </si>
  <si>
    <t>Gang</t>
  </si>
  <si>
    <t>C24MH</t>
  </si>
  <si>
    <t>Hluk</t>
  </si>
  <si>
    <t>C24MS</t>
  </si>
  <si>
    <t>Šichťák</t>
  </si>
  <si>
    <t>C33MSIG</t>
  </si>
  <si>
    <t>Red Signature range 33sh</t>
  </si>
  <si>
    <t>C33MSIGI14</t>
  </si>
  <si>
    <t>C36MS</t>
  </si>
  <si>
    <t>Sedlák</t>
  </si>
  <si>
    <t>C36MH</t>
  </si>
  <si>
    <t>C40FMB</t>
  </si>
  <si>
    <t>Bílá vdova</t>
  </si>
  <si>
    <t>C40FMH</t>
  </si>
  <si>
    <t>Heroes</t>
  </si>
  <si>
    <t>C41MSIG</t>
  </si>
  <si>
    <t>Red Signature range 41sh</t>
  </si>
  <si>
    <t>C41MSIGI14</t>
  </si>
  <si>
    <t>C42MH</t>
  </si>
  <si>
    <t>Harvest</t>
  </si>
  <si>
    <t>C42MM</t>
  </si>
  <si>
    <t>Magor</t>
  </si>
  <si>
    <t>C42MU</t>
  </si>
  <si>
    <t>Ušák</t>
  </si>
  <si>
    <t>C42XMB</t>
  </si>
  <si>
    <t>Black bishop</t>
  </si>
  <si>
    <t>C42XMK</t>
  </si>
  <si>
    <t>C42XMS</t>
  </si>
  <si>
    <t>Super Fly</t>
  </si>
  <si>
    <t>C42XMV</t>
  </si>
  <si>
    <t>Veteran</t>
  </si>
  <si>
    <t>C47MB</t>
  </si>
  <si>
    <t>C47MT</t>
  </si>
  <si>
    <t>C47MI</t>
  </si>
  <si>
    <t>Ivánek</t>
  </si>
  <si>
    <t>C47XMF</t>
  </si>
  <si>
    <t>Fat goblin</t>
  </si>
  <si>
    <t>C47XMT</t>
  </si>
  <si>
    <t>C47XMS</t>
  </si>
  <si>
    <t>Sprayerz</t>
  </si>
  <si>
    <t>C47XMA</t>
  </si>
  <si>
    <t>Angry beats</t>
  </si>
  <si>
    <t>C50MO</t>
  </si>
  <si>
    <t>C50MCH</t>
  </si>
  <si>
    <t>C50MO14</t>
  </si>
  <si>
    <t>C50MCH14</t>
  </si>
  <si>
    <t>C52FMF</t>
  </si>
  <si>
    <t>C52FMP</t>
  </si>
  <si>
    <t>C52FMF14</t>
  </si>
  <si>
    <t>C52FMP14</t>
  </si>
  <si>
    <t>C62SMT</t>
  </si>
  <si>
    <t>C62SMA</t>
  </si>
  <si>
    <t>C63MM</t>
  </si>
  <si>
    <t>Myslivec</t>
  </si>
  <si>
    <t>C63MR</t>
  </si>
  <si>
    <t>Rocky</t>
  </si>
  <si>
    <t>C64MT</t>
  </si>
  <si>
    <t>C64MP</t>
  </si>
  <si>
    <t>C64MT14</t>
  </si>
  <si>
    <t>C64MP14</t>
  </si>
  <si>
    <t>C64MSIG</t>
  </si>
  <si>
    <t>C66SMMA</t>
  </si>
  <si>
    <t>C66SMMO</t>
  </si>
  <si>
    <t>C78FMK</t>
  </si>
  <si>
    <t>Knight of Justice</t>
  </si>
  <si>
    <t>C100MB</t>
  </si>
  <si>
    <t>Blast from the sun</t>
  </si>
  <si>
    <t>C100MN</t>
  </si>
  <si>
    <t>Night breaker</t>
  </si>
  <si>
    <t>C106MH</t>
  </si>
  <si>
    <t>C106MB</t>
  </si>
  <si>
    <t>C109MG</t>
  </si>
  <si>
    <t>Grand prix</t>
  </si>
  <si>
    <t>C109MD</t>
  </si>
  <si>
    <t>Dinomonsters</t>
  </si>
  <si>
    <t>C109MM</t>
  </si>
  <si>
    <t>Mexico</t>
  </si>
  <si>
    <t>C123MSIG/I14C</t>
  </si>
  <si>
    <t>Red Signature range 123sh</t>
  </si>
  <si>
    <t>C128MS/C14</t>
  </si>
  <si>
    <t>C150MF/C14</t>
  </si>
  <si>
    <t>Fireworks show 150</t>
  </si>
  <si>
    <t>C200MF/C14</t>
  </si>
  <si>
    <t>C200MF/IC14</t>
  </si>
  <si>
    <t>C123MSIG/C</t>
  </si>
  <si>
    <t>C128MS/C</t>
  </si>
  <si>
    <t>C150MF/C</t>
  </si>
  <si>
    <t>C200MF/C</t>
  </si>
  <si>
    <t>C192MSIG/C</t>
  </si>
  <si>
    <t>Signature range 192ran</t>
  </si>
  <si>
    <t>C212MF/C</t>
  </si>
  <si>
    <t>Fireworks show 212</t>
  </si>
  <si>
    <t>C223MM/C</t>
  </si>
  <si>
    <t>C223MF/C</t>
  </si>
  <si>
    <t>C239MSIG/C</t>
  </si>
  <si>
    <t>Signature range-Best mix</t>
  </si>
  <si>
    <t>C424MH/C</t>
  </si>
  <si>
    <t>C446MM/C</t>
  </si>
  <si>
    <t>Mighty thunder</t>
  </si>
  <si>
    <t>C84MC/C</t>
  </si>
  <si>
    <t xml:space="preserve">City of Earth  </t>
  </si>
  <si>
    <t>C111MF/C</t>
  </si>
  <si>
    <t>Fireworks show 111</t>
  </si>
  <si>
    <t>C168MF/C</t>
  </si>
  <si>
    <t>Fireworks show 168</t>
  </si>
  <si>
    <t>C175MF/C</t>
  </si>
  <si>
    <t>Fireworks show 175</t>
  </si>
  <si>
    <t>C175MZ/C</t>
  </si>
  <si>
    <t>Zahradní ohňostroj 175ran</t>
  </si>
  <si>
    <t>C175MSIG/C</t>
  </si>
  <si>
    <t>C188MF/C</t>
  </si>
  <si>
    <t>Fireworks show 188</t>
  </si>
  <si>
    <t>C222MF/C</t>
  </si>
  <si>
    <t>Fireworks show 222</t>
  </si>
  <si>
    <t>C84MC</t>
  </si>
  <si>
    <t>City of Earth</t>
  </si>
  <si>
    <t>C84MS</t>
  </si>
  <si>
    <t>Show time</t>
  </si>
  <si>
    <t>C84ME</t>
  </si>
  <si>
    <t>Explosion</t>
  </si>
  <si>
    <t>C96MB</t>
  </si>
  <si>
    <t>Baterie 96ran B</t>
  </si>
  <si>
    <t>C180MA</t>
  </si>
  <si>
    <t>Baterie 180ran</t>
  </si>
  <si>
    <t>C304MK</t>
  </si>
  <si>
    <t>King fireworks 304</t>
  </si>
  <si>
    <t>R7538A</t>
  </si>
  <si>
    <t>Red tail</t>
  </si>
  <si>
    <t>R7538B</t>
  </si>
  <si>
    <t xml:space="preserve">Green tail   </t>
  </si>
  <si>
    <t>R7538C</t>
  </si>
  <si>
    <t>Yelow tail</t>
  </si>
  <si>
    <t>R7538D</t>
  </si>
  <si>
    <t xml:space="preserve">Golden tail </t>
  </si>
  <si>
    <t>R7538F</t>
  </si>
  <si>
    <t>R7538G</t>
  </si>
  <si>
    <t>Green glitter willow tail</t>
  </si>
  <si>
    <t>R7538H</t>
  </si>
  <si>
    <t>Silver glitter willow tail</t>
  </si>
  <si>
    <t>R7538CH</t>
  </si>
  <si>
    <t>Crackling tail</t>
  </si>
  <si>
    <t>SS30A/2</t>
  </si>
  <si>
    <t>5/20</t>
  </si>
  <si>
    <t>SS30B</t>
  </si>
  <si>
    <t>Green tail</t>
  </si>
  <si>
    <t>SS30C</t>
  </si>
  <si>
    <t>Yellow tail</t>
  </si>
  <si>
    <t>SS30D/2</t>
  </si>
  <si>
    <t>Golden tail</t>
  </si>
  <si>
    <t>SS30F</t>
  </si>
  <si>
    <t>SS30G</t>
  </si>
  <si>
    <t>SS30H</t>
  </si>
  <si>
    <t>SS30CH</t>
  </si>
  <si>
    <t>SS50A</t>
  </si>
  <si>
    <t>SS50B</t>
  </si>
  <si>
    <t>Golden crackling tail</t>
  </si>
  <si>
    <t>SS50C</t>
  </si>
  <si>
    <t>Red tail up to green glitter mine</t>
  </si>
  <si>
    <t>SS50D</t>
  </si>
  <si>
    <t>Peach green glitter mine</t>
  </si>
  <si>
    <t>SS50E</t>
  </si>
  <si>
    <t>Lemon+cracker mine</t>
  </si>
  <si>
    <t>SS50F</t>
  </si>
  <si>
    <t>Sea blue+red glitter mine</t>
  </si>
  <si>
    <t>SS50G</t>
  </si>
  <si>
    <t>Brocade crown glitter</t>
  </si>
  <si>
    <t>SS50H</t>
  </si>
  <si>
    <t>Green tail up to red lemon sea blue cracker</t>
  </si>
  <si>
    <t>SS50CH</t>
  </si>
  <si>
    <t>Silver glittering mine w/ green comet</t>
  </si>
  <si>
    <t>SS50I</t>
  </si>
  <si>
    <t>Red glittering mine to silver whirling tail</t>
  </si>
  <si>
    <t>SS50J</t>
  </si>
  <si>
    <t>Silver whistles</t>
  </si>
  <si>
    <t>SS50L</t>
  </si>
  <si>
    <t xml:space="preserve">Silver tiger tail </t>
  </si>
  <si>
    <t>SS50M</t>
  </si>
  <si>
    <t>Special colour strobing mine</t>
  </si>
  <si>
    <t>SS50N</t>
  </si>
  <si>
    <t>Silver strobing willow w/red head</t>
  </si>
  <si>
    <t>SS50O</t>
  </si>
  <si>
    <t xml:space="preserve">Rain mine w/tiger tail </t>
  </si>
  <si>
    <t>SS50P</t>
  </si>
  <si>
    <t>Purple tail</t>
  </si>
  <si>
    <t>SS50Q</t>
  </si>
  <si>
    <t>White flashing tail</t>
  </si>
  <si>
    <t>SS50R</t>
  </si>
  <si>
    <t>Colour crosette mine</t>
  </si>
  <si>
    <t>CX1352X1</t>
  </si>
  <si>
    <t>Storm new age-X type</t>
  </si>
  <si>
    <t>CX1352X2</t>
  </si>
  <si>
    <t>CX1352X3</t>
  </si>
  <si>
    <t>CS1352X4</t>
  </si>
  <si>
    <t>Storm new age-S type</t>
  </si>
  <si>
    <t>CS1352X5</t>
  </si>
  <si>
    <t>CF1352X6</t>
  </si>
  <si>
    <t>Storm new age-Fan shape</t>
  </si>
  <si>
    <t>CF1352X7</t>
  </si>
  <si>
    <t>CS1352X9</t>
  </si>
  <si>
    <t>CS1352X10</t>
  </si>
  <si>
    <t>CX1352X11</t>
  </si>
  <si>
    <t>CS1352X13</t>
  </si>
  <si>
    <t>CS1352X14</t>
  </si>
  <si>
    <t>C253CH</t>
  </si>
  <si>
    <t>Meteor 25ran</t>
  </si>
  <si>
    <t>C253O</t>
  </si>
  <si>
    <t>C253P</t>
  </si>
  <si>
    <t>C253T</t>
  </si>
  <si>
    <t>C253U</t>
  </si>
  <si>
    <t>C253X</t>
  </si>
  <si>
    <t>C253Y</t>
  </si>
  <si>
    <t>C253Z/1</t>
  </si>
  <si>
    <t>C253Z/2</t>
  </si>
  <si>
    <t>CF253STA</t>
  </si>
  <si>
    <t>Storm 25ran</t>
  </si>
  <si>
    <t>CF253STE</t>
  </si>
  <si>
    <t>CF253STG</t>
  </si>
  <si>
    <t>C493J</t>
  </si>
  <si>
    <t>C493Z/4</t>
  </si>
  <si>
    <t>C493Z/5</t>
  </si>
  <si>
    <t>C503C</t>
  </si>
  <si>
    <t>C503D</t>
  </si>
  <si>
    <t>C503E</t>
  </si>
  <si>
    <t>C503F</t>
  </si>
  <si>
    <t>C503H</t>
  </si>
  <si>
    <t>C503CH</t>
  </si>
  <si>
    <t>C503I</t>
  </si>
  <si>
    <t>C503J</t>
  </si>
  <si>
    <t>C503K</t>
  </si>
  <si>
    <t>C503L</t>
  </si>
  <si>
    <t>C503M</t>
  </si>
  <si>
    <t>C503N</t>
  </si>
  <si>
    <t>C503O</t>
  </si>
  <si>
    <t>C503P</t>
  </si>
  <si>
    <t>C503R</t>
  </si>
  <si>
    <t>C503S</t>
  </si>
  <si>
    <t>C503T</t>
  </si>
  <si>
    <t>Meteor 50ran-new age</t>
  </si>
  <si>
    <t>C503U</t>
  </si>
  <si>
    <t>C503V</t>
  </si>
  <si>
    <t>C503W</t>
  </si>
  <si>
    <t>C503Y</t>
  </si>
  <si>
    <t>CF503X1</t>
  </si>
  <si>
    <t>CF503X2</t>
  </si>
  <si>
    <t>CF503X3</t>
  </si>
  <si>
    <t>CF503X4</t>
  </si>
  <si>
    <t>CF503X5</t>
  </si>
  <si>
    <t>CF503X6</t>
  </si>
  <si>
    <t>CF503X7</t>
  </si>
  <si>
    <t>CF503X8</t>
  </si>
  <si>
    <t>CF503X9</t>
  </si>
  <si>
    <t>CF503X10</t>
  </si>
  <si>
    <t>CF503X11</t>
  </si>
  <si>
    <t>CF503X12</t>
  </si>
  <si>
    <t>CF503X13</t>
  </si>
  <si>
    <t>CF503X14</t>
  </si>
  <si>
    <t>CF503X15</t>
  </si>
  <si>
    <t>CF503X16</t>
  </si>
  <si>
    <t>CF503X17</t>
  </si>
  <si>
    <t>CF503X18</t>
  </si>
  <si>
    <t>CF503X19</t>
  </si>
  <si>
    <t>CF503X20</t>
  </si>
  <si>
    <t>CF503X21</t>
  </si>
  <si>
    <t>CF503X22</t>
  </si>
  <si>
    <t>CF503X23</t>
  </si>
  <si>
    <t>CF503X24</t>
  </si>
  <si>
    <t>CF503X25</t>
  </si>
  <si>
    <t>CF503X26</t>
  </si>
  <si>
    <t>CF503X27</t>
  </si>
  <si>
    <t>CF503X28</t>
  </si>
  <si>
    <t>CF503X29</t>
  </si>
  <si>
    <t>CF503X30</t>
  </si>
  <si>
    <t>CF503X31</t>
  </si>
  <si>
    <t>CF503X32</t>
  </si>
  <si>
    <t>CF503X48</t>
  </si>
  <si>
    <t>CF503X51</t>
  </si>
  <si>
    <t>CF503X53</t>
  </si>
  <si>
    <t>CF503X54</t>
  </si>
  <si>
    <t>CS503X8</t>
  </si>
  <si>
    <t>CS503X9</t>
  </si>
  <si>
    <t>CS503X10</t>
  </si>
  <si>
    <t>CS503X11</t>
  </si>
  <si>
    <t>CS503X12</t>
  </si>
  <si>
    <t>CS503X13</t>
  </si>
  <si>
    <t>CS503X14</t>
  </si>
  <si>
    <t>CS503X15</t>
  </si>
  <si>
    <t>CS503X16</t>
  </si>
  <si>
    <t>CS503X17</t>
  </si>
  <si>
    <t>CS503X18</t>
  </si>
  <si>
    <t>CS503X19</t>
  </si>
  <si>
    <t>CS503X20</t>
  </si>
  <si>
    <t>CS503X21</t>
  </si>
  <si>
    <t>CS503X22</t>
  </si>
  <si>
    <t>CS503X23</t>
  </si>
  <si>
    <t>CS503X24</t>
  </si>
  <si>
    <t>CS503X25</t>
  </si>
  <si>
    <t>CS503X26</t>
  </si>
  <si>
    <t>CS503X27</t>
  </si>
  <si>
    <t>CS503X28</t>
  </si>
  <si>
    <t>CS503X29</t>
  </si>
  <si>
    <t>CS503X31</t>
  </si>
  <si>
    <t>CS503X32</t>
  </si>
  <si>
    <t>CS503X33</t>
  </si>
  <si>
    <t>CS503X34</t>
  </si>
  <si>
    <t>CS503X35</t>
  </si>
  <si>
    <t>CS503X36</t>
  </si>
  <si>
    <t>CS503X37</t>
  </si>
  <si>
    <t>CS503X38</t>
  </si>
  <si>
    <t>CS503X55</t>
  </si>
  <si>
    <t>CV503X39</t>
  </si>
  <si>
    <t>CV503X40</t>
  </si>
  <si>
    <t>CV503X41</t>
  </si>
  <si>
    <t>CV503X42</t>
  </si>
  <si>
    <t>CV503X43</t>
  </si>
  <si>
    <t>CV503X44</t>
  </si>
  <si>
    <t>CV503X45</t>
  </si>
  <si>
    <t>CW503X14</t>
  </si>
  <si>
    <t>CW503X47</t>
  </si>
  <si>
    <t>CX503X46</t>
  </si>
  <si>
    <t>CX503X49</t>
  </si>
  <si>
    <t>CV1003A</t>
  </si>
  <si>
    <t>100sh, V cake</t>
  </si>
  <si>
    <t>SR830F</t>
  </si>
  <si>
    <t>8sh one line mortar</t>
  </si>
  <si>
    <t>SR830J</t>
  </si>
  <si>
    <t>CSS8A</t>
  </si>
  <si>
    <t>CSS8C</t>
  </si>
  <si>
    <t>CSS13A</t>
  </si>
  <si>
    <t>13sh one line mortar</t>
  </si>
  <si>
    <t>CSS13B</t>
  </si>
  <si>
    <t>CSS13D</t>
  </si>
  <si>
    <t>CSS13E</t>
  </si>
  <si>
    <t>CSS13F</t>
  </si>
  <si>
    <t>SR1930A</t>
  </si>
  <si>
    <t>19sh one line mortar</t>
  </si>
  <si>
    <t>SR1930B</t>
  </si>
  <si>
    <t>SR1930D</t>
  </si>
  <si>
    <t>SR1930E</t>
  </si>
  <si>
    <t>SR1930G</t>
  </si>
  <si>
    <t>SR1930H</t>
  </si>
  <si>
    <t>SR1930CH</t>
  </si>
  <si>
    <t>SR1930I</t>
  </si>
  <si>
    <t>SR1930J</t>
  </si>
  <si>
    <t>SR1930K</t>
  </si>
  <si>
    <t>SR1930L</t>
  </si>
  <si>
    <t>SR1930M</t>
  </si>
  <si>
    <t>SR1930N</t>
  </si>
  <si>
    <t>SR1930O</t>
  </si>
  <si>
    <t>SR1930P</t>
  </si>
  <si>
    <t>SR1930Q</t>
  </si>
  <si>
    <t>SR1930R</t>
  </si>
  <si>
    <t>SR1930S</t>
  </si>
  <si>
    <t>SR1930F</t>
  </si>
  <si>
    <t>SR550A</t>
  </si>
  <si>
    <t>5sh one line mortar</t>
  </si>
  <si>
    <t>SR550C</t>
  </si>
  <si>
    <t>SR550F</t>
  </si>
  <si>
    <t>SR550G</t>
  </si>
  <si>
    <t>SR550H</t>
  </si>
  <si>
    <t>SR550CH</t>
  </si>
  <si>
    <t>SR550I</t>
  </si>
  <si>
    <t>S2A</t>
  </si>
  <si>
    <t>Shell 50mm delay cracker willow</t>
  </si>
  <si>
    <t>S2B</t>
  </si>
  <si>
    <t>Shell 50mm red chrysanthemum</t>
  </si>
  <si>
    <t>S2E</t>
  </si>
  <si>
    <t>Shell 50mm silver strobe willow</t>
  </si>
  <si>
    <t>S2G</t>
  </si>
  <si>
    <t>Shell 50mm silver wave to red</t>
  </si>
  <si>
    <t>S2H</t>
  </si>
  <si>
    <t>Shell 50mm green tail to green wave w.crackling</t>
  </si>
  <si>
    <t>S2CH</t>
  </si>
  <si>
    <t>Shell 50mm colorful dahlia</t>
  </si>
  <si>
    <t>S2J</t>
  </si>
  <si>
    <t>Shell 50mm silver tail to silver palm tree</t>
  </si>
  <si>
    <t>S2K</t>
  </si>
  <si>
    <t>Shell 50mm golden ti willow</t>
  </si>
  <si>
    <t>S2N</t>
  </si>
  <si>
    <t>Shell 50mm silver tail to silver strobe</t>
  </si>
  <si>
    <t>S2T</t>
  </si>
  <si>
    <t>Shell 50mm silver tail to titanium salute</t>
  </si>
  <si>
    <t>S2M</t>
  </si>
  <si>
    <t>Shell 50mm mix carton</t>
  </si>
  <si>
    <t>S3O</t>
  </si>
  <si>
    <t>Shell 75mm colorful dahlia</t>
  </si>
  <si>
    <t>S3U</t>
  </si>
  <si>
    <t>Shell 75mm colorful chrysanthemum</t>
  </si>
  <si>
    <t>S3T</t>
  </si>
  <si>
    <t>Shell 75mm silver tail to titanium salute</t>
  </si>
  <si>
    <t>S3A/P</t>
  </si>
  <si>
    <t>Shell 75mm silver flashing fountain</t>
  </si>
  <si>
    <t>S3B/P</t>
  </si>
  <si>
    <t>Shell 75mm silver tail to red wave w.crackling</t>
  </si>
  <si>
    <t>S3C/P</t>
  </si>
  <si>
    <t>Shell 75mm flower crown chrysant. to blue</t>
  </si>
  <si>
    <t>S3D/P</t>
  </si>
  <si>
    <t>Shell 75mm silver tail to silver strobe</t>
  </si>
  <si>
    <t>S3E/P</t>
  </si>
  <si>
    <t>Shell 75mm red peony w.silver palm core</t>
  </si>
  <si>
    <t>S3F/P</t>
  </si>
  <si>
    <t>Shell 75mm delay cracker wilow</t>
  </si>
  <si>
    <t>S3G/P</t>
  </si>
  <si>
    <t>Shell 75mm water color peony w.brocade crown pistil</t>
  </si>
  <si>
    <t>S3H/P</t>
  </si>
  <si>
    <t>Shell 75mm chrysantnenum to purple</t>
  </si>
  <si>
    <t>S3CH/P</t>
  </si>
  <si>
    <t>Shell 75mm green to crackling</t>
  </si>
  <si>
    <t>S3IA/P</t>
  </si>
  <si>
    <t>Shell 75mm golden ti wilow</t>
  </si>
  <si>
    <t>S3J/P</t>
  </si>
  <si>
    <t>Shell 75mm brocade crown crossete</t>
  </si>
  <si>
    <t>S3L/P</t>
  </si>
  <si>
    <t>Shell 75mm pink dahlia w.pink pistil</t>
  </si>
  <si>
    <t>S3N/P</t>
  </si>
  <si>
    <t>Shell 75mm silver tail to silver palm tree</t>
  </si>
  <si>
    <t>S3P/P</t>
  </si>
  <si>
    <t>Shell 75mm brocade crown w.white glitter</t>
  </si>
  <si>
    <t>S3K/P</t>
  </si>
  <si>
    <t>Shell 75mm purple wave with green glitter</t>
  </si>
  <si>
    <t>S3R/P</t>
  </si>
  <si>
    <t>Shell 75mm purple ring with chrysanthemum pistil</t>
  </si>
  <si>
    <t>S3S/P</t>
  </si>
  <si>
    <t>Shell 75mm blood red+silver strobe</t>
  </si>
  <si>
    <t>S3V/P</t>
  </si>
  <si>
    <t>Shell 75mm red coco w.silver strobing pistil</t>
  </si>
  <si>
    <t>S3W/P</t>
  </si>
  <si>
    <t>Shell 75mm lemon crossette+purple crosette</t>
  </si>
  <si>
    <t>S3X/P</t>
  </si>
  <si>
    <t>Shell 75mm red wave crossete</t>
  </si>
  <si>
    <t>S3M/P</t>
  </si>
  <si>
    <t>Shell 75mm mix karton-premiun quality</t>
  </si>
  <si>
    <t>S4T</t>
  </si>
  <si>
    <t>Shell 100mm silver tail to titanium salute</t>
  </si>
  <si>
    <t>S4MB</t>
  </si>
  <si>
    <t>Shell 100mm mix carton</t>
  </si>
  <si>
    <t>S4A/P</t>
  </si>
  <si>
    <t>Shell 100mm red/lemon dahlia</t>
  </si>
  <si>
    <t>S4B/P</t>
  </si>
  <si>
    <t>Shell 100mm red wave w.crackling</t>
  </si>
  <si>
    <t>S4C/P</t>
  </si>
  <si>
    <t>Shell 100mm glitter.palm tree</t>
  </si>
  <si>
    <t>S4D/P</t>
  </si>
  <si>
    <t>Shell 100mm colorfull dahlia</t>
  </si>
  <si>
    <t>S4E/P</t>
  </si>
  <si>
    <t>Shell 100mm gold titanium wilow w.assorted color glitter</t>
  </si>
  <si>
    <t>S4F/P</t>
  </si>
  <si>
    <t>Shell 100mm titanium chrysantenum crackling to titanium crackling palm</t>
  </si>
  <si>
    <t>S4H/P</t>
  </si>
  <si>
    <t>Shell 100mm silver flashing fountain</t>
  </si>
  <si>
    <t>S4CH/P</t>
  </si>
  <si>
    <t>Shell 100mm flower crown with red glitter pistil</t>
  </si>
  <si>
    <t>S4I/P</t>
  </si>
  <si>
    <t>Shell 100mm half red/green crossette</t>
  </si>
  <si>
    <t>S4J/P</t>
  </si>
  <si>
    <t>Shell 100mm crackling nishiki kamuro</t>
  </si>
  <si>
    <t>S4K/P</t>
  </si>
  <si>
    <t>Shell 100mm silver crown w.red pistil</t>
  </si>
  <si>
    <t>S4L/P</t>
  </si>
  <si>
    <t>Shell 100mm blood red+silver strobe</t>
  </si>
  <si>
    <t>S4NA/P</t>
  </si>
  <si>
    <t>Shell 100mm golden ti wilow</t>
  </si>
  <si>
    <t>S4O/P</t>
  </si>
  <si>
    <t>Shell 100mm silver strobe</t>
  </si>
  <si>
    <t>S4P/P</t>
  </si>
  <si>
    <t>Shell 100mm silver tail to silver palm tree</t>
  </si>
  <si>
    <t>S4Q/P</t>
  </si>
  <si>
    <t>Shell 100mm special strobe red</t>
  </si>
  <si>
    <t>S4R/P</t>
  </si>
  <si>
    <t>Shell 100mm green peony with corrola pistil with brocade trunk</t>
  </si>
  <si>
    <t>S4S/P</t>
  </si>
  <si>
    <t>Shell 100mm silver wave to blue w.crackling</t>
  </si>
  <si>
    <t>S4U/P</t>
  </si>
  <si>
    <t>Shell 100mm purple crossette</t>
  </si>
  <si>
    <t>S4V/P</t>
  </si>
  <si>
    <t>Shell 100mm brocade crown crossete</t>
  </si>
  <si>
    <t>S4W/P</t>
  </si>
  <si>
    <t>Shell 100mm golden wave to red</t>
  </si>
  <si>
    <t>S4X/P</t>
  </si>
  <si>
    <t>Shell 100mm colorfull chrysantenum</t>
  </si>
  <si>
    <t>S4Y/P</t>
  </si>
  <si>
    <t>Shell 100mm silver wilow w.red pistil</t>
  </si>
  <si>
    <t>S4Z/P</t>
  </si>
  <si>
    <t>Shell 100mm silver tail to red peony w.silver palm pistil</t>
  </si>
  <si>
    <t>S4Z1/P</t>
  </si>
  <si>
    <t xml:space="preserve">Shell 100mm red gamboge to red to blue chrys.to red spider ring </t>
  </si>
  <si>
    <t>S4Z2/P</t>
  </si>
  <si>
    <t>Shell 100mm red peony to brocade</t>
  </si>
  <si>
    <t>S4Z3/P</t>
  </si>
  <si>
    <t>Shell 100mm palm pistil with water peony</t>
  </si>
  <si>
    <t>S4Z4/P</t>
  </si>
  <si>
    <t>Shell 100mm blue ring with chrysanthemum pistil</t>
  </si>
  <si>
    <t>S4Z5/P</t>
  </si>
  <si>
    <t>Shell 100mm red strobe willow</t>
  </si>
  <si>
    <t>S4Z6/P</t>
  </si>
  <si>
    <t>Shell 100mm red three swords man</t>
  </si>
  <si>
    <t>S4Z7/P</t>
  </si>
  <si>
    <t>Shell 100mm orange wave to green</t>
  </si>
  <si>
    <t>S4Z8/P</t>
  </si>
  <si>
    <t>Shell 100mm brocade crown to color</t>
  </si>
  <si>
    <t>S4M/P</t>
  </si>
  <si>
    <t>Shell 100mm mix carton-premium quality</t>
  </si>
  <si>
    <t>S5H</t>
  </si>
  <si>
    <t>Shell 125mm red wave w.crackling pistil</t>
  </si>
  <si>
    <t>S5J</t>
  </si>
  <si>
    <t>Shell 125mm silver glittering</t>
  </si>
  <si>
    <t>S5B/P</t>
  </si>
  <si>
    <t xml:space="preserve">Shell 125mm crackling crosette </t>
  </si>
  <si>
    <t>S5C/P</t>
  </si>
  <si>
    <t xml:space="preserve">Shell 125mm silver spider w.strobe pistil </t>
  </si>
  <si>
    <t>S5E/P</t>
  </si>
  <si>
    <t xml:space="preserve">Shell 125mm silver glittering red coco crossette </t>
  </si>
  <si>
    <t>S5F/P</t>
  </si>
  <si>
    <t xml:space="preserve">Shell 125mm golden ti wilow </t>
  </si>
  <si>
    <t>S5G/P</t>
  </si>
  <si>
    <t>Shell 125mm silver tail to silver palm tree</t>
  </si>
  <si>
    <t>S5I/P</t>
  </si>
  <si>
    <t>Shell 125mm crackling nishiki kamuro</t>
  </si>
  <si>
    <t>S5K/P</t>
  </si>
  <si>
    <t>Shell 125mm brocade crown</t>
  </si>
  <si>
    <t>S5N/P</t>
  </si>
  <si>
    <t>Shell 125mm blue pistil silver ring to brocade crown with ring chrysanthemum pistil</t>
  </si>
  <si>
    <t>S5O/P</t>
  </si>
  <si>
    <t>Shell 125mm brocade delay cracker to blue with green glitter pistil</t>
  </si>
  <si>
    <t>S5M/P</t>
  </si>
  <si>
    <t>Shell 125mm mix carton-premium quality</t>
  </si>
  <si>
    <t>S6MB</t>
  </si>
  <si>
    <t>Shell 150mm mix carton</t>
  </si>
  <si>
    <t>S6A/P</t>
  </si>
  <si>
    <t>Shell 150mm green ring w.chry crackling crossette</t>
  </si>
  <si>
    <t>S6B/P</t>
  </si>
  <si>
    <t>Shell 150mm red green yelow falling leaves</t>
  </si>
  <si>
    <t>S6C/P</t>
  </si>
  <si>
    <t>Shell 150mm chrysantenum to red wandering star</t>
  </si>
  <si>
    <t>S6D/P</t>
  </si>
  <si>
    <t>Shell 150mm super horse tail</t>
  </si>
  <si>
    <t>S6E/P</t>
  </si>
  <si>
    <t>Shell 150mm time rain wilow fountain</t>
  </si>
  <si>
    <t>S6F/P</t>
  </si>
  <si>
    <t>Shell 150mm ghost silver to red</t>
  </si>
  <si>
    <t>S6G/P</t>
  </si>
  <si>
    <t>Shell 150mm gold titanium willow with crackling pistil</t>
  </si>
  <si>
    <t>S6H/P</t>
  </si>
  <si>
    <t>Shell 150mm color chrysantenum</t>
  </si>
  <si>
    <t>S6CH/P</t>
  </si>
  <si>
    <t xml:space="preserve">Shell 150mm gold wave w.purple peony double rings to special orange strobing pistil </t>
  </si>
  <si>
    <t>S6I/P</t>
  </si>
  <si>
    <t>Shell 150mm golden ti wilow</t>
  </si>
  <si>
    <t>S6K/P</t>
  </si>
  <si>
    <t>Shell 150mm red glitter w.brocade crown</t>
  </si>
  <si>
    <t>S6N/P</t>
  </si>
  <si>
    <t>Shell 150mm silver tail to thousanf red wave</t>
  </si>
  <si>
    <t>S6R/P</t>
  </si>
  <si>
    <t>Shell 150mm silver glittering red coco crossettte</t>
  </si>
  <si>
    <t>S6S/P</t>
  </si>
  <si>
    <t xml:space="preserve">Shell 150mm silver tail to silver palm </t>
  </si>
  <si>
    <t>S6T/P</t>
  </si>
  <si>
    <t>Shell 150mm nishiki kamuro flash pistil</t>
  </si>
  <si>
    <t>S6X/P</t>
  </si>
  <si>
    <t>Shell 150mm silver glittering</t>
  </si>
  <si>
    <t>M2</t>
  </si>
  <si>
    <t xml:space="preserve">2“ Fabric glass mortar </t>
  </si>
  <si>
    <t>M25</t>
  </si>
  <si>
    <t xml:space="preserve">2,5“ Fabric glass mortar </t>
  </si>
  <si>
    <t>M3</t>
  </si>
  <si>
    <t>3“ Fabric glass mortar</t>
  </si>
  <si>
    <t>M4</t>
  </si>
  <si>
    <t>4“ Fabric glass mortar</t>
  </si>
  <si>
    <t>M5</t>
  </si>
  <si>
    <t>5" Fabric glass mortar</t>
  </si>
  <si>
    <t>M6</t>
  </si>
  <si>
    <t>6“ Fabric glass mortar</t>
  </si>
  <si>
    <t>IV3M</t>
  </si>
  <si>
    <t>Interiérový výstřik 3m</t>
  </si>
  <si>
    <t>IV5M</t>
  </si>
  <si>
    <t>Interiérový výstřik 5m</t>
  </si>
  <si>
    <t>IV8M</t>
  </si>
  <si>
    <t>Interiérový výstřik 8m</t>
  </si>
  <si>
    <t>IF220A</t>
  </si>
  <si>
    <t>Interiérová fontána 2m,20sec</t>
  </si>
  <si>
    <t>IF3MA</t>
  </si>
  <si>
    <t>Interiérová fontána 3m,30sec</t>
  </si>
  <si>
    <t>IF560B</t>
  </si>
  <si>
    <t>Interiérová fontána 5m,60sec</t>
  </si>
  <si>
    <t>10/5</t>
  </si>
  <si>
    <t>IS60S</t>
  </si>
  <si>
    <t>Červené srdce s fontánami</t>
  </si>
  <si>
    <t>5/1</t>
  </si>
  <si>
    <t>VV9M</t>
  </si>
  <si>
    <t>Venkovní vodopád 20m</t>
  </si>
  <si>
    <t>EP03M</t>
  </si>
  <si>
    <t>Elektrický palník 30cm</t>
  </si>
  <si>
    <t>20/200</t>
  </si>
  <si>
    <t>EP1M</t>
  </si>
  <si>
    <t>Elektrický palník 100cm</t>
  </si>
  <si>
    <t>20/50</t>
  </si>
  <si>
    <t>EP2M</t>
  </si>
  <si>
    <t xml:space="preserve">Elektrický palník 200cm </t>
  </si>
  <si>
    <t>EP3M</t>
  </si>
  <si>
    <t xml:space="preserve">Elektrický palník 300cm </t>
  </si>
  <si>
    <t>20/25</t>
  </si>
  <si>
    <t>EP5M</t>
  </si>
  <si>
    <t xml:space="preserve">Elektrický palník 500cm </t>
  </si>
  <si>
    <t>PK1</t>
  </si>
  <si>
    <t xml:space="preserve">Černý plastový konektor-samec </t>
  </si>
  <si>
    <t>1/50</t>
  </si>
  <si>
    <t>PK2</t>
  </si>
  <si>
    <t xml:space="preserve">Červený plastový konektor-samice </t>
  </si>
  <si>
    <t>ED500M</t>
  </si>
  <si>
    <t>Měděná dvojlinka 0,6mm, 500m</t>
  </si>
  <si>
    <t>CZ, SK, PL, HU, DE, LT, EN, HR</t>
  </si>
  <si>
    <t>CZ, LT</t>
  </si>
  <si>
    <t>https://youtu.be/JjQWXBan21s</t>
  </si>
  <si>
    <t xml:space="preserve"> SK, PL</t>
  </si>
  <si>
    <t>CZ, SK, PL, DE, LT, EN, HR</t>
  </si>
  <si>
    <t>CZ, SK, PL, LT</t>
  </si>
  <si>
    <t>https://youtu.be/Q4Rx5z2G7A0</t>
  </si>
  <si>
    <t>CZ, SK, PL, DE, HU, HR, EN, LT</t>
  </si>
  <si>
    <t>CZ, DE</t>
  </si>
  <si>
    <t>SK, LT</t>
  </si>
  <si>
    <t>https://www.youtube.com/watch?v=VsjuSffepZ4&amp;feature=youtu.be</t>
  </si>
  <si>
    <t>rotující červeno-práskající efekt - přízemní efekt</t>
  </si>
  <si>
    <t>CZ, SK, EN, PL, DE, LT, HU, HR</t>
  </si>
  <si>
    <t>CZ,SK,PL,LT,D</t>
  </si>
  <si>
    <t>https://youtu.be/oSR2Ar8xnpU</t>
  </si>
  <si>
    <t xml:space="preserve">práskající efekt(skákající), délka 20cm, </t>
  </si>
  <si>
    <t>F2</t>
  </si>
  <si>
    <t>LT, HU, DE, EN, CZ, SK, PL</t>
  </si>
  <si>
    <t>CZ, PL</t>
  </si>
  <si>
    <t>https://www.youtube.com/watch?v=DzuwRJmwZGQ&amp;feature=youtu.be</t>
  </si>
  <si>
    <t>zlatá létající včela</t>
  </si>
  <si>
    <t>PL, EN, LT, CZ, SK</t>
  </si>
  <si>
    <t>https://youtu.be/TB9Bvbwgc_M</t>
  </si>
  <si>
    <t>červená stopa s červenou vlnou a práskajícím středem</t>
  </si>
  <si>
    <t>CZ, SK, PL, EN, LT, HU</t>
  </si>
  <si>
    <t>https://youtu.be/sDapa0q74Yw</t>
  </si>
  <si>
    <t>stříbrná rotující stopa +červené perly s bílým blikajícím středem</t>
  </si>
  <si>
    <t>https://youtu.be/w78h3T5N8Ug</t>
  </si>
  <si>
    <t>stříbrná rotující stopa s práskajícími hvězdami</t>
  </si>
  <si>
    <t>https://youtu.be/gJtilUEOlwc</t>
  </si>
  <si>
    <t>zelená rotující stopa se zelenými blikajícími hvězdami</t>
  </si>
  <si>
    <t>CZ, SK, PL</t>
  </si>
  <si>
    <t>https://youtu.be/8lMCaIvLxJw</t>
  </si>
  <si>
    <t>stříbrná rotující stopa</t>
  </si>
  <si>
    <t>BAM-F1-0384</t>
  </si>
  <si>
    <t>CZ, SK, EN, PL, DE, HR, LT, HU</t>
  </si>
  <si>
    <t xml:space="preserve">CZ, LT </t>
  </si>
  <si>
    <t>https://youtu.be/G4w_xjYBhqI</t>
  </si>
  <si>
    <t>práskající barevné granule</t>
  </si>
  <si>
    <t>SK, D</t>
  </si>
  <si>
    <t>CZ, SK, PL, DE, LT, EN, HU, HR</t>
  </si>
  <si>
    <t>https://www.youtube.com/watch?v=zTNEdHU_qQQ&amp;feature=youtu.be</t>
  </si>
  <si>
    <t>práskající balónky 2g, průměr 23mm</t>
  </si>
  <si>
    <t>CZ, SK, PL, LT,D</t>
  </si>
  <si>
    <t>http://www.klasektrading.cz/static/public/uploads/images/products/max/147393777722.jpg</t>
  </si>
  <si>
    <t>https://www.youtube.com/watch?v=bBdwg4rxEpU&amp;feature=youtu.be</t>
  </si>
  <si>
    <t>práskající balónky 15g, průměr 38mm</t>
  </si>
  <si>
    <t>CZ, SK, PL, DE, LT, HU, HR, EN</t>
  </si>
  <si>
    <t>https://youtu.be/YbRa32Dy7Mo</t>
  </si>
  <si>
    <t>pískající trubička</t>
  </si>
  <si>
    <t>CZ, SK, D, HU, PL</t>
  </si>
  <si>
    <t xml:space="preserve">CZ </t>
  </si>
  <si>
    <t>https://youtu.be/KmZz_mGyEVA</t>
  </si>
  <si>
    <t>bouchající provázky</t>
  </si>
  <si>
    <t>SK</t>
  </si>
  <si>
    <t>CZ, SK, DE, PL, LT, HU, HR, EN</t>
  </si>
  <si>
    <t>https://youtu.be/Ht45FrgmLiY</t>
  </si>
  <si>
    <t>SK, PL</t>
  </si>
  <si>
    <t>CZ, SK, EN, PL, DE, HU, HR, LT</t>
  </si>
  <si>
    <t>https://youtu.be/bBFDEnZspvc</t>
  </si>
  <si>
    <t>malý bílý stroboskop</t>
  </si>
  <si>
    <t>SK,PL</t>
  </si>
  <si>
    <t>BAM-F1-0385</t>
  </si>
  <si>
    <t>CZ,SK,PL,EN,LT,DE,HU</t>
  </si>
  <si>
    <t>CZ,LT</t>
  </si>
  <si>
    <t>http://www.klasektrading.cz/static/public/uploads/images/products/max/150269792224.jpg</t>
  </si>
  <si>
    <t>https://youtu.be/hBh8h1F-2NM</t>
  </si>
  <si>
    <t xml:space="preserve">barevné bouchací kuličky(průměr 9mm) </t>
  </si>
  <si>
    <t xml:space="preserve"> SK,PL</t>
  </si>
  <si>
    <t>http://www.klasektrading.cz/static/public/uploads/images/products/max/150269798825.jpg</t>
  </si>
  <si>
    <t>https://youtu.be/YeEH-FXBPrU</t>
  </si>
  <si>
    <t>BAM-F1-0386</t>
  </si>
  <si>
    <t>barevné bouchací kuličky(průměr 9mm), balení obsahuje po 25 krabiček BK1B,BK1P</t>
  </si>
  <si>
    <t>SK, DE</t>
  </si>
  <si>
    <t>https://youtu.be/CvqoAOntEuQ</t>
  </si>
  <si>
    <t xml:space="preserve">barevné bouchací kuličky(průměr 14mm) </t>
  </si>
  <si>
    <t>CZ,SK,PL,EN,LT,HU,DE</t>
  </si>
  <si>
    <t>http://www.klasektrading.cz/static/public/uploads/images/products/max/150287917852.jpg</t>
  </si>
  <si>
    <t>F3</t>
  </si>
  <si>
    <t>1.3G</t>
  </si>
  <si>
    <t>http://www.klasektrading.cz/static/public/uploads/images/products/max/15028797979.jpg</t>
  </si>
  <si>
    <t>http://www.klasektrading.cz/static/public/uploads/images/products/max/14093005162.jpg</t>
  </si>
  <si>
    <t>sada obsahuje: DP1FD- 1x,DP1FR-1x,DP1BP- 3x,BK1B-1x,BK1P-1x,DP1CB-1x,DP1B-1x,DP1R-2x, S12S-1x</t>
  </si>
  <si>
    <t>CZ, SK, PL, D, LT</t>
  </si>
  <si>
    <t>sada obsahuje: 4 rakety,DP1BP-2x,DP1B-1x,S12S-1x,P1-1x,BK1B-1x,DP1R-1x,DP1VC-1x,DP1CB-1x,K01M-1x,R4420B- 2x</t>
  </si>
  <si>
    <t>CZ,SK,PL,EN,HU,LT,DE</t>
  </si>
  <si>
    <t>http://www.klasektrading.cz/static/public/uploads/images/products/max/150287475583.jpg</t>
  </si>
  <si>
    <t>Dumbum set, sada obsahuje: CF4925D-1x, C2525DU-2x, SS30D-3x, C253DU-1x</t>
  </si>
  <si>
    <t>BAM-F2-2185</t>
  </si>
  <si>
    <t>CZ,SK,PL,DE,LT,EN,LV,HR,EST,HU,DK</t>
  </si>
  <si>
    <t>http://www.klasektrading.cz/static/public/uploads/images/products/max/150270612951.jpg</t>
  </si>
  <si>
    <t>https://youtu.be/JmnuR5xcrvU</t>
  </si>
  <si>
    <t>zlaté prskavky, délka 90cm, délka prskací hmoty 75cm,  průměr prskací hmoty 4,8mm</t>
  </si>
  <si>
    <t>CZ, SK, PL, DE, LT, LV, EN, EST</t>
  </si>
  <si>
    <t>https://youtu.be/TErPPa5ekug</t>
  </si>
  <si>
    <t>zlaté prskavky,  délka 70cm, délka prskací hmoty 55cm, průměr prskací hmoty 4,5mm</t>
  </si>
  <si>
    <t>BAM-F1-0387</t>
  </si>
  <si>
    <t>CZ,SK,PL,DE,LT,EN,LV,EST</t>
  </si>
  <si>
    <t>CZ,SK,PL,DE,LT</t>
  </si>
  <si>
    <t>http://www.klasektrading.cz/static/public/uploads/images/products/max/150270608222.jpg</t>
  </si>
  <si>
    <t>https://youtu.be/FblgD83sa44</t>
  </si>
  <si>
    <t>zlaté prskavky,  délka 40cm, délka prskací hmoty 32,5cm, průměr prskací hmoty 3,7mm</t>
  </si>
  <si>
    <t>CZ,SK,PL,DE,LT,EST,EN,LV</t>
  </si>
  <si>
    <t>CZ,SK,DE</t>
  </si>
  <si>
    <t>http://www.klasektrading.cz/static/public/uploads/images/products/max/150270596196.jpg</t>
  </si>
  <si>
    <t>https://youtu.be/VfJupNCS8hA</t>
  </si>
  <si>
    <t>zlaté prskavky,  délka 28cm, délka prskací hmoty 20,5cm, průměr prskací hmoty  3mm</t>
  </si>
  <si>
    <t>CZ, SK, PL, DE, LT, EN, HU, EST, LV, HR,DK</t>
  </si>
  <si>
    <t>https://youtu.be/h5c9yLhQKkg</t>
  </si>
  <si>
    <t>zlaté prskavky, délka 90cm, délka prskací hmoty 61cm,  průměr prskací hmoty 4,8mm</t>
  </si>
  <si>
    <t>CZ, SK, PL, DE, LT, EN, LV, EST, HU, HR,DK</t>
  </si>
  <si>
    <t>http://www.klasektrading.cz/static/public/uploads/images/products/max/147428687955.jpg</t>
  </si>
  <si>
    <t>https://youtu.be/_Wpo59XV_6Y</t>
  </si>
  <si>
    <t>CZ, SK, PL, LT, DE, EN, EST, LV</t>
  </si>
  <si>
    <t>https://youtu.be/-7laXFfcSHI</t>
  </si>
  <si>
    <t>zlaté prskavky,  délka 70cm, délka prskací hmoty 45cm, průměr prskací hmoty 4,5mm</t>
  </si>
  <si>
    <t>CZ, SK, PL, DE, LT, EN, LV, EST</t>
  </si>
  <si>
    <t>CZ, SK, PL, DE, LT</t>
  </si>
  <si>
    <t>https://youtu.be/i_7zE0HL6XE</t>
  </si>
  <si>
    <t>zlaté prskavky,  délka 40cm, délka prskací hmoty 26cm, průměr prskací hmoty 3,7mm</t>
  </si>
  <si>
    <t>http://www.klasektrading.cz/static/public/uploads/images/products/max/150270603455.jpg</t>
  </si>
  <si>
    <t>https://youtu.be/MZ5d7bOwZNc</t>
  </si>
  <si>
    <t>CZ, SK, PL, DE, LT, EST, EN, LV</t>
  </si>
  <si>
    <t>http://www.klasektrading.cz/static/public/uploads/images/products/max/15027058524.jpg</t>
  </si>
  <si>
    <t>https://youtu.be/dqJvnIbWuIw</t>
  </si>
  <si>
    <t>zlaté prskavky,  délka 28cm, délka prskací hmoty 17cm, průměr prskací hmoty 3mm</t>
  </si>
  <si>
    <t>http://www.klasektrading.cz/static/public/uploads/images/products/max/150270590941.jpg</t>
  </si>
  <si>
    <t>https://youtu.be/FkkoShQPJ2w</t>
  </si>
  <si>
    <t>CZ, SK, PL, LT, DE</t>
  </si>
  <si>
    <t>http://www.klasektrading.cz/static/public/uploads/images/products/max/150270529912.jpg</t>
  </si>
  <si>
    <t>https://youtu.be/9MWzEKiRwoU</t>
  </si>
  <si>
    <t>zlaté prskavky,  délka 16cm, délka prskací hmoty 8,5cm, průměr prskací hmoty 2,5mm</t>
  </si>
  <si>
    <t>CZ,SK,PL,DE,LT,EN,LV,EST,HR,DK</t>
  </si>
  <si>
    <t>neonové prskavky(červená,žlutá,zelelná,modrá),  délka 28cm, délka prskací hmoty 17cm, průměr prskací hmoty 3mm</t>
  </si>
  <si>
    <t>neonové prskavky(červená,žlutá,zelelná,modrá),  délka 40cm, délka prskací hmoty 26cm, průměr prskací hmoty 3,7mm</t>
  </si>
  <si>
    <t>CZ, SK, PL, DE, LT, EN</t>
  </si>
  <si>
    <t>práskající zlaté prskavky,  délka 40cm, délka prskací hmoty 26cm, průměr prskací hmoty 3,7mm</t>
  </si>
  <si>
    <t>zlaté prskavky hoříci dvěmi směry(první efekt turbo a druhý normální)</t>
  </si>
  <si>
    <t>CZ,SK,PL</t>
  </si>
  <si>
    <t>zlatá prskavka ve tvaru čísla 1</t>
  </si>
  <si>
    <t>zlatá prskavka ve tvaru srdce</t>
  </si>
  <si>
    <t>zlatá prskavka ve tvaru hvězdy</t>
  </si>
  <si>
    <t>35-50</t>
  </si>
  <si>
    <t>zlatá prskavka(mix čísel 0-9, srdce, hvězda)</t>
  </si>
  <si>
    <t>CZ, SK, PL, EN, DE, LT, LV, EST, HU</t>
  </si>
  <si>
    <t>https://youtu.be/gWSZGFnbtYQ</t>
  </si>
  <si>
    <t>CZ, PL, SK, DE, LT</t>
  </si>
  <si>
    <t>http://www.youtube.com/watch?v=yr8q-QtWc9I</t>
  </si>
  <si>
    <t>dýmovnice(tuba)-modrá,červená,žlutá,zelená</t>
  </si>
  <si>
    <t>https://youtu.be/zF6xsNfr6-M</t>
  </si>
  <si>
    <t>dýmovnice(tuba)-oranžová,fialová,bílá,černá</t>
  </si>
  <si>
    <t>http://www.youtube.com/watch?v=BxHA5258rDA</t>
  </si>
  <si>
    <t>dýmovnice(tuba)-bílá barva</t>
  </si>
  <si>
    <t>CZ, D, LT</t>
  </si>
  <si>
    <t>http://www.youtube.com/watch?v=chbAA5AX4hA</t>
  </si>
  <si>
    <t>dýmovnice(tuba) červená barva</t>
  </si>
  <si>
    <t>http://www.youtube.com/watch?v=04aJp9nLU80</t>
  </si>
  <si>
    <t>dýmovnice(tuba) modrá barva</t>
  </si>
  <si>
    <t>http://www.youtube.com/watch?v=uBI-AnPGsj4</t>
  </si>
  <si>
    <t>dýmovnice(tuba)-žlutá barva</t>
  </si>
  <si>
    <t>http://www.youtube.com/watch?v=vpjgQesoVyg</t>
  </si>
  <si>
    <t>dýmovnice(tuba)-zelená barva</t>
  </si>
  <si>
    <t>http://www.youtube.com/watch?v=EEuYFoltsBE</t>
  </si>
  <si>
    <t>dýmovnice(tuba)-oranžová barva</t>
  </si>
  <si>
    <t>https://youtu.be/6Dnck3dFN1M</t>
  </si>
  <si>
    <t>dýmovnice(tuba dýmící ze dvou stran)-bílá barva</t>
  </si>
  <si>
    <t>http://www.youtube.com/watch?v=6OoDRF6pD14</t>
  </si>
  <si>
    <t>dýmovnice(tuba dýmící ze dvou stran)-červená barva</t>
  </si>
  <si>
    <t>http://www.youtube.com/watch?v=awMAed65lg4</t>
  </si>
  <si>
    <t>dýmovnice(tuba dýmící ze dvou stran)-modrá barva</t>
  </si>
  <si>
    <t>http://www.klasektrading.cz/static/public/uploads/images/products/max/147393055177.jpg</t>
  </si>
  <si>
    <t>dýmovnice s pákovou roznětkou-bílá barva</t>
  </si>
  <si>
    <t>CZ,SK, LT</t>
  </si>
  <si>
    <t>http://www.klasektrading.cz/static/public/uploads/images/products/max/147393066893.jpg</t>
  </si>
  <si>
    <t>dýmovnice s pákovou roznětkou-červená barva</t>
  </si>
  <si>
    <t>http://www.klasektrading.cz/static/public/uploads/images/products/max/14739310216.jpg</t>
  </si>
  <si>
    <t>dýmovnice s pákovou roznětkou-modrá barva</t>
  </si>
  <si>
    <t>http://www.klasektrading.cz/static/public/uploads/images/products/max/147393085162.jpg</t>
  </si>
  <si>
    <t>dýmovnice s pákovou roznětkou-žlutá barva</t>
  </si>
  <si>
    <t>http://www.klasektrading.cz/static/public/uploads/images/products/max/147393113507.jpg</t>
  </si>
  <si>
    <t>https://www.youtube.com/watch?v=vCd3O-MgYwc&amp;feature=youtu.be</t>
  </si>
  <si>
    <t>dýmovnice s pákovou roznětkou-zelená barva</t>
  </si>
  <si>
    <t>http://www.klasektrading.cz/static/public/uploads/images/products/max/147393003555.jpg</t>
  </si>
  <si>
    <t>dýmovnice s pákovou roznětkou-oranžová barva</t>
  </si>
  <si>
    <t>BAM-F2-2186</t>
  </si>
  <si>
    <t>CZ, SK, EN, HR, HU, DE, LT, PL</t>
  </si>
  <si>
    <t>CZ</t>
  </si>
  <si>
    <t>https://youtu.be/TfiAtZYXtF8</t>
  </si>
  <si>
    <t>tři barevná, pískající a práskající fontána</t>
  </si>
  <si>
    <t>BAM-F2-2187</t>
  </si>
  <si>
    <t>CZ, SK, PL, EN, HR, HU, DE, LT</t>
  </si>
  <si>
    <t>CZ,SK,PL,DE,LT,EN,HU,HR</t>
  </si>
  <si>
    <t>http://www.klasektrading.cz/static/public/uploads/images/products/max/150287896515.jpg</t>
  </si>
  <si>
    <t>https://youtu.be/wjunyOzre4o</t>
  </si>
  <si>
    <t>BAM-F2-2188</t>
  </si>
  <si>
    <t>CZ,SK,PL,LT,DE,HU,EN,HR</t>
  </si>
  <si>
    <t>http://www.klasektrading.cz/static/public/uploads/images/products/max/150287809465.jpg</t>
  </si>
  <si>
    <t>https://youtu.be/LXO-tLyg3Mk</t>
  </si>
  <si>
    <t>červené práskající kytice+zlaté blikající hvězdy</t>
  </si>
  <si>
    <t>BAM-F2-2189</t>
  </si>
  <si>
    <t>CZ,SK,DE,PL,LT</t>
  </si>
  <si>
    <t>http://www.klasektrading.cz/static/public/uploads/images/products/max/150270627435.jpg</t>
  </si>
  <si>
    <t>http://youtu.be/oj7FoK65Mx0</t>
  </si>
  <si>
    <t>fontánový mix, balení obsahuje po 2ks F2DF,F2DD</t>
  </si>
  <si>
    <t>CZ,SK,PL,LT,DE,EN,HR</t>
  </si>
  <si>
    <t>http://www.youtube.com/watch?v=UlJaj5Jnho8</t>
  </si>
  <si>
    <t>barevná hvězdy, práskající hvězdy a pískající komety</t>
  </si>
  <si>
    <t>CZ, SK, EN, PL</t>
  </si>
  <si>
    <t>http://www.youtube.com/watch?v=eQzaTb-USxE</t>
  </si>
  <si>
    <t>CZ, SK, DE</t>
  </si>
  <si>
    <t>barevný efekt+práskající hvězdy</t>
  </si>
  <si>
    <t>CZ, SK, D, HU, PL, LT, EN, HR</t>
  </si>
  <si>
    <t>http://www.klasektrading.cz/static/public/uploads/images/products/max/145010089268.jpg</t>
  </si>
  <si>
    <t>https://www.youtube.com/watch?v=CY7pEW8jllw&amp;feature=youtu.be</t>
  </si>
  <si>
    <t xml:space="preserve">multiefektní </t>
  </si>
  <si>
    <t>http://www.klasektrading.cz/static/public/uploads/images/products/max/147393507144.jpg</t>
  </si>
  <si>
    <t>https://www.youtube.com/watch?v=JsvZJrUHZHk</t>
  </si>
  <si>
    <t>CZ, SK, PL, LT, EN, DE</t>
  </si>
  <si>
    <t>http://www.klasektrading.cz/static/public/uploads/images/products/max/148187964199.jpg</t>
  </si>
  <si>
    <t>https://www.youtube.com/watch?v=eCgd_11Q9Hw</t>
  </si>
  <si>
    <t>https://youtu.be/5bQOt-33zzo</t>
  </si>
  <si>
    <t>CZ, SK, PL, LT, EN</t>
  </si>
  <si>
    <t>https://youtu.be/QTi6_R3Y-QU</t>
  </si>
  <si>
    <t>rotáční fontána</t>
  </si>
  <si>
    <t>BAM-F2-2190</t>
  </si>
  <si>
    <t>CZ, SK, PL, LT, EN, DE, HU, HR</t>
  </si>
  <si>
    <t>https://youtu.be/oUdAWUMx80k</t>
  </si>
  <si>
    <t xml:space="preserve">barevné hvězdy, 4m výška efektu, </t>
  </si>
  <si>
    <t>CZ, SK, PL, EN, DE, LT, HU, HR</t>
  </si>
  <si>
    <t>http://www.klasektrading.cz/static/public/uploads/images/products/max/144248989994.jpg</t>
  </si>
  <si>
    <t>https://youtu.be/zPTCp5-T43i</t>
  </si>
  <si>
    <t xml:space="preserve">dvopjité práskající hvězdy, 4m výška efektu, </t>
  </si>
  <si>
    <t>BAM-F2-2191</t>
  </si>
  <si>
    <t>http://www.youtube.com/watch?v=hBBiKe4TdDU</t>
  </si>
  <si>
    <t xml:space="preserve">stříbrné hvězdy, 4m výška efektu, </t>
  </si>
  <si>
    <t>https://youtu.be/jZViyh_f-9k</t>
  </si>
  <si>
    <t xml:space="preserve">stříbrné práskající hvězdy, 4m výška efektu, </t>
  </si>
  <si>
    <t>https://youtu.be/8QatBs1n7C0</t>
  </si>
  <si>
    <t>CZ, SK, PL, EN, DE, LT, HU, HR, DK</t>
  </si>
  <si>
    <t>https://youtu.be/86o5EEOd1Yc</t>
  </si>
  <si>
    <t xml:space="preserve">práskajíci hvězdy+barevné hvězdy, 5m výška efektu, </t>
  </si>
  <si>
    <t xml:space="preserve">bílo/zlatá kytice se zeleno/bílými perlami, 5m výška efektu, </t>
  </si>
  <si>
    <t>https://youtu.be/Hs7NqqkM2nA</t>
  </si>
  <si>
    <t>https://youtu.be/PQmpWecA-0A</t>
  </si>
  <si>
    <t xml:space="preserve">stříbrné hvězdy, 5m výška efektu, </t>
  </si>
  <si>
    <t>https://youtu.be/LW3vVE7VfCg</t>
  </si>
  <si>
    <t xml:space="preserve">barevné hvězdy, 5m výška efektu, </t>
  </si>
  <si>
    <t>https://youtu.be/_24ROVtNU7k</t>
  </si>
  <si>
    <t>stříbrné práskající hvězdy, 6m výška efektu</t>
  </si>
  <si>
    <t>https://youtu.be/6xdezc9QCq8</t>
  </si>
  <si>
    <t xml:space="preserve">stříbrné hvězdy, 6m výška efektu, </t>
  </si>
  <si>
    <t>https://www.youtube.com/watch?v=z2bt3aRFoZE&amp;feature=youtu.be</t>
  </si>
  <si>
    <t xml:space="preserve">barevné hvězdy, 6m výška efektu, </t>
  </si>
  <si>
    <t>CZ, SK, PL, EN, LT, DE</t>
  </si>
  <si>
    <t>https://youtu.be/Y_MLSJy2Drs</t>
  </si>
  <si>
    <t xml:space="preserve">stříbrné hvězdy, 7m výška efektu, </t>
  </si>
  <si>
    <t>https://youtu.be/ik8RBV-qiYk</t>
  </si>
  <si>
    <t xml:space="preserve">stříbrné práskající hvězdy, 7m výška efektu, </t>
  </si>
  <si>
    <t>https://youtu.be/2F-oy7tBwW0</t>
  </si>
  <si>
    <t xml:space="preserve">barevné hvězdy, 7m výška efektu, </t>
  </si>
  <si>
    <t>CZ,SK,D,PL,HU</t>
  </si>
  <si>
    <t>interierová fontána, hořící a točící se svíčky+současně hraje písničku Happy birthay</t>
  </si>
  <si>
    <t>BAM-F1-0388</t>
  </si>
  <si>
    <t>CZ, SK,LT</t>
  </si>
  <si>
    <t>http://www.klasektrading.cz/static/public/uploads/images/products/max/150270686092.jpg</t>
  </si>
  <si>
    <t>https://youtu.be/T7vOatG376M</t>
  </si>
  <si>
    <t>CZ, SK,  PL</t>
  </si>
  <si>
    <t>http://www.klasektrading.cz/static/public/uploads/images/products/max/150270663388.jpg</t>
  </si>
  <si>
    <t>https://youtu.be/mcNRpzN4Xqc</t>
  </si>
  <si>
    <t>stříbrné hvězdy(studený oheň), délka 15cm, potravinářský atest!</t>
  </si>
  <si>
    <t>CZ, SK, PL, DE</t>
  </si>
  <si>
    <t>http://www.klasektrading.cz/static/public/uploads/images/products/max/150270674644.jpg</t>
  </si>
  <si>
    <t>https://youtu.be/PEAwHlsz2rs</t>
  </si>
  <si>
    <t>CZ, SK, LT, PL, LV, DE</t>
  </si>
  <si>
    <t>https://youtu.be/UR43tlch-us</t>
  </si>
  <si>
    <t>stříbrné hvězdy(studený oheň), délka 30cm, potravinářský atest!zlatý papír pro 1ks</t>
  </si>
  <si>
    <t>stříbrné hvězdy(studený oheň), délka 12cm, potravinářský atest!zlatý papír pro 1ks</t>
  </si>
  <si>
    <t>https://www.youtube.com/watch?v=PEAwHlsz2rs&amp;feature=youtu.be</t>
  </si>
  <si>
    <t>stříbrné hvězdy(studený oheň), délka 20cm, potravinářský atest!zlatý papír pro 1ks</t>
  </si>
  <si>
    <t>http://www.klasektrading.cz/static/public/uploads/images/products/max/150451110201.jpg</t>
  </si>
  <si>
    <t>https://youtu.be/mMaXpuQU6dQ</t>
  </si>
  <si>
    <t>stříbrné hvězdy(studený oheň), délka 12cm, potravinářský atest! Balení obsahuje číslo</t>
  </si>
  <si>
    <t>http://www.klasektrading.cz/static/public/uploads/images/products/max/15045112845.jpg</t>
  </si>
  <si>
    <t>https://youtu.be/vcneX3TbkDA</t>
  </si>
  <si>
    <t>http://www.klasektrading.cz/static/public/uploads/images/products/max/150451139827.jpg</t>
  </si>
  <si>
    <t>https://youtu.be/fUNE0n6NYmI</t>
  </si>
  <si>
    <t>http://www.klasektrading.cz/static/public/uploads/images/products/max/150451331131.jpg</t>
  </si>
  <si>
    <t>https://youtu.be/rfUZ3dAQWJ0</t>
  </si>
  <si>
    <t>http://www.klasektrading.cz/static/public/uploads/images/products/max/150451343162.jpg</t>
  </si>
  <si>
    <t>https://youtu.be/5VGmjerLuYY</t>
  </si>
  <si>
    <t>http://www.klasektrading.cz/static/public/uploads/images/products/max/150451377075.jpg</t>
  </si>
  <si>
    <t>https://youtu.be/5q_iERM9wTs</t>
  </si>
  <si>
    <t>http://www.klasektrading.cz/static/public/uploads/images/products/max/150451399768.jpg</t>
  </si>
  <si>
    <t>https://youtu.be/KC8xjbK0f-U</t>
  </si>
  <si>
    <t>http://www.klasektrading.cz/static/public/uploads/images/products/max/150451428625.jpg</t>
  </si>
  <si>
    <t>https://youtu.be/xOouhE1LNMo</t>
  </si>
  <si>
    <t>http://www.klasektrading.cz/static/public/uploads/images/products/max/150451483584.jpg</t>
  </si>
  <si>
    <t>https://youtu.be/M5CxXcMnFtE</t>
  </si>
  <si>
    <t>http://www.klasektrading.cz/static/public/uploads/images/products/max/150451491709.jpg</t>
  </si>
  <si>
    <t>https://youtu.be/HNI8Mi50taA</t>
  </si>
  <si>
    <t>https://youtu.be/QyaGh8vtnaM</t>
  </si>
  <si>
    <t>40cm délka,lesklé barevné papírky</t>
  </si>
  <si>
    <t>https://youtu.be/yL-Nk_M8LbI</t>
  </si>
  <si>
    <t>40cm délka,stříbrné srdíčka+lístky růže</t>
  </si>
  <si>
    <t>https://youtu.be/Y86gj9QCoso</t>
  </si>
  <si>
    <t>40cm délka,eurové bankovky</t>
  </si>
  <si>
    <t>http://www.klasektrading.cz/static/public/uploads/images/products/max/147392674443.jpg</t>
  </si>
  <si>
    <t>https://youtu.be/C64fnlCx6Zs</t>
  </si>
  <si>
    <t>80cm délka,lesklé barevné papírky</t>
  </si>
  <si>
    <t>http://www.klasektrading.cz/static/public/uploads/images/products/max/147392703364.jpg</t>
  </si>
  <si>
    <t>https://youtu.be/Fg_6Ht5an-I</t>
  </si>
  <si>
    <t>80cm délka,stříbrné srdíčka+lístky růže</t>
  </si>
  <si>
    <t>http://www.klasektrading.cz/static/public/uploads/images/products/max/14739279761.jpg</t>
  </si>
  <si>
    <t>https://youtu.be/CKSS1OY-Vls</t>
  </si>
  <si>
    <t>80cm délka,eurové bankovky</t>
  </si>
  <si>
    <t>BAM-F2-2193</t>
  </si>
  <si>
    <t>PL, LT, DE</t>
  </si>
  <si>
    <t>CZ, SK</t>
  </si>
  <si>
    <t>https://youtu.be/Z_bR8j_FAa4</t>
  </si>
  <si>
    <t>20ran barevné světlice, 44cm délka</t>
  </si>
  <si>
    <t>CZ, SK, PL, LT, DE, HU, EST</t>
  </si>
  <si>
    <t>https://youtu.be/ouOUOLj6f1s</t>
  </si>
  <si>
    <t>10ran barevné světlice, 54cm délka</t>
  </si>
  <si>
    <t>https://youtu.be/attYWSoQMqU</t>
  </si>
  <si>
    <t>20ran práskající komety, 54cm délka</t>
  </si>
  <si>
    <t>CZ, SK, PL, DE, LT, EN, EST, HU, LV, HR</t>
  </si>
  <si>
    <t>https://youtu.be/4Kav1IxCy_k</t>
  </si>
  <si>
    <t>20ran práskající komety, 70cm délka</t>
  </si>
  <si>
    <t>CZ, SK, PL, DE, LT, EN, EST, HU</t>
  </si>
  <si>
    <t>https://youtu.be/qcQ-FOMKzSg</t>
  </si>
  <si>
    <t>20ran práskající komety, 75cm délka</t>
  </si>
  <si>
    <t>CZ, SK, PL, DE, LT, EN,</t>
  </si>
  <si>
    <t>https://youtu.be/K9laUlnzKQg</t>
  </si>
  <si>
    <t>20ran barevné světlice, 60cm délka</t>
  </si>
  <si>
    <t>http://www.klasektrading.cz/static/public/uploads/images/products/max/148120500798.jpg</t>
  </si>
  <si>
    <t>https://youtu.be/gJ8dpvlc1-A</t>
  </si>
  <si>
    <t>10ran barevné světlice+10 ran práskající komety, 65cm délka</t>
  </si>
  <si>
    <t>https://youtu.be/iysnB2TpIEk</t>
  </si>
  <si>
    <t>10ran barevné světlice+10 ran práskající komety, 70cm délka</t>
  </si>
  <si>
    <t>BAM-F2-2194</t>
  </si>
  <si>
    <t>mix 20ran řím. svící (R5420K-2ks,R6020B,R6520BK,R7020BK-2ks), délka 60cm</t>
  </si>
  <si>
    <t>CZ, SK, PL, DE, LT, EN, EST, HU, LV</t>
  </si>
  <si>
    <t>http://www.klasektrading.cz/static/public/uploads/images/products/max/134808745142.jpg</t>
  </si>
  <si>
    <t>mix 20ran řím. svící (po 3ks-R7020K,R6020B,R6520BK,R7020BK), délka 70cm</t>
  </si>
  <si>
    <t>CZ, SK, PL, DE, LT, EN, LV, EST, HU, HR</t>
  </si>
  <si>
    <t>https://youtu.be/1dAXee8w5n8</t>
  </si>
  <si>
    <t>40ran barevné světlice, 70cm délka</t>
  </si>
  <si>
    <t>PL, EST, LT, LV, HR, HU</t>
  </si>
  <si>
    <t>CZ, SK, EN</t>
  </si>
  <si>
    <t>PL, EST, LT, LV, HU</t>
  </si>
  <si>
    <t>https://youtu.be/LbO1fl2J7ao</t>
  </si>
  <si>
    <t>8ran, 3 různé efekty střídající se po každé ráně, 60cm délka</t>
  </si>
  <si>
    <t>EN, LT, EST, LV, HU</t>
  </si>
  <si>
    <t>https://youtu.be/XCiTIXOznWM</t>
  </si>
  <si>
    <t>8ran, efekt: práskající komety, 60cm délka</t>
  </si>
  <si>
    <t>EN, LT, EST, LV, HU, HR, DE, IT, PL</t>
  </si>
  <si>
    <t>mix římských svící 8ran(po 1ks R5808D, R6008E, R6008K,R7508E), 60cm délka</t>
  </si>
  <si>
    <t>EN, LT, EST, LV, HU, HR, DE, IT, SLO</t>
  </si>
  <si>
    <t>https://youtu.be/QzXsTpQwx6E</t>
  </si>
  <si>
    <t>8ran, 3 různé efekty střídající se po každé ráně, 75cm délka</t>
  </si>
  <si>
    <t>CZ,SK,PL,LT,EN</t>
  </si>
  <si>
    <t>https://youtu.be/YiZbRY5pT1w</t>
  </si>
  <si>
    <t>8 ran,4 různobarevné efekty,75cm délka</t>
  </si>
  <si>
    <t>https://www.youtube.com/watch?v=udqUhoHoXQM&amp;feature=youtu.be</t>
  </si>
  <si>
    <t>http://youtu.be/ZrZ7PXdtBGE</t>
  </si>
  <si>
    <t>8ran brokátová stopa+brokátová koruna,75cm délka</t>
  </si>
  <si>
    <t>BAM-F2-2195</t>
  </si>
  <si>
    <t>http://www.youtube.com/watch?v=p93rQPCs_H4</t>
  </si>
  <si>
    <t>římská svíce 91ran, 4 různobarevné efekty</t>
  </si>
  <si>
    <t>CZ,SK,PL,LT,EN.NL,FR,DE</t>
  </si>
  <si>
    <t>https://youtu.be/OoRjCS13T0U</t>
  </si>
  <si>
    <t>stříbrný výmet+červená stopa a titanová detonace</t>
  </si>
  <si>
    <t>CZ,SK,PL,LT,EN,DE</t>
  </si>
  <si>
    <t>barevné světlo na padáčku(2ks)</t>
  </si>
  <si>
    <t>CZ,SK,PL,DE,LT,EN,NL,FR,EST</t>
  </si>
  <si>
    <t>https://youtu.be/u6uCFonmis8</t>
  </si>
  <si>
    <t>CZ,SK,PL,LT,EN,DE,NL,FR</t>
  </si>
  <si>
    <t>https://youtu.be/80P81fgvWWM</t>
  </si>
  <si>
    <t>4 různobarevné efekty-bez hluku</t>
  </si>
  <si>
    <t>CZ, SK, PL, EN, LT</t>
  </si>
  <si>
    <t>http://www.klasektrading.cz/static/public/uploads/images/products/max/145985558113.jpg</t>
  </si>
  <si>
    <t>https://www.youtube.com/watch?v=N2Tcjwo77oQ&amp;feature=youtu.be</t>
  </si>
  <si>
    <t>https://youtu.be/t3KZzuCUaRI</t>
  </si>
  <si>
    <t>CZ, SK, LT, PL</t>
  </si>
  <si>
    <t>http://www.klasektrading.cz/static/public/uploads/images/products/max/14568169518.jpg</t>
  </si>
  <si>
    <t>https://youtu.be/GakSvbQ2NJ4</t>
  </si>
  <si>
    <t>CZ, SK, PL, LT, DE, EN, HU</t>
  </si>
  <si>
    <t>http://youtu.be/At2KzW6ylgU</t>
  </si>
  <si>
    <t>CZ, SK, PL, HU, HR, EN, DE, LT, LV, EST</t>
  </si>
  <si>
    <t>http://www.klasektrading.cz/static/public/uploads/images/products/max/1441617738.jpg</t>
  </si>
  <si>
    <t>https://www.youtube.com/watch?v=xx8Q0m_8N5w&amp;feature=youtu.be</t>
  </si>
  <si>
    <t>http://www.klasektrading.cz/static/public/uploads/images/products/max/147392939981.jpg</t>
  </si>
  <si>
    <t>https://www.youtube.com/watch?v=PXZoza5KKtc&amp;feature=youtu.be</t>
  </si>
  <si>
    <t>pískot+fontána+mina</t>
  </si>
  <si>
    <t>CZ, SK, PL, EN</t>
  </si>
  <si>
    <t>http://www.klasektrading.cz/static/public/uploads/images/products/max/147392963312.jpg</t>
  </si>
  <si>
    <t>https://www.youtube.com/watch?v=YGrDO01Ri1c&amp;feature=youtu.be</t>
  </si>
  <si>
    <t>F4</t>
  </si>
  <si>
    <t>CZ, SK, PL, EN, LT, HU, DE</t>
  </si>
  <si>
    <t>http://www.klasektrading.cz/static/public/uploads/images/products/max/150288458886.jpg</t>
  </si>
  <si>
    <t>https://www.youtube.com/watch?v=YDDhf-7393M&amp;feature=youtu.be</t>
  </si>
  <si>
    <t>CZ, SK, PL, LT, HU, EN, DE, HR, IT, SLO</t>
  </si>
  <si>
    <t>https://www.youtube.com/watch?v=WHqtbqgF0hA&amp;feature=youtu.be</t>
  </si>
  <si>
    <t>síla výbuchu 114dB z 8m</t>
  </si>
  <si>
    <t>http://www.klasektrading.cz/static/public/uploads/images/products/max/147394446918.jpg</t>
  </si>
  <si>
    <t>https://www.youtube.com/watch?v=LZHjAJApHNM&amp;feature=youtu.be</t>
  </si>
  <si>
    <t>síla výbuchu 119dB z 8m</t>
  </si>
  <si>
    <t xml:space="preserve">SK, LT </t>
  </si>
  <si>
    <t>http://www.klasektrading.cz/static/public/uploads/images/products/max/147428665131.jpg</t>
  </si>
  <si>
    <t>CZ, SK, DE, HR, PL, LT, HU</t>
  </si>
  <si>
    <t>http://www.klasektrading.cz/static/public/uploads/images/products/max/147394472381.jpg</t>
  </si>
  <si>
    <t>https://www.youtube.com/watch?v=rcAGPPRhM-Y&amp;feature=youtu.be</t>
  </si>
  <si>
    <t>síla výbuchu 118dB z 8m</t>
  </si>
  <si>
    <t>CZ,SK,LT</t>
  </si>
  <si>
    <t>http://www.klasektrading.cz/static/public/uploads/images/products/max/150288111344.jpg</t>
  </si>
  <si>
    <t>https://www.youtube.com/watch?v=2qTU0MUlj8k&amp;feature=youtu.be</t>
  </si>
  <si>
    <t>síla výbuchu 120dB z 8m, vyrobeno v Evropě, plastová ucpávka</t>
  </si>
  <si>
    <t>https://youtu.be/yPutu-TG2FU</t>
  </si>
  <si>
    <t>síla výbuchu 120dB z 15m, vyrobeno v Evropě, plastová ucpávka</t>
  </si>
  <si>
    <t>http://www.klasektrading.cz/static/public/uploads/images/products/max/151194796671.jpg</t>
  </si>
  <si>
    <t>https://youtu.be/UhBzcWLCK_Y</t>
  </si>
  <si>
    <t>http://www.klasektrading.cz/static/public/uploads/images/products/max/151194789915.jpg</t>
  </si>
  <si>
    <t>https://youtu.be/4hVFUWSMrs0</t>
  </si>
  <si>
    <t>https://www.youtube.com/watch?v=j_dmUOQpTjc&amp;feature=youtu.be</t>
  </si>
  <si>
    <t>síla výbuchu 120dB z 15m</t>
  </si>
  <si>
    <t>https://www.youtube.com/watch?v=B-SE87kkvqQ&amp;feature=youtu.be</t>
  </si>
  <si>
    <t>CZ,SK,PL,LT,HR</t>
  </si>
  <si>
    <t>http://www.klasektrading.cz/static/public/uploads/images/products/max/150288215482.jpg</t>
  </si>
  <si>
    <t>https://www.youtube.com/watch?v=Z5Kb3XTsj1o&amp;feature=youtu.be</t>
  </si>
  <si>
    <t>síla výbuchu 120dB z 15m se zeleným světlem na začátku</t>
  </si>
  <si>
    <t>http://www.klasektrading.cz/static/public/uploads/images/products/max/150288138042.jpg</t>
  </si>
  <si>
    <t>https://www.youtube.com/watch?v=XFoohpWAfsg&amp;feature=youtu.be</t>
  </si>
  <si>
    <t>CZ, SK, PL, LT, HR, DE</t>
  </si>
  <si>
    <t>http://www.klasektrading.cz/static/public/uploads/images/products/max/147428656495.jpg</t>
  </si>
  <si>
    <t>https://youtu.be/9zkj5fuR9dg</t>
  </si>
  <si>
    <t>CZ, SK, PL, LT, HR,DE</t>
  </si>
  <si>
    <t>http://www.klasektrading.cz/static/public/uploads/images/products/max/147428595542.jpg</t>
  </si>
  <si>
    <t>https://youtu.be/6_9WuS4M0zk</t>
  </si>
  <si>
    <t>CZ, PL, SK</t>
  </si>
  <si>
    <t>http://www.klasektrading.cz/static/public/uploads/images/products/max/148120523145.jpg</t>
  </si>
  <si>
    <t>síla výbuchu 124dB z 15m se zeleným světlem na začátku</t>
  </si>
  <si>
    <t>1.1G</t>
  </si>
  <si>
    <t>síla výbuchu 128dB z 15m se zeleným světlem na začátku</t>
  </si>
  <si>
    <t>http://www.klasektrading.cz/static/public/uploads/images/products/max/150288259403.jpg</t>
  </si>
  <si>
    <t>https://www.youtube.com/watch?v=HIT0fg_xu2w&amp;feature=youtu.be</t>
  </si>
  <si>
    <t>síla výbuchu 130dB z 15m, vyrobeno v Evropě, plastová ucpávka</t>
  </si>
  <si>
    <t>http://www.klasektrading.cz/static/public/uploads/images/products/max/144161153468.jpg</t>
  </si>
  <si>
    <t>https://www.youtube.com/watch?v=xRlsAhqltKU&amp;feature=youtu.be</t>
  </si>
  <si>
    <t xml:space="preserve">20g zábleskové slože+1g zelené světlo na začátku, </t>
  </si>
  <si>
    <t>CZ,SK,PL,LT</t>
  </si>
  <si>
    <t>http://www.klasektrading.cz/static/public/uploads/images/products/max/150288342975.jpg</t>
  </si>
  <si>
    <t>https://www.youtube.com/watch?v=TUvl91TGNlU&amp;feature=youtu.be</t>
  </si>
  <si>
    <t>30g zábleskové slože, vyrobeno v Evropě</t>
  </si>
  <si>
    <t>https://youtu.be/UHKH9fVgeh0</t>
  </si>
  <si>
    <t>44g zábleskové slože+1g zelené světlo na začátku, plastové ucpávky</t>
  </si>
  <si>
    <t>http://www.klasektrading.cz/static/public/uploads/images/products/max/150288354223.jpg</t>
  </si>
  <si>
    <t>https://www.youtube.com/watch?v=3mhj5rBVIqg&amp;feature=youtu.be</t>
  </si>
  <si>
    <t>50g zábleskové slože, vyrobeno v Evropě</t>
  </si>
  <si>
    <t>CZ, SK, DE, PL, LT, EN, HU, HR, IT</t>
  </si>
  <si>
    <t>http://www.klasektrading.cz/static/public/uploads/images/products/max/144169653561.jpg</t>
  </si>
  <si>
    <t>https://youtu.be/BwlubEx5l4I</t>
  </si>
  <si>
    <t>tuba s 20ks petard- imitace střelby</t>
  </si>
  <si>
    <t>CZ,SK</t>
  </si>
  <si>
    <t>http://www.klasektrading.cz/static/public/uploads/images/products/max/144169660752.jpg</t>
  </si>
  <si>
    <t>https://youtu.be/N8DwGsqUNlc</t>
  </si>
  <si>
    <t>tuba s 60ks petard- imitace střelby</t>
  </si>
  <si>
    <t>CZ, SK, PL, LT, DE, HU, EN, HR, IT</t>
  </si>
  <si>
    <t>https://youtu.be/c2lYFW2JUa0</t>
  </si>
  <si>
    <t>70ran,délka 16cm,kobereček se skládá z malých petard</t>
  </si>
  <si>
    <t>CZ, SK, PL, LT, HR, HU, IT, DE, EN</t>
  </si>
  <si>
    <t>CZ, SK, PL, LT, DE, EN</t>
  </si>
  <si>
    <t>https://youtu.be/1T7FENYzLww</t>
  </si>
  <si>
    <t>200ran,délka 62cm,bouchající koberec ze středních petard</t>
  </si>
  <si>
    <t>CZ, SK, PL. LT, DE, IT, HR, HU, EN</t>
  </si>
  <si>
    <t>https://youtu.be/4qMS5vJk9Ac</t>
  </si>
  <si>
    <t>500ran,délka 155cm,bouchající koberec ze středních petard</t>
  </si>
  <si>
    <t>CZ, SK, PL, LT, DE, EN, HR, HU, IT</t>
  </si>
  <si>
    <t>https://www.youtube.com/watch?v=eJ3RAg19rXY&amp;feature=youtu.be</t>
  </si>
  <si>
    <t>1000ran,délka 310cm,bouchající koberec ze středních petard</t>
  </si>
  <si>
    <t>CZ,SK,PL,LT,DE,HU,HR,EN,IT</t>
  </si>
  <si>
    <t>http://www.klasektrading.cz/static/public/uploads/images/products/max/150270496779.jpg</t>
  </si>
  <si>
    <t>https://www.youtube.com/watch?v=FKfOBNLPQ8U</t>
  </si>
  <si>
    <t>1750ran malé petardy+200ran střední petardy+19 ran velké petardy,délka 5,25m</t>
  </si>
  <si>
    <t>CZ,SK,PL,DE,HR,EN,LT</t>
  </si>
  <si>
    <t>http://www.klasektrading.cz/static/public/uploads/images/products/max/150270269729.jpg</t>
  </si>
  <si>
    <t>https://www.youtube.com/watch?v=vl80Or76Xhk</t>
  </si>
  <si>
    <t>3500ran malé petardy+400ran střední petardy+19 ran velké petardy,délka 10,5m</t>
  </si>
  <si>
    <t>http://www.klasektrading.cz/static/public/uploads/images/products/max/147394286624.jpg</t>
  </si>
  <si>
    <t>CZ, SK, PL, DE, EN, HU, LT, EST, LV, HR, IT, SLO</t>
  </si>
  <si>
    <t>https://youtu.be/hfFhenRREog</t>
  </si>
  <si>
    <t>pískající raketa s explozí</t>
  </si>
  <si>
    <t>pískající stopa+barevné světlice</t>
  </si>
  <si>
    <t>http://www.klasektrading.cz/static/public/uploads/images/products/max/147393870294.jpg</t>
  </si>
  <si>
    <t>pískající stopa+stříbrné blikající hvězdy</t>
  </si>
  <si>
    <t>raketový mix, balení obsahuje po 3ks RS6P,RS6O</t>
  </si>
  <si>
    <t>CZ, SK, PL, LT, EN, LV, EST, DE</t>
  </si>
  <si>
    <t>http://www.klasektrading.cz/static/public/uploads/images/products/max/148120511037.jpg</t>
  </si>
  <si>
    <t>https://youtu.be/Nata_BPeFQM</t>
  </si>
  <si>
    <t>42cm výška,barevné světlice</t>
  </si>
  <si>
    <t>CZ, SK, PL, LT, DE, HU, EN, EST</t>
  </si>
  <si>
    <t>52cm výška,barevné světice</t>
  </si>
  <si>
    <t>CZ, SK, PL, LT, EN, DE, EST</t>
  </si>
  <si>
    <t>https://youtu.be/wUoHd-2QnAk</t>
  </si>
  <si>
    <t>velká pískající raketa s explozí a práskajícími hvězdami</t>
  </si>
  <si>
    <t>CZ, SK, PL, LT, EN, DE, EST, IT, NL</t>
  </si>
  <si>
    <t>https://youtu.be/8ZFfdclUrYw</t>
  </si>
  <si>
    <t>6 různobarevných efektů-bez hluku</t>
  </si>
  <si>
    <t>CZ, SK, PL, LT, EN, DE, EST, HU</t>
  </si>
  <si>
    <t>http://www.klasektrading.cz/static/public/uploads/images/products/max/147428463898.jpg</t>
  </si>
  <si>
    <t>https://youtu.be/tBCHlPQfDVc</t>
  </si>
  <si>
    <t>CZ, SK, PL, LT, DE, EN, EST, HU, HR, LV, IT, SLO</t>
  </si>
  <si>
    <t>https://youtu.be/O2EdzFBog0s</t>
  </si>
  <si>
    <t>http://www.klasektrading.cz/static/public/uploads/images/products/max/147428447368.jpg</t>
  </si>
  <si>
    <t>https://youtu.be/hl-Cv0TYcqE</t>
  </si>
  <si>
    <t>http://www.klasektrading.cz/static/public/uploads/images/products/max/147428437178.jpg</t>
  </si>
  <si>
    <t>https://youtu.be/JtBQI97SDz0</t>
  </si>
  <si>
    <t>CZ, SK, PL, LT, EN, EST, DE</t>
  </si>
  <si>
    <t>http://www.klasektrading.cz/static/public/uploads/images/products/max/147428422665.jpg</t>
  </si>
  <si>
    <t>12 různobarevných efektů</t>
  </si>
  <si>
    <t>CZ, SK, PL, LT, EN, DE, EST, HU, HR, LV, IT, SLO, NL, DK</t>
  </si>
  <si>
    <t>https://youtu.be/dFCxJ8zSlVo</t>
  </si>
  <si>
    <t>5 různobarevné efekty</t>
  </si>
  <si>
    <t>http://www.klasektrading.cz/static/public/uploads/images/products/max/147394258593.jpg</t>
  </si>
  <si>
    <t>CZ,SK,PL,LT,LV,DE,EN,EST,HR,HU,IT,SLO</t>
  </si>
  <si>
    <t>http://www.klasektrading.cz/static/public/uploads/images/products/max/1473937975.jpg</t>
  </si>
  <si>
    <t>6 různých efektů(50g slože)</t>
  </si>
  <si>
    <t>2 version (CZ, PL / SK, LT)</t>
  </si>
  <si>
    <t>CZ,SK,PL,LT, EN, DE, EST, HU, HR, LV, IT, SLO</t>
  </si>
  <si>
    <t>stříbrná stopa s titanovou detonací a práskajícími hvězdami(5g zábleskové slože)</t>
  </si>
  <si>
    <t>CZ, SK, PL, HU, LT, LV, EN, EST</t>
  </si>
  <si>
    <t>https://youtu.be/Ah4Qu0i337M</t>
  </si>
  <si>
    <t>CZ, SK, PL, LT, DE, EN, EST, HU</t>
  </si>
  <si>
    <t>https://youtu.be/n_sYy5fux4c</t>
  </si>
  <si>
    <t>CZ, SK, PL, LT, DE, EN, EST, HU, HR, LV</t>
  </si>
  <si>
    <t>https://youtu.be/aRTOivdBLSU</t>
  </si>
  <si>
    <t>https://youtu.be/tjW2HmAk15Q</t>
  </si>
  <si>
    <t>33 různobarevných efektů</t>
  </si>
  <si>
    <t>CZ,SK,DE,EN,LT,PL,EST,HU,HR,LV,IT,SLO,NL,DK</t>
  </si>
  <si>
    <t>https://youtu.be/IpFIzuh2uRY</t>
  </si>
  <si>
    <t>CZ,SK,D,PL</t>
  </si>
  <si>
    <t>CZ,SK,PL, EN</t>
  </si>
  <si>
    <t>http://www.klasektrading.cz/static/public/uploads/images/products/max/150288411059.jpg</t>
  </si>
  <si>
    <t>CZ,SK,D</t>
  </si>
  <si>
    <t>http://www.youtube.com/watch?v=7_BU8jO5Y4A</t>
  </si>
  <si>
    <t>170cm výška, chromové rakety najvyšší kvality, 3 různobarevné efekty</t>
  </si>
  <si>
    <t>http://www.youtube.com/watch?v=LryGKbMoCUo</t>
  </si>
  <si>
    <t>mix raket, balení obsahuje 2ks R170X, 1ks R170T, 1ks R135A, 1ks R135D</t>
  </si>
  <si>
    <t>CZ,SK,PL, LT,EN,DE,EST,HU,HR,LV,IT,SLO</t>
  </si>
  <si>
    <t>https://youtu.be/gVPrBhdUMnw</t>
  </si>
  <si>
    <t>http://www.klasektrading.cz/static/public/uploads/images/products/max/145042760093.jpg</t>
  </si>
  <si>
    <t>https://www.youtube.com/watch?v=Ux6qJDFJKA0</t>
  </si>
  <si>
    <t>červená stopa+titanová detonace(50g slože)</t>
  </si>
  <si>
    <t>http://www.youtube.com/watch?v=jVbvLVvpjpY</t>
  </si>
  <si>
    <t>bílý stroboskop</t>
  </si>
  <si>
    <t>http://www.klasektrading.cz/static/public/uploads/images/products/max/150270512735.jpg</t>
  </si>
  <si>
    <t>https://youtu.be/yP7dmJ4CVt4</t>
  </si>
  <si>
    <t>http://www.klasektrading.cz/static/public/uploads/images/products/max/144161747898.jpg</t>
  </si>
  <si>
    <t>https://www.youtube.com/watch?v=oIPMhTCJAMI&amp;feature=youtu.be</t>
  </si>
  <si>
    <t>silné bílé blikající světlo+bílá dýmovnice</t>
  </si>
  <si>
    <t>http://www.klasektrading.cz/static/public/uploads/images/products/max/144161755478.jpg</t>
  </si>
  <si>
    <t>https://www.youtube.com/watch?v=B2nMH6GbaHk</t>
  </si>
  <si>
    <t>silné červené blikající světlo+bílá dýmovnice</t>
  </si>
  <si>
    <t>http://www.klasektrading.cz/static/public/uploads/images/products/max/144161761642.jpg</t>
  </si>
  <si>
    <t>https://www.youtube.com/watch?v=dY-NVt1Qf80</t>
  </si>
  <si>
    <t>silné zelené blikající světlo+bílá dýmovnice</t>
  </si>
  <si>
    <t>http://www.klasektrading.cz/static/public/uploads/images/products/max/144161718751.jpg</t>
  </si>
  <si>
    <t>https://www.youtube.com/watch?v=u-aY4aju8a0&amp;feature=youtu.be</t>
  </si>
  <si>
    <t>pochodeň zelenéné světlo+ bílý dým</t>
  </si>
  <si>
    <t>http://www.klasektrading.cz/static/public/uploads/images/products/max/147394423001.jpg</t>
  </si>
  <si>
    <t>https://www.youtube.com/watch?v=A0-c7bpSHcc</t>
  </si>
  <si>
    <t>pochodeň bílé světlo+ bílý dým</t>
  </si>
  <si>
    <t>http://www.klasektrading.cz/static/public/uploads/images/products/max/144161708065.jpg</t>
  </si>
  <si>
    <t>https://www.youtube.com/watch?v=Y3H4Pu8WffM&amp;feature=youtu.be</t>
  </si>
  <si>
    <t>pochodeň červené světlo+ bílý dým</t>
  </si>
  <si>
    <t>https://www.youtube.com/watch?v=woMMfRvxsWA</t>
  </si>
  <si>
    <t>http://www.klasektrading.cz/static/public/uploads/images/products/max/147428125003.jpg</t>
  </si>
  <si>
    <t>https://www.youtube.com/watch?v=jurEroDOxHM</t>
  </si>
  <si>
    <t>pochodeň žluté světlo+ bílý dým</t>
  </si>
  <si>
    <t>http://www.youtube.com/watch?v=CKmH01yCGjE</t>
  </si>
  <si>
    <t>červená pochodeň</t>
  </si>
  <si>
    <t>http://www.klasektrading.cz/static/public/uploads/images/products/max/14742809184.jpg</t>
  </si>
  <si>
    <t>https://www.youtube.com/watch?v=lLtAexXv8Ns</t>
  </si>
  <si>
    <t>signální červená pochodeň(silné světlo)</t>
  </si>
  <si>
    <t>https://www.youtube.com/watch?v=4_CnGG_K050&amp;feature=youtu.be</t>
  </si>
  <si>
    <t>barevná pochodeň</t>
  </si>
  <si>
    <t>free-Verkauf</t>
  </si>
  <si>
    <t>http://www.klasektrading.cz/static/public/uploads/images/products/max/146830490274.jpg</t>
  </si>
  <si>
    <t>tričko Dumbum, gramáž 180g</t>
  </si>
  <si>
    <t>http://www.klasektrading.cz/static/public/uploads/images/products/max/150288489887.jpg</t>
  </si>
  <si>
    <t>http://www.klasektrading.cz/static/public/uploads/images/products/max/150288499957.jpg</t>
  </si>
  <si>
    <t>http://www.klasektrading.cz/static/public/uploads/images/products/max/14249240882.jpg</t>
  </si>
  <si>
    <t>polo triko Dumbum, gramáž 225g</t>
  </si>
  <si>
    <t>http://www.klasektrading.cz/static/public/uploads/images/products/max/142364517576.jpg</t>
  </si>
  <si>
    <t>bunda fleece Dumbum, gramáž 600g</t>
  </si>
  <si>
    <t>http://www.klasektrading.cz/static/public/uploads/images/products/max/1441608102.jpg</t>
  </si>
  <si>
    <t>kšiltovka Dumbum</t>
  </si>
  <si>
    <t>http://www.klasektrading.cz/static/public/uploads/images/products/max/145328923192.jpg</t>
  </si>
  <si>
    <t>zimní čepice Dumbum</t>
  </si>
  <si>
    <t>http://www.klasektrading.cz/static/public/uploads/images/products/max/14416174212.jpg</t>
  </si>
  <si>
    <t>polo triko Klásek</t>
  </si>
  <si>
    <t>http://www.klasektrading.cz/static/public/uploads/images/products/max/145571769201.jpg</t>
  </si>
  <si>
    <t>energetický nápoj 250ml, vyrobeno v EU</t>
  </si>
  <si>
    <t>http://www.klasektrading.cz/static/public/uploads/images/products/max/146702818621.jpg</t>
  </si>
  <si>
    <t>rozměr 200x85cm(Roll up Dumbum)- samostatně stojící</t>
  </si>
  <si>
    <t>http://www.klasektrading.cz/static/public/uploads/images/products/max/150288433379.jpg</t>
  </si>
  <si>
    <t>rozměr 200x85cm(Roll up No sound fireworks)- samostatně stojící</t>
  </si>
  <si>
    <t>http://www.klasektrading.cz/static/public/uploads/images/products/max/150953185348.jpg</t>
  </si>
  <si>
    <t>rozměr 200x85cm(Roll up Signature range )- samostatně stojící</t>
  </si>
  <si>
    <t>http://www.klasektrading.cz/static/public/uploads/images/products/max/146702886178.jpg</t>
  </si>
  <si>
    <t>rozměr 84x60cm- samostatně stojící venkovní reklama</t>
  </si>
  <si>
    <t>http://www.klasektrading.cz/static/public/uploads/images/products/max/146702915115.jpg</t>
  </si>
  <si>
    <t>http://www.klasektrading.cz/static/public/uploads/images/products/max/146599551649.jpg</t>
  </si>
  <si>
    <t>rozměr 84x60cm(na výšku)</t>
  </si>
  <si>
    <t>http://www.klasektrading.cz/static/public/uploads/images/products/max/146598911355.jpg</t>
  </si>
  <si>
    <t>rozměr 98x68cm(na šířku)</t>
  </si>
  <si>
    <t>http://www.klasektrading.cz/static/public/uploads/images/products/max/146599566759.jpg</t>
  </si>
  <si>
    <t>http://www.klasektrading.cz/static/public/uploads/images/products/max/146598999843.jpg</t>
  </si>
  <si>
    <t xml:space="preserve"> http://www.klasektrading.cz/static/public/uploads/images/products/max/14660598057.jpg</t>
  </si>
  <si>
    <t>2.16F</t>
  </si>
  <si>
    <t>http://www.klasektrading.cz/static/public/uploads/images/products/max/145864630177.jpg</t>
  </si>
  <si>
    <t>zapalovač s turboplamenem Dumbum</t>
  </si>
  <si>
    <t>https://youtu.be/NKWTHeAZYRQ</t>
  </si>
  <si>
    <t>http://www.klasektrading.cz/static/public/uploads/images/products/max/146606069738.jpg</t>
  </si>
  <si>
    <t>samolepka Dumbum rozměr 17x15cm</t>
  </si>
  <si>
    <t>http://www.klasektrading.cz/static/public/uploads/images/products/max/147394876197.jpg</t>
  </si>
  <si>
    <t>nákupní taška Klásek/Dumbum, rozměr 50x40cm</t>
  </si>
  <si>
    <t>nákupní taška Dumbum, rozměr 45x34cm</t>
  </si>
  <si>
    <t>http://www.klasektrading.cz/static/public/uploads/images/products/max/150288036277.jpg</t>
  </si>
  <si>
    <t>keramický hrnek Dumbum</t>
  </si>
  <si>
    <t>http://www.klasektrading.cz/static/public/uploads/images/products/max/150288382035.jpg</t>
  </si>
  <si>
    <t>podložka pod myš Dumbum</t>
  </si>
  <si>
    <t>http://www.klasektrading.cz/static/public/uploads/images/products/max/15028749481.jpg</t>
  </si>
  <si>
    <t>deštník Dumbum</t>
  </si>
  <si>
    <t>voňavka do auta Dumbum,  s vůní Armani SI</t>
  </si>
  <si>
    <t>voňavka do auta Dumbum,  s vůní Invictus</t>
  </si>
  <si>
    <t>létající lampion štěstí, bílá barva, rozměr 95cm x 37cm</t>
  </si>
  <si>
    <t>létající lampion štěstí ve tvaru srdce, červená barva, rozměr 95cm x 37cm</t>
  </si>
  <si>
    <t>odpalovací zařízení na dálkový odpal(4 pozice)+ dálkový ovladač+4ks el.palníku</t>
  </si>
  <si>
    <t>2mm zelená zápalná šnůra, baleno po 5m</t>
  </si>
  <si>
    <t>http://youtu.be/fxcg5szzN0Y</t>
  </si>
  <si>
    <t>stříbrné pískající komety s explozí</t>
  </si>
  <si>
    <t>BAM-F2-2196</t>
  </si>
  <si>
    <t>CZ,SK,DE,LT</t>
  </si>
  <si>
    <t>https://www.youtube.com/watch?v=6z4aw8KB0As</t>
  </si>
  <si>
    <t>BAM-F2-2197</t>
  </si>
  <si>
    <t>https://www.youtube.com/watch?v=_RYgRECp3ZY&amp;feature=youtu.be</t>
  </si>
  <si>
    <t>CZ,SK,PL,FR,LT,EN,EST,DE,SRB,HU,HR,IT,SLO,LV</t>
  </si>
  <si>
    <t>http://www.klasektrading.cz/static/public/uploads/images/products/max/144127786778.jpg</t>
  </si>
  <si>
    <t>https://www.youtube.com/watch?v=DLho4u2wfhg</t>
  </si>
  <si>
    <t>https://www.youtube.com/watch?v=UB051sCsLlY&amp;feature=youtu.be</t>
  </si>
  <si>
    <t>CZ,SK,PL,LT,EN,LV,EST,DE</t>
  </si>
  <si>
    <t>http://www.klasektrading.cz/static/public/uploads/images/products/max/147394402038.jpg</t>
  </si>
  <si>
    <t>https://www.youtube.com/watch?v=Zxss-xcaNWQ&amp;feature=youtu.be</t>
  </si>
  <si>
    <t>http://www.klasektrading.cz/static/public/uploads/images/products/max/147394352258.jpg</t>
  </si>
  <si>
    <t>https://www.youtube.com/watch?v=EdT8ejp9ej8</t>
  </si>
  <si>
    <t>https://www.youtube.com/watch?v=68_3dwn5xRc&amp;feature=youtu.be</t>
  </si>
  <si>
    <t>http://www.klasektrading.cz/static/public/uploads/images/products/max/148120539214.jpg</t>
  </si>
  <si>
    <t>https://youtu.be/AullUnm3bys</t>
  </si>
  <si>
    <t>http://www.klasektrading.cz/static/public/uploads/images/products/max/141224680454.jpg</t>
  </si>
  <si>
    <t>https://www.youtube.com/watch?v=-NxMYdXGTYw</t>
  </si>
  <si>
    <t>http://www.klasektrading.cz/static/public/uploads/images/products/max/150269890489.jpg</t>
  </si>
  <si>
    <t>https://youtu.be/VzmI9Z1ZjSU</t>
  </si>
  <si>
    <t>BAM-F2-2198</t>
  </si>
  <si>
    <t>https://www.youtube.com/watch?v=tZN51yNMaWA&amp;feature=youtu.be</t>
  </si>
  <si>
    <t>http://www.klasektrading.cz/static/public/uploads/images/products/max/147402614977.jpg</t>
  </si>
  <si>
    <t>https://www.youtube.com/watch?v=B13R3Ye52V4&amp;feature=youtu.be</t>
  </si>
  <si>
    <t>http://www.klasektrading.cz/static/public/uploads/images/products/max/150279800195.jpg</t>
  </si>
  <si>
    <t>https://www.youtube.com/watch?v=8NT-t_KXHaM&amp;feature=youtu.be</t>
  </si>
  <si>
    <t>CZ,DE,PL,EN,LT,SK</t>
  </si>
  <si>
    <t>https://youtu.be/WM7WTE5K3FU</t>
  </si>
  <si>
    <t>CZ,SK,PL,EN,LT,HU</t>
  </si>
  <si>
    <t>https://youtu.be/uWw5Dhe4nRc</t>
  </si>
  <si>
    <t>CZ,SK,PL,DE,LT,EN</t>
  </si>
  <si>
    <t>http://www.klasektrading.cz/static/public/uploads/images/products/max/150279980099.jpg</t>
  </si>
  <si>
    <t>http://www.klasektrading.cz/static/public/uploads/images/products/max/150269897868.jpg</t>
  </si>
  <si>
    <t>https://youtu.be/Q1AVF8-O6us</t>
  </si>
  <si>
    <t>https://www.youtube.com/watch?v=kZQte31yYss&amp;feature=youtu.be</t>
  </si>
  <si>
    <t>karton obsahuje po 4ks C1620H, C1620K, C1620B, C1620M, C1620T, C1620F</t>
  </si>
  <si>
    <t>BAM-F2-2199</t>
  </si>
  <si>
    <t>CZ,SK,DE,PL,DE,LT,EN</t>
  </si>
  <si>
    <t>http://www.klasektrading.cz/static/public/uploads/images/products/max/147395039617.jpg</t>
  </si>
  <si>
    <t>https://www.youtube.com/watch?v=qjNOtxwmYA0&amp;feature=youtu.be</t>
  </si>
  <si>
    <t>http://www.klasektrading.cz/static/public/uploads/images/products/max/150279994371.jpg</t>
  </si>
  <si>
    <t>https://www.youtube.com/watch?v=TiOebsk6m9I&amp;feature=youtu.be</t>
  </si>
  <si>
    <t>http://www.klasektrading.cz/static/public/uploads/images/products/max/147393944863.jpg</t>
  </si>
  <si>
    <t>https://youtu.be/1TbfmtMBURE</t>
  </si>
  <si>
    <t>CZ,SK,DE,EN,LT,HU</t>
  </si>
  <si>
    <t>http://www.klasektrading.cz/static/public/uploads/images/products/max/141224713191.jpg</t>
  </si>
  <si>
    <t>https://www.youtube.com/watch?v=oPO6qkpRxzE</t>
  </si>
  <si>
    <t>červená stopa+stříbrná vlna s červeným středem</t>
  </si>
  <si>
    <t>http://www.klasektrading.cz/static/public/uploads/images/products/max/147393933774.jpg</t>
  </si>
  <si>
    <t>https://youtu.be/VzkcEEHRLN4</t>
  </si>
  <si>
    <t>CZ,SK,PL,DE,LT,NL,HU,EN,EST</t>
  </si>
  <si>
    <t>https://youtu.be/EzainL-jhYM</t>
  </si>
  <si>
    <t>CZ,SK,PL,DE,LT,NL,FR,EN,EST</t>
  </si>
  <si>
    <t>https://youtu.be/W4dG9kk0YEA</t>
  </si>
  <si>
    <t>CZ,SK,PL,LT,EN,HU,DE,EST</t>
  </si>
  <si>
    <t>https://www.youtube.com/watch?v=C21UeSS6j0s&amp;feature=youtu.be</t>
  </si>
  <si>
    <t>CZ, SK, PL, LT, EN, HU, DE, EST</t>
  </si>
  <si>
    <t>https://www.youtube.com/watch?v=zEKBkZPCjK4</t>
  </si>
  <si>
    <t>https://www.youtube.com/watch?v=BzWqDm8yZ8M&amp;feature=youtu.be</t>
  </si>
  <si>
    <t>http://www.klasektrading.cz/static/public/uploads/images/products/max/148120530894.jpg</t>
  </si>
  <si>
    <t>https://www.youtube.com/watch?v=Is77lhNWioI&amp;feature=youtu.be</t>
  </si>
  <si>
    <t>https://youtu.be/OZ70_Yazu68</t>
  </si>
  <si>
    <t xml:space="preserve">karton obsahuje po 2ks C2520H, C2520Z, C2520P, C2520DU, C2520DI, C2520T </t>
  </si>
  <si>
    <t>BAM-F2-2200</t>
  </si>
  <si>
    <t>CZ, SK, PL, DE, EN, HU, LT, EST</t>
  </si>
  <si>
    <t>http://www.klasektrading.cz/static/public/uploads/images/products/max/147394980268.jpg</t>
  </si>
  <si>
    <t>https://www.youtube.com/watch?v=p1FspXrtzxA</t>
  </si>
  <si>
    <t>CZ,SK,PL,DE,EN,HU,LT,EST</t>
  </si>
  <si>
    <t>http://www.klasektrading.cz/static/public/uploads/images/products/max/147394895675.jpg</t>
  </si>
  <si>
    <t>https://www.youtube.com/watch?v=wS1PIi7Dpyc</t>
  </si>
  <si>
    <t>http://www.klasektrading.cz/static/public/uploads/images/products/max/147394783972.jpg</t>
  </si>
  <si>
    <t>https://www.youtube.com/watch?v=65N-x9L-PKo&amp;feature=youtu.be</t>
  </si>
  <si>
    <t>http://www.klasektrading.cz/static/public/uploads/images/products/max/147395004988.jpg</t>
  </si>
  <si>
    <t>https://www.youtube.com/watch?v=2MjvfLj2TaY&amp;feature=youtu.be</t>
  </si>
  <si>
    <t>http://www.klasektrading.cz/static/public/uploads/images/products/max/147395017966.jpg</t>
  </si>
  <si>
    <t>https://www.youtube.com/watch?v=kSxzFpdXZDE</t>
  </si>
  <si>
    <t>http://www.klasektrading.cz/static/public/uploads/images/products/max/147394936671.jpg</t>
  </si>
  <si>
    <t>https://www.youtube.com/watch?v=aZl_3c9qZkc</t>
  </si>
  <si>
    <t>http://www.klasektrading.cz/static/public/uploads/images/products/max/147394907332.jpg</t>
  </si>
  <si>
    <t>https://www.youtube.com/watch?v=mXfEJ7Dq0dw</t>
  </si>
  <si>
    <t>http://www.klasektrading.cz/static/public/uploads/images/products/max/150269907797.jpg</t>
  </si>
  <si>
    <t>https://www.youtube.com/watch?v=WP1ftxl5UFw&amp;feature=youtu.be</t>
  </si>
  <si>
    <t>stříbrná vlna se zelenými konci a blikajícím středem, oranžová stopa s oranžovými perlami s práskajícími hvězdami</t>
  </si>
  <si>
    <t>http://www.klasektrading.cz/static/public/uploads/images/products/max/150280007478.jpg</t>
  </si>
  <si>
    <t>https://www.youtube.com/watch?v=vgM09X301UE&amp;feature=youtu.be</t>
  </si>
  <si>
    <t>CZ,SK,PL,EN,DE,HU,LT,EST</t>
  </si>
  <si>
    <t>http://www.klasektrading.cz/static/public/uploads/images/products/max/14739497088.jpg</t>
  </si>
  <si>
    <t>https://www.youtube.com/watch?v=SrYHFMdn9Ts</t>
  </si>
  <si>
    <t>http://www.klasektrading.cz/static/public/uploads/images/products/max/150280015643.jpg</t>
  </si>
  <si>
    <t>https://www.youtube.com/watch?v=0V5mR5ljt7M&amp;feature=youtu.be</t>
  </si>
  <si>
    <t>http://www.klasektrading.cz/static/public/uploads/images/products/max/147402584088.jpg</t>
  </si>
  <si>
    <t>https://www.youtube.com/watch?v=wBtRUWUcl6s</t>
  </si>
  <si>
    <t>CZ,SK,PL,DE,LT,EN,EST,HU,LV</t>
  </si>
  <si>
    <t>http://www.klasektrading.cz/static/public/uploads/images/products/max/150280235455.jpg</t>
  </si>
  <si>
    <t>https://youtu.be/tAuKy8o60Wc</t>
  </si>
  <si>
    <t>http://www.klasektrading.cz/static/public/uploads/images/products/max/150280209193.jpg</t>
  </si>
  <si>
    <t>http://www.klasektrading.cz/static/public/uploads/images/products/max/150269935254.jpg</t>
  </si>
  <si>
    <t>https://www.youtube.com/watch?v=uNQL5iNpKC0&amp;feature=youtu.be</t>
  </si>
  <si>
    <t>http://www.klasektrading.cz/static/public/uploads/images/products/max/150280292733.jpg</t>
  </si>
  <si>
    <t>https://www.youtube.com/watch?v=Peh5cLU0cmg&amp;feature=youtu.be</t>
  </si>
  <si>
    <t>https://www.youtube.com/watch?v=L_3D6KU6r4A&amp;feature=youtu.be</t>
  </si>
  <si>
    <t>http://www.klasektrading.cz/static/public/uploads/images/products/max/150280242708.jpg</t>
  </si>
  <si>
    <t>https://www.youtube.com/watch?v=YiwVfDPDu4M&amp;feature=youtu.be</t>
  </si>
  <si>
    <t>http://www.klasektrading.cz/static/public/uploads/images/products/max/150280217084.jpg</t>
  </si>
  <si>
    <t>https://www.youtube.com/watch?v=u27TXDf0NmA&amp;feature=youtu.be</t>
  </si>
  <si>
    <t>BAM-F2-2201</t>
  </si>
  <si>
    <t>http://www.klasektrading.cz/static/public/uploads/images/products/max/147402557819.jpg</t>
  </si>
  <si>
    <t>https://youtu.be/-KksWXIVL_I</t>
  </si>
  <si>
    <t>http://www.klasektrading.cz/static/public/uploads/images/products/max/147402534008.jpg</t>
  </si>
  <si>
    <t>https://www.youtube.com/watch?v=eHVeYqV6aPY</t>
  </si>
  <si>
    <t>CZ, SK, LT, PL, EN, DE, LV, HU, EST</t>
  </si>
  <si>
    <t>https://www.youtube.com/watch?v=nXMfCxO4ngs&amp;feature=youtu.be</t>
  </si>
  <si>
    <t>BAM-F2-2202</t>
  </si>
  <si>
    <t>http://www.klasektrading.cz/static/public/uploads/images/products/max/147394302747.jpg</t>
  </si>
  <si>
    <t>https://www.youtube.com/watch?v=CWQOyS1j-Sk</t>
  </si>
  <si>
    <t>https://www.youtube.com/watch?v=UyZw9e3vesM&amp;feature=youtu.be</t>
  </si>
  <si>
    <t>https://www.youtube.com/watch?v=Ev0jcZqslYo&amp;feature=youtu.be</t>
  </si>
  <si>
    <t>https://www.youtube.com/watch?v=3lELPIyi3II</t>
  </si>
  <si>
    <t>CZ, SK, EN, PL, LT, EST, HR, FR, IT, DE, HU, LV</t>
  </si>
  <si>
    <t>https://youtu.be/ZfjdFDVF4U4</t>
  </si>
  <si>
    <t>https://youtu.be/8f3jzf2zO30</t>
  </si>
  <si>
    <t>http://www.klasektrading.cz/static/public/uploads/images/products/max/147386456167.jpg</t>
  </si>
  <si>
    <t>https://www.youtube.com/watch?v=vZ68Ts_Aczk</t>
  </si>
  <si>
    <t>http://www.klasektrading.cz/static/public/uploads/images/products/max/147386473988.jpg</t>
  </si>
  <si>
    <t>https://www.youtube.com/watch?v=SpbWKqAk8PE&amp;feature=youtu.be</t>
  </si>
  <si>
    <t>BAM-F2-2203</t>
  </si>
  <si>
    <t>CZ,SK,EN,PL,LT,DE,HR,EST,FR,HU,IT,LV</t>
  </si>
  <si>
    <t>https://youtu.be/D9JKX0sEeWs</t>
  </si>
  <si>
    <t>CZ,SK,PL,DE,LT,LV,EN,EST,HU,HR,FR</t>
  </si>
  <si>
    <t>CZ,SK,PL,DE,LT,LV,EN,EST,HU,HR,FR,IT</t>
  </si>
  <si>
    <t>https://youtu.be/wczr8zS4kV4</t>
  </si>
  <si>
    <t>CZ,SK,PL,EN,DE,LT,EST,IT,HU,FR,NL</t>
  </si>
  <si>
    <t>https://youtu.be/_U2W24FNPug</t>
  </si>
  <si>
    <t>9 různobarevných efektů se salvou titanium salute na závěr</t>
  </si>
  <si>
    <t>CZ,SK,PL,EN,DE,LT,EST,LV,HU.FR,HR</t>
  </si>
  <si>
    <t>http://www.klasektrading.cz/static/public/uploads/images/products/max/150280343266.jpg</t>
  </si>
  <si>
    <t>https://www.youtube.com/watch?v=bqPDD32nUhk&amp;feature=youtu.be</t>
  </si>
  <si>
    <t>http://www.klasektrading.cz/static/public/uploads/images/products/max/150280360908.jpg</t>
  </si>
  <si>
    <t>https://www.youtube.com/watch?v=rbzcgfhI2y0</t>
  </si>
  <si>
    <t>CZ,SK,PL,DE,LT,EN,HU,LV</t>
  </si>
  <si>
    <t>https://youtu.be/Bu0zUaBivVM</t>
  </si>
  <si>
    <t>pískající kometa s barevnou světlicí</t>
  </si>
  <si>
    <t>http://www.klasektrading.cz/static/public/uploads/images/products/max/150280353176.jpg</t>
  </si>
  <si>
    <t>http://www.klasektrading.cz/static/public/uploads/images/products/max/150280368035.jpg</t>
  </si>
  <si>
    <t>CZ,SK,EN,PL,LT,LV,DE,EST,HU,SRB,HR,FR,IT,SLO</t>
  </si>
  <si>
    <t>http://www.klasektrading.cz/static/public/uploads/images/products/max/15028059589.jpg</t>
  </si>
  <si>
    <t>https://www.youtube.com/watch?v=wOlhKRfLRmk&amp;feature=youtu.be</t>
  </si>
  <si>
    <t>CZ,SK,EN,PL,LV,LT,DE,EST,HU,SRB,SLO,HR,FR,IT</t>
  </si>
  <si>
    <t>CZ, SK, EN, PL, LV, LT, HR, EST, HU, SRB, DE, FR, IT, SLO</t>
  </si>
  <si>
    <t>CZ, SK, EN, PL, HU, LT, DE, EST, LV, SRB, SLO, HR, FR, IT</t>
  </si>
  <si>
    <t>CZ,SK,EN,PL,NL,LT,DE,EST,HR,LV,FR,DK,IT,HU</t>
  </si>
  <si>
    <t>https://youtu.be/5aDM7praC6Y</t>
  </si>
  <si>
    <t>CZ, SK, EN, LT, PL, HU, DE, EST, HR, SRB, SLO, FR, IT, LV</t>
  </si>
  <si>
    <t>https://www.youtube.com/watch?v=6FdsboV6yDk</t>
  </si>
  <si>
    <t>https://www.youtube.com/watch?v=B043CCoeooA&amp;feature=youtu.be</t>
  </si>
  <si>
    <t>https://www.youtube.com/watch?v=1oRKSlfmL_w&amp;feature=youtu.be</t>
  </si>
  <si>
    <t>CZ,SK,EN,PL,LT,DE,HU,EST,HR,LV,FR,SRB,IT,SLO</t>
  </si>
  <si>
    <t>http://www.klasektrading.cz/static/public/uploads/images/products/max/150270225354.jpg</t>
  </si>
  <si>
    <t>https://www.youtube.com/watch?v=ArMW3MLXFZQ&amp;feature=youtu.be</t>
  </si>
  <si>
    <t>https://www.youtube.com/watch?v=bAX5e7fUVvM&amp;feature=youtu.be</t>
  </si>
  <si>
    <t>CZ, SK, LT, PL, LV, DE, EN, HU, EST, HR, IT, SLO, SRB, FR</t>
  </si>
  <si>
    <t>CZ,SK,PL,HU,EN</t>
  </si>
  <si>
    <t>https://www.youtube.com/watch?v=t_i06f8hoWU&amp;feature=youtu.be</t>
  </si>
  <si>
    <t>CZ,SK,LT,EN,PL,DE,LV,HU,EST,HR,SRB,FR,IT,SLO</t>
  </si>
  <si>
    <t>https://youtu.be/NaQvGxClwoA</t>
  </si>
  <si>
    <t>stříbrná mina s barevnou stopou a titanovou detonací</t>
  </si>
  <si>
    <t>CZ,SK,LT,EN,PL,LV,DE,HU,EST,HR,SRB,FR,IT,SLO</t>
  </si>
  <si>
    <t>https://www.youtube.com/watch?v=iBRy4uVhHG8&amp;feature=youtu.be</t>
  </si>
  <si>
    <t>CZ,SK,EN,PL,HU,LT,DE,EST,LV,SRB,HR,FR,IT,SLO,DK</t>
  </si>
  <si>
    <t>https://youtu.be/cfF6hsdCb7k</t>
  </si>
  <si>
    <t>https://youtu.be/AbGTWZuXjqE</t>
  </si>
  <si>
    <t>CZ,SK,PL,DE</t>
  </si>
  <si>
    <t>https://www.youtube.com/watch?v=CqyaQzLd7d4</t>
  </si>
  <si>
    <t>CZ,SK,PL,EN,LV,HU,LT,DE,EST</t>
  </si>
  <si>
    <t>http://www.klasektrading.cz/static/public/uploads/images/products/max/150270758151.jpg</t>
  </si>
  <si>
    <t>CZ, SK, PL, DE, EN, EST, LV, LT, HU, HR</t>
  </si>
  <si>
    <t>https://www.youtube.com/watch?v=b74FGxZE-9k&amp;feature=youtu.be</t>
  </si>
  <si>
    <t>CZ, SK, PL, DE, LT, EN, LV, HR, HU, EST</t>
  </si>
  <si>
    <t>http://www.klasektrading.cz/static/public/uploads/images/products/max/150287289561.jpg</t>
  </si>
  <si>
    <t>CZ,SK,EN,PL,DE,LT</t>
  </si>
  <si>
    <t>CZ,SK,EN,PL,DE,LT,EST,DK,IT</t>
  </si>
  <si>
    <t>http://www.klasektrading.cz/static/public/uploads/images/products/max/15028693227.jpg</t>
  </si>
  <si>
    <t>https://www.youtube.com/watch?v=-CMtSe4wwwE&amp;feature=youtu.be</t>
  </si>
  <si>
    <t>CZ,SK,PL,EN,IT,NL,LT,DE,EST</t>
  </si>
  <si>
    <t>http://www.klasektrading.cz/static/public/uploads/images/products/max/15027078285.jpg</t>
  </si>
  <si>
    <t>https://www.youtube.com/watch?v=ISc0zeT1wAk&amp;feature=youtu.be</t>
  </si>
  <si>
    <t>CZ,SK,PL,EN,DE,LT,EST,IT,NL,FR</t>
  </si>
  <si>
    <t>http://www.klasektrading.cz/static/public/uploads/images/products/max/150286984378.jpg</t>
  </si>
  <si>
    <t>https://youtu.be/viiuKutUXzs</t>
  </si>
  <si>
    <t>CZ,SK,PL,EN,IT,LT,DE</t>
  </si>
  <si>
    <t>https://youtu.be/f39FhnWlmmM</t>
  </si>
  <si>
    <t>CZ,SK,PL,LT,DE,EN,LV,HR,HU,EST,FR</t>
  </si>
  <si>
    <t>http://www.klasektrading.cz/static/public/uploads/images/products/max/150287006662.jpg</t>
  </si>
  <si>
    <t>https://www.youtube.com/watch?v=4UNkJXF3fqM&amp;feature=youtu.be</t>
  </si>
  <si>
    <t>CZ,SK,PL,EN,IT,HU,LT,DE,EST</t>
  </si>
  <si>
    <t>http://www.klasektrading.cz/static/public/uploads/images/products/max/150287225462.jpg</t>
  </si>
  <si>
    <t>https://www.youtube.com/watch?v=9P_7K2ZTuVM&amp;feature=youtu.be</t>
  </si>
  <si>
    <t>CZ,SK,PL,EN,LT,NL,IT,DE</t>
  </si>
  <si>
    <t>https://youtu.be/AkkcLjgTQOQ</t>
  </si>
  <si>
    <t>CZ,SK,PL,LT,DE,EST,EN</t>
  </si>
  <si>
    <t>http://www.klasektrading.cz/static/public/uploads/images/products/max/147377012497.jpg</t>
  </si>
  <si>
    <t>https://www.youtube.com/watch?v=5Z0r5os3YZg</t>
  </si>
  <si>
    <t>CZ,SK,PL,LT,LV,DE,EN,EST,IT</t>
  </si>
  <si>
    <t>https://www.youtube.com/watch?v=LD8JM2PEDu4&amp;feature=youtu.be</t>
  </si>
  <si>
    <t>bílé blikající miny s práskajícími květinami</t>
  </si>
  <si>
    <t>CZ,SK,PL,HU,LT,EN,DE,FR,EST,HR,IT,DK</t>
  </si>
  <si>
    <t>http://www.klasektrading.cz/static/public/uploads/images/products/max/15028730939.jpg</t>
  </si>
  <si>
    <t>https://www.youtube.com/watch?v=yTQ3OcHh5AM&amp;feature=youtu.be</t>
  </si>
  <si>
    <t>CZ, SK, PL, DE, LT, EST, EN, LV, FR, HU, IT</t>
  </si>
  <si>
    <t>http://www.klasektrading.cz/static/public/uploads/images/products/max/147376957496.jpg</t>
  </si>
  <si>
    <t>https://youtu.be/J4E0Gmrzef8</t>
  </si>
  <si>
    <t>CZ,SK,PL,LT,DE,FR,EN</t>
  </si>
  <si>
    <t>http://www.klasektrading.cz/static/public/uploads/images/products/max/150287330454.jpg</t>
  </si>
  <si>
    <t>https://www.youtube.com/watch?v=7MOJZdKPBzw&amp;feature=youtu.be</t>
  </si>
  <si>
    <t>39 různobarevných efektů</t>
  </si>
  <si>
    <t>CZ, SK, PL, LT, DE, HR, LV, EN, EST, FR, IT</t>
  </si>
  <si>
    <t>http://www.klasektrading.cz/static/public/uploads/images/products/max/150287356808.jpg</t>
  </si>
  <si>
    <t>https://www.youtube.com/watch?v=zudf8sVIh44&amp;feature=youtu.be</t>
  </si>
  <si>
    <t>52 různobarevných efektů</t>
  </si>
  <si>
    <t>CZ,SK,PL,LT,DE,HR,LV,EN,EST,FR,HU,IT</t>
  </si>
  <si>
    <t>http://www.klasektrading.cz/static/public/uploads/images/products/max/15028737265.jpg</t>
  </si>
  <si>
    <t>https://www.youtube.com/watch?v=dOwymjeUdTA&amp;feature=youtu.be</t>
  </si>
  <si>
    <t>CZ,SK,LT,PL,EN,LV,DE,HU,EST</t>
  </si>
  <si>
    <t>https://www.youtube.com/watch?v=eX5F9ATQBH4&amp;feature=youtu.be</t>
  </si>
  <si>
    <t>CZ, SK, PL, LT, EN, DE, EST, HR, HU</t>
  </si>
  <si>
    <t>https://www.youtube.com/watch?v=V6AZGoQkZ94&amp;feature=youtu.be</t>
  </si>
  <si>
    <t>https://www.youtube.com/watch?v=gy2uPY2Mets</t>
  </si>
  <si>
    <t>CZ,SK,LT,PL,EN,DE,HU,EST,HR</t>
  </si>
  <si>
    <t>https://youtu.be/S9AX4ZOVV9M</t>
  </si>
  <si>
    <t>BAM-F2-2209</t>
  </si>
  <si>
    <t>CZ,SK,PL,LT,EN,DE,EST,HR,HU</t>
  </si>
  <si>
    <t>http://www.klasektrading.cz/static/public/uploads/images/products/max/147402489008.jpg</t>
  </si>
  <si>
    <t>https://www.youtube.com/watch?v=_T_bZ7iAJpU</t>
  </si>
  <si>
    <t>CZ, SK, PL, LT, EN, DE, EST, LV, HU</t>
  </si>
  <si>
    <t>https://www.youtube.com/watch?v=LKOK-BLiXAI&amp;feature=youtu.be</t>
  </si>
  <si>
    <t>http://www.klasektrading.cz/static/public/uploads/images/products/max/147395056484.jpg</t>
  </si>
  <si>
    <t>https://www.youtube.com/watch?v=H_KchALCutE</t>
  </si>
  <si>
    <t>http://www.klasektrading.cz/static/public/uploads/images/products/max/147395077598.jpg</t>
  </si>
  <si>
    <t>https://www.youtube.com/watch?v=7XVWnu9_R7M</t>
  </si>
  <si>
    <t>CZ, SK, PL, LT, EN, DE, EST,LV, HU</t>
  </si>
  <si>
    <t>http://www.klasektrading.cz/static/public/uploads/images/products/max/147395066687.jpg</t>
  </si>
  <si>
    <t>https://www.youtube.com/watch?v=L0hGgfVvvBM</t>
  </si>
  <si>
    <t>CZ,SK,PL,LT,EN,DE,EST,LV,HU</t>
  </si>
  <si>
    <t>http://www.klasektrading.cz/static/public/uploads/images/products/max/150280062042.jpg</t>
  </si>
  <si>
    <t>https://youtu.be/gBzxTBD4itU</t>
  </si>
  <si>
    <t>http://www.klasektrading.cz/static/public/uploads/images/products/max/150280042582.jpg</t>
  </si>
  <si>
    <t>http://www.klasektrading.cz/static/public/uploads/images/products/max/150280096972.jpg</t>
  </si>
  <si>
    <t>https://www.youtube.com/watch?v=LHYzrqhkx50&amp;feature=youtu.be</t>
  </si>
  <si>
    <t>http://www.klasektrading.cz/static/public/uploads/images/products/max/150269919933.jpg</t>
  </si>
  <si>
    <t>https://www.youtube.com/watch?v=H0SVIJhksdE&amp;feature=youtu.be</t>
  </si>
  <si>
    <t>https://youtu.be/jMps4xixHn4</t>
  </si>
  <si>
    <t>CZ, SK, PL, DE, LT, EST, EN, HU, LV</t>
  </si>
  <si>
    <t>https://www.youtube.com/watch?v=vA6x8GzMm3s</t>
  </si>
  <si>
    <t>http://www.klasektrading.cz/static/public/uploads/images/products/max/14418858198.jpg</t>
  </si>
  <si>
    <t>https://www.youtube.com/watch?v=kgFkz9kKk0g&amp;feature=youtu.be</t>
  </si>
  <si>
    <t>https://www.youtube.com/watch?v=-7rGZRenBzo&amp;feature=youtu.be</t>
  </si>
  <si>
    <t>http://www.klasektrading.cz/static/public/uploads/images/products/max/150280083933.jpg</t>
  </si>
  <si>
    <t>https://www.youtube.com/watch?v=zhdpY8K8rNs&amp;feature=youtu.be</t>
  </si>
  <si>
    <t>http://www.klasektrading.cz/static/public/uploads/images/products/max/150280104116.jpg</t>
  </si>
  <si>
    <t>https://www.youtube.com/watch?v=YUPcTdYxWhY&amp;feature=youtu.be</t>
  </si>
  <si>
    <t>BAM-F2-2204</t>
  </si>
  <si>
    <t>http://www.klasektrading.cz/static/public/uploads/images/products/max/150269923439.jpg</t>
  </si>
  <si>
    <t>https://www.youtube.com/watch?v=rBDCt4X32Sk</t>
  </si>
  <si>
    <t>CZ,SK,LV,PL,EN,DE,LT,EST,HU</t>
  </si>
  <si>
    <t>http://www.klasektrading.cz/static/public/uploads/images/products/max/14740243755.jpg</t>
  </si>
  <si>
    <t>https://www.youtube.com/watch?v=hSvRrbKYfjs&amp;feature=youtu.be</t>
  </si>
  <si>
    <t>https://www.youtube.com/watch?v=hRai7dxcQ7o&amp;feature=youtu.be</t>
  </si>
  <si>
    <t>CZ,SK,LV,LT,EST,HR,PL,EN,HU</t>
  </si>
  <si>
    <t>https://www.youtube.com/watch?v=4YjGMZhLUXw&amp;feature=youtu.be</t>
  </si>
  <si>
    <t>https://youtu.be/-Kt9qfFUO3g</t>
  </si>
  <si>
    <t>http://www.klasektrading.cz/static/public/uploads/images/products/max/150270256778.jpg</t>
  </si>
  <si>
    <t>https://www.youtube.com/watch?v=WdPuwcw0XDw&amp;feature=youtu.be</t>
  </si>
  <si>
    <t>https://www.youtube.com/watch?v=Tuc9wyJrpY0&amp;feature=youtu.be</t>
  </si>
  <si>
    <t>https://www.youtube.com/watch?v=VUIkETF-hW4&amp;feature=youtu.be</t>
  </si>
  <si>
    <t>BAM-F2-2205</t>
  </si>
  <si>
    <t>CZ,SK,LV,PL,EN,DE,LT,EST,HR</t>
  </si>
  <si>
    <t>http://www.klasektrading.cz/static/public/uploads/images/products/max/147402426953.jpg</t>
  </si>
  <si>
    <t>https://www.youtube.com/watch?v=WGzH0akvkIY</t>
  </si>
  <si>
    <t>http://www.klasektrading.cz/static/public/uploads/images/products/max/147402416361.jpg</t>
  </si>
  <si>
    <t>https://www.youtube.com/watch?v=7Sv6pKaJPCE</t>
  </si>
  <si>
    <t>https://www.youtube.com/watch?v=G7QawntkjR4</t>
  </si>
  <si>
    <t>http://www.klasektrading.cz/static/public/uploads/images/products/max/147402398025.jpg</t>
  </si>
  <si>
    <t>https://www.youtube.com/watch?v=t27VK1B1Mk4&amp;feature=youtu.be</t>
  </si>
  <si>
    <t>http://www.klasektrading.cz/static/public/uploads/images/products/max/147402374487.jpg</t>
  </si>
  <si>
    <t>https://www.youtube.com/watch?v=09mnxJqGhpI</t>
  </si>
  <si>
    <t>CZ,SK,PL,LT,EN,LV,EST,DE,HU,HR,IT,SLO,FR,SRB</t>
  </si>
  <si>
    <t>http://www.klasektrading.cz/static/public/uploads/images/products/max/147386400592.jpg</t>
  </si>
  <si>
    <t>https://www.youtube.com/watch?v=pneITmXriUk</t>
  </si>
  <si>
    <t>http://www.klasektrading.cz/static/public/uploads/images/products/max/147386322305.jpg</t>
  </si>
  <si>
    <t>https://www.youtube.com/watch?v=6j_OYUJMdaY</t>
  </si>
  <si>
    <t>http://www.klasektrading.cz/static/public/uploads/images/products/max/147402365005.jpg</t>
  </si>
  <si>
    <t>https://www.youtube.com/watch?v=UWYb2eqQn4A&amp;feature=youtu.be</t>
  </si>
  <si>
    <t>http://www.klasektrading.cz/static/public/uploads/images/products/max/147402352128.jpg</t>
  </si>
  <si>
    <t>https://www.youtube.com/watch?v=IcZi801Txbg</t>
  </si>
  <si>
    <t>CZ,SK,PL,DE,LT,NL,EN,LV,EST,HU,FR,IT</t>
  </si>
  <si>
    <t>https://www.youtube.com/watch?v=alhuQAcFP14&amp;feature=youtu.be</t>
  </si>
  <si>
    <t>https://www.youtube.com/watch?v=EKdyqHy36LE&amp;feature=youtu.be</t>
  </si>
  <si>
    <t>CZ, SK, PL, DE, LT, LV, EN, EST, HU, HR, FR, IT</t>
  </si>
  <si>
    <t>https://www.youtube.com/watch?v=eRZBpKopyuE&amp;feature=youtu.be</t>
  </si>
  <si>
    <t>https://youtu.be/joyrghfzk1k</t>
  </si>
  <si>
    <t>http://www.klasektrading.cz/static/public/uploads/images/products/max/15028026236.jpg</t>
  </si>
  <si>
    <t>7 různobarevných efektů - bez hluku</t>
  </si>
  <si>
    <t>https://www.youtube.com/watch?v=IfcR7-Y1WSo&amp;feature=youtu.be</t>
  </si>
  <si>
    <t>https://www.youtube.com/watch?v=J9G7TtRhqqg&amp;feature=youtu.be</t>
  </si>
  <si>
    <t>https://www.youtube.com/watch?v=4o5vQSdL7Vg&amp;feature=youtu.be</t>
  </si>
  <si>
    <t>CZ,SK,PL,DE,LT,HU,EN,LV,EST,HR,FR,IT</t>
  </si>
  <si>
    <t>http://www.klasektrading.cz/static/public/uploads/images/products/max/150280278971.jpg</t>
  </si>
  <si>
    <t>CZ, SK, PL, LT, EN, LV, EST, DE, HU, HR, IT, SLO</t>
  </si>
  <si>
    <t>https://www.youtube.com/watch?v=Rxghue36jtk</t>
  </si>
  <si>
    <t>https://youtu.be/hrOU_xVH3Dc</t>
  </si>
  <si>
    <t>modrý podstřel s modrou stopou+brokátová koruna s modrými konci</t>
  </si>
  <si>
    <t>https://youtu.be/HM97Pz-TqHs</t>
  </si>
  <si>
    <t>růžový podstřel s růžovou stopou+brokátová koruna s růžovými konci</t>
  </si>
  <si>
    <t>https://youtu.be/wNpUP2z4mMI</t>
  </si>
  <si>
    <t>7 různobarevných efektu(Signature kvalita), karton obsahuje nálepky s různým věkem</t>
  </si>
  <si>
    <t>CZ,SK,PL,EN,DE,LT,LV,HU,EST,HR,FR,IT</t>
  </si>
  <si>
    <t>http://www.klasektrading.cz/static/public/uploads/images/products/max/150287431624.jpg</t>
  </si>
  <si>
    <t>http://www.klasektrading.cz/static/public/uploads/images/products/max/150287420093.jpg</t>
  </si>
  <si>
    <t>https://youtu.be/wXKm93zLNcg</t>
  </si>
  <si>
    <t>CZ,SK,PL,LT,EN,HU,DE,EST,LV,HR,IT,SLO,FR,SRB</t>
  </si>
  <si>
    <t>http://www.klasektrading.cz/static/public/uploads/images/products/max/150280383236.jpg</t>
  </si>
  <si>
    <t>https://www.youtube.com/watch?v=X4UrWbrx6lg&amp;feature=youtu.be</t>
  </si>
  <si>
    <t>https://www.youtube.com/watch?v=zGfSUg7ZFDc</t>
  </si>
  <si>
    <t>CZ,SK,PL,LT,EN,LV,HU,EST,DE,SLO,IT,SRB,FR,HR</t>
  </si>
  <si>
    <t>https://www.youtube.com/watch?v=i6DXO4Q8yOY</t>
  </si>
  <si>
    <t>CZ, SK, PL, LT, EN, LV, EST, DE, HU, HR, IT, SLO,FR,SRB</t>
  </si>
  <si>
    <t>http://www.klasektrading.cz/static/public/uploads/images/products/max/147386249591.jpg</t>
  </si>
  <si>
    <t>https://www.youtube.com/watch?v=-fk-Y5vAAHo</t>
  </si>
  <si>
    <t>40ran zlatá brokátová koruna s červenými/modrými konci, 48ran stříbrná mina s červenovu stopou+titanová exploze</t>
  </si>
  <si>
    <t>CZ,SK,PL,EN,LT,DE,LV,HU,EST,HR,FR,IT,SRB,SLO</t>
  </si>
  <si>
    <t>http://www.klasektrading.cz/static/public/uploads/images/products/max/150280567266.jpg</t>
  </si>
  <si>
    <t>https://www.youtube.com/watch?v=0Oa-QITidbY&amp;feature=youtu.be</t>
  </si>
  <si>
    <t>6různých modrých efektů + 3 řady stříbrná mina s červenou stopou a titanovou explozí</t>
  </si>
  <si>
    <t>http://www.klasektrading.cz/static/public/uploads/images/products/max/150280576897.jpg</t>
  </si>
  <si>
    <t>https://www.youtube.com/watch?v=Bqag7i0iwhk</t>
  </si>
  <si>
    <t>6různých červených efektů + 3 řady stříbrná mina s červenou stopou a titanovou explozí</t>
  </si>
  <si>
    <t>http://www.klasektrading.cz/static/public/uploads/images/products/max/150280584107.jpg</t>
  </si>
  <si>
    <t>https://www.youtube.com/watch?v=Z3Hl1kPnvmI&amp;feature=youtu.be</t>
  </si>
  <si>
    <t>CZ, SK, PL, LT, EN, HR, EST, DE, HU, LV, IT, SLO, FR, SRB</t>
  </si>
  <si>
    <t>https://youtu.be/c3EnN7E_Y84</t>
  </si>
  <si>
    <t>http://www.klasektrading.cz/static/public/uploads/images/products/max/147386165415.jpg</t>
  </si>
  <si>
    <t>https://www.youtube.com/watch?v=gYb4pDCbGe0</t>
  </si>
  <si>
    <t>https://youtu.be/Qnpp1V50Q3c</t>
  </si>
  <si>
    <t>CZ, SK, PL, EN, DE, LT</t>
  </si>
  <si>
    <t>https://youtu.be/zec5zObekWI</t>
  </si>
  <si>
    <t>CZ,SK,PL,EN,EST,DE,LT</t>
  </si>
  <si>
    <t>http://www.klasektrading.cz/static/public/uploads/images/products/max/150280648314.jpg</t>
  </si>
  <si>
    <t>https://www.youtube.com/watch?v=gbfNvUNulYQ</t>
  </si>
  <si>
    <t>https://youtu.be/G4l8hikhK8w</t>
  </si>
  <si>
    <t>CZ, SK, PL, DE, LT, EN, LV, IT, EST, HU, FR, NL, DK</t>
  </si>
  <si>
    <t>https://www.youtube.com/watch?v=_rxpZ6c_Y90</t>
  </si>
  <si>
    <t>CZ, SK, PL, DE, LT, EN, EST, HU, FR, IT, LV, HR</t>
  </si>
  <si>
    <t>http://www.klasektrading.cz/static/public/uploads/images/products/max/147375956314.jpg</t>
  </si>
  <si>
    <t>https://www.youtube.com/watch?v=NouzoVJ5fsU</t>
  </si>
  <si>
    <t>28 různobarevných efektů</t>
  </si>
  <si>
    <t>http://www.klasektrading.cz/static/public/uploads/images/products/max/150280629727.jpg</t>
  </si>
  <si>
    <t>https://www.youtube.com/watch?v=xjXk94JUL7Q</t>
  </si>
  <si>
    <t>CZ,SK,PL,DE,LT,EN,FR,NL</t>
  </si>
  <si>
    <t>https://youtu.be/nOn7dTtqIkQ</t>
  </si>
  <si>
    <t>CZ,SK,PL,DE,LT,EN,EST,HU,FR,IT,LV,HR</t>
  </si>
  <si>
    <t>https://www.youtube.com/watch?v=J1ySHsEBC0c</t>
  </si>
  <si>
    <t>CZ,SK,PL,EN,LT,DE,EST</t>
  </si>
  <si>
    <t>http://www.klasektrading.cz/static/public/uploads/images/products/max/150286884967.jpg</t>
  </si>
  <si>
    <t>https://youtu.be/ubRzfMSR29I</t>
  </si>
  <si>
    <t>CZ,SK,PL,EN,HU,LT,LV</t>
  </si>
  <si>
    <t>http://www.klasektrading.cz/static/public/uploads/images/products/max/150280663821.jpg</t>
  </si>
  <si>
    <t>https://www.youtube.com/watch?v=NhiQZ4FkcFU</t>
  </si>
  <si>
    <t>CZ,SK,PL,EN,HU,LT,DE,EST,HR,FR,IT</t>
  </si>
  <si>
    <t>http://www.klasektrading.cz/static/public/uploads/images/products/max/150287455482.jpg</t>
  </si>
  <si>
    <t>https://www.youtube.com/watch?v=2BbHVaGZJGo</t>
  </si>
  <si>
    <t>56ran zlatá brokátová koruna s červenými/modrými konci, 42ran stříbrná mina s červenovu stopou+titanová exploze</t>
  </si>
  <si>
    <t>CZ,SK,PL,EN,HU,LT,LV,DE,EST,HR,FR,IT</t>
  </si>
  <si>
    <t>http://www.klasektrading.cz/static/public/uploads/images/products/max/15028746548.jpg</t>
  </si>
  <si>
    <t>https://www.youtube.com/watch?v=EXzRvv9B4Ps</t>
  </si>
  <si>
    <t>http://www.klasektrading.cz/static/public/uploads/images/products/max/1502868713.jpg</t>
  </si>
  <si>
    <t>https://www.youtube.com/watch?v=Iy4O36-qZOw</t>
  </si>
  <si>
    <t>CZ,SK,PL,EN,HU,LT,DE,EST</t>
  </si>
  <si>
    <t>http://www.klasektrading.cz/static/public/uploads/images/products/max/150286953508.jpg</t>
  </si>
  <si>
    <t>https://www.youtube.com/watch?v=4U6hVgyM2LY&amp;feature=youtu.be</t>
  </si>
  <si>
    <t>CZ,SK,PL,DE,LT,EN,EST,IT</t>
  </si>
  <si>
    <t>http://www.klasektrading.cz/static/public/uploads/images/products/max/147376946827.jpg</t>
  </si>
  <si>
    <t>https://www.youtube.com/watch?v=usSvG9bi0R4&amp;feature=youtu.be</t>
  </si>
  <si>
    <t>CZ,SK,PL,DE,LT,EN,EST</t>
  </si>
  <si>
    <t>http://www.klasektrading.cz/static/public/uploads/images/products/max/14737693187.jpg</t>
  </si>
  <si>
    <t>https://www.youtube.com/watch?v=K38-ve9MNUg&amp;feature=youtu.be</t>
  </si>
  <si>
    <t>30 různobarevných efektů</t>
  </si>
  <si>
    <t>CZ,SK,PL,DE,LT,HR,EN,LV,EST</t>
  </si>
  <si>
    <t>http://www.klasektrading.cz/static/public/uploads/images/products/max/150287344481.jpg</t>
  </si>
  <si>
    <t>https://youtu.be/JhEywgGUZI4</t>
  </si>
  <si>
    <t>40 různobarevných efektů</t>
  </si>
  <si>
    <t>CZ, SK, PL, DE, LT, EST, EN, HR, SRB, HU, LV</t>
  </si>
  <si>
    <t>http://www.klasektrading.cz/static/public/uploads/images/products/max/150632309303.jpg</t>
  </si>
  <si>
    <t>https://www.youtube.com/watch?v=WBIU3bhbbqo&amp;feature=youtu.be</t>
  </si>
  <si>
    <t>CZ,SK,PL,DE,LT,EN,IT,HU,EST,NL,FR</t>
  </si>
  <si>
    <t>https://youtu.be/MwRZaJKT49E</t>
  </si>
  <si>
    <t>CZ,SK,PL,DE,LT,EN,LV,HU,EST,FR,HR</t>
  </si>
  <si>
    <t>https://www.youtube.com/watch?v=v-dgZv6coa8&amp;feature=youtu.be</t>
  </si>
  <si>
    <t>https://youtu.be/YuDYfEOk1rs</t>
  </si>
  <si>
    <t>http://www.klasektrading.cz/static/public/uploads/images/products/max/150270926333.jpg</t>
  </si>
  <si>
    <t>https://www.youtube.com/watch?v=mFsIbIdyOoY&amp;feature=youtu.be</t>
  </si>
  <si>
    <t>BAM-F2-2206</t>
  </si>
  <si>
    <t>CZ,SK,PL,DE,LT,EN,LV,HU,EST,HR,FR</t>
  </si>
  <si>
    <t>http://www.klasektrading.cz/static/public/uploads/images/products/max/147402344332.jpg</t>
  </si>
  <si>
    <t>https://www.youtube.com/watch?v=ua8ZobyizS8&amp;feature=youtu.be</t>
  </si>
  <si>
    <t>http://www.klasektrading.cz/static/public/uploads/images/products/max/147402332401.jpg</t>
  </si>
  <si>
    <t>https://youtu.be/SjiNW0WBtQU</t>
  </si>
  <si>
    <t>http://www.klasektrading.cz/static/public/uploads/images/products/max/150270933727.jpg</t>
  </si>
  <si>
    <t>https://youtu.be/sQ0Ltk7tpeY</t>
  </si>
  <si>
    <t>http://www.klasektrading.cz/static/public/uploads/images/products/max/147402285589.jpg</t>
  </si>
  <si>
    <t>https://www.youtube.com/watch?v=SnIbjopdgX0&amp;feature=youtu.be</t>
  </si>
  <si>
    <t>http://www.klasektrading.cz/static/public/uploads/images/products/max/150270841363.jpg</t>
  </si>
  <si>
    <t>https://www.youtube.com/watch?v=UqtKz55JWbE</t>
  </si>
  <si>
    <t>http://www.klasektrading.cz/static/public/uploads/images/products/max/150330173207.jpg</t>
  </si>
  <si>
    <t>https://www.youtube.com/watch?v=rVXKsrh5HDw&amp;feature=youtu.be</t>
  </si>
  <si>
    <t>brokátová stopa+brokátová koruna s práskajícími hvězdami</t>
  </si>
  <si>
    <t>https://www.youtube.com/watch?v=cMnLWj5Tc5Y&amp;feature=youtu.be</t>
  </si>
  <si>
    <t>http://www.klasektrading.cz/static/public/uploads/images/products/max/150269830366.jpg</t>
  </si>
  <si>
    <t>https://www.youtube.com/watch?v=01IdwImPC0k</t>
  </si>
  <si>
    <t>https://www.youtube.com/watch?v=T0GVnlMGwcs</t>
  </si>
  <si>
    <t>https://www.youtube.com/watch?v=xQHoAMMQbz0&amp;feature=youtu.be</t>
  </si>
  <si>
    <t>stříbrná mina s červenou stopou+stříbrná chryzantéma</t>
  </si>
  <si>
    <t>http://www.klasektrading.cz/static/public/uploads/images/products/max/150270912403.jpg</t>
  </si>
  <si>
    <t>https://youtu.be/t6sZCH6Hb90</t>
  </si>
  <si>
    <t>CZ,SK,PL,LT,DE,EN,LV,EST,HR,HU,IT</t>
  </si>
  <si>
    <t>http://www.klasektrading.cz/static/public/uploads/images/products/max/147402265974.jpg</t>
  </si>
  <si>
    <t>https://www.youtube.com/watch?v=6AQcjSXMsks</t>
  </si>
  <si>
    <t>http://www.klasektrading.cz/static/public/uploads/images/products/max/150270825585.jpg</t>
  </si>
  <si>
    <t>https://www.youtube.com/watch?v=Cc_b3Cg1bAM</t>
  </si>
  <si>
    <t>CZ,SK,PL,LT,DE,EN,LV,EST,HR,HU,FR,IT</t>
  </si>
  <si>
    <t>http://www.klasektrading.cz/static/public/uploads/images/products/max/147401466229.jpg</t>
  </si>
  <si>
    <t>https://www.youtube.com/watch?v=H2zEAL-hiBE</t>
  </si>
  <si>
    <t>http://www.klasektrading.cz/static/public/uploads/images/products/max/147401289211.jpg</t>
  </si>
  <si>
    <t>https://www.youtube.com/watch?v=jOOMgZYTs4c</t>
  </si>
  <si>
    <t>CZ,SK,PL,DE,LT,EN,FR,EST</t>
  </si>
  <si>
    <t>https://youtu.be/esHXHmZNXPU</t>
  </si>
  <si>
    <t>CZ, SK, PL, DE, LT, EN, HU, EST</t>
  </si>
  <si>
    <t>https://youtu.be/gbovc8klUOY</t>
  </si>
  <si>
    <t>https://www.youtube.com/watch?v=SRZvZcOqNcY</t>
  </si>
  <si>
    <t>https://www.youtube.com/watch?v=kF3h3BbiRjI&amp;feature=youtu.be</t>
  </si>
  <si>
    <t>https://www.youtube.com/watch?v=WJhp6aVV2pI&amp;feature=youtu.be</t>
  </si>
  <si>
    <t>BAM-F2-2207</t>
  </si>
  <si>
    <t>http://www.klasektrading.cz/static/public/uploads/images/products/max/147401269015.jpg</t>
  </si>
  <si>
    <t>https://www.youtube.com/watch?v=2hj96S5GpVM&amp;feature=youtu.be</t>
  </si>
  <si>
    <t>http://www.klasektrading.cz/static/public/uploads/images/products/max/147401217217.jpg</t>
  </si>
  <si>
    <t>https://youtu.be/D3xvserCoYw</t>
  </si>
  <si>
    <t>CZ,SK,PL,DE,LT,EN,HU,EST</t>
  </si>
  <si>
    <t>http://www.klasektrading.cz/static/public/uploads/images/products/max/150270962577.jpg</t>
  </si>
  <si>
    <t>https://www.youtube.com/watch?v=mcEfGDPG0EI&amp;feature=youtu.be</t>
  </si>
  <si>
    <t>stříbrná stopa+stříbrná palma s fialovým středem</t>
  </si>
  <si>
    <t>https://www.youtube.com/watch?v=c5oeRoNYpJ0&amp;feature=youtu.be</t>
  </si>
  <si>
    <t>plnobarevná kytice s práskajícími hvězdami</t>
  </si>
  <si>
    <t>http://www.klasektrading.cz/static/public/uploads/images/products/max/150270970811.jpg</t>
  </si>
  <si>
    <t>https://www.youtube.com/watch?v=WNo9uN6_AEc&amp;feature=youtu.be</t>
  </si>
  <si>
    <t>https://www.youtube.com/watch?v=vAV6go5Lf9w&amp;feature=youtu.be</t>
  </si>
  <si>
    <t>http://www.klasektrading.cz/static/public/uploads/images/products/max/147401198438.jpg</t>
  </si>
  <si>
    <t>https://www.youtube.com/watch?v=dJAqqDmZNRI</t>
  </si>
  <si>
    <t>práskající stopa+práskající vrba</t>
  </si>
  <si>
    <t>http://www.klasektrading.cz/static/public/uploads/images/products/max/147401176388.jpg</t>
  </si>
  <si>
    <t>https://youtu.be/y5wvwr92Ae4</t>
  </si>
  <si>
    <t>CZ, SK, PL, LT, DE, HU,EN,EST,LV,FR,IT,HR</t>
  </si>
  <si>
    <t>http://www.klasektrading.cz/static/public/uploads/images/products/max/147384915428.jpg</t>
  </si>
  <si>
    <t>https://youtu.be/8LF8pYG1_rE</t>
  </si>
  <si>
    <t>CZ,SK,PL,LT,DE,LV,EN,EST,HU,FR,IT,HR</t>
  </si>
  <si>
    <t>https://youtu.be/x9AXKVnDnl8</t>
  </si>
  <si>
    <t>https://youtu.be/qVcRIEbIdFA</t>
  </si>
  <si>
    <t>CZ,SK,PL,LT,DE,LV,EN,EST,HU,FR,IT,NL</t>
  </si>
  <si>
    <t>https://youtu.be/bVbs6XqMnts</t>
  </si>
  <si>
    <t>CZ, SK, PL, LT, DE, LV, EST, EN, HU, FR, IT, HR</t>
  </si>
  <si>
    <t>http://www.klasektrading.cz/static/public/uploads/images/products/max/15027152514.jpg</t>
  </si>
  <si>
    <t>https://www.youtube.com/watch?v=C9J0T2kSUO0&amp;feature=youtu.be</t>
  </si>
  <si>
    <t>http://www.klasektrading.cz/static/public/uploads/images/products/max/150271473221.jpg</t>
  </si>
  <si>
    <t>https://www.youtube.com/watch?v=sY4ZwY81qj8&amp;feature=youtu.be</t>
  </si>
  <si>
    <t>5 různobarevných efektů - bez hluku</t>
  </si>
  <si>
    <t>CZ,SK,PL,LT,DE,LV,EST,EN,HU,FR,IT,HR</t>
  </si>
  <si>
    <t>http://www.klasektrading.cz/static/public/uploads/images/products/max/150271517138.jpg</t>
  </si>
  <si>
    <t>https://www.youtube.com/watch?v=JMYpnrNMNM0&amp;feature=youtu.be</t>
  </si>
  <si>
    <t>BAM-F2-2208</t>
  </si>
  <si>
    <t>https://www.youtube.com/watch?v=brhIHSN6uMM</t>
  </si>
  <si>
    <t>http://www.klasektrading.cz/static/public/uploads/images/products/max/150271544544.jpg</t>
  </si>
  <si>
    <t>http://www.klasektrading.cz/static/public/uploads/images/products/max/147384843171.jpg</t>
  </si>
  <si>
    <t>https://www.youtube.com/watch?v=Dd2a3yIA6f4</t>
  </si>
  <si>
    <t>http://www.klasektrading.cz/static/public/uploads/images/products/max/150271485562.jpg</t>
  </si>
  <si>
    <t>https://www.youtube.com/watch?v=riCcnRVSvqQ</t>
  </si>
  <si>
    <t>http://www.klasektrading.cz/static/public/uploads/images/products/max/150271533435.jpg</t>
  </si>
  <si>
    <t>https://www.youtube.com/watch?v=MabVc6jkCjw</t>
  </si>
  <si>
    <t>https://youtu.be/CNRUN2f9xLE</t>
  </si>
  <si>
    <t>https://www.youtube.com/watch?v=1LWHjLAoS14&amp;feature=youtu.be</t>
  </si>
  <si>
    <t>http://www.klasektrading.cz/static/public/uploads/images/products/max/150271500619.jpg</t>
  </si>
  <si>
    <t>https://www.youtube.com/watch?v=fdcn5aXZLkk</t>
  </si>
  <si>
    <t>http://www.klasektrading.cz/static/public/uploads/images/products/max/150271508904.jpg</t>
  </si>
  <si>
    <t>https://www.youtube.com/watch?v=AKueBSpojaU&amp;feature=youtu.be</t>
  </si>
  <si>
    <t>https://www.youtube.com/watch?v=6gNrV8KsDEU&amp;feature=youtu.be</t>
  </si>
  <si>
    <t>CZ,SK,PL,LV,LT,EN,EST,HR,HU,DE,FR</t>
  </si>
  <si>
    <t>https://www.youtube.com/watch?v=X6pbV3MZaZM&amp;feature=youtu.be</t>
  </si>
  <si>
    <t>https://www.youtube.com/watch?v=dMhcZqedkGE&amp;feature=youtu.be</t>
  </si>
  <si>
    <t>CZ, SK, PL, LT, DE, HU,EN,EST,LV,FR,HR,IT</t>
  </si>
  <si>
    <t>https://www.youtube.com/watch?v=aBVgXHeo2Uw&amp;feature=youtu.be</t>
  </si>
  <si>
    <t>CZ,SK,PL,LT,DE,HU,EST,EN,LV,HR,FR,IT</t>
  </si>
  <si>
    <t>https://www.youtube.com/watch?v=NsqWrwaY_Aw&amp;feature=youtu.be</t>
  </si>
  <si>
    <t>BAM-F2-2192</t>
  </si>
  <si>
    <t>http://www.klasektrading.cz/static/public/uploads/images/products/max/147384800577.jpg</t>
  </si>
  <si>
    <t>https://www.youtube.com/watch?v=tYOXEH6qtbg&amp;feature=youtu.be</t>
  </si>
  <si>
    <t>CZ,SK,PL,LV,LT,EN,DE,HR,SRB,HU,EST,FR</t>
  </si>
  <si>
    <t>http://www.klasektrading.cz/static/public/uploads/images/products/max/147384781637.jpg</t>
  </si>
  <si>
    <t>https://www.youtube.com/watch?v=HUdVr_1LmlA</t>
  </si>
  <si>
    <t>http://www.klasektrading.cz/static/public/uploads/images/products/max/150287393155.jpg</t>
  </si>
  <si>
    <t>https://youtu.be/BxFQuyCANTs</t>
  </si>
  <si>
    <t>http://www.klasektrading.cz/static/public/uploads/images/products/max/147384737641.jpg</t>
  </si>
  <si>
    <t>https://www.youtube.com/watch?v=R8yjsbvJxjs</t>
  </si>
  <si>
    <t>http://www.klasektrading.cz/static/public/uploads/images/products/max/150270643665.jpg</t>
  </si>
  <si>
    <t>CZ,SK,PL,LT,EN,DE,LV,EST,HU,HR,FR</t>
  </si>
  <si>
    <t>http://www.klasektrading.cz/static/public/uploads/images/products/max/150279244378.jpg</t>
  </si>
  <si>
    <t>https://www.youtube.com/watch?v=R5IpnfEzBb0&amp;feature=youtu.be</t>
  </si>
  <si>
    <t>http://www.klasektrading.cz/static/public/uploads/images/products/max/150279264246.jpg</t>
  </si>
  <si>
    <t>https://www.youtube.com/watch?v=UbmcC0fv0PA</t>
  </si>
  <si>
    <t>http://www.klasektrading.cz/static/public/uploads/images/products/max/150279255032.jpg</t>
  </si>
  <si>
    <t>https://www.youtube.com/watch?v=S-eDiZOuYkw&amp;feature=youtu.be</t>
  </si>
  <si>
    <t>http://www.klasektrading.cz/static/public/uploads/images/products/max/150279279452.jpg</t>
  </si>
  <si>
    <t>https://www.youtube.com/watch?v=5SeEXUi3uYU&amp;feature=youtu.be</t>
  </si>
  <si>
    <t>CZ,SK,PL,LT,EN,DE,HU,EST,HR,LV,IT,SLO,FR,SRB,DK</t>
  </si>
  <si>
    <t>https://youtu.be/0BZ-0sduhS0</t>
  </si>
  <si>
    <t>CZ, SK, PL, LT, EN, DE,HU,EST,HR,LV,IT,SLO,FR,SRB</t>
  </si>
  <si>
    <t>https://youtu.be/Kq-Shc8ZA3o</t>
  </si>
  <si>
    <t>https://youtu.be/lxt5gyFRt8I</t>
  </si>
  <si>
    <t>https://www.youtube.com/watch?v=xomAEThJtbo</t>
  </si>
  <si>
    <t>CZ,SK,D,HU,PL</t>
  </si>
  <si>
    <t>https://www.youtube.com/watch?v=fV3g6laapcU&amp;feature=youtu.be</t>
  </si>
  <si>
    <t>zlatá koruna s práskajícím středem</t>
  </si>
  <si>
    <t>CZ,SK,PL,EN,DE,HU,EST,HR,LV,IT,SLO,FR,SRB</t>
  </si>
  <si>
    <t>https://youtu.be/WOPu67HtPy8</t>
  </si>
  <si>
    <t>modrá stopa s brokátovou korunou a modrými konci</t>
  </si>
  <si>
    <t>https://www.youtube.com/watch?v=yjMf61ej8H4</t>
  </si>
  <si>
    <t>červená vlna s práskajícím středem</t>
  </si>
  <si>
    <t>CZ,SK,PL,LT,EN,DE,HU,EST,HR,LV,IT,SLO,FR,SRB</t>
  </si>
  <si>
    <t>https://www.youtube.com/watch?v=BdHeUmojy6I&amp;feature=youtu.be</t>
  </si>
  <si>
    <t>https://www.youtube.com/watch?v=oFjxX3Uaffw</t>
  </si>
  <si>
    <t>CZ,SK,PL,LT,EN,LV,DE,EST,HU,HR,FR,IT,SLO,SRB,DK</t>
  </si>
  <si>
    <t>https://youtu.be/C1ay9pCtW_o</t>
  </si>
  <si>
    <t>https://www.youtube.com/watch?v=5B58WrZGyLw&amp;feature=youtu.be</t>
  </si>
  <si>
    <t>https://youtu.be/xr22RDnjLho</t>
  </si>
  <si>
    <t>CZ,SK,PL,LT,EN,DE,HU,EST,HR,LV,FR,IT,SLO,SRB</t>
  </si>
  <si>
    <t>https://youtu.be/nZ9mvnQgnJE</t>
  </si>
  <si>
    <t>https://www.youtube.com/watch?v=UjWsTT0amNk&amp;feature=youtu.be</t>
  </si>
  <si>
    <t>7 různobarevných efektů měnících se po každé ráně</t>
  </si>
  <si>
    <t>CZ,SK,PL,EN,DE,LT,LV,EST,HR,HU,FR,IT,SLO</t>
  </si>
  <si>
    <t>https://youtu.be/CZ9r_i-elrM</t>
  </si>
  <si>
    <t>https://www.youtube.com/watch?v=a45W2_Y74n0</t>
  </si>
  <si>
    <t>bílá blikající stopa s bílou blikající vrbou</t>
  </si>
  <si>
    <t>CZ,SK,PL,LT,EN,LV,DE,EST,HU,HR,FR,IT,SLO,SRB</t>
  </si>
  <si>
    <t>http://www.klasektrading.cz/static/public/uploads/images/products/max/150269873477.jpg</t>
  </si>
  <si>
    <t>https://youtu.be/KLzSziWk8Lc</t>
  </si>
  <si>
    <t>zlatá stopa s brokátovou korunou+fialové perly</t>
  </si>
  <si>
    <t>https://youtu.be/cuQQZMpcwVw</t>
  </si>
  <si>
    <t>červená stopa s bílými blikajícími hvězdami</t>
  </si>
  <si>
    <t>https://youtu.be/brluHlXJSLE</t>
  </si>
  <si>
    <t>barevná stopa s barevnými perlami a červeno/zlatým opožděným středem</t>
  </si>
  <si>
    <t>https://youtu.be/28rRynP2Fc0</t>
  </si>
  <si>
    <t>červená blikající vrba</t>
  </si>
  <si>
    <t>CZ, SK, PL, LT, EN, DE,HU,EST,HR,LV,FR,IT,SLO,SRB</t>
  </si>
  <si>
    <t>https://www.youtube.com/watch?v=DHOQpUsFNeU&amp;feature=youtu.be</t>
  </si>
  <si>
    <t>CZ, SK, PL, LT, EN, DE,HU, EST,HR,LV,FR,IT,SLO,SRB</t>
  </si>
  <si>
    <t>https://www.youtube.com/watch?v=HXiB6LbXAoc&amp;feature=youtu.be</t>
  </si>
  <si>
    <t>https://www.youtube.com/watch?v=-sethD7TQ24</t>
  </si>
  <si>
    <t>http://www.klasektrading.cz/static/public/uploads/images/products/max/135058358125.jpg</t>
  </si>
  <si>
    <t>https://youtu.be/Xvz95Ajcke0</t>
  </si>
  <si>
    <t>https://www.youtube.com/watch?v=2goHbTLJoS0&amp;feature=youtu.be</t>
  </si>
  <si>
    <t>https://www.youtube.com/watch?v=so7InGL7pjw</t>
  </si>
  <si>
    <t>https://www.youtube.com/watch?v=btG2C_wrdQw</t>
  </si>
  <si>
    <t>https://www.youtube.com/watch?v=C4c9aKhOfl4&amp;feature=youtu.be</t>
  </si>
  <si>
    <t>http://www.youtube.com/watch?v=OtmSUSdXtAQ</t>
  </si>
  <si>
    <t>práskající stopa s práskajícími crossettami (C moždíř)</t>
  </si>
  <si>
    <t>https://www.youtube.com/watch?v=5evveJAS7JQ&amp;feature=youtu.be</t>
  </si>
  <si>
    <t>CZ, SK, PL, LT, DE, EN, HU, EST, LV, FR, HR, IT, SLO, SRB</t>
  </si>
  <si>
    <t>http://www.klasektrading.cz/static/public/uploads/images/products/max/14738422672.jpg</t>
  </si>
  <si>
    <t>https://youtu.be/2RvyvxbjgC8</t>
  </si>
  <si>
    <t>https://youtu.be/p3A486ZtBr4</t>
  </si>
  <si>
    <t>https://www.youtube.com/watch?v=0h8HEfvgiQs</t>
  </si>
  <si>
    <t>http://www.klasektrading.cz/static/public/uploads/images/products/max/14738396854.jpg</t>
  </si>
  <si>
    <t>https://youtu.be/c0FPh7MhzvI</t>
  </si>
  <si>
    <t>https://www.youtube.com/watch?v=Wuf_yEuAdNk</t>
  </si>
  <si>
    <t>http://www.klasektrading.cz/static/public/uploads/images/products/max/14412657699.jpg</t>
  </si>
  <si>
    <t>https://youtu.be/tszpZzoE2wI</t>
  </si>
  <si>
    <t>http://www.klasektrading.cz/static/public/uploads/images/products/max/144126580238.jpg</t>
  </si>
  <si>
    <t>https://youtu.be/vz7646bCN00</t>
  </si>
  <si>
    <t>http://www.klasektrading.cz/static/public/uploads/images/products/max/144126859054.jpg</t>
  </si>
  <si>
    <t>https://www.youtube.com/watch?v=Wx-9ZQLkIBI&amp;feature=youtu.be</t>
  </si>
  <si>
    <t>http://www.klasektrading.cz/static/public/uploads/images/products/max/144126862077.jpg</t>
  </si>
  <si>
    <t>https://youtu.be/DiFAugrEsDM</t>
  </si>
  <si>
    <t>http://www.klasektrading.cz/static/public/uploads/images/products/max/144127824675.jpg</t>
  </si>
  <si>
    <t>https://www.youtube.com/watch?v=p6qCB7rqcqg&amp;feature=youtu.be</t>
  </si>
  <si>
    <t>CZ,SK,PL,LT,EN,LV,DE,EST,HU,HR,FR,IT</t>
  </si>
  <si>
    <t>http://www.klasektrading.cz/static/public/uploads/images/products/max/150279361571.jpg</t>
  </si>
  <si>
    <t>https://www.youtube.com/watch?v=nX-1_kj7FVI</t>
  </si>
  <si>
    <t>http://www.klasektrading.cz/static/public/uploads/images/products/max/140963543778.jpg</t>
  </si>
  <si>
    <t>http://youtu.be/s_z67v-bRTY</t>
  </si>
  <si>
    <t>CZ, SK, PL, LT, DE, EN,HU,EST,LV,FR,HR,IT,SLO,SRB</t>
  </si>
  <si>
    <t>https://www.youtube.com/watch?v=o_rudRRC4ag&amp;feature=youtu.be</t>
  </si>
  <si>
    <t>https://www.youtube.com/watch?v=d3RkwGJzGh4&amp;feature=youtu.be</t>
  </si>
  <si>
    <t>https://youtu.be/-TsQWAdLixg</t>
  </si>
  <si>
    <t>https://www.youtube.com/watch?v=Gq580Qyusw8&amp;feature=youtu.be</t>
  </si>
  <si>
    <t>CZ, SK, PL, LT, DE, EN,LV,DE,EST,HU,HR,FR</t>
  </si>
  <si>
    <t>https://www.youtube.com/watch?v=w8Xjgu1FzEM&amp;feature=youtu.be</t>
  </si>
  <si>
    <t>https://www.youtube.com/watch?v=mtuvhFsGZcw&amp;feature=youtu.be</t>
  </si>
  <si>
    <t>CZ,SK,PL,LT,EN,LV,DE,EST,HU,HR,FR</t>
  </si>
  <si>
    <t>http://www.klasektrading.cz/static/public/uploads/images/products/max/150279562452.jpg</t>
  </si>
  <si>
    <t>http://www.klasektrading.cz/static/public/uploads/images/products/max/144248999192.jpg</t>
  </si>
  <si>
    <t>https://www.youtube.com/watch?v=-AYI7cf_j5E&amp;feature=youtu.be</t>
  </si>
  <si>
    <t>http://www.klasektrading.cz/static/public/uploads/images/products/max/150279720302.jpg</t>
  </si>
  <si>
    <t>https://youtu.be/szjTVTY3GVE</t>
  </si>
  <si>
    <t>http://www.klasektrading.cz/static/public/uploads/images/products/max/150279737302.jpg</t>
  </si>
  <si>
    <t>https://www.youtube.com/watch?v=EakGfbCh1Z4&amp;feature=youtu.be</t>
  </si>
  <si>
    <t>http://www.klasektrading.cz/static/public/uploads/images/products/max/144249007858.jpg</t>
  </si>
  <si>
    <t>https://www.youtube.com/watch?v=LtmIFRjIp9A&amp;feature=youtu.be</t>
  </si>
  <si>
    <t>CZ,SK,PL,DE,LT,EN,NL,EST,FR,IT</t>
  </si>
  <si>
    <t>http://www.klasektrading.cz/static/public/uploads/images/products/max/150271446164.jpg</t>
  </si>
  <si>
    <t>https://www.youtube.com/watch?v=s2r3bCUavGY&amp;feature=youtu.be</t>
  </si>
  <si>
    <t>http://www.klasektrading.cz/static/public/uploads/images/products/max/150271008775.jpg</t>
  </si>
  <si>
    <t>https://www.youtube.com/watch?v=jEubFaVVyOw</t>
  </si>
  <si>
    <t>https://www.youtube.com/watch?v=9kOsLUNmgGI</t>
  </si>
  <si>
    <t>https://youtu.be/P0VaKvqgaGc</t>
  </si>
  <si>
    <t>CZ,SK,PL,EN,LV,HU,LT,DE,EST,HR,FR,IT</t>
  </si>
  <si>
    <t>http://www.klasektrading.cz/static/public/uploads/images/products/max/150279336009.jpg</t>
  </si>
  <si>
    <t>https://www.youtube.com/watch?v=wbucKjdeFT0</t>
  </si>
  <si>
    <t>CZ,SK,PL,EN,LV,HU,LT,DE,EST,HR</t>
  </si>
  <si>
    <t>http://www.klasektrading.cz/static/public/uploads/images/products/max/150279829717.jpg</t>
  </si>
  <si>
    <t>https://www.youtube.com/watch?v=xia3ryn_YBY</t>
  </si>
  <si>
    <t>http://www.klasektrading.cz/static/public/uploads/images/products/max/150279848764.jpg</t>
  </si>
  <si>
    <t>https://www.youtube.com/watch?v=HxutuXc8ecY</t>
  </si>
  <si>
    <t>CZ,SK,PL,LT,DE,EN,EST,LV,IT,SRB,SLO,HR,FR,HU</t>
  </si>
  <si>
    <t>http://www.klasektrading.cz/static/public/uploads/images/products/max/147377044338.jpg</t>
  </si>
  <si>
    <t>https://www.youtube.com/watch?v=8ugOdwNIMdk</t>
  </si>
  <si>
    <t>http://www.klasektrading.cz/static/public/uploads/images/products/max/150330212102.jpg</t>
  </si>
  <si>
    <t>https://www.youtube.com/watch?v=F_64n9YS7Rk</t>
  </si>
  <si>
    <t xml:space="preserve"> CZ,SK,PL,LT,DE,EN,NL,EST,IT,HU</t>
  </si>
  <si>
    <t>https://www.youtube.com/watch?v=hFy2yPg8yK4&amp;feature=youtu.be</t>
  </si>
  <si>
    <t>http://www.klasektrading.cz/static/public/uploads/images/products/max/150279909326.jpg</t>
  </si>
  <si>
    <t>https://www.youtube.com/watch?v=-vmB3VObP4o&amp;feature=youtu.be</t>
  </si>
  <si>
    <t>CZ,SK,PL,LT,DE,EN,EST,LV,IT,SRB,DK,HR,FR,HU</t>
  </si>
  <si>
    <t>https://youtu.be/E2FhKKRtxmw</t>
  </si>
  <si>
    <t>CZ,SK,PL,LT,DE,EN,EST,LV,IT,SRB,HR,FR,DK,HU</t>
  </si>
  <si>
    <t>http://www.klasektrading.cz/static/public/uploads/images/products/max/147376904439.jpg</t>
  </si>
  <si>
    <t>https://www.youtube.com/watch?v=eH38ptrLZdI</t>
  </si>
  <si>
    <t>CZ,SK,PL,LT,DE,EN,EST,LV,IT,SRB,FR,HR,DK,HU</t>
  </si>
  <si>
    <t>http://www.klasektrading.cz/static/public/uploads/images/products/max/14737669717.jpg</t>
  </si>
  <si>
    <t>https://youtu.be/WZ_M3zMkEik</t>
  </si>
  <si>
    <t>http://www.klasektrading.cz/static/public/uploads/images/products/max/147376686551.jpg</t>
  </si>
  <si>
    <t>https://www.youtube.com/watch?v=fcPMSAT_jgw&amp;feature=youtu.be</t>
  </si>
  <si>
    <t>http://www.klasektrading.cz/detail/signature-range-100ran</t>
  </si>
  <si>
    <t>https://youtu.be/lQp0SSVliFo</t>
  </si>
  <si>
    <t>10 různobarevných efektu, vyrobeno ručně</t>
  </si>
  <si>
    <t>https://youtu.be/UwT6FRZNggw</t>
  </si>
  <si>
    <t>https://youtu.be/U7qy5n2zI3g</t>
  </si>
  <si>
    <t>10 různobarevných efektů, karton obsahuje nálepky s různým věkem</t>
  </si>
  <si>
    <t>CZ, SK, PL, DE, LT, EN,EST,FR,IT,LV,HU,HR,DK,SRB</t>
  </si>
  <si>
    <t>http://www.klasektrading.cz/static/public/uploads/images/products/max/147383920749.jpg</t>
  </si>
  <si>
    <t>https://www.youtube.com/watch?v=w29UPhLBxYY</t>
  </si>
  <si>
    <t>CZ, SK, PL, EN, LT, LV, HU, DE, EST, DK, FR, IT</t>
  </si>
  <si>
    <t>http://www.klasektrading.cz/static/public/uploads/images/products/max/150278758113.jpg</t>
  </si>
  <si>
    <t>https://www.youtube.com/watch?v=tBbFwfbho98&amp;feature=youtu.be</t>
  </si>
  <si>
    <t>CZ, SK, PL,EN, LT, HR, DE, HU,LV,FR,IT,EST,SRB,SLO</t>
  </si>
  <si>
    <t>http://www.klasektrading.cz/static/public/uploads/images/products/max/147376547671.jpg</t>
  </si>
  <si>
    <t>https://www.youtube.com/watch?v=kdLV-_EFtJw&amp;feature=youtu.be</t>
  </si>
  <si>
    <t>15 různobarevných efektů</t>
  </si>
  <si>
    <t>https://youtu.be/W2-2Nicq_IA</t>
  </si>
  <si>
    <t>CZ, SK, PL, EN, LT,HR,EST,HU,LV,DE,FR,IT,SRB,SLO</t>
  </si>
  <si>
    <t>http://www.klasektrading.cz/static/public/uploads/images/products/max/147376510448.jpg</t>
  </si>
  <si>
    <t>https://www.youtube.com/watch?v=gbh-5U9E9pQ&amp;feature=youtu.be</t>
  </si>
  <si>
    <t>CZ,SK,PL,EN,LT,HR,EST,HU,LV,DE,FR,IT,DK,SRB</t>
  </si>
  <si>
    <t>http://www.klasektrading.cz/static/public/uploads/images/products/max/147376494109.jpg</t>
  </si>
  <si>
    <t>https://www.youtube.com/watch?v=dsVbu2JxaS8&amp;feature=youtu.be</t>
  </si>
  <si>
    <t>CZ,SK,PL,EN,LT,HR,EST,HU,LV,DE,FR,IT,SLO</t>
  </si>
  <si>
    <t>https://youtu.be/HdWNzIUbMSA</t>
  </si>
  <si>
    <t>CZ, SK, PL, DE, LT, EST, HU, FR, EN, LV, HR, IT, SLO</t>
  </si>
  <si>
    <t>https://www.youtube.com/watch?v=oiF4As7jFB4&amp;feature=youtu.be</t>
  </si>
  <si>
    <t>CZ,SK,PL,EN,HU,LT,LV,DE,EST,HR,FR</t>
  </si>
  <si>
    <t>http://www.klasektrading.cz/static/public/uploads/images/products/max/150572598259.jpg</t>
  </si>
  <si>
    <t>https://www.youtube.com/watch?v=C1dlzl1naJc&amp;feature=youtu.be</t>
  </si>
  <si>
    <t>http://www.klasektrading.cz/static/public/uploads/images/products/max/150572573913.jpg</t>
  </si>
  <si>
    <t>https://www.youtube.com/watch?v=gfqU1WB2Tzs</t>
  </si>
  <si>
    <t>http://www.klasektrading.cz/static/public/uploads/images/products/max/144196872682.jpg</t>
  </si>
  <si>
    <t>https://www.youtube.com/watch?v=CS9wsMGe_tM</t>
  </si>
  <si>
    <t>http://www.klasektrading.cz/static/public/uploads/images/products/max/144196805992.jpg</t>
  </si>
  <si>
    <t>https://www.youtube.com/watch?v=xACjM5t2no0&amp;feature=youtu.be</t>
  </si>
  <si>
    <t>http://www.klasektrading.cz/static/public/uploads/images/products/max/144127150911.jpg</t>
  </si>
  <si>
    <t>https://www.youtube.com/watch?v=pONi9falOrs&amp;feature=youtu.be</t>
  </si>
  <si>
    <t>CZ,SK,PL,LT,EN,LV,EST,HR,HU,SRB,DE,FR,IT,SLO</t>
  </si>
  <si>
    <t>http://www.youtube.com/watch?v=OJ3ZJirdvUE</t>
  </si>
  <si>
    <t>https://www.youtube.com/watch?v=9uLoLcG8Hfo&amp;feature=youtu.be</t>
  </si>
  <si>
    <t>CT,SK,PL,LT,EN,LV,DE,EST,HU,HR,FR,IT,SLO</t>
  </si>
  <si>
    <t>http://www.klasektrading.cz/static/public/uploads/images/products/max/150330177238.jpg</t>
  </si>
  <si>
    <t>https://www.youtube.com/watch?v=YxjSl4uJwOI&amp;feature=youtu.be</t>
  </si>
  <si>
    <t>http://youtu.be/l26lEN0_Xd8</t>
  </si>
  <si>
    <t>CZ,SK,PL,DE,LT,LV,EN,EST,SLO,HU,FR,IT,HR,SRB</t>
  </si>
  <si>
    <t>https://youtu.be/JcJvPP3xYww</t>
  </si>
  <si>
    <t>CZ, SK, PL,DE,LT,LV, EN,EST,</t>
  </si>
  <si>
    <t>https://www.youtube.com/watch?v=LRGwJe8FsuI&amp;feature=youtu.be</t>
  </si>
  <si>
    <t>https://www.youtube.com/watch?v=3ABPFwL6NzM&amp;feature=youtu.be</t>
  </si>
  <si>
    <t>https://www.youtube.com/watch?v=JXdSwXHoiH0&amp;feature=youtu.be</t>
  </si>
  <si>
    <t>https://www.youtube.com/watch?v=eaqPW72wbgc&amp;feature=youtu.be</t>
  </si>
  <si>
    <t>https://www.youtube.com/watch?v=SWb3z6BniWo&amp;feature=youtu.be</t>
  </si>
  <si>
    <t>CZ,SK,PL,LT,DE,LV,EN,EST,HU,HR</t>
  </si>
  <si>
    <t>https://youtu.be/EqowqgpleAY</t>
  </si>
  <si>
    <t>https://youtu.be/SrcI6LrqmRE</t>
  </si>
  <si>
    <t>CZ,SK,PL,DE,LT,EN,EST,FR,HU,LV,HR,IT,SRB</t>
  </si>
  <si>
    <t>http://www.klasektrading.cz/static/public/uploads/images/products/max/14737643441.jpg</t>
  </si>
  <si>
    <t>https://www.youtube.com/watch?v=sWynjH7-JWc</t>
  </si>
  <si>
    <t>http://www.klasektrading.cz/static/public/uploads/images/products/max/147376418146.jpg</t>
  </si>
  <si>
    <t>https://www.youtube.com/watch?v=LTbqfO10AM0&amp;feature=youtu.be</t>
  </si>
  <si>
    <t>CZ,SK,PL,LV,EST,DE,LT,EN,HR,HU,FR,IT,SLO,SRB</t>
  </si>
  <si>
    <t>http://www.klasektrading.cz/static/public/uploads/images/products/max/147376398041.jpg</t>
  </si>
  <si>
    <t>https://www.youtube.com/watch?v=GV11qkbfsUE&amp;feature=youtu.be</t>
  </si>
  <si>
    <t>CZ,SK,PL,DE,LV,LT,EST,EN,HU,HR,</t>
  </si>
  <si>
    <t>http://www.klasektrading.cz/static/public/uploads/images/products/max/144127223467.jpg</t>
  </si>
  <si>
    <t>https://www.youtube.com/watch?v=J5zk4KwuaBE</t>
  </si>
  <si>
    <t>CZ,SK,PL,DE,LT,EST,HU,SRB,EN,HR,LV</t>
  </si>
  <si>
    <t>http://www.klasektrading.cz/static/public/uploads/images/products/max/144421563438.jpg</t>
  </si>
  <si>
    <t>https://www.youtube.com/watch?v=_xXCEZa8LfI</t>
  </si>
  <si>
    <t>CZ,SK,PL,DE,LV,EN,LT,EST,HU,SRB,HR</t>
  </si>
  <si>
    <t>http://www.klasektrading.cz/static/public/uploads/images/products/max/144127131536.jpg</t>
  </si>
  <si>
    <t>https://www.youtube.com/watch?v=x3qYLy9f0uI&amp;feature=youtu.be</t>
  </si>
  <si>
    <t>http://www.klasektrading.cz/static/public/uploads/images/products/max/144119440217.jpg</t>
  </si>
  <si>
    <t>https://www.youtube.com/watch?v=j2lHpfZWy48&amp;feature=youtu.be</t>
  </si>
  <si>
    <t>CZ,SK,PL,LT,DE,LV,EN,EST,HU,HR,SRB</t>
  </si>
  <si>
    <t>http://www.klasektrading.cz/static/public/uploads/images/products/max/144127331395.jpg</t>
  </si>
  <si>
    <t>https://www.youtube.com/watch?v=meYsD-fIp5Y&amp;feature=youtu.be</t>
  </si>
  <si>
    <t>CZ, SK, PL, DE, LV, EN, LT, EST, HU, SRB, HR</t>
  </si>
  <si>
    <t>http://www.klasektrading.cz/static/public/uploads/images/products/max/144127376688.jpg</t>
  </si>
  <si>
    <t>https://www.youtube.com/watch?v=NiVnvlKq7ro</t>
  </si>
  <si>
    <t>CZ, SK, PL, EN, LT, LV, EST, DE, HU, HR, IT, SLO, FR</t>
  </si>
  <si>
    <t>https://youtu.be/jYowhpc2qnk</t>
  </si>
  <si>
    <t>https://www.youtube.com/watch?v=YRBl3oKasfU&amp;feature=youtu.be</t>
  </si>
  <si>
    <t>https://www.youtube.com/watch?v=PAEfZebyAIQ&amp;feature=youtu.be</t>
  </si>
  <si>
    <t>CZ, SK, PL, LT, EST, DE, EN, LV, HU</t>
  </si>
  <si>
    <t>https://www.youtube.com/watch?v=RNJqA643di4&amp;feature=youtu.be</t>
  </si>
  <si>
    <t>https://www.youtube.com/watch?v=5er5drGI3tc</t>
  </si>
  <si>
    <t>https://www.youtube.com/watch?v=DAgv4oy-y08</t>
  </si>
  <si>
    <t>CZ,SK,PL,DE,LT,EN,FR,HU,NL,IT,EST</t>
  </si>
  <si>
    <t>https://youtu.be/RFhAtEDH58w</t>
  </si>
  <si>
    <t>5 různobarevných efektů se salvou titanium salute na závěr</t>
  </si>
  <si>
    <t>CZ,SK,PL,LT,EN,DE,EST,HR,HU,LV,FR,IT</t>
  </si>
  <si>
    <t>http://www.klasektrading.cz/static/public/uploads/images/products/max/144223343715.jpg</t>
  </si>
  <si>
    <t>https://www.youtube.com/watch?v=JpWZHvqbD24</t>
  </si>
  <si>
    <t>https://youtu.be/mY7bXIrYNN8</t>
  </si>
  <si>
    <t>https://www.youtube.com/watch?v=uHtk8RewbWg&amp;feature=youtu.be</t>
  </si>
  <si>
    <t>stříbrná práskající fontána+8 různobarevných efektů</t>
  </si>
  <si>
    <t>http://www.klasektrading.cz/static/public/uploads/images/products/max/140963432042.jpg</t>
  </si>
  <si>
    <t>https://www.youtube.com/watch?v=vbsngOr-fGU</t>
  </si>
  <si>
    <t>CZ,SK,EN,PL,DE,LT,FR,NL,IT,EST</t>
  </si>
  <si>
    <t>https://youtu.be/OSVKuoJn3Xc</t>
  </si>
  <si>
    <t>7 různobarevných efektů se salvou titanium salute na závěr</t>
  </si>
  <si>
    <t>CZ,SK,HU,PL,EN</t>
  </si>
  <si>
    <t>http://youtu.be/MdDrpsGm_7M</t>
  </si>
  <si>
    <t>https://www.youtube.com/watch?v=CKqaptAV5p4&amp;feature=youtu.be</t>
  </si>
  <si>
    <t>http://youtu.be/6mWz_P1l20E</t>
  </si>
  <si>
    <t>CZ, SK, PL, DE, LT, LV, EN, EST, SLO, HU, FR, IT, HR, SRB</t>
  </si>
  <si>
    <t>http://www.klasektrading.cz/static/public/uploads/images/products/max/144223178754.jpg</t>
  </si>
  <si>
    <t>https://www.youtube.com/watch?v=afma2PxO45w&amp;feature=youtu.be</t>
  </si>
  <si>
    <t>https://www.youtube.com/watch?v=cymejRBaM74&amp;feature=youtu.be</t>
  </si>
  <si>
    <t>http://www.klasektrading.cz/static/public/uploads/images/products/max/144223125699.jpg</t>
  </si>
  <si>
    <t>https://www.youtube.com/watch?v=JtkCn6cD3dA&amp;feature=youtu.be</t>
  </si>
  <si>
    <t>http://www.klasektrading.cz/static/public/uploads/images/products/max/144222952182.jpg</t>
  </si>
  <si>
    <t>https://www.youtube.com/watch?v=M5XHcO3wMiQ&amp;feature=youtu.be</t>
  </si>
  <si>
    <t>CZ,SK,PL,LV,LT,DE,EN,EST,SLO,HU,FR,IT,HR,SRB</t>
  </si>
  <si>
    <t>https://youtu.be/coCa5Sfuk3o</t>
  </si>
  <si>
    <t>CZ, SK, LV, PL, LT, DE, EN, EST, SLO, HU, FR, IT, HR, SRB</t>
  </si>
  <si>
    <t>https://www.youtube.com/watch?v=phJTM84dcz4&amp;feature=youtu.be</t>
  </si>
  <si>
    <t>http://www.klasektrading.cz/static/public/uploads/images/products/big/148785781496.jpg</t>
  </si>
  <si>
    <t>https://youtu.be/93iU40yAfyg</t>
  </si>
  <si>
    <t>http://www.klasektrading.cz/static/public/uploads/images/products/max/144222875113.jpg</t>
  </si>
  <si>
    <t>https://www.youtube.com/watch?v=0GkgjNyPotE</t>
  </si>
  <si>
    <t>https://www.youtube.com/watch?v=ACl6eodDnys&amp;feature=youtu.be</t>
  </si>
  <si>
    <t>http://www.klasektrading.cz/static/public/uploads/images/products/max/144222482108.jpg</t>
  </si>
  <si>
    <t>https://www.youtube.com/watch?v=AZyFdAe5hPU&amp;feature=youtu.be</t>
  </si>
  <si>
    <t>http://www.klasektrading.cz/static/public/uploads/images/products/max/144222528095.jpg</t>
  </si>
  <si>
    <t>https://www.youtube.com/watch?v=CB6czYp9DaQ&amp;feature=youtu.be</t>
  </si>
  <si>
    <t>CZ, SK, PL, LT, EN, DE,EST,LV, HU,HR,FR,IT</t>
  </si>
  <si>
    <t>https://www.youtube.com/watch?v=VxojSZr1u8I&amp;feature=youtu.be</t>
  </si>
  <si>
    <t>https://youtu.be/oRyQ3LsTgWs</t>
  </si>
  <si>
    <t>http://www.klasektrading.cz/static/public/uploads/images/products/max/150278933614.jpg</t>
  </si>
  <si>
    <t>http://www.klasektrading.cz/static/public/uploads/images/products/max/150278966384.jpg</t>
  </si>
  <si>
    <t>http://www.klasektrading.cz/static/public/uploads/images/products/max/150278956291.jpg</t>
  </si>
  <si>
    <t>http://www.klasektrading.cz/static/public/uploads/images/products/max/150278977092.jpg</t>
  </si>
  <si>
    <t>CZ, SK, PL, LT, DE, EN, LV,HR,HU,EST,FR,IT,SLO,SRB</t>
  </si>
  <si>
    <t>https://www.youtube.com/watch?v=0Fn1bcFzoAY&amp;feature=youtu.be</t>
  </si>
  <si>
    <t>https://www.youtube.com/watch?v=yO3lCa06xfQ&amp;feature=youtu.be</t>
  </si>
  <si>
    <t>CZ,SK,PL,LT,EN,DE,EST,HU,LV,HR,FR,IT,SRB,SLO</t>
  </si>
  <si>
    <t>https://www.youtube.com/watch?v=y9beJeEbH-E&amp;feature=youtu.be</t>
  </si>
  <si>
    <t>https://youtu.be/TihZfuSloDs</t>
  </si>
  <si>
    <t>CZ,SK,PL,LT,DE,EN,EST,LV,HU,FR,HR</t>
  </si>
  <si>
    <t>https://www.youtube.com/watch?v=cmuWNAUGuXw&amp;feature=youtu.be</t>
  </si>
  <si>
    <t>https://www.youtube.com/watch?v=rcvT4cpospk&amp;feature=youtu.be</t>
  </si>
  <si>
    <t>https://youtu.be/owzRFKe_9w8</t>
  </si>
  <si>
    <t>CZ,SK,PL,LT,LV,EN,DE,EST,HU,</t>
  </si>
  <si>
    <t>http://www.klasektrading.cz/static/public/uploads/images/products/max/150279000163.jpg</t>
  </si>
  <si>
    <t>CZ, SK, PL, LT, DE, EN,LV,HR,HU,EST,FR,IT,SLO,SRB</t>
  </si>
  <si>
    <t>https://www.youtube.com/watch?v=w_HV5Kut30U&amp;feature=youtu.be</t>
  </si>
  <si>
    <t>https://youtu.be/VKdvyBeru_0</t>
  </si>
  <si>
    <t>CZ,SK,PL,LT,EN,DE,EST,HU,LV,FR,HR,IT,SRB,SLO</t>
  </si>
  <si>
    <t>http://www.klasektrading.cz/static/public/uploads/images/products/max/150269815029.jpg</t>
  </si>
  <si>
    <t>https://www.youtube.com/watch?v=l93qAd8HWv8&amp;feature=youtu.be</t>
  </si>
  <si>
    <t>2xfontána+25 různobarevných efektů</t>
  </si>
  <si>
    <t>CZ,SK,EN,PL,LV,LT,DE,HU,EST,FR,HR,DK,SRB,IT,SLO</t>
  </si>
  <si>
    <t>https://youtu.be/N1re0TwakmU</t>
  </si>
  <si>
    <t>https://youtu.be/57g3nMIYPN4</t>
  </si>
  <si>
    <t>CZ,SK,PL,LT,DE,LV,EN,EST,HU,FR,HR,IT,SLO,SRB</t>
  </si>
  <si>
    <t>CZ,SK,PL,LT,EN,EST,DE,LV,HR,FR,HU,IT,SLO,SRB</t>
  </si>
  <si>
    <t>https://youtu.be/Kurt0PJjIdk</t>
  </si>
  <si>
    <t>CZ, SK, LV, PL, LT,EN,DE,HU</t>
  </si>
  <si>
    <t>https://youtu.be/wjO-9mjgXnE</t>
  </si>
  <si>
    <t>CZ, SK, PL, LT, HU, SLO, FR, IT, HR, SRB</t>
  </si>
  <si>
    <t>https://www.youtube.com/watch?v=z8YzU0Qfym0</t>
  </si>
  <si>
    <t>http://www.klasektrading.cz/static/public/uploads/images/products/max/144221741004.jpg</t>
  </si>
  <si>
    <t>https://www.youtube.com/watch?v=Y5XwBztRtxE&amp;feature=youtu.be</t>
  </si>
  <si>
    <t>https://youtu.be/ZfbV3pBzIDs</t>
  </si>
  <si>
    <t>http://www.klasektrading.cz/static/public/uploads/images/products/max/150278798589.jpg</t>
  </si>
  <si>
    <t>CZ,SK,EN,PL,LT,DE,LV,HR,EST,HU</t>
  </si>
  <si>
    <t>http://www.klasektrading.cz/static/public/uploads/images/products/max/147377027684.jpg</t>
  </si>
  <si>
    <t>https://www.youtube.com/watch?v=QY1ihSBmavs</t>
  </si>
  <si>
    <t>CZ,SK,PL,EN,LT,DE,FR,EST,NL</t>
  </si>
  <si>
    <t>https://www.youtube.com/watch?v=2AeQd--mCWM</t>
  </si>
  <si>
    <t>https://youtu.be/wPjGRAbpaXg</t>
  </si>
  <si>
    <t>CZ,SK,EN,PL,LT,DE,FR,NL,IT</t>
  </si>
  <si>
    <t>http://www.klasektrading.cz/static/public/uploads/images/products/max/15027882193.jpg</t>
  </si>
  <si>
    <t>CZ,SK,EN,PL,LT,DE,EST,HU,NL</t>
  </si>
  <si>
    <t>http://www.klasektrading.cz/static/public/uploads/images/products/max/147376365534.jpg</t>
  </si>
  <si>
    <t>https://www.youtube.com/watch?v=fOVbusx7m7k&amp;feature=youtu.be</t>
  </si>
  <si>
    <t>CZ,SK,EN,PL,LT,DE,EST,NL,IT</t>
  </si>
  <si>
    <t>https://youtu.be/AxJoyZ_JiHM</t>
  </si>
  <si>
    <t>CZ,SK,PL,EN,DK,HU,LT,DE,EST,FR,IT</t>
  </si>
  <si>
    <t>https://www.youtube.com/watch?v=Lo0MBSNYSqk&amp;feature=youtu.be</t>
  </si>
  <si>
    <t>CZ,SK,PL,LV,DE,LT,EN,EST,FR,HR,HU</t>
  </si>
  <si>
    <t>http://www.klasektrading.cz/static/public/uploads/images/products/max/147376340681.jpg</t>
  </si>
  <si>
    <t>https://youtu.be/BHw3KVM9beE</t>
  </si>
  <si>
    <t>CZ,SK,PL,EN, LT,DE,EST,HU,LV,HR,FR,IT,SRB,DK</t>
  </si>
  <si>
    <t>http://www.klasektrading.cz/static/public/uploads/images/products/max/150279091669.jpg</t>
  </si>
  <si>
    <t>https://www.youtube.com/watch?v=M8Rxh51qLko&amp;feature=youtu.be</t>
  </si>
  <si>
    <t>CZ,SK,PL,DK,LT,DE,HR,EST,EN,FR,HU,IT</t>
  </si>
  <si>
    <t>http://www.klasektrading.cz/static/public/uploads/images/products/max/150279121313.jpg</t>
  </si>
  <si>
    <t>https://www.youtube.com/watch?v=B7l8Vq6Lx6Q&amp;feature=youtu.be</t>
  </si>
  <si>
    <t>CZ,SK,PL,LT,DE,EN,EST,LV,FR,IT,SRB,SLO,HR,HU,DK,NL</t>
  </si>
  <si>
    <t>https://youtu.be/4vMsEa1hVMM</t>
  </si>
  <si>
    <t>CZ,SK,PL,LT,DE,LV,HR,EST,IT,FR,HU,EN</t>
  </si>
  <si>
    <t>http://www.klasektrading.cz/static/public/uploads/images/products/max/150279136194.jpg</t>
  </si>
  <si>
    <t>https://youtu.be/DiZ5k48Sy48</t>
  </si>
  <si>
    <t>CZ,SK,PL,LV,DE,LT,EN,HR,EST,HU,FR,IT,DK</t>
  </si>
  <si>
    <t>http://www.klasektrading.cz/static/public/uploads/images/products/max/14737632669.jpg</t>
  </si>
  <si>
    <t>https://youtu.be/Oz1K6rhBimU</t>
  </si>
  <si>
    <t>CZ, SK, PL, DE, LT, EST, HU, FR, EN, LV, HR, IT, SRB, SLO</t>
  </si>
  <si>
    <t>http://www.klasektrading.cz/static/public/uploads/images/products/max/147376278039.jpg</t>
  </si>
  <si>
    <t>https://www.youtube.com/watch?v=oMnzh0W7NNE</t>
  </si>
  <si>
    <t>CZ, SK, PL, DE, LT, EST, EN, HU, LV, HR, FR, IT, DK</t>
  </si>
  <si>
    <t>http://www.klasektrading.cz/static/public/uploads/images/products/max/150330195399.jpg</t>
  </si>
  <si>
    <t>https://youtu.be/kgSI4YmKNy4</t>
  </si>
  <si>
    <t>CZ, SK, PL, LV, DE, LT, EN, HR, EST, HU, SLO, SRB, FR, IT</t>
  </si>
  <si>
    <t>http://www.klasektrading.cz/static/public/uploads/images/products/max/147376234585.jpg</t>
  </si>
  <si>
    <t>http://www.klasektrading.cz/static/public/uploads/images/products/max/147376213554.jpg</t>
  </si>
  <si>
    <t>https://www.youtube.com/watch?v=WruyR0YlS58&amp;feature=youtu.be</t>
  </si>
  <si>
    <t>CZ, SK, PL, EN, LT, LV, HU, DE, EST, FR, IT</t>
  </si>
  <si>
    <t>http://www.klasektrading.cz/static/public/uploads/images/products/max/150278843184.jpg</t>
  </si>
  <si>
    <t>https://youtu.be/chvaw1pRNqw</t>
  </si>
  <si>
    <t>CZ, SK, LV, PL, LT, DE, EN, EST, HU, FR, IT, HR</t>
  </si>
  <si>
    <t>http://www.klasektrading.cz/static/public/uploads/images/products/max/147376096843.jpg</t>
  </si>
  <si>
    <t>https://www.youtube.com/watch?v=HSQJgmi_c5Y&amp;feature=youtu.be</t>
  </si>
  <si>
    <t>CZ, SK, PL, DE, LV, LT, EN, EST, HR, HU, IT, FR</t>
  </si>
  <si>
    <t>http://www.klasektrading.cz/static/public/uploads/images/products/max/147376006869.jpg</t>
  </si>
  <si>
    <t>https://www.youtube.com/watch?v=zkajTyorZFc&amp;feature=youtu.be</t>
  </si>
  <si>
    <t>CZ, SK, PL, LT, LV, HR, DE, EN, EST, HU, SRB</t>
  </si>
  <si>
    <t>https://youtu.be/5-7m-u7s8sA</t>
  </si>
  <si>
    <t>11 různobarevné efekty</t>
  </si>
  <si>
    <t>http://www.klasektrading.cz/static/public/uploads/images/products/max/147367945626.jpg</t>
  </si>
  <si>
    <t>https://youtu.be/jc6794fMnGg</t>
  </si>
  <si>
    <t>http://www.klasektrading.cz/static/public/uploads/images/products/max/147368048013.jpg</t>
  </si>
  <si>
    <t>https://youtu.be/YDK0jWbtOf0</t>
  </si>
  <si>
    <t>http://www.klasektrading.cz/static/public/uploads/images/products/max/144126541477.jpg</t>
  </si>
  <si>
    <t>https://www.youtube.com/watch?v=QOx2LHn0C3s&amp;feature=youtu.be</t>
  </si>
  <si>
    <t>17 různobarevné efekty</t>
  </si>
  <si>
    <t>http://www.klasektrading.cz/static/public/uploads/images/products/max/144126562971.jpg</t>
  </si>
  <si>
    <t>https://www.youtube.com/watch?v=lkoyUBaZB2U</t>
  </si>
  <si>
    <t>38 různobarevné efekty</t>
  </si>
  <si>
    <t>CZ,SK,PL,LT,DE</t>
  </si>
  <si>
    <t>https://youtu.be/5k3uW1qJjt4</t>
  </si>
  <si>
    <t>40 různobarevné efekty</t>
  </si>
  <si>
    <t>https://www.youtube.com/watch?v=yCSkYmPpR7I&amp;feature=youtu.be</t>
  </si>
  <si>
    <t>red tail</t>
  </si>
  <si>
    <t>https://www.youtube.com/watch?v=87o2Vn6hMOI&amp;feature=youtu.be</t>
  </si>
  <si>
    <t xml:space="preserve">green tail   </t>
  </si>
  <si>
    <t>https://www.youtube.com/watch?v=FWs0Vf1DutI&amp;feature=youtu.be</t>
  </si>
  <si>
    <t>yellow tail</t>
  </si>
  <si>
    <t>https://www.youtube.com/watch?v=p3xcAfnnHvs&amp;feature=youtu.be</t>
  </si>
  <si>
    <t xml:space="preserve">golden tail </t>
  </si>
  <si>
    <t>https://www.youtube.com/watch?v=fbJNvA9WExQ&amp;feature=youtu.be</t>
  </si>
  <si>
    <t>green glitter willow tail</t>
  </si>
  <si>
    <t>https://www.youtube.com/watch?v=v3au6lcc7-c&amp;feature=youtu.be</t>
  </si>
  <si>
    <t>silver glitter willow tail</t>
  </si>
  <si>
    <t>https://www.youtube.com/watch?v=TkhpIVAxs-A&amp;feature=youtu.be</t>
  </si>
  <si>
    <t>crackling tail</t>
  </si>
  <si>
    <t>http://www.klasektrading.cz/static/public/uploads/images/products/max/146219091047.jpg</t>
  </si>
  <si>
    <t>https://www.youtube.com/watch?v=AvHhsYRs05o&amp;feature=youtu.be</t>
  </si>
  <si>
    <t>https://www.youtube.com/watch?v=DxbBwt9W4is&amp;feature=youtu.be</t>
  </si>
  <si>
    <t>green tail</t>
  </si>
  <si>
    <t>https://www.youtube.com/watch?v=jqNNIlSckSc&amp;feature=youtu.be</t>
  </si>
  <si>
    <t>https://www.youtube.com/watch?v=I06uFHMC89Q&amp;feature=youtu.be</t>
  </si>
  <si>
    <t>golden tail</t>
  </si>
  <si>
    <t>https://www.youtube.com/watch?v=CUD0THvbJi4&amp;feature=youtu.be</t>
  </si>
  <si>
    <t>https://www.youtube.com/watch?v=JGqCtQ80LVo&amp;feature=youtu.be</t>
  </si>
  <si>
    <t>https://www.youtube.com/watch?v=SFNmCZ2XNLw&amp;feature=youtu.be</t>
  </si>
  <si>
    <t>https://www.youtube.com/watch?v=hRf4AQMj0TQ&amp;feature=youtu.be</t>
  </si>
  <si>
    <t>https://www.youtube.com/watch?v=5yuQPRi2Nvg&amp;feature=youtu.be</t>
  </si>
  <si>
    <t>golden crackling tail</t>
  </si>
  <si>
    <t>https://www.youtube.com/watch?v=TUq9hsBbmmg&amp;feature=youtu.be</t>
  </si>
  <si>
    <t>red tail up to green glitter mine</t>
  </si>
  <si>
    <t>https://www.youtube.com/watch?v=r9i6DmvECNM&amp;feature=youtu.be</t>
  </si>
  <si>
    <t>peach green glitter mine</t>
  </si>
  <si>
    <t>https://www.youtube.com/watch?v=RxX--dmBPic&amp;feature=youtu.be</t>
  </si>
  <si>
    <t>lemon+cracker mine</t>
  </si>
  <si>
    <t>https://www.youtube.com/watch?v=eT7R7Xh3aO8&amp;feature=youtu.be</t>
  </si>
  <si>
    <t>sea blue+red glitter mine</t>
  </si>
  <si>
    <t>https://www.youtube.com/watch?v=XPTIXVmnFRw&amp;feature=youtu.be</t>
  </si>
  <si>
    <t>brocade crown glitter</t>
  </si>
  <si>
    <t>https://www.youtube.com/watch?v=Nibf00vPce0&amp;feature=youtu.be</t>
  </si>
  <si>
    <t>green tail up to red lemon sea blue cracker</t>
  </si>
  <si>
    <t>https://www.youtube.com/watch?v=1d7rCo6VZyo&amp;feature=youtu.be</t>
  </si>
  <si>
    <t>silver glittering mine w/ green comet</t>
  </si>
  <si>
    <t>https://www.youtube.com/watch?v=_BQiPXiMNi4&amp;feature=youtu.be</t>
  </si>
  <si>
    <t>red glittering mine to silver whirling tail</t>
  </si>
  <si>
    <t>https://www.youtube.com/watch?v=SknOYCjsgbI&amp;feature=youtu.be</t>
  </si>
  <si>
    <t>silver whistles</t>
  </si>
  <si>
    <t>https://www.youtube.com/watch?v=AB10Tpr9PDM&amp;feature=youtu.be</t>
  </si>
  <si>
    <t xml:space="preserve">silver tiger tail </t>
  </si>
  <si>
    <t>https://www.youtube.com/watch?v=DL09n_k3Ybk&amp;feature=youtu.be</t>
  </si>
  <si>
    <t>special color strobing mine</t>
  </si>
  <si>
    <t>https://www.youtube.com/watch?v=cBGr4q2fAxk&amp;feature=youtu.be</t>
  </si>
  <si>
    <t>silver strobing willow w/red head</t>
  </si>
  <si>
    <t>https://www.youtube.com/watch?v=aBhSyONrQ5g&amp;feature=youtu.be</t>
  </si>
  <si>
    <t xml:space="preserve">rain mine w/tiger tail </t>
  </si>
  <si>
    <t>https://www.youtube.com/watch?v=pVNjV_OSNIw</t>
  </si>
  <si>
    <t>purple tail</t>
  </si>
  <si>
    <t>https://www.youtube.com/watch?v=XyEetlY5i08&amp;feature=youtu.be</t>
  </si>
  <si>
    <t>white flashing tail</t>
  </si>
  <si>
    <t>https://www.youtube.com/watch?v=4O7bqIMJnb0&amp;feature=youtu.be</t>
  </si>
  <si>
    <t>color crossette mine</t>
  </si>
  <si>
    <t>CZ,SK,LT,EN,HR,FR,SRB,IT,SLO,PL,DE,EST,LV,HU</t>
  </si>
  <si>
    <t>http://www.klasektrading.cz/static/public/uploads/images/products/max/144067554095.jpg</t>
  </si>
  <si>
    <t>https://www.youtube.com/watch?v=8pyJlyVcSdA&amp;feature=youtu.be</t>
  </si>
  <si>
    <t>blue to red crossette+red to purple crossete</t>
  </si>
  <si>
    <t>https://www.youtube.com/watch?v=2YRqhz66x5s</t>
  </si>
  <si>
    <t>red tail up to white glitter+green tail up to white glitter</t>
  </si>
  <si>
    <t>https://www.youtube.com/watch?v=JCQGIZS9hn4&amp;feature=youtu.be</t>
  </si>
  <si>
    <t>red tail up to crackling tail+green tail up to crackling tail</t>
  </si>
  <si>
    <t>https://www.youtube.com/watch?v=xJCuCAFHFQY&amp;feature=youtu.be</t>
  </si>
  <si>
    <t>blue stars+gold palm</t>
  </si>
  <si>
    <t>https://www.youtube.com/watch?v=O6EKSjOMUjM&amp;feature=youtu.be</t>
  </si>
  <si>
    <t>color stars+crackling tail</t>
  </si>
  <si>
    <t>https://www.youtube.com/watch?v=as87etsztR8&amp;feature=youtu.be</t>
  </si>
  <si>
    <t>red tail up to delay cracker</t>
  </si>
  <si>
    <t>https://www.youtube.com/watch?v=NdRHr6N-M_Q&amp;feature=youtu.be</t>
  </si>
  <si>
    <t>five lines: whistle tail eject red glitter,white glitter,blue star</t>
  </si>
  <si>
    <t>https://www.youtube.com/watch?v=c3C_1OUTUXE&amp;feature=youtu.be</t>
  </si>
  <si>
    <t>white strobe mine red/green/blue/purple/lemon tail</t>
  </si>
  <si>
    <t>https://www.youtube.com/watch?v=Rf3-fxNiAEM</t>
  </si>
  <si>
    <t>white strobe tail to purple tip</t>
  </si>
  <si>
    <t>https://www.youtube.com/watch?v=H5NfPnng0Kg&amp;feature=youtu.be</t>
  </si>
  <si>
    <t>red&amp;green time rain+comet</t>
  </si>
  <si>
    <t>https://www.youtube.com/watch?v=NxMlfBO1CjY</t>
  </si>
  <si>
    <t>silver chrys.mine red/green/blue/purple tail up to white strobe</t>
  </si>
  <si>
    <t>https://www.youtube.com/watch?v=Bcmqc1LQHmo&amp;feature=youtu.be</t>
  </si>
  <si>
    <t>big gold palm comet +blue pearl</t>
  </si>
  <si>
    <t>CZ,SK,PL,D</t>
  </si>
  <si>
    <t>https://www.youtube.com/watch?v=zNH_L1P2va4</t>
  </si>
  <si>
    <t>white flashing fountain</t>
  </si>
  <si>
    <t>CZ,SK,PL,EN,LV,LT,FR,HU,HR,DE,IT,EST,SLO</t>
  </si>
  <si>
    <t>https://www.youtube.com/watch?v=3Mihud1L_ts&amp;feature=youtu.be</t>
  </si>
  <si>
    <t>golden crown w.golden shining pistil</t>
  </si>
  <si>
    <t>http://www.youtube.com/watch?v=n_bhwW1ghyc</t>
  </si>
  <si>
    <t>https://www.youtube.com/watch?v=dWPv1sMOvRc</t>
  </si>
  <si>
    <t>crackling tail to crackling willow</t>
  </si>
  <si>
    <t>https://www.youtube.com/watch?v=fCvrt6e9P2g&amp;feature=youtu.be</t>
  </si>
  <si>
    <t>red/yellow dahlia w.crackling star</t>
  </si>
  <si>
    <t>https://www.youtube.com/watch?v=qI_GcQWy-Uc&amp;feature=youtu.be</t>
  </si>
  <si>
    <t>crackling tail to crackling stars</t>
  </si>
  <si>
    <t>https://www.youtube.com/watch?v=ZVINcDmF3ec</t>
  </si>
  <si>
    <t>red tail to red wave w.white shining pistil</t>
  </si>
  <si>
    <t>CZ,SK,PL,HU</t>
  </si>
  <si>
    <t>https://www.youtube.com/watch?v=rxz5QGsqEDQ</t>
  </si>
  <si>
    <t>crackling mine to shining flower crown</t>
  </si>
  <si>
    <t>https://www.youtube.com/watch?v=it_wTUJ_-_U</t>
  </si>
  <si>
    <t>silver whistling comets</t>
  </si>
  <si>
    <t>https://www.youtube.com/watch?v=Nuv0DH2BCGA&amp;feature=youtu.be</t>
  </si>
  <si>
    <t>yellow/pink/white/purple/orange/red/green dahlia- salvo 5sh together</t>
  </si>
  <si>
    <t>https://www.youtube.com/watch?v=uEud2a2hoOg</t>
  </si>
  <si>
    <t>red tail to silver crackling willow</t>
  </si>
  <si>
    <t>http://www.youtube.com/watch?v=tDMPVdwnjvk</t>
  </si>
  <si>
    <t>blue tail to blue dahlia- salvo 5sh together</t>
  </si>
  <si>
    <t>CZ,SK,EN,LV,PL,LT,DE,EST,HR,HU,SLO,SRB,FR,IT</t>
  </si>
  <si>
    <t>https://youtu.be/ME7QJ07ZwrU</t>
  </si>
  <si>
    <t>brocade mine</t>
  </si>
  <si>
    <t>http://youtu.be/v7FQyJmYylE</t>
  </si>
  <si>
    <t>blue mine up to delay cracker palm with blue peony</t>
  </si>
  <si>
    <t>https://youtu.be/-GiTJ95Nm2g</t>
  </si>
  <si>
    <t>CZ,SK,PL,LV,LT,EN,HR,EST,DE</t>
  </si>
  <si>
    <t>http://www.klasektrading.cz/static/public/uploads/images/products/max/144178683244.jpg</t>
  </si>
  <si>
    <t>https://www.youtube.com/watch?v=MY919dAmVZ0</t>
  </si>
  <si>
    <t>brocade/green/purple/yellow/red tail to brocade/green/purple/yellow/red crossette</t>
  </si>
  <si>
    <t>blue flower with brocade tail - salvo 10sh together</t>
  </si>
  <si>
    <t>violet flower with brocade crown</t>
  </si>
  <si>
    <t>https://www.youtube.com/watch?v=Duhn1VY3aHE</t>
  </si>
  <si>
    <t>gold tail up to red+sky blue+white glitter</t>
  </si>
  <si>
    <t>https://www.youtube.com/watch?v=UNvJWLsWdBU</t>
  </si>
  <si>
    <t>blue tail up to green dahlia with gold glitter</t>
  </si>
  <si>
    <t>https://www.youtube.com/watch?v=M1AxXsP_6iA&amp;feature=youtu.be</t>
  </si>
  <si>
    <t>golden sparkling crackers</t>
  </si>
  <si>
    <t>https://www.youtube.com/watch?v=enYoltq3H94</t>
  </si>
  <si>
    <t>delay crackle willow, color falling leaves with blue</t>
  </si>
  <si>
    <t>https://www.youtube.com/watch?v=FVTz9VLt3vU</t>
  </si>
  <si>
    <t>brocade with color star and white strobe</t>
  </si>
  <si>
    <t>https://www.youtube.com/watch?v=lwL8PleIwbM</t>
  </si>
  <si>
    <t>color coconut+silver chrysanthemum</t>
  </si>
  <si>
    <t>https://www.youtube.com/watch?v=cfj-ddKNxmk&amp;feature=youtu.be</t>
  </si>
  <si>
    <t>brocade crown to red + white strobe</t>
  </si>
  <si>
    <t>https://www.youtube.com/watch?v=ugzgpiOM_c8</t>
  </si>
  <si>
    <t>purple green dahlia + time rain</t>
  </si>
  <si>
    <t>https://www.youtube.com/watch?v=mDZRWIxHwdY&amp;feature=youtu.be</t>
  </si>
  <si>
    <t>blue flower with brocade tail-salvo 10sh together</t>
  </si>
  <si>
    <t>https://www.youtube.com/watch?v=thdt_Y-t8B8</t>
  </si>
  <si>
    <t>https://www.youtube.com/watch?v=zm5c1wqUkro</t>
  </si>
  <si>
    <t xml:space="preserve">brocade + purple </t>
  </si>
  <si>
    <t>https://www.youtube.com/watch?v=VFWn7ln3XJM&amp;feature=youtu.be</t>
  </si>
  <si>
    <t>orange dahlia + white strobe</t>
  </si>
  <si>
    <t>https://www.youtube.com/watch?v=pFZU34_RZbQ</t>
  </si>
  <si>
    <t>red coconut + white strobe</t>
  </si>
  <si>
    <t>https://www.youtube.com/watch?v=o8rXJNTg1lY</t>
  </si>
  <si>
    <t>sky blue tail + sky blue dahlia + white strobe</t>
  </si>
  <si>
    <t>https://www.youtube.com/watch?v=HpFIksY9Eys&amp;feature=youtu.be</t>
  </si>
  <si>
    <t xml:space="preserve">purple tail + purple coconut + time rain </t>
  </si>
  <si>
    <t>https://www.youtube.com/watch?v=_gEZkBLZ3f0</t>
  </si>
  <si>
    <t>green coconut + gold strobe</t>
  </si>
  <si>
    <t>https://www.youtube.com/watch?v=kuheX1wY_zc</t>
  </si>
  <si>
    <t>color pearl + gold strobe</t>
  </si>
  <si>
    <t>CZ,SK,PL,DE,LT,LV,EST,EN,HR</t>
  </si>
  <si>
    <t>http://www.klasektrading.cz/static/public/uploads/images/products/max/144179155581.jpg</t>
  </si>
  <si>
    <t>https://www.youtube.com/watch?v=jG_2olB0EEU&amp;feature=youtu.be</t>
  </si>
  <si>
    <t>green glitter mine up to purple wave - salvo 10sh together</t>
  </si>
  <si>
    <t>https://www.youtube.com/watch?v=hWDEM6OZSRM&amp;feature=youtu.be</t>
  </si>
  <si>
    <t>white glitter/orange wave+green glitter- salvo 10sh together</t>
  </si>
  <si>
    <t>https://www.youtube.com/watch?v=LaxROTgKTQk&amp;feature=youtu.be</t>
  </si>
  <si>
    <t>red tail up to brocade crown+blue- salvo 10sh together</t>
  </si>
  <si>
    <t>https://www.youtube.com/watch?v=gmV9hssHSMU</t>
  </si>
  <si>
    <t>two side: star middle: gold willow+crackling chry- salvo 10sh together</t>
  </si>
  <si>
    <t>https://www.youtube.com/watch?v=6mxvjg7BB00</t>
  </si>
  <si>
    <t>two sides:silver, middle:silver plam to orange+brocade willow flower star- salvo 10sh together</t>
  </si>
  <si>
    <t>https://www.youtube.com/watch?v=fLBIUDNayYc&amp;feature=youtu.be</t>
  </si>
  <si>
    <t>crackling+blue star mine up to orange wave+green glitter- salvo 10sh together</t>
  </si>
  <si>
    <t>https://www.youtube.com/watch?v=sxVeGFyXiLU&amp;feature=youtu.be</t>
  </si>
  <si>
    <t>crackling tail up to red tail red dahlia with chrysanthemum- salvo 10sh together</t>
  </si>
  <si>
    <t>https://www.youtube.com/watch?v=AdHu0aTDNvw&amp;feature=youtu.be</t>
  </si>
  <si>
    <t>blue tail up to flower crown- salvo 10sh together</t>
  </si>
  <si>
    <t>https://www.youtube.com/watch?v=zRKvblLuLSE&amp;feature=youtu.be</t>
  </si>
  <si>
    <t>cracking chry+blue mine tail up to gold palm with crackling- salvo 10sh together</t>
  </si>
  <si>
    <t>https://www.youtube.com/watch?v=lHQasmFMXTI&amp;feature=youtu.be</t>
  </si>
  <si>
    <t>wave tail up to red plum blossom with cracker- salvo 10sh together</t>
  </si>
  <si>
    <t>https://www.youtube.com/watch?v=MuHA7Bg1nAk&amp;feature=youtu.be</t>
  </si>
  <si>
    <t>crackling chry. mine tail up to brocade crown +glitter star- salvo 10sh together</t>
  </si>
  <si>
    <t>https://www.youtube.com/watch?v=H6mLzqv2yfs&amp;feature=youtu.be</t>
  </si>
  <si>
    <t>blue+red glitter mine up to chrysanthemum- salvo 10sh together</t>
  </si>
  <si>
    <t>https://www.youtube.com/watch?v=UPph_ysvQt4&amp;feature=youtu.be</t>
  </si>
  <si>
    <t>brocade crown king, green, purple- salvo 10sh together</t>
  </si>
  <si>
    <t>https://www.youtube.com/watch?v=J1NTqn4932M&amp;feature=youtu.be</t>
  </si>
  <si>
    <t>blue tail up to eject horse tail- salvo 10sh together</t>
  </si>
  <si>
    <t>https://www.youtube.com/watch?v=-5b9bEdDqY4</t>
  </si>
  <si>
    <t>silver glitter bouquet up to eject silver glitter- salvo 10sh together</t>
  </si>
  <si>
    <t>https://www.youtube.com/watch?v=kBda8rEBqzk</t>
  </si>
  <si>
    <t>crackling willow+peach red - salvo 10sh together</t>
  </si>
  <si>
    <t>https://www.youtube.com/watch?v=wOVsfuPS5hM</t>
  </si>
  <si>
    <t>red tip crackling willow - salvo 10sh together</t>
  </si>
  <si>
    <t>https://www.youtube.com/watch?v=xqo1hWezkQc</t>
  </si>
  <si>
    <t>titanium gold coconut+green strobe - salvo 10sh together</t>
  </si>
  <si>
    <t>https://www.youtube.com/watch?v=dsxpXxhtMKU</t>
  </si>
  <si>
    <t>red crackling coconut+white strobe - salvo 10sh together</t>
  </si>
  <si>
    <t>https://www.youtube.com/watch?v=7k2pIVTQHfQ</t>
  </si>
  <si>
    <t>brocade crackling flower+blue pearl- salvo 10sh together</t>
  </si>
  <si>
    <t>https://www.youtube.com/watch?v=XBj0T-cb8M4</t>
  </si>
  <si>
    <t>purple lemon dahlia+silver chrys- salvo 10sh together</t>
  </si>
  <si>
    <t>https://www.youtube.com/watch?v=Pfmg1MOjPww</t>
  </si>
  <si>
    <t>green glittering willow+golden strobe- salvo 10sh together</t>
  </si>
  <si>
    <t>https://www.youtube.com/watch?v=p6ASQkPEOIQ</t>
  </si>
  <si>
    <t>white strobe mine to red strobe- salvo 10sh together</t>
  </si>
  <si>
    <t>https://www.youtube.com/watch?v=E9x9i1bI1qU</t>
  </si>
  <si>
    <t>brocade+white strobe- salvo 10sh together</t>
  </si>
  <si>
    <t>https://www.youtube.com/watch?v=52mtjXEhGA0</t>
  </si>
  <si>
    <t>king brocade pistil + purple - salvo 10sh together</t>
  </si>
  <si>
    <t>https://www.youtube.com/watch?v=g7CSvtPtOvA</t>
  </si>
  <si>
    <t>pink+time rain - salvo 10sh together</t>
  </si>
  <si>
    <t>https://www.youtube.com/watch?v=HIeaKiY85Oc</t>
  </si>
  <si>
    <t>red green blue+time rain - salvo 10sh together</t>
  </si>
  <si>
    <t>https://www.youtube.com/watch?v=A8fCsTBA3aQ</t>
  </si>
  <si>
    <t>red coconut+green+silver chrys - salvo 10sh together</t>
  </si>
  <si>
    <t>https://www.youtube.com/watch?v=KG_kaOGRjrg</t>
  </si>
  <si>
    <t>king brocade + orange pearl- salvo 10sh together</t>
  </si>
  <si>
    <t>https://www.youtube.com/watch?v=cADoupAgnvE&amp;feature=youtu.be</t>
  </si>
  <si>
    <t>red comet tail, red tail to red wave white strobing - salvo 10sh together</t>
  </si>
  <si>
    <t>https://www.youtube.com/watch?v=O83Mr55Z3oU&amp;feature=youtu.be</t>
  </si>
  <si>
    <t>brocade king w/crackling- salvo 10sh together</t>
  </si>
  <si>
    <t>sunflower w/red blue, red strobing tail - salvo 10sh together</t>
  </si>
  <si>
    <t>https://www.youtube.com/watch?v=-SqWW7z34OQ</t>
  </si>
  <si>
    <t>purple crossette + and purple tail to brocade crown with purple dahlia - salvo 10sh together</t>
  </si>
  <si>
    <t>green crackling tail to green crackling crossette(C type-open on midlle)</t>
  </si>
  <si>
    <t>red crackling tail to red crackling crossette(C type-open on midlle)</t>
  </si>
  <si>
    <t>https://www.youtube.com/watch?v=M-u92CjFqio</t>
  </si>
  <si>
    <t>purple tail to purple crossette(C type-open on midlle)</t>
  </si>
  <si>
    <t>http://www.klasektrading.cz/static/public/uploads/images/products/max/144178813082.jpg</t>
  </si>
  <si>
    <t>https://www.youtube.com/watch?v=Cs3wM-I4olU&amp;feature=youtu.be</t>
  </si>
  <si>
    <t>blue tail up to flower crown</t>
  </si>
  <si>
    <t>https://www.youtube.com/watch?v=legbSVubdHc&amp;feature=youtu.be</t>
  </si>
  <si>
    <t>cracking chry+blue mine tail up to gold comet</t>
  </si>
  <si>
    <t>https://www.youtube.com/watch?v=rJW4eQwWPO8</t>
  </si>
  <si>
    <t>silver tail up to red wave with cracker</t>
  </si>
  <si>
    <t>https://www.youtube.com/watch?v=AbKG-8fwjtY&amp;feature=youtu.be</t>
  </si>
  <si>
    <t>crackling chry. mine tail up to brocade crown +glitter star</t>
  </si>
  <si>
    <t>https://www.youtube.com/watch?v=wG69pYmuRbM</t>
  </si>
  <si>
    <t>blue+red glitter mine up to chrysanthemum</t>
  </si>
  <si>
    <t>https://www.youtube.com/watch?v=t4XHQwRXSzo&amp;feature=youtu.be</t>
  </si>
  <si>
    <t>brocade crown king, green, purple</t>
  </si>
  <si>
    <t>https://www.youtube.com/watch?v=_WJaNOcvBXA&amp;feature=youtu.be</t>
  </si>
  <si>
    <t>blue tail up to eject horse tail</t>
  </si>
  <si>
    <t>https://www.youtube.com/watch?v=HlKmf1OOZM4</t>
  </si>
  <si>
    <t>silver glitter bouquet up to eject silver glitter</t>
  </si>
  <si>
    <t>https://www.youtube.com/watch?v=38gCCp6eM1o&amp;feature=youtu.be</t>
  </si>
  <si>
    <t xml:space="preserve">crackling willow+peach red </t>
  </si>
  <si>
    <t>https://www.youtube.com/watch?v=EC8SNO57rGo&amp;feature=youtu.be</t>
  </si>
  <si>
    <t xml:space="preserve">red tip crackling willow </t>
  </si>
  <si>
    <t>https://www.youtube.com/watch?v=wqKpWgjqjJE&amp;feature=youtu.be</t>
  </si>
  <si>
    <t xml:space="preserve">titanium gold coconut+green strobe </t>
  </si>
  <si>
    <t>https://www.youtube.com/watch?v=n9H08_4ibDg</t>
  </si>
  <si>
    <t xml:space="preserve">red crackling coconut+white strobe </t>
  </si>
  <si>
    <t>https://www.youtube.com/watch?v=SV0Zw-agZkc&amp;feature=youtu.be</t>
  </si>
  <si>
    <t>brocade crackling flower+blue pearl</t>
  </si>
  <si>
    <t>https://www.youtube.com/watch?v=ibEZuL_8Gzg&amp;feature=youtu.be</t>
  </si>
  <si>
    <t>purple lemon dahlia+silver chrys.</t>
  </si>
  <si>
    <t>https://www.youtube.com/watch?v=RMJXhCNEcGk</t>
  </si>
  <si>
    <t>green glittering willow+green strobe</t>
  </si>
  <si>
    <t>https://www.youtube.com/watch?v=FXG0x8BtmgA</t>
  </si>
  <si>
    <t>white strobe mine to red strobe</t>
  </si>
  <si>
    <t>https://www.youtube.com/watch?v=yhEGrtLjShI&amp;feature=youtu.be</t>
  </si>
  <si>
    <t>brocade+white strobe</t>
  </si>
  <si>
    <t>https://www.youtube.com/watch?v=swuyrUsaw2I&amp;feature=youtu.be</t>
  </si>
  <si>
    <t xml:space="preserve">king brocade pistil+purple </t>
  </si>
  <si>
    <t>https://www.youtube.com/watch?v=tgE-EemOTSU&amp;feature=youtu.be</t>
  </si>
  <si>
    <t xml:space="preserve">pink+time rain </t>
  </si>
  <si>
    <t>https://www.youtube.com/watch?v=5pr5bLDv0bA&amp;feature=youtu.be</t>
  </si>
  <si>
    <t xml:space="preserve">red green blue+time rain </t>
  </si>
  <si>
    <t>https://www.youtube.com/watch?v=BwHJYBA-FTY&amp;feature=youtu.be</t>
  </si>
  <si>
    <t>red coconut+green+silver chrys.</t>
  </si>
  <si>
    <t>https://www.youtube.com/watch?v=J006hE28rOQ&amp;feature=youtu.be</t>
  </si>
  <si>
    <t>king brocade + orange pearl</t>
  </si>
  <si>
    <t>https://www.youtube.com/watch?v=WbrYq-6fihw&amp;feature=youtu.be</t>
  </si>
  <si>
    <t>brocade king w/crackling</t>
  </si>
  <si>
    <t>https://www.youtube.com/watch?v=ybS3mkEpyGA&amp;feature=youtu.be</t>
  </si>
  <si>
    <t xml:space="preserve">sunflower w/red blue, red strobing tail </t>
  </si>
  <si>
    <t>https://www.youtube.com/watch?v=UTnzZzEMP7c</t>
  </si>
  <si>
    <t>blue mine tail up to red comet star</t>
  </si>
  <si>
    <t>https://www.youtube.com/watch?v=oFHFsiBu5i8&amp;feature=youtu.be</t>
  </si>
  <si>
    <t>silver spinner tail up to red with white strobe</t>
  </si>
  <si>
    <t>https://www.youtube.com/watch?v=qSjXVHt0wLI&amp;feature=youtu.be</t>
  </si>
  <si>
    <t>red comet rain</t>
  </si>
  <si>
    <t>https://www.youtube.com/watch?v=ngXrwRAs_s8</t>
  </si>
  <si>
    <t>red,green,yellow,white,purple mine</t>
  </si>
  <si>
    <t>https://www.youtube.com/watch?v=b9WsQ8pwtJE&amp;feature=youtu.be</t>
  </si>
  <si>
    <t>gold glitter willow with blue bouquet</t>
  </si>
  <si>
    <t>https://www.youtube.com/watch?v=Yt2NWevIgdM&amp;feature=youtu.be</t>
  </si>
  <si>
    <t>brocade crown bouquet tup to brocade crown king</t>
  </si>
  <si>
    <t>https://www.youtube.com/watch?v=cOvqhkkLaF4&amp;feature=youtu.be</t>
  </si>
  <si>
    <t>golden brocade mine</t>
  </si>
  <si>
    <t>http://www.klasektrading.cz/static/public/uploads/images/products/max/144178283845.jpg</t>
  </si>
  <si>
    <t>https://www.youtube.com/watch?v=DXV45V83B_E</t>
  </si>
  <si>
    <t>left side:red crossette/right side:green crossette</t>
  </si>
  <si>
    <t>https://www.youtube.com/watch?v=tg0_7_8MYtw</t>
  </si>
  <si>
    <t>1-20sh crackling willow tail+red strobe mine, 21-50sh crackling willow+red strobe</t>
  </si>
  <si>
    <t>https://www.youtube.com/watch?v=U1KtjW648mc</t>
  </si>
  <si>
    <t xml:space="preserve">blue pistil silver fish </t>
  </si>
  <si>
    <t>https://www.youtube.com/watch?v=xAh0bj_86fs</t>
  </si>
  <si>
    <t>green time rain</t>
  </si>
  <si>
    <t>https://www.youtube.com/watch?v=mcFPlzxHzZc</t>
  </si>
  <si>
    <t>red coconut+crackling one side/ green coconut+crackling one side</t>
  </si>
  <si>
    <t>https://www.youtube.com/watch?v=cpsURxDZKsI</t>
  </si>
  <si>
    <t xml:space="preserve">red wave tail </t>
  </si>
  <si>
    <t>https://www.youtube.com/watch?v=0USjeKISIp0</t>
  </si>
  <si>
    <t>lemon tail+lemon coconut+silver chrys.</t>
  </si>
  <si>
    <t>http://www.klasektrading.cz/static/public/uploads/images/products/max/144178132256.jpg</t>
  </si>
  <si>
    <t>https://www.youtube.com/watch?v=dVA2EpCX9oI&amp;feature=youtu.be</t>
  </si>
  <si>
    <t>https://www.youtube.com/watch?v=iHPjaq0WVZQ</t>
  </si>
  <si>
    <t>two sides:silver tail up to flower crown with green glitter,middle:red tail up to red plam tree with cracker</t>
  </si>
  <si>
    <t>https://www.youtube.com/watch?v=7897K6XsDJw&amp;feature=youtu.be</t>
  </si>
  <si>
    <t xml:space="preserve">blue tail to blue stars white strobing, red stars white strobing </t>
  </si>
  <si>
    <t>https://www.youtube.com/watch?v=xGJG5GGIXjI&amp;feature=youtu.be</t>
  </si>
  <si>
    <t>red green crossette</t>
  </si>
  <si>
    <t>http://www.youtube.com/watch?v=yDZNvh8Yeo4</t>
  </si>
  <si>
    <t>white mine+white shining light</t>
  </si>
  <si>
    <t>http://www.klasektrading.cz/static/public/uploads/images/products/max/146219119744.jpg</t>
  </si>
  <si>
    <t>https://www.youtube.com/watch?v=GzJEJUYQMoA&amp;feature=youtu.be</t>
  </si>
  <si>
    <t>red comet-8sh salvo together</t>
  </si>
  <si>
    <t>https://www.youtube.com/watch?v=j0CTxCtJDys</t>
  </si>
  <si>
    <t>brocade tail to brocade-8sh salvo together</t>
  </si>
  <si>
    <t> http://www.youtube.com/watch?v=Yt5LyNvnISo&amp;list=FL3vDN7MDQBSqg2eyYmr42Jw&amp;index=13</t>
  </si>
  <si>
    <t>silver tail to silver palm w.crackling-8sh salvo together</t>
  </si>
  <si>
    <t>http://youtu.be/lo0k96Ifrv4</t>
  </si>
  <si>
    <t>golden tail to golden crossette-8sh salvo together</t>
  </si>
  <si>
    <t>https://www.youtube.com/watch?v=ELdEJ1iL5Zk&amp;feature=youtu.be</t>
  </si>
  <si>
    <t>brocade crown mine-13sh salvo together</t>
  </si>
  <si>
    <t>http://www.youtube.com/watch?v=w74Dn7D_ON0</t>
  </si>
  <si>
    <t>golden tail to horse tail-13sh salvo together</t>
  </si>
  <si>
    <t>http://www.youtube.com/watch?v=nC6zoPRqbeI</t>
  </si>
  <si>
    <t>silver tail to silver crackling willow-13sh salvo together</t>
  </si>
  <si>
    <t>https://www.youtube.com/watch?v=RRwOGo4qB10&amp;feature=youtu.be</t>
  </si>
  <si>
    <t>red tail with wave and flashing center-13sh salvo together</t>
  </si>
  <si>
    <t>https://www.youtube.com/watch?v=e91VAPIn_w4&amp;feature=youtu.be</t>
  </si>
  <si>
    <t>golden tail with golden crossette (C mortar)</t>
  </si>
  <si>
    <t>http://www.klasektrading.cz/static/public/uploads/images/products/max/146219123587.jpg</t>
  </si>
  <si>
    <t>https://www.youtube.com/watch?v=amFVORSzQos</t>
  </si>
  <si>
    <t>brocade crown tail up to brocade crown-19sh salvo together</t>
  </si>
  <si>
    <t>https://www.youtube.com/watch?v=mkSfw-EurZM</t>
  </si>
  <si>
    <t>silver tail up to silver crackling willow-19sh salvo together</t>
  </si>
  <si>
    <t>https://www.youtube.com/watch?v=_Dx4zJY4Gfo</t>
  </si>
  <si>
    <t>golden/brocade crown mine-19sh salvo together</t>
  </si>
  <si>
    <t>https://www.youtube.com/watch?v=fY4oiS0GNCc</t>
  </si>
  <si>
    <t>red glittering mine to red comet-19sh salvo together</t>
  </si>
  <si>
    <t>https://www.youtube.com/watch?v=L0pAScFncgA</t>
  </si>
  <si>
    <t>silver glittering mine w.green glittering comet-19sh salvo together</t>
  </si>
  <si>
    <t>https://www.youtube.com/watch?v=yGLlFSiidNQ</t>
  </si>
  <si>
    <t>silver glittering mine to red crossette-19sh salvo together</t>
  </si>
  <si>
    <t>https://www.youtube.com/watch?v=r4HQS18GPW8</t>
  </si>
  <si>
    <t>silver glittering mine to green crossette-19sh salvo together</t>
  </si>
  <si>
    <t>https://www.youtube.com/watch?v=ooCB-QvrIeo</t>
  </si>
  <si>
    <t>lemon,pink,sea blue w.silver glittering mine-19sh salvo together</t>
  </si>
  <si>
    <t>https://www.youtube.com/watch?v=vEN6jKUZUt4</t>
  </si>
  <si>
    <t>silver comet w.red tip-19sh salvo together</t>
  </si>
  <si>
    <t>https://www.youtube.com/watch?v=fkgs7ixdqMM</t>
  </si>
  <si>
    <t>blue mine w.green comet-19sh salvo together</t>
  </si>
  <si>
    <t>https://www.youtube.com/watch?v=O6fBpE66dtU</t>
  </si>
  <si>
    <t>red glittering mine to golden glittering comet w.red glittering tip-19sh salvo together</t>
  </si>
  <si>
    <t>https://www.youtube.com/watch?v=5WF_myV6qU4</t>
  </si>
  <si>
    <t>silver glittering mine w.purple comet-19sh salvo together</t>
  </si>
  <si>
    <t>https://www.youtube.com/watch?v=VcI44_0K-Vc</t>
  </si>
  <si>
    <t>crackling mine to lemon comet-19sh salvo together</t>
  </si>
  <si>
    <t>https://www.youtube.com/watch?v=BVc9V1P0UjM</t>
  </si>
  <si>
    <t>red glittering tail to silver glittering waterfall-19sh salvo together</t>
  </si>
  <si>
    <t>https://www.youtube.com/watch?v=8QONb_eQfZ0</t>
  </si>
  <si>
    <t>gold strobing tail crossette-19sh salvo together</t>
  </si>
  <si>
    <t>https://www.youtube.com/watch?v=Dje0k5A6CXA</t>
  </si>
  <si>
    <t>red green crossette-19sh salvo together</t>
  </si>
  <si>
    <t>https://www.youtube.com/watch?v=-yEAXG5uesw</t>
  </si>
  <si>
    <t>whistling tail w.red mine -19sh salvo together</t>
  </si>
  <si>
    <t>https://www.youtube.com/watch?v=0zsMhGsNzP4</t>
  </si>
  <si>
    <t>silver tiger tail and red crossette-19sh salvo together</t>
  </si>
  <si>
    <t>https://www.youtube.com/watch?v=hhlhm9f9Sq4</t>
  </si>
  <si>
    <t>lemon purple red green white blue pearl-19sh salvo together</t>
  </si>
  <si>
    <t>red strobing tail to red strobing willow-5sh salvo together</t>
  </si>
  <si>
    <t>https://www.youtube.com/watch?v=Zcv-IOcQOKc&amp;feature=youtu.be</t>
  </si>
  <si>
    <t>crackling tail-5sh salvo together</t>
  </si>
  <si>
    <t>https://www.youtube.com/watch?v=xm8Rx4P6qo0&amp;feature=youtu.be</t>
  </si>
  <si>
    <t>green crossette mine-5sh salvo together</t>
  </si>
  <si>
    <t>brocade tail-5sh salvo together</t>
  </si>
  <si>
    <t>purple red lemon green white crossette mine-5sh salvo together</t>
  </si>
  <si>
    <t>crackling crossette mine-5sh salvo together</t>
  </si>
  <si>
    <t>brocade crown-5sh salvo together</t>
  </si>
  <si>
    <t>http://www.youtube.com/watch?v=xEyRSYzIHiQ&amp;list=FL3vDN7MDQBSqg2eyYmr42Jw&amp;index=86</t>
  </si>
  <si>
    <t>delay cracker willow</t>
  </si>
  <si>
    <t>http://www.youtube.com/watch?v=EzAcbZ8SD6I</t>
  </si>
  <si>
    <t>red chrysanthemum</t>
  </si>
  <si>
    <t>https://www.youtube.com/watch?v=HojK7ZfS6IE&amp;feature=youtu.be</t>
  </si>
  <si>
    <t>silver strobe willow</t>
  </si>
  <si>
    <t>https://www.youtube.com/watch?v=_JEayhW8UiM&amp;feature=youtu.be</t>
  </si>
  <si>
    <t>silver wave to red</t>
  </si>
  <si>
    <t>http://www.youtube.com/watch?v=ljUGe3pXGlc</t>
  </si>
  <si>
    <t>green tail to green wave w.crackling</t>
  </si>
  <si>
    <t>http://www.youtube.com/watch?v=8OO78P2REDw</t>
  </si>
  <si>
    <t>http://www.youtube.com/watch?v=wY7QaSwABIc&amp;list=FL3vDN7MDQBSqg2eyYmr42Jw&amp;index=80</t>
  </si>
  <si>
    <t>silver tail to silver palm tree</t>
  </si>
  <si>
    <t>http://www.youtube.com/watch?v=5HTD4uACzCQ</t>
  </si>
  <si>
    <t>golden Ti-willow</t>
  </si>
  <si>
    <t>https://www.youtube.com/watch?v=H1H7mFrquwQ&amp;feature=youtu.be</t>
  </si>
  <si>
    <t>silver tail to silver strobe</t>
  </si>
  <si>
    <t>http://www.youtube.com/watch?v=qFNmLeXmRDg&amp;list=FL3vDN7MDQBSqg2eyYmr42Jw&amp;index=39</t>
  </si>
  <si>
    <t>Mixed carton contains 1pack of S2A,B,D,E,F,G,H,CH,J,L,N,O</t>
  </si>
  <si>
    <t>https://www.youtube.com/watch?v=WOGkCRWIFVE</t>
  </si>
  <si>
    <t>http://youtu.be/aZs2i1UL4FY</t>
  </si>
  <si>
    <t>colorful chrysanthemum</t>
  </si>
  <si>
    <t>https://www.youtube.com/watch?v=hlorL7Co96g&amp;feature=youtu.be</t>
  </si>
  <si>
    <t>silver flashing fountain</t>
  </si>
  <si>
    <t>silver tail to red wave w.crackling</t>
  </si>
  <si>
    <t>https://www.youtube.com/watch?v=TsC1OmOyehs&amp;feature=youtu.be</t>
  </si>
  <si>
    <t>crown chrysanthemum to blue</t>
  </si>
  <si>
    <t>https://www.youtube.com/watch?v=KI4OOBZRDNw&amp;feature=youtu.be</t>
  </si>
  <si>
    <t>https://www.youtube.com/watch?v=NwZO9Pds6Cs&amp;feature=youtu.be</t>
  </si>
  <si>
    <t>red peony w.silver palm core</t>
  </si>
  <si>
    <t>https://www.youtube.com/watch?v=hbhz_v2viYQ&amp;feature=youtu.be</t>
  </si>
  <si>
    <t>water color peony w.brocade crown pistil</t>
  </si>
  <si>
    <t>https://www.youtube.com/watch?v=wYuodgjYKRY&amp;feature=youtu.be</t>
  </si>
  <si>
    <t>chrysanthemum to purple</t>
  </si>
  <si>
    <t>https://www.youtube.com/watch?v=lrJCwwpDX6A&amp;feature=youtu.be</t>
  </si>
  <si>
    <t>green to crackling</t>
  </si>
  <si>
    <t>https://www.youtube.com/watch?v=XdOp1U4hgEU&amp;feature=youtu.be</t>
  </si>
  <si>
    <t>brocade crown crossette</t>
  </si>
  <si>
    <t>https://www.youtube.com/watch?v=KMfqSTLCTFE&amp;feature=youtu.be</t>
  </si>
  <si>
    <t>pink dahlia w.pink pistil</t>
  </si>
  <si>
    <t>https://www.youtube.com/watch?v=owI4UCYLgHg&amp;feature=youtu.be</t>
  </si>
  <si>
    <t>brocade crown w.white glitter</t>
  </si>
  <si>
    <t>purple wave with green glitter</t>
  </si>
  <si>
    <t>purple ring with chrysanthemum pistil</t>
  </si>
  <si>
    <t>https://www.youtube.com/watch?v=bwJbhNQhw2A&amp;feature=youtu.be</t>
  </si>
  <si>
    <t>blood red + silver strobe</t>
  </si>
  <si>
    <t>https://www.youtube.com/watch?v=-N_YU1-1GmY&amp;feature=youtu.be</t>
  </si>
  <si>
    <t>red coco w.silver strobing pistil</t>
  </si>
  <si>
    <t>https://www.youtube.com/watch?v=ujN8HVibThE&amp;feature=youtu.be</t>
  </si>
  <si>
    <t>lemon crossette+purple crossette</t>
  </si>
  <si>
    <t>https://www.youtube.com/watch?v=cYnhXoQv_q4&amp;feature=youtu.be</t>
  </si>
  <si>
    <t>red wave crossette</t>
  </si>
  <si>
    <t>Mixed carton contains-premiun quality(each box including: silver tail to red wave w.crackling, flower crown chrysant.to blue, silver tail to silver strobe, delay cracker willow, golden ti willow, silver tail to silver palm tree)</t>
  </si>
  <si>
    <t>https://www.youtube.com/watch?v=ZyNUiMj_xnc&amp;feature=youtu.be</t>
  </si>
  <si>
    <t>Mixed carton contains:  S4W golden wave to red,  S4N/A golden ti willow, S4R green peony with corrola pistil with brocade trunk,  S4C glitter.palm tree</t>
  </si>
  <si>
    <t>https://www.youtube.com/watch?v=HEdwc0N-PmQ&amp;feature=youtu.be</t>
  </si>
  <si>
    <t>red/lemon dahlia</t>
  </si>
  <si>
    <t>https://www.youtube.com/watch?v=WLq6LvdLLIU&amp;feature=youtu.be</t>
  </si>
  <si>
    <t>red wave w.crackling</t>
  </si>
  <si>
    <t>https://www.youtube.com/watch?v=Y1vKWDpgO2U&amp;feature=youtu.be</t>
  </si>
  <si>
    <t>glitter.palm tree</t>
  </si>
  <si>
    <t>https://www.youtube.com/watch?v=UoV-SIxlApo&amp;feature=youtu.be</t>
  </si>
  <si>
    <t>https://www.youtube.com/watch?v=CU6FLZrNJdo&amp;feature=youtu.be</t>
  </si>
  <si>
    <t>gold titanium willow w.assorted color glitter</t>
  </si>
  <si>
    <t>https://www.youtube.com/watch?v=9buINW0UKdk&amp;feature=youtu.be</t>
  </si>
  <si>
    <t>titanium chrysanthemum crackling to titanium crackling palm</t>
  </si>
  <si>
    <t>https://www.youtube.com/watch?v=PzzM7gZy_Qg&amp;feature=youtu.be</t>
  </si>
  <si>
    <t>flower crown with red glitter pistil</t>
  </si>
  <si>
    <t>https://www.youtube.com/watch?v=-vf8HdzeP7Q&amp;feature=youtu.be</t>
  </si>
  <si>
    <t>half red/green crossette</t>
  </si>
  <si>
    <t>https://www.youtube.com/watch?v=fJVRuhzVpz4&amp;feature=youtu.be</t>
  </si>
  <si>
    <t>crackling nishiki kamuro</t>
  </si>
  <si>
    <t>https://www.youtube.com/watch?v=TLREN0FLGFU&amp;feature=youtu.be</t>
  </si>
  <si>
    <t>silver crown w.red pistil</t>
  </si>
  <si>
    <t>https://www.youtube.com/watch?v=RaHQc7Y1Ku0&amp;feature=youtu.be</t>
  </si>
  <si>
    <t>blood red+silver strobe</t>
  </si>
  <si>
    <t>https://www.youtube.com/watch?v=6g1IZcQ4Lmk&amp;feature=youtu.be</t>
  </si>
  <si>
    <t>https://www.youtube.com/watch?v=R3Y49k9Km_4&amp;feature=youtu.be</t>
  </si>
  <si>
    <t>silver strobe</t>
  </si>
  <si>
    <t>https://www.youtube.com/watch?v=hDIojrMLlCM&amp;feature=youtu.be</t>
  </si>
  <si>
    <t>special strobe red</t>
  </si>
  <si>
    <t>green peony with corrola pistil with brocade trunk</t>
  </si>
  <si>
    <t>https://www.youtube.com/watch?v=rZMOzIoAQbE&amp;feature=youtu.be</t>
  </si>
  <si>
    <t>silver wave to blue w.crackling</t>
  </si>
  <si>
    <t>https://www.youtube.com/watch?v=UymC6dNHP2E&amp;feature=youtu.be</t>
  </si>
  <si>
    <t>purple crossette</t>
  </si>
  <si>
    <t>https://www.youtube.com/watch?v=wdEGteIA7T4&amp;feature=youtu.be</t>
  </si>
  <si>
    <t>https://www.youtube.com/watch?v=zfZTA70XzCY&amp;feature=youtu.be</t>
  </si>
  <si>
    <t>golden wave to red</t>
  </si>
  <si>
    <t>silver willow w.red pistil</t>
  </si>
  <si>
    <t>https://www.youtube.com/watch?v=7eHoCkxQXC4&amp;feature=youtu.be</t>
  </si>
  <si>
    <t>silver tail to red peony w.silver palm pistil</t>
  </si>
  <si>
    <t>https://www.youtube.com/watch?v=ewn1S1A7WjM&amp;feature=youtu.be</t>
  </si>
  <si>
    <t xml:space="preserve">red gamboge to red to blue chrys.to red spider ring </t>
  </si>
  <si>
    <t>https://www.youtube.com/watch?v=PmlkUr6KUd0&amp;feature=youtu.be</t>
  </si>
  <si>
    <t>red peony to brocade</t>
  </si>
  <si>
    <t>palm pistil with water peony</t>
  </si>
  <si>
    <t>blue ring with chrysanthemum pistil</t>
  </si>
  <si>
    <t>https://www.youtube.com/watch?v=p-fIMjRjEIc&amp;feature=youtu.be</t>
  </si>
  <si>
    <t>red strobe willow</t>
  </si>
  <si>
    <t>https://www.youtube.com/watch?v=G_-89jkpnpE&amp;feature=youtu.be</t>
  </si>
  <si>
    <t>red three swords man</t>
  </si>
  <si>
    <t>https://www.youtube.com/watch?v=-2msOBX76B4&amp;feature=youtu.be</t>
  </si>
  <si>
    <t>orange wave to green</t>
  </si>
  <si>
    <t>https://www.youtube.com/watch?v=6oBYQVZe6EI&amp;feature=youtu.be</t>
  </si>
  <si>
    <t>brocade crown to color</t>
  </si>
  <si>
    <t>Mixed carton contains-premium quality-each box including: S4L blood red+silver strobe, S4CH flower crown with red glitter pistil, S4Z/8 brocade crown to color, S4Z/7 orange wave to green</t>
  </si>
  <si>
    <t>https://www.youtube.com/watch?v=ZyM9k07exPk</t>
  </si>
  <si>
    <t>red wave w.crackling pistil</t>
  </si>
  <si>
    <t>https://www.youtube.com/watch?v=SfvHDuP6c-Y&amp;feature=youtu.be</t>
  </si>
  <si>
    <t>silver glittering</t>
  </si>
  <si>
    <t xml:space="preserve">crackling crossette </t>
  </si>
  <si>
    <t>https://www.youtube.com/watch?v=TtRh7t_aqwg&amp;feature=youtu.be</t>
  </si>
  <si>
    <t xml:space="preserve">silver spider w.strobe pistil </t>
  </si>
  <si>
    <t>https://www.youtube.com/watch?v=ATkzdf75hLs&amp;feature=youtu.be</t>
  </si>
  <si>
    <t xml:space="preserve">silver glittering red coco crossette </t>
  </si>
  <si>
    <t>https://www.youtube.com/watch?v=I9r-3Jjfgcg&amp;feature=youtu.be</t>
  </si>
  <si>
    <t xml:space="preserve">golden Ti-willow </t>
  </si>
  <si>
    <t>https://www.youtube.com/watch?v=8o-GxxkY6EI&amp;feature=youtu.be</t>
  </si>
  <si>
    <t>https://www.youtube.com/watch?v=psp-3O_Ibb0&amp;feature=youtu.be</t>
  </si>
  <si>
    <t>brocade crown</t>
  </si>
  <si>
    <t>blue pistil silver ring to brocade crown with ring chrysanthemum pistil</t>
  </si>
  <si>
    <t>https://www.youtube.com/watch?v=O5CJsfmYHUM&amp;feature=youtu.be</t>
  </si>
  <si>
    <t>brocade delay cracker to blue with green glitter pistil</t>
  </si>
  <si>
    <t>Mixed carton contains: S5K brocade crown(3pc), S5Q brocade crown with eight angle chrysanthemum(3pc), S5N blue pistil silver ring to brocade crown with ring chrysanthemum pistil(3pc), S5O brocade delay cracker to blue with green glitter pistil(3pc), S5P silver to red swimming stars w/blue pistil (2pc), S5B Crackling crosette(2pc)</t>
  </si>
  <si>
    <t>Mixed carton contains: S6CH gold wave w.purple peony double rings to special orange strobing pistil(2pc), S6H color chrysanthemum(2pc), S6S silver tail to silver palm(2pc), S6O colorfull dahlia(2pc), S6K red glitter w.brocade crown(2pc)</t>
  </si>
  <si>
    <t>https://www.youtube.com/watch?v=S0Hg3zWntDI&amp;feature=youtu.be</t>
  </si>
  <si>
    <t>green ring w.chry crackling crossette</t>
  </si>
  <si>
    <t>https://www.youtube.com/watch?v=J3QWC1bLmog&amp;feature=youtu.be</t>
  </si>
  <si>
    <t>red green yellow falling leaves</t>
  </si>
  <si>
    <t>https://www.youtube.com/watch?v=bY4WRHzKbRU&amp;feature=youtu.be</t>
  </si>
  <si>
    <t>chrysanthemum to red wandering star</t>
  </si>
  <si>
    <t>super horse tail</t>
  </si>
  <si>
    <t>time rain willow fountain</t>
  </si>
  <si>
    <t>https://www.youtube.com/watch?v=tczig1QNlJ4&amp;feature=youtu.be</t>
  </si>
  <si>
    <t>ghost silver to red</t>
  </si>
  <si>
    <t>https://www.youtube.com/watch?v=Kv8i8h9AFGw&amp;feature=youtu.be</t>
  </si>
  <si>
    <t>gold titanium willow with crackling pistil</t>
  </si>
  <si>
    <t>color chrysanthemum</t>
  </si>
  <si>
    <t>https://www.youtube.com/watch?v=pMgo-r15Cx4&amp;feature=youtu.be</t>
  </si>
  <si>
    <t xml:space="preserve">golden wave w.purple peony double rings to special orange strobing pistil </t>
  </si>
  <si>
    <t>https://www.youtube.com/watch?v=lzf5s5EESA4&amp;feature=youtu.be</t>
  </si>
  <si>
    <t>red glitter w.brocade crown</t>
  </si>
  <si>
    <t>silver tail to thousand red waves</t>
  </si>
  <si>
    <t>https://www.youtube.com/watch?v=r311sqd-KZQ&amp;feature=youtu.be</t>
  </si>
  <si>
    <t>silver glittering red coco crossettte</t>
  </si>
  <si>
    <t xml:space="preserve">silver tail to silver palm </t>
  </si>
  <si>
    <t>nishiki kamuro flash pistil</t>
  </si>
  <si>
    <t>http://www.klasektrading.cz/static/public/uploads/images/products/max/150175758766.jpg</t>
  </si>
  <si>
    <t>nezničitelný, tenkostěnný moždíř, výška 38cm,síla stěny 2,2mm</t>
  </si>
  <si>
    <t>http://www.klasektrading.cz/static/public/uploads/images/products/max/150175765674.jpg</t>
  </si>
  <si>
    <t>nezničitelný, tenkostěnný moždíř, výška 40cm,síla stěny 2,5mm</t>
  </si>
  <si>
    <t>http://www.klasektrading.cz/static/public/uploads/images/products/max/150175769115.jpg</t>
  </si>
  <si>
    <t>nezničitelný, tenkostěnný moždíř, výška 48cm,síla stěny 2,5mm</t>
  </si>
  <si>
    <t>http://www.klasektrading.cz/static/public/uploads/images/products/max/150175773675.jpg</t>
  </si>
  <si>
    <t>nezničitelný, tenkostěnný moždíř, výška 58cm,síla stěny 3mm</t>
  </si>
  <si>
    <t>http://www.klasektrading.cz/static/public/uploads/images/products/max/150175777353.jpg</t>
  </si>
  <si>
    <t>nezničitelný, tenkostěnný moždíř, výška 80cm, síla stěny 4mm</t>
  </si>
  <si>
    <t>http://www.klasektrading.cz/static/public/uploads/images/products/max/150175780784.jpg</t>
  </si>
  <si>
    <t>nezničitelný, tenkostěnný moždíř, výška 90cm, síla stěny 4mm</t>
  </si>
  <si>
    <t>https://www.youtube.com/watch?v=k2xa5KDyBxU&amp;feature=youtu.be</t>
  </si>
  <si>
    <t>stříbrný výstřik 3m- elektrický odpal</t>
  </si>
  <si>
    <t>https://www.youtube.com/watch?v=E5_KwG9mkPw&amp;feature=youtu.be</t>
  </si>
  <si>
    <t>stříbrný výstřik 5m- elektrický odpal</t>
  </si>
  <si>
    <t>https://www.youtube.com/watch?v=VT__d2FbgbQ&amp;feature=youtu.be</t>
  </si>
  <si>
    <t>stříbrný výstřik 8m- elektrický odpal</t>
  </si>
  <si>
    <t>http://www.klasektrading.cz/static/public/uploads/images/products/max/145710396664.jpg</t>
  </si>
  <si>
    <t>https://www.youtube.com/watch?v=PNmj8yJlmhM&amp;feature=youtu.be</t>
  </si>
  <si>
    <t>stříbrná fontána-bez kouře, 2m výška efektu,elektrický odpal</t>
  </si>
  <si>
    <t>http://www.klasektrading.cz/static/public/uploads/images/products/max/146217842076.jpg</t>
  </si>
  <si>
    <t>https://www.youtube.com/watch?v=Oi3B2oXqs6E&amp;feature=youtu.be</t>
  </si>
  <si>
    <t>stříbrná fontána-bez kouře, 3m výška efektu,elektrický odpal</t>
  </si>
  <si>
    <t>http://www.klasektrading.cz/static/public/uploads/images/products/max/145710386575.jpg</t>
  </si>
  <si>
    <t>https://www.youtube.com/watch?v=60_YzwqL93Q&amp;feature=youtu.be</t>
  </si>
  <si>
    <t>stříbrná fontána-bez kouře, 5m výška efektu,elektrický odpal</t>
  </si>
  <si>
    <t>http://www.klasektrading.cz/static/public/uploads/images/products/max/148465158147.jpg</t>
  </si>
  <si>
    <t>https://www.youtube.com/watch?v=5TAljh3T5YE&amp;feature=youtu.be</t>
  </si>
  <si>
    <t>dvojité srdce s 8 fontánami</t>
  </si>
  <si>
    <t>https://www.youtube.com/watch?v=OkaWVHqkjzY&amp;feature=youtu.be</t>
  </si>
  <si>
    <t>venkovní vodopád 20m délka, stříbrná barva(výška efektu 9m)</t>
  </si>
  <si>
    <t>elektrický palník, délka 30cm</t>
  </si>
  <si>
    <t>elektrický palník, délka 100cm</t>
  </si>
  <si>
    <t>http://www.klasektrading.cz/static/public/uploads/images/products/max/150823377821.jpg</t>
  </si>
  <si>
    <t>elektrický palník, délka 200cm</t>
  </si>
  <si>
    <t>elektrický palník, délka 300cm</t>
  </si>
  <si>
    <t>elektrický palník, délka 500cm</t>
  </si>
  <si>
    <t>http://www.klasektrading.cz/static/public/uploads/images/products/max/145701021619.jpg</t>
  </si>
  <si>
    <t xml:space="preserve">černý plastový konektor- samec, slouží pro sériové propojení výrobků </t>
  </si>
  <si>
    <t>http://www.klasektrading.cz/static/public/uploads/images/products/max/145701016921.jpg</t>
  </si>
  <si>
    <t xml:space="preserve">červený plastový konektor- samice, slouží pro sériové propojení výrobků  </t>
  </si>
  <si>
    <t>měděná dvojlinka 0,6mm vnitřní průměr, 1,1mm venmkovní průměr, pro elektrický odpal ohňostrojů</t>
  </si>
  <si>
    <t>C363SIG</t>
  </si>
  <si>
    <t>C493DZ</t>
  </si>
  <si>
    <t>CZ,DE,NL,FR,IT,DK</t>
  </si>
  <si>
    <t>CZ,DE,NL,FR,IT</t>
  </si>
  <si>
    <t>CZ,SK,PL,LT,DE,EN</t>
  </si>
  <si>
    <t>http://www.klasektrading.cz/static/public/uploads/images/products/max/137932221752.jpg</t>
  </si>
  <si>
    <t>http://www.klasektrading.cz/static/public/uploads/images/products/max/140929366039.jpg</t>
  </si>
  <si>
    <t>http://www.klasektrading.cz/static/public/uploads/images/products/max/138122470881.jpg</t>
  </si>
  <si>
    <t>http://www.klasektrading.cz/static/public/uploads/images/products/max/140929461746.jpg</t>
  </si>
  <si>
    <t>http://www.klasektrading.cz/static/public/uploads/images/products/max/140929475304.jpg</t>
  </si>
  <si>
    <t>http://www.klasektrading.cz/static/public/uploads/images/products/max/138122558134.jpg</t>
  </si>
  <si>
    <t>http://www.klasektrading.cz/static/public/uploads/images/products/max/137932730586.jpg</t>
  </si>
  <si>
    <t>http://www.klasektrading.cz/static/public/uploads/images/products/max/137932748843.jpg</t>
  </si>
  <si>
    <t>http://www.klasektrading.cz/static/public/uploads/images/products/max/141223951812.jpg</t>
  </si>
  <si>
    <t>http://www.klasektrading.cz/static/public/uploads/images/products/max/137932761823.jpg</t>
  </si>
  <si>
    <t>http://www.klasektrading.cz/static/public/uploads/images/products/max/137933046856.jpg</t>
  </si>
  <si>
    <t>http://www.klasektrading.cz/static/public/uploads/images/products/max/140929512185.jpg</t>
  </si>
  <si>
    <t>http://www.klasektrading.cz/static/public/uploads/images/products/max/137933072644.jpg</t>
  </si>
  <si>
    <t>http://www.klasektrading.cz/static/public/uploads/images/products/max/140930004651.jpg</t>
  </si>
  <si>
    <t>http://www.klasektrading.cz/static/public/uploads/images/products/max/137933540978.jpg</t>
  </si>
  <si>
    <t>http://www.klasektrading.cz/static/public/uploads/images/products/max/138122629843.jpg</t>
  </si>
  <si>
    <t>http://www.klasektrading.cz/static/public/uploads/images/products/max/13793356087.jpg</t>
  </si>
  <si>
    <t>http://www.klasektrading.cz/static/public/uploads/images/products/max/134813543968.jpg</t>
  </si>
  <si>
    <t>http://www.klasektrading.cz/static/public/uploads/images/products/max/140930038816.jpg</t>
  </si>
  <si>
    <t>http://www.klasektrading.cz/static/public/uploads/images/products/max/137933793035.jpg</t>
  </si>
  <si>
    <t>http://www.klasektrading.cz/static/public/uploads/images/products/max/135038654723.jpg</t>
  </si>
  <si>
    <t>http://www.klasektrading.cz/static/public/uploads/images/products/max/132801658339.jpg</t>
  </si>
  <si>
    <t>http://www.klasektrading.cz/static/public/uploads/images/products/max/137934961935.jpg</t>
  </si>
  <si>
    <t>http://www.klasektrading.cz/static/public/uploads/images/products/max/153509936455.jpg</t>
  </si>
  <si>
    <t>http://www.klasektrading.cz/static/public/uploads/images/products/max/153509933539.jpg</t>
  </si>
  <si>
    <t>http://www.klasektrading.cz/static/public/uploads/images/products/max/153509931297.jpg</t>
  </si>
  <si>
    <t>http://www.klasektrading.cz/static/public/uploads/images/products/max/153509929439.jpg</t>
  </si>
  <si>
    <t>http://www.klasektrading.cz/static/public/uploads/images/products/max/153509926824.jpg</t>
  </si>
  <si>
    <t>http://www.klasektrading.cz/static/public/uploads/images/products/max/153509912122.jpg</t>
  </si>
  <si>
    <t>http://www.klasektrading.cz/static/public/uploads/images/products/max/153509909678.jpg</t>
  </si>
  <si>
    <t>http://www.klasektrading.cz/static/public/uploads/images/products/max/153509907363.jpg</t>
  </si>
  <si>
    <t>http://www.klasektrading.cz/static/public/uploads/images/products/max/132801621775.jpg</t>
  </si>
  <si>
    <t>http://www.klasektrading.cz/static/public/uploads/images/products/max/134813164949.jpg</t>
  </si>
  <si>
    <t>http://www.klasektrading.cz/static/public/uploads/images/products/max/153509904934.jpg</t>
  </si>
  <si>
    <t>http://www.klasektrading.cz/static/public/uploads/images/products/max/137935254255.jpg</t>
  </si>
  <si>
    <t>http://www.klasektrading.cz/static/public/uploads/images/products/max/137935269117.jpg</t>
  </si>
  <si>
    <t>http://www.klasektrading.cz/static/public/uploads/images/products/max/137935290002.jpg</t>
  </si>
  <si>
    <t>http://www.klasektrading.cz/static/public/uploads/images/products/max/137935309376.jpg</t>
  </si>
  <si>
    <t>http://www.klasektrading.cz/static/public/uploads/images/products/max/137935325089.jpg</t>
  </si>
  <si>
    <t>http://www.klasektrading.cz/static/public/uploads/images/products/max/137935336923.jpg</t>
  </si>
  <si>
    <t>http://www.klasektrading.cz/static/public/uploads/images/products/max/134813156791.jpg</t>
  </si>
  <si>
    <t>http://www.klasektrading.cz/static/public/uploads/images/products/max/134813149233.jpg</t>
  </si>
  <si>
    <t>http://www.klasektrading.cz/static/public/uploads/images/products/max/134813140022.jpg</t>
  </si>
  <si>
    <t>http://www.klasektrading.cz/static/public/uploads/images/products/max/132801632655.jpg</t>
  </si>
  <si>
    <t>http://www.klasektrading.cz/static/public/uploads/images/products/max/137940194109.jpg</t>
  </si>
  <si>
    <t>http://www.klasektrading.cz/static/public/uploads/images/products/max/137940224148.jpg</t>
  </si>
  <si>
    <t>http://www.klasektrading.cz/static/public/uploads/images/products/max/141823245476.jpg</t>
  </si>
  <si>
    <t>http://www.klasektrading.cz/static/public/uploads/images/products/max/153509902513.jpg</t>
  </si>
  <si>
    <t>http://www.klasektrading.cz/static/public/uploads/images/products/max/140930103631.jpg</t>
  </si>
  <si>
    <t>http://www.klasektrading.cz/static/public/uploads/images/products/max/137940248279.jpg</t>
  </si>
  <si>
    <t>http://www.klasektrading.cz/static/public/uploads/images/products/max/137940267461.jpg</t>
  </si>
  <si>
    <t>http://www.klasektrading.cz/static/public/uploads/images/products/max/140930120528.jpg</t>
  </si>
  <si>
    <t>http://www.klasektrading.cz/static/public/uploads/images/products/max/153509900784.jpg</t>
  </si>
  <si>
    <t>http://www.klasektrading.cz/static/public/uploads/images/products/max/153509898653.jpg</t>
  </si>
  <si>
    <t>http://www.klasektrading.cz/static/public/uploads/images/products/max/134813188232.jpg</t>
  </si>
  <si>
    <t>http://www.klasektrading.cz/static/public/uploads/images/products/max/134808916018.jpg</t>
  </si>
  <si>
    <t>http://www.klasektrading.cz/static/public/uploads/images/products/max/140930135294.jpg</t>
  </si>
  <si>
    <t>http://www.klasektrading.cz/static/public/uploads/images/products/max/13480886431.jpg</t>
  </si>
  <si>
    <t>http://www.klasektrading.cz/static/public/uploads/images/products/max/14093014941.jpg</t>
  </si>
  <si>
    <t>http://www.klasektrading.cz/static/public/uploads/images/products/max/140930158184.jpg</t>
  </si>
  <si>
    <t>http://www.klasektrading.cz/static/public/uploads/images/products/max/140930175621.jpg</t>
  </si>
  <si>
    <t>http://www.klasektrading.cz/static/public/uploads/images/products/max/140930185159.jpg</t>
  </si>
  <si>
    <t>http://www.klasektrading.cz/static/public/uploads/images/products/max/137940285758.jpg</t>
  </si>
  <si>
    <t>http://www.klasektrading.cz/static/public/uploads/images/products/max/140930214276.jpg</t>
  </si>
  <si>
    <t>http://www.klasektrading.cz/static/public/uploads/images/products/max/153509896198.jpg</t>
  </si>
  <si>
    <t>http://www.klasektrading.cz/static/public/uploads/images/products/max/153509884218.jpg</t>
  </si>
  <si>
    <t>http://www.klasektrading.cz/static/public/uploads/images/products/max/13794093777.jpg</t>
  </si>
  <si>
    <t>http://www.klasektrading.cz/static/public/uploads/images/products/max/137940957882.jpg</t>
  </si>
  <si>
    <t>http://www.klasektrading.cz/static/public/uploads/images/products/max/137940974206.jpg</t>
  </si>
  <si>
    <t>http://www.klasektrading.cz/static/public/uploads/images/products/max/137941059417.jpg</t>
  </si>
  <si>
    <t>http://www.klasektrading.cz/static/public/uploads/images/products/max/134808856271.jpg</t>
  </si>
  <si>
    <t>http://www.klasektrading.cz/static/public/uploads/images/products/max/134808850478.jpg</t>
  </si>
  <si>
    <t>http://www.klasektrading.cz/static/public/uploads/images/products/max/134808839985.jpg</t>
  </si>
  <si>
    <t>http://www.klasektrading.cz/static/public/uploads/images/products/max/137941074687.jpg</t>
  </si>
  <si>
    <t>http://www.klasektrading.cz/static/public/uploads/images/products/max/134808796757.jpg</t>
  </si>
  <si>
    <t>http://www.klasektrading.cz/static/public/uploads/images/products/max/137941823842.jpg</t>
  </si>
  <si>
    <t>http://www.klasektrading.cz/static/public/uploads/images/products/max/134808769124.jpg</t>
  </si>
  <si>
    <t>http://www.klasektrading.cz/static/public/uploads/images/products/max/134813705186.jpg</t>
  </si>
  <si>
    <t>http://www.klasektrading.cz/static/public/uploads/images/products/max/140930292238.jpg</t>
  </si>
  <si>
    <t>http://www.klasektrading.cz/static/public/uploads/images/products/max/138106236495.jpg</t>
  </si>
  <si>
    <t>http://www.klasektrading.cz/static/public/uploads/images/products/max/137941877964.jpg</t>
  </si>
  <si>
    <t>http://www.klasektrading.cz/static/public/uploads/images/products/max/141224009535.jpg</t>
  </si>
  <si>
    <t>http://www.klasektrading.cz/static/public/uploads/images/products/max/140930354348.jpg</t>
  </si>
  <si>
    <t>http://www.klasektrading.cz/static/public/uploads/images/products/max/141223995695.jpg</t>
  </si>
  <si>
    <t>http://www.klasektrading.cz/static/public/uploads/images/products/max/153509882044.jpg</t>
  </si>
  <si>
    <t>http://www.klasektrading.cz/static/public/uploads/images/products/max/137941845016.jpg</t>
  </si>
  <si>
    <t>http://www.klasektrading.cz/static/public/uploads/images/products/max/153509878541.jpg</t>
  </si>
  <si>
    <t>http://www.klasektrading.cz/static/public/uploads/images/products/max/153509874449.jpg</t>
  </si>
  <si>
    <t>http://www.klasektrading.cz/static/public/uploads/images/products/max/153509872647.jpg</t>
  </si>
  <si>
    <t>http://www.klasektrading.cz/static/public/uploads/images/products/max/153509870771.jpg</t>
  </si>
  <si>
    <t>http://www.klasektrading.cz/static/public/uploads/images/products/max/153509868997.jpg</t>
  </si>
  <si>
    <t>http://www.klasektrading.cz/static/public/uploads/images/products/max/140930395957.jpg</t>
  </si>
  <si>
    <t>http://www.klasektrading.cz/static/public/uploads/images/products/max/137942001622.jpg</t>
  </si>
  <si>
    <t>http://www.klasektrading.cz/static/public/uploads/images/products/max/153509867578.jpg</t>
  </si>
  <si>
    <t>http://www.klasektrading.cz/static/public/uploads/images/products/max/153509865056.jpg</t>
  </si>
  <si>
    <t>http://www.klasektrading.cz/static/public/uploads/images/products/max/153509860429.jpg</t>
  </si>
  <si>
    <t>http://www.klasektrading.cz/static/public/uploads/images/products/max/134808711405.jpg</t>
  </si>
  <si>
    <t>http://www.klasektrading.cz/static/public/uploads/images/products/max/137949406313.jpg</t>
  </si>
  <si>
    <t>http://www.klasektrading.cz/static/public/uploads/images/products/max/153509858238.jpg</t>
  </si>
  <si>
    <t>http://www.klasektrading.cz/static/public/uploads/images/products/max/153509855928.jpg</t>
  </si>
  <si>
    <t>http://www.klasektrading.cz/static/public/uploads/images/products/max/137949473404.jpg</t>
  </si>
  <si>
    <t>http://www.klasektrading.cz/static/public/uploads/images/products/max/137949509261.jpg</t>
  </si>
  <si>
    <t>http://www.klasektrading.cz/static/public/uploads/images/products/max/137949578288.jpg</t>
  </si>
  <si>
    <t>http://www.klasektrading.cz/static/public/uploads/images/products/max/137949574852.jpg</t>
  </si>
  <si>
    <t>http://www.klasektrading.cz/static/public/uploads/images/products/max/137949598099.jpg</t>
  </si>
  <si>
    <t>http://www.klasektrading.cz/static/public/uploads/images/products/max/134808111699.jpg</t>
  </si>
  <si>
    <t>http://www.klasektrading.cz/static/public/uploads/images/products/max/134808097856.jpg</t>
  </si>
  <si>
    <t>http://www.klasektrading.cz/static/public/uploads/images/products/max/138106964417.jpg</t>
  </si>
  <si>
    <t>http://www.klasektrading.cz/static/public/uploads/images/products/max/14093051612.jpg</t>
  </si>
  <si>
    <t>http://www.klasektrading.cz/static/public/uploads/images/products/max/153513394942.jpg</t>
  </si>
  <si>
    <t>http://www.klasektrading.cz/static/public/uploads/images/products/max/153509854106.jpg</t>
  </si>
  <si>
    <t>http://www.klasektrading.cz/static/public/uploads/images/products/max/153509852295.jpg</t>
  </si>
  <si>
    <t>http://www.klasektrading.cz/static/public/uploads/images/products/max/153509850746.jpg</t>
  </si>
  <si>
    <t>http://www.klasektrading.cz/static/public/uploads/images/products/max/137949609596.jpg</t>
  </si>
  <si>
    <t>http://www.klasektrading.cz/static/public/uploads/images/products/max/137949622701.jpg</t>
  </si>
  <si>
    <t>http://www.klasektrading.cz/static/public/uploads/images/products/max/153509848421.jpg</t>
  </si>
  <si>
    <t>http://www.klasektrading.cz/static/public/uploads/images/products/max/137949974854.jpg</t>
  </si>
  <si>
    <t>http://www.klasektrading.cz/static/public/uploads/images/products/max/134807953658.jpg</t>
  </si>
  <si>
    <t>http://www.klasektrading.cz/static/public/uploads/images/products/max/134807947522.jpg</t>
  </si>
  <si>
    <t>http://www.klasektrading.cz/static/public/uploads/images/products/max/138114402303.jpg</t>
  </si>
  <si>
    <t>http://www.klasektrading.cz/static/public/uploads/images/products/max/134807926758.jpg</t>
  </si>
  <si>
    <t>http://www.klasektrading.cz/static/public/uploads/images/products/max/134807920851.jpg</t>
  </si>
  <si>
    <t>http://www.klasektrading.cz/static/public/uploads/images/products/max/140930525963.jpg</t>
  </si>
  <si>
    <t>http://www.klasektrading.cz/static/public/uploads/images/products/max/140930534902.jpg</t>
  </si>
  <si>
    <t>http://www.klasektrading.cz/static/public/uploads/images/products/max/153509844181.jpg</t>
  </si>
  <si>
    <t>http://www.klasektrading.cz/static/public/uploads/images/products/max/153509842736.jpg</t>
  </si>
  <si>
    <t>http://www.klasektrading.cz/static/public/uploads/images/products/max/13480813246.jpg</t>
  </si>
  <si>
    <t>http://www.klasektrading.cz/static/public/uploads/images/products/max/134808175796.jpg</t>
  </si>
  <si>
    <t>http://www.klasektrading.cz/static/public/uploads/images/products/max/134808170435.jpg</t>
  </si>
  <si>
    <t>http://www.klasektrading.cz/static/public/uploads/images/products/max/153509839158.jpg</t>
  </si>
  <si>
    <t>http://www.klasektrading.cz/static/public/uploads/images/products/max/153509837743.jpg</t>
  </si>
  <si>
    <t>http://www.klasektrading.cz/static/public/uploads/images/products/max/137950078602.jpg</t>
  </si>
  <si>
    <t>http://www.klasektrading.cz/static/public/uploads/images/products/max/137950111533.jpg</t>
  </si>
  <si>
    <t>http://www.klasektrading.cz/static/public/uploads/images/products/max/140930583445.jpg</t>
  </si>
  <si>
    <t>http://www.klasektrading.cz/static/public/uploads/images/products/max/153509835742.jpg</t>
  </si>
  <si>
    <t>http://www.klasektrading.cz/static/public/uploads/images/products/max/153509833643.jpg</t>
  </si>
  <si>
    <t>http://www.klasektrading.cz/static/public/uploads/images/products/max/153509831756.jpg</t>
  </si>
  <si>
    <t>http://www.klasektrading.cz/static/public/uploads/images/products/max/15296546117.jpg</t>
  </si>
  <si>
    <t>http://www.klasektrading.cz/static/public/uploads/images/products/max/153509829634.jpg</t>
  </si>
  <si>
    <t>http://www.klasektrading.cz/static/public/uploads/images/products/max/153509827942.jpg</t>
  </si>
  <si>
    <t>    http://www.klasektrading.cz/public/catalog/2018-2019.html</t>
  </si>
  <si>
    <t>http://www.klasektrading.cz/static/public/uploads/images/products/max/153509825938.jpg</t>
  </si>
  <si>
    <t>http://www.klasektrading.cz/static/public/uploads/images/products/max/153509823578.jpg</t>
  </si>
  <si>
    <t>http://www.klasektrading.cz/static/public/uploads/images/products/max/138106545316.jpg</t>
  </si>
  <si>
    <t>http://www.klasektrading.cz/static/public/uploads/images/products/max/137949988894.jpg</t>
  </si>
  <si>
    <t>http://www.klasektrading.cz/static/public/uploads/images/products/max/14093056508.jpg</t>
  </si>
  <si>
    <t>http://www.klasektrading.cz/static/public/uploads/images/products/max/126139738223.jpg</t>
  </si>
  <si>
    <t>http://www.klasektrading.cz/static/public/uploads/images/products/max/138106622931.jpg</t>
  </si>
  <si>
    <t>http://www.klasektrading.cz/static/public/uploads/images/products/max/137950248076.jpg</t>
  </si>
  <si>
    <t>http://www.klasektrading.cz/static/public/uploads/images/products/max/140957446701.jpg</t>
  </si>
  <si>
    <t>http://www.klasektrading.cz/static/public/uploads/images/products/max/137950279965.jpg</t>
  </si>
  <si>
    <t>http://www.klasektrading.cz/static/public/uploads/images/products/max/153509821171.jpg</t>
  </si>
  <si>
    <t>http://www.klasektrading.cz/static/public/uploads/images/products/max/13280167246.jpg</t>
  </si>
  <si>
    <t>http://www.klasektrading.cz/static/public/uploads/images/products/max/153509819675.jpg</t>
  </si>
  <si>
    <t>http://www.klasektrading.cz/static/public/uploads/images/products/max/153509817298.jpg</t>
  </si>
  <si>
    <t>http://www.klasektrading.cz/static/public/uploads/images/products/max/153509815295.jpg</t>
  </si>
  <si>
    <t>http://www.klasektrading.cz/static/public/uploads/images/products/max/153509812866.jpg</t>
  </si>
  <si>
    <t>http://www.klasektrading.cz/static/public/uploads/images/products/max/119340042941.jpg</t>
  </si>
  <si>
    <t>http://www.klasektrading.cz/static/public/uploads/images/products/max/13503878013.jpg</t>
  </si>
  <si>
    <t>http://www.klasektrading.cz/static/public/uploads/images/products/max/119339869011.jpg</t>
  </si>
  <si>
    <t>http://www.klasektrading.cz/static/public/uploads/images/products/max/135038752034.jpg</t>
  </si>
  <si>
    <t>http://www.klasektrading.cz/static/public/uploads/images/products/max/153509811041.jpg</t>
  </si>
  <si>
    <t>http://www.klasektrading.cz/static/public/uploads/images/products/max/119340053375.jpg</t>
  </si>
  <si>
    <t>http://www.klasektrading.cz/static/public/uploads/images/products/max/137957842638.jpg</t>
  </si>
  <si>
    <t>http://www.klasektrading.cz/static/public/uploads/images/products/max/153509806426.jpg</t>
  </si>
  <si>
    <t>http://www.klasektrading.cz/static/public/uploads/images/products/max/153509801491.jpg</t>
  </si>
  <si>
    <t>http://www.klasektrading.cz/static/public/uploads/images/products/max/153509795849.jpg</t>
  </si>
  <si>
    <t>http://www.klasektrading.cz/static/public/uploads/images/products/max/153509790998.jpg</t>
  </si>
  <si>
    <t>http://www.klasektrading.cz/static/public/uploads/images/products/max/137957861818.jpg</t>
  </si>
  <si>
    <t>http://www.klasektrading.cz/static/public/uploads/images/products/max/137957876204.jpg</t>
  </si>
  <si>
    <t>http://www.klasektrading.cz/static/public/uploads/images/products/max/153509788983.jpg</t>
  </si>
  <si>
    <t>http://www.klasektrading.cz/static/public/uploads/images/products/max/14095752236.jpg</t>
  </si>
  <si>
    <t>http://www.klasektrading.cz/static/public/uploads/images/products/max/141224752837.jpg</t>
  </si>
  <si>
    <t>http://www.klasektrading.cz/static/public/uploads/images/products/max/153509787525.jpg</t>
  </si>
  <si>
    <t>http://www.klasektrading.cz/static/public/uploads/images/products/max/153509785216.jpg</t>
  </si>
  <si>
    <t>http://www.klasektrading.cz/static/public/uploads/images/products/max/153509782482.jpg</t>
  </si>
  <si>
    <t>http://www.klasektrading.cz/static/public/uploads/images/products/max/153509778905.jpg</t>
  </si>
  <si>
    <t>http://www.klasektrading.cz/static/public/uploads/images/products/max/153509776102.jpg</t>
  </si>
  <si>
    <t>http://www.klasektrading.cz/static/public/uploads/images/products/max/15350977253.jpg</t>
  </si>
  <si>
    <t>http://www.klasektrading.cz/static/public/uploads/images/products/max/153509770283.jpg</t>
  </si>
  <si>
    <t>http://www.klasektrading.cz/static/public/uploads/images/products/max/153509760061.jpg</t>
  </si>
  <si>
    <t>http://www.klasektrading.cz/static/public/uploads/images/products/max/15350975789.jpg</t>
  </si>
  <si>
    <t>http://www.klasektrading.cz/static/public/uploads/images/products/max/135038954425.jpg</t>
  </si>
  <si>
    <t>http://www.klasektrading.cz/static/public/uploads/images/products/max/128983062926.jpg</t>
  </si>
  <si>
    <t>http://www.klasektrading.cz/static/public/uploads/images/products/max/135038932691.jpg</t>
  </si>
  <si>
    <t>http://www.klasektrading.cz/static/public/uploads/images/products/max/131781630765.jpg</t>
  </si>
  <si>
    <t>http://www.klasektrading.cz/static/public/uploads/images/products/max/135047958862.jpg</t>
  </si>
  <si>
    <t>http://www.klasektrading.cz/static/public/uploads/images/products/max/128497740235.jpg</t>
  </si>
  <si>
    <t>http://www.klasektrading.cz/static/public/uploads/images/products/max/153509755815.jpg</t>
  </si>
  <si>
    <t>http://www.klasektrading.cz/static/public/uploads/images/products/max/135057806124.jpg</t>
  </si>
  <si>
    <t>http://www.klasektrading.cz/static/public/uploads/images/products/max/135047973576.jpg</t>
  </si>
  <si>
    <t>http://www.klasektrading.cz/static/public/uploads/images/products/max/131781446696.jpg</t>
  </si>
  <si>
    <t>http://www.klasektrading.cz/static/public/uploads/images/products/max/135057796129.jpg</t>
  </si>
  <si>
    <t>http://www.klasektrading.cz/static/public/uploads/images/products/max/137958716763.jpg</t>
  </si>
  <si>
    <t>http://www.klasektrading.cz/static/public/uploads/images/products/max/137958748603.jpg</t>
  </si>
  <si>
    <t>http://www.klasektrading.cz/static/public/uploads/images/products/max/140957587589.jpg</t>
  </si>
  <si>
    <t>http://www.klasektrading.cz/static/public/uploads/images/products/max/153509753805.jpg</t>
  </si>
  <si>
    <t>http://www.klasektrading.cz/static/public/uploads/images/products/max/153509752278.jpg</t>
  </si>
  <si>
    <t>http://www.klasektrading.cz/static/public/uploads/images/products/max/15350975053.jpg</t>
  </si>
  <si>
    <t>http://www.klasektrading.cz/static/public/uploads/images/products/max/153509746996.jpg</t>
  </si>
  <si>
    <t>http://www.klasektrading.cz/static/public/uploads/images/products/max/134813350282.jpg</t>
  </si>
  <si>
    <t>http://www.klasektrading.cz/static/public/uploads/images/products/max/137958852597.jpg</t>
  </si>
  <si>
    <t>http://www.klasektrading.cz/static/public/uploads/images/products/max/153509742229.jpg</t>
  </si>
  <si>
    <t>http://www.klasektrading.cz/static/public/uploads/images/products/max/153509740185.jpg</t>
  </si>
  <si>
    <t>http://www.klasektrading.cz/static/public/uploads/images/products/max/153509738104.jpg</t>
  </si>
  <si>
    <t>http://www.klasektrading.cz/static/public/uploads/images/products/max/153509736235.jpg</t>
  </si>
  <si>
    <t>http://www.klasektrading.cz/static/public/uploads/images/products/max/12911956512.jpg</t>
  </si>
  <si>
    <t>http://www.klasektrading.cz/static/public/uploads/images/products/max/129119574312.jpg</t>
  </si>
  <si>
    <t>http://www.klasektrading.cz/static/public/uploads/images/products/max/135058089074.jpg</t>
  </si>
  <si>
    <t>http://www.klasektrading.cz/static/public/uploads/images/products/max/153509734685.jpg</t>
  </si>
  <si>
    <t>http://www.klasektrading.cz/static/public/uploads/images/products/max/134813339307.jpg</t>
  </si>
  <si>
    <t>http://www.klasektrading.cz/static/public/uploads/images/products/max/129119567642.jpg</t>
  </si>
  <si>
    <t>http://www.klasektrading.cz/static/public/uploads/images/products/max/135058150293.jpg</t>
  </si>
  <si>
    <t>http://www.klasektrading.cz/static/public/uploads/images/products/max/15350973286.jpg</t>
  </si>
  <si>
    <t>http://www.klasektrading.cz/static/public/uploads/images/products/max/128497774506.jpg</t>
  </si>
  <si>
    <t>http://www.klasektrading.cz/static/public/uploads/images/products/max/128680004076.jpg</t>
  </si>
  <si>
    <t>http://www.klasektrading.cz/static/public/uploads/images/products/max/134727501239.jpg</t>
  </si>
  <si>
    <t>http://www.klasektrading.cz/static/public/uploads/images/products/max/119135064934.jpg</t>
  </si>
  <si>
    <t>http://www.klasektrading.cz/static/public/uploads/images/products/max/134727599902.jpg</t>
  </si>
  <si>
    <t>http://www.klasektrading.cz/static/public/uploads/images/products/max/119127283894.jpg</t>
  </si>
  <si>
    <t>http://www.klasektrading.cz/static/public/uploads/images/products/max/135428661771.jpg</t>
  </si>
  <si>
    <t>http://www.klasektrading.cz/static/public/uploads/images/products/max/153509730408.jpg</t>
  </si>
  <si>
    <t>http://www.klasektrading.cz/static/public/uploads/images/products/max/137958879763.jpg</t>
  </si>
  <si>
    <t>http://www.klasektrading.cz/static/public/uploads/images/products/max/153509727877.jpg</t>
  </si>
  <si>
    <t>http://www.klasektrading.cz/static/public/uploads/images/products/max/119126941971.jpg</t>
  </si>
  <si>
    <t>http://www.klasektrading.cz/static/public/uploads/images/products/max/135057779805.jpg</t>
  </si>
  <si>
    <t>http://www.klasektrading.cz/static/public/uploads/images/products/max/119127077545.jpg</t>
  </si>
  <si>
    <t>http://www.klasektrading.cz/static/public/uploads/images/products/max/119127084471.jpg</t>
  </si>
  <si>
    <t>http://www.klasektrading.cz/static/public/uploads/images/products/max/13481331336.jpg</t>
  </si>
  <si>
    <t>http://www.klasektrading.cz/static/public/uploads/images/products/max/15350972477.jpg</t>
  </si>
  <si>
    <t>http://www.klasektrading.cz/static/public/uploads/images/products/max/134857138322.jpg</t>
  </si>
  <si>
    <t>http://www.klasektrading.cz/static/public/uploads/images/products/max/135058248319.jpg</t>
  </si>
  <si>
    <t>http://www.klasektrading.cz/static/public/uploads/images/products/max/135058200344.jpg</t>
  </si>
  <si>
    <t>http://www.klasektrading.cz/static/public/uploads/images/products/max/135058423033.jpg</t>
  </si>
  <si>
    <t>http://www.klasektrading.cz/static/public/uploads/images/products/max/13484834338.jpg</t>
  </si>
  <si>
    <t>http://www.klasektrading.cz/static/public/uploads/images/products/max/135058238361.jpg</t>
  </si>
  <si>
    <t>http://www.klasektrading.cz/static/public/uploads/images/products/max/119135290628.jpg</t>
  </si>
  <si>
    <t>http://www.klasektrading.cz/static/public/uploads/images/products/max/119135288949.jpg</t>
  </si>
  <si>
    <t>http://www.klasektrading.cz/static/public/uploads/images/products/max/153509722983.jpg</t>
  </si>
  <si>
    <t>http://www.klasektrading.cz/static/public/uploads/images/products/max/135428472294.jpg</t>
  </si>
  <si>
    <t>http://www.klasektrading.cz/static/public/uploads/images/products/max/11934041599.jpg</t>
  </si>
  <si>
    <t>http://www.klasektrading.cz/static/public/uploads/images/products/max/119135337045.jpg</t>
  </si>
  <si>
    <t>http://www.klasektrading.cz/static/public/uploads/images/products/max/135428486961.jpg</t>
  </si>
  <si>
    <t>http://www.klasektrading.cz/static/public/uploads/images/products/max/153509720639.jpg</t>
  </si>
  <si>
    <t>http://www.klasektrading.cz/static/public/uploads/images/products/max/119340385313.jpg</t>
  </si>
  <si>
    <t>http://www.klasektrading.cz/static/public/uploads/images/products/max/153509716146.jpg</t>
  </si>
  <si>
    <t>http://www.klasektrading.cz/static/public/uploads/images/products/max/153509713844.jpg</t>
  </si>
  <si>
    <t>http://www.klasektrading.cz/static/public/uploads/images/products/max/153509711597.jpg</t>
  </si>
  <si>
    <t>http://www.klasektrading.cz/static/public/uploads/images/products/max/119135322516.jpg</t>
  </si>
  <si>
    <t>http://www.klasektrading.cz/static/public/uploads/images/products/max/128496995259.jpg</t>
  </si>
  <si>
    <t>http://www.klasektrading.cz/static/public/uploads/images/products/max/135004772492.jpg</t>
  </si>
  <si>
    <t>http://www.klasektrading.cz/static/public/uploads/images/products/max/135058319804.jpg</t>
  </si>
  <si>
    <t>http://www.klasektrading.cz/static/public/uploads/images/products/max/128497204112.jpg</t>
  </si>
  <si>
    <t>http://www.klasektrading.cz/static/public/uploads/images/products/max/135058292923.jpg</t>
  </si>
  <si>
    <t>http://www.klasektrading.cz/static/public/uploads/images/products/max/134848406301.jpg</t>
  </si>
  <si>
    <t>http://www.klasektrading.cz/static/public/uploads/images/products/max/135428448786.jpg</t>
  </si>
  <si>
    <t>http://www.klasektrading.cz/static/public/uploads/images/products/max/135058309531.jpg</t>
  </si>
  <si>
    <t>http://www.klasektrading.cz/static/public/uploads/images/products/max/131773283911.jpg</t>
  </si>
  <si>
    <t>http://www.klasektrading.cz/static/public/uploads/images/products/max/134813281781.jpg</t>
  </si>
  <si>
    <t>http://www.klasektrading.cz/static/public/uploads/images/products/max/134813277907.jpg</t>
  </si>
  <si>
    <t>http://www.klasektrading.cz/static/public/uploads/images/products/max/131772673798.jpg</t>
  </si>
  <si>
    <t>http://www.klasektrading.cz/static/public/uploads/images/products/max/131773250424.jpg</t>
  </si>
  <si>
    <t>http://www.klasektrading.cz/static/public/uploads/images/products/max/134813272342.jpg</t>
  </si>
  <si>
    <t>http://www.klasektrading.cz/static/public/uploads/images/products/max/153509709175.jpg</t>
  </si>
  <si>
    <t>http://www.klasektrading.cz/static/public/uploads/images/products/max/153509706321.jpg</t>
  </si>
  <si>
    <t>http://www.klasektrading.cz/static/public/uploads/images/products/max/153509703403.jpg</t>
  </si>
  <si>
    <t>http://www.klasektrading.cz/static/public/uploads/images/products/max/153509701067.jpg</t>
  </si>
  <si>
    <t>http://www.klasektrading.cz/static/public/uploads/images/products/max/153509697472.jpg</t>
  </si>
  <si>
    <t>http://www.klasektrading.cz/static/public/uploads/images/products/max/153509694782.jpg</t>
  </si>
  <si>
    <t>http://www.klasektrading.cz/static/public/uploads/images/products/max/153509692241.jpg</t>
  </si>
  <si>
    <t>http://www.klasektrading.cz/static/public/uploads/images/products/max/15350968887.jpg</t>
  </si>
  <si>
    <t>http://www.klasektrading.cz/static/public/uploads/images/products/max/134813244657.jpg</t>
  </si>
  <si>
    <t>http://www.klasektrading.cz/static/public/uploads/images/products/max/134813238474.jpg</t>
  </si>
  <si>
    <t>http://www.klasektrading.cz/static/public/uploads/images/products/max/134813454307.jpg</t>
  </si>
  <si>
    <t>http://www.klasektrading.cz/static/public/uploads/images/products/max/134813448824.jpg</t>
  </si>
  <si>
    <t>http://www.klasektrading.cz/static/public/uploads/images/products/max/15350968633.jpg</t>
  </si>
  <si>
    <t>http://www.klasektrading.cz/static/public/uploads/images/products/max/134813807336.jpg</t>
  </si>
  <si>
    <t>http://www.klasektrading.cz/static/public/uploads/images/products/max/134813811328.jpg</t>
  </si>
  <si>
    <t>http://www.klasektrading.cz/static/public/uploads/images/products/max/138114597023.jpg</t>
  </si>
  <si>
    <t>http://www.klasektrading.cz/static/public/uploads/images/products/max/134813803816.jpg</t>
  </si>
  <si>
    <t>http://www.klasektrading.cz/static/public/uploads/images/products/max/1409633773.jpg</t>
  </si>
  <si>
    <t>http://www.klasektrading.cz/static/public/uploads/images/products/max/140963385626.jpg</t>
  </si>
  <si>
    <t>http://www.klasektrading.cz/static/public/uploads/images/products/max/137959257986.jpg</t>
  </si>
  <si>
    <t>http://www.klasektrading.cz/static/public/uploads/images/products/max/138106730356.jpg</t>
  </si>
  <si>
    <t>http://www.klasektrading.cz/static/public/uploads/images/products/max/140963395905.jpg</t>
  </si>
  <si>
    <t>http://www.klasektrading.cz/static/public/uploads/images/products/max/153509682706.jpg</t>
  </si>
  <si>
    <t>http://www.klasektrading.cz/static/public/uploads/images/products/max/153509680601.jpg</t>
  </si>
  <si>
    <t>http://www.klasektrading.cz/static/public/uploads/images/products/max/140963423439.jpg</t>
  </si>
  <si>
    <t>http://www.klasektrading.cz/static/public/uploads/images/products/max/153509675754.jpg</t>
  </si>
  <si>
    <t>http://www.klasektrading.cz/static/public/uploads/images/products/max/153509669962.jpg</t>
  </si>
  <si>
    <t>http://www.klasektrading.cz/static/public/uploads/images/products/max/137959285215.jpg</t>
  </si>
  <si>
    <t>http://www.klasektrading.cz/static/public/uploads/images/products/max/13795929775.jpg</t>
  </si>
  <si>
    <t>http://www.klasektrading.cz/static/public/uploads/images/products/max/140963441988.jpg</t>
  </si>
  <si>
    <t>http://www.klasektrading.cz/static/public/uploads/images/products/max/13481325859.jpg</t>
  </si>
  <si>
    <t>http://www.klasektrading.cz/static/public/uploads/images/products/max/135058270901.jpg</t>
  </si>
  <si>
    <t>https://youtu.be/QLXLMIXcjII</t>
  </si>
  <si>
    <t>https://youtu.be/SHbNxRF3924</t>
  </si>
  <si>
    <t>http://www.klasektrading.cz/static/public/uploads/images/products/max/1412248615.jpg</t>
  </si>
  <si>
    <t>http://www.klasektrading.cz/static/public/uploads/images/products/max/14096346076.jpg</t>
  </si>
  <si>
    <t>http://www.klasektrading.cz/static/public/uploads/images/products/max/140963469829.jpg</t>
  </si>
  <si>
    <t>http://www.klasektrading.cz/static/public/uploads/images/products/max/140963478901.jpg</t>
  </si>
  <si>
    <t>http://www.klasektrading.cz/static/public/uploads/images/products/max/153509626428.jpg</t>
  </si>
  <si>
    <t>http://www.klasektrading.cz/static/public/uploads/images/products/max/153509611641.jpg</t>
  </si>
  <si>
    <t>http://www.klasektrading.cz/static/public/uploads/images/products/max/14096349628.jpg</t>
  </si>
  <si>
    <t>http://www.klasektrading.cz/static/public/uploads/images/products/max/140963513979.jpg</t>
  </si>
  <si>
    <t>http://www.klasektrading.cz/static/public/uploads/images/products/max/153509609513.jpg</t>
  </si>
  <si>
    <t>http://www.klasektrading.cz/static/public/uploads/images/products/max/153509606048.jpg</t>
  </si>
  <si>
    <t>http://www.klasektrading.cz/static/public/uploads/images/products/max/153509602893.jpg</t>
  </si>
  <si>
    <t>http://www.klasektrading.cz/static/public/uploads/images/products/max/153509595428.jpg</t>
  </si>
  <si>
    <t>http://www.klasektrading.cz/static/public/uploads/images/products/max/153509585341.jpg</t>
  </si>
  <si>
    <t>http://www.klasektrading.cz/static/public/uploads/images/products/max/153509582413.jpg</t>
  </si>
  <si>
    <t>http://www.klasektrading.cz/static/public/uploads/images/products/max/153509579661.jpg</t>
  </si>
  <si>
    <t>http://www.klasektrading.cz/static/public/uploads/images/products/max/153509552021.jpg</t>
  </si>
  <si>
    <t>http://www.klasektrading.cz/static/public/uploads/images/products/max/153509471075.jpg</t>
  </si>
  <si>
    <t>http://www.klasektrading.cz/static/public/uploads/images/products/max/135038600413.jpg</t>
  </si>
  <si>
    <t>http://www.klasektrading.cz/static/public/uploads/images/products/max/135021059339.jpg</t>
  </si>
  <si>
    <t>http://www.klasektrading.cz/static/public/uploads/images/products/max/1350210563.jpg</t>
  </si>
  <si>
    <t>http://www.klasektrading.cz/static/public/uploads/images/products/max/135021049712.jpg</t>
  </si>
  <si>
    <t>http://www.klasektrading.cz/static/public/uploads/images/products/max/13502104435.jpg</t>
  </si>
  <si>
    <t>http://www.klasektrading.cz/static/public/uploads/images/products/max/135021039039.jpg</t>
  </si>
  <si>
    <t>http://www.klasektrading.cz/static/public/uploads/images/products/max/135021036711.jpg</t>
  </si>
  <si>
    <t>http://www.klasektrading.cz/static/public/uploads/images/products/max/135038626167.jpg</t>
  </si>
  <si>
    <t>http://www.klasektrading.cz/static/public/uploads/images/products/max/135020998811.jpg</t>
  </si>
  <si>
    <t>http://www.klasektrading.cz/static/public/uploads/images/products/max/135058171871.jpg</t>
  </si>
  <si>
    <t>http://www.klasektrading.cz/static/public/uploads/images/products/max/135020614809.jpg</t>
  </si>
  <si>
    <t>http://www.klasektrading.cz/static/public/uploads/images/products/max/137940332395.jpg</t>
  </si>
  <si>
    <t>http://www.klasektrading.cz/static/public/uploads/images/products/max/137940365329.jpg</t>
  </si>
  <si>
    <t>http://www.klasektrading.cz/static/public/uploads/images/products/max/137940398748.jpg</t>
  </si>
  <si>
    <t>katalog produktů 2018</t>
  </si>
  <si>
    <t>možno skladovat</t>
  </si>
  <si>
    <t>bude schváleno 2018/12</t>
  </si>
  <si>
    <t>bude schváleno 2019</t>
  </si>
  <si>
    <t>http://www.klasektrading.cz/static/public/uploads/images/products/max/134813219455.jpg</t>
  </si>
  <si>
    <t>http://www.klasektrading.cz/static/public/uploads/images/products/max/138114717998.jpg</t>
  </si>
  <si>
    <t>http://www.klasektrading.cz/static/public/uploads/images/products/max/147394507245.jpg</t>
  </si>
  <si>
    <t>http://www.klasektrading.cz/static/public/uploads/images/products/max/147428520801.jpg</t>
  </si>
  <si>
    <t>http://www.klasektrading.cz/static/public/uploads/images/products/max/137949418413.jpg</t>
  </si>
  <si>
    <t>http://www.klasektrading.cz/static/public/uploads/images/products/max/140930465173.jpg</t>
  </si>
  <si>
    <t>http://www.klasektrading.cz/static/public/uploads/images/products/max/147428509839.jpg</t>
  </si>
  <si>
    <t>http://www.klasektrading.cz/static/public/uploads/images/products/max/148247773159.jpg</t>
  </si>
  <si>
    <t>http://www.klasektrading.cz/static/public/uploads/images/products/max/140957201728.jpg</t>
  </si>
  <si>
    <t>http://www.klasektrading.cz/static/public/uploads/images/products/max/140957346932.jpg</t>
  </si>
  <si>
    <t>http://www.klasektrading.cz/static/public/uploads/images/products/max/140957408048.jpg</t>
  </si>
  <si>
    <t>http://www.klasektrading.cz/static/public/uploads/images/products/max/140957434589.jpg</t>
  </si>
  <si>
    <t>http://www.klasektrading.cz/static/public/uploads/images/products/max/134848362912.jpg</t>
  </si>
  <si>
    <t>http://www.klasektrading.cz/static/public/uploads/images/products/max/134813382953.jpg</t>
  </si>
  <si>
    <t>http://www.klasektrading.cz/static/public/uploads/images/products/max/134813378982.jpg</t>
  </si>
  <si>
    <t>http://www.klasektrading.cz/static/public/uploads/images/products/max/137959417981.jpg</t>
  </si>
  <si>
    <t>http://www.klasektrading.cz/static/public/uploads/images/products/max/134848386013.jpg</t>
  </si>
  <si>
    <t>http://www.klasektrading.cz/static/public/uploads/images/products/max/135058160275.jpg</t>
  </si>
  <si>
    <t>http://www.klasektrading.cz/static/public/uploads/images/products/max/135428700004.jpg</t>
  </si>
  <si>
    <t>http://www.klasektrading.cz/static/public/uploads/images/products/max/131781092314.jpg</t>
  </si>
  <si>
    <t>http://www.klasektrading.cz/static/public/uploads/images/products/max/119126951358.jpg</t>
  </si>
  <si>
    <t>http://www.klasektrading.cz/static/public/uploads/images/products/max/150270637099.jpg</t>
  </si>
  <si>
    <t>http://www.klasektrading.cz/static/public/uploads/images/products/max/131773825525.jpg</t>
  </si>
  <si>
    <t>http://www.klasektrading.cz/static/public/uploads/images/products/max/119340178981.jpg</t>
  </si>
  <si>
    <t>http://www.klasektrading.cz/static/public/uploads/images/products/max/119135294095.jpg</t>
  </si>
  <si>
    <t>http://www.klasektrading.cz/static/public/uploads/images/products/max/135058373871.jpg</t>
  </si>
  <si>
    <t>http://www.klasektrading.cz/static/public/uploads/images/products/max/13795890352.jpg</t>
  </si>
  <si>
    <t>http://www.klasektrading.cz/static/public/uploads/images/products/max/131773307482.jpg</t>
  </si>
  <si>
    <t>http://www.klasektrading.cz/static/public/uploads/images/products/max/141224867073.jpg</t>
  </si>
  <si>
    <t>Zákazníci, kteří nebudou postupovat při objednávce v souladu s výše napsaným a přijedou si pro zboží bez potvrzení našeho pracovníka, nebude zboží naloženo.</t>
  </si>
  <si>
    <t xml:space="preserve">                                                                               Children´s  pyrotechnics</t>
  </si>
  <si>
    <t xml:space="preserve">                                                                               Family packing</t>
  </si>
  <si>
    <t xml:space="preserve">                                                                               Sparklers exclusive</t>
  </si>
  <si>
    <t xml:space="preserve">                                                                               Sparklers</t>
  </si>
  <si>
    <t xml:space="preserve">                                                                               Sparklers special</t>
  </si>
  <si>
    <t xml:space="preserve">                                                                               Smoke</t>
  </si>
  <si>
    <t xml:space="preserve">                                                                               Fountains</t>
  </si>
  <si>
    <t xml:space="preserve">                                                                               Volcanos</t>
  </si>
  <si>
    <t xml:space="preserve">                                                                               Interiour fountains</t>
  </si>
  <si>
    <t xml:space="preserve">                                                                               Confetti 50mm</t>
  </si>
  <si>
    <t xml:space="preserve">                                                                               Roman candle 7mm</t>
  </si>
  <si>
    <t xml:space="preserve">                                                                               Roman candle 10mm</t>
  </si>
  <si>
    <t xml:space="preserve">                                                                               Roman candle 20mm</t>
  </si>
  <si>
    <t xml:space="preserve">                                                                               Roman candle 30mm</t>
  </si>
  <si>
    <t xml:space="preserve">                                                                               Battery of roman candle </t>
  </si>
  <si>
    <t xml:space="preserve">                                                                               Shot tube F2</t>
  </si>
  <si>
    <t xml:space="preserve">                                                                               Shot tube F3</t>
  </si>
  <si>
    <t xml:space="preserve">                                                                               Fountain+Mine</t>
  </si>
  <si>
    <t xml:space="preserve">                                                                               Artillery shell(set with mortar)         </t>
  </si>
  <si>
    <t xml:space="preserve">                                                                               Petards with green fuse 1.4G</t>
  </si>
  <si>
    <t xml:space="preserve">                                                                               Petards with green fuse 1.3G</t>
  </si>
  <si>
    <t xml:space="preserve">                                                                               Petards with green fuse P1</t>
  </si>
  <si>
    <t xml:space="preserve">                                                                               Petards with green fuse 1.1G</t>
  </si>
  <si>
    <t xml:space="preserve">                                                                               Battery of petards</t>
  </si>
  <si>
    <t xml:space="preserve">                                                                               Rocket set 1.4G</t>
  </si>
  <si>
    <t xml:space="preserve">                                                                               Rocket set 1.3G</t>
  </si>
  <si>
    <t xml:space="preserve">                                                                               Rocket set 1.1G</t>
  </si>
  <si>
    <t xml:space="preserve">                                                                               Torch+Strobo</t>
  </si>
  <si>
    <r>
      <t xml:space="preserve">                                                                               </t>
    </r>
    <r>
      <rPr>
        <b/>
        <sz val="12"/>
        <rFont val="Arial"/>
        <family val="2"/>
        <charset val="238"/>
      </rPr>
      <t>Clothing</t>
    </r>
  </si>
  <si>
    <t xml:space="preserve">                                                                               Promotional items</t>
  </si>
  <si>
    <r>
      <t xml:space="preserve">                                                                               </t>
    </r>
    <r>
      <rPr>
        <b/>
        <sz val="12"/>
        <rFont val="Arial"/>
        <family val="2"/>
        <charset val="238"/>
      </rPr>
      <t>Others</t>
    </r>
  </si>
  <si>
    <t xml:space="preserve">                                                                                                                                                                                                        25sh Battery of rockets, 8mm mortars-1.4G</t>
  </si>
  <si>
    <t xml:space="preserve">                                                                                                                                                                                                                100sh Battery of rockets, 8mm mortars-1.4G</t>
  </si>
  <si>
    <t xml:space="preserve">                                                                                                                                                                                                                   300sh Battery of rockets, 8mm mortars-1.4G</t>
  </si>
  <si>
    <t xml:space="preserve">                                                                                                                                                                                                                 1000sh Battery of rockets, 8mm mortars-1.4G</t>
  </si>
  <si>
    <t xml:space="preserve">                                                                                                                                                                                                                        16sh Battery of shot tube, 14mm mortars-1.4G</t>
  </si>
  <si>
    <t xml:space="preserve">                                                                                                                                                                                                                        100sh Battery of shot tube, 14mm mortars-1.3G</t>
  </si>
  <si>
    <t xml:space="preserve">                                                                                                                                                                                                                        100sh Battery of shot tube, 14mm mortars-1.4G</t>
  </si>
  <si>
    <t xml:space="preserve">                                                                                                                                                                                                                        9sh Battery of shot tube, 20mm mortars-1.3G</t>
  </si>
  <si>
    <t xml:space="preserve">                                                                                                                                                                                                                          9sh Battery of shot tube, 20mm mortars-1.4G</t>
  </si>
  <si>
    <t xml:space="preserve">                                                                                                                                                                                                                     16sh Battery of shot tube, 20mm mortars-1.3G</t>
  </si>
  <si>
    <t xml:space="preserve">                                                                                                                                                                                                                              16sh Battery of shot tube, 20mm mortars-1.4G </t>
  </si>
  <si>
    <t xml:space="preserve">                                                                               25sh Battery of shot tube, 20mm mortars-1.3G</t>
  </si>
  <si>
    <t xml:space="preserve">                                                                               25sh Battery of shot tube, 20mm mortars-1.4G </t>
  </si>
  <si>
    <t xml:space="preserve">                                                                               49sh Battery of shot tube, 20mm mortars-1.3G</t>
  </si>
  <si>
    <t xml:space="preserve">                                                                               49sh Battery of shot tube, 20mm mortars-1.4G   </t>
  </si>
  <si>
    <t xml:space="preserve">                                                                               49sh Battery of shot tube, 20mm fan shaped mortars-1.3G         </t>
  </si>
  <si>
    <t xml:space="preserve">                                                                               49sh Battery of shot tube, 20mm fan shaped mortars-1.4G         </t>
  </si>
  <si>
    <t xml:space="preserve">                                                                               49sh Battery of shot tube, 20mm fan shaped mortars-1.3G     </t>
  </si>
  <si>
    <t xml:space="preserve">                                                                                                                                                                              49sh Battery of shot tube, 20mm fan shaped mortars-1.4G</t>
  </si>
  <si>
    <t xml:space="preserve">                                                                               64sh Battery of shot tube, 20mm mortars-1.3G  </t>
  </si>
  <si>
    <t xml:space="preserve">                                                                               64sh Battery of shot tube, 20mm mortars-1.4G  </t>
  </si>
  <si>
    <t xml:space="preserve">                                                                               66sh Battery of shot tube, 20mm  I+V+W+FAN mortars-1.3G</t>
  </si>
  <si>
    <t xml:space="preserve">                                                                               66sh Battery of shot tube, 20mm  I+V+W+FAN mortars- 1.4G</t>
  </si>
  <si>
    <t xml:space="preserve">                                                                               90sh Battery of shot tube, 20mm mortars-1.3G </t>
  </si>
  <si>
    <t xml:space="preserve">                                                                               100sh Battery of shot tube, 20mm mortars-1.4G </t>
  </si>
  <si>
    <t xml:space="preserve">                                                                               100sh Battery of shot tube, 20mm fan shaped mortars-1.3G </t>
  </si>
  <si>
    <t xml:space="preserve">                                                                               130sh Battery of shot tube, 20mm mortars-1.3G  </t>
  </si>
  <si>
    <t xml:space="preserve">                                                                               134sh Battery of shot tube, 20mm  I+V+W+FAN mortars-1.3G</t>
  </si>
  <si>
    <t xml:space="preserve">                                                                               135sh Battery of shot tube, 20mm fan shaped mortars-1.3G</t>
  </si>
  <si>
    <t xml:space="preserve">                                                                               200sh Battery of shot tube, 20mm mortars-1.3G </t>
  </si>
  <si>
    <t xml:space="preserve">                                                                               Compound fireworks 20mm - F2 - 1.4G</t>
  </si>
  <si>
    <t xml:space="preserve">                                                                               Compound fireworks 20mm - F2 - 1.3G</t>
  </si>
  <si>
    <t xml:space="preserve">                                                                               Compound fireworks F3 - 1.3G</t>
  </si>
  <si>
    <t xml:space="preserve">                                                                               16sh Battery of shot tube, 25mm mortars-1.3G                                </t>
  </si>
  <si>
    <t xml:space="preserve">                                                                               16sh Battery of shot tube, 25mm mortars-1.4G                                     </t>
  </si>
  <si>
    <t xml:space="preserve">                                                                               25sh Battery of shot tube, 25mm mortars-1.3G</t>
  </si>
  <si>
    <t xml:space="preserve">                                                                               25sh Battery of shot tube, 25mm mortars-1.4G</t>
  </si>
  <si>
    <t xml:space="preserve">                                                                               25sh Battery of shot tube, 25mm fun shaped mortars-1.3G</t>
  </si>
  <si>
    <t xml:space="preserve">                                                                               25sh Battery of shot tube, 25mm fan shaped mortars-1.4G</t>
  </si>
  <si>
    <t xml:space="preserve">                                                                               48sh Battery of shot tube, 25mm mortars normal+fan shaped mortars-1.3G</t>
  </si>
  <si>
    <t xml:space="preserve">                                                                               48sh Battery of shot tube, 25mm mortars normal+fan shaped mortars-1.4G</t>
  </si>
  <si>
    <t xml:space="preserve">                                                                               49sh Battery of shot tube, 25mm mortars-F2-1.3G </t>
  </si>
  <si>
    <t xml:space="preserve">                                                                               49sh Battery of shot tube, 25mm mortars-F2-1.4G</t>
  </si>
  <si>
    <t xml:space="preserve">                                                                               49sh Battery of shot tube, 25mm mortars-F3-1.3G </t>
  </si>
  <si>
    <t xml:space="preserve">                                                                               49sh Battery of shot tube, 25mm fan shaped mortars-1.3G</t>
  </si>
  <si>
    <t xml:space="preserve">                                                                               88sh Battery of shot tube, 25mm mortars-1.3G</t>
  </si>
  <si>
    <t xml:space="preserve">                                                                               89sh Battery of shot tube, 25mm  I+W+FAN mortars-1.3G</t>
  </si>
  <si>
    <t xml:space="preserve">                                                                               100sh Battery of shot tube, 25mm mortars-1.3G</t>
  </si>
  <si>
    <t xml:space="preserve">                                                                               Compound fireworks 25mm - F2 - 1.4G</t>
  </si>
  <si>
    <t xml:space="preserve">                                                                               Compound fireworks 25mm - F2 - 1.3G</t>
  </si>
  <si>
    <t xml:space="preserve">                                                                               Compound fireworks 25mm - F3 - 1.3G</t>
  </si>
  <si>
    <t xml:space="preserve">                                                                               300sh Battery of shot tube, 25mm mortars-1.3G</t>
  </si>
  <si>
    <t xml:space="preserve">                                                                               16sh Battery of shot tube, 30mm mortars-1.3G</t>
  </si>
  <si>
    <t xml:space="preserve">                                                                               16sh Battery of shot tube, 30mm mortars-1.4G  </t>
  </si>
  <si>
    <t xml:space="preserve">                                                                               16sh Battery of shot tube, 30mm mortars-1.4G </t>
  </si>
  <si>
    <t xml:space="preserve">                                                                               19sh Battery of shot tube, 30mm mortars-1.3G</t>
  </si>
  <si>
    <t xml:space="preserve">                                                                               19sh Battery of shot tube, 30mm mortars-1.4G</t>
  </si>
  <si>
    <t xml:space="preserve">                                                                               19sh Battery of shot tube, 30mm mortars-1.4G </t>
  </si>
  <si>
    <t xml:space="preserve">                                                                               25sh Battery of shot tube, 30mm mortars F3 - 1.3G</t>
  </si>
  <si>
    <t xml:space="preserve">                                                                               25sh Battery of shot tube, 30mm mortars F2 -1.4G</t>
  </si>
  <si>
    <t xml:space="preserve">                                                                               25sh Battery of shot tube, 30mm mortars-1.3G</t>
  </si>
  <si>
    <t xml:space="preserve">                                                                               25sh Battery of shot tube, 30mm mortars-1.4G </t>
  </si>
  <si>
    <t xml:space="preserve">                                                                               25sh Battery of shot tube, 30mm fan shaped mortars-1.3G </t>
  </si>
  <si>
    <t xml:space="preserve">                                                                               25sh Battery of shot tube, 30mm fan shaped mortars-1.4G </t>
  </si>
  <si>
    <t xml:space="preserve">                                                                               29sh Battery of shot tube, 30mm  V+W+FAN mortars-1.3G</t>
  </si>
  <si>
    <t xml:space="preserve">                                                                               29sh Battery of shot tube, 30mm  V+W+FAN mortars-1.4G</t>
  </si>
  <si>
    <t xml:space="preserve">                                                                               36sh Battery of shot tube, 30mm mortars-1.3G   </t>
  </si>
  <si>
    <t xml:space="preserve">                                                                               36sh Battery of shot tube, 30mm mortars-1.3G  </t>
  </si>
  <si>
    <t xml:space="preserve">                                                                               36sh Battery of shot tube, 30mm fan shape mortars-1.3G   </t>
  </si>
  <si>
    <t xml:space="preserve">                                                                               49sh Battery of shot tube, 30mm mortars-1.3G   </t>
  </si>
  <si>
    <t xml:space="preserve">                                                                               49sh Battery of shot tube, 30mm mortars-1.3G     </t>
  </si>
  <si>
    <t xml:space="preserve">                                                                               49sh Battery of shot tube, 30mm fan shaped mortars-1.3G </t>
  </si>
  <si>
    <t xml:space="preserve">                                                                               50sh Battery of shot tube, 30mm mortars-1.3G </t>
  </si>
  <si>
    <t xml:space="preserve">                                                                               50sh Battery of shot tube, 30mm fan shaped mortars-1.3G        </t>
  </si>
  <si>
    <t xml:space="preserve">                                                                               64sh Battery of shot tube, 30mm mortars-1.3G       </t>
  </si>
  <si>
    <t xml:space="preserve">                                                                               64sh Battery of shot tube, 30mm fan shaped mortars-1.3G</t>
  </si>
  <si>
    <t xml:space="preserve">                                                                                      Battery of shot tube 64sh, 30mm mortars normal+fan shape-1.3G</t>
  </si>
  <si>
    <t xml:space="preserve">                                                                                      Battery of shot tube 64sh, 30mm mortars normal+fan+V+W shape-1.3G</t>
  </si>
  <si>
    <t xml:space="preserve">                                                                               Compound fireworks 30mm - F2 - 1.4G</t>
  </si>
  <si>
    <t xml:space="preserve">                                                                               Compound fireworks 30mm - F3 - 1.3G</t>
  </si>
  <si>
    <t xml:space="preserve">                                                                                       Garden fireworks  -2 modules with 2 plastic connector (start + end ) for  serial connection-1.3G</t>
  </si>
  <si>
    <t xml:space="preserve">                                                                               200sh Battery of shot tube, 30mm mortars-1.3G </t>
  </si>
  <si>
    <t xml:space="preserve">                                                                               16sh Battery, 50mm mortars-1.3G </t>
  </si>
  <si>
    <t xml:space="preserve">                                                                               25sh Battery, 50mm mortars-1.3G</t>
  </si>
  <si>
    <t xml:space="preserve">                                                                               36sh Battery, 50mm mortars-1.3G,1.1G</t>
  </si>
  <si>
    <t xml:space="preserve">                                                                               Compound fireworks 50mm - 1.3G</t>
  </si>
  <si>
    <t xml:space="preserve">                                                                               24sh Battery, 63mm mortars-1.3G  </t>
  </si>
  <si>
    <t xml:space="preserve">                                                                               49sh Battery,63mm mortars-1.3G</t>
  </si>
  <si>
    <t xml:space="preserve">                                                                               16sh Battery, 75mm mortars-1.3G </t>
  </si>
  <si>
    <t xml:space="preserve">                                                                               25sh Battery, 75mm mortars-1.3G </t>
  </si>
  <si>
    <t xml:space="preserve">                                                                               16sh Battery, 100mm mortars-1.3G </t>
  </si>
  <si>
    <t xml:space="preserve">                                                                               23sh Battery, 30+50mm mortars-1.3G</t>
  </si>
  <si>
    <t xml:space="preserve">                                                                               24sh Battery, 20+24+30+40mm mortars-1.3G </t>
  </si>
  <si>
    <t xml:space="preserve">                                                                               33sh Battery of shot tube, 25mm mortars normal+fan shaped+V+S mortars-1.3G</t>
  </si>
  <si>
    <t xml:space="preserve">                                                                               33sh Battery of shot tube, 25mm mortars normal+fan shaped+V+S mortars-1.4G</t>
  </si>
  <si>
    <t xml:space="preserve">                                                                               36sh Battery, 36+50mm mortars-1.3G</t>
  </si>
  <si>
    <t xml:space="preserve">                                                                               40sh Battery of shot tube+fountain, 20+25+30mm mortars-1.3G</t>
  </si>
  <si>
    <t xml:space="preserve">                                                                               41sh Battery, 20+25+30mm standard+fan shaped+S mortars+V mortars-1.3G</t>
  </si>
  <si>
    <t xml:space="preserve">                                                                               41sh Battery, 20+25+30mm standard+fan shaped+S mortars+V mortars-1.4G</t>
  </si>
  <si>
    <t xml:space="preserve">                                                                               42sh Battery, 25+40mm standard+fan shaped mortars-1.3G</t>
  </si>
  <si>
    <t xml:space="preserve">                                                                               42sh Battery, 30+50mm mortars-1.3G  </t>
  </si>
  <si>
    <t xml:space="preserve">                                                                               47sh Battery, 30+50mm standard+fan shaped mortars-1.3G </t>
  </si>
  <si>
    <t xml:space="preserve">                                                                               50sh Battery of shot tube, 20+25+30mm standart+fan shaped+S mortars-1.3G  </t>
  </si>
  <si>
    <t xml:space="preserve">                                                                               50sh Battery of shot tube, 20+25+30mm standart+fan shaped+S mortars -1.4G </t>
  </si>
  <si>
    <t xml:space="preserve">                                                                               52sh Battery, 14+20mm mortars-1.3G</t>
  </si>
  <si>
    <t xml:space="preserve">                                                                               52sh Battery, 14+20mm mortars-1.4G</t>
  </si>
  <si>
    <t xml:space="preserve">                                                                               62sh Battery, 20+25+30+48mm standart+fan shaped+S mortars-1.3G  </t>
  </si>
  <si>
    <t xml:space="preserve">                                                                               63sh Battery, 25+45mm standard+fan shaped mortars-1.3G</t>
  </si>
  <si>
    <t xml:space="preserve">                                                                               64sh Battery of shot tube, 20+25mm mortars-1.3G  </t>
  </si>
  <si>
    <t xml:space="preserve">                                                                               64sh Battery of shot tube, 20+25mm mortars-1.4G  </t>
  </si>
  <si>
    <t xml:space="preserve">                                                                               64sh Battery of shot tube, 25+30mm mortars-1.3G  </t>
  </si>
  <si>
    <t xml:space="preserve">                                                                               66sh Battery, 20+25+30+48mm mortars-1.3G  </t>
  </si>
  <si>
    <t xml:space="preserve">                                                                               78sh Battery+fountain, 20+25+30+40mm mortars-1.3G</t>
  </si>
  <si>
    <t xml:space="preserve">                                                                               100sh Battery, 20+25+30mm standard+fan shaped+S mortars-1.3G</t>
  </si>
  <si>
    <t xml:space="preserve">                                                                               106sh Battery, 20+25+30mm standard+fan shaped+S mortars-1.3G</t>
  </si>
  <si>
    <t xml:space="preserve">                                                                               109sh Battery of shot tube, 20+25+30mm mortars-1.3G</t>
  </si>
  <si>
    <t xml:space="preserve">                                                                               Compound fireworks, multikaliber F2 - 1.4G</t>
  </si>
  <si>
    <t xml:space="preserve">                                                                               Compound fireworks,  multikaliber F2 - 1.3G</t>
  </si>
  <si>
    <t xml:space="preserve">                                                                               Compound fireworks,  multikaliber(20-30mm) F3 - 1.3G</t>
  </si>
  <si>
    <t xml:space="preserve">                                                                               Compound fireworks,  multikaliber(30-50mm) F3 - 1.3G</t>
  </si>
  <si>
    <t xml:space="preserve">                                                                               Multicaliber cakes(more mortar diameter and different mortar angle)-1.3G</t>
  </si>
  <si>
    <t xml:space="preserve">                                                    Professional pyrotechnics</t>
  </si>
  <si>
    <t xml:space="preserve">                                                                               Roman candle 8sh(30mm)                         </t>
  </si>
  <si>
    <t xml:space="preserve">                                                                               Shot tube 30mm</t>
  </si>
  <si>
    <t xml:space="preserve">                                                                               Shot tube 50mm</t>
  </si>
  <si>
    <t xml:space="preserve">                                                                               135sh Battery of shot tube, 20mm fan shaped mortars </t>
  </si>
  <si>
    <t xml:space="preserve">                                                                               25sh Battery of shot tube, 30mm mortars</t>
  </si>
  <si>
    <t xml:space="preserve">                                                                               25sh Battery of shot tube, 30mm fan shaped mortars</t>
  </si>
  <si>
    <t xml:space="preserve">                                                                               49sh Battery of shot tube, 30mm mortars </t>
  </si>
  <si>
    <t xml:space="preserve">                                                                               50sh Battery of shot tube, 30mm mortars</t>
  </si>
  <si>
    <t xml:space="preserve">                                                                               50sh Battery of shot tube, 30mm fan shaped mortars </t>
  </si>
  <si>
    <t xml:space="preserve">                                                                               50sh Battery of shot tube, 30mm S mortars</t>
  </si>
  <si>
    <t xml:space="preserve">                                                                               50sh Battery of shot tube, 30mm V mortars</t>
  </si>
  <si>
    <t xml:space="preserve">                                                                               50sh Battery of shot tube, 30mm W mortars </t>
  </si>
  <si>
    <t xml:space="preserve">                                                                               50sh Battery of shot tube, 30mm X mortars </t>
  </si>
  <si>
    <t xml:space="preserve">                                                                               100sh Battery of shot tube, 30mm V mortars </t>
  </si>
  <si>
    <t xml:space="preserve">                                                                               8sh Battery of shot tube, 30mm fan shaped mortars</t>
  </si>
  <si>
    <t xml:space="preserve">                                                                               13sh Battery of shot tube, 30mm fan shaped mortars</t>
  </si>
  <si>
    <t xml:space="preserve">                                                                               19sh Battery of shot tube, 30mm fan shaped mortars</t>
  </si>
  <si>
    <t xml:space="preserve">                                                                               5sh Battery, 50mm fan shape mortars</t>
  </si>
  <si>
    <t xml:space="preserve">                                                                               Shell 50mm</t>
  </si>
  <si>
    <t xml:space="preserve">                                                                               Shell 75mm</t>
  </si>
  <si>
    <t xml:space="preserve">                                                                               Shell 75mm-premium quality</t>
  </si>
  <si>
    <t xml:space="preserve">                                                                               Shell 100mm</t>
  </si>
  <si>
    <t xml:space="preserve">                                                                               Shell 100mm-premium quality</t>
  </si>
  <si>
    <t xml:space="preserve">                                                                               Shell 125mm</t>
  </si>
  <si>
    <t xml:space="preserve">                                                                               Shell 125mm-premium quality</t>
  </si>
  <si>
    <t xml:space="preserve">                                                                               Shell 150mm-premium quality</t>
  </si>
  <si>
    <t xml:space="preserve">                                                                               Indestructible mortars</t>
  </si>
  <si>
    <t xml:space="preserve">                                                                               Interior, fountains, squirts, waterfalls</t>
  </si>
  <si>
    <r>
      <t xml:space="preserve">                                                                                                          </t>
    </r>
    <r>
      <rPr>
        <b/>
        <sz val="12"/>
        <rFont val="Arial"/>
        <family val="2"/>
        <charset val="238"/>
      </rPr>
      <t>Others</t>
    </r>
  </si>
  <si>
    <t>will be approved 2018/12</t>
  </si>
  <si>
    <t>approved</t>
  </si>
  <si>
    <t>will be aproved 2019</t>
  </si>
  <si>
    <t>big rotating tube red+crackling-ground effect</t>
  </si>
  <si>
    <t>crackling effect(jumping), lenght 20cm</t>
  </si>
  <si>
    <t>gold flying bee</t>
  </si>
  <si>
    <t>red tail to red wave w.crackling</t>
  </si>
  <si>
    <t>silver rotating tail to white strobe w.red pearl</t>
  </si>
  <si>
    <t>silver rotating tail  to crackling</t>
  </si>
  <si>
    <t>green rotating tail to green strobe</t>
  </si>
  <si>
    <t>silver rotating tail</t>
  </si>
  <si>
    <t>crackling ball 2g, diameter 23mm</t>
  </si>
  <si>
    <t>crackling ball 15g, diameter 38mm</t>
  </si>
  <si>
    <t>whistling tube</t>
  </si>
  <si>
    <t>banging strings</t>
  </si>
  <si>
    <t>small white strobo</t>
  </si>
  <si>
    <t>color throwdowns (diameter 9mm)</t>
  </si>
  <si>
    <t>color throwdowns (diameter 9mm), package contains 25 box BK1B,BK1P</t>
  </si>
  <si>
    <t>color throwdowns (diameter 14mm)</t>
  </si>
  <si>
    <t>Kids size package contains:DP1FD- 1x,DP1FR-1x,DP1BP- 3x,BK1B-1x,BK1P-1x,DP1CB-1x,DP1B-1x,DP1R-2x, S12S-1x</t>
  </si>
  <si>
    <t>Family size package contains:4 rocket,DP1BP-2x,DP1B-1x,S12S-1x,P1-1x,BK1B-1x,DP1R-1x,DP1VC-1x,DP1CB-1x,K01M-1x,R4420B- 2x</t>
  </si>
  <si>
    <t>Dumbum set, package contains:CF4925D-1x, C2525DU-2x, SS30D-3x, C253DU-1x</t>
  </si>
  <si>
    <t>golden sparklers, lenght 90cm, lenght of sparkling material 75cm, diameter sparkler mass 4,8mm</t>
  </si>
  <si>
    <t>golden sparklers, lenght 70cm, lenght of sparkling material 55cm, diameter sparkler mass 4,5mm</t>
  </si>
  <si>
    <t>golden sparklers, lenght 40cm, lenght of sparkling material 32,5cm, diameter sparkler mass 3,7mm</t>
  </si>
  <si>
    <t>golden sparklers, lenght 28cm, lenght of sparkling material 20,5cm, diameter sparkler mass 3mm</t>
  </si>
  <si>
    <t>golden sparklers, lenght 90cm, lenght of sparkling material 61cm, diameter sparkler mass 4,8mm</t>
  </si>
  <si>
    <t>golden sparklers, lenght 70cm, lenght of sparkling material 45cm, diameter sparkler mass 4,5mm</t>
  </si>
  <si>
    <t>golden sparklers, lenght 40cm, lenght of sparkling material 26cm, diameter sparkler mass 3,7mm</t>
  </si>
  <si>
    <t>golden sparklers, lenght 28cm, lenght of sparkling material 17cm, diameter sparkler mass 3mm</t>
  </si>
  <si>
    <t>golden sparklers, lenght 16cm, lenght of sparkling material 8,5cm, diameter sparkler mass 2,5mm</t>
  </si>
  <si>
    <t>neon sparklers(red,yelow,green,blue), lenght 28cm, lenght of sparkling material 17cm, diameter sparkler mass 3mm</t>
  </si>
  <si>
    <t>neon sparklers(red,yelow,green,blue), lenght 40cm, lenght of sparkling material 26cm, diameter sparkler mass 3,7mm</t>
  </si>
  <si>
    <t>crackling golden sparklers, lenght 40cm, lenght of sparkling material 26cm, diameter sparkler mass 3,7mm</t>
  </si>
  <si>
    <t>golden sparklers burning in two directions (first effect is turbo and second effect is normal)</t>
  </si>
  <si>
    <t>golden sparkler in the shape of the number 1</t>
  </si>
  <si>
    <t>golden sparkler in the shape of the heart</t>
  </si>
  <si>
    <t>golden sparkler in the shape of the star</t>
  </si>
  <si>
    <t>golden sparkler(mix of numbers 0-9,heart,star)</t>
  </si>
  <si>
    <t>round color smoke(red,green,yellow,blue,white,pink)</t>
  </si>
  <si>
    <t>smoke tube(blue,red,yellow,green)</t>
  </si>
  <si>
    <t>smoke tube(orange,violet,white,black)</t>
  </si>
  <si>
    <t>smoke tube- white color</t>
  </si>
  <si>
    <t>smoke tube- red color</t>
  </si>
  <si>
    <t>smoke tube- blue color</t>
  </si>
  <si>
    <t>smoke tube- yellow color</t>
  </si>
  <si>
    <t>smoke tube- green color</t>
  </si>
  <si>
    <t>smoke tube- orange color</t>
  </si>
  <si>
    <t>smoke tube(smoke from two sides)-white color</t>
  </si>
  <si>
    <t>smoke tube(smoke from two sides)-red color</t>
  </si>
  <si>
    <t>smoke tube(smoke from two sides)-blue color</t>
  </si>
  <si>
    <t>smoke tube with lever ignitor-white color</t>
  </si>
  <si>
    <t>smoke tube with lever ignitor- red color</t>
  </si>
  <si>
    <t>smoke tube with lever ignitor- blue color</t>
  </si>
  <si>
    <t>smoke tube with lever ignitor- yellow color</t>
  </si>
  <si>
    <t>smoke tube with lever ignitor- green color</t>
  </si>
  <si>
    <t>smoke tube with lever ignitor- orange color</t>
  </si>
  <si>
    <t>three colors with crackling and whistling fountain</t>
  </si>
  <si>
    <t>red light titanium flowers+gold glitter</t>
  </si>
  <si>
    <t>fountain mix, packing including 2 pieces F2DF and 2 pieces F2DD</t>
  </si>
  <si>
    <t>color star,crackling star,whistling comet</t>
  </si>
  <si>
    <t>color effects+crackling stars</t>
  </si>
  <si>
    <t>multi-effects</t>
  </si>
  <si>
    <t>rotate fountain</t>
  </si>
  <si>
    <t>color star, 4m effect height</t>
  </si>
  <si>
    <t>double crackling star, 4m effect height</t>
  </si>
  <si>
    <t>silver stars,  4m effect height</t>
  </si>
  <si>
    <t>silver crackling stars, 4m effect height</t>
  </si>
  <si>
    <t>color stars, 4m effect height</t>
  </si>
  <si>
    <t>crackling+red,green,blue star,5m effect height</t>
  </si>
  <si>
    <t>white chrysanthemum/green star+gold chrysantenum/white flower,5m effect height</t>
  </si>
  <si>
    <t>silver stars, 5m effect height</t>
  </si>
  <si>
    <t>color stars, 5m effect height</t>
  </si>
  <si>
    <t>silver stars,  6m effect height</t>
  </si>
  <si>
    <t>color stars, 6m effect height</t>
  </si>
  <si>
    <t>silver stars, 7m effect height</t>
  </si>
  <si>
    <t>silver crackling stars, 7m effect height</t>
  </si>
  <si>
    <t>color stars, 7m effect height</t>
  </si>
  <si>
    <t xml:space="preserve">indoor fountain, burning and whirling candle + playing the Happy birthday song </t>
  </si>
  <si>
    <t>silver stars(cold fire), lenght 15cm, hygienic certificate!</t>
  </si>
  <si>
    <t>silver stars(cold fire), lenght 30cm, hygienic certificate! Golden paper for single pc</t>
  </si>
  <si>
    <t>silver stars(cold fire), lenght 12cm, hygienic certificate! Golden paper for single pc</t>
  </si>
  <si>
    <t>silver stars(cold fire), lenght 20cm, hygienic certificate! Golden paper for single pc</t>
  </si>
  <si>
    <t>silver stars(cold fire), lenght 12cm, hygienic certificate! Packing contains number</t>
  </si>
  <si>
    <t>lenght 40cm,shining color papers</t>
  </si>
  <si>
    <t>lenght 40cm,silver hearts + rose leaves</t>
  </si>
  <si>
    <t>lenght 40cm,EUR banknotes</t>
  </si>
  <si>
    <t>lenght 80cm,shining color papers</t>
  </si>
  <si>
    <t>lenght 80cm,silver hearts+rose leaves</t>
  </si>
  <si>
    <t>lenght 80cm,EUR banknotes</t>
  </si>
  <si>
    <t xml:space="preserve">20sh color tail, 44cm lenght </t>
  </si>
  <si>
    <t xml:space="preserve">10sh color tail, 54cm lenght </t>
  </si>
  <si>
    <t>20sh crackling comets, 54cm lenght</t>
  </si>
  <si>
    <t>20sh crackling comets, 70cm lenght</t>
  </si>
  <si>
    <t xml:space="preserve">20sh crackling comets, 75cm lenght </t>
  </si>
  <si>
    <t>20sh color tail, 60cm lenght</t>
  </si>
  <si>
    <t>10sh color tail + 10sh crackling comet, 65cm lenght</t>
  </si>
  <si>
    <t>10sh color tail + 10sh crackling comet, 70cm lenght</t>
  </si>
  <si>
    <t>Mixed package contains 20sh Roman candles, length 60cm (including of R5420K-2pc, R6020B, R6520BK, R7020BK-2pc)</t>
  </si>
  <si>
    <t>Mixed package contains 20sh Roman candles, lenght 70cm(including 3pc of R7020K, R6020B, R6520BK,R7020BK)</t>
  </si>
  <si>
    <t>40sh color tail, 70cm lenght</t>
  </si>
  <si>
    <t>8sh 3 different color effects, 60cm lenght</t>
  </si>
  <si>
    <t>8sh crackling comet, 60cm lenght</t>
  </si>
  <si>
    <t>Mixed package contains 8sh roman candle including: R5808D, R6008E, R6008K,R7508E</t>
  </si>
  <si>
    <t>8sh 3 diferrent color effects, 75cm lenght</t>
  </si>
  <si>
    <t>8sh,4 different color effects,75cm lenght</t>
  </si>
  <si>
    <t>8sh,brocade tail+brocade crown,75cm lenght</t>
  </si>
  <si>
    <t>roman candle 91sh, 4 different colors</t>
  </si>
  <si>
    <t>2 different colour parachute</t>
  </si>
  <si>
    <t>4 different color effects-no noise</t>
  </si>
  <si>
    <t xml:space="preserve">whistling+fountain+mine </t>
  </si>
  <si>
    <t>sound power 114dB from 8m</t>
  </si>
  <si>
    <t>sound power 119dB from 8m</t>
  </si>
  <si>
    <t>sound power 118dB from 8m</t>
  </si>
  <si>
    <t>sound power 120dB form 8m, made in Europe, plastic seal</t>
  </si>
  <si>
    <t>sound power 120dB form 15m, made in Europe, plastic seal</t>
  </si>
  <si>
    <t>sound power 120dB from 15m</t>
  </si>
  <si>
    <t>sound power 120dB from 15m with green light on the start</t>
  </si>
  <si>
    <t>sound power 124dB from 15m with green light on the start</t>
  </si>
  <si>
    <t>sound power 128dB from 15m with green light on the start</t>
  </si>
  <si>
    <t>sound power 130dB form 15m, made in Europe, plastic seal</t>
  </si>
  <si>
    <t xml:space="preserve">20g flash powder+1g green starting light, </t>
  </si>
  <si>
    <t>30g flash powder, made in Europe</t>
  </si>
  <si>
    <t>44g flash powder+1g green starting light, plastic plug</t>
  </si>
  <si>
    <t>50g flash powder, made in Europe</t>
  </si>
  <si>
    <t>tube 20pcs petard, gunfire immitation,</t>
  </si>
  <si>
    <t>tube 60pcs petard, gunfire immitation</t>
  </si>
  <si>
    <t>70sh,lenght 16cm,celebration crackers from small petards</t>
  </si>
  <si>
    <t>200sh,lenght 62cm,celebration crackers from middle petards</t>
  </si>
  <si>
    <t>500sh,lenght 155cm,celebration crackers from middle petards</t>
  </si>
  <si>
    <t>1000sh,lenght 310cm,celebration crackers from middle petards</t>
  </si>
  <si>
    <t>1750sh small crackers+200sh midle crackers+19sh big crackers,lenght 5,25m</t>
  </si>
  <si>
    <t>3500sh small crackers+400sh midle crackers+19sh big crackers,lenght 10,5m</t>
  </si>
  <si>
    <t>whistling+salute</t>
  </si>
  <si>
    <t>whistling tail + color star</t>
  </si>
  <si>
    <t>whistling tail to color star</t>
  </si>
  <si>
    <t>whistling tail to silver glitter</t>
  </si>
  <si>
    <t>rocket mix, package contains 3pc RS6P and 3pc RS6O</t>
  </si>
  <si>
    <t>42cm height of rocket, color stars</t>
  </si>
  <si>
    <t>52cm height of rocket, color stars</t>
  </si>
  <si>
    <t xml:space="preserve">whistling tail to titanium salute with crackling </t>
  </si>
  <si>
    <t>6 different colour effects-no noise</t>
  </si>
  <si>
    <t>6 different color effects(each rocket 50g)</t>
  </si>
  <si>
    <t>silver tail to titanium salute with crackling(5g flash powder)</t>
  </si>
  <si>
    <t>12 different color effects</t>
  </si>
  <si>
    <t>33 different color effects</t>
  </si>
  <si>
    <t>170cm height, top quality chrome rocket, 3 different color effects</t>
  </si>
  <si>
    <t>rocket mix, package contains 2pc R170A, 1pc R170B, 1pc R135A, 1pc R135B</t>
  </si>
  <si>
    <t>red tail+titanium salute(50g flash powder)</t>
  </si>
  <si>
    <t>white strobo</t>
  </si>
  <si>
    <t>white strobo+smoke</t>
  </si>
  <si>
    <t>red strobo+smoke</t>
  </si>
  <si>
    <t>green strobo+smoke</t>
  </si>
  <si>
    <t>green torch+white smoke</t>
  </si>
  <si>
    <t>white torch+white smoke</t>
  </si>
  <si>
    <t>red torch+white smoke</t>
  </si>
  <si>
    <t>yellow torch+white smoke</t>
  </si>
  <si>
    <t>red torch</t>
  </si>
  <si>
    <t>signal red torch(strong flame)</t>
  </si>
  <si>
    <t>color torch</t>
  </si>
  <si>
    <t>T-shirt Dumbum, 180g</t>
  </si>
  <si>
    <t>T-shirt POLO Dumbum, 225g</t>
  </si>
  <si>
    <t>fleece-coat Dumbum, 600g</t>
  </si>
  <si>
    <t>baseball cap Dumbum</t>
  </si>
  <si>
    <t>winter hat Dumbum, Beanie</t>
  </si>
  <si>
    <t>T-shirt POLO Klásek</t>
  </si>
  <si>
    <t>energy drink 250ml, made in EU</t>
  </si>
  <si>
    <t>roll-up Dumbum, size 200x85cm</t>
  </si>
  <si>
    <t>roll-up No sound fireworks, size 200x85cm</t>
  </si>
  <si>
    <t>roll-up Signature range , size 200x85cm</t>
  </si>
  <si>
    <t>display Stand A1, size 84x60cm, for outside use</t>
  </si>
  <si>
    <t>poster, size 84x60cm, vertical</t>
  </si>
  <si>
    <t>poster, size 98x68cm, width</t>
  </si>
  <si>
    <t>poster Dumbum, size 84x60cm, vertical</t>
  </si>
  <si>
    <t>turboflame lighter Dumbum</t>
  </si>
  <si>
    <t>USB Lighter Dumbum</t>
  </si>
  <si>
    <t>sticker Dumbum, size 17x15cm</t>
  </si>
  <si>
    <t>shopping bag Klásek/Dumbum, size 50x40cm</t>
  </si>
  <si>
    <t>shopping bag Dumbum, size 45x34cm</t>
  </si>
  <si>
    <t>product catalog 2018</t>
  </si>
  <si>
    <t>ceramic mug Dumbum</t>
  </si>
  <si>
    <t>mouse pad Dumbum</t>
  </si>
  <si>
    <t>umbrella Dumbum</t>
  </si>
  <si>
    <t>car parfume Dumbum, with the aroma of Armani SI</t>
  </si>
  <si>
    <t>car parfume Dumbum, with the aroma of Invictus</t>
  </si>
  <si>
    <t xml:space="preserve">flying lanter of fortune,white color size 95cm x 37cm </t>
  </si>
  <si>
    <t>flying lanter of fortune,heart shape, red color, size 95cm x 37cm</t>
  </si>
  <si>
    <t>firing machine with 4 positions, remote control, 4pcs electric ignitors</t>
  </si>
  <si>
    <t>package contains 5m of 2mm green fuse</t>
  </si>
  <si>
    <t xml:space="preserve">silver whistling tail to salute </t>
  </si>
  <si>
    <t>silver whistling tail to salute</t>
  </si>
  <si>
    <t>Mixed carton contains 4pcs of C1620H, C1620K, C1620B, C1620M, C1620T, C1620F</t>
  </si>
  <si>
    <t>red tail to silver wave w.red shining pistil</t>
  </si>
  <si>
    <t xml:space="preserve">Mixed carton contains 2pcs of C2520H, C2520Z, C2520P, C2520DU, C2520DI, C2520T </t>
  </si>
  <si>
    <t>silver wave to green w.glittering pistil, orange tail to orange pearl to chrysanthemum</t>
  </si>
  <si>
    <t>9 different color effects with titanium salute like final</t>
  </si>
  <si>
    <t xml:space="preserve">whistle to eject purple/green/blue/lemon   </t>
  </si>
  <si>
    <t>silver mine to multi colour tail to titanium salute</t>
  </si>
  <si>
    <t xml:space="preserve">white glittering mine with chrysanthenum </t>
  </si>
  <si>
    <t>39 different color effects</t>
  </si>
  <si>
    <t>52 different color effects</t>
  </si>
  <si>
    <t>7 different color effects - No noise</t>
  </si>
  <si>
    <t xml:space="preserve">blue mine to blue tail to brocade crown w.blue pearl </t>
  </si>
  <si>
    <t>pink mine to pink tail to brocade crown w.pink pearl</t>
  </si>
  <si>
    <t>7 different color effects(Signature quality), carton contains stickers with different ages</t>
  </si>
  <si>
    <t>40sh golden brocade crown to red/blue, 48sh silver mine to red tail to titanium salute</t>
  </si>
  <si>
    <t>6 different blue effects + 3 row silver mine to red tail to titanium salute</t>
  </si>
  <si>
    <t>6 different red effects + 3 row silver mine to red tail to titanium salute</t>
  </si>
  <si>
    <t>28 different color effects</t>
  </si>
  <si>
    <t>56sh golden brocade crown to red/blue, 42sh silver mine to red tail to titanium salute</t>
  </si>
  <si>
    <t>30 different color effects</t>
  </si>
  <si>
    <t>40 different color effects</t>
  </si>
  <si>
    <t>brocade tail to brocade crown w.crackers</t>
  </si>
  <si>
    <t>silver mine to red tail to silver chrysanthemum</t>
  </si>
  <si>
    <t>silver tail to silver palm to purple</t>
  </si>
  <si>
    <t>color pearls to chrysanthemum</t>
  </si>
  <si>
    <t>brocade tail to brocade crown w.chrysanthemum</t>
  </si>
  <si>
    <t>crackling tail to mine rain willow</t>
  </si>
  <si>
    <t>5 different color effects - No noise</t>
  </si>
  <si>
    <t>brocade crown to red+white strobe</t>
  </si>
  <si>
    <t>golden crown w.crackling pistil</t>
  </si>
  <si>
    <t xml:space="preserve">blue tail up to Ti-flower to blue </t>
  </si>
  <si>
    <t>7 different color effects(effect change every shot)</t>
  </si>
  <si>
    <t>white flashing tail to white flashing willow</t>
  </si>
  <si>
    <t>golden tail to brocade crown+purple</t>
  </si>
  <si>
    <t xml:space="preserve">red tailt to super white strobe </t>
  </si>
  <si>
    <t xml:space="preserve">colour tail to colour pearl with red/golden ghost </t>
  </si>
  <si>
    <t>red glittering wilow</t>
  </si>
  <si>
    <t>crackling tail to crackling crossettes ( C type mortar)</t>
  </si>
  <si>
    <t>10 different color effects, hand made</t>
  </si>
  <si>
    <t>10 different color effects,carton contains stickers with different ages</t>
  </si>
  <si>
    <t>15 different color effects</t>
  </si>
  <si>
    <t>5 different color effects with titanium salute like final</t>
  </si>
  <si>
    <t>silver crackling fountain+ 8 different color effects</t>
  </si>
  <si>
    <t>7 different color effects with titanium salute like final</t>
  </si>
  <si>
    <t>2x fountains+25 different color effects</t>
  </si>
  <si>
    <t>17 different color effects</t>
  </si>
  <si>
    <t>38 different color effects</t>
  </si>
  <si>
    <t>gold tail up to red + sky blue+white glitter</t>
  </si>
  <si>
    <t>brocade with color stars and white strobe</t>
  </si>
  <si>
    <t>color coconut + silver chrysanthemum</t>
  </si>
  <si>
    <t>crackling willow + peach red - salvo 10sh together</t>
  </si>
  <si>
    <t>titanium gold coconut + green strobe - salvo 10sh together</t>
  </si>
  <si>
    <t>red crackling coconut + white strobe - salvo 10sh together</t>
  </si>
  <si>
    <t>red green blue + time rain - salvo 10sh together</t>
  </si>
  <si>
    <t>red coconut + green+silver chrys - salvo 10sh together</t>
  </si>
  <si>
    <t>cracking chry + blue mine tail up to gold comet</t>
  </si>
  <si>
    <t xml:space="preserve">crackling willow + peach red </t>
  </si>
  <si>
    <t xml:space="preserve">titanium gold coconut + green strobe </t>
  </si>
  <si>
    <t xml:space="preserve">red crackling coconut + white strobe </t>
  </si>
  <si>
    <t>purple lemon dahlia + silver chrysanthemum</t>
  </si>
  <si>
    <t>green glittering willow + green strobe</t>
  </si>
  <si>
    <t xml:space="preserve">king brocade pistil + purple </t>
  </si>
  <si>
    <t xml:space="preserve">red green blue + time rain </t>
  </si>
  <si>
    <t>red coconut + green + silver chrysanthemum</t>
  </si>
  <si>
    <t>lemon tail+lemon coconut+silver chrysanthemum</t>
  </si>
  <si>
    <t>indestructible, thin mortar, height 38cm, thickness 2,2mm</t>
  </si>
  <si>
    <t>indestructible, thin mortar, height 40cm, thickness 2,5mm</t>
  </si>
  <si>
    <t>indestructible, thin mortar, height 50cm, thickness 3mm</t>
  </si>
  <si>
    <t>indestructible, thin mortar, height 60cm, thickness 3,5mm</t>
  </si>
  <si>
    <t>indestructible, thin mortar, height 80cm, thickness 4mm</t>
  </si>
  <si>
    <t>indestructible, thin mortar, height 90cm, thickness 4mm</t>
  </si>
  <si>
    <t>silver fire 3m-electric iniciation</t>
  </si>
  <si>
    <t xml:space="preserve">silver fire 5m-electric iniciation </t>
  </si>
  <si>
    <t>silver fire 8m-electric iniciation</t>
  </si>
  <si>
    <t>silver fountain-without smoke, effect high 2m,electric iniciation</t>
  </si>
  <si>
    <t>silver fountain-without smoke, effect high 3m,electric iniciation</t>
  </si>
  <si>
    <t>silver fountain-without smoke, effect high 5m,electric iniciation</t>
  </si>
  <si>
    <t>double heart with 8 pcs silver fountain</t>
  </si>
  <si>
    <t>Outdoor waterfall 20m lenght,silver color(9m effect height)</t>
  </si>
  <si>
    <t>electric ignitor, lenght 30cm</t>
  </si>
  <si>
    <t>electric ignitor, lenght 100cm</t>
  </si>
  <si>
    <t>electric ignitor, lenght 200cm</t>
  </si>
  <si>
    <t>electric ignitor, lenght 300cm</t>
  </si>
  <si>
    <t>electric ignitor, lenght 500cm</t>
  </si>
  <si>
    <t>black plastic connector-pin, made as a link between products</t>
  </si>
  <si>
    <t>black plastic connector-socket, made as a link between products</t>
  </si>
  <si>
    <t>Cu twin cable 0,6mm inner diameter, 1,1mm outer diameter, for electric fireworks firing</t>
  </si>
  <si>
    <t xml:space="preserve">                                                               Kinder - Pyrotechnik</t>
  </si>
  <si>
    <t xml:space="preserve">                                                               Familienverpackungen</t>
  </si>
  <si>
    <t xml:space="preserve">                                                               Wunderkerzen exclusive</t>
  </si>
  <si>
    <t xml:space="preserve">                                                               Wunderkerzen</t>
  </si>
  <si>
    <t xml:space="preserve">                                                               Wunderkerzen speziell</t>
  </si>
  <si>
    <t xml:space="preserve">                                                               Rauchröhren</t>
  </si>
  <si>
    <t xml:space="preserve">                                                               Fontänen</t>
  </si>
  <si>
    <t xml:space="preserve">                                                               Vulkane</t>
  </si>
  <si>
    <t xml:space="preserve">                                                               Interieur-Fontänen</t>
  </si>
  <si>
    <t xml:space="preserve">                                                               Konfetti 50 mm</t>
  </si>
  <si>
    <t xml:space="preserve">                                                               Römische Kerzen 7 mm</t>
  </si>
  <si>
    <t xml:space="preserve">                                                               Römische Kerzen 10mm</t>
  </si>
  <si>
    <t xml:space="preserve">                                                               Römische Kerzen 20mm</t>
  </si>
  <si>
    <t xml:space="preserve">                                                               Römische Kerzen 30mm</t>
  </si>
  <si>
    <t xml:space="preserve">                                                               Batterien der römischen Kerzen</t>
  </si>
  <si>
    <t xml:space="preserve">                                                               Schießröhre F2</t>
  </si>
  <si>
    <t xml:space="preserve">                                                               Schießröhre F3</t>
  </si>
  <si>
    <t xml:space="preserve">                                                                   Fontäne+Mine</t>
  </si>
  <si>
    <t xml:space="preserve">                                                               Satz von Kugelbomben mit dem Böller</t>
  </si>
  <si>
    <t xml:space="preserve">                                                               Knallkörper mit der Zündschnur 1.4G</t>
  </si>
  <si>
    <t xml:space="preserve">                                                               Knallkörper mit der Zündschnur 1.3G</t>
  </si>
  <si>
    <t xml:space="preserve">                                                               Knallkörper mit der Zündschnur P1</t>
  </si>
  <si>
    <t xml:space="preserve">                                                               Knallkörper mit der Zündschnur 1.1G</t>
  </si>
  <si>
    <t xml:space="preserve">                                                                  Batterien der Knallkörper</t>
  </si>
  <si>
    <t xml:space="preserve">                                                               Raketensets 1.4G</t>
  </si>
  <si>
    <t xml:space="preserve">                                                               Raketensets 1.3G</t>
  </si>
  <si>
    <t xml:space="preserve">                                                               Raketensets 1.1G</t>
  </si>
  <si>
    <t xml:space="preserve">                                                               Fackeln + Stroboskope</t>
  </si>
  <si>
    <t xml:space="preserve">                                                               Kleidung</t>
  </si>
  <si>
    <t xml:space="preserve">                                                               Werbeartikel</t>
  </si>
  <si>
    <t xml:space="preserve">                                                               Sonstiges</t>
  </si>
  <si>
    <t xml:space="preserve">                                                               Batterien der raketen 25 schuss, 8mm Mörser-1.4G</t>
  </si>
  <si>
    <t xml:space="preserve">                                                               Batterien der raketen 100 schuss, 8mm Mörser-1.4G</t>
  </si>
  <si>
    <t xml:space="preserve">                                                               Batterien der raketen 300 schuss, 8mm Mörser-1.4G</t>
  </si>
  <si>
    <t xml:space="preserve">                                                               Batterien der raketen 1000 schuss, 8mm Mörser-1.4G</t>
  </si>
  <si>
    <t xml:space="preserve">                                                               Batterien 16 schuss, 14mm Mörser-1.4G</t>
  </si>
  <si>
    <t xml:space="preserve">                                                               Batterien 100 schuss, 14mm Mörser-1.3G</t>
  </si>
  <si>
    <t xml:space="preserve">                                                               Batterien 100 schuss, 14mm Mörser-1.4G</t>
  </si>
  <si>
    <t xml:space="preserve">                                                               Batterien 9 schuss, 20mm Mörser-1.3G</t>
  </si>
  <si>
    <t xml:space="preserve">                                                               Batterien 9 schuss, 20mm Mörser-1.4G</t>
  </si>
  <si>
    <t xml:space="preserve">                                                               Batterien 16 schuss, 20mm Mörser-1.3G</t>
  </si>
  <si>
    <t xml:space="preserve">                                                               Batterien 16 schuss, 20mm Mörser-1.4G</t>
  </si>
  <si>
    <t xml:space="preserve">                                                               Batterien 25 schuss, 20mm Mörser-1.3G</t>
  </si>
  <si>
    <t xml:space="preserve">                                                               Batterien 25 schuss, 20mm Mörser-1.4G</t>
  </si>
  <si>
    <t xml:space="preserve">                                                               Batterien 49 schuss, 20mm Mörser-1.3G</t>
  </si>
  <si>
    <t xml:space="preserve">                                                               Batterien 49 schuss, 20mm Mörser-1.4G</t>
  </si>
  <si>
    <t xml:space="preserve">                                                               Batterien 49 schuss, 20mm schräg Mörser-1.3G</t>
  </si>
  <si>
    <t xml:space="preserve">                                                               Batterien 49 schuss, 20mm schräg Mörser-1.4G</t>
  </si>
  <si>
    <t xml:space="preserve">                                                                                                    Batterien 49 schuss, 20mm schräg Mörser-1.4G</t>
  </si>
  <si>
    <t xml:space="preserve">                                                               Batterien 64 schuss, 20mm Mörser-1.3G</t>
  </si>
  <si>
    <t xml:space="preserve">                                                               Batterien 64 schuss, 20mm Mörser-1.4G</t>
  </si>
  <si>
    <t xml:space="preserve">                                                               Batterien 66 schuss, 20mm I+V+W+schräg Mörser-1.3G</t>
  </si>
  <si>
    <t xml:space="preserve">                                                               Batterien 66 schuss, 20mm I+V+W+schräg Mörser-1.4G</t>
  </si>
  <si>
    <t xml:space="preserve">                                                               Batterien 90 schuss, 20mm Mörser-1.3G</t>
  </si>
  <si>
    <t xml:space="preserve">                                                               Batterien 100 schuss, 20mm Mörser-1.4G</t>
  </si>
  <si>
    <t xml:space="preserve">                                                               Batterien 100 schuss, 20mm schräg Mörser-1.3G</t>
  </si>
  <si>
    <t xml:space="preserve">                                                               Batterien 130 schuss, 20mm Mörser-1.3G</t>
  </si>
  <si>
    <t xml:space="preserve">                                                               Batterien 134 schuss, 20mm I+V+W+schräg Mörser-1.3G</t>
  </si>
  <si>
    <t xml:space="preserve">                                                               Batterien 135schuss, 20mm schräg Mörser-1.3G</t>
  </si>
  <si>
    <t xml:space="preserve">                                                               Batterien 200 schuss, 20mm Mörser-1.3G</t>
  </si>
  <si>
    <t xml:space="preserve">                                                               Verbundfeurwerk 20mm - F2 - 1.4G</t>
  </si>
  <si>
    <t xml:space="preserve">                                                               Verbundfeurwerk 20mm - F2 - 1.3G</t>
  </si>
  <si>
    <t xml:space="preserve">                                                               Verbundfeurwerk F3 - 1.3G</t>
  </si>
  <si>
    <t xml:space="preserve">                                                               Batterien 16 schuss, 25mm Mörser-1.3G</t>
  </si>
  <si>
    <t xml:space="preserve">                                                               Batterien 16 schuss, 25mm Mörser-1.4G</t>
  </si>
  <si>
    <t xml:space="preserve">                                                               Batterien 25 schuss, 25mm Mörser-1.3G</t>
  </si>
  <si>
    <t xml:space="preserve">                                                               Batterien 25 schuss, 25mm Mörser-1.4G</t>
  </si>
  <si>
    <t xml:space="preserve">                                                               Batterien 25 schuss, 25mm schräg Mörser-1.3G</t>
  </si>
  <si>
    <t xml:space="preserve">                                                               Batterien 25 schuss, 25mm schräg Mörser-1.4G</t>
  </si>
  <si>
    <t xml:space="preserve">                                                               Batterien 48 schuss, 25mm gerader+schräg Mörser-1.3G</t>
  </si>
  <si>
    <t xml:space="preserve">                                                               Batterien 48 schuss, 25mm gerader+schräg Mörser-1.4G</t>
  </si>
  <si>
    <t xml:space="preserve">                                                               Batterien 49 schuss, 25mm Mörser-F2-1.3G</t>
  </si>
  <si>
    <t xml:space="preserve">                                                               Batterien 49 schuss, 25mm Mörser-F2-1.4G</t>
  </si>
  <si>
    <t xml:space="preserve">                                                               Batterien 49 schuss, 25mm Mörser-F3-1.3G</t>
  </si>
  <si>
    <t xml:space="preserve">                                                               Batterien 49 schuss, 25mm schräg Mörser-1.3G</t>
  </si>
  <si>
    <t xml:space="preserve">                                                               Batterien 88 schuss, 25mm Mörser-1.3G</t>
  </si>
  <si>
    <t xml:space="preserve">                                                               Batterien 89 schuss, 25mm I+W+schräg Mörser-1.3G</t>
  </si>
  <si>
    <t xml:space="preserve">                                                               Batterien 100 schuss, 25mm Mörser-1.3G</t>
  </si>
  <si>
    <t xml:space="preserve">                                                               Verbundfeurwerk 25mm - F2 - 1.4G</t>
  </si>
  <si>
    <t xml:space="preserve">                                                               Verbundfeurwerk 25mm - F2 - 1.3G</t>
  </si>
  <si>
    <t xml:space="preserve">                                                               Verbundfeurwerk 25mm - F3 - 1.3G</t>
  </si>
  <si>
    <t xml:space="preserve">                                                               Batterien 300 schuss, 25mm Mörser-1.3G</t>
  </si>
  <si>
    <t xml:space="preserve">                                                               Batterien 16 schuss, 30mm Mörser-1.3G</t>
  </si>
  <si>
    <t xml:space="preserve">                                                               Batterien 16 schuss, 30mm Mörser-1.4G</t>
  </si>
  <si>
    <t xml:space="preserve">                                                               Batterien 19 schuss, 30mm Mörser-1.3G</t>
  </si>
  <si>
    <t xml:space="preserve">                                                               Batterien 19 schuss, 30mm Mörser-1.4G</t>
  </si>
  <si>
    <t xml:space="preserve">                                                               Batterien 25 schuss, 30mm Mörser F3 - 1.3G</t>
  </si>
  <si>
    <t xml:space="preserve">                                                               Batterien 25 schuss, 30mm Mörser F2 -1.4G</t>
  </si>
  <si>
    <t xml:space="preserve">                                                               Batterien 25 schuss, 30mm Mörser-1.3G</t>
  </si>
  <si>
    <t xml:space="preserve">                                                               Batterien 25 schuss, 30mm Mörser-1.4G</t>
  </si>
  <si>
    <t xml:space="preserve">                                                               Batterien 25 schuss, 30mm schräg Mörser-1.3G</t>
  </si>
  <si>
    <t xml:space="preserve">                                                               Batterien 25 schuss, 30mm schräg Mörser-1.4G</t>
  </si>
  <si>
    <t xml:space="preserve">                                                               Batterien 29 schuss, 30mm V+W+schräg Mörser-1.3G</t>
  </si>
  <si>
    <t xml:space="preserve">                                                               Batterien 29 schuss, 30mm V+W+schräg Mörser-1.4G</t>
  </si>
  <si>
    <t xml:space="preserve">                                                               Batterien 36 schuss, 30mm Mörser-1.3G</t>
  </si>
  <si>
    <t xml:space="preserve">                                                               Batterien 36 schuss, 30mm schräg Mörser-1.3G</t>
  </si>
  <si>
    <t xml:space="preserve">                                                               Batterien 49 schuss, 30mm Mörser-1.3G</t>
  </si>
  <si>
    <t xml:space="preserve">                                                               Batterien 49 schuss, 30mm schräg Mörser-1.3G</t>
  </si>
  <si>
    <t xml:space="preserve">                                                               Batterien 50 schuss, 30mm Mörser-1.3G</t>
  </si>
  <si>
    <t xml:space="preserve">                                                               Batterien 50 schuss, 30mm schräg Mörser-1.3G</t>
  </si>
  <si>
    <t xml:space="preserve">                                                               Batterien 64 schuss, 30mm Mörser-1.3G</t>
  </si>
  <si>
    <t xml:space="preserve">                                                               Batterien 64 schuss, 30mm schräg Mörser-1.3G</t>
  </si>
  <si>
    <t xml:space="preserve">                                                               Batterien 64 schuss, 30mm gerader+schräg Mörser-1.3G</t>
  </si>
  <si>
    <t xml:space="preserve">                                                               Batterien 64 schuss, 30mm gerader+schräg+V+W Mörser-1.3G</t>
  </si>
  <si>
    <t xml:space="preserve">                                                               Verbundfeurwerk 30mm - F2 - 1.4G</t>
  </si>
  <si>
    <t xml:space="preserve">                                                               Verbundfeurwerk 30mm - F3 - 1.3G</t>
  </si>
  <si>
    <t xml:space="preserve">                                                               Gartenfeuerwerke - 2 module mit 2 kunststoffsteckern (start+ende) für die Serienschaltung-1.3G</t>
  </si>
  <si>
    <t xml:space="preserve">                                                               Batterien 200 schuss, 30mm Mörser-1.3G</t>
  </si>
  <si>
    <t xml:space="preserve">                                                               Batterien 16 schuss, 50mm Mörser-1.3G</t>
  </si>
  <si>
    <t xml:space="preserve">                                                               Batterien 25 schuss, 50mm Mörser-1.3G</t>
  </si>
  <si>
    <t xml:space="preserve">                                                               Batterien 36 schuss, 50mm Mörser-1.3G,1.1G</t>
  </si>
  <si>
    <t xml:space="preserve">                                                               Verbundfeurwerk 50mm - 1.3G</t>
  </si>
  <si>
    <t xml:space="preserve">                                                               Batterien 24 schuss, 63mm Mörser-1.3G</t>
  </si>
  <si>
    <t xml:space="preserve">                                                               Batterien 49 schuss, 63mm Mörser-1.3G</t>
  </si>
  <si>
    <t xml:space="preserve">                                                               Batterien 16 schuss, 75mm Mörser-1.3G</t>
  </si>
  <si>
    <t xml:space="preserve">                                                               Batterien 25 schuss, 75mm Mörser-1.3G</t>
  </si>
  <si>
    <t xml:space="preserve">                                                               Batterien 16 schuss, 100mm Mörser-1.3G</t>
  </si>
  <si>
    <t xml:space="preserve">                                                               Batterien 23 schuss, 30+50mm Mörser-1.3G</t>
  </si>
  <si>
    <t xml:space="preserve">                                                               Batterien 24 schuss, 20+24+30+40mm Mörser-1.3G</t>
  </si>
  <si>
    <t xml:space="preserve">                                                               Batterien 33 schuss, 25mm gerader+schräg+V+S Mörser-1.3G</t>
  </si>
  <si>
    <t xml:space="preserve">                                                               Batterien 33 schuss, 25mm gerader+schräg+V+S Mörser-1.4G</t>
  </si>
  <si>
    <t xml:space="preserve">                                                               Batterien 36 schuss, 36+50mm Mörser-1.3G</t>
  </si>
  <si>
    <t xml:space="preserve">                                                               Batterien + Fontäne 40 schuss, 20+25+30mm Mörser-1.3G</t>
  </si>
  <si>
    <t xml:space="preserve">                                                               Batterien 41 schuss, 20+25+30mm gerader+schräg+S Mörser+V Mörser -1.3G</t>
  </si>
  <si>
    <t xml:space="preserve">                                                               Batterien 41 schuss, 20+25+30mm gerader+schräg+S Mörser+V Mörser -1.4G</t>
  </si>
  <si>
    <t xml:space="preserve">                                                               Batterien 42 schuss, 25+40mm gerader+schräg Mörser-1.3G</t>
  </si>
  <si>
    <t xml:space="preserve">                                                               Batterien 42 schuss, 30+50mm Mörser-1.3G</t>
  </si>
  <si>
    <t xml:space="preserve">                                                               Batterien 47 schuss, 30+50mm gerader+schräg Mörser-1.3G</t>
  </si>
  <si>
    <t xml:space="preserve">                                                               Batterien 50 schuss, 20+25+30mm gerader+schräg+S Mörser-1.3G</t>
  </si>
  <si>
    <t xml:space="preserve">                                                               Batterien 50 schuss, 20+25+30mm gerader+schräg+S Mörser-1.4G</t>
  </si>
  <si>
    <t xml:space="preserve">                                                               Batterien 52 schuss, 14+20mm Mörser-1.3G</t>
  </si>
  <si>
    <t xml:space="preserve">                                                               Batterien 52 schuss, 14+20mm Mörser-1.4G</t>
  </si>
  <si>
    <t xml:space="preserve">                                                               Batterien 62 schuss, 20+25+30+48mm gerader+schräg+S Mörser-1.3G</t>
  </si>
  <si>
    <t xml:space="preserve">                                                               Batterien 63 schuss, 25+45mm gerader+schräg Mörser-1.3G</t>
  </si>
  <si>
    <t xml:space="preserve">                                                               Batterien 64 schuss, 20+25mm Mörser-1.3G</t>
  </si>
  <si>
    <t xml:space="preserve">                                                               Batterien 64 schuss, 20+25mm Mörser-1.4G</t>
  </si>
  <si>
    <t xml:space="preserve">                                                               Batterien 64 schuss, 25+30mm Mörser-1.3G</t>
  </si>
  <si>
    <t xml:space="preserve">                                                               Batterien 66 schuss, 20+25+30+48mm Mörser-1.3G</t>
  </si>
  <si>
    <t xml:space="preserve">                                                               Batterien + Fontäne 78 schuss, 20+25+30+40mm Mörser-1.3G</t>
  </si>
  <si>
    <t xml:space="preserve">                                                               Batterien 100 schuss, 20+25+30mm gerader+schräg+S Mörser-1.3G</t>
  </si>
  <si>
    <t xml:space="preserve">                                                               Batterien 106 schuss, 20+25+30mm gerader+schräg+S Mörser-1.3G</t>
  </si>
  <si>
    <t xml:space="preserve">                                                               Batterien 109 schuss, 20+25+30mm Mörser-1.3G</t>
  </si>
  <si>
    <t xml:space="preserve">                                                               Verbundfeurwerk,  multikaliber F2 - 1.4G</t>
  </si>
  <si>
    <t xml:space="preserve">                                                              Verbundfeurwerk,  multikaliber F2 - 1.3G</t>
  </si>
  <si>
    <t xml:space="preserve">                                                              Verbundfeurwerk,  multikaliber(20-30mm) F3 - 1.3G</t>
  </si>
  <si>
    <t xml:space="preserve">                                                              Verbundfeurwerk,  multikaliber F3(30-50mm) - 1.3G</t>
  </si>
  <si>
    <t xml:space="preserve">                                                               Multkaliber-Batterien (mehrere Mörser-durchmesser+verschiedene Mörserwinkel)-1.3G</t>
  </si>
  <si>
    <t xml:space="preserve">                                    Professionelle Pyrotechnik</t>
  </si>
  <si>
    <t xml:space="preserve">                                                               Römische Kerzen 8 Schuss (30 mm)</t>
  </si>
  <si>
    <t xml:space="preserve">                                                               Schießröhre 30mm</t>
  </si>
  <si>
    <t xml:space="preserve">                                                               Schießröhre 50mm</t>
  </si>
  <si>
    <t xml:space="preserve">                                                               Batterien 135 schuss, 20mm schräg Mörser</t>
  </si>
  <si>
    <t xml:space="preserve">                                                               Batterien 25 schuss, 30mm Mörser</t>
  </si>
  <si>
    <t xml:space="preserve">                                                               Batterien 25 schuss, 30mm schräg Mörser</t>
  </si>
  <si>
    <t xml:space="preserve">                                                               Batterien 49 schuss, 30mm Mörser</t>
  </si>
  <si>
    <t xml:space="preserve">                                                               Batterien 50 schuss, 30mm Mörser</t>
  </si>
  <si>
    <t xml:space="preserve">                                                               Batterien 50 schuss, 30mm schräg Mörser</t>
  </si>
  <si>
    <t xml:space="preserve">                                                               Batterien 50 schuss, 30mm S Mörser</t>
  </si>
  <si>
    <t xml:space="preserve">                                                               Batterien 50 schuss, 30mm V Mörser</t>
  </si>
  <si>
    <t xml:space="preserve">                                                               Batterien 50 schuss, 30mm W Mörser</t>
  </si>
  <si>
    <t xml:space="preserve">                                                               Batterien 50 schuss, 30mm X Mörser</t>
  </si>
  <si>
    <t xml:space="preserve">                                                               Batterien 100 schuss, 30mm V Mörser</t>
  </si>
  <si>
    <t xml:space="preserve">                                                               Batterien 8 schuss, 30mm schräg Mörser</t>
  </si>
  <si>
    <t xml:space="preserve">                                                               Batterien 13 schuss, 30mm schräg Mörser</t>
  </si>
  <si>
    <t xml:space="preserve">                                                               Batterien 19 schuss, 30mm schräg Mörser</t>
  </si>
  <si>
    <t xml:space="preserve">                                                               Batterien 5 schuss, 50mm schräg Mörser</t>
  </si>
  <si>
    <t xml:space="preserve">                                                               Kugelbomben 50mm</t>
  </si>
  <si>
    <t xml:space="preserve">                                                               Kugelbomben 75mm</t>
  </si>
  <si>
    <t xml:space="preserve">                                                               Kugelbomben 75 mm, Prämienqualität</t>
  </si>
  <si>
    <t xml:space="preserve">                                                               Kugelbomben 100mm</t>
  </si>
  <si>
    <t xml:space="preserve">                                                               Kugelbomben 100mm, Prämienqualität</t>
  </si>
  <si>
    <t xml:space="preserve">                                                               Kugelbomben 125mm</t>
  </si>
  <si>
    <t xml:space="preserve">                                                               Kugelbomben 125mm, Prämienqualität</t>
  </si>
  <si>
    <t xml:space="preserve">                                                               Kugelbomben 150mm</t>
  </si>
  <si>
    <t xml:space="preserve">                                                               Kugelbomben 150mm, Prämienqualität</t>
  </si>
  <si>
    <t xml:space="preserve">                                                               Unvernichtbare Mörser</t>
  </si>
  <si>
    <t xml:space="preserve">                                                               Interiur-Fontänen, Spritzer, Wasserfälle</t>
  </si>
  <si>
    <t>Rotierender roter knallender Effekt - Bodeneffekt</t>
  </si>
  <si>
    <t xml:space="preserve">Knallender (springender) Effekt, Länge 20 cm, </t>
  </si>
  <si>
    <t>Goldene fliegende Biene</t>
  </si>
  <si>
    <t>Rote Spur mit der roten Welle und mit der knallenden Mitte</t>
  </si>
  <si>
    <t>Silberne rotierende Spur + rote Perlen mit der weißen blinkenden Mitte</t>
  </si>
  <si>
    <t>Silberne rotierende Spur mit knallenden Sternen</t>
  </si>
  <si>
    <t>Grüne rotierende Spur mit grünen blinkenden Sternen</t>
  </si>
  <si>
    <t>Silberne rotierende Spur</t>
  </si>
  <si>
    <t>Knallende Farbkerne</t>
  </si>
  <si>
    <t>Knallende Ballone 2 g, Durchmesser 23mm</t>
  </si>
  <si>
    <t>Knallende Ballone 15 g, Durchmesser 38mm</t>
  </si>
  <si>
    <t>Pfeifendes Röhrchen</t>
  </si>
  <si>
    <t>Knallende Schnuren</t>
  </si>
  <si>
    <t>Farbfontäne mit knallenden Sternen</t>
  </si>
  <si>
    <t>Kleines weißes Stroboskop</t>
  </si>
  <si>
    <t xml:space="preserve">Farbige Knallkugeln (Durchmesser 9 mm) </t>
  </si>
  <si>
    <t>Farbige Knallkugeln (Durchmesser 9 mm), die Verpackung enthält je 25 Schachteln BK1B, BK1P</t>
  </si>
  <si>
    <t>Farbige Knallkugeln (Durchmesser 14 mm)</t>
  </si>
  <si>
    <t>Der Satz enthält: F1M-1x, SS30A14-1x, C10008R-2x, C920H14-1x, C920L14-1x, C1614E14-1x, C1614R14-1x, F250SC-1x, RS4H14-1x, RS6S-1x, R6020M-1x, F6K-1x</t>
  </si>
  <si>
    <t>Der Satz enthält: R6008E-1x, R6008M-1x, C253SIG-1x, SS30D-2x, C1620B-1x, C163A-1x, C163C-1x, F500SC-1x, F250SC-1x, F250SS-1x, SS30A-2x</t>
  </si>
  <si>
    <t>Der Satz enthält: DP1FD- 1x,DP1FR-1x,DP1BP- 3x,BK1B-1x,BK1P-1x,DP1CB-1x,DP1B-1x,DP1R-2x, S12S-1x</t>
  </si>
  <si>
    <t>Der Satz enthält: 4 raketen,DP1BP-2x,DP1B-1x,S12S-1x,P1-1x,BK1B-1x,DP1R-1x,DP1VC-1x,DP1CB-1x,K01M-1x,R4420B- 2x</t>
  </si>
  <si>
    <t>Die Verpackung enthält: CF4925D-1x, C2525DU-2x, SS30D-3x, C253DU-1x</t>
  </si>
  <si>
    <t>Goldene Wunderkerzen, Länge 90cm, Länge der platzenden Masse 75 cm, Durchmesser der platzenden Masse 4,8 mm</t>
  </si>
  <si>
    <t>Goldene Wunderkerzen, Länge 70cm, Länge der platzenden Masse 55 cm, Durchmesser der platzenden Masse 4,5 mm</t>
  </si>
  <si>
    <t>Goldene Wunderkerzen, Länge 40cm, Länge der platzenden Masse 32,5 cm, Durchmesser der platzenden Masse 3,7 mm</t>
  </si>
  <si>
    <t>Goldene Wunderkerzen, Länge 28cm, Länge der platzenden Masse 20,5 cm, Durchmesser der platzenden Masse 3 mm</t>
  </si>
  <si>
    <t>Goldene Wunderkerzen, Länge 90cm, Länge der platzenden Masse 61 cm, Durchmesser der platzenden Masse 4,8 mm</t>
  </si>
  <si>
    <t>Goldene Wunderkerzen, Länge 70cm, Länge der platzenden Masse 45cm, Durchmesser der platzenden Masse 4,5 mm</t>
  </si>
  <si>
    <t>Goldene Wunderkerzen, Länge 40cm, Länge der platzenden Masse 26 cm, Durchmesser der platzenden Masse 3,7 mm</t>
  </si>
  <si>
    <t>Goldene Wunderkerzen, Länge 28cm, Länge der platzenden Masse 17 cm, Durchmesser der platzenden Masse 3 mm</t>
  </si>
  <si>
    <t>Goldene Wunderkerzen, Länge 16cm, Länge der platzenden Masse 8,5 cm, Durchmesser der platzenden Masse 2,5 mm</t>
  </si>
  <si>
    <t>Neon Wunderkerzen(rot, gelb, grün, blau), Länge 28cm, Länge der platzenden Masse 17 cm, Durchmesser der platzenden Masse 3 mm</t>
  </si>
  <si>
    <t>Neon Wunderkerzen(rot, gelb, grün, blau), Länge 40cm, Länge der platzenden Masse 26cm, Durchmesser der platzenden Masse 3,7mm</t>
  </si>
  <si>
    <t>Knallende Goldene Wunderkerzen, Länge 40cm, Länge der platzenden Masse 26 cm, Durchmesser der platzenden Masse 3,7 mm</t>
  </si>
  <si>
    <t>goldene Wunderkerzen brennen in zwei Richtungen (erster Effekt ist Turbo und zweiter Effekt ist normal)</t>
  </si>
  <si>
    <t>Goldene Wunderkerze in Form der Nummer 1</t>
  </si>
  <si>
    <t>Goldene Wunderkerze in Form der Herz</t>
  </si>
  <si>
    <t>Goldene Wunderkerze in Form der Stern</t>
  </si>
  <si>
    <t>Goldene Wunderkerze(mix aus Zahlen 0-9,Herz,Stern)</t>
  </si>
  <si>
    <t>Farbige runde Rauchröhren (rot, grün, gelb, blau, weiß, lila)</t>
  </si>
  <si>
    <t>Rauchröhren (Tube) - blau, rot, gelb, grün</t>
  </si>
  <si>
    <t>smoke tube(orange,lila,weiß,schwarz)</t>
  </si>
  <si>
    <t>Rauchröhre (Tube) - weiße Farbe</t>
  </si>
  <si>
    <t>Rauchröhre (Tube) - rote Farbe</t>
  </si>
  <si>
    <t>Rauchröhre (Tube) - blaue Farbe</t>
  </si>
  <si>
    <t>Rauchröhre (Tube) - gelbe Farbe</t>
  </si>
  <si>
    <t>Rauchröhre (Tube) - grüne Farbe</t>
  </si>
  <si>
    <t>Rauchröhre (Tube) - orange Farbe</t>
  </si>
  <si>
    <t>Rauchröhre (rauchende Tube von zwei Seiten) - weiße Farbe</t>
  </si>
  <si>
    <t>Rauchröhre (rauchende Tube von zwei Seiten) - rote Farbe</t>
  </si>
  <si>
    <t>Rauchröhre (rauchende Tube von zwei Seiten) - blaue Farbe</t>
  </si>
  <si>
    <t>Rauchröhre mit der Hebel-Zündkapsel - weiße Farbe</t>
  </si>
  <si>
    <t>Rauchröhre mit der Hebel-Zündkapsel - rote Farbe</t>
  </si>
  <si>
    <t>Rauchröhre mit der Hebel-Zündkapsel - blaue Farbe</t>
  </si>
  <si>
    <t>Rauchröhre mit der Hebel-Zündkapsel - gelbe Farbe</t>
  </si>
  <si>
    <t>Rauchröhre mit der Hebel-Zündkapsel - grüne Farbe</t>
  </si>
  <si>
    <t>Rauchröhre mit der Hebel-Zündkapsel - orange Farbe</t>
  </si>
  <si>
    <t>Dreifarbige, pfeifende und knallende Fontäne</t>
  </si>
  <si>
    <t>Fontänen-Mix, Verpackung enthält je 2 Stk. F1U, F1K</t>
  </si>
  <si>
    <t>Weiße blinkende Sterne + silberne knallende Sterne</t>
  </si>
  <si>
    <t>Rote knallende Blumensträuße + goldene blinkende Sterne</t>
  </si>
  <si>
    <t>Fontänen-Mix, Verpackung enthält je 2 Stk. F2DF,F2DD</t>
  </si>
  <si>
    <t>Farbige Sterne, knallende Sterne und pfeifende Kometen</t>
  </si>
  <si>
    <t>6 verschiedenfarbige Effekte</t>
  </si>
  <si>
    <t>Farbeffekt + knallende Sterne</t>
  </si>
  <si>
    <t>Multieffekt-Fontäne</t>
  </si>
  <si>
    <t>4 verschiedenfarbige Effekte</t>
  </si>
  <si>
    <t>Rotierender Fountain</t>
  </si>
  <si>
    <t xml:space="preserve">Farbsterne, 4 m Effekthöhe, </t>
  </si>
  <si>
    <t xml:space="preserve">Knallende Doppelsterne, 4 m Effekthöhe, </t>
  </si>
  <si>
    <t>Silbersterne, 4 m Effekthöhe,</t>
  </si>
  <si>
    <t xml:space="preserve">Knallende Silbersterne, 4 m Effekthöhe, </t>
  </si>
  <si>
    <t xml:space="preserve">starrende Sterne+bunte Sterne, 5 m Effekthöhe, </t>
  </si>
  <si>
    <t xml:space="preserve">Weiß/goldenes Bouquet mit grün/weißen Perlen, 5 m Effekthöhe, </t>
  </si>
  <si>
    <t xml:space="preserve">Knallende Silbersterne, 5 m Effekthöhe, </t>
  </si>
  <si>
    <t>Silbersterne, 5 m Effekthöhe,</t>
  </si>
  <si>
    <t xml:space="preserve">Farbsterne, 5 m Effekthöhe, </t>
  </si>
  <si>
    <t xml:space="preserve">Knallende Silbersterne, 6 m Effekthöhe, </t>
  </si>
  <si>
    <t>Silbersterne, 6 m Effekthöhe,</t>
  </si>
  <si>
    <t xml:space="preserve">Farbsterne, 6 m Effekthöhe, </t>
  </si>
  <si>
    <t>Silbersterne, 7 m Effekthöhe,</t>
  </si>
  <si>
    <t xml:space="preserve">Knallende Silbersterne, 7 m Effekthöhe, </t>
  </si>
  <si>
    <t xml:space="preserve">Farbsterne, 7 m Effekthöhe, </t>
  </si>
  <si>
    <t>Interieur-Fontäne, brennende und sich drehende Kerzen+gleichzeitig wird das Lied Happy birthay gespielt</t>
  </si>
  <si>
    <t>Silberne Sterne (kaltes Feuer), Länge 10 cm, Lebensmittelattest!</t>
  </si>
  <si>
    <t>Silberne Sterne (kaltes Feuer), Länge 15 cm, Lebensmittelattest!</t>
  </si>
  <si>
    <t>Silberne Sterne (kaltes Feuer), Länge 20 cm, Lebensmittelattest! Silbernes Papier für 1 Stk.</t>
  </si>
  <si>
    <t>Silberne Sterne (kaltes Feuer), Länge 30 cm, Lebensmittelattest! Golden Papier für 1 Stk.</t>
  </si>
  <si>
    <t>Silberne Sterne (kaltes Feuer), Länge 12 cm, Lebensmittelattest! Golden Papier für 1 Stk.</t>
  </si>
  <si>
    <t>Silberne Sterne (kaltes Feuer), Länge 20 cm, Lebensmittelattest! Golden Papier für 1 Stk.</t>
  </si>
  <si>
    <r>
      <t>Silberne Sterne (kaltes Feuer), Länge 12cm, Lebensmittelattest!</t>
    </r>
    <r>
      <rPr>
        <u/>
        <sz val="9"/>
        <color indexed="63"/>
        <rFont val="Arial"/>
        <family val="2"/>
        <charset val="238"/>
      </rPr>
      <t xml:space="preserve"> </t>
    </r>
    <r>
      <rPr>
        <sz val="9"/>
        <color indexed="63"/>
        <rFont val="Arial"/>
        <family val="2"/>
        <charset val="238"/>
      </rPr>
      <t>Das Paket enthält eine Reihe</t>
    </r>
  </si>
  <si>
    <t>40 cm Länge, glänzende farbige Papierstücke</t>
  </si>
  <si>
    <t>40 cm Länge, silberne Herzen + Rosenblättchen</t>
  </si>
  <si>
    <t>40 cm Länge, Euro-Banknoten</t>
  </si>
  <si>
    <t>80 cm Länge, glänzende farbige Papierstücke</t>
  </si>
  <si>
    <t>80 cm Länge, silberne Herzen + Rosenblättchen</t>
  </si>
  <si>
    <t>80 cm Länge, Euro-Banknoten</t>
  </si>
  <si>
    <t>20 schuss farbige Leuchtgeschosse, 44 cm Länge</t>
  </si>
  <si>
    <t>10 schuss farbige Leuchtgeschosse, 54 cm Länge</t>
  </si>
  <si>
    <t>20 schuss knallende Kometen, 54 cm Länge</t>
  </si>
  <si>
    <t>20 schuss knallende Kometen, 70 cm Länge</t>
  </si>
  <si>
    <t>20 schuss knallende Kometen, 75 cm Länge</t>
  </si>
  <si>
    <t>20 schuss farbige Leuchtgeschosse, 60 cm Länge</t>
  </si>
  <si>
    <t>10 schuss farbige Leuchtgeschosse + 10 schuss knallende kometen, 65 cm Länge</t>
  </si>
  <si>
    <t>10 schuss farbige Leuchtgeschosse + 10 schuss knallende kometen, 70 cm Länge</t>
  </si>
  <si>
    <t>Mix 20 schuss römische Kerzen (R5420K-2stk,R6020B,R6520BK,R7020BK-2stk), 60cm Länge</t>
  </si>
  <si>
    <t>Mix 20 schuss römische Kerzen (3stk-R7020K,R6020B,R6520BK,R7020BK), 70cm Länge</t>
  </si>
  <si>
    <t>40 schuss farbige Leuchtgeschosse, 70 cm Länge</t>
  </si>
  <si>
    <t>8 schuss titanische Detonation, 58 cm Länge</t>
  </si>
  <si>
    <t>8 schuss, 3 verschiedene Effekte, welche nach jedem Schuss wechseln, 60 cm Länge</t>
  </si>
  <si>
    <t>8 schuss, Effekt: knallende Kometen, 60cm Länge</t>
  </si>
  <si>
    <t>Mix 8 schuss römische Kerzenpo (1stk R5808D, R6008E, R6008K,R7508E), 60cm Länge</t>
  </si>
  <si>
    <t>8 schuss, 3 verschiedene Effekte, welche nach jedem Schuss wechseln, 75cm Länge</t>
  </si>
  <si>
    <t>8 schuss, 4 verschiedenfarbige, 75cm Länge</t>
  </si>
  <si>
    <t>8 schuss Brokatspur+Brokatkrone, 75cm Länge</t>
  </si>
  <si>
    <t>91 Schuss Römische Kerze, 4 verschiedenfarbige Effekte</t>
  </si>
  <si>
    <t>silberne Treibladung+rote Spur und titanische Detonation</t>
  </si>
  <si>
    <t>Farbiges Licht auf dem Paddel (2 Stück)</t>
  </si>
  <si>
    <t>4 verschiedenfarbige Effekte-ohne Lärm</t>
  </si>
  <si>
    <t>Pfeifen+Fontäne+Mine</t>
  </si>
  <si>
    <t>6 verschiedenfarbige Effekte, Durchmesser 50 mm(Top Qualität)</t>
  </si>
  <si>
    <t>Explosionskraft 114dB von 8m</t>
  </si>
  <si>
    <t>Explosionskraft 119dB von 8m</t>
  </si>
  <si>
    <t>Explosionskraft 118dB von 8m</t>
  </si>
  <si>
    <t>Explosionskraft 120dB von 8m, lHergestellt in Europa,Plastikdichtung</t>
  </si>
  <si>
    <t>Explosionskraft 120dB von 15m, lHergestellt in Europa,Plastikdichtung</t>
  </si>
  <si>
    <t>Explosionskraft 120dB von 15m</t>
  </si>
  <si>
    <t>Explosionskraft 120dB von 15m mit grünes Licht</t>
  </si>
  <si>
    <t>Explosionskraft 124dB von 15m mit grünes Licht</t>
  </si>
  <si>
    <t>Explosionskraft 128dB von 15m mit grünes Licht</t>
  </si>
  <si>
    <t>Explosionskraft 130dB von 15m, lHergestellt in Europa,Plastikdichtung</t>
  </si>
  <si>
    <t xml:space="preserve">20g Blitzsatz + 1g grünes Licht zu Beginn, </t>
  </si>
  <si>
    <t>30g Blitzsatz, Hergestellt in Europa</t>
  </si>
  <si>
    <t>44g Blitzsatz + 1g grünes Licht zu Beginn, Kunststoffbuchsen</t>
  </si>
  <si>
    <t>50g Blitzsatz, Hergestellt in Europa</t>
  </si>
  <si>
    <t>Tube mit 20 Stk. Knallkörper - Imitation des Schießens</t>
  </si>
  <si>
    <t>Tube mit 60 Stk. Knallkörper - Imitation des Schießens</t>
  </si>
  <si>
    <t>70 schuss, Länge 16cm, Teppich besteht aus kleinen Knallkörpern</t>
  </si>
  <si>
    <t>200 schuss, Länge 62cm, Knallteppich aus mittleren Knallkörpern</t>
  </si>
  <si>
    <t>500 schuss, Länge 155cm, Knallteppich aus großen Knallkörpern</t>
  </si>
  <si>
    <t>1000 schuss, Länge 310cm, Knallteppich aus großen Knallkörpern</t>
  </si>
  <si>
    <t>1750 schuss kleine Knallkörper + 200schuss midlle Knallkörper+ 19schuss große Knallkörper, 5,25m Länge</t>
  </si>
  <si>
    <t>3500 schuss kleine Knallkörper + 400schuss midlle Knallkörper+ 19schuss große Knallkörper,10,5m Länge</t>
  </si>
  <si>
    <t>5 verschiedenfarbige Effekte</t>
  </si>
  <si>
    <t>Pfeifende Rakete mit der Explosion</t>
  </si>
  <si>
    <t>Fallschirmrakete</t>
  </si>
  <si>
    <t>Pfeifende spur + farbige Leuchtgeschosse</t>
  </si>
  <si>
    <t>Pfeifende spur + silberne blinkende Sterne</t>
  </si>
  <si>
    <t>Raketen mix, verpackung enthält 3stk RS6P,RS6O</t>
  </si>
  <si>
    <t>42 cm Höhe, farbige Leuchtgeschosse</t>
  </si>
  <si>
    <t>52 cm Höhe, farbige Leuchtgeschosse</t>
  </si>
  <si>
    <t>große pfeifende Rakete+titanium salute mit crackling</t>
  </si>
  <si>
    <t>6 verschiedenfarbige Effekte-ohne Lärm</t>
  </si>
  <si>
    <t xml:space="preserve">7 verschiedenfarbige Effekte </t>
  </si>
  <si>
    <t xml:space="preserve">9 verschiedenfarbige Effekte </t>
  </si>
  <si>
    <t xml:space="preserve">11 verschiedenfarbige Effekte </t>
  </si>
  <si>
    <t>6 verschiedene Effekte (50g sprengsatz)</t>
  </si>
  <si>
    <t>silberne spur mit der titanischen detonation+crackling (5g flash sprengsatz)</t>
  </si>
  <si>
    <t xml:space="preserve">12 verschiedenfarbige Effekte </t>
  </si>
  <si>
    <t xml:space="preserve">18 verschiedenfarbige Effekte </t>
  </si>
  <si>
    <t xml:space="preserve">33 verschiedenfarbige Effekte </t>
  </si>
  <si>
    <t>100cm Höhe, chromraketen der höchsten qualität, 5 verschiedenfarbige Effekte</t>
  </si>
  <si>
    <t>135cm Höhe, chromraketen der höchsten qualität, 5 verschiedenfarbige Effekte</t>
  </si>
  <si>
    <t>170cm Höhe, chromraketen der höchsten qualität, 2 verschiedenfarbige Effekte</t>
  </si>
  <si>
    <t>170cm Höhe, chromraketen der höchsten qualität, 3 verschiedenfarbige Effekte</t>
  </si>
  <si>
    <t>Raketen mix, verpackung enthält 2 Stk. R170X, 1 Stk. R170T, 1 Stk. R135A, 1 Stk. R135D</t>
  </si>
  <si>
    <t>Rote Spur + titanische Detonation (50 g Sprengsatz)</t>
  </si>
  <si>
    <t>weißes Stroboskop</t>
  </si>
  <si>
    <t>Starkes weißes Blinklicht + weiße Rauchröhre</t>
  </si>
  <si>
    <t>Starkes rotes Blinklicht + weiße Rauchröhre</t>
  </si>
  <si>
    <t>Starkes grünes Blinklicht + weiße Rauchröhre</t>
  </si>
  <si>
    <t>Fackel grünes Licht + weißer Rauch</t>
  </si>
  <si>
    <t>Fackel weißes Licht + weißer Rauch</t>
  </si>
  <si>
    <t>Fackel rotes Licht + weißer Rauch</t>
  </si>
  <si>
    <t>Fackel gelbes Licht + weißer Rauch</t>
  </si>
  <si>
    <t>Rote Fackel</t>
  </si>
  <si>
    <t>Rote Signalfackel(starke licht)</t>
  </si>
  <si>
    <t>Farbige Fackel</t>
  </si>
  <si>
    <t>Trikot Dumbum, gewicht 180g</t>
  </si>
  <si>
    <t>Polo-Trikot Dumbum, gewicht 225g</t>
  </si>
  <si>
    <t>Jacke fleece Dumbum, Gewicht 600g</t>
  </si>
  <si>
    <t>Schirmmütze Dumbum</t>
  </si>
  <si>
    <t>Wintermütze Dumbum</t>
  </si>
  <si>
    <t>Polo-Trikot Klásek</t>
  </si>
  <si>
    <t>Energiegetränk 250ml, made in EU</t>
  </si>
  <si>
    <t>Abmessungen 200 x 85cm (Roll up Dumbum) - alleinstehend</t>
  </si>
  <si>
    <t>Abmessungen 200 x 85cm (Roll up No sound fireworks) - alleinstehend</t>
  </si>
  <si>
    <t>Abmessungen 200 x 85cm (Roll up Signature range ) - alleinstehend</t>
  </si>
  <si>
    <t>Abmessungen 84x60cm - alleinstehende Freiluftwerbung</t>
  </si>
  <si>
    <t>Abmessungen 84x60cm, auf höhe</t>
  </si>
  <si>
    <t>Abmessungen 84x60cm, auf breite</t>
  </si>
  <si>
    <t>Feuerzeug mit der Turboflamme Dumbum</t>
  </si>
  <si>
    <t>USB Feuerzeug Dumbum</t>
  </si>
  <si>
    <t>Aufkleber Dumbum Abmessungen 17x15cm</t>
  </si>
  <si>
    <t>Einkaufstasche Klásek/Dumbum, Abmessungen 50x40cm</t>
  </si>
  <si>
    <t>Einkaufstasche Dumbum, Abmessungen 45x34cm</t>
  </si>
  <si>
    <t>Produktkatalog 2018</t>
  </si>
  <si>
    <t>Keramik-Becher Dumbum</t>
  </si>
  <si>
    <t>Mousepad Dumbum</t>
  </si>
  <si>
    <t>Regenschirm Dumbum</t>
  </si>
  <si>
    <t>Auto Parfüm Dumbum, mit dem Aroma von Armani SI</t>
  </si>
  <si>
    <t>Auto Parfüm Dumbum, mit dem Aroma von Invictus</t>
  </si>
  <si>
    <t>Fliegendes Glückslampion, weiße Farbe, Abmessungen 95cm x 37cm</t>
  </si>
  <si>
    <t>Fliegendes Glückslampion in der Herzform, rote Farbe, Abmessungen 95cm x 37cm</t>
  </si>
  <si>
    <t>Abfeuereinrichtung für die Fernabfeuerung (4 Positionen) + Fernbediengerät + 4 Stk. Elektrische Zünder</t>
  </si>
  <si>
    <t>2 mm grüne Yündschnur, je 5m verpackt</t>
  </si>
  <si>
    <t>Silberne pfeifende Kometen mit der Explosion</t>
  </si>
  <si>
    <t>10 verschiedenfarbige Effekte</t>
  </si>
  <si>
    <t>3 verschiedenfarbige Effekte</t>
  </si>
  <si>
    <t>Silberne Mine mit der roten Spur und mit der titanischen Detonation</t>
  </si>
  <si>
    <t>Der Karton enthält je 4 Stk. C1620H, C1620K, C1620B, C1620M, C1620T, C1620F</t>
  </si>
  <si>
    <t>Rote Spur + silberne Welle mit der roten Mitte</t>
  </si>
  <si>
    <t xml:space="preserve">Der karton enthält je 2Stk, C2520H, C2520Z, C2520P, C2520DU, C2520DI, C2520T </t>
  </si>
  <si>
    <t>Rote Welle mit der knallenden Mitte, silberne Mine mit der roten Spur und der titanischen Detonation</t>
  </si>
  <si>
    <t>Silberne Welle mit grünen Enden und mit der blinkenden Mitte, orangenfarbige Spur mit orangenfarbigen Perlen und mit knallenden Sternen</t>
  </si>
  <si>
    <t>Brokatkrone mit violetten Enden</t>
  </si>
  <si>
    <t>Blaue Palme mit der goldenen blinkenden Mitte</t>
  </si>
  <si>
    <t xml:space="preserve">Rote Palme mit der knallenden Mitte </t>
  </si>
  <si>
    <t>Brokatkrone mit violetten enden</t>
  </si>
  <si>
    <t>Blaue palme mit der goldenen blinkenden Mitte</t>
  </si>
  <si>
    <t xml:space="preserve">Rote palme mit der knallenden Mitte </t>
  </si>
  <si>
    <t>Orange-blaue Perlen mit der weißen blinkenden Mitte</t>
  </si>
  <si>
    <t>7 verschiedenfarbige Effekte</t>
  </si>
  <si>
    <t>Violette Palme mit der knallenden Mitte</t>
  </si>
  <si>
    <t>8 verschiedenfarbige Effekte</t>
  </si>
  <si>
    <t>9 verschiedenfarbige Effekte mit Titan Salute wie Finale</t>
  </si>
  <si>
    <t>9 verschiedenfarbige Effekte</t>
  </si>
  <si>
    <t xml:space="preserve">Pfeifen komet um lila/grün/blau/zitrone </t>
  </si>
  <si>
    <t>5 verschiedenfarbige Effekte (Salven je 10 Schuss)</t>
  </si>
  <si>
    <t>13 verschiedenfarbige Effekte</t>
  </si>
  <si>
    <t>13 verschiedenfarbige Effekte (alles in Salven je 2 Schuss)</t>
  </si>
  <si>
    <t>16 verschiedenfarbige Effekte, 64 Schuss (gerader Mörser), 40 Schuss (schräger Mörser), 18 Schuss (W Mörser), 12 Schuss (V Mörser)</t>
  </si>
  <si>
    <t>Silberne Mine mit der farbe Spur und mit der titanischen Detonation</t>
  </si>
  <si>
    <t>20 verschiedenfarbige Effekte</t>
  </si>
  <si>
    <t>16 verschiedenfarbige Effekte</t>
  </si>
  <si>
    <t>18 verschiedenfarbige Effekte</t>
  </si>
  <si>
    <t>24 verschiedenfarbige Effekte</t>
  </si>
  <si>
    <t>32 verschiedenfarbige Effekte</t>
  </si>
  <si>
    <t>26 verschiedenfarbige Effekte</t>
  </si>
  <si>
    <t>weiße blinkende Minen mit knallende Blumen</t>
  </si>
  <si>
    <t>39 verschiedenfarbige Effekte</t>
  </si>
  <si>
    <t>52 verschiedenfarbige Effekte</t>
  </si>
  <si>
    <t>5 verschiedenfarbige Effekte, Handarbeit</t>
  </si>
  <si>
    <t>7 verschiedenfarbige Effekte - ohne Lärm</t>
  </si>
  <si>
    <t>7 verschiedenfarbige Effekte, Handarbeit</t>
  </si>
  <si>
    <t>Blaue Mine mit der blauer Spur + Brokatkrone mit blauen enden</t>
  </si>
  <si>
    <r>
      <t xml:space="preserve">Rosa Mine mit der rosa Spur + </t>
    </r>
    <r>
      <rPr>
        <sz val="9"/>
        <color indexed="8"/>
        <rFont val="Arial"/>
        <family val="2"/>
        <charset val="238"/>
      </rPr>
      <t>Brokatkrone mit rosa Enden</t>
    </r>
  </si>
  <si>
    <t>7 verschiedenfarbige Effekte(Signature quality) Karton enthält Aufkleber mit verschiedenen Alters</t>
  </si>
  <si>
    <t>28 Schuss goldene Brokatkrone mit roten/blauen Enden, 21 Schuss silberne Mine mit der roten Spur + titanische Explosion</t>
  </si>
  <si>
    <t>11 verschiedenfarbige Effekte</t>
  </si>
  <si>
    <t>11 verschiedenfarbige wechselnde Effekte nach jedem Schuss</t>
  </si>
  <si>
    <t>40 Schuss goldene Brokatkrone mit roten/blauen Enden, 48 Schuss silberne Mine mit der roten Spur + titanische Explosion</t>
  </si>
  <si>
    <t>6 verschiedene blue Effekte + 3 Serie Silbermine mit der roten Markierung und Titan Explosion</t>
  </si>
  <si>
    <t>6 verschiedene rot Effekte + 3 Serie Silbermine mit der roten Markierung und Titan Explosion</t>
  </si>
  <si>
    <t>14 verschiedenfarbige Effekte</t>
  </si>
  <si>
    <t>28 verschiedenfarbige Effekte</t>
  </si>
  <si>
    <t>56 Schuss goldene Brokatkrone mit roten/blauen Enden, 42 Schuss silberne Mine mit der roten Spur + titanische Explosion</t>
  </si>
  <si>
    <t>30 verschiedenfarbige Effekte</t>
  </si>
  <si>
    <t>40 verschiedenfarbige Effekte</t>
  </si>
  <si>
    <t>4 verschiedenfarbige wechselnde Effekte nach jedem schuss</t>
  </si>
  <si>
    <t>Vollfarbiger Blumenstrauß</t>
  </si>
  <si>
    <t>Brokatspur + Brokatkrone mit knallenden Sternen</t>
  </si>
  <si>
    <t>Orangenfarbige Spur + rot-gelber Blumenstrauß mit knallenden Sternen</t>
  </si>
  <si>
    <t>Rote Spur + silberne Welle mit roten Enden und mit knallenden Sternen</t>
  </si>
  <si>
    <t>Weiße Spur + weiße blinkende Weide</t>
  </si>
  <si>
    <t xml:space="preserve">Silberne Mine mit der roten Spur + silberne Chrysantheme </t>
  </si>
  <si>
    <t>Silberne Spur + blaue Palme mit der goldenen blinkenden Mitte</t>
  </si>
  <si>
    <t>Knallende Spur + Brokatkrone mit knallenden Sternen</t>
  </si>
  <si>
    <t>Silberne Spur + silberne Palme mit der violetten Mitte</t>
  </si>
  <si>
    <t>Vollfarbiger Blumenstrauß mit knallenden Sternen</t>
  </si>
  <si>
    <t>Knallende Spur + knallende Weide</t>
  </si>
  <si>
    <t>5 verschiedenfarbige Effekte - ohne Lärm</t>
  </si>
  <si>
    <t>5 verschiedenfarbige wechselnde Effekte nach jedem schuss</t>
  </si>
  <si>
    <t>Silberne Minen mit der roten Spur und mit der titanischen Detonation</t>
  </si>
  <si>
    <t>Blaue spur mit der weißen blinkenden weide</t>
  </si>
  <si>
    <t>Brokatkrone mit roten enden und mit der weißen blinkenden mitte</t>
  </si>
  <si>
    <t>6 verschiedenfarbige wechselnde Effekte nach jedem schuss</t>
  </si>
  <si>
    <t>Goldene Krone mit der knallenden Mitte</t>
  </si>
  <si>
    <t>Blaue Spur mit der Brokatkrone und mit blauen Enden</t>
  </si>
  <si>
    <t>Rote Welle mit der knallenden Mitte</t>
  </si>
  <si>
    <t>7 verschiedenfarbige wechselnde Effekte nach jedem schuss</t>
  </si>
  <si>
    <t>Weiße blinkende Spur mit der weißen blinkenden Weide</t>
  </si>
  <si>
    <t>Goldene Spur mit der Brokatkrone + violette Perlen</t>
  </si>
  <si>
    <t>Rote Spur mit weißen blinkenden Sternen</t>
  </si>
  <si>
    <t>Farbspur mit farbigen Perlen und rot/gold verzögerten Mitte</t>
  </si>
  <si>
    <t>Rot blinkende Weide</t>
  </si>
  <si>
    <t>Pfeifende Spur mit der vollfarbigen Pfingstrose und mit der knallenden Mitte</t>
  </si>
  <si>
    <t>Knallende Spur mit knallenden Crossetten (C Böller)</t>
  </si>
  <si>
    <t>Silberne Spur mit der silbernen Palme und mit der knallenden Mitte</t>
  </si>
  <si>
    <t>8 verschiedenfarbige wechselnde Effekte nach jedem schuss</t>
  </si>
  <si>
    <t>10 verschiedenfarbige Effekte, Handarbeit</t>
  </si>
  <si>
    <t>10 verschiedenfarbige Effekte, Karton enthält Aufkleber mit verschiedenen Alters</t>
  </si>
  <si>
    <t>15 verschiedenfarbige Effekte</t>
  </si>
  <si>
    <t>12 verschiedenfarbige Effekte</t>
  </si>
  <si>
    <t>Silberne Spur mit der titanischen Explosion</t>
  </si>
  <si>
    <t>5 verschiedenfarbige Effekte mit Titan Salute wie Finale</t>
  </si>
  <si>
    <t>Silberne knallende Fontäne + 8 verschiedenfarbige Effekte</t>
  </si>
  <si>
    <t>7 verschiedenfarbige Effekte mit Titan Salute wie Finale</t>
  </si>
  <si>
    <t>2xFontäne+25 verschiedenfarbige Effekte</t>
  </si>
  <si>
    <t>21 verschiedenfarbige Effekte</t>
  </si>
  <si>
    <t>22 verschiedenfarbige Effekte</t>
  </si>
  <si>
    <t>17 verschiedenfarbige Effekte</t>
  </si>
  <si>
    <t>38 verschiedenfarbige Effekte</t>
  </si>
  <si>
    <t>Unverwüstlich, dünnwandig mörser, höhe 38cm, wandstärke 2,2mm</t>
  </si>
  <si>
    <t>Unverwüstlich, dünnwandig mörser, höhe 40cm, wandstärke 2,5mm</t>
  </si>
  <si>
    <t>Unverwüstlich, dünnwandig mörser, höhe 48cm, wandstärke 2,5mm</t>
  </si>
  <si>
    <t>Unverwüstlich, dünnwandig mörser, höhe 58cm, wandstärke 3mm</t>
  </si>
  <si>
    <t>Unverwüstlich, dünnwandig mörser, höhe 80cm, wandstärke 4mm</t>
  </si>
  <si>
    <t>Unverwüstlich, dünnwandig mörser, höhe 90cm, wandstärke 4mm</t>
  </si>
  <si>
    <t>Silberne spritzen 3m - elektrisch Abschuss</t>
  </si>
  <si>
    <t>Silberne spritzen 5m - elektrisch Abschuss</t>
  </si>
  <si>
    <t>Silberne spritzen 8m - elektrisch Abschuss</t>
  </si>
  <si>
    <t>Silberne fontäne-ohne rauch, 2m höhe effekte, elektrisch Abschuss</t>
  </si>
  <si>
    <t>Silberne fontäne-ohne rauch, 3m höhe effekte, elektrisch Abschuss</t>
  </si>
  <si>
    <t>Silberne fontäne-ohne rauch, 5m höhe effekte, elektrisch Abschuss</t>
  </si>
  <si>
    <t>Doppelte herze mit 8 fontänen</t>
  </si>
  <si>
    <t>Außen wasserfall 20m länge, silberne farbe, 9m höhe effekte</t>
  </si>
  <si>
    <t>elektrische anzünder, 30cm länge</t>
  </si>
  <si>
    <t>elektrische anzünder, 100cm länge</t>
  </si>
  <si>
    <t>elektrische anzünder, 200cm länge</t>
  </si>
  <si>
    <t>elektrische anzünder, 300cm länge</t>
  </si>
  <si>
    <t>elektrische anzünder, 500cm länge</t>
  </si>
  <si>
    <t>schwarz Kunststoff-Stecker-männchen, für serielle verbindung</t>
  </si>
  <si>
    <t>roten Kunststoff-Stecker-weibchen, für serielle verbindung</t>
  </si>
  <si>
    <t xml:space="preserve">Kupferpaar 0,6mm, innen durchmesser, 1,1mm außen durchmesser, für elektrische Detonation von Feuerwerk </t>
  </si>
  <si>
    <t>zugewiesen</t>
  </si>
  <si>
    <t>zugewiesen 2019</t>
  </si>
  <si>
    <t>Je možno objednávat pouze celé exportní kartony</t>
  </si>
  <si>
    <t>Only whole export cartons can be ordered</t>
  </si>
  <si>
    <t>Es können nur ganze Exportkartons bestellt werden</t>
  </si>
  <si>
    <t>RB1(1)</t>
  </si>
  <si>
    <t>Vaši slevu napište do buňky D20, ceník se automaticky přepočítá</t>
  </si>
  <si>
    <t xml:space="preserve"> Put your discount value into D20, the pricelist will automatically recalculate prices with your discount value</t>
  </si>
  <si>
    <t xml:space="preserve">Put an updated exchange EUR rate into J19, for the calculation of costs in EURO    </t>
  </si>
  <si>
    <t>Tragen Sie Ihren Rabatt in die Zelle D20 ein, die Preisliste wird automatisch umgerechnet</t>
  </si>
  <si>
    <t>Ergänzen Sie in die Zelle J19 den aktuellen Wechselkurs von EUR für die Preiskalkulation in EUR</t>
  </si>
  <si>
    <t>Při zaslání zboží ADR kamionem(nosnost 25 000Kg) může zákazník bezplatně vykládat zboží na jednom místě, max 4h. Při delší vykládce bude účtovaná sazba 800Kč/hodina čekání, při přejezdu na jiný sklad bude účtováno 100Kč/km</t>
  </si>
  <si>
    <t xml:space="preserve">Pokud chcete přepočítat ceny na EUR, tak musíte změnit v buňce J19  aktuální kurz ( doplňte kurz Devizy Nákup ), který najdete na níže uvedené  stránce(maximální kurz,za který přijímáme EUR je 26 Kč/1 EUR) </t>
  </si>
  <si>
    <t>Do buňky J19 doplňte aktuální kurz Eura pro výpočet ceny v Eurech</t>
  </si>
  <si>
    <t>CF253K</t>
  </si>
  <si>
    <t>https://www.youtube.com/watch?v=u6MmmgM4RZw&amp;feature=youtu.be</t>
  </si>
  <si>
    <t>16.09.2019</t>
  </si>
  <si>
    <t>Ist die Ware</t>
  </si>
  <si>
    <t xml:space="preserve">für Deutsche </t>
  </si>
  <si>
    <t>Markt?</t>
  </si>
  <si>
    <t>Diese Farbe - deutsche Anweisung fehlt, aber
kann mann Aufklebern bestellen.</t>
  </si>
  <si>
    <t>Für kleine Kiste DE Aufklebern möglich sind!</t>
  </si>
  <si>
    <t>ZERTIFIZIERT</t>
  </si>
  <si>
    <t>CZ,SK,PL,LT, DE</t>
  </si>
  <si>
    <t>CZ, SK, DE, HU, PL</t>
  </si>
  <si>
    <t>CZ,SK,PL, DE,LT</t>
  </si>
  <si>
    <t>CZ,SK, DE</t>
  </si>
  <si>
    <t>CZ, DE, LT</t>
  </si>
  <si>
    <t>CZ, SK, DE, HU, PL, LT, EN, HR</t>
  </si>
  <si>
    <t>CZ,SK,DE,PL,HU</t>
  </si>
  <si>
    <t>CZ,SK,PL,LT,LV, DE,EN,EST,HR,HU,IT,SLO</t>
  </si>
  <si>
    <t>CZ,SK,DE,PL</t>
  </si>
  <si>
    <t>CZ, DE, EN</t>
  </si>
  <si>
    <t>CZ, SK, DE, EN</t>
  </si>
  <si>
    <t>CZ,SK,DE,HU,PL</t>
  </si>
  <si>
    <t>Interaktive Preisliste 2018 - Zugelassen für den deutschen Markt</t>
  </si>
  <si>
    <t>.</t>
  </si>
  <si>
    <t>skrýt</t>
  </si>
  <si>
    <t xml:space="preserve">S= &amp; </t>
  </si>
  <si>
    <t>S= &amp; zugewiesen 2019</t>
  </si>
  <si>
    <t>S= &amp; zugewiesen</t>
  </si>
  <si>
    <t>S=konec &amp; zugewiesen</t>
  </si>
  <si>
    <t>S= &amp;</t>
  </si>
  <si>
    <t xml:space="preserve">S=konec &amp; </t>
  </si>
  <si>
    <t>konec</t>
  </si>
  <si>
    <t xml:space="preserve">In der Spalte B sind als "JA" die Positionen markiert, bei denen man auch eine kleinere Menge als ein ganzes Exportkarton kaufen kann. </t>
  </si>
  <si>
    <t>Bei diesen geben Sie als bestellte Menge z.B. 0,5 oder 0,25 usw. an…</t>
  </si>
  <si>
    <t>So senden Sie die Bestellung:</t>
  </si>
  <si>
    <t>Bestellungen werden nur in unserer elektronischen Preisliste akzeptiert = dieses Bestellformular!</t>
  </si>
  <si>
    <t>Senden Sie alle Bestellungen nur an die Adresse:</t>
  </si>
  <si>
    <t>info@klasektrading.cz</t>
  </si>
  <si>
    <t>Für deutsche Kunden:</t>
  </si>
  <si>
    <t>jan.bilik@klasektrading.cz</t>
  </si>
  <si>
    <t>Bevor Sie mit der Bestellung beginnen, empfehlen wir Ihnen, die aktuelle Version der Preisliste anzufordern, in der die aktuelle Verfügbarkeit der Waren lagernd ist. Dadurch vermeiden Sie, dass Sie Waren bestellen, die Ihnen später nicht zugestellt werden, weil sie nicht mehr vorrätig sind.</t>
  </si>
  <si>
    <t>Die Preisliste wird täglich aktualisiert. Im Dezember ist es jedoch wegen der großen Bewegungen im Geschäft nicht unser Bestes, die Informationen auf dem neuesten Stand zu halten ...</t>
  </si>
  <si>
    <t>Ihre Bestellung wird sofort nach Erhalt an das Lager übergeben und es ist nicht möglich, etwas in irgendeiner Form zur Bestellung hinzuzufügen.</t>
  </si>
  <si>
    <t>Wenn Sie Waren bestellen möchten, müssen Sie eine neue Bestellung in der elektronischen Preisliste erstellen und diese E-Mail erneut senden. Geben Sie diese Bestellung nur mit den Waren ein, die Sie bestellen möchten.</t>
  </si>
  <si>
    <t>Wir können nicht garantieren, dass die bestellte Ware zusammen mit der bestellten Ware versendet wird!</t>
  </si>
  <si>
    <t>Wenn Sie eine spezielle Anfrage für ein Lieferdatum haben, schreiben Sie es bitte in den Text der E-Mail, die Sie mit der Bestellung senden.</t>
  </si>
  <si>
    <t>Bitte geben Sie im Text der E-Mail auch die Adresse an, an die Sie die Ware liefern möchten (bitte geben Sie diese Adresse ein, auch wenn diese immer gleich ist).</t>
  </si>
  <si>
    <t>Hinweise zur Verwendung der elektronischen Preisliste</t>
  </si>
  <si>
    <t>Nachfolgend finden Sie Informationen, die Ihnen die Arbeit mit dieser elektronischen Preisliste erleichtern.</t>
  </si>
  <si>
    <t>Die Preisliste ist interaktiv, selbst berechnet den Rabatt (es ist notwendig, den Betrag in das entsprechende Feld einzugeben), die Preisangaben in CZK und EUR, berechnet auch das Gewicht in kg, die Warenmenge in m3 und das Nettogewicht von pyrotechnischen Zusammensetzungen.</t>
  </si>
  <si>
    <t>Gelbe Linien zeigen 2017 Neuheiten an.</t>
  </si>
  <si>
    <t>Wenn es keinen Artikel gibt, den Sie auf Lager haben möchten, können Sie dem Filter helfen, in Spalte C ähnliche Artikel zu finden, in denen alle ähnlichen Artikel mit der gleichen Nummer markiert sind</t>
  </si>
  <si>
    <t>Diese Spalte ist die Grundlage für die EUR-Berechnungen</t>
  </si>
  <si>
    <t>Wenn Sie die Preise in EUR umrechnen möchten, müssen Sie die Rate in der J19-Zelle ändern (den Devisenkurs hinzufügen), die auf der folgenden Seite zu finden ist (die maximale Rate, für die wir den EUR akzeptieren, beträgt 26 CZK / 1 EUR)</t>
  </si>
  <si>
    <t>In Spalte K finden Sie Informationen über die Gefahrenkategorie, zu der das Produkt gehört</t>
  </si>
  <si>
    <t>Wenn Sie Ihre Bestellung abgeschlossen haben, sehen Sie in den folgenden Spalten die folgenden Informationen:</t>
  </si>
  <si>
    <t>Eine Zusammenfassung Ihrer Bestellung finden Sie in Zeile 1362, wo folgende Informationen verfügbar sind:</t>
  </si>
  <si>
    <t>Gesamtpreis in CZK ohne MwSt</t>
  </si>
  <si>
    <t>Gesamtpreis in CZK mit MwSt</t>
  </si>
  <si>
    <t>Gesamtpreis in EUR ohne MwSt</t>
  </si>
  <si>
    <t>Gesamtvolumen in m3</t>
  </si>
  <si>
    <t>Gesamtgewicht in kg</t>
  </si>
  <si>
    <t>Gesamt-NEC - Nettogewicht der pyrotechnischen Zusammensetzungen
aufgeschlüsselt nach ADR-Klassen</t>
  </si>
  <si>
    <t>Gesamt-NEC - Nettogewicht der pyrotechnischen Zusammensetzungen für alle ADR-Klassen</t>
  </si>
  <si>
    <t>In Spalte H gelten die Preise vor dem Rabatt in CZK ab 1.9.2017</t>
  </si>
  <si>
    <t>In der Spalte I gelten die Preise nach dem Rabatt in CZK ab dem 1.9.2017</t>
  </si>
  <si>
    <t>Geben Sie Ihre Bestellung in die X - Spalte ein - schreiben Sie einfach eine Zahl, die die Anzahl der bestellten Kartons angibt.</t>
  </si>
  <si>
    <t>In Spalte Y finden Sie die aktuelle Lagerverfügbarkeit.</t>
  </si>
  <si>
    <t>Spalte Z - Kosten pro Stück in CZK ohne MwSt</t>
  </si>
  <si>
    <t>Spalte AA - Kosten pro Stück in CZK inkl. MwSt</t>
  </si>
  <si>
    <t>Spalte AB - Preis pro Stück in EUR ohne MwSt</t>
  </si>
  <si>
    <t>Spalte AC - Gewicht pro Stück in kg</t>
  </si>
  <si>
    <t>Spalte AD - Volumen pro Artikel in m3</t>
  </si>
  <si>
    <t>Spalte AE - NEC - Nettogewicht
pyrotechnische Gegenstände der ADR-Klassen 1.1G</t>
  </si>
  <si>
    <t>Spalte AF - NEC - Nettogewicht der pyrotechnischen Gegenstände der ADR-Klasse 1.3G</t>
  </si>
  <si>
    <t>Spalte AG - NEC - Nettogewicht der pyrotechnischen Gegenstände der ADR-Klasse 1.4G</t>
  </si>
  <si>
    <t>Spalte AH - NEC - Nettogewicht der pyrotechnischen Zusammensetzungen insgesamt für alle ADR-Klassen</t>
  </si>
  <si>
    <t>http://www.klasektrading.cz/static/public/uploads/images/products/max/153691922156.jpg</t>
  </si>
  <si>
    <t>http://www.klasektrading.cz/static/public/uploads/images/products/max/153692098139.jpg</t>
  </si>
  <si>
    <t>http://www.klasektrading.cz/static/public/uploads/images/products/max/15369193297.jpg</t>
  </si>
  <si>
    <t>01.06.2019</t>
  </si>
  <si>
    <t>Vorsicht!</t>
  </si>
  <si>
    <t>www.pyroartists.de</t>
  </si>
  <si>
    <t>Vorsicht!!</t>
  </si>
  <si>
    <t>Gült nicht für Deutschland!! Deutsche Kunden müssen bei Pyroartists bestellen!</t>
  </si>
  <si>
    <t>Pyroartists GmbH</t>
  </si>
  <si>
    <t>Schwarze Heide 21 | 46569 Hünxe | Germany</t>
  </si>
  <si>
    <t>Deutsche Kunden müssen bei Pyroartists bestellen!</t>
  </si>
  <si>
    <t>Mehr Info:</t>
  </si>
  <si>
    <t>Další slevy dle dohody na základě odběru</t>
  </si>
  <si>
    <t>Weitere Rabatte auf Basis des Kaufvertrages.</t>
  </si>
  <si>
    <t>Further discounts based on the purchase agreement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</si>
</sst>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 #,##0.00\ &quot;Kč&quot;_-;\-* #,##0.00\ &quot;Kč&quot;_-;_-* &quot;-&quot;??\ &quot;Kč&quot;_-;_-@_-"/>
    <numFmt numFmtId="164" formatCode="_-* #,##0.00\ _K_č_-;\-* #,##0.00\ _K_č_-;_-* &quot;-&quot;??\ _K_č_-;_-@_-"/>
    <numFmt numFmtId="165" formatCode="0.0000"/>
    <numFmt numFmtId="166" formatCode="[$-405]General"/>
    <numFmt numFmtId="167" formatCode="#,##0\ _K_č"/>
    <numFmt numFmtId="168" formatCode="[$-415]General"/>
    <numFmt numFmtId="169" formatCode="#,##0\ &quot;Kč&quot;"/>
    <numFmt numFmtId="170" formatCode="0.0"/>
    <numFmt numFmtId="171" formatCode="0.0%"/>
    <numFmt numFmtId="172" formatCode="0.0000_ "/>
    <numFmt numFmtId="173" formatCode="000\ 00"/>
  </numFmts>
  <fonts count="119">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sz val="11"/>
      <name val="Arial"/>
      <family val="2"/>
      <charset val="238"/>
    </font>
    <font>
      <b/>
      <sz val="24"/>
      <name val="Arial"/>
      <family val="2"/>
      <charset val="238"/>
    </font>
    <font>
      <sz val="20"/>
      <name val="Arial"/>
      <family val="2"/>
      <charset val="238"/>
    </font>
    <font>
      <sz val="9"/>
      <name val="Arial"/>
      <family val="2"/>
      <charset val="238"/>
    </font>
    <font>
      <sz val="10"/>
      <name val="Arial"/>
      <family val="2"/>
      <charset val="238"/>
    </font>
    <font>
      <b/>
      <sz val="14"/>
      <name val="Arial"/>
      <family val="2"/>
      <charset val="238"/>
    </font>
    <font>
      <sz val="10"/>
      <name val="Times New Roman"/>
      <family val="1"/>
      <charset val="238"/>
    </font>
    <font>
      <b/>
      <sz val="18"/>
      <name val="Arial"/>
      <family val="2"/>
      <charset val="238"/>
    </font>
    <font>
      <u/>
      <sz val="10"/>
      <color indexed="12"/>
      <name val="Arial"/>
      <family val="2"/>
      <charset val="238"/>
    </font>
    <font>
      <sz val="8"/>
      <name val="Arial"/>
      <family val="2"/>
      <charset val="238"/>
    </font>
    <font>
      <sz val="12"/>
      <name val="Arial"/>
      <family val="2"/>
      <charset val="238"/>
    </font>
    <font>
      <b/>
      <sz val="12"/>
      <name val="Arial"/>
      <family val="2"/>
      <charset val="238"/>
    </font>
    <font>
      <b/>
      <sz val="9"/>
      <name val="Arial"/>
      <family val="2"/>
      <charset val="238"/>
    </font>
    <font>
      <sz val="10"/>
      <name val="Times New Roman CE"/>
      <family val="1"/>
      <charset val="238"/>
    </font>
    <font>
      <sz val="9"/>
      <color indexed="8"/>
      <name val="Arial"/>
      <family val="2"/>
      <charset val="238"/>
    </font>
    <font>
      <b/>
      <sz val="8"/>
      <name val="Arial"/>
      <family val="2"/>
      <charset val="238"/>
    </font>
    <font>
      <sz val="10"/>
      <name val="Arial"/>
      <family val="2"/>
    </font>
    <font>
      <b/>
      <sz val="12"/>
      <name val="Arial"/>
      <family val="2"/>
    </font>
    <font>
      <u/>
      <sz val="10"/>
      <color indexed="12"/>
      <name val="Arial"/>
      <family val="2"/>
    </font>
    <font>
      <sz val="10"/>
      <name val="Times New Roman CE"/>
      <charset val="238"/>
    </font>
    <font>
      <sz val="10"/>
      <name val="Times New Roman CE"/>
      <charset val="134"/>
    </font>
    <font>
      <b/>
      <sz val="10"/>
      <name val="Arial"/>
      <family val="2"/>
      <charset val="238"/>
    </font>
    <font>
      <u/>
      <sz val="9"/>
      <color indexed="12"/>
      <name val="Arial"/>
      <family val="2"/>
      <charset val="238"/>
    </font>
    <font>
      <sz val="11"/>
      <color rgb="FF000000"/>
      <name val="Calibri"/>
      <family val="2"/>
      <charset val="238"/>
    </font>
    <font>
      <sz val="11"/>
      <color rgb="FF000000"/>
      <name val="Calibri"/>
      <family val="2"/>
      <charset val="134"/>
    </font>
    <font>
      <sz val="11"/>
      <color rgb="FF000000"/>
      <name val="Calibri"/>
      <family val="2"/>
    </font>
    <font>
      <u/>
      <sz val="11"/>
      <color theme="10"/>
      <name val="宋体"/>
      <charset val="134"/>
    </font>
    <font>
      <sz val="11"/>
      <color theme="1"/>
      <name val="Calibri"/>
      <family val="2"/>
      <charset val="134"/>
      <scheme val="minor"/>
    </font>
    <font>
      <sz val="11"/>
      <color theme="1"/>
      <name val="Calibri"/>
      <family val="2"/>
      <charset val="238"/>
    </font>
    <font>
      <b/>
      <sz val="9"/>
      <color rgb="FFFF0000"/>
      <name val="Arial"/>
      <family val="2"/>
      <charset val="238"/>
    </font>
    <font>
      <sz val="9"/>
      <color theme="1"/>
      <name val="Arial"/>
      <family val="2"/>
      <charset val="238"/>
    </font>
    <font>
      <sz val="9"/>
      <color rgb="FFFF0000"/>
      <name val="Arial"/>
      <family val="2"/>
      <charset val="238"/>
    </font>
    <font>
      <b/>
      <sz val="12"/>
      <color theme="1"/>
      <name val="Arial"/>
      <family val="2"/>
      <charset val="238"/>
    </font>
    <font>
      <b/>
      <sz val="11"/>
      <color rgb="FFFF0000"/>
      <name val="Calibri"/>
      <family val="2"/>
      <charset val="238"/>
      <scheme val="minor"/>
    </font>
    <font>
      <sz val="11"/>
      <name val="Times New Roman"/>
      <family val="1"/>
      <charset val="238"/>
    </font>
    <font>
      <b/>
      <sz val="11"/>
      <name val="Arial"/>
      <family val="2"/>
      <charset val="238"/>
    </font>
    <font>
      <sz val="12"/>
      <color rgb="FFFF0000"/>
      <name val="Arial"/>
      <family val="2"/>
      <charset val="238"/>
    </font>
    <font>
      <b/>
      <sz val="16"/>
      <color rgb="FFFF0000"/>
      <name val="Arial"/>
      <family val="2"/>
      <charset val="238"/>
    </font>
    <font>
      <b/>
      <sz val="16"/>
      <color theme="1"/>
      <name val="Calibri"/>
      <family val="2"/>
      <charset val="238"/>
      <scheme val="minor"/>
    </font>
    <font>
      <b/>
      <sz val="10"/>
      <color theme="1"/>
      <name val="Arial"/>
      <family val="2"/>
      <charset val="238"/>
    </font>
    <font>
      <b/>
      <sz val="11"/>
      <name val="Calibri"/>
      <family val="2"/>
      <charset val="238"/>
      <scheme val="minor"/>
    </font>
    <font>
      <b/>
      <sz val="12"/>
      <color theme="1"/>
      <name val="Calibri"/>
      <family val="2"/>
      <charset val="238"/>
      <scheme val="minor"/>
    </font>
    <font>
      <sz val="11"/>
      <name val="Calibri"/>
      <family val="2"/>
      <charset val="238"/>
      <scheme val="minor"/>
    </font>
    <font>
      <b/>
      <sz val="20"/>
      <name val="Arial"/>
      <family val="2"/>
      <charset val="238"/>
    </font>
    <font>
      <b/>
      <sz val="14"/>
      <color rgb="FFFF0000"/>
      <name val="Calibri"/>
      <family val="2"/>
      <charset val="238"/>
      <scheme val="minor"/>
    </font>
    <font>
      <sz val="11"/>
      <color theme="1"/>
      <name val="Arial"/>
      <family val="2"/>
      <charset val="238"/>
    </font>
    <font>
      <sz val="11"/>
      <name val="Calibri"/>
      <family val="2"/>
      <charset val="238"/>
    </font>
    <font>
      <b/>
      <sz val="11"/>
      <name val="Calibri"/>
      <family val="2"/>
      <charset val="238"/>
    </font>
    <font>
      <b/>
      <u/>
      <sz val="12"/>
      <name val="Verdana"/>
      <family val="2"/>
      <charset val="238"/>
    </font>
    <font>
      <b/>
      <sz val="12"/>
      <color rgb="FFFF0000"/>
      <name val="Calibri"/>
      <family val="2"/>
      <charset val="238"/>
    </font>
    <font>
      <b/>
      <u/>
      <sz val="12"/>
      <color indexed="10"/>
      <name val="Calibri"/>
      <family val="2"/>
      <charset val="238"/>
    </font>
    <font>
      <b/>
      <sz val="12"/>
      <color rgb="FFFF0000"/>
      <name val="Verdana"/>
      <family val="2"/>
      <charset val="238"/>
    </font>
    <font>
      <sz val="14"/>
      <name val="Calibri"/>
      <family val="2"/>
      <charset val="238"/>
    </font>
    <font>
      <sz val="12"/>
      <name val="Calibri"/>
      <family val="2"/>
      <charset val="238"/>
    </font>
    <font>
      <sz val="10"/>
      <name val="Helv"/>
      <family val="2"/>
    </font>
    <font>
      <sz val="9"/>
      <name val="Arial"/>
      <family val="2"/>
    </font>
    <font>
      <sz val="10"/>
      <name val="Arial CE"/>
      <charset val="238"/>
    </font>
    <font>
      <b/>
      <sz val="22"/>
      <color rgb="FFFF0000"/>
      <name val="Calibri"/>
      <family val="2"/>
      <charset val="238"/>
      <scheme val="minor"/>
    </font>
    <font>
      <b/>
      <sz val="11"/>
      <color rgb="FFFF0000"/>
      <name val="Arial"/>
      <family val="2"/>
      <charset val="238"/>
    </font>
    <font>
      <b/>
      <sz val="14"/>
      <color rgb="FFFF0000"/>
      <name val="Arial"/>
      <family val="2"/>
      <charset val="238"/>
    </font>
    <font>
      <sz val="9"/>
      <color rgb="FF000000"/>
      <name val="Arial"/>
      <family val="2"/>
      <charset val="238"/>
    </font>
    <font>
      <b/>
      <sz val="18"/>
      <color theme="1"/>
      <name val="Arial"/>
      <family val="2"/>
      <charset val="238"/>
    </font>
    <font>
      <sz val="12"/>
      <color theme="1"/>
      <name val="Arial"/>
      <family val="2"/>
      <charset val="238"/>
    </font>
    <font>
      <u/>
      <sz val="9"/>
      <color indexed="30"/>
      <name val="Arial"/>
      <family val="2"/>
      <charset val="238"/>
    </font>
    <font>
      <u/>
      <sz val="10"/>
      <color rgb="FF0070C0"/>
      <name val="Arial"/>
      <family val="2"/>
      <charset val="238"/>
    </font>
    <font>
      <sz val="9"/>
      <color rgb="FF0070C0"/>
      <name val="Arial"/>
      <family val="2"/>
      <charset val="238"/>
    </font>
    <font>
      <u/>
      <sz val="9"/>
      <color rgb="FFFF0000"/>
      <name val="Arial"/>
      <family val="2"/>
      <charset val="238"/>
    </font>
    <font>
      <sz val="9"/>
      <color indexed="63"/>
      <name val="Arial"/>
      <family val="2"/>
      <charset val="238"/>
    </font>
    <font>
      <sz val="8.8000000000000007"/>
      <name val="Arial"/>
      <family val="2"/>
      <charset val="238"/>
    </font>
    <font>
      <sz val="9"/>
      <color rgb="FF222222"/>
      <name val="Arial"/>
      <family val="2"/>
      <charset val="238"/>
    </font>
    <font>
      <b/>
      <sz val="16"/>
      <color rgb="FFFF0000"/>
      <name val="Calibri"/>
      <family val="2"/>
      <charset val="238"/>
      <scheme val="minor"/>
    </font>
    <font>
      <sz val="9"/>
      <color theme="1" tint="4.9989318521683403E-2"/>
      <name val="Arial"/>
      <family val="2"/>
      <charset val="238"/>
    </font>
    <font>
      <u/>
      <sz val="12"/>
      <color indexed="12"/>
      <name val="Arial"/>
      <family val="2"/>
      <charset val="238"/>
    </font>
    <font>
      <b/>
      <u/>
      <sz val="11"/>
      <color rgb="FFFF0000"/>
      <name val="Arial"/>
      <family val="2"/>
      <charset val="238"/>
    </font>
    <font>
      <b/>
      <sz val="10"/>
      <name val="Times New Roman"/>
      <family val="1"/>
      <charset val="238"/>
    </font>
    <font>
      <b/>
      <sz val="20"/>
      <color rgb="FFFF0000"/>
      <name val="Calibri"/>
      <family val="2"/>
      <charset val="238"/>
      <scheme val="minor"/>
    </font>
    <font>
      <b/>
      <sz val="16"/>
      <name val="Calibri"/>
      <family val="2"/>
      <charset val="238"/>
      <scheme val="minor"/>
    </font>
    <font>
      <b/>
      <sz val="14"/>
      <name val="Calibri"/>
      <family val="2"/>
      <charset val="238"/>
      <scheme val="minor"/>
    </font>
    <font>
      <b/>
      <sz val="11"/>
      <color indexed="8"/>
      <name val="Calibri"/>
      <family val="2"/>
      <charset val="238"/>
    </font>
    <font>
      <sz val="11"/>
      <color theme="1"/>
      <name val="Calibri"/>
      <family val="2"/>
      <scheme val="minor"/>
    </font>
    <font>
      <b/>
      <sz val="10"/>
      <color rgb="FF222222"/>
      <name val="Arial"/>
      <family val="2"/>
      <charset val="238"/>
    </font>
    <font>
      <b/>
      <sz val="9"/>
      <color indexed="10"/>
      <name val="Arial"/>
      <family val="2"/>
      <charset val="238"/>
    </font>
    <font>
      <sz val="9"/>
      <color indexed="10"/>
      <name val="Arial"/>
      <family val="2"/>
      <charset val="238"/>
    </font>
    <font>
      <b/>
      <sz val="9"/>
      <color theme="1"/>
      <name val="Arial"/>
      <family val="2"/>
      <charset val="238"/>
    </font>
    <font>
      <sz val="9"/>
      <color indexed="8"/>
      <name val="Arial"/>
      <family val="2"/>
    </font>
    <font>
      <u/>
      <sz val="11"/>
      <color theme="10"/>
      <name val="Calibri"/>
      <family val="2"/>
      <charset val="238"/>
      <scheme val="minor"/>
    </font>
    <font>
      <u/>
      <sz val="11"/>
      <color theme="10"/>
      <name val="Calibri"/>
      <family val="2"/>
      <scheme val="minor"/>
    </font>
    <font>
      <sz val="9"/>
      <color theme="1"/>
      <name val="Calibri"/>
      <family val="2"/>
      <charset val="238"/>
      <scheme val="minor"/>
    </font>
    <font>
      <sz val="10"/>
      <color rgb="FF222222"/>
      <name val="Arial"/>
      <family val="2"/>
      <charset val="238"/>
    </font>
    <font>
      <b/>
      <sz val="18"/>
      <color rgb="FFFF0000"/>
      <name val="Calibri"/>
      <family val="2"/>
      <charset val="238"/>
      <scheme val="minor"/>
    </font>
    <font>
      <b/>
      <u/>
      <sz val="11"/>
      <color indexed="10"/>
      <name val="Arial"/>
      <family val="2"/>
      <charset val="238"/>
    </font>
    <font>
      <b/>
      <u/>
      <sz val="11"/>
      <name val="Arial"/>
      <family val="2"/>
      <charset val="238"/>
    </font>
    <font>
      <u/>
      <sz val="11"/>
      <name val="Arial"/>
      <family val="2"/>
      <charset val="238"/>
    </font>
    <font>
      <sz val="11"/>
      <color indexed="10"/>
      <name val="Arial"/>
      <family val="2"/>
      <charset val="238"/>
    </font>
    <font>
      <u/>
      <sz val="11"/>
      <color indexed="12"/>
      <name val="Arial"/>
      <family val="2"/>
      <charset val="238"/>
    </font>
    <font>
      <sz val="12"/>
      <color rgb="FF000000"/>
      <name val="Arial"/>
      <family val="2"/>
      <charset val="238"/>
    </font>
    <font>
      <sz val="14"/>
      <color theme="1"/>
      <name val="Calibri"/>
      <family val="2"/>
      <charset val="238"/>
      <scheme val="minor"/>
    </font>
    <font>
      <u/>
      <sz val="14"/>
      <color theme="1"/>
      <name val="Calibri"/>
      <family val="2"/>
      <charset val="238"/>
      <scheme val="minor"/>
    </font>
    <font>
      <b/>
      <u/>
      <sz val="11"/>
      <color theme="1"/>
      <name val="Calibri"/>
      <family val="2"/>
      <charset val="238"/>
      <scheme val="minor"/>
    </font>
    <font>
      <u/>
      <sz val="10"/>
      <color theme="10"/>
      <name val="Arial"/>
      <family val="2"/>
      <charset val="238"/>
    </font>
    <font>
      <b/>
      <sz val="9"/>
      <name val="Arial"/>
      <family val="2"/>
    </font>
    <font>
      <sz val="11"/>
      <color indexed="8"/>
      <name val="Calibri"/>
      <family val="2"/>
      <charset val="134"/>
    </font>
    <font>
      <sz val="12"/>
      <name val="宋体"/>
      <charset val="134"/>
    </font>
    <font>
      <sz val="11"/>
      <color theme="1"/>
      <name val="Calibri"/>
      <family val="3"/>
      <charset val="134"/>
      <scheme val="minor"/>
    </font>
    <font>
      <u/>
      <sz val="9"/>
      <color indexed="63"/>
      <name val="Arial"/>
      <family val="2"/>
      <charset val="238"/>
    </font>
    <font>
      <sz val="12"/>
      <color rgb="FF222222"/>
      <name val="Arial"/>
      <family val="2"/>
      <charset val="238"/>
    </font>
    <font>
      <b/>
      <sz val="12"/>
      <color rgb="FFFF0000"/>
      <name val="Arial"/>
      <family val="2"/>
      <charset val="238"/>
    </font>
    <font>
      <b/>
      <sz val="10"/>
      <color rgb="FFFF0000"/>
      <name val="Arial"/>
      <family val="2"/>
      <charset val="238"/>
    </font>
    <font>
      <sz val="11"/>
      <color rgb="FFFF0000"/>
      <name val="Calibri"/>
      <family val="2"/>
      <charset val="238"/>
      <scheme val="minor"/>
    </font>
    <font>
      <sz val="10"/>
      <color theme="1"/>
      <name val="Calibri"/>
      <family val="2"/>
      <charset val="238"/>
      <scheme val="minor"/>
    </font>
    <font>
      <b/>
      <sz val="14"/>
      <color indexed="81"/>
      <name val="Tahoma"/>
      <family val="2"/>
      <charset val="238"/>
    </font>
    <font>
      <sz val="9"/>
      <color indexed="81"/>
      <name val="Tahoma"/>
      <family val="2"/>
      <charset val="238"/>
    </font>
    <font>
      <b/>
      <sz val="16"/>
      <color indexed="81"/>
      <name val="Tahoma"/>
      <family val="2"/>
      <charset val="238"/>
    </font>
    <font>
      <b/>
      <u/>
      <sz val="12"/>
      <color rgb="FFFF0000"/>
      <name val="Verdana"/>
      <family val="2"/>
      <charset val="238"/>
    </font>
    <font>
      <b/>
      <sz val="18"/>
      <color rgb="FFFF0000"/>
      <name val="Calibri"/>
      <family val="2"/>
      <charset val="238"/>
    </font>
    <font>
      <b/>
      <sz val="14"/>
      <color theme="1"/>
      <name val="Calibri"/>
      <family val="2"/>
      <charset val="238"/>
      <scheme val="minor"/>
    </font>
  </fonts>
  <fills count="11">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rgb="FFFFFF00"/>
        <bgColor indexed="64"/>
      </patternFill>
    </fill>
    <fill>
      <patternFill patternType="solid">
        <fgColor rgb="FF00B0F0"/>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C00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s>
  <cellStyleXfs count="379">
    <xf numFmtId="0" fontId="0" fillId="0" borderId="0"/>
    <xf numFmtId="166" fontId="26" fillId="0" borderId="0"/>
    <xf numFmtId="166" fontId="27"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8"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8" fontId="26" fillId="0" borderId="0"/>
    <xf numFmtId="168" fontId="26" fillId="0" borderId="0"/>
    <xf numFmtId="168" fontId="26" fillId="0" borderId="0"/>
    <xf numFmtId="168" fontId="26" fillId="0" borderId="0"/>
    <xf numFmtId="168" fontId="26" fillId="0" borderId="0"/>
    <xf numFmtId="166" fontId="26" fillId="0" borderId="0"/>
    <xf numFmtId="166" fontId="26" fillId="0" borderId="0"/>
    <xf numFmtId="166" fontId="26" fillId="0" borderId="0"/>
    <xf numFmtId="166" fontId="26" fillId="0" borderId="0"/>
    <xf numFmtId="0" fontId="1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44" fontId="23" fillId="0" borderId="0" applyFont="0" applyFill="0" applyBorder="0" applyAlignment="0" applyProtection="0"/>
    <xf numFmtId="44"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7" fillId="0" borderId="0"/>
    <xf numFmtId="0" fontId="7"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0" fillId="0" borderId="0"/>
    <xf numFmtId="0" fontId="1" fillId="0" borderId="0"/>
    <xf numFmtId="0" fontId="30" fillId="0" borderId="0"/>
    <xf numFmtId="0" fontId="1" fillId="0" borderId="0"/>
    <xf numFmtId="0" fontId="1" fillId="0" borderId="0"/>
    <xf numFmtId="0" fontId="30" fillId="0" borderId="0"/>
    <xf numFmtId="0" fontId="1" fillId="0" borderId="0"/>
    <xf numFmtId="0" fontId="1" fillId="0" borderId="0"/>
    <xf numFmtId="0" fontId="1" fillId="0" borderId="0"/>
    <xf numFmtId="0" fontId="30" fillId="0" borderId="0"/>
    <xf numFmtId="0" fontId="1" fillId="0" borderId="0"/>
    <xf numFmtId="0" fontId="30"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30" fillId="0" borderId="0"/>
    <xf numFmtId="0" fontId="1" fillId="0" borderId="0"/>
    <xf numFmtId="0" fontId="1" fillId="0" borderId="0"/>
    <xf numFmtId="0" fontId="30" fillId="0" borderId="0"/>
    <xf numFmtId="0" fontId="1" fillId="0" borderId="0"/>
    <xf numFmtId="0" fontId="1" fillId="0" borderId="0"/>
    <xf numFmtId="0" fontId="1" fillId="0" borderId="0"/>
    <xf numFmtId="0" fontId="30" fillId="0" borderId="0"/>
    <xf numFmtId="0" fontId="1" fillId="0" borderId="0"/>
    <xf numFmtId="0" fontId="1" fillId="0" borderId="0"/>
    <xf numFmtId="0" fontId="30" fillId="0" borderId="0"/>
    <xf numFmtId="0" fontId="1" fillId="0" borderId="0"/>
    <xf numFmtId="0" fontId="1" fillId="0" borderId="0"/>
    <xf numFmtId="0" fontId="16" fillId="0" borderId="0"/>
    <xf numFmtId="0" fontId="3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30"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31" fillId="0" borderId="0"/>
    <xf numFmtId="0" fontId="31" fillId="0" borderId="0"/>
    <xf numFmtId="0" fontId="31" fillId="0" borderId="0"/>
    <xf numFmtId="0" fontId="31" fillId="0" borderId="0"/>
    <xf numFmtId="0" fontId="31" fillId="0" borderId="0"/>
    <xf numFmtId="0" fontId="1" fillId="0" borderId="0"/>
    <xf numFmtId="0" fontId="30"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4" fillId="0" borderId="0" applyNumberFormat="0" applyFont="0" applyFill="0" applyAlignment="0" applyProtection="0"/>
    <xf numFmtId="0" fontId="20"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14" fillId="0" borderId="1" applyNumberFormat="0" applyFont="0" applyFill="0" applyAlignment="0" applyProtection="0"/>
    <xf numFmtId="0" fontId="20"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16" fillId="0" borderId="0"/>
    <xf numFmtId="0" fontId="1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3" fillId="0" borderId="0">
      <alignment vertical="top"/>
    </xf>
    <xf numFmtId="0" fontId="59" fillId="0" borderId="0"/>
    <xf numFmtId="164" fontId="1" fillId="0" borderId="0" applyFont="0" applyFill="0" applyBorder="0" applyAlignment="0" applyProtection="0"/>
    <xf numFmtId="0" fontId="57" fillId="0" borderId="0"/>
    <xf numFmtId="0" fontId="82" fillId="0" borderId="0"/>
    <xf numFmtId="0" fontId="88" fillId="0" borderId="0" applyNumberFormat="0" applyFill="0" applyBorder="0" applyAlignment="0" applyProtection="0"/>
    <xf numFmtId="0" fontId="89" fillId="0" borderId="0" applyNumberFormat="0" applyFill="0" applyBorder="0" applyAlignment="0" applyProtection="0"/>
    <xf numFmtId="0" fontId="105" fillId="0" borderId="0">
      <alignment vertical="center"/>
    </xf>
    <xf numFmtId="0" fontId="82" fillId="0" borderId="0"/>
    <xf numFmtId="0" fontId="7" fillId="0" borderId="0"/>
    <xf numFmtId="0" fontId="22" fillId="0" borderId="0"/>
    <xf numFmtId="0" fontId="1" fillId="0" borderId="0"/>
    <xf numFmtId="0" fontId="104" fillId="0" borderId="0">
      <alignment vertical="center"/>
    </xf>
    <xf numFmtId="0" fontId="7" fillId="0" borderId="0"/>
    <xf numFmtId="0" fontId="105" fillId="0" borderId="1" applyNumberFormat="0" applyFont="0" applyFill="0" applyAlignment="0" applyProtection="0">
      <alignment vertical="center"/>
    </xf>
    <xf numFmtId="0" fontId="106" fillId="0" borderId="0">
      <alignment vertical="center"/>
    </xf>
    <xf numFmtId="0" fontId="105" fillId="0" borderId="0"/>
    <xf numFmtId="0" fontId="16" fillId="0" borderId="0"/>
    <xf numFmtId="0" fontId="82" fillId="0" borderId="0"/>
  </cellStyleXfs>
  <cellXfs count="733">
    <xf numFmtId="0" fontId="0" fillId="0" borderId="0" xfId="0"/>
    <xf numFmtId="49" fontId="15" fillId="0" borderId="1" xfId="0" applyNumberFormat="1" applyFont="1" applyBorder="1" applyAlignment="1">
      <alignment horizontal="center"/>
    </xf>
    <xf numFmtId="0" fontId="15" fillId="0" borderId="1" xfId="0" applyFont="1" applyBorder="1" applyAlignment="1">
      <alignment horizontal="centerContinuous" shrinkToFit="1" readingOrder="1"/>
    </xf>
    <xf numFmtId="0" fontId="15" fillId="0" borderId="1" xfId="0" applyFont="1" applyBorder="1" applyAlignment="1">
      <alignment horizontal="center" shrinkToFit="1"/>
    </xf>
    <xf numFmtId="0" fontId="2" fillId="0" borderId="0" xfId="0" applyFont="1"/>
    <xf numFmtId="0" fontId="35" fillId="0" borderId="1" xfId="0" applyFont="1" applyBorder="1"/>
    <xf numFmtId="0" fontId="15" fillId="0" borderId="1" xfId="59" applyFont="1" applyBorder="1"/>
    <xf numFmtId="49" fontId="14" fillId="0" borderId="2" xfId="0" applyNumberFormat="1" applyFont="1" applyBorder="1" applyAlignment="1">
      <alignment horizontal="center"/>
    </xf>
    <xf numFmtId="0" fontId="6" fillId="0" borderId="1" xfId="0" applyFont="1" applyBorder="1" applyAlignment="1">
      <alignment horizontal="center"/>
    </xf>
    <xf numFmtId="0" fontId="14" fillId="0" borderId="4" xfId="0" applyFont="1" applyBorder="1"/>
    <xf numFmtId="0" fontId="15" fillId="0" borderId="1" xfId="0" applyFont="1" applyBorder="1" applyAlignment="1">
      <alignment horizontal="center"/>
    </xf>
    <xf numFmtId="0" fontId="0" fillId="0" borderId="4" xfId="0" applyBorder="1"/>
    <xf numFmtId="0" fontId="14" fillId="0" borderId="1" xfId="0" applyFont="1" applyBorder="1"/>
    <xf numFmtId="0" fontId="12" fillId="0" borderId="1" xfId="0" applyFont="1" applyBorder="1" applyAlignment="1">
      <alignment horizontal="center"/>
    </xf>
    <xf numFmtId="0" fontId="40" fillId="5" borderId="1" xfId="0" applyFont="1" applyFill="1" applyBorder="1" applyAlignment="1">
      <alignment horizontal="center"/>
    </xf>
    <xf numFmtId="0" fontId="37" fillId="0" borderId="0" xfId="0" applyFont="1" applyAlignment="1">
      <alignment horizontal="center" vertical="center"/>
    </xf>
    <xf numFmtId="0" fontId="5" fillId="0" borderId="0" xfId="0" applyFont="1" applyAlignment="1">
      <alignment horizontal="center"/>
    </xf>
    <xf numFmtId="0" fontId="5" fillId="0" borderId="0" xfId="0" applyFont="1" applyAlignment="1">
      <alignment horizontal="centerContinuous" shrinkToFit="1" readingOrder="1"/>
    </xf>
    <xf numFmtId="0" fontId="6" fillId="0" borderId="0" xfId="0" applyFont="1" applyAlignment="1">
      <alignment horizontal="center"/>
    </xf>
    <xf numFmtId="0" fontId="6" fillId="0" borderId="0" xfId="0" applyFont="1"/>
    <xf numFmtId="0" fontId="7" fillId="0" borderId="0" xfId="0" applyFont="1" applyAlignment="1">
      <alignment horizontal="center"/>
    </xf>
    <xf numFmtId="0" fontId="7" fillId="0" borderId="0" xfId="0" applyFont="1"/>
    <xf numFmtId="0" fontId="9" fillId="0" borderId="0" xfId="0" applyFont="1" applyAlignment="1">
      <alignment horizontal="center" vertical="center"/>
    </xf>
    <xf numFmtId="9" fontId="0" fillId="0" borderId="0" xfId="0" applyNumberFormat="1" applyAlignment="1">
      <alignment horizontal="center" shrinkToFit="1"/>
    </xf>
    <xf numFmtId="0" fontId="4" fillId="0" borderId="0" xfId="0" applyFont="1" applyAlignment="1">
      <alignment vertical="center"/>
    </xf>
    <xf numFmtId="0" fontId="8" fillId="0" borderId="0" xfId="0" applyFont="1" applyAlignment="1">
      <alignment vertical="center"/>
    </xf>
    <xf numFmtId="0" fontId="3" fillId="0" borderId="0" xfId="0" applyFont="1" applyAlignment="1">
      <alignment vertical="center"/>
    </xf>
    <xf numFmtId="0" fontId="7" fillId="0" borderId="0" xfId="0" applyFont="1" applyAlignment="1">
      <alignment horizontal="center" shrinkToFit="1"/>
    </xf>
    <xf numFmtId="2" fontId="5" fillId="0" borderId="0" xfId="0" applyNumberFormat="1" applyFont="1" applyAlignment="1">
      <alignment horizontal="center"/>
    </xf>
    <xf numFmtId="2" fontId="7" fillId="0" borderId="0" xfId="0" applyNumberFormat="1" applyFont="1" applyAlignment="1">
      <alignment horizontal="center"/>
    </xf>
    <xf numFmtId="2" fontId="3" fillId="0" borderId="0" xfId="0" applyNumberFormat="1" applyFont="1" applyAlignment="1">
      <alignment horizontal="center"/>
    </xf>
    <xf numFmtId="0" fontId="3" fillId="0" borderId="0" xfId="0" applyFont="1"/>
    <xf numFmtId="0" fontId="3" fillId="0" borderId="0" xfId="0" applyFont="1" applyAlignment="1">
      <alignment horizontal="center"/>
    </xf>
    <xf numFmtId="0" fontId="3" fillId="0" borderId="0" xfId="0" applyFont="1" applyAlignment="1">
      <alignment horizontal="centerContinuous" shrinkToFit="1" readingOrder="1"/>
    </xf>
    <xf numFmtId="0" fontId="3" fillId="6" borderId="0" xfId="0" applyFont="1" applyFill="1" applyAlignment="1">
      <alignment horizontal="center"/>
    </xf>
    <xf numFmtId="0" fontId="3" fillId="6" borderId="0" xfId="0" applyFont="1" applyFill="1" applyAlignment="1">
      <alignment horizontal="centerContinuous" shrinkToFit="1" readingOrder="1"/>
    </xf>
    <xf numFmtId="0" fontId="3" fillId="6" borderId="0" xfId="0" applyFont="1" applyFill="1"/>
    <xf numFmtId="167" fontId="3" fillId="0" borderId="0" xfId="0" applyNumberFormat="1" applyFont="1"/>
    <xf numFmtId="167" fontId="3" fillId="6" borderId="0" xfId="0" applyNumberFormat="1" applyFont="1" applyFill="1"/>
    <xf numFmtId="0" fontId="42" fillId="0" borderId="1" xfId="0" applyFont="1" applyBorder="1"/>
    <xf numFmtId="0" fontId="24" fillId="0" borderId="7" xfId="0" applyFont="1" applyBorder="1" applyAlignment="1">
      <alignment horizontal="center" vertical="center"/>
    </xf>
    <xf numFmtId="0" fontId="24" fillId="0" borderId="3" xfId="0" applyFont="1" applyBorder="1" applyAlignment="1">
      <alignment horizontal="center" vertical="center"/>
    </xf>
    <xf numFmtId="49" fontId="24" fillId="0" borderId="7" xfId="0" applyNumberFormat="1" applyFont="1" applyBorder="1" applyAlignment="1">
      <alignment horizontal="center" vertical="center"/>
    </xf>
    <xf numFmtId="0" fontId="24" fillId="0" borderId="9" xfId="0" applyFont="1" applyBorder="1" applyAlignment="1">
      <alignment horizontal="center" vertical="center" shrinkToFit="1"/>
    </xf>
    <xf numFmtId="0" fontId="24" fillId="0" borderId="3" xfId="0" applyFont="1" applyBorder="1" applyAlignment="1">
      <alignment horizontal="center" vertical="center" shrinkToFit="1"/>
    </xf>
    <xf numFmtId="0" fontId="24" fillId="0" borderId="3" xfId="0" applyFont="1" applyBorder="1" applyAlignment="1">
      <alignment horizontal="center" vertical="center" shrinkToFit="1" readingOrder="1"/>
    </xf>
    <xf numFmtId="0" fontId="24" fillId="0" borderId="3" xfId="0" applyFont="1" applyBorder="1" applyAlignment="1">
      <alignment horizontal="center"/>
    </xf>
    <xf numFmtId="0" fontId="24" fillId="0" borderId="6" xfId="0" applyFont="1" applyBorder="1" applyAlignment="1">
      <alignment horizontal="center" vertical="center"/>
    </xf>
    <xf numFmtId="0" fontId="24" fillId="0" borderId="8" xfId="0" applyFont="1" applyBorder="1" applyAlignment="1">
      <alignment horizontal="center" vertical="center"/>
    </xf>
    <xf numFmtId="49" fontId="24" fillId="0" borderId="6" xfId="0" applyNumberFormat="1" applyFont="1" applyBorder="1" applyAlignment="1">
      <alignment horizontal="center" vertical="center"/>
    </xf>
    <xf numFmtId="0" fontId="24" fillId="0" borderId="10" xfId="0" applyFont="1" applyBorder="1" applyAlignment="1">
      <alignment horizontal="center"/>
    </xf>
    <xf numFmtId="0" fontId="24" fillId="0" borderId="10" xfId="0" applyFont="1" applyBorder="1" applyAlignment="1">
      <alignment horizontal="center" vertical="center" shrinkToFit="1"/>
    </xf>
    <xf numFmtId="0" fontId="24" fillId="0" borderId="8" xfId="0" applyFont="1" applyBorder="1" applyAlignment="1">
      <alignment horizontal="center" vertical="center" shrinkToFit="1"/>
    </xf>
    <xf numFmtId="0" fontId="24" fillId="0" borderId="8" xfId="0" applyFont="1" applyBorder="1" applyAlignment="1">
      <alignment horizontal="center" vertical="center" shrinkToFit="1" readingOrder="1"/>
    </xf>
    <xf numFmtId="0" fontId="24" fillId="0" borderId="8" xfId="0" applyFont="1" applyBorder="1" applyAlignment="1">
      <alignment horizontal="center"/>
    </xf>
    <xf numFmtId="0" fontId="42" fillId="0" borderId="3" xfId="0" applyFont="1" applyBorder="1"/>
    <xf numFmtId="0" fontId="24" fillId="0" borderId="6" xfId="0" applyFont="1" applyBorder="1" applyAlignment="1">
      <alignment horizontal="center"/>
    </xf>
    <xf numFmtId="0" fontId="24" fillId="0" borderId="8" xfId="0" applyFont="1" applyBorder="1"/>
    <xf numFmtId="49" fontId="24" fillId="0" borderId="6" xfId="0" applyNumberFormat="1" applyFont="1" applyBorder="1" applyAlignment="1">
      <alignment horizontal="center"/>
    </xf>
    <xf numFmtId="0" fontId="24" fillId="0" borderId="10" xfId="0" applyFont="1" applyBorder="1" applyAlignment="1">
      <alignment horizontal="center" shrinkToFit="1"/>
    </xf>
    <xf numFmtId="0" fontId="24" fillId="0" borderId="8" xfId="0" applyFont="1" applyBorder="1" applyAlignment="1">
      <alignment horizontal="center" shrinkToFit="1"/>
    </xf>
    <xf numFmtId="0" fontId="24" fillId="0" borderId="8" xfId="0" applyFont="1" applyBorder="1" applyAlignment="1">
      <alignment horizontal="centerContinuous" shrinkToFit="1" readingOrder="1"/>
    </xf>
    <xf numFmtId="0" fontId="13" fillId="0" borderId="0" xfId="0" applyFont="1"/>
    <xf numFmtId="0" fontId="13" fillId="0" borderId="0" xfId="0" applyFont="1" applyAlignment="1">
      <alignment horizontal="left"/>
    </xf>
    <xf numFmtId="49" fontId="13" fillId="0" borderId="0" xfId="0" applyNumberFormat="1" applyFont="1" applyAlignment="1">
      <alignment horizontal="center"/>
    </xf>
    <xf numFmtId="0" fontId="39" fillId="0" borderId="0" xfId="0" applyFont="1" applyAlignment="1">
      <alignment horizontal="left"/>
    </xf>
    <xf numFmtId="49" fontId="34" fillId="0" borderId="0" xfId="0" applyNumberFormat="1" applyFont="1" applyAlignment="1">
      <alignment horizontal="center"/>
    </xf>
    <xf numFmtId="0" fontId="34" fillId="0" borderId="0" xfId="0" applyFont="1"/>
    <xf numFmtId="167" fontId="13" fillId="0" borderId="0" xfId="0" applyNumberFormat="1" applyFont="1"/>
    <xf numFmtId="167" fontId="34" fillId="0" borderId="0" xfId="0" applyNumberFormat="1" applyFont="1"/>
    <xf numFmtId="0" fontId="24" fillId="0" borderId="0" xfId="0" applyFont="1" applyAlignment="1">
      <alignment horizontal="center"/>
    </xf>
    <xf numFmtId="0" fontId="43" fillId="0" borderId="1" xfId="0" applyFont="1" applyBorder="1" applyAlignment="1">
      <alignment horizontal="center"/>
    </xf>
    <xf numFmtId="0" fontId="2" fillId="0" borderId="1" xfId="0" applyFont="1" applyBorder="1" applyAlignment="1">
      <alignment horizontal="center"/>
    </xf>
    <xf numFmtId="49" fontId="6" fillId="0" borderId="0" xfId="0" applyNumberFormat="1" applyFont="1" applyAlignment="1">
      <alignment horizontal="center"/>
    </xf>
    <xf numFmtId="167" fontId="6" fillId="0" borderId="0" xfId="0" applyNumberFormat="1" applyFont="1"/>
    <xf numFmtId="0" fontId="2" fillId="0" borderId="0" xfId="0" applyFont="1" applyAlignment="1">
      <alignment horizontal="center" shrinkToFit="1"/>
    </xf>
    <xf numFmtId="169" fontId="0" fillId="0" borderId="0" xfId="0" applyNumberFormat="1" applyAlignment="1">
      <alignment horizontal="center" shrinkToFit="1"/>
    </xf>
    <xf numFmtId="0" fontId="41" fillId="0" borderId="0" xfId="0" applyFont="1"/>
    <xf numFmtId="0" fontId="39" fillId="0" borderId="0" xfId="0" applyFont="1" applyAlignment="1">
      <alignment vertical="center"/>
    </xf>
    <xf numFmtId="0" fontId="39" fillId="0" borderId="0" xfId="0" applyFont="1" applyAlignment="1">
      <alignment horizontal="center"/>
    </xf>
    <xf numFmtId="0" fontId="13" fillId="0" borderId="0" xfId="0" applyFont="1" applyAlignment="1">
      <alignment horizontal="centerContinuous" shrinkToFit="1" readingOrder="1"/>
    </xf>
    <xf numFmtId="0" fontId="14" fillId="0" borderId="4" xfId="0" applyFont="1" applyBorder="1" applyAlignment="1">
      <alignment horizontal="center"/>
    </xf>
    <xf numFmtId="0" fontId="3" fillId="0" borderId="0" xfId="28" applyFont="1" applyAlignment="1" applyProtection="1">
      <alignment vertical="center"/>
    </xf>
    <xf numFmtId="0" fontId="7" fillId="0" borderId="0" xfId="59"/>
    <xf numFmtId="0" fontId="0" fillId="0" borderId="0" xfId="0" applyAlignment="1">
      <alignment horizontal="center"/>
    </xf>
    <xf numFmtId="0" fontId="48" fillId="0" borderId="0" xfId="0" applyFont="1"/>
    <xf numFmtId="0" fontId="51" fillId="0" borderId="0" xfId="0" applyFont="1" applyAlignment="1">
      <alignment vertical="center"/>
    </xf>
    <xf numFmtId="0" fontId="52" fillId="0" borderId="0" xfId="0" applyFont="1" applyAlignment="1">
      <alignment vertical="center"/>
    </xf>
    <xf numFmtId="0" fontId="49" fillId="0" borderId="0" xfId="0" applyFont="1" applyAlignment="1">
      <alignment vertical="center"/>
    </xf>
    <xf numFmtId="0" fontId="54" fillId="0" borderId="0" xfId="0" applyFont="1"/>
    <xf numFmtId="0" fontId="55" fillId="0" borderId="0" xfId="59" applyFont="1" applyAlignment="1">
      <alignment horizontal="left" vertical="center"/>
    </xf>
    <xf numFmtId="0" fontId="49" fillId="0" borderId="0" xfId="59" applyFont="1" applyAlignment="1">
      <alignment horizontal="left" vertical="center"/>
    </xf>
    <xf numFmtId="0" fontId="9" fillId="0" borderId="0" xfId="59" applyFont="1" applyAlignment="1">
      <alignment horizontal="left" vertical="center"/>
    </xf>
    <xf numFmtId="0" fontId="0" fillId="4" borderId="0" xfId="0" applyFill="1"/>
    <xf numFmtId="0" fontId="14" fillId="0" borderId="0" xfId="0" applyFont="1" applyAlignment="1">
      <alignment horizontal="left"/>
    </xf>
    <xf numFmtId="167" fontId="15" fillId="0" borderId="13" xfId="0" applyNumberFormat="1" applyFont="1" applyBorder="1" applyAlignment="1">
      <alignment horizontal="center"/>
    </xf>
    <xf numFmtId="167" fontId="24" fillId="0" borderId="7" xfId="0" applyNumberFormat="1" applyFont="1" applyBorder="1" applyAlignment="1">
      <alignment horizontal="center"/>
    </xf>
    <xf numFmtId="167" fontId="24" fillId="0" borderId="6" xfId="0" applyNumberFormat="1" applyFont="1" applyBorder="1" applyAlignment="1">
      <alignment horizontal="center"/>
    </xf>
    <xf numFmtId="0" fontId="45" fillId="0" borderId="0" xfId="0" applyFont="1"/>
    <xf numFmtId="0" fontId="15" fillId="0" borderId="2" xfId="0" applyFont="1" applyBorder="1"/>
    <xf numFmtId="0" fontId="14" fillId="0" borderId="2" xfId="0" applyFont="1" applyBorder="1"/>
    <xf numFmtId="0" fontId="14" fillId="0" borderId="2" xfId="0" applyFont="1" applyBorder="1" applyAlignment="1">
      <alignment horizontal="center"/>
    </xf>
    <xf numFmtId="0" fontId="18" fillId="0" borderId="2" xfId="0" applyFont="1" applyBorder="1" applyAlignment="1">
      <alignment horizontal="center"/>
    </xf>
    <xf numFmtId="0" fontId="14" fillId="0" borderId="2" xfId="0" applyFont="1" applyBorder="1" applyAlignment="1">
      <alignment shrinkToFit="1"/>
    </xf>
    <xf numFmtId="0" fontId="14" fillId="0" borderId="2" xfId="0" applyFont="1" applyBorder="1" applyAlignment="1">
      <alignment horizontal="centerContinuous" shrinkToFit="1" readingOrder="1"/>
    </xf>
    <xf numFmtId="0" fontId="14" fillId="0" borderId="4" xfId="0" applyFont="1" applyBorder="1" applyAlignment="1">
      <alignment shrinkToFit="1"/>
    </xf>
    <xf numFmtId="0" fontId="3" fillId="6" borderId="0" xfId="0" applyFont="1" applyFill="1" applyAlignment="1">
      <alignment horizontal="center" vertical="center"/>
    </xf>
    <xf numFmtId="0" fontId="48" fillId="6" borderId="0" xfId="0" applyFont="1" applyFill="1"/>
    <xf numFmtId="0" fontId="38" fillId="0" borderId="0" xfId="0" applyFont="1" applyAlignment="1">
      <alignment horizontal="center"/>
    </xf>
    <xf numFmtId="167" fontId="38" fillId="0" borderId="0" xfId="0" applyNumberFormat="1" applyFont="1"/>
    <xf numFmtId="167" fontId="14" fillId="0" borderId="0" xfId="0" applyNumberFormat="1" applyFont="1"/>
    <xf numFmtId="167" fontId="15" fillId="0" borderId="0" xfId="0" applyNumberFormat="1" applyFont="1"/>
    <xf numFmtId="167" fontId="32" fillId="0" borderId="0" xfId="0" applyNumberFormat="1" applyFont="1"/>
    <xf numFmtId="0" fontId="62" fillId="0" borderId="0" xfId="28" applyFont="1" applyAlignment="1" applyProtection="1">
      <alignment vertical="center"/>
    </xf>
    <xf numFmtId="0" fontId="61" fillId="6" borderId="0" xfId="0" applyFont="1" applyFill="1" applyAlignment="1">
      <alignment horizontal="center"/>
    </xf>
    <xf numFmtId="0" fontId="61" fillId="6" borderId="0" xfId="0" applyFont="1" applyFill="1"/>
    <xf numFmtId="0" fontId="61" fillId="6" borderId="0" xfId="0" applyFont="1" applyFill="1" applyAlignment="1">
      <alignment horizontal="centerContinuous" shrinkToFit="1" readingOrder="1"/>
    </xf>
    <xf numFmtId="167" fontId="61" fillId="6" borderId="0" xfId="0" applyNumberFormat="1" applyFont="1" applyFill="1"/>
    <xf numFmtId="0" fontId="61" fillId="6" borderId="0" xfId="0" applyFont="1" applyFill="1" applyAlignment="1">
      <alignment horizontal="left"/>
    </xf>
    <xf numFmtId="0" fontId="14" fillId="0" borderId="1" xfId="0" applyFont="1" applyBorder="1" applyAlignment="1">
      <alignment horizontal="center"/>
    </xf>
    <xf numFmtId="49" fontId="24" fillId="0" borderId="4" xfId="0" applyNumberFormat="1" applyFont="1" applyBorder="1" applyAlignment="1">
      <alignment horizontal="center" vertical="center"/>
    </xf>
    <xf numFmtId="170" fontId="60" fillId="0" borderId="1" xfId="0" applyNumberFormat="1" applyFont="1" applyBorder="1" applyAlignment="1">
      <alignment horizontal="center"/>
    </xf>
    <xf numFmtId="1" fontId="60" fillId="0" borderId="1" xfId="0" applyNumberFormat="1" applyFont="1" applyBorder="1" applyAlignment="1">
      <alignment horizontal="center"/>
    </xf>
    <xf numFmtId="171" fontId="0" fillId="0" borderId="0" xfId="0" applyNumberFormat="1" applyAlignment="1">
      <alignment horizontal="center" shrinkToFit="1"/>
    </xf>
    <xf numFmtId="0" fontId="24" fillId="0" borderId="9" xfId="0" applyFont="1" applyBorder="1" applyAlignment="1">
      <alignment horizontal="center" vertical="center" shrinkToFit="1" readingOrder="1"/>
    </xf>
    <xf numFmtId="0" fontId="2" fillId="0" borderId="3" xfId="0" applyFont="1" applyBorder="1"/>
    <xf numFmtId="0" fontId="24" fillId="0" borderId="6" xfId="0" applyFont="1" applyBorder="1" applyAlignment="1">
      <alignment horizontal="center" vertical="center" shrinkToFit="1" readingOrder="1"/>
    </xf>
    <xf numFmtId="0" fontId="24" fillId="0" borderId="6" xfId="0" applyFont="1" applyBorder="1" applyAlignment="1">
      <alignment horizontal="centerContinuous" shrinkToFit="1" readingOrder="1"/>
    </xf>
    <xf numFmtId="0" fontId="2" fillId="0" borderId="0" xfId="0" applyFont="1" applyAlignment="1">
      <alignment horizontal="center"/>
    </xf>
    <xf numFmtId="0" fontId="24" fillId="0" borderId="11" xfId="0" applyFont="1" applyBorder="1"/>
    <xf numFmtId="0" fontId="75" fillId="0" borderId="0" xfId="28" applyFont="1" applyAlignment="1" applyProtection="1">
      <alignment horizontal="left"/>
    </xf>
    <xf numFmtId="0" fontId="75" fillId="0" borderId="0" xfId="28" applyFont="1" applyAlignment="1" applyProtection="1">
      <alignment horizontal="left" vertical="center"/>
    </xf>
    <xf numFmtId="170" fontId="60" fillId="0" borderId="4" xfId="0" applyNumberFormat="1" applyFont="1" applyBorder="1" applyAlignment="1">
      <alignment horizontal="center"/>
    </xf>
    <xf numFmtId="1" fontId="60" fillId="0" borderId="4" xfId="0" applyNumberFormat="1" applyFont="1" applyBorder="1" applyAlignment="1">
      <alignment horizontal="center"/>
    </xf>
    <xf numFmtId="0" fontId="11" fillId="0" borderId="0" xfId="28" applyAlignment="1" applyProtection="1">
      <alignment horizontal="left" vertical="center"/>
    </xf>
    <xf numFmtId="0" fontId="11" fillId="0" borderId="0" xfId="28" applyAlignment="1" applyProtection="1">
      <alignment horizontal="left"/>
    </xf>
    <xf numFmtId="0" fontId="6" fillId="0" borderId="14" xfId="0" applyFont="1" applyBorder="1" applyAlignment="1">
      <alignment horizontal="center"/>
    </xf>
    <xf numFmtId="0" fontId="0" fillId="0" borderId="1" xfId="0" applyBorder="1" applyAlignment="1">
      <alignment horizontal="center"/>
    </xf>
    <xf numFmtId="0" fontId="0" fillId="0" borderId="1" xfId="0" applyBorder="1"/>
    <xf numFmtId="49" fontId="24" fillId="0" borderId="3" xfId="0" applyNumberFormat="1" applyFont="1" applyBorder="1" applyAlignment="1">
      <alignment horizontal="center" vertical="center"/>
    </xf>
    <xf numFmtId="49" fontId="24" fillId="0" borderId="8" xfId="0" applyNumberFormat="1" applyFont="1" applyBorder="1" applyAlignment="1">
      <alignment horizontal="center" vertical="center"/>
    </xf>
    <xf numFmtId="0" fontId="13" fillId="4" borderId="0" xfId="0" applyFont="1" applyFill="1" applyAlignment="1">
      <alignment horizontal="left"/>
    </xf>
    <xf numFmtId="170" fontId="7" fillId="0" borderId="1" xfId="59" applyNumberFormat="1" applyBorder="1" applyAlignment="1">
      <alignment horizontal="center"/>
    </xf>
    <xf numFmtId="2" fontId="0" fillId="0" borderId="1" xfId="0" applyNumberFormat="1" applyBorder="1" applyAlignment="1">
      <alignment horizontal="center"/>
    </xf>
    <xf numFmtId="170" fontId="0" fillId="0" borderId="1" xfId="0" applyNumberFormat="1" applyBorder="1" applyAlignment="1">
      <alignment horizontal="center"/>
    </xf>
    <xf numFmtId="1" fontId="0" fillId="5" borderId="1" xfId="0" applyNumberFormat="1" applyFill="1" applyBorder="1" applyAlignment="1">
      <alignment horizontal="center"/>
    </xf>
    <xf numFmtId="1" fontId="15" fillId="5" borderId="1" xfId="0" applyNumberFormat="1" applyFont="1" applyFill="1" applyBorder="1" applyAlignment="1">
      <alignment horizontal="center"/>
    </xf>
    <xf numFmtId="0" fontId="3" fillId="0" borderId="0" xfId="0" applyFont="1" applyAlignment="1">
      <alignment horizontal="center" shrinkToFit="1"/>
    </xf>
    <xf numFmtId="0" fontId="62" fillId="0" borderId="0" xfId="0" applyFont="1" applyAlignment="1">
      <alignment vertical="center"/>
    </xf>
    <xf numFmtId="49" fontId="14" fillId="0" borderId="0" xfId="0" applyNumberFormat="1" applyFont="1" applyAlignment="1">
      <alignment horizontal="center"/>
    </xf>
    <xf numFmtId="0" fontId="14" fillId="0" borderId="0" xfId="0" applyFont="1" applyAlignment="1">
      <alignment vertical="center"/>
    </xf>
    <xf numFmtId="1" fontId="60" fillId="0" borderId="3" xfId="0" applyNumberFormat="1" applyFont="1" applyBorder="1" applyAlignment="1">
      <alignment horizontal="center"/>
    </xf>
    <xf numFmtId="0" fontId="24" fillId="0" borderId="11" xfId="0" applyFont="1" applyBorder="1" applyAlignment="1">
      <alignment horizontal="center"/>
    </xf>
    <xf numFmtId="0" fontId="24" fillId="0" borderId="9" xfId="0" applyFont="1" applyBorder="1" applyAlignment="1">
      <alignment horizontal="center"/>
    </xf>
    <xf numFmtId="0" fontId="24" fillId="0" borderId="12" xfId="0" applyFont="1" applyBorder="1" applyAlignment="1">
      <alignment horizontal="center"/>
    </xf>
    <xf numFmtId="0" fontId="24" fillId="0" borderId="7" xfId="0" applyFont="1" applyBorder="1" applyAlignment="1">
      <alignment horizontal="center"/>
    </xf>
    <xf numFmtId="0" fontId="2" fillId="0" borderId="11" xfId="0" applyFont="1" applyBorder="1" applyAlignment="1">
      <alignment horizontal="center"/>
    </xf>
    <xf numFmtId="0" fontId="2" fillId="0" borderId="10" xfId="0" applyFont="1" applyBorder="1" applyAlignment="1">
      <alignment horizontal="center"/>
    </xf>
    <xf numFmtId="170" fontId="60" fillId="0" borderId="3" xfId="0" applyNumberFormat="1" applyFont="1" applyBorder="1" applyAlignment="1">
      <alignment horizontal="center"/>
    </xf>
    <xf numFmtId="0" fontId="5" fillId="0" borderId="0" xfId="0" applyFont="1" applyAlignment="1">
      <alignment horizontal="center" shrinkToFit="1" readingOrder="1"/>
    </xf>
    <xf numFmtId="0" fontId="46" fillId="0" borderId="0" xfId="0" applyFont="1" applyAlignment="1">
      <alignment horizontal="center"/>
    </xf>
    <xf numFmtId="0" fontId="5" fillId="0" borderId="0" xfId="0" applyFont="1" applyAlignment="1">
      <alignment horizontal="center" shrinkToFit="1"/>
    </xf>
    <xf numFmtId="0" fontId="2" fillId="6" borderId="1" xfId="0" applyFont="1" applyFill="1" applyBorder="1" applyAlignment="1">
      <alignment horizontal="center" shrinkToFit="1"/>
    </xf>
    <xf numFmtId="0" fontId="24" fillId="0" borderId="7" xfId="0" applyFont="1" applyBorder="1" applyAlignment="1">
      <alignment horizontal="center" vertical="center" shrinkToFit="1"/>
    </xf>
    <xf numFmtId="0" fontId="42" fillId="0" borderId="3" xfId="0" applyFont="1" applyBorder="1" applyAlignment="1">
      <alignment horizontal="center"/>
    </xf>
    <xf numFmtId="0" fontId="24" fillId="0" borderId="6" xfId="0" applyFont="1" applyBorder="1" applyAlignment="1">
      <alignment horizontal="center" vertical="center" shrinkToFit="1"/>
    </xf>
    <xf numFmtId="0" fontId="42" fillId="0" borderId="8" xfId="0" applyFont="1" applyBorder="1" applyAlignment="1">
      <alignment horizontal="center"/>
    </xf>
    <xf numFmtId="49" fontId="24" fillId="0" borderId="8" xfId="0" applyNumberFormat="1" applyFont="1" applyBorder="1" applyAlignment="1">
      <alignment horizontal="center"/>
    </xf>
    <xf numFmtId="0" fontId="24" fillId="0" borderId="6" xfId="0" applyFont="1" applyBorder="1" applyAlignment="1">
      <alignment horizontal="center" shrinkToFit="1"/>
    </xf>
    <xf numFmtId="0" fontId="0" fillId="3" borderId="1" xfId="0" applyFill="1" applyBorder="1" applyAlignment="1">
      <alignment horizontal="center"/>
    </xf>
    <xf numFmtId="49" fontId="24" fillId="0" borderId="1" xfId="0" applyNumberFormat="1" applyFont="1" applyBorder="1" applyAlignment="1">
      <alignment horizontal="center"/>
    </xf>
    <xf numFmtId="0" fontId="2" fillId="0" borderId="9" xfId="0" applyFont="1" applyBorder="1" applyAlignment="1">
      <alignment horizontal="center"/>
    </xf>
    <xf numFmtId="0" fontId="24" fillId="0" borderId="1" xfId="0" applyFont="1" applyBorder="1" applyAlignment="1">
      <alignment horizontal="center"/>
    </xf>
    <xf numFmtId="0" fontId="76" fillId="6" borderId="0" xfId="0" applyFont="1" applyFill="1"/>
    <xf numFmtId="0" fontId="76" fillId="6" borderId="0" xfId="0" applyFont="1" applyFill="1" applyAlignment="1">
      <alignment horizontal="left"/>
    </xf>
    <xf numFmtId="0" fontId="24" fillId="0" borderId="4" xfId="0" applyFont="1" applyBorder="1" applyAlignment="1">
      <alignment horizontal="center"/>
    </xf>
    <xf numFmtId="0" fontId="24" fillId="2" borderId="3" xfId="0" applyFont="1" applyFill="1" applyBorder="1" applyAlignment="1">
      <alignment horizontal="center"/>
    </xf>
    <xf numFmtId="49" fontId="24" fillId="0" borderId="3" xfId="0" applyNumberFormat="1" applyFont="1" applyBorder="1" applyAlignment="1">
      <alignment horizontal="center"/>
    </xf>
    <xf numFmtId="0" fontId="24" fillId="2" borderId="8" xfId="0" applyFont="1" applyFill="1" applyBorder="1" applyAlignment="1">
      <alignment horizontal="center"/>
    </xf>
    <xf numFmtId="167" fontId="24" fillId="0" borderId="8" xfId="0" applyNumberFormat="1" applyFont="1" applyBorder="1" applyAlignment="1">
      <alignment horizontal="center"/>
    </xf>
    <xf numFmtId="167" fontId="24" fillId="0" borderId="4" xfId="0" applyNumberFormat="1" applyFont="1" applyBorder="1" applyAlignment="1">
      <alignment horizontal="center"/>
    </xf>
    <xf numFmtId="0" fontId="2" fillId="0" borderId="4" xfId="0" applyFont="1" applyBorder="1" applyAlignment="1">
      <alignment horizontal="center"/>
    </xf>
    <xf numFmtId="169" fontId="0" fillId="6" borderId="0" xfId="0" applyNumberFormat="1" applyFill="1" applyAlignment="1">
      <alignment horizontal="center" shrinkToFit="1"/>
    </xf>
    <xf numFmtId="0" fontId="6" fillId="6" borderId="0" xfId="0" applyFont="1" applyFill="1"/>
    <xf numFmtId="0" fontId="0" fillId="6" borderId="0" xfId="0" applyFill="1"/>
    <xf numFmtId="49" fontId="11" fillId="0" borderId="1" xfId="28" applyNumberFormat="1" applyBorder="1" applyAlignment="1" applyProtection="1">
      <alignment horizontal="center" shrinkToFit="1"/>
    </xf>
    <xf numFmtId="0" fontId="9" fillId="4" borderId="0" xfId="0" applyFont="1" applyFill="1" applyAlignment="1">
      <alignment horizontal="center" vertical="center"/>
    </xf>
    <xf numFmtId="0" fontId="0" fillId="4" borderId="0" xfId="0" applyFill="1" applyAlignment="1">
      <alignment horizontal="center"/>
    </xf>
    <xf numFmtId="0" fontId="6" fillId="4" borderId="0" xfId="0" applyFont="1" applyFill="1" applyAlignment="1">
      <alignment horizontal="center"/>
    </xf>
    <xf numFmtId="9" fontId="36" fillId="4" borderId="0" xfId="0" applyNumberFormat="1" applyFont="1" applyFill="1" applyAlignment="1">
      <alignment horizontal="center"/>
    </xf>
    <xf numFmtId="0" fontId="15" fillId="4" borderId="0" xfId="0" applyFont="1" applyFill="1" applyAlignment="1">
      <alignment horizontal="center"/>
    </xf>
    <xf numFmtId="0" fontId="0" fillId="0" borderId="0" xfId="0" applyAlignment="1">
      <alignment horizontal="left"/>
    </xf>
    <xf numFmtId="0" fontId="2" fillId="0" borderId="0" xfId="0" applyFont="1" applyAlignment="1">
      <alignment horizontal="left"/>
    </xf>
    <xf numFmtId="0" fontId="0" fillId="0" borderId="1" xfId="0" applyBorder="1" applyAlignment="1">
      <alignment horizontal="left"/>
    </xf>
    <xf numFmtId="0" fontId="73" fillId="0" borderId="1" xfId="0" applyFont="1" applyBorder="1" applyAlignment="1">
      <alignment horizontal="left"/>
    </xf>
    <xf numFmtId="1" fontId="0" fillId="0" borderId="1" xfId="0" applyNumberFormat="1" applyBorder="1" applyAlignment="1">
      <alignment horizontal="center"/>
    </xf>
    <xf numFmtId="0" fontId="62" fillId="0" borderId="0" xfId="0" applyFont="1" applyAlignment="1">
      <alignment horizontal="center"/>
    </xf>
    <xf numFmtId="1" fontId="78" fillId="0" borderId="1" xfId="0" applyNumberFormat="1" applyFont="1" applyBorder="1" applyAlignment="1">
      <alignment horizontal="center"/>
    </xf>
    <xf numFmtId="0" fontId="79" fillId="0" borderId="1" xfId="0" applyFont="1" applyBorder="1" applyAlignment="1">
      <alignment horizontal="left"/>
    </xf>
    <xf numFmtId="0" fontId="80" fillId="0" borderId="1" xfId="0" applyFont="1" applyBorder="1"/>
    <xf numFmtId="0" fontId="47" fillId="0" borderId="0" xfId="0" applyFont="1" applyAlignment="1">
      <alignment horizontal="center"/>
    </xf>
    <xf numFmtId="0" fontId="44" fillId="0" borderId="1" xfId="0" applyFont="1" applyBorder="1"/>
    <xf numFmtId="0" fontId="3" fillId="0" borderId="0" xfId="124" applyFont="1" applyAlignment="1">
      <alignment vertical="center"/>
    </xf>
    <xf numFmtId="0" fontId="3" fillId="0" borderId="0" xfId="124" applyFont="1"/>
    <xf numFmtId="0" fontId="12" fillId="0" borderId="7" xfId="0" applyFont="1" applyBorder="1" applyAlignment="1">
      <alignment horizontal="left" shrinkToFit="1"/>
    </xf>
    <xf numFmtId="0" fontId="12" fillId="0" borderId="6" xfId="0" applyFont="1" applyBorder="1" applyAlignment="1">
      <alignment horizontal="left" shrinkToFit="1"/>
    </xf>
    <xf numFmtId="0" fontId="12" fillId="0" borderId="12" xfId="0" applyFont="1" applyBorder="1" applyAlignment="1">
      <alignment horizontal="left"/>
    </xf>
    <xf numFmtId="9" fontId="36" fillId="0" borderId="0" xfId="0" applyNumberFormat="1" applyFont="1" applyAlignment="1">
      <alignment horizontal="center"/>
    </xf>
    <xf numFmtId="0" fontId="14" fillId="0" borderId="2" xfId="59" applyFont="1" applyBorder="1"/>
    <xf numFmtId="0" fontId="24" fillId="0" borderId="5" xfId="59" applyFont="1" applyBorder="1" applyAlignment="1">
      <alignment horizontal="center" vertical="center"/>
    </xf>
    <xf numFmtId="0" fontId="24" fillId="0" borderId="9" xfId="59" applyFont="1" applyBorder="1"/>
    <xf numFmtId="0" fontId="2" fillId="0" borderId="8" xfId="0" applyFont="1" applyBorder="1" applyAlignment="1">
      <alignment shrinkToFit="1"/>
    </xf>
    <xf numFmtId="0" fontId="24" fillId="0" borderId="4" xfId="59" applyFont="1" applyBorder="1" applyAlignment="1">
      <alignment shrinkToFit="1"/>
    </xf>
    <xf numFmtId="0" fontId="83" fillId="0" borderId="3" xfId="0" applyFont="1" applyBorder="1" applyAlignment="1">
      <alignment shrinkToFit="1"/>
    </xf>
    <xf numFmtId="0" fontId="15" fillId="0" borderId="9" xfId="0" applyFont="1" applyBorder="1" applyAlignment="1">
      <alignment horizontal="center" vertical="center"/>
    </xf>
    <xf numFmtId="0" fontId="15" fillId="0" borderId="10" xfId="0" applyFont="1" applyBorder="1" applyAlignment="1">
      <alignment horizontal="center"/>
    </xf>
    <xf numFmtId="0" fontId="0" fillId="0" borderId="11" xfId="0" applyBorder="1"/>
    <xf numFmtId="0" fontId="35" fillId="0" borderId="0" xfId="0" applyFont="1"/>
    <xf numFmtId="0" fontId="65" fillId="8" borderId="0" xfId="0" applyFont="1" applyFill="1"/>
    <xf numFmtId="0" fontId="0" fillId="8" borderId="0" xfId="0" applyFill="1"/>
    <xf numFmtId="0" fontId="13" fillId="0" borderId="0" xfId="0" applyFont="1" applyAlignment="1">
      <alignment vertical="center"/>
    </xf>
    <xf numFmtId="0" fontId="13" fillId="4" borderId="0" xfId="0" applyFont="1" applyFill="1" applyAlignment="1">
      <alignment vertical="center"/>
    </xf>
    <xf numFmtId="0" fontId="13" fillId="8" borderId="0" xfId="0" applyFont="1" applyFill="1" applyAlignment="1">
      <alignment vertical="center"/>
    </xf>
    <xf numFmtId="49" fontId="13" fillId="8" borderId="0" xfId="0" applyNumberFormat="1" applyFont="1" applyFill="1" applyAlignment="1">
      <alignment horizontal="center"/>
    </xf>
    <xf numFmtId="0" fontId="13" fillId="8" borderId="0" xfId="0" applyFont="1" applyFill="1"/>
    <xf numFmtId="0" fontId="65" fillId="0" borderId="0" xfId="0" applyFont="1"/>
    <xf numFmtId="0" fontId="13" fillId="0" borderId="14" xfId="0" applyFont="1" applyBorder="1"/>
    <xf numFmtId="0" fontId="15" fillId="0" borderId="14" xfId="0" applyFont="1" applyBorder="1" applyAlignment="1">
      <alignment horizontal="left"/>
    </xf>
    <xf numFmtId="0" fontId="14" fillId="0" borderId="14" xfId="0" applyFont="1" applyBorder="1" applyAlignment="1">
      <alignment horizontal="left"/>
    </xf>
    <xf numFmtId="171" fontId="6" fillId="0" borderId="1" xfId="0" applyNumberFormat="1" applyFont="1" applyBorder="1" applyAlignment="1">
      <alignment horizontal="left" shrinkToFit="1"/>
    </xf>
    <xf numFmtId="0" fontId="6" fillId="4" borderId="1" xfId="0" applyFont="1" applyFill="1" applyBorder="1" applyAlignment="1">
      <alignment horizontal="center"/>
    </xf>
    <xf numFmtId="0" fontId="43" fillId="0" borderId="0" xfId="0" applyFont="1" applyAlignment="1">
      <alignment horizontal="center"/>
    </xf>
    <xf numFmtId="0" fontId="6" fillId="0" borderId="3" xfId="0" applyFont="1" applyBorder="1" applyAlignment="1">
      <alignment horizontal="center"/>
    </xf>
    <xf numFmtId="0" fontId="6" fillId="0" borderId="15" xfId="0" applyFont="1" applyBorder="1" applyAlignment="1">
      <alignment horizontal="center"/>
    </xf>
    <xf numFmtId="0" fontId="43" fillId="0" borderId="3" xfId="0" applyFont="1" applyBorder="1" applyAlignment="1">
      <alignment horizontal="center"/>
    </xf>
    <xf numFmtId="0" fontId="6" fillId="0" borderId="4" xfId="0" applyFont="1" applyBorder="1" applyAlignment="1">
      <alignment horizontal="center"/>
    </xf>
    <xf numFmtId="0" fontId="0" fillId="3" borderId="4" xfId="0" applyFill="1" applyBorder="1" applyAlignment="1">
      <alignment horizontal="center"/>
    </xf>
    <xf numFmtId="0" fontId="43" fillId="0" borderId="4" xfId="0" applyFont="1" applyBorder="1" applyAlignment="1">
      <alignment horizontal="center"/>
    </xf>
    <xf numFmtId="0" fontId="43" fillId="0" borderId="14" xfId="0" applyFont="1" applyBorder="1" applyAlignment="1">
      <alignment horizontal="center"/>
    </xf>
    <xf numFmtId="0" fontId="6" fillId="0" borderId="8" xfId="0" applyFont="1" applyBorder="1" applyAlignment="1">
      <alignment horizontal="center"/>
    </xf>
    <xf numFmtId="0" fontId="43" fillId="0" borderId="8" xfId="0" applyFont="1" applyBorder="1" applyAlignment="1">
      <alignment horizontal="center"/>
    </xf>
    <xf numFmtId="0" fontId="15" fillId="0" borderId="4" xfId="0" applyFont="1" applyBorder="1" applyAlignment="1">
      <alignment horizontal="center"/>
    </xf>
    <xf numFmtId="170" fontId="15" fillId="4" borderId="1" xfId="0" applyNumberFormat="1" applyFont="1" applyFill="1" applyBorder="1" applyAlignment="1">
      <alignment horizontal="center"/>
    </xf>
    <xf numFmtId="0" fontId="43" fillId="4" borderId="1" xfId="0" applyFont="1" applyFill="1" applyBorder="1" applyAlignment="1">
      <alignment horizontal="center"/>
    </xf>
    <xf numFmtId="1" fontId="0" fillId="4" borderId="1" xfId="0" applyNumberFormat="1" applyFill="1" applyBorder="1" applyAlignment="1">
      <alignment horizontal="center"/>
    </xf>
    <xf numFmtId="170" fontId="7" fillId="4" borderId="1" xfId="59" applyNumberFormat="1" applyFill="1" applyBorder="1" applyAlignment="1">
      <alignment horizontal="center"/>
    </xf>
    <xf numFmtId="2" fontId="0" fillId="4" borderId="1" xfId="0" applyNumberFormat="1" applyFill="1" applyBorder="1" applyAlignment="1">
      <alignment horizontal="center"/>
    </xf>
    <xf numFmtId="170" fontId="0" fillId="4" borderId="1" xfId="0" applyNumberFormat="1" applyFill="1" applyBorder="1" applyAlignment="1">
      <alignment horizontal="center"/>
    </xf>
    <xf numFmtId="1" fontId="15" fillId="4" borderId="1" xfId="0" applyNumberFormat="1" applyFont="1" applyFill="1" applyBorder="1" applyAlignment="1">
      <alignment horizontal="center"/>
    </xf>
    <xf numFmtId="0" fontId="62" fillId="0" borderId="0" xfId="28" applyFont="1" applyAlignment="1" applyProtection="1">
      <alignment horizontal="center" vertical="center"/>
    </xf>
    <xf numFmtId="0" fontId="3" fillId="6" borderId="0" xfId="0" applyFont="1" applyFill="1" applyAlignment="1">
      <alignment horizontal="center" shrinkToFit="1"/>
    </xf>
    <xf numFmtId="0" fontId="61" fillId="6" borderId="0" xfId="0" applyFont="1" applyFill="1" applyAlignment="1">
      <alignment horizontal="center" shrinkToFit="1"/>
    </xf>
    <xf numFmtId="0" fontId="13" fillId="0" borderId="0" xfId="0" applyFont="1" applyAlignment="1">
      <alignment horizontal="center" shrinkToFit="1"/>
    </xf>
    <xf numFmtId="49" fontId="14" fillId="0" borderId="14" xfId="0" applyNumberFormat="1" applyFont="1" applyBorder="1" applyAlignment="1">
      <alignment horizontal="center"/>
    </xf>
    <xf numFmtId="0" fontId="0" fillId="8" borderId="0" xfId="0" applyFill="1" applyAlignment="1">
      <alignment horizontal="center"/>
    </xf>
    <xf numFmtId="170" fontId="15" fillId="9" borderId="1" xfId="0" applyNumberFormat="1" applyFont="1" applyFill="1" applyBorder="1" applyAlignment="1">
      <alignment horizontal="center"/>
    </xf>
    <xf numFmtId="49" fontId="40" fillId="9" borderId="1" xfId="0" applyNumberFormat="1" applyFont="1" applyFill="1" applyBorder="1" applyAlignment="1">
      <alignment horizontal="center"/>
    </xf>
    <xf numFmtId="170" fontId="7" fillId="9" borderId="1" xfId="59" applyNumberFormat="1" applyFill="1" applyBorder="1" applyAlignment="1">
      <alignment horizontal="center"/>
    </xf>
    <xf numFmtId="49" fontId="40" fillId="7" borderId="1" xfId="0" applyNumberFormat="1" applyFont="1" applyFill="1" applyBorder="1" applyAlignment="1">
      <alignment horizontal="center"/>
    </xf>
    <xf numFmtId="0" fontId="6" fillId="0" borderId="2" xfId="0" applyFont="1" applyBorder="1" applyAlignment="1">
      <alignment horizontal="center"/>
    </xf>
    <xf numFmtId="171" fontId="6" fillId="0" borderId="14" xfId="0" applyNumberFormat="1" applyFont="1" applyBorder="1" applyAlignment="1">
      <alignment horizontal="center"/>
    </xf>
    <xf numFmtId="2" fontId="6" fillId="0" borderId="14" xfId="0" applyNumberFormat="1" applyFont="1" applyBorder="1" applyAlignment="1">
      <alignment horizontal="center"/>
    </xf>
    <xf numFmtId="2" fontId="43" fillId="0" borderId="14" xfId="0" applyNumberFormat="1" applyFont="1" applyBorder="1" applyAlignment="1">
      <alignment horizontal="center"/>
    </xf>
    <xf numFmtId="0" fontId="24" fillId="0" borderId="9" xfId="0" applyFont="1" applyBorder="1" applyAlignment="1">
      <alignment horizontal="center" vertical="center"/>
    </xf>
    <xf numFmtId="0" fontId="24" fillId="0" borderId="10" xfId="0" applyFont="1" applyBorder="1" applyAlignment="1">
      <alignment horizontal="center" vertical="center"/>
    </xf>
    <xf numFmtId="49" fontId="14" fillId="8" borderId="0" xfId="0" applyNumberFormat="1" applyFont="1" applyFill="1" applyAlignment="1">
      <alignment horizontal="center"/>
    </xf>
    <xf numFmtId="49" fontId="24" fillId="0" borderId="9" xfId="0" applyNumberFormat="1" applyFont="1" applyBorder="1" applyAlignment="1">
      <alignment horizontal="center" vertical="center"/>
    </xf>
    <xf numFmtId="49" fontId="24" fillId="0" borderId="10" xfId="0" applyNumberFormat="1" applyFont="1" applyBorder="1" applyAlignment="1">
      <alignment horizontal="center" vertical="center"/>
    </xf>
    <xf numFmtId="49" fontId="24" fillId="0" borderId="10" xfId="0" applyNumberFormat="1" applyFont="1" applyBorder="1" applyAlignment="1">
      <alignment horizontal="center"/>
    </xf>
    <xf numFmtId="49" fontId="15" fillId="0" borderId="4" xfId="0" applyNumberFormat="1" applyFont="1" applyBorder="1" applyAlignment="1">
      <alignment horizontal="center"/>
    </xf>
    <xf numFmtId="49" fontId="24" fillId="0" borderId="0" xfId="0" applyNumberFormat="1" applyFont="1" applyAlignment="1">
      <alignment horizontal="center" vertical="center"/>
    </xf>
    <xf numFmtId="49" fontId="24" fillId="0" borderId="15" xfId="0" applyNumberFormat="1" applyFont="1" applyBorder="1" applyAlignment="1">
      <alignment horizontal="center" vertical="center"/>
    </xf>
    <xf numFmtId="49" fontId="24" fillId="0" borderId="0" xfId="0" applyNumberFormat="1" applyFont="1" applyAlignment="1">
      <alignment horizontal="center"/>
    </xf>
    <xf numFmtId="167" fontId="15" fillId="0" borderId="12" xfId="0" applyNumberFormat="1" applyFont="1" applyBorder="1" applyAlignment="1">
      <alignment horizontal="center"/>
    </xf>
    <xf numFmtId="167" fontId="24" fillId="0" borderId="9" xfId="0" applyNumberFormat="1" applyFont="1" applyBorder="1" applyAlignment="1">
      <alignment horizontal="center"/>
    </xf>
    <xf numFmtId="167" fontId="24" fillId="0" borderId="10" xfId="0" applyNumberFormat="1" applyFont="1" applyBorder="1" applyAlignment="1">
      <alignment horizontal="center"/>
    </xf>
    <xf numFmtId="167" fontId="15" fillId="0" borderId="11" xfId="0" applyNumberFormat="1" applyFont="1" applyBorder="1" applyAlignment="1">
      <alignment horizontal="center"/>
    </xf>
    <xf numFmtId="49" fontId="24" fillId="0" borderId="4" xfId="0" applyNumberFormat="1" applyFont="1" applyBorder="1" applyAlignment="1">
      <alignment horizontal="center"/>
    </xf>
    <xf numFmtId="49" fontId="24" fillId="0" borderId="11" xfId="0" applyNumberFormat="1" applyFont="1" applyBorder="1" applyAlignment="1">
      <alignment horizontal="center"/>
    </xf>
    <xf numFmtId="49" fontId="40" fillId="7" borderId="4" xfId="0" applyNumberFormat="1" applyFont="1" applyFill="1" applyBorder="1" applyAlignment="1">
      <alignment horizontal="center"/>
    </xf>
    <xf numFmtId="0" fontId="65" fillId="0" borderId="0" xfId="0" applyFont="1" applyAlignment="1">
      <alignment vertical="center"/>
    </xf>
    <xf numFmtId="0" fontId="73" fillId="2" borderId="0" xfId="0" applyFont="1" applyFill="1"/>
    <xf numFmtId="0" fontId="42" fillId="2" borderId="1" xfId="0" applyFont="1" applyFill="1" applyBorder="1"/>
    <xf numFmtId="0" fontId="42" fillId="2" borderId="3" xfId="0" applyFont="1" applyFill="1" applyBorder="1"/>
    <xf numFmtId="0" fontId="35" fillId="2" borderId="1" xfId="0" applyFont="1" applyFill="1" applyBorder="1"/>
    <xf numFmtId="0" fontId="40" fillId="0" borderId="1" xfId="0" applyFont="1" applyBorder="1" applyAlignment="1">
      <alignment horizontal="center"/>
    </xf>
    <xf numFmtId="0" fontId="35" fillId="2" borderId="14" xfId="0" applyFont="1" applyFill="1" applyBorder="1"/>
    <xf numFmtId="0" fontId="35" fillId="0" borderId="14" xfId="0" applyFont="1" applyBorder="1"/>
    <xf numFmtId="0" fontId="0" fillId="3" borderId="14" xfId="0" applyFill="1" applyBorder="1" applyAlignment="1">
      <alignment horizontal="center"/>
    </xf>
    <xf numFmtId="0" fontId="0" fillId="2" borderId="0" xfId="0" applyFill="1"/>
    <xf numFmtId="170" fontId="92" fillId="0" borderId="1" xfId="0" applyNumberFormat="1" applyFont="1" applyBorder="1" applyAlignment="1">
      <alignment horizontal="center"/>
    </xf>
    <xf numFmtId="1" fontId="92" fillId="0" borderId="1" xfId="0" applyNumberFormat="1" applyFont="1" applyBorder="1" applyAlignment="1">
      <alignment horizontal="center"/>
    </xf>
    <xf numFmtId="0" fontId="13" fillId="2" borderId="0" xfId="0" applyFont="1" applyFill="1"/>
    <xf numFmtId="170" fontId="15" fillId="7" borderId="1" xfId="0" applyNumberFormat="1" applyFont="1" applyFill="1" applyBorder="1" applyAlignment="1">
      <alignment horizontal="center"/>
    </xf>
    <xf numFmtId="170" fontId="7" fillId="7" borderId="1" xfId="59" applyNumberFormat="1" applyFill="1" applyBorder="1" applyAlignment="1">
      <alignment horizontal="center"/>
    </xf>
    <xf numFmtId="1" fontId="0" fillId="8" borderId="1" xfId="0" applyNumberFormat="1" applyFill="1" applyBorder="1" applyAlignment="1">
      <alignment horizontal="center"/>
    </xf>
    <xf numFmtId="0" fontId="38" fillId="0" borderId="0" xfId="124" applyFont="1" applyAlignment="1">
      <alignment vertical="center"/>
    </xf>
    <xf numFmtId="0" fontId="93" fillId="0" borderId="0" xfId="124" applyFont="1" applyAlignment="1">
      <alignment vertical="center"/>
    </xf>
    <xf numFmtId="0" fontId="94" fillId="0" borderId="0" xfId="124" applyFont="1"/>
    <xf numFmtId="0" fontId="95" fillId="0" borderId="0" xfId="0" applyFont="1"/>
    <xf numFmtId="0" fontId="96" fillId="0" borderId="0" xfId="124" applyFont="1" applyAlignment="1">
      <alignment vertical="center"/>
    </xf>
    <xf numFmtId="0" fontId="38" fillId="0" borderId="0" xfId="28" applyFont="1" applyAlignment="1" applyProtection="1">
      <alignment vertical="center"/>
    </xf>
    <xf numFmtId="0" fontId="97" fillId="0" borderId="0" xfId="28" applyFont="1" applyAlignment="1" applyProtection="1"/>
    <xf numFmtId="0" fontId="38" fillId="0" borderId="0" xfId="124" applyFont="1"/>
    <xf numFmtId="0" fontId="14" fillId="0" borderId="0" xfId="0" applyFont="1"/>
    <xf numFmtId="0" fontId="98" fillId="0" borderId="0" xfId="0" applyFont="1" applyAlignment="1">
      <alignment vertical="center"/>
    </xf>
    <xf numFmtId="9" fontId="36" fillId="4" borderId="0" xfId="0" applyNumberFormat="1" applyFont="1" applyFill="1"/>
    <xf numFmtId="0" fontId="9" fillId="4" borderId="0" xfId="0" applyFont="1" applyFill="1" applyAlignment="1">
      <alignment vertical="center"/>
    </xf>
    <xf numFmtId="0" fontId="6" fillId="4" borderId="0" xfId="0" applyFont="1" applyFill="1"/>
    <xf numFmtId="171" fontId="0" fillId="4" borderId="0" xfId="0" applyNumberFormat="1" applyFill="1" applyAlignment="1">
      <alignment horizontal="center" shrinkToFit="1"/>
    </xf>
    <xf numFmtId="167" fontId="13" fillId="8" borderId="0" xfId="0" applyNumberFormat="1" applyFont="1" applyFill="1"/>
    <xf numFmtId="167" fontId="14" fillId="8" borderId="0" xfId="0" applyNumberFormat="1" applyFont="1" applyFill="1"/>
    <xf numFmtId="0" fontId="6" fillId="0" borderId="0" xfId="363" applyFont="1" applyAlignment="1">
      <alignment horizontal="center"/>
    </xf>
    <xf numFmtId="0" fontId="0" fillId="3" borderId="0" xfId="0" applyFill="1"/>
    <xf numFmtId="169" fontId="0" fillId="6" borderId="1" xfId="0" applyNumberFormat="1" applyFill="1" applyBorder="1" applyAlignment="1">
      <alignment horizontal="center" shrinkToFit="1"/>
    </xf>
    <xf numFmtId="9" fontId="0" fillId="6" borderId="1" xfId="0" applyNumberFormat="1" applyFill="1" applyBorder="1" applyAlignment="1">
      <alignment horizontal="center" shrinkToFit="1"/>
    </xf>
    <xf numFmtId="0" fontId="32" fillId="0" borderId="1" xfId="0" applyFont="1" applyBorder="1" applyAlignment="1">
      <alignment horizontal="left"/>
    </xf>
    <xf numFmtId="0" fontId="34" fillId="0" borderId="1" xfId="0" applyFont="1" applyBorder="1" applyAlignment="1">
      <alignment horizontal="left"/>
    </xf>
    <xf numFmtId="0" fontId="64" fillId="0" borderId="1" xfId="0" applyFont="1" applyBorder="1"/>
    <xf numFmtId="0" fontId="72" fillId="0" borderId="5" xfId="0" applyFont="1" applyBorder="1" applyAlignment="1">
      <alignment horizontal="left"/>
    </xf>
    <xf numFmtId="0" fontId="2" fillId="0" borderId="0" xfId="0" applyFont="1" applyAlignment="1">
      <alignment vertical="center"/>
    </xf>
    <xf numFmtId="0" fontId="99" fillId="0" borderId="0" xfId="0" applyFont="1" applyAlignment="1">
      <alignment vertical="center"/>
    </xf>
    <xf numFmtId="0" fontId="7" fillId="0" borderId="0" xfId="28" applyFont="1" applyAlignment="1" applyProtection="1">
      <alignment vertical="center"/>
    </xf>
    <xf numFmtId="49" fontId="13" fillId="0" borderId="0" xfId="0" applyNumberFormat="1" applyFont="1" applyAlignment="1">
      <alignment horizontal="left"/>
    </xf>
    <xf numFmtId="167" fontId="38" fillId="6" borderId="0" xfId="0" applyNumberFormat="1" applyFont="1" applyFill="1"/>
    <xf numFmtId="0" fontId="43" fillId="0" borderId="0" xfId="0" applyFont="1"/>
    <xf numFmtId="0" fontId="45" fillId="8" borderId="0" xfId="0" applyFont="1" applyFill="1"/>
    <xf numFmtId="0" fontId="6" fillId="4" borderId="14" xfId="0" applyFont="1" applyFill="1" applyBorder="1" applyAlignment="1">
      <alignment horizontal="center"/>
    </xf>
    <xf numFmtId="0" fontId="6" fillId="4" borderId="1" xfId="0" applyFont="1" applyFill="1" applyBorder="1" applyAlignment="1">
      <alignment horizontal="center" vertical="top" wrapText="1"/>
    </xf>
    <xf numFmtId="171" fontId="6" fillId="4" borderId="1" xfId="0" applyNumberFormat="1" applyFont="1" applyFill="1" applyBorder="1"/>
    <xf numFmtId="0" fontId="13" fillId="0" borderId="1" xfId="0" applyFont="1" applyBorder="1" applyAlignment="1">
      <alignment horizontal="center"/>
    </xf>
    <xf numFmtId="0" fontId="45" fillId="0" borderId="1" xfId="0" applyFont="1" applyBorder="1"/>
    <xf numFmtId="0" fontId="6" fillId="0" borderId="1" xfId="226" applyFont="1" applyBorder="1" applyAlignment="1">
      <alignment horizontal="center"/>
    </xf>
    <xf numFmtId="0" fontId="45" fillId="0" borderId="1" xfId="0" applyFont="1" applyBorder="1" applyAlignment="1">
      <alignment horizontal="left"/>
    </xf>
    <xf numFmtId="0" fontId="86" fillId="0" borderId="1" xfId="0" applyFont="1" applyBorder="1"/>
    <xf numFmtId="0" fontId="32" fillId="0" borderId="1" xfId="0" applyFont="1" applyBorder="1"/>
    <xf numFmtId="0" fontId="35" fillId="0" borderId="3" xfId="0" applyFont="1" applyBorder="1"/>
    <xf numFmtId="0" fontId="35" fillId="0" borderId="4" xfId="0" applyFont="1" applyBorder="1"/>
    <xf numFmtId="0" fontId="12" fillId="0" borderId="3" xfId="0" applyFont="1" applyBorder="1" applyAlignment="1">
      <alignment horizontal="center"/>
    </xf>
    <xf numFmtId="0" fontId="12" fillId="0" borderId="4" xfId="0" applyFont="1" applyBorder="1" applyAlignment="1">
      <alignment horizontal="center"/>
    </xf>
    <xf numFmtId="0" fontId="14" fillId="0" borderId="1" xfId="0" applyFont="1" applyBorder="1" applyAlignment="1">
      <alignment horizontal="left"/>
    </xf>
    <xf numFmtId="0" fontId="6" fillId="0" borderId="1" xfId="0" applyFont="1" applyBorder="1" applyAlignment="1">
      <alignment horizontal="left"/>
    </xf>
    <xf numFmtId="171" fontId="6" fillId="0" borderId="1" xfId="0" applyNumberFormat="1" applyFont="1" applyBorder="1" applyAlignment="1">
      <alignment horizontal="left"/>
    </xf>
    <xf numFmtId="0" fontId="33" fillId="0" borderId="1" xfId="0" applyFont="1" applyBorder="1" applyAlignment="1">
      <alignment horizontal="left"/>
    </xf>
    <xf numFmtId="0" fontId="6" fillId="0" borderId="1" xfId="299" applyFont="1" applyBorder="1" applyAlignment="1">
      <alignment horizontal="left"/>
    </xf>
    <xf numFmtId="0" fontId="6" fillId="0" borderId="1" xfId="363" applyFont="1" applyBorder="1" applyAlignment="1">
      <alignment horizontal="left"/>
    </xf>
    <xf numFmtId="0" fontId="6" fillId="0" borderId="1" xfId="0" applyFont="1" applyBorder="1"/>
    <xf numFmtId="0" fontId="63" fillId="0" borderId="1" xfId="0" applyFont="1" applyBorder="1" applyAlignment="1">
      <alignment horizontal="left"/>
    </xf>
    <xf numFmtId="0" fontId="15" fillId="0" borderId="1" xfId="0" applyFont="1" applyBorder="1" applyAlignment="1">
      <alignment horizontal="left"/>
    </xf>
    <xf numFmtId="0" fontId="12" fillId="0" borderId="1" xfId="59" applyFont="1" applyBorder="1" applyAlignment="1">
      <alignment horizontal="left"/>
    </xf>
    <xf numFmtId="0" fontId="6" fillId="0" borderId="1" xfId="0" applyFont="1" applyBorder="1" applyAlignment="1">
      <alignment horizontal="left" vertical="center"/>
    </xf>
    <xf numFmtId="0" fontId="6" fillId="0" borderId="1" xfId="60" applyFont="1" applyBorder="1" applyAlignment="1">
      <alignment horizontal="left"/>
    </xf>
    <xf numFmtId="0" fontId="33" fillId="0" borderId="1" xfId="0" applyFont="1" applyBorder="1" applyAlignment="1">
      <alignment horizontal="left" vertical="center"/>
    </xf>
    <xf numFmtId="0" fontId="6" fillId="4" borderId="1" xfId="0" applyFont="1" applyFill="1" applyBorder="1" applyAlignment="1">
      <alignment horizontal="left"/>
    </xf>
    <xf numFmtId="0" fontId="6" fillId="0" borderId="1" xfId="363" applyFont="1" applyBorder="1" applyAlignment="1">
      <alignment horizontal="left" vertical="center"/>
    </xf>
    <xf numFmtId="0" fontId="33" fillId="4" borderId="1" xfId="0" applyFont="1" applyFill="1" applyBorder="1"/>
    <xf numFmtId="0" fontId="33" fillId="4" borderId="1" xfId="0" applyFont="1" applyFill="1" applyBorder="1" applyAlignment="1">
      <alignment horizontal="left"/>
    </xf>
    <xf numFmtId="0" fontId="17" fillId="0" borderId="1" xfId="299" applyFont="1" applyBorder="1" applyAlignment="1">
      <alignment horizontal="left"/>
    </xf>
    <xf numFmtId="0" fontId="6" fillId="0" borderId="1" xfId="0" applyFont="1" applyBorder="1" applyAlignment="1">
      <alignment horizontal="left" vertical="top"/>
    </xf>
    <xf numFmtId="0" fontId="17" fillId="0" borderId="1" xfId="0" applyFont="1" applyBorder="1" applyAlignment="1">
      <alignment horizontal="left"/>
    </xf>
    <xf numFmtId="0" fontId="6" fillId="0" borderId="1" xfId="361" applyFont="1" applyBorder="1" applyAlignment="1">
      <alignment horizontal="left" vertical="top"/>
    </xf>
    <xf numFmtId="2" fontId="15" fillId="0" borderId="1" xfId="0" applyNumberFormat="1" applyFont="1" applyBorder="1" applyAlignment="1">
      <alignment horizontal="left"/>
    </xf>
    <xf numFmtId="0" fontId="15" fillId="0" borderId="1" xfId="363" applyFont="1" applyBorder="1" applyAlignment="1">
      <alignment horizontal="left"/>
    </xf>
    <xf numFmtId="0" fontId="6" fillId="0" borderId="1" xfId="361" applyFont="1" applyBorder="1" applyAlignment="1">
      <alignment horizontal="left"/>
    </xf>
    <xf numFmtId="0" fontId="33" fillId="0" borderId="1" xfId="0" applyFont="1" applyBorder="1"/>
    <xf numFmtId="0" fontId="6" fillId="4" borderId="1" xfId="0" applyFont="1" applyFill="1" applyBorder="1"/>
    <xf numFmtId="0" fontId="6" fillId="4" borderId="1" xfId="363" applyFont="1" applyFill="1" applyBorder="1" applyAlignment="1">
      <alignment horizontal="left"/>
    </xf>
    <xf numFmtId="0" fontId="45" fillId="4" borderId="1" xfId="0" applyFont="1" applyFill="1" applyBorder="1" applyAlignment="1">
      <alignment horizontal="left"/>
    </xf>
    <xf numFmtId="0" fontId="6" fillId="4" borderId="1" xfId="361" applyFont="1" applyFill="1" applyBorder="1" applyAlignment="1">
      <alignment horizontal="left" vertical="top"/>
    </xf>
    <xf numFmtId="0" fontId="6" fillId="4" borderId="1" xfId="0" applyFont="1" applyFill="1" applyBorder="1" applyAlignment="1">
      <alignment horizontal="left" vertical="top"/>
    </xf>
    <xf numFmtId="0" fontId="6" fillId="0" borderId="3" xfId="0" applyFont="1" applyBorder="1" applyAlignment="1">
      <alignment horizontal="left"/>
    </xf>
    <xf numFmtId="0" fontId="6" fillId="0" borderId="4" xfId="0" applyFont="1" applyBorder="1" applyAlignment="1">
      <alignment horizontal="left"/>
    </xf>
    <xf numFmtId="0" fontId="6" fillId="0" borderId="1" xfId="59" applyFont="1" applyBorder="1" applyAlignment="1">
      <alignment horizontal="left"/>
    </xf>
    <xf numFmtId="0" fontId="33" fillId="0" borderId="1" xfId="0" applyFont="1" applyBorder="1" applyAlignment="1">
      <alignment vertical="center"/>
    </xf>
    <xf numFmtId="0" fontId="33" fillId="0" borderId="5" xfId="0" applyFont="1" applyBorder="1" applyAlignment="1">
      <alignment horizontal="left"/>
    </xf>
    <xf numFmtId="0" fontId="6" fillId="0" borderId="5" xfId="0" applyFont="1" applyBorder="1" applyAlignment="1">
      <alignment horizontal="left"/>
    </xf>
    <xf numFmtId="0" fontId="33" fillId="0" borderId="5" xfId="0" applyFont="1" applyBorder="1" applyAlignment="1">
      <alignment horizontal="left" vertical="center"/>
    </xf>
    <xf numFmtId="0" fontId="63" fillId="0" borderId="0" xfId="0" applyFont="1" applyAlignment="1">
      <alignment horizontal="left"/>
    </xf>
    <xf numFmtId="0" fontId="72" fillId="0" borderId="5" xfId="0" applyFont="1" applyBorder="1" applyAlignment="1">
      <alignment horizontal="left" vertical="center"/>
    </xf>
    <xf numFmtId="49" fontId="6" fillId="0" borderId="1" xfId="0" applyNumberFormat="1" applyFont="1" applyBorder="1" applyAlignment="1">
      <alignment horizontal="left"/>
    </xf>
    <xf numFmtId="49" fontId="15" fillId="0" borderId="1" xfId="0" applyNumberFormat="1" applyFont="1" applyBorder="1" applyAlignment="1">
      <alignment horizontal="left"/>
    </xf>
    <xf numFmtId="0" fontId="33" fillId="0" borderId="1" xfId="60" applyFont="1" applyBorder="1" applyAlignment="1">
      <alignment horizontal="left"/>
    </xf>
    <xf numFmtId="0" fontId="84" fillId="0" borderId="1" xfId="0" applyFont="1" applyBorder="1" applyAlignment="1">
      <alignment horizontal="left"/>
    </xf>
    <xf numFmtId="0" fontId="85" fillId="0" borderId="1" xfId="0" applyFont="1" applyBorder="1" applyAlignment="1">
      <alignment horizontal="left"/>
    </xf>
    <xf numFmtId="0" fontId="13" fillId="0" borderId="1" xfId="0" applyFont="1" applyBorder="1" applyAlignment="1">
      <alignment horizontal="left"/>
    </xf>
    <xf numFmtId="0" fontId="6" fillId="0" borderId="0" xfId="0" applyFont="1" applyAlignment="1">
      <alignment horizontal="left" vertical="center"/>
    </xf>
    <xf numFmtId="0" fontId="72" fillId="0" borderId="0" xfId="0" applyFont="1" applyAlignment="1">
      <alignment horizontal="left" vertical="center"/>
    </xf>
    <xf numFmtId="0" fontId="72" fillId="0" borderId="1" xfId="0" applyFont="1" applyBorder="1" applyAlignment="1">
      <alignment horizontal="left" vertical="center"/>
    </xf>
    <xf numFmtId="0" fontId="6" fillId="0" borderId="1" xfId="226" applyFont="1" applyBorder="1" applyAlignment="1">
      <alignment horizontal="left"/>
    </xf>
    <xf numFmtId="0" fontId="33" fillId="0" borderId="1" xfId="226" applyFont="1" applyBorder="1" applyAlignment="1">
      <alignment horizontal="left"/>
    </xf>
    <xf numFmtId="49" fontId="6" fillId="0" borderId="1" xfId="361" applyNumberFormat="1" applyFont="1" applyBorder="1" applyAlignment="1">
      <alignment horizontal="left"/>
    </xf>
    <xf numFmtId="49" fontId="6" fillId="0" borderId="1" xfId="0" applyNumberFormat="1" applyFont="1" applyBorder="1" applyAlignment="1">
      <alignment horizontal="left" vertical="top"/>
    </xf>
    <xf numFmtId="49" fontId="6" fillId="0" borderId="1" xfId="60" applyNumberFormat="1" applyFont="1" applyBorder="1" applyAlignment="1">
      <alignment horizontal="left"/>
    </xf>
    <xf numFmtId="164" fontId="6" fillId="0" borderId="1" xfId="362" applyFont="1" applyBorder="1" applyAlignment="1">
      <alignment horizontal="left"/>
    </xf>
    <xf numFmtId="49" fontId="6" fillId="0" borderId="1" xfId="363" applyNumberFormat="1" applyFont="1" applyBorder="1" applyAlignment="1">
      <alignment horizontal="left"/>
    </xf>
    <xf numFmtId="49" fontId="13" fillId="0" borderId="1" xfId="0" applyNumberFormat="1" applyFont="1" applyBorder="1" applyAlignment="1">
      <alignment horizontal="left"/>
    </xf>
    <xf numFmtId="16" fontId="33" fillId="0" borderId="1" xfId="0" applyNumberFormat="1" applyFont="1" applyBorder="1" applyAlignment="1">
      <alignment horizontal="left"/>
    </xf>
    <xf numFmtId="49" fontId="6" fillId="0" borderId="3" xfId="0" applyNumberFormat="1" applyFont="1" applyBorder="1" applyAlignment="1">
      <alignment horizontal="left"/>
    </xf>
    <xf numFmtId="49" fontId="6" fillId="0" borderId="4" xfId="0" applyNumberFormat="1" applyFont="1" applyBorder="1" applyAlignment="1">
      <alignment horizontal="left"/>
    </xf>
    <xf numFmtId="49" fontId="6" fillId="0" borderId="1" xfId="0" applyNumberFormat="1" applyFont="1" applyBorder="1" applyAlignment="1">
      <alignment horizontal="center"/>
    </xf>
    <xf numFmtId="49" fontId="6" fillId="0" borderId="1" xfId="60" applyNumberFormat="1" applyFont="1" applyBorder="1" applyAlignment="1">
      <alignment horizontal="center"/>
    </xf>
    <xf numFmtId="171" fontId="6" fillId="0" borderId="1" xfId="0" applyNumberFormat="1" applyFont="1" applyBorder="1" applyAlignment="1">
      <alignment horizontal="center"/>
    </xf>
    <xf numFmtId="0" fontId="33" fillId="0" borderId="1" xfId="0" applyFont="1" applyBorder="1" applyAlignment="1">
      <alignment horizontal="center"/>
    </xf>
    <xf numFmtId="0" fontId="6" fillId="0" borderId="1" xfId="361" applyFont="1" applyBorder="1" applyAlignment="1">
      <alignment horizontal="center"/>
    </xf>
    <xf numFmtId="0" fontId="6" fillId="0" borderId="1" xfId="0" applyFont="1" applyBorder="1" applyAlignment="1">
      <alignment horizontal="center" vertical="top" wrapText="1"/>
    </xf>
    <xf numFmtId="0" fontId="6" fillId="0" borderId="1" xfId="60" applyFont="1" applyBorder="1" applyAlignment="1">
      <alignment horizontal="center"/>
    </xf>
    <xf numFmtId="171" fontId="13" fillId="0" borderId="1" xfId="0" applyNumberFormat="1" applyFont="1" applyBorder="1" applyAlignment="1">
      <alignment horizontal="center"/>
    </xf>
    <xf numFmtId="1" fontId="15" fillId="8" borderId="1" xfId="0" applyNumberFormat="1" applyFont="1" applyFill="1" applyBorder="1" applyAlignment="1">
      <alignment horizontal="center"/>
    </xf>
    <xf numFmtId="1" fontId="103" fillId="0" borderId="1" xfId="0" applyNumberFormat="1" applyFont="1" applyBorder="1" applyAlignment="1">
      <alignment horizontal="center" vertical="center" wrapText="1"/>
    </xf>
    <xf numFmtId="1" fontId="43" fillId="8" borderId="1" xfId="0" applyNumberFormat="1" applyFont="1" applyFill="1" applyBorder="1" applyAlignment="1">
      <alignment horizontal="center"/>
    </xf>
    <xf numFmtId="1" fontId="15" fillId="0" borderId="1" xfId="0" applyNumberFormat="1" applyFont="1" applyBorder="1" applyAlignment="1">
      <alignment horizontal="center"/>
    </xf>
    <xf numFmtId="1" fontId="24" fillId="0" borderId="1" xfId="0" applyNumberFormat="1" applyFont="1" applyBorder="1" applyAlignment="1">
      <alignment horizontal="center" shrinkToFit="1"/>
    </xf>
    <xf numFmtId="1" fontId="24" fillId="0" borderId="1" xfId="47" applyNumberFormat="1" applyFont="1" applyBorder="1" applyAlignment="1">
      <alignment horizontal="center"/>
    </xf>
    <xf numFmtId="1" fontId="24" fillId="0" borderId="1" xfId="0" applyNumberFormat="1" applyFont="1" applyBorder="1" applyAlignment="1">
      <alignment horizontal="center"/>
    </xf>
    <xf numFmtId="1" fontId="24" fillId="8" borderId="1" xfId="0" applyNumberFormat="1" applyFont="1" applyFill="1" applyBorder="1" applyAlignment="1">
      <alignment horizontal="center"/>
    </xf>
    <xf numFmtId="1" fontId="24" fillId="0" borderId="3" xfId="0" applyNumberFormat="1" applyFont="1" applyBorder="1" applyAlignment="1">
      <alignment horizontal="center"/>
    </xf>
    <xf numFmtId="1" fontId="24" fillId="0" borderId="4" xfId="0" applyNumberFormat="1" applyFont="1" applyBorder="1" applyAlignment="1">
      <alignment horizontal="center"/>
    </xf>
    <xf numFmtId="0" fontId="15" fillId="0" borderId="1" xfId="0" applyFont="1" applyBorder="1"/>
    <xf numFmtId="0" fontId="13" fillId="0" borderId="1" xfId="0" applyFont="1" applyBorder="1"/>
    <xf numFmtId="0" fontId="6" fillId="0" borderId="1" xfId="363" applyFont="1" applyBorder="1" applyAlignment="1">
      <alignment horizontal="center"/>
    </xf>
    <xf numFmtId="10" fontId="15" fillId="0" borderId="1" xfId="0" applyNumberFormat="1" applyFont="1" applyBorder="1"/>
    <xf numFmtId="0" fontId="6" fillId="0" borderId="1" xfId="0" applyFont="1" applyBorder="1" applyAlignment="1">
      <alignment wrapText="1"/>
    </xf>
    <xf numFmtId="10" fontId="6" fillId="0" borderId="1" xfId="0" applyNumberFormat="1" applyFont="1" applyBorder="1"/>
    <xf numFmtId="1" fontId="6" fillId="0" borderId="1" xfId="0" applyNumberFormat="1" applyFont="1" applyBorder="1" applyAlignment="1">
      <alignment horizontal="center"/>
    </xf>
    <xf numFmtId="1" fontId="6" fillId="2" borderId="1" xfId="0" applyNumberFormat="1" applyFont="1" applyFill="1" applyBorder="1" applyAlignment="1">
      <alignment horizontal="center"/>
    </xf>
    <xf numFmtId="0" fontId="6" fillId="0" borderId="1" xfId="0" applyFont="1" applyBorder="1" applyAlignment="1">
      <alignment shrinkToFit="1"/>
    </xf>
    <xf numFmtId="165" fontId="6" fillId="0" borderId="1" xfId="0" applyNumberFormat="1" applyFont="1" applyBorder="1" applyAlignment="1">
      <alignment horizontal="center"/>
    </xf>
    <xf numFmtId="10" fontId="15" fillId="0" borderId="1" xfId="0" applyNumberFormat="1" applyFont="1" applyBorder="1" applyAlignment="1">
      <alignment horizontal="center"/>
    </xf>
    <xf numFmtId="10" fontId="6" fillId="0" borderId="1" xfId="0" applyNumberFormat="1" applyFont="1" applyBorder="1" applyAlignment="1">
      <alignment horizontal="center"/>
    </xf>
    <xf numFmtId="172" fontId="6" fillId="0" borderId="1" xfId="0" applyNumberFormat="1" applyFont="1" applyBorder="1" applyAlignment="1">
      <alignment horizontal="center" vertical="top" wrapText="1"/>
    </xf>
    <xf numFmtId="165" fontId="6" fillId="0" borderId="3" xfId="0" applyNumberFormat="1" applyFont="1" applyBorder="1" applyAlignment="1">
      <alignment horizontal="center"/>
    </xf>
    <xf numFmtId="165" fontId="6" fillId="0" borderId="4" xfId="0" applyNumberFormat="1" applyFont="1" applyBorder="1" applyAlignment="1">
      <alignment horizontal="center"/>
    </xf>
    <xf numFmtId="0" fontId="33" fillId="0" borderId="1" xfId="0" applyFont="1" applyBorder="1" applyAlignment="1">
      <alignment shrinkToFit="1"/>
    </xf>
    <xf numFmtId="1" fontId="34" fillId="0" borderId="1" xfId="0" applyNumberFormat="1" applyFont="1" applyBorder="1" applyAlignment="1">
      <alignment horizontal="center"/>
    </xf>
    <xf numFmtId="1" fontId="6" fillId="0" borderId="1" xfId="363" applyNumberFormat="1" applyFont="1" applyBorder="1" applyAlignment="1">
      <alignment horizontal="center"/>
    </xf>
    <xf numFmtId="1" fontId="13" fillId="0" borderId="1" xfId="0" applyNumberFormat="1" applyFont="1" applyBorder="1" applyAlignment="1">
      <alignment horizontal="center"/>
    </xf>
    <xf numFmtId="1" fontId="6" fillId="0" borderId="3" xfId="0" applyNumberFormat="1" applyFont="1" applyBorder="1" applyAlignment="1">
      <alignment horizontal="center"/>
    </xf>
    <xf numFmtId="1" fontId="6" fillId="0" borderId="4" xfId="0" applyNumberFormat="1" applyFont="1" applyBorder="1" applyAlignment="1">
      <alignment horizontal="center"/>
    </xf>
    <xf numFmtId="170" fontId="6" fillId="0" borderId="1" xfId="0" applyNumberFormat="1" applyFont="1" applyBorder="1" applyAlignment="1">
      <alignment horizontal="center"/>
    </xf>
    <xf numFmtId="1" fontId="33" fillId="0" borderId="1" xfId="0" applyNumberFormat="1" applyFont="1" applyBorder="1" applyAlignment="1">
      <alignment horizontal="center"/>
    </xf>
    <xf numFmtId="1" fontId="86" fillId="0" borderId="1" xfId="0" applyNumberFormat="1" applyFont="1" applyBorder="1" applyAlignment="1">
      <alignment horizontal="center"/>
    </xf>
    <xf numFmtId="0" fontId="17" fillId="0" borderId="1" xfId="59" applyFont="1" applyBorder="1" applyAlignment="1">
      <alignment horizontal="center"/>
    </xf>
    <xf numFmtId="1" fontId="17" fillId="0" borderId="1" xfId="59" applyNumberFormat="1" applyFont="1" applyBorder="1" applyAlignment="1">
      <alignment horizontal="center"/>
    </xf>
    <xf numFmtId="0" fontId="87" fillId="0" borderId="1" xfId="0" applyFont="1" applyBorder="1" applyAlignment="1">
      <alignment horizontal="center" vertical="center"/>
    </xf>
    <xf numFmtId="1" fontId="65" fillId="0" borderId="1" xfId="0" applyNumberFormat="1" applyFont="1" applyBorder="1" applyAlignment="1">
      <alignment horizontal="center"/>
    </xf>
    <xf numFmtId="1" fontId="33" fillId="0" borderId="3" xfId="0" applyNumberFormat="1" applyFont="1" applyBorder="1" applyAlignment="1">
      <alignment horizontal="center"/>
    </xf>
    <xf numFmtId="1" fontId="33" fillId="0" borderId="4" xfId="0" applyNumberFormat="1" applyFont="1" applyBorder="1" applyAlignment="1">
      <alignment horizontal="center"/>
    </xf>
    <xf numFmtId="1" fontId="6" fillId="0" borderId="1" xfId="0" applyNumberFormat="1" applyFont="1" applyBorder="1" applyAlignment="1">
      <alignment horizontal="center" shrinkToFit="1"/>
    </xf>
    <xf numFmtId="0" fontId="6" fillId="0" borderId="1" xfId="0" applyFont="1" applyBorder="1" applyAlignment="1">
      <alignment horizontal="center" shrinkToFit="1"/>
    </xf>
    <xf numFmtId="0" fontId="33" fillId="0" borderId="5" xfId="0" applyFont="1" applyBorder="1" applyAlignment="1">
      <alignment horizontal="center"/>
    </xf>
    <xf numFmtId="170" fontId="6" fillId="0" borderId="1" xfId="317" applyNumberFormat="1" applyFont="1" applyAlignment="1">
      <alignment horizontal="center" shrinkToFit="1"/>
    </xf>
    <xf numFmtId="0" fontId="33" fillId="0" borderId="1" xfId="0" applyFont="1" applyBorder="1" applyAlignment="1">
      <alignment horizontal="center" shrinkToFit="1"/>
    </xf>
    <xf numFmtId="0" fontId="6" fillId="0" borderId="1" xfId="59" applyFont="1" applyBorder="1" applyAlignment="1">
      <alignment horizontal="center" shrinkToFit="1"/>
    </xf>
    <xf numFmtId="0" fontId="33" fillId="0" borderId="5" xfId="0" applyFont="1" applyBorder="1"/>
    <xf numFmtId="0" fontId="6" fillId="0" borderId="5" xfId="0" applyFont="1" applyBorder="1" applyAlignment="1">
      <alignment horizontal="center" shrinkToFit="1"/>
    </xf>
    <xf numFmtId="0" fontId="15" fillId="0" borderId="5" xfId="0" applyFont="1" applyBorder="1" applyAlignment="1">
      <alignment horizontal="center" shrinkToFit="1"/>
    </xf>
    <xf numFmtId="0" fontId="6" fillId="0" borderId="5" xfId="0" applyFont="1" applyBorder="1" applyAlignment="1">
      <alignment shrinkToFit="1"/>
    </xf>
    <xf numFmtId="0" fontId="33" fillId="0" borderId="5" xfId="0" applyFont="1" applyBorder="1" applyAlignment="1">
      <alignment shrinkToFit="1"/>
    </xf>
    <xf numFmtId="0" fontId="15" fillId="0" borderId="5" xfId="0" applyFont="1" applyBorder="1" applyAlignment="1">
      <alignment shrinkToFit="1"/>
    </xf>
    <xf numFmtId="170" fontId="6" fillId="0" borderId="5" xfId="317" applyNumberFormat="1" applyFont="1" applyBorder="1" applyAlignment="1">
      <alignment horizontal="center" shrinkToFit="1"/>
    </xf>
    <xf numFmtId="1" fontId="6" fillId="0" borderId="5" xfId="0" applyNumberFormat="1" applyFont="1" applyBorder="1" applyAlignment="1">
      <alignment horizontal="center" shrinkToFit="1"/>
    </xf>
    <xf numFmtId="0" fontId="33" fillId="0" borderId="5" xfId="0" applyFont="1" applyBorder="1" applyAlignment="1">
      <alignment horizontal="center" shrinkToFit="1"/>
    </xf>
    <xf numFmtId="0" fontId="0" fillId="0" borderId="5" xfId="0" applyBorder="1" applyAlignment="1">
      <alignment shrinkToFit="1"/>
    </xf>
    <xf numFmtId="0" fontId="33" fillId="0" borderId="1" xfId="0" applyFont="1" applyBorder="1" applyAlignment="1">
      <alignment horizontal="center" vertical="center" shrinkToFit="1"/>
    </xf>
    <xf numFmtId="0" fontId="6" fillId="0" borderId="5" xfId="363" applyFont="1" applyBorder="1" applyAlignment="1">
      <alignment horizontal="center" shrinkToFit="1"/>
    </xf>
    <xf numFmtId="0" fontId="6" fillId="0" borderId="0" xfId="0" applyFont="1" applyAlignment="1">
      <alignment horizontal="center" vertical="center" shrinkToFit="1"/>
    </xf>
    <xf numFmtId="0" fontId="33" fillId="0" borderId="3" xfId="0" applyFont="1" applyBorder="1" applyAlignment="1">
      <alignment horizontal="center" shrinkToFit="1"/>
    </xf>
    <xf numFmtId="0" fontId="33" fillId="0" borderId="9" xfId="0" applyFont="1" applyBorder="1" applyAlignment="1">
      <alignment horizontal="center" shrinkToFit="1"/>
    </xf>
    <xf numFmtId="0" fontId="33" fillId="0" borderId="4" xfId="0" applyFont="1" applyBorder="1" applyAlignment="1">
      <alignment horizontal="center" shrinkToFit="1"/>
    </xf>
    <xf numFmtId="0" fontId="33" fillId="0" borderId="11" xfId="0" applyFont="1" applyBorder="1" applyAlignment="1">
      <alignment shrinkToFit="1"/>
    </xf>
    <xf numFmtId="0" fontId="6" fillId="0" borderId="1" xfId="363" applyFont="1" applyBorder="1" applyAlignment="1">
      <alignment shrinkToFit="1"/>
    </xf>
    <xf numFmtId="0" fontId="15" fillId="0" borderId="1" xfId="0" applyFont="1" applyBorder="1" applyAlignment="1">
      <alignment shrinkToFit="1"/>
    </xf>
    <xf numFmtId="0" fontId="0" fillId="0" borderId="1" xfId="0" applyBorder="1" applyAlignment="1">
      <alignment shrinkToFit="1"/>
    </xf>
    <xf numFmtId="0" fontId="13" fillId="0" borderId="1" xfId="0" applyFont="1" applyBorder="1" applyAlignment="1">
      <alignment shrinkToFit="1"/>
    </xf>
    <xf numFmtId="1" fontId="6" fillId="0" borderId="3" xfId="0" applyNumberFormat="1" applyFont="1" applyBorder="1" applyAlignment="1">
      <alignment horizontal="center" shrinkToFit="1"/>
    </xf>
    <xf numFmtId="1" fontId="6" fillId="0" borderId="4" xfId="0" applyNumberFormat="1" applyFont="1" applyBorder="1" applyAlignment="1">
      <alignment horizontal="center" shrinkToFit="1"/>
    </xf>
    <xf numFmtId="0" fontId="6" fillId="0" borderId="1" xfId="59" applyFont="1" applyBorder="1"/>
    <xf numFmtId="0" fontId="34" fillId="4" borderId="5" xfId="0" applyFont="1" applyFill="1" applyBorder="1" applyAlignment="1">
      <alignment horizontal="center" shrinkToFit="1"/>
    </xf>
    <xf numFmtId="0" fontId="6" fillId="0" borderId="1" xfId="0" applyFont="1" applyBorder="1" applyAlignment="1">
      <alignment horizontal="left" shrinkToFit="1"/>
    </xf>
    <xf numFmtId="0" fontId="6" fillId="0" borderId="1" xfId="59" applyFont="1" applyBorder="1" applyAlignment="1">
      <alignment shrinkToFit="1"/>
    </xf>
    <xf numFmtId="0" fontId="6" fillId="0" borderId="1" xfId="0" applyFont="1" applyBorder="1" applyAlignment="1">
      <alignment vertical="center" shrinkToFit="1"/>
    </xf>
    <xf numFmtId="2" fontId="33" fillId="0" borderId="1" xfId="0" applyNumberFormat="1" applyFont="1" applyBorder="1" applyAlignment="1">
      <alignment horizontal="center" shrinkToFit="1"/>
    </xf>
    <xf numFmtId="0" fontId="6" fillId="0" borderId="1" xfId="0" applyFont="1" applyBorder="1" applyAlignment="1">
      <alignment vertical="center" wrapText="1"/>
    </xf>
    <xf numFmtId="0" fontId="6" fillId="0" borderId="1" xfId="0" applyFont="1" applyBorder="1" applyAlignment="1">
      <alignment vertical="center"/>
    </xf>
    <xf numFmtId="0" fontId="6" fillId="0" borderId="1" xfId="0" applyFont="1" applyBorder="1" applyAlignment="1">
      <alignment horizontal="left" wrapText="1"/>
    </xf>
    <xf numFmtId="0" fontId="6" fillId="0" borderId="1" xfId="226" applyFont="1" applyBorder="1"/>
    <xf numFmtId="0" fontId="6" fillId="0" borderId="1" xfId="361" applyFont="1" applyBorder="1"/>
    <xf numFmtId="0" fontId="6" fillId="2" borderId="1" xfId="0" applyFont="1" applyFill="1" applyBorder="1"/>
    <xf numFmtId="0" fontId="33" fillId="0" borderId="1" xfId="226" applyFont="1" applyBorder="1"/>
    <xf numFmtId="0" fontId="15" fillId="2" borderId="1" xfId="0" applyFont="1" applyFill="1" applyBorder="1" applyAlignment="1">
      <alignment shrinkToFit="1"/>
    </xf>
    <xf numFmtId="0" fontId="6" fillId="2" borderId="1" xfId="0" applyFont="1" applyFill="1" applyBorder="1" applyAlignment="1">
      <alignment shrinkToFit="1"/>
    </xf>
    <xf numFmtId="0" fontId="6" fillId="2" borderId="1" xfId="0" applyFont="1" applyFill="1" applyBorder="1" applyAlignment="1">
      <alignment horizontal="justify" vertical="top" wrapText="1"/>
    </xf>
    <xf numFmtId="0" fontId="6" fillId="2" borderId="1" xfId="0" applyFont="1" applyFill="1" applyBorder="1" applyAlignment="1">
      <alignment horizontal="left"/>
    </xf>
    <xf numFmtId="0" fontId="33" fillId="0" borderId="1" xfId="60" applyFont="1" applyBorder="1" applyAlignment="1">
      <alignment shrinkToFit="1"/>
    </xf>
    <xf numFmtId="0" fontId="33" fillId="0" borderId="1" xfId="0" applyFont="1" applyBorder="1" applyAlignment="1">
      <alignment vertical="center" shrinkToFit="1"/>
    </xf>
    <xf numFmtId="0" fontId="90" fillId="0" borderId="1" xfId="0" applyFont="1" applyBorder="1" applyAlignment="1">
      <alignment shrinkToFit="1"/>
    </xf>
    <xf numFmtId="0" fontId="6" fillId="0" borderId="5" xfId="0" applyFont="1" applyBorder="1" applyAlignment="1">
      <alignment horizontal="left" shrinkToFit="1"/>
    </xf>
    <xf numFmtId="0" fontId="6" fillId="0" borderId="3" xfId="0" applyFont="1" applyBorder="1" applyAlignment="1">
      <alignment shrinkToFit="1"/>
    </xf>
    <xf numFmtId="0" fontId="6" fillId="0" borderId="4" xfId="0" applyFont="1" applyBorder="1" applyAlignment="1">
      <alignment shrinkToFit="1"/>
    </xf>
    <xf numFmtId="0" fontId="63" fillId="0" borderId="1" xfId="0" applyFont="1" applyBorder="1" applyAlignment="1">
      <alignment shrinkToFit="1"/>
    </xf>
    <xf numFmtId="0" fontId="71" fillId="0" borderId="1" xfId="0" applyFont="1" applyBorder="1" applyAlignment="1">
      <alignment shrinkToFit="1"/>
    </xf>
    <xf numFmtId="0" fontId="6" fillId="0" borderId="1" xfId="60" applyFont="1" applyBorder="1" applyAlignment="1">
      <alignment shrinkToFit="1"/>
    </xf>
    <xf numFmtId="0" fontId="6" fillId="0" borderId="1" xfId="59" applyFont="1" applyBorder="1" applyAlignment="1">
      <alignment vertical="center" shrinkToFit="1"/>
    </xf>
    <xf numFmtId="0" fontId="0" fillId="0" borderId="0" xfId="0" applyAlignment="1">
      <alignment shrinkToFit="1"/>
    </xf>
    <xf numFmtId="0" fontId="6" fillId="0" borderId="1" xfId="0" applyFont="1" applyBorder="1" applyAlignment="1">
      <alignment horizontal="centerContinuous" shrinkToFit="1" readingOrder="1"/>
    </xf>
    <xf numFmtId="0" fontId="15" fillId="0" borderId="1" xfId="0" applyFont="1" applyBorder="1" applyAlignment="1">
      <alignment horizontal="left" shrinkToFit="1"/>
    </xf>
    <xf numFmtId="0" fontId="33" fillId="0" borderId="1" xfId="0" applyFont="1" applyBorder="1" applyAlignment="1">
      <alignment horizontal="left" shrinkToFit="1"/>
    </xf>
    <xf numFmtId="0" fontId="11" fillId="0" borderId="1" xfId="28" applyBorder="1" applyAlignment="1" applyProtection="1">
      <alignment shrinkToFit="1"/>
    </xf>
    <xf numFmtId="0" fontId="11" fillId="0" borderId="1" xfId="28" applyBorder="1" applyAlignment="1" applyProtection="1">
      <alignment vertical="center" shrinkToFit="1"/>
    </xf>
    <xf numFmtId="0" fontId="25" fillId="0" borderId="1" xfId="28" applyFont="1" applyBorder="1" applyAlignment="1" applyProtection="1">
      <alignment horizontal="centerContinuous" shrinkToFit="1"/>
    </xf>
    <xf numFmtId="0" fontId="11" fillId="0" borderId="0" xfId="28" applyAlignment="1" applyProtection="1">
      <alignment shrinkToFit="1"/>
    </xf>
    <xf numFmtId="0" fontId="11" fillId="0" borderId="0" xfId="28" applyAlignment="1" applyProtection="1">
      <alignment vertical="center" shrinkToFit="1"/>
    </xf>
    <xf numFmtId="0" fontId="88" fillId="0" borderId="1" xfId="365" applyBorder="1" applyAlignment="1">
      <alignment shrinkToFit="1"/>
    </xf>
    <xf numFmtId="0" fontId="11" fillId="0" borderId="3" xfId="28" applyBorder="1" applyAlignment="1" applyProtection="1">
      <alignment shrinkToFit="1"/>
    </xf>
    <xf numFmtId="0" fontId="102" fillId="0" borderId="1" xfId="365" applyFont="1" applyBorder="1" applyAlignment="1">
      <alignment shrinkToFit="1"/>
    </xf>
    <xf numFmtId="0" fontId="33" fillId="0" borderId="1" xfId="0" applyFont="1" applyBorder="1" applyAlignment="1">
      <alignment shrinkToFit="1" readingOrder="1"/>
    </xf>
    <xf numFmtId="0" fontId="11" fillId="0" borderId="1" xfId="30" applyBorder="1" applyAlignment="1" applyProtection="1">
      <alignment shrinkToFit="1" readingOrder="1"/>
    </xf>
    <xf numFmtId="0" fontId="0" fillId="0" borderId="1" xfId="0" applyBorder="1" applyAlignment="1">
      <alignment shrinkToFit="1" readingOrder="1"/>
    </xf>
    <xf numFmtId="0" fontId="11" fillId="0" borderId="1" xfId="28" applyBorder="1" applyAlignment="1" applyProtection="1">
      <alignment horizontal="center" vertical="center" shrinkToFit="1" readingOrder="1"/>
    </xf>
    <xf numFmtId="0" fontId="11" fillId="0" borderId="1" xfId="28" applyBorder="1" applyAlignment="1" applyProtection="1">
      <alignment horizontal="center" shrinkToFit="1" readingOrder="1"/>
    </xf>
    <xf numFmtId="0" fontId="89" fillId="0" borderId="1" xfId="366" applyBorder="1" applyAlignment="1">
      <alignment horizontal="center" shrinkToFit="1" readingOrder="1"/>
    </xf>
    <xf numFmtId="0" fontId="0" fillId="0" borderId="1" xfId="0" applyBorder="1" applyAlignment="1">
      <alignment horizontal="center" shrinkToFit="1" readingOrder="1"/>
    </xf>
    <xf numFmtId="0" fontId="11" fillId="0" borderId="1" xfId="28" applyBorder="1" applyAlignment="1" applyProtection="1">
      <alignment shrinkToFit="1" readingOrder="1"/>
    </xf>
    <xf numFmtId="0" fontId="88" fillId="0" borderId="1" xfId="365" applyBorder="1" applyAlignment="1">
      <alignment horizontal="center" shrinkToFit="1" readingOrder="1"/>
    </xf>
    <xf numFmtId="0" fontId="11" fillId="0" borderId="1" xfId="28" applyBorder="1" applyAlignment="1" applyProtection="1">
      <alignment horizontal="centerContinuous" shrinkToFit="1" readingOrder="1"/>
    </xf>
    <xf numFmtId="0" fontId="68" fillId="0" borderId="1" xfId="0" applyFont="1" applyBorder="1" applyAlignment="1">
      <alignment shrinkToFit="1" readingOrder="1"/>
    </xf>
    <xf numFmtId="0" fontId="25" fillId="0" borderId="1" xfId="28" applyFont="1" applyBorder="1" applyAlignment="1" applyProtection="1">
      <alignment horizontal="center" shrinkToFit="1" readingOrder="1"/>
    </xf>
    <xf numFmtId="0" fontId="33" fillId="0" borderId="1" xfId="0" applyFont="1" applyBorder="1" applyAlignment="1">
      <alignment horizontal="center" shrinkToFit="1" readingOrder="1"/>
    </xf>
    <xf numFmtId="0" fontId="6" fillId="0" borderId="1" xfId="0" applyFont="1" applyBorder="1" applyAlignment="1">
      <alignment shrinkToFit="1" readingOrder="1"/>
    </xf>
    <xf numFmtId="0" fontId="25" fillId="0" borderId="1" xfId="28" applyFont="1" applyBorder="1" applyAlignment="1" applyProtection="1">
      <alignment horizontal="centerContinuous" shrinkToFit="1" readingOrder="1"/>
    </xf>
    <xf numFmtId="0" fontId="33" fillId="0" borderId="1" xfId="0" applyFont="1" applyBorder="1" applyAlignment="1">
      <alignment horizontal="centerContinuous" shrinkToFit="1" readingOrder="1"/>
    </xf>
    <xf numFmtId="0" fontId="25" fillId="0" borderId="1" xfId="28" applyFont="1" applyBorder="1" applyAlignment="1" applyProtection="1">
      <alignment horizontal="centerContinuous" vertical="center" shrinkToFit="1" readingOrder="1"/>
    </xf>
    <xf numFmtId="0" fontId="6" fillId="0" borderId="1" xfId="0" applyFont="1" applyBorder="1" applyAlignment="1" applyProtection="1">
      <alignment horizontal="centerContinuous" shrinkToFit="1" readingOrder="1"/>
      <protection locked="0"/>
    </xf>
    <xf numFmtId="0" fontId="25" fillId="0" borderId="1" xfId="28" applyFont="1" applyBorder="1" applyAlignment="1" applyProtection="1">
      <alignment shrinkToFit="1" readingOrder="1"/>
    </xf>
    <xf numFmtId="0" fontId="68" fillId="0" borderId="1" xfId="0" applyFont="1" applyBorder="1" applyAlignment="1">
      <alignment horizontal="centerContinuous" shrinkToFit="1" readingOrder="1"/>
    </xf>
    <xf numFmtId="0" fontId="25" fillId="0" borderId="1" xfId="28" applyFont="1" applyBorder="1" applyAlignment="1" applyProtection="1">
      <alignment vertical="center" shrinkToFit="1" readingOrder="1"/>
    </xf>
    <xf numFmtId="0" fontId="6" fillId="0" borderId="1" xfId="363" applyFont="1" applyBorder="1" applyAlignment="1">
      <alignment shrinkToFit="1" readingOrder="1"/>
    </xf>
    <xf numFmtId="0" fontId="11" fillId="0" borderId="0" xfId="28" applyAlignment="1" applyProtection="1">
      <alignment horizontal="center" shrinkToFit="1"/>
    </xf>
    <xf numFmtId="0" fontId="6" fillId="0" borderId="1" xfId="0" applyFont="1" applyBorder="1" applyAlignment="1">
      <alignment horizontal="centerContinuous" shrinkToFit="1"/>
    </xf>
    <xf numFmtId="0" fontId="88" fillId="2" borderId="1" xfId="365" applyFill="1" applyBorder="1" applyAlignment="1">
      <alignment shrinkToFit="1"/>
    </xf>
    <xf numFmtId="0" fontId="102" fillId="0" borderId="0" xfId="365" applyFont="1" applyAlignment="1">
      <alignment shrinkToFit="1"/>
    </xf>
    <xf numFmtId="49" fontId="88" fillId="0" borderId="0" xfId="365" applyNumberFormat="1" applyAlignment="1">
      <alignment shrinkToFit="1"/>
    </xf>
    <xf numFmtId="0" fontId="88" fillId="0" borderId="0" xfId="365" applyAlignment="1">
      <alignment shrinkToFit="1"/>
    </xf>
    <xf numFmtId="0" fontId="102" fillId="0" borderId="12" xfId="365" applyFont="1" applyBorder="1" applyAlignment="1">
      <alignment shrinkToFit="1"/>
    </xf>
    <xf numFmtId="0" fontId="102" fillId="0" borderId="6" xfId="365" applyFont="1" applyBorder="1" applyAlignment="1">
      <alignment shrinkToFit="1"/>
    </xf>
    <xf numFmtId="0" fontId="88" fillId="0" borderId="6" xfId="365" applyBorder="1" applyAlignment="1">
      <alignment shrinkToFit="1"/>
    </xf>
    <xf numFmtId="0" fontId="88" fillId="0" borderId="12" xfId="365" applyBorder="1" applyAlignment="1">
      <alignment shrinkToFit="1"/>
    </xf>
    <xf numFmtId="0" fontId="33" fillId="0" borderId="4" xfId="0" applyFont="1" applyBorder="1" applyAlignment="1">
      <alignment horizontal="centerContinuous" shrinkToFit="1" readingOrder="1"/>
    </xf>
    <xf numFmtId="0" fontId="11" fillId="0" borderId="1" xfId="28" applyBorder="1" applyAlignment="1" applyProtection="1">
      <alignment horizontal="left" shrinkToFit="1"/>
    </xf>
    <xf numFmtId="0" fontId="25" fillId="0" borderId="1" xfId="28" applyFont="1" applyBorder="1" applyAlignment="1" applyProtection="1">
      <alignment horizontal="left" shrinkToFit="1"/>
    </xf>
    <xf numFmtId="0" fontId="11" fillId="0" borderId="1" xfId="28" applyBorder="1" applyAlignment="1" applyProtection="1">
      <alignment horizontal="left" vertical="center" shrinkToFit="1"/>
    </xf>
    <xf numFmtId="0" fontId="66" fillId="0" borderId="1" xfId="28" applyFont="1" applyBorder="1" applyAlignment="1" applyProtection="1">
      <alignment horizontal="left" shrinkToFit="1"/>
    </xf>
    <xf numFmtId="0" fontId="25" fillId="0" borderId="1" xfId="28" applyFont="1" applyBorder="1" applyAlignment="1" applyProtection="1">
      <alignment horizontal="left" vertical="center" shrinkToFit="1"/>
    </xf>
    <xf numFmtId="0" fontId="25" fillId="2" borderId="1" xfId="28" applyFont="1" applyFill="1" applyBorder="1" applyAlignment="1" applyProtection="1">
      <alignment horizontal="left" shrinkToFit="1"/>
    </xf>
    <xf numFmtId="0" fontId="11" fillId="2" borderId="1" xfId="28" applyFill="1" applyBorder="1" applyAlignment="1" applyProtection="1">
      <alignment horizontal="left" shrinkToFit="1"/>
    </xf>
    <xf numFmtId="0" fontId="0" fillId="0" borderId="1" xfId="0" applyBorder="1" applyAlignment="1">
      <alignment horizontal="left" shrinkToFit="1"/>
    </xf>
    <xf numFmtId="0" fontId="86" fillId="0" borderId="1" xfId="0" applyFont="1" applyBorder="1" applyAlignment="1">
      <alignment horizontal="left" shrinkToFit="1"/>
    </xf>
    <xf numFmtId="0" fontId="67" fillId="0" borderId="1" xfId="28" applyFont="1" applyBorder="1" applyAlignment="1" applyProtection="1">
      <alignment horizontal="left" vertical="center" shrinkToFit="1"/>
    </xf>
    <xf numFmtId="0" fontId="67" fillId="0" borderId="1" xfId="28" applyFont="1" applyBorder="1" applyAlignment="1" applyProtection="1">
      <alignment horizontal="left" shrinkToFit="1"/>
    </xf>
    <xf numFmtId="173" fontId="11" fillId="0" borderId="1" xfId="28" applyNumberFormat="1" applyBorder="1" applyAlignment="1" applyProtection="1">
      <alignment horizontal="left" shrinkToFit="1"/>
    </xf>
    <xf numFmtId="0" fontId="33" fillId="2" borderId="1" xfId="0" applyFont="1" applyFill="1" applyBorder="1" applyAlignment="1">
      <alignment horizontal="left" shrinkToFit="1"/>
    </xf>
    <xf numFmtId="0" fontId="65" fillId="0" borderId="1" xfId="0" applyFont="1" applyBorder="1" applyAlignment="1">
      <alignment horizontal="left" shrinkToFit="1"/>
    </xf>
    <xf numFmtId="1" fontId="2" fillId="0" borderId="1" xfId="0" applyNumberFormat="1" applyFont="1" applyBorder="1" applyAlignment="1">
      <alignment horizontal="center"/>
    </xf>
    <xf numFmtId="1" fontId="2" fillId="8" borderId="1" xfId="0" applyNumberFormat="1" applyFont="1" applyFill="1" applyBorder="1" applyAlignment="1">
      <alignment horizontal="center"/>
    </xf>
    <xf numFmtId="0" fontId="6" fillId="3" borderId="1" xfId="0" applyFont="1" applyFill="1" applyBorder="1" applyAlignment="1">
      <alignment horizontal="center"/>
    </xf>
    <xf numFmtId="170" fontId="15" fillId="0" borderId="1" xfId="0" applyNumberFormat="1" applyFont="1" applyBorder="1" applyAlignment="1">
      <alignment horizontal="center"/>
    </xf>
    <xf numFmtId="0" fontId="45" fillId="4" borderId="0" xfId="0" applyFont="1" applyFill="1"/>
    <xf numFmtId="0" fontId="43" fillId="4" borderId="0" xfId="0" applyFont="1" applyFill="1" applyAlignment="1">
      <alignment vertical="center"/>
    </xf>
    <xf numFmtId="0" fontId="43" fillId="4" borderId="0" xfId="0" applyFont="1" applyFill="1"/>
    <xf numFmtId="170" fontId="45" fillId="0" borderId="1" xfId="0" applyNumberFormat="1" applyFont="1" applyBorder="1" applyAlignment="1">
      <alignment horizontal="center"/>
    </xf>
    <xf numFmtId="0" fontId="6" fillId="4" borderId="1" xfId="0" applyFont="1" applyFill="1" applyBorder="1" applyAlignment="1">
      <alignment horizontal="left" shrinkToFit="1"/>
    </xf>
    <xf numFmtId="0" fontId="45" fillId="0" borderId="1" xfId="0" applyFont="1" applyBorder="1" applyAlignment="1">
      <alignment shrinkToFit="1"/>
    </xf>
    <xf numFmtId="0" fontId="45" fillId="0" borderId="1" xfId="0" applyFont="1" applyBorder="1" applyAlignment="1">
      <alignment horizontal="left" shrinkToFit="1"/>
    </xf>
    <xf numFmtId="0" fontId="7" fillId="0" borderId="1" xfId="59" applyBorder="1"/>
    <xf numFmtId="1" fontId="33" fillId="4" borderId="1" xfId="0" applyNumberFormat="1" applyFont="1" applyFill="1" applyBorder="1" applyAlignment="1">
      <alignment horizontal="center"/>
    </xf>
    <xf numFmtId="0" fontId="12" fillId="0" borderId="1" xfId="59" applyFont="1" applyBorder="1" applyAlignment="1">
      <alignment horizontal="center"/>
    </xf>
    <xf numFmtId="1" fontId="34" fillId="4" borderId="1" xfId="0" applyNumberFormat="1" applyFont="1" applyFill="1" applyBorder="1" applyAlignment="1">
      <alignment horizontal="center" vertical="top" wrapText="1"/>
    </xf>
    <xf numFmtId="49" fontId="34" fillId="4" borderId="1" xfId="60" applyNumberFormat="1" applyFont="1" applyFill="1" applyBorder="1" applyAlignment="1">
      <alignment horizontal="center"/>
    </xf>
    <xf numFmtId="0" fontId="7" fillId="0" borderId="1" xfId="0" applyFont="1" applyBorder="1"/>
    <xf numFmtId="0" fontId="12" fillId="0" borderId="1" xfId="59" applyFont="1" applyBorder="1" applyAlignment="1">
      <alignment horizontal="center" vertical="center"/>
    </xf>
    <xf numFmtId="0" fontId="10" fillId="4" borderId="1" xfId="59" applyFont="1" applyFill="1" applyBorder="1"/>
    <xf numFmtId="0" fontId="12" fillId="4" borderId="1" xfId="0" applyFont="1" applyFill="1" applyBorder="1" applyAlignment="1">
      <alignment horizontal="center"/>
    </xf>
    <xf numFmtId="2" fontId="14" fillId="0" borderId="1" xfId="0" applyNumberFormat="1" applyFont="1" applyBorder="1" applyAlignment="1">
      <alignment horizontal="center"/>
    </xf>
    <xf numFmtId="0" fontId="14" fillId="0" borderId="1" xfId="363" applyFont="1" applyBorder="1"/>
    <xf numFmtId="2" fontId="14" fillId="0" borderId="1" xfId="0" applyNumberFormat="1" applyFont="1" applyBorder="1" applyAlignment="1">
      <alignment horizontal="left"/>
    </xf>
    <xf numFmtId="0" fontId="34" fillId="4" borderId="1" xfId="0" applyFont="1" applyFill="1" applyBorder="1" applyAlignment="1">
      <alignment horizontal="left"/>
    </xf>
    <xf numFmtId="49" fontId="34" fillId="4" borderId="1" xfId="0" applyNumberFormat="1" applyFont="1" applyFill="1" applyBorder="1" applyAlignment="1">
      <alignment horizontal="left"/>
    </xf>
    <xf numFmtId="0" fontId="33" fillId="4" borderId="1" xfId="0" applyFont="1" applyFill="1" applyBorder="1" applyAlignment="1">
      <alignment shrinkToFit="1"/>
    </xf>
    <xf numFmtId="0" fontId="34" fillId="4" borderId="1" xfId="0" applyFont="1" applyFill="1" applyBorder="1" applyAlignment="1">
      <alignment horizontal="center" shrinkToFit="1"/>
    </xf>
    <xf numFmtId="0" fontId="32" fillId="4" borderId="1" xfId="0" applyFont="1" applyFill="1" applyBorder="1" applyAlignment="1">
      <alignment horizontal="left"/>
    </xf>
    <xf numFmtId="0" fontId="69" fillId="4" borderId="1" xfId="28" applyFont="1" applyFill="1" applyBorder="1" applyAlignment="1" applyProtection="1">
      <alignment horizontal="centerContinuous" shrinkToFit="1" readingOrder="1"/>
    </xf>
    <xf numFmtId="1" fontId="43" fillId="0" borderId="1" xfId="0" applyNumberFormat="1" applyFont="1" applyBorder="1" applyAlignment="1">
      <alignment horizontal="center"/>
    </xf>
    <xf numFmtId="0" fontId="6" fillId="0" borderId="1" xfId="59" applyFont="1" applyBorder="1" applyAlignment="1">
      <alignment horizontal="left" shrinkToFit="1"/>
    </xf>
    <xf numFmtId="0" fontId="70" fillId="0" borderId="1" xfId="59" applyFont="1" applyBorder="1" applyAlignment="1">
      <alignment shrinkToFit="1"/>
    </xf>
    <xf numFmtId="0" fontId="72" fillId="0" borderId="1" xfId="0" applyFont="1" applyBorder="1" applyAlignment="1">
      <alignment shrinkToFit="1"/>
    </xf>
    <xf numFmtId="0" fontId="12" fillId="0" borderId="1" xfId="59" applyFont="1" applyBorder="1" applyAlignment="1">
      <alignment shrinkToFit="1"/>
    </xf>
    <xf numFmtId="0" fontId="33" fillId="0" borderId="1" xfId="0" applyFont="1" applyBorder="1" applyAlignment="1">
      <alignment horizontal="left" vertical="center" shrinkToFit="1"/>
    </xf>
    <xf numFmtId="0" fontId="58" fillId="0" borderId="1" xfId="0" applyFont="1" applyBorder="1" applyAlignment="1">
      <alignment horizontal="left" vertical="center" wrapText="1"/>
    </xf>
    <xf numFmtId="0" fontId="58" fillId="0" borderId="1" xfId="0" applyFont="1" applyBorder="1" applyAlignment="1">
      <alignment shrinkToFit="1"/>
    </xf>
    <xf numFmtId="0" fontId="14" fillId="0" borderId="1" xfId="59" applyFont="1" applyBorder="1"/>
    <xf numFmtId="0" fontId="72" fillId="0" borderId="1" xfId="0" applyFont="1" applyBorder="1" applyAlignment="1">
      <alignment vertical="top" shrinkToFit="1"/>
    </xf>
    <xf numFmtId="0" fontId="72" fillId="0" borderId="1" xfId="0" applyFont="1" applyBorder="1" applyAlignment="1">
      <alignment horizontal="left" vertical="center" shrinkToFit="1"/>
    </xf>
    <xf numFmtId="0" fontId="34" fillId="0" borderId="1" xfId="0" applyFont="1" applyBorder="1" applyAlignment="1">
      <alignment horizontal="left" shrinkToFit="1"/>
    </xf>
    <xf numFmtId="0" fontId="34" fillId="4" borderId="1" xfId="0" applyFont="1" applyFill="1" applyBorder="1" applyAlignment="1">
      <alignment horizontal="left" shrinkToFit="1"/>
    </xf>
    <xf numFmtId="0" fontId="34" fillId="4" borderId="1" xfId="0" applyFont="1" applyFill="1" applyBorder="1" applyAlignment="1">
      <alignment shrinkToFit="1"/>
    </xf>
    <xf numFmtId="0" fontId="64" fillId="4" borderId="1" xfId="0" applyFont="1" applyFill="1" applyBorder="1"/>
    <xf numFmtId="0" fontId="34" fillId="4" borderId="1" xfId="0" applyFont="1" applyFill="1" applyBorder="1" applyAlignment="1">
      <alignment horizontal="center"/>
    </xf>
    <xf numFmtId="0" fontId="6" fillId="0" borderId="1" xfId="0" applyFont="1" applyBorder="1" applyAlignment="1">
      <alignment horizontal="left" shrinkToFit="1" readingOrder="1"/>
    </xf>
    <xf numFmtId="0" fontId="33" fillId="0" borderId="1" xfId="0" applyFont="1" applyBorder="1" applyAlignment="1">
      <alignment horizontal="left" shrinkToFit="1" readingOrder="1"/>
    </xf>
    <xf numFmtId="0" fontId="6" fillId="0" borderId="1" xfId="124" applyFont="1" applyBorder="1" applyAlignment="1">
      <alignment horizontal="left" shrinkToFit="1" readingOrder="1"/>
    </xf>
    <xf numFmtId="0" fontId="6" fillId="0" borderId="1" xfId="30" applyFont="1" applyBorder="1" applyAlignment="1" applyProtection="1">
      <alignment horizontal="left" shrinkToFit="1" readingOrder="1"/>
    </xf>
    <xf numFmtId="0" fontId="33" fillId="0" borderId="1" xfId="30" applyFont="1" applyBorder="1" applyAlignment="1" applyProtection="1">
      <alignment horizontal="left" shrinkToFit="1" readingOrder="1"/>
    </xf>
    <xf numFmtId="0" fontId="6" fillId="0" borderId="1" xfId="0" applyFont="1" applyBorder="1" applyAlignment="1">
      <alignment horizontal="left" readingOrder="1"/>
    </xf>
    <xf numFmtId="0" fontId="6" fillId="0" borderId="1" xfId="60" applyFont="1" applyBorder="1" applyAlignment="1">
      <alignment horizontal="left" shrinkToFit="1" readingOrder="1"/>
    </xf>
    <xf numFmtId="0" fontId="74" fillId="0" borderId="1" xfId="0" applyFont="1" applyBorder="1" applyAlignment="1">
      <alignment horizontal="left" shrinkToFit="1" readingOrder="1"/>
    </xf>
    <xf numFmtId="0" fontId="74" fillId="0" borderId="1" xfId="30" applyFont="1" applyBorder="1" applyAlignment="1" applyProtection="1">
      <alignment horizontal="left" shrinkToFit="1" readingOrder="1"/>
    </xf>
    <xf numFmtId="0" fontId="6" fillId="0" borderId="1" xfId="30" applyFont="1" applyBorder="1" applyAlignment="1" applyProtection="1">
      <alignment horizontal="left" vertical="center" shrinkToFit="1" readingOrder="1"/>
    </xf>
    <xf numFmtId="0" fontId="6" fillId="0" borderId="1" xfId="59" applyFont="1" applyBorder="1" applyAlignment="1">
      <alignment horizontal="left" shrinkToFit="1" readingOrder="1"/>
    </xf>
    <xf numFmtId="0" fontId="33" fillId="0" borderId="1" xfId="30" applyFont="1" applyBorder="1" applyAlignment="1" applyProtection="1">
      <alignment horizontal="left" vertical="center" shrinkToFit="1" readingOrder="1"/>
    </xf>
    <xf numFmtId="0" fontId="91" fillId="0" borderId="1" xfId="0" applyFont="1" applyBorder="1" applyAlignment="1">
      <alignment shrinkToFit="1"/>
    </xf>
    <xf numFmtId="1" fontId="24" fillId="4" borderId="1" xfId="0" applyNumberFormat="1" applyFont="1" applyFill="1" applyBorder="1" applyAlignment="1">
      <alignment horizontal="center"/>
    </xf>
    <xf numFmtId="0" fontId="34" fillId="0" borderId="1" xfId="0" applyFont="1" applyBorder="1" applyAlignment="1">
      <alignment horizontal="center"/>
    </xf>
    <xf numFmtId="171" fontId="6" fillId="0" borderId="1" xfId="0" applyNumberFormat="1" applyFont="1" applyBorder="1"/>
    <xf numFmtId="1" fontId="34" fillId="0" borderId="1" xfId="0" applyNumberFormat="1" applyFont="1" applyBorder="1" applyAlignment="1">
      <alignment horizontal="center" vertical="top" wrapText="1"/>
    </xf>
    <xf numFmtId="0" fontId="34" fillId="0" borderId="1" xfId="0" applyFont="1" applyBorder="1" applyAlignment="1">
      <alignment horizontal="center" shrinkToFit="1"/>
    </xf>
    <xf numFmtId="0" fontId="69" fillId="0" borderId="1" xfId="28" applyFont="1" applyBorder="1" applyAlignment="1" applyProtection="1">
      <alignment horizontal="centerContinuous" shrinkToFit="1" readingOrder="1"/>
    </xf>
    <xf numFmtId="0" fontId="34" fillId="0" borderId="1" xfId="0" applyFont="1" applyBorder="1" applyAlignment="1">
      <alignment shrinkToFit="1"/>
    </xf>
    <xf numFmtId="0" fontId="0" fillId="4" borderId="1" xfId="0" applyFill="1" applyBorder="1" applyAlignment="1">
      <alignment horizontal="center"/>
    </xf>
    <xf numFmtId="1" fontId="43" fillId="4" borderId="1" xfId="0" applyNumberFormat="1" applyFont="1" applyFill="1" applyBorder="1" applyAlignment="1">
      <alignment horizontal="center"/>
    </xf>
    <xf numFmtId="0" fontId="35" fillId="0" borderId="14" xfId="0" applyFont="1" applyBorder="1" applyAlignment="1">
      <alignment horizontal="center"/>
    </xf>
    <xf numFmtId="0" fontId="14" fillId="0" borderId="14" xfId="0" applyFont="1" applyBorder="1"/>
    <xf numFmtId="0" fontId="0" fillId="0" borderId="4" xfId="0" applyBorder="1" applyAlignment="1">
      <alignment horizontal="center"/>
    </xf>
    <xf numFmtId="0" fontId="0" fillId="0" borderId="14" xfId="0" applyBorder="1" applyAlignment="1">
      <alignment horizontal="center"/>
    </xf>
    <xf numFmtId="0" fontId="108" fillId="0" borderId="0" xfId="0" applyFont="1"/>
    <xf numFmtId="0" fontId="24" fillId="9" borderId="1" xfId="0" applyFont="1" applyFill="1" applyBorder="1" applyAlignment="1">
      <alignment horizontal="left"/>
    </xf>
    <xf numFmtId="0" fontId="15" fillId="0" borderId="0" xfId="0" applyFont="1" applyAlignment="1">
      <alignment horizontal="center"/>
    </xf>
    <xf numFmtId="0" fontId="109" fillId="9" borderId="1" xfId="0" applyFont="1" applyFill="1" applyBorder="1"/>
    <xf numFmtId="0" fontId="109" fillId="9" borderId="1" xfId="0" applyFont="1" applyFill="1" applyBorder="1" applyAlignment="1">
      <alignment horizontal="center"/>
    </xf>
    <xf numFmtId="0" fontId="13" fillId="0" borderId="0" xfId="59" applyFont="1"/>
    <xf numFmtId="1" fontId="32" fillId="0" borderId="1" xfId="0" applyNumberFormat="1" applyFont="1" applyBorder="1" applyAlignment="1">
      <alignment horizontal="center"/>
    </xf>
    <xf numFmtId="1" fontId="110" fillId="0" borderId="1" xfId="0" applyNumberFormat="1" applyFont="1" applyBorder="1" applyAlignment="1">
      <alignment horizontal="center"/>
    </xf>
    <xf numFmtId="14" fontId="43" fillId="0" borderId="1" xfId="0" applyNumberFormat="1" applyFont="1" applyBorder="1" applyAlignment="1">
      <alignment horizontal="center"/>
    </xf>
    <xf numFmtId="0" fontId="109" fillId="0" borderId="1" xfId="0" applyFont="1" applyBorder="1" applyAlignment="1">
      <alignment horizontal="center"/>
    </xf>
    <xf numFmtId="9" fontId="36" fillId="4" borderId="0" xfId="0" applyNumberFormat="1" applyFont="1" applyFill="1" applyAlignment="1">
      <alignment horizontal="left"/>
    </xf>
    <xf numFmtId="0" fontId="9" fillId="4" borderId="0" xfId="0" applyFont="1" applyFill="1" applyAlignment="1">
      <alignment horizontal="left" vertical="center"/>
    </xf>
    <xf numFmtId="0" fontId="15" fillId="4" borderId="0" xfId="0" applyFont="1" applyFill="1" applyAlignment="1">
      <alignment horizontal="left"/>
    </xf>
    <xf numFmtId="0" fontId="0" fillId="4" borderId="0" xfId="0" applyFill="1" applyAlignment="1">
      <alignment horizontal="left"/>
    </xf>
    <xf numFmtId="0" fontId="43" fillId="0" borderId="3" xfId="0" applyFont="1" applyBorder="1" applyAlignment="1">
      <alignment horizontal="center" vertical="center"/>
    </xf>
    <xf numFmtId="0" fontId="43" fillId="0" borderId="7" xfId="0" applyFont="1" applyBorder="1" applyAlignment="1">
      <alignment horizontal="center"/>
    </xf>
    <xf numFmtId="0" fontId="2" fillId="0" borderId="13" xfId="0" applyFont="1" applyBorder="1" applyAlignment="1">
      <alignment horizontal="center"/>
    </xf>
    <xf numFmtId="0" fontId="24" fillId="0" borderId="0" xfId="0" applyFont="1" applyAlignment="1">
      <alignment horizontal="center" shrinkToFit="1"/>
    </xf>
    <xf numFmtId="0" fontId="24" fillId="0" borderId="4" xfId="0" applyFont="1" applyBorder="1" applyAlignment="1">
      <alignment horizontal="center" shrinkToFit="1"/>
    </xf>
    <xf numFmtId="0" fontId="15" fillId="0" borderId="5" xfId="0" applyFont="1" applyBorder="1" applyAlignment="1">
      <alignment horizontal="center"/>
    </xf>
    <xf numFmtId="0" fontId="15" fillId="0" borderId="13" xfId="0" applyFont="1" applyBorder="1" applyAlignment="1">
      <alignment horizontal="center" shrinkToFit="1"/>
    </xf>
    <xf numFmtId="0" fontId="12" fillId="0" borderId="13" xfId="0" applyFont="1" applyBorder="1" applyAlignment="1">
      <alignment horizontal="center"/>
    </xf>
    <xf numFmtId="0" fontId="6" fillId="0" borderId="5" xfId="0" applyFont="1" applyBorder="1" applyAlignment="1">
      <alignment horizontal="center"/>
    </xf>
    <xf numFmtId="0" fontId="0" fillId="0" borderId="1" xfId="0" applyBorder="1" applyAlignment="1">
      <alignment horizontal="center" vertical="center"/>
    </xf>
    <xf numFmtId="0" fontId="0" fillId="10" borderId="1" xfId="0" applyFill="1" applyBorder="1" applyAlignment="1">
      <alignment horizontal="center" vertical="center"/>
    </xf>
    <xf numFmtId="1" fontId="0" fillId="5" borderId="13" xfId="0" applyNumberFormat="1" applyFill="1" applyBorder="1" applyAlignment="1">
      <alignment horizontal="center"/>
    </xf>
    <xf numFmtId="0" fontId="33" fillId="0" borderId="0" xfId="0" applyFont="1" applyAlignment="1">
      <alignment horizontal="center" shrinkToFit="1"/>
    </xf>
    <xf numFmtId="0" fontId="34" fillId="0" borderId="0" xfId="0" applyFont="1" applyAlignment="1">
      <alignment horizontal="center" shrinkToFit="1"/>
    </xf>
    <xf numFmtId="0" fontId="45" fillId="0" borderId="5" xfId="0" applyFont="1" applyBorder="1"/>
    <xf numFmtId="0" fontId="33" fillId="0" borderId="0" xfId="0" applyFont="1" applyAlignment="1">
      <alignment shrinkToFit="1"/>
    </xf>
    <xf numFmtId="0" fontId="6" fillId="0" borderId="5" xfId="0" applyFont="1" applyBorder="1"/>
    <xf numFmtId="0" fontId="33" fillId="0" borderId="0" xfId="0" applyFont="1"/>
    <xf numFmtId="0" fontId="33" fillId="0" borderId="0" xfId="0" applyFont="1" applyAlignment="1">
      <alignment horizontal="center"/>
    </xf>
    <xf numFmtId="0" fontId="111" fillId="0" borderId="0" xfId="0" applyFont="1" applyAlignment="1">
      <alignment horizontal="center" readingOrder="1"/>
    </xf>
    <xf numFmtId="0" fontId="6" fillId="0" borderId="9" xfId="0" applyFont="1" applyBorder="1" applyAlignment="1">
      <alignment horizontal="center"/>
    </xf>
    <xf numFmtId="1" fontId="0" fillId="0" borderId="13" xfId="0" applyNumberFormat="1" applyBorder="1" applyAlignment="1">
      <alignment horizontal="center"/>
    </xf>
    <xf numFmtId="0" fontId="6" fillId="0" borderId="11" xfId="0" applyFont="1" applyBorder="1" applyAlignment="1">
      <alignment horizontal="center"/>
    </xf>
    <xf numFmtId="1" fontId="6" fillId="2" borderId="5" xfId="0" applyNumberFormat="1" applyFont="1" applyFill="1" applyBorder="1" applyAlignment="1">
      <alignment horizontal="center"/>
    </xf>
    <xf numFmtId="1" fontId="6" fillId="0" borderId="0" xfId="0" applyNumberFormat="1" applyFont="1" applyAlignment="1">
      <alignment horizontal="center"/>
    </xf>
    <xf numFmtId="0" fontId="111" fillId="0" borderId="0" xfId="0" applyFont="1" applyAlignment="1">
      <alignment horizontal="left"/>
    </xf>
    <xf numFmtId="0" fontId="34" fillId="0" borderId="0" xfId="0" applyFont="1" applyAlignment="1">
      <alignment horizontal="center"/>
    </xf>
    <xf numFmtId="1" fontId="6" fillId="0" borderId="5" xfId="0" applyNumberFormat="1" applyFont="1" applyBorder="1" applyAlignment="1">
      <alignment horizontal="center"/>
    </xf>
    <xf numFmtId="49" fontId="6" fillId="0" borderId="5" xfId="0" applyNumberFormat="1" applyFont="1" applyBorder="1" applyAlignment="1">
      <alignment horizontal="center"/>
    </xf>
    <xf numFmtId="0" fontId="33" fillId="0" borderId="0" xfId="0" applyFont="1" applyAlignment="1">
      <alignment horizontal="center" vertical="center" shrinkToFit="1"/>
    </xf>
    <xf numFmtId="171" fontId="6" fillId="0" borderId="5" xfId="0" applyNumberFormat="1" applyFont="1" applyBorder="1" applyAlignment="1">
      <alignment horizontal="center"/>
    </xf>
    <xf numFmtId="0" fontId="6" fillId="0" borderId="5" xfId="226" applyFont="1" applyBorder="1" applyAlignment="1">
      <alignment horizontal="center"/>
    </xf>
    <xf numFmtId="171" fontId="6" fillId="0" borderId="0" xfId="0" applyNumberFormat="1" applyFont="1" applyAlignment="1">
      <alignment horizontal="center"/>
    </xf>
    <xf numFmtId="1" fontId="6" fillId="0" borderId="0" xfId="0" applyNumberFormat="1" applyFont="1" applyAlignment="1">
      <alignment horizontal="center" shrinkToFit="1"/>
    </xf>
    <xf numFmtId="170" fontId="6" fillId="0" borderId="0" xfId="317" applyNumberFormat="1" applyFont="1" applyBorder="1" applyAlignment="1">
      <alignment horizontal="center" shrinkToFit="1"/>
    </xf>
    <xf numFmtId="0" fontId="15" fillId="0" borderId="0" xfId="0" applyFont="1" applyAlignment="1">
      <alignment horizontal="center" shrinkToFit="1"/>
    </xf>
    <xf numFmtId="0" fontId="15" fillId="0" borderId="0" xfId="0" applyFont="1" applyAlignment="1">
      <alignment shrinkToFit="1"/>
    </xf>
    <xf numFmtId="0" fontId="33" fillId="0" borderId="0" xfId="226" applyFont="1" applyAlignment="1">
      <alignment horizontal="center"/>
    </xf>
    <xf numFmtId="0" fontId="86" fillId="0" borderId="0" xfId="0" applyFont="1" applyAlignment="1">
      <alignment horizontal="center"/>
    </xf>
    <xf numFmtId="0" fontId="6" fillId="0" borderId="0" xfId="0" applyFont="1" applyAlignment="1">
      <alignment horizontal="center" shrinkToFit="1"/>
    </xf>
    <xf numFmtId="0" fontId="6" fillId="0" borderId="0" xfId="0" applyFont="1" applyAlignment="1">
      <alignment shrinkToFit="1"/>
    </xf>
    <xf numFmtId="0" fontId="72" fillId="0" borderId="0" xfId="0" applyFont="1" applyAlignment="1">
      <alignment horizontal="center"/>
    </xf>
    <xf numFmtId="0" fontId="63" fillId="0" borderId="0" xfId="0" applyFont="1" applyAlignment="1">
      <alignment horizontal="center" vertical="center" shrinkToFit="1"/>
    </xf>
    <xf numFmtId="0" fontId="6" fillId="0" borderId="0" xfId="59" applyFont="1" applyAlignment="1">
      <alignment horizontal="center" shrinkToFit="1"/>
    </xf>
    <xf numFmtId="0" fontId="6" fillId="0" borderId="0" xfId="363" applyFont="1" applyAlignment="1">
      <alignment horizontal="center" shrinkToFit="1"/>
    </xf>
    <xf numFmtId="0" fontId="13" fillId="0" borderId="5" xfId="0" applyFont="1" applyBorder="1" applyAlignment="1">
      <alignment horizontal="center"/>
    </xf>
    <xf numFmtId="171" fontId="32" fillId="0" borderId="0" xfId="0" applyNumberFormat="1" applyFont="1" applyAlignment="1">
      <alignment horizontal="center"/>
    </xf>
    <xf numFmtId="0" fontId="65" fillId="0" borderId="0" xfId="0" applyFont="1" applyAlignment="1">
      <alignment horizontal="center"/>
    </xf>
    <xf numFmtId="171" fontId="6" fillId="0" borderId="0" xfId="0" applyNumberFormat="1" applyFont="1" applyAlignment="1">
      <alignment horizontal="left"/>
    </xf>
    <xf numFmtId="0" fontId="33" fillId="0" borderId="0" xfId="0" applyFont="1" applyAlignment="1">
      <alignment horizontal="left"/>
    </xf>
    <xf numFmtId="0" fontId="7" fillId="6" borderId="0" xfId="0" applyFont="1" applyFill="1" applyAlignment="1">
      <alignment horizontal="center"/>
    </xf>
    <xf numFmtId="0" fontId="2" fillId="0" borderId="3" xfId="0" applyFont="1" applyBorder="1" applyAlignment="1">
      <alignment horizontal="center"/>
    </xf>
    <xf numFmtId="0" fontId="2" fillId="0" borderId="8" xfId="0" applyFont="1" applyBorder="1" applyAlignment="1">
      <alignment horizontal="center"/>
    </xf>
    <xf numFmtId="0" fontId="15" fillId="0" borderId="8" xfId="0" applyFont="1" applyBorder="1" applyAlignment="1">
      <alignment horizontal="center"/>
    </xf>
    <xf numFmtId="0" fontId="15" fillId="0" borderId="8" xfId="0" applyFont="1" applyBorder="1" applyAlignment="1">
      <alignment horizontal="center" shrinkToFit="1"/>
    </xf>
    <xf numFmtId="0" fontId="15" fillId="0" borderId="8" xfId="0" applyFont="1" applyBorder="1" applyAlignment="1">
      <alignment horizontal="centerContinuous" shrinkToFit="1" readingOrder="1"/>
    </xf>
    <xf numFmtId="0" fontId="0" fillId="0" borderId="8" xfId="0" applyBorder="1" applyAlignment="1">
      <alignment horizontal="center"/>
    </xf>
    <xf numFmtId="0" fontId="15" fillId="0" borderId="4" xfId="0" applyFont="1" applyBorder="1" applyAlignment="1">
      <alignment horizontal="center" shrinkToFit="1"/>
    </xf>
    <xf numFmtId="0" fontId="15" fillId="0" borderId="4" xfId="0" applyFont="1" applyBorder="1" applyAlignment="1">
      <alignment horizontal="centerContinuous" shrinkToFit="1" readingOrder="1"/>
    </xf>
    <xf numFmtId="0" fontId="0" fillId="0" borderId="13" xfId="0" applyBorder="1"/>
    <xf numFmtId="0" fontId="0" fillId="0" borderId="8" xfId="0" applyBorder="1" applyAlignment="1">
      <alignment horizontal="center" vertical="center"/>
    </xf>
    <xf numFmtId="0" fontId="0" fillId="0" borderId="0" xfId="0" applyAlignment="1">
      <alignment horizontal="center" vertical="center"/>
    </xf>
    <xf numFmtId="0" fontId="65" fillId="0" borderId="0" xfId="0" applyFont="1" applyAlignment="1">
      <alignment vertical="top"/>
    </xf>
    <xf numFmtId="0" fontId="0" fillId="0" borderId="6" xfId="0" applyBorder="1" applyAlignment="1">
      <alignment horizontal="center" vertical="center"/>
    </xf>
    <xf numFmtId="0" fontId="7" fillId="4" borderId="0" xfId="0" applyFont="1" applyFill="1" applyAlignment="1">
      <alignment horizontal="center"/>
    </xf>
    <xf numFmtId="0" fontId="116" fillId="0" borderId="0" xfId="0" applyFont="1" applyAlignment="1">
      <alignment vertical="center"/>
    </xf>
    <xf numFmtId="0" fontId="36" fillId="0" borderId="0" xfId="0" applyFont="1"/>
    <xf numFmtId="0" fontId="11" fillId="0" borderId="0" xfId="28" applyAlignment="1" applyProtection="1"/>
    <xf numFmtId="0" fontId="81" fillId="0" borderId="0" xfId="0" applyFont="1" applyAlignment="1">
      <alignment horizontal="center" shrinkToFit="1"/>
    </xf>
    <xf numFmtId="0" fontId="50" fillId="0" borderId="0" xfId="0" applyFont="1" applyAlignment="1">
      <alignment vertical="center"/>
    </xf>
    <xf numFmtId="0" fontId="117" fillId="0" borderId="0" xfId="0" applyFont="1" applyAlignment="1">
      <alignment vertical="center"/>
    </xf>
    <xf numFmtId="0" fontId="109" fillId="0" borderId="0" xfId="0" applyFont="1" applyAlignment="1">
      <alignment horizontal="center"/>
    </xf>
    <xf numFmtId="0" fontId="11" fillId="0" borderId="0" xfId="28" applyAlignment="1" applyProtection="1">
      <alignment horizontal="center"/>
    </xf>
    <xf numFmtId="0" fontId="118" fillId="4" borderId="0" xfId="0" applyFont="1" applyFill="1"/>
    <xf numFmtId="0" fontId="44" fillId="0" borderId="0" xfId="0" applyFont="1"/>
    <xf numFmtId="169" fontId="2" fillId="0" borderId="0" xfId="0" applyNumberFormat="1" applyFont="1" applyAlignment="1">
      <alignment horizontal="left" shrinkToFit="1"/>
    </xf>
    <xf numFmtId="0" fontId="2" fillId="0" borderId="0" xfId="0" applyFont="1" applyAlignment="1">
      <alignment horizontal="left"/>
    </xf>
    <xf numFmtId="0" fontId="24" fillId="10" borderId="9" xfId="0" applyFont="1" applyFill="1" applyBorder="1" applyAlignment="1">
      <alignment horizontal="center" vertical="center" wrapText="1"/>
    </xf>
    <xf numFmtId="0" fontId="112" fillId="0" borderId="7" xfId="0" applyFont="1" applyBorder="1"/>
    <xf numFmtId="0" fontId="112" fillId="0" borderId="11" xfId="0" applyFont="1" applyBorder="1"/>
    <xf numFmtId="0" fontId="112" fillId="0" borderId="12" xfId="0" applyFont="1" applyBorder="1"/>
    <xf numFmtId="9" fontId="36" fillId="4" borderId="0" xfId="0" applyNumberFormat="1" applyFont="1" applyFill="1" applyAlignment="1">
      <alignment horizontal="left"/>
    </xf>
    <xf numFmtId="0" fontId="0" fillId="0" borderId="0" xfId="0"/>
    <xf numFmtId="0" fontId="9" fillId="4" borderId="0" xfId="0" applyFont="1" applyFill="1" applyAlignment="1">
      <alignment horizontal="left" vertical="center"/>
    </xf>
    <xf numFmtId="0" fontId="15" fillId="4" borderId="0" xfId="0" applyFont="1" applyFill="1" applyAlignment="1">
      <alignment horizontal="left"/>
    </xf>
    <xf numFmtId="0" fontId="0" fillId="4" borderId="0" xfId="0" applyFill="1" applyAlignment="1">
      <alignment horizontal="left"/>
    </xf>
  </cellXfs>
  <cellStyles count="379">
    <cellStyle name="Čárka" xfId="362" builtinId="3"/>
    <cellStyle name="Excel Built-in Normal" xfId="1" xr:uid="{00000000-0005-0000-0000-000001000000}"/>
    <cellStyle name="Excel Built-in Normal 2" xfId="2" xr:uid="{00000000-0005-0000-0000-000002000000}"/>
    <cellStyle name="Excel Built-in Normal 2 2" xfId="3" xr:uid="{00000000-0005-0000-0000-000003000000}"/>
    <cellStyle name="Excel Built-in Normal 2 2 2" xfId="4" xr:uid="{00000000-0005-0000-0000-000004000000}"/>
    <cellStyle name="Excel Built-in Normal 2 2 2 2" xfId="5" xr:uid="{00000000-0005-0000-0000-000005000000}"/>
    <cellStyle name="Excel Built-in Normal 2 2 2 3" xfId="6" xr:uid="{00000000-0005-0000-0000-000006000000}"/>
    <cellStyle name="Excel Built-in Normal 2 2 3" xfId="7" xr:uid="{00000000-0005-0000-0000-000007000000}"/>
    <cellStyle name="Excel Built-in Normal 2 3" xfId="8" xr:uid="{00000000-0005-0000-0000-000008000000}"/>
    <cellStyle name="Excel Built-in Normal 2 3 2" xfId="9" xr:uid="{00000000-0005-0000-0000-000009000000}"/>
    <cellStyle name="Excel Built-in Normal 2 3 3" xfId="10" xr:uid="{00000000-0005-0000-0000-00000A000000}"/>
    <cellStyle name="Excel Built-in Normal 2 4" xfId="11" xr:uid="{00000000-0005-0000-0000-00000B000000}"/>
    <cellStyle name="Excel Built-in Normal 3" xfId="12" xr:uid="{00000000-0005-0000-0000-00000C000000}"/>
    <cellStyle name="Excel Built-in Normal 3 2" xfId="13" xr:uid="{00000000-0005-0000-0000-00000D000000}"/>
    <cellStyle name="Excel Built-in Normal 3 2 2" xfId="14" xr:uid="{00000000-0005-0000-0000-00000E000000}"/>
    <cellStyle name="Excel Built-in Normal 3 3" xfId="15" xr:uid="{00000000-0005-0000-0000-00000F000000}"/>
    <cellStyle name="Excel Built-in Normal 3 3 2" xfId="16" xr:uid="{00000000-0005-0000-0000-000010000000}"/>
    <cellStyle name="Excel Built-in Normal 3 3 3" xfId="17" xr:uid="{00000000-0005-0000-0000-000011000000}"/>
    <cellStyle name="Excel Built-in Normal 3 4" xfId="18" xr:uid="{00000000-0005-0000-0000-000012000000}"/>
    <cellStyle name="Excel Built-in Normal 4" xfId="19" xr:uid="{00000000-0005-0000-0000-000013000000}"/>
    <cellStyle name="Excel Built-in Normal 4 2" xfId="20" xr:uid="{00000000-0005-0000-0000-000014000000}"/>
    <cellStyle name="Excel Built-in Normal 4 2 2" xfId="21" xr:uid="{00000000-0005-0000-0000-000015000000}"/>
    <cellStyle name="Excel Built-in Normal 4 2 3" xfId="22" xr:uid="{00000000-0005-0000-0000-000016000000}"/>
    <cellStyle name="Excel Built-in Normal 4 3" xfId="23" xr:uid="{00000000-0005-0000-0000-000017000000}"/>
    <cellStyle name="Excel Built-in Normal 5" xfId="24" xr:uid="{00000000-0005-0000-0000-000018000000}"/>
    <cellStyle name="Excel Built-in Normal 5 2" xfId="25" xr:uid="{00000000-0005-0000-0000-000019000000}"/>
    <cellStyle name="Excel Built-in Normal 5 3" xfId="26" xr:uid="{00000000-0005-0000-0000-00001A000000}"/>
    <cellStyle name="Excel Built-in Normal 6" xfId="27" xr:uid="{00000000-0005-0000-0000-00001B000000}"/>
    <cellStyle name="Hypertextový odkaz" xfId="28" builtinId="8"/>
    <cellStyle name="Hypertextový odkaz 2" xfId="29" xr:uid="{00000000-0005-0000-0000-00001D000000}"/>
    <cellStyle name="Hypertextový odkaz 2 2" xfId="30" xr:uid="{00000000-0005-0000-0000-00001E000000}"/>
    <cellStyle name="Hypertextový odkaz 2 2 2" xfId="31" xr:uid="{00000000-0005-0000-0000-00001F000000}"/>
    <cellStyle name="Hypertextový odkaz 2 2 2 2" xfId="32" xr:uid="{00000000-0005-0000-0000-000020000000}"/>
    <cellStyle name="Hypertextový odkaz 2 3" xfId="33" xr:uid="{00000000-0005-0000-0000-000021000000}"/>
    <cellStyle name="Hypertextový odkaz 2 3 2" xfId="34" xr:uid="{00000000-0005-0000-0000-000022000000}"/>
    <cellStyle name="Hypertextový odkaz 2 3 3" xfId="35" xr:uid="{00000000-0005-0000-0000-000023000000}"/>
    <cellStyle name="Hypertextový odkaz 2 3 3 2" xfId="36" xr:uid="{00000000-0005-0000-0000-000024000000}"/>
    <cellStyle name="Hypertextový odkaz 2 4" xfId="37" xr:uid="{00000000-0005-0000-0000-000025000000}"/>
    <cellStyle name="Hypertextový odkaz 2 4 2" xfId="38" xr:uid="{00000000-0005-0000-0000-000026000000}"/>
    <cellStyle name="Hypertextový odkaz 3" xfId="39" xr:uid="{00000000-0005-0000-0000-000027000000}"/>
    <cellStyle name="Hypertextový odkaz 4" xfId="366" xr:uid="{00000000-0005-0000-0000-000028000000}"/>
    <cellStyle name="Hypertextový odkaz 5" xfId="365" xr:uid="{00000000-0005-0000-0000-000029000000}"/>
    <cellStyle name="Měna 2" xfId="40" xr:uid="{00000000-0005-0000-0000-00002A000000}"/>
    <cellStyle name="Měna 2 2" xfId="41" xr:uid="{00000000-0005-0000-0000-00002B000000}"/>
    <cellStyle name="Normální" xfId="0" builtinId="0"/>
    <cellStyle name="Normální 10" xfId="42" xr:uid="{00000000-0005-0000-0000-00002D000000}"/>
    <cellStyle name="Normální 10 2" xfId="43" xr:uid="{00000000-0005-0000-0000-00002E000000}"/>
    <cellStyle name="Normální 10 2 2" xfId="44" xr:uid="{00000000-0005-0000-0000-00002F000000}"/>
    <cellStyle name="Normální 10 2 3" xfId="45" xr:uid="{00000000-0005-0000-0000-000030000000}"/>
    <cellStyle name="Normální 10 3" xfId="46" xr:uid="{00000000-0005-0000-0000-000031000000}"/>
    <cellStyle name="Normální 11" xfId="47" xr:uid="{00000000-0005-0000-0000-000032000000}"/>
    <cellStyle name="Normální 12" xfId="48" xr:uid="{00000000-0005-0000-0000-000033000000}"/>
    <cellStyle name="Normální 12 2" xfId="49" xr:uid="{00000000-0005-0000-0000-000034000000}"/>
    <cellStyle name="Normální 12 2 2" xfId="50" xr:uid="{00000000-0005-0000-0000-000035000000}"/>
    <cellStyle name="Normální 12 2 3" xfId="51" xr:uid="{00000000-0005-0000-0000-000036000000}"/>
    <cellStyle name="Normální 12 3" xfId="52" xr:uid="{00000000-0005-0000-0000-000037000000}"/>
    <cellStyle name="Normální 13" xfId="53" xr:uid="{00000000-0005-0000-0000-000038000000}"/>
    <cellStyle name="Normální 13 2" xfId="54" xr:uid="{00000000-0005-0000-0000-000039000000}"/>
    <cellStyle name="Normální 14" xfId="55" xr:uid="{00000000-0005-0000-0000-00003A000000}"/>
    <cellStyle name="Normální 14 2" xfId="56" xr:uid="{00000000-0005-0000-0000-00003B000000}"/>
    <cellStyle name="Normální 14 3" xfId="57" xr:uid="{00000000-0005-0000-0000-00003C000000}"/>
    <cellStyle name="Normální 15" xfId="58" xr:uid="{00000000-0005-0000-0000-00003D000000}"/>
    <cellStyle name="Normální 16" xfId="364" xr:uid="{00000000-0005-0000-0000-00003E000000}"/>
    <cellStyle name="Normální 16 2" xfId="378" xr:uid="{00000000-0005-0000-0000-00003F000000}"/>
    <cellStyle name="Normální 16 3" xfId="367" xr:uid="{00000000-0005-0000-0000-000040000000}"/>
    <cellStyle name="Normální 17" xfId="368" xr:uid="{00000000-0005-0000-0000-000041000000}"/>
    <cellStyle name="Normální 18" xfId="369" xr:uid="{00000000-0005-0000-0000-000042000000}"/>
    <cellStyle name="Normální 18 2" xfId="370" xr:uid="{00000000-0005-0000-0000-000043000000}"/>
    <cellStyle name="Normální 19" xfId="371" xr:uid="{00000000-0005-0000-0000-000044000000}"/>
    <cellStyle name="normální 2" xfId="59" xr:uid="{00000000-0005-0000-0000-000045000000}"/>
    <cellStyle name="Normální 2 10" xfId="372" xr:uid="{00000000-0005-0000-0000-000046000000}"/>
    <cellStyle name="normální 2 11" xfId="373" xr:uid="{00000000-0005-0000-0000-000047000000}"/>
    <cellStyle name="Normální 2 2" xfId="60" xr:uid="{00000000-0005-0000-0000-000048000000}"/>
    <cellStyle name="Normální 2 2 2" xfId="61" xr:uid="{00000000-0005-0000-0000-000049000000}"/>
    <cellStyle name="Normální 2 2 2 2" xfId="62" xr:uid="{00000000-0005-0000-0000-00004A000000}"/>
    <cellStyle name="Normální 2 2 2 2 2" xfId="63" xr:uid="{00000000-0005-0000-0000-00004B000000}"/>
    <cellStyle name="Normální 2 2 2 2 2 2" xfId="64" xr:uid="{00000000-0005-0000-0000-00004C000000}"/>
    <cellStyle name="Normální 2 2 2 3" xfId="65" xr:uid="{00000000-0005-0000-0000-00004D000000}"/>
    <cellStyle name="Normální 2 2 2 3 2" xfId="66" xr:uid="{00000000-0005-0000-0000-00004E000000}"/>
    <cellStyle name="Normální 2 2 2 3 3" xfId="67" xr:uid="{00000000-0005-0000-0000-00004F000000}"/>
    <cellStyle name="Normální 2 2 2 3 3 2" xfId="68" xr:uid="{00000000-0005-0000-0000-000050000000}"/>
    <cellStyle name="Normální 2 2 2 4" xfId="69" xr:uid="{00000000-0005-0000-0000-000051000000}"/>
    <cellStyle name="Normální 2 2 2 4 2" xfId="70" xr:uid="{00000000-0005-0000-0000-000052000000}"/>
    <cellStyle name="Normální 2 2 3" xfId="71" xr:uid="{00000000-0005-0000-0000-000053000000}"/>
    <cellStyle name="Normální 2 2 3 2" xfId="72" xr:uid="{00000000-0005-0000-0000-000054000000}"/>
    <cellStyle name="Normální 2 2 3 3" xfId="73" xr:uid="{00000000-0005-0000-0000-000055000000}"/>
    <cellStyle name="Normální 2 2 3 3 2" xfId="74" xr:uid="{00000000-0005-0000-0000-000056000000}"/>
    <cellStyle name="Normální 2 2 4" xfId="75" xr:uid="{00000000-0005-0000-0000-000057000000}"/>
    <cellStyle name="Normální 2 2 4 2" xfId="76" xr:uid="{00000000-0005-0000-0000-000058000000}"/>
    <cellStyle name="Normální 2 3" xfId="77" xr:uid="{00000000-0005-0000-0000-000059000000}"/>
    <cellStyle name="Normální 2 3 2" xfId="78" xr:uid="{00000000-0005-0000-0000-00005A000000}"/>
    <cellStyle name="Normální 2 3 2 2" xfId="79" xr:uid="{00000000-0005-0000-0000-00005B000000}"/>
    <cellStyle name="Normální 2 3 2 2 2" xfId="80" xr:uid="{00000000-0005-0000-0000-00005C000000}"/>
    <cellStyle name="Normální 2 3 3" xfId="81" xr:uid="{00000000-0005-0000-0000-00005D000000}"/>
    <cellStyle name="Normální 2 3 3 2" xfId="82" xr:uid="{00000000-0005-0000-0000-00005E000000}"/>
    <cellStyle name="Normální 2 3 3 3" xfId="83" xr:uid="{00000000-0005-0000-0000-00005F000000}"/>
    <cellStyle name="Normální 2 3 3 3 2" xfId="84" xr:uid="{00000000-0005-0000-0000-000060000000}"/>
    <cellStyle name="Normální 2 3 4" xfId="85" xr:uid="{00000000-0005-0000-0000-000061000000}"/>
    <cellStyle name="Normální 2 3 4 2" xfId="86" xr:uid="{00000000-0005-0000-0000-000062000000}"/>
    <cellStyle name="normální 2 4" xfId="87" xr:uid="{00000000-0005-0000-0000-000063000000}"/>
    <cellStyle name="normální 2 4 2" xfId="88" xr:uid="{00000000-0005-0000-0000-000064000000}"/>
    <cellStyle name="normální 2 4 2 2" xfId="89" xr:uid="{00000000-0005-0000-0000-000065000000}"/>
    <cellStyle name="normální 2 4 2 2 2" xfId="90" xr:uid="{00000000-0005-0000-0000-000066000000}"/>
    <cellStyle name="normální 2 4 3" xfId="91" xr:uid="{00000000-0005-0000-0000-000067000000}"/>
    <cellStyle name="normální 2 4 3 2" xfId="92" xr:uid="{00000000-0005-0000-0000-000068000000}"/>
    <cellStyle name="normální 2 4 3 3" xfId="93" xr:uid="{00000000-0005-0000-0000-000069000000}"/>
    <cellStyle name="normální 2 4 3 3 2" xfId="94" xr:uid="{00000000-0005-0000-0000-00006A000000}"/>
    <cellStyle name="normální 2 4 4" xfId="95" xr:uid="{00000000-0005-0000-0000-00006B000000}"/>
    <cellStyle name="normální 2 4 4 2" xfId="96" xr:uid="{00000000-0005-0000-0000-00006C000000}"/>
    <cellStyle name="normální 2 5" xfId="97" xr:uid="{00000000-0005-0000-0000-00006D000000}"/>
    <cellStyle name="normální 2 5 2" xfId="98" xr:uid="{00000000-0005-0000-0000-00006E000000}"/>
    <cellStyle name="normální 2 5 2 2" xfId="99" xr:uid="{00000000-0005-0000-0000-00006F000000}"/>
    <cellStyle name="normální 2 5 2 2 2" xfId="100" xr:uid="{00000000-0005-0000-0000-000070000000}"/>
    <cellStyle name="normální 2 5 3" xfId="101" xr:uid="{00000000-0005-0000-0000-000071000000}"/>
    <cellStyle name="normální 2 5 3 2" xfId="102" xr:uid="{00000000-0005-0000-0000-000072000000}"/>
    <cellStyle name="normální 2 5 3 3" xfId="103" xr:uid="{00000000-0005-0000-0000-000073000000}"/>
    <cellStyle name="normální 2 5 3 3 2" xfId="104" xr:uid="{00000000-0005-0000-0000-000074000000}"/>
    <cellStyle name="normální 2 5 4" xfId="105" xr:uid="{00000000-0005-0000-0000-000075000000}"/>
    <cellStyle name="normální 2 5 4 2" xfId="106" xr:uid="{00000000-0005-0000-0000-000076000000}"/>
    <cellStyle name="normální 2 6" xfId="107" xr:uid="{00000000-0005-0000-0000-000077000000}"/>
    <cellStyle name="normální 2 6 2" xfId="108" xr:uid="{00000000-0005-0000-0000-000078000000}"/>
    <cellStyle name="normální 2 6 2 2" xfId="109" xr:uid="{00000000-0005-0000-0000-000079000000}"/>
    <cellStyle name="normální 2 6 2 2 2" xfId="110" xr:uid="{00000000-0005-0000-0000-00007A000000}"/>
    <cellStyle name="normální 2 6 3" xfId="111" xr:uid="{00000000-0005-0000-0000-00007B000000}"/>
    <cellStyle name="normální 2 6 3 2" xfId="112" xr:uid="{00000000-0005-0000-0000-00007C000000}"/>
    <cellStyle name="normální 2 6 3 3" xfId="113" xr:uid="{00000000-0005-0000-0000-00007D000000}"/>
    <cellStyle name="normální 2 6 3 3 2" xfId="114" xr:uid="{00000000-0005-0000-0000-00007E000000}"/>
    <cellStyle name="normální 2 6 4" xfId="115" xr:uid="{00000000-0005-0000-0000-00007F000000}"/>
    <cellStyle name="normální 2 6 4 2" xfId="116" xr:uid="{00000000-0005-0000-0000-000080000000}"/>
    <cellStyle name="normální 2 7" xfId="117" xr:uid="{00000000-0005-0000-0000-000081000000}"/>
    <cellStyle name="normální 2 7 2" xfId="118" xr:uid="{00000000-0005-0000-0000-000082000000}"/>
    <cellStyle name="normální 2 7 3" xfId="119" xr:uid="{00000000-0005-0000-0000-000083000000}"/>
    <cellStyle name="normální 2 7 3 2" xfId="120" xr:uid="{00000000-0005-0000-0000-000084000000}"/>
    <cellStyle name="normální 2 8" xfId="121" xr:uid="{00000000-0005-0000-0000-000085000000}"/>
    <cellStyle name="normální 2 9" xfId="122" xr:uid="{00000000-0005-0000-0000-000086000000}"/>
    <cellStyle name="normální 2 9 2" xfId="123" xr:uid="{00000000-0005-0000-0000-000087000000}"/>
    <cellStyle name="Normální 3" xfId="124" xr:uid="{00000000-0005-0000-0000-000088000000}"/>
    <cellStyle name="Normální 3 2" xfId="125" xr:uid="{00000000-0005-0000-0000-000089000000}"/>
    <cellStyle name="Normální 3 2 2" xfId="126" xr:uid="{00000000-0005-0000-0000-00008A000000}"/>
    <cellStyle name="Normální 3 2 2 2" xfId="127" xr:uid="{00000000-0005-0000-0000-00008B000000}"/>
    <cellStyle name="Normální 3 2 2 2 2" xfId="128" xr:uid="{00000000-0005-0000-0000-00008C000000}"/>
    <cellStyle name="Normální 3 2 2 2 2 2" xfId="129" xr:uid="{00000000-0005-0000-0000-00008D000000}"/>
    <cellStyle name="Normální 3 2 2 3" xfId="130" xr:uid="{00000000-0005-0000-0000-00008E000000}"/>
    <cellStyle name="Normální 3 2 2 3 2" xfId="131" xr:uid="{00000000-0005-0000-0000-00008F000000}"/>
    <cellStyle name="Normální 3 2 2 3 3" xfId="132" xr:uid="{00000000-0005-0000-0000-000090000000}"/>
    <cellStyle name="Normální 3 2 2 3 3 2" xfId="133" xr:uid="{00000000-0005-0000-0000-000091000000}"/>
    <cellStyle name="Normální 3 2 2 4" xfId="134" xr:uid="{00000000-0005-0000-0000-000092000000}"/>
    <cellStyle name="Normální 3 2 2 4 2" xfId="135" xr:uid="{00000000-0005-0000-0000-000093000000}"/>
    <cellStyle name="Normální 3 2 3" xfId="136" xr:uid="{00000000-0005-0000-0000-000094000000}"/>
    <cellStyle name="Normální 3 2 3 2" xfId="137" xr:uid="{00000000-0005-0000-0000-000095000000}"/>
    <cellStyle name="Normální 3 2 3 3" xfId="138" xr:uid="{00000000-0005-0000-0000-000096000000}"/>
    <cellStyle name="Normální 3 2 3 3 2" xfId="139" xr:uid="{00000000-0005-0000-0000-000097000000}"/>
    <cellStyle name="Normální 3 2 4" xfId="140" xr:uid="{00000000-0005-0000-0000-000098000000}"/>
    <cellStyle name="Normální 3 2 4 2" xfId="141" xr:uid="{00000000-0005-0000-0000-000099000000}"/>
    <cellStyle name="Normální 3 3" xfId="142" xr:uid="{00000000-0005-0000-0000-00009A000000}"/>
    <cellStyle name="Normální 3 3 2" xfId="143" xr:uid="{00000000-0005-0000-0000-00009B000000}"/>
    <cellStyle name="Normální 3 3 2 2" xfId="144" xr:uid="{00000000-0005-0000-0000-00009C000000}"/>
    <cellStyle name="Normální 3 3 2 2 2" xfId="145" xr:uid="{00000000-0005-0000-0000-00009D000000}"/>
    <cellStyle name="Normální 3 3 3" xfId="146" xr:uid="{00000000-0005-0000-0000-00009E000000}"/>
    <cellStyle name="Normální 3 3 3 2" xfId="147" xr:uid="{00000000-0005-0000-0000-00009F000000}"/>
    <cellStyle name="Normální 3 3 3 3" xfId="148" xr:uid="{00000000-0005-0000-0000-0000A0000000}"/>
    <cellStyle name="Normální 3 3 3 3 2" xfId="149" xr:uid="{00000000-0005-0000-0000-0000A1000000}"/>
    <cellStyle name="Normální 3 3 4" xfId="150" xr:uid="{00000000-0005-0000-0000-0000A2000000}"/>
    <cellStyle name="Normální 3 3 4 2" xfId="151" xr:uid="{00000000-0005-0000-0000-0000A3000000}"/>
    <cellStyle name="Normální 3 4" xfId="152" xr:uid="{00000000-0005-0000-0000-0000A4000000}"/>
    <cellStyle name="Normální 3 4 2" xfId="153" xr:uid="{00000000-0005-0000-0000-0000A5000000}"/>
    <cellStyle name="Normální 3 4 3" xfId="154" xr:uid="{00000000-0005-0000-0000-0000A6000000}"/>
    <cellStyle name="Normální 3 4 3 2" xfId="155" xr:uid="{00000000-0005-0000-0000-0000A7000000}"/>
    <cellStyle name="Normální 3 5" xfId="156" xr:uid="{00000000-0005-0000-0000-0000A8000000}"/>
    <cellStyle name="Normální 3 5 2" xfId="157" xr:uid="{00000000-0005-0000-0000-0000A9000000}"/>
    <cellStyle name="normální 4" xfId="158" xr:uid="{00000000-0005-0000-0000-0000AA000000}"/>
    <cellStyle name="Normální 4 2" xfId="159" xr:uid="{00000000-0005-0000-0000-0000AB000000}"/>
    <cellStyle name="Normální 4 2 2" xfId="160" xr:uid="{00000000-0005-0000-0000-0000AC000000}"/>
    <cellStyle name="Normální 4 2 2 2" xfId="161" xr:uid="{00000000-0005-0000-0000-0000AD000000}"/>
    <cellStyle name="Normální 4 2 2 2 2" xfId="162" xr:uid="{00000000-0005-0000-0000-0000AE000000}"/>
    <cellStyle name="Normální 4 2 3" xfId="163" xr:uid="{00000000-0005-0000-0000-0000AF000000}"/>
    <cellStyle name="Normální 4 2 3 2" xfId="164" xr:uid="{00000000-0005-0000-0000-0000B0000000}"/>
    <cellStyle name="Normální 4 2 3 3" xfId="165" xr:uid="{00000000-0005-0000-0000-0000B1000000}"/>
    <cellStyle name="Normální 4 2 3 3 2" xfId="166" xr:uid="{00000000-0005-0000-0000-0000B2000000}"/>
    <cellStyle name="Normální 4 2 4" xfId="167" xr:uid="{00000000-0005-0000-0000-0000B3000000}"/>
    <cellStyle name="Normální 4 2 4 2" xfId="168" xr:uid="{00000000-0005-0000-0000-0000B4000000}"/>
    <cellStyle name="normální 4 3" xfId="169" xr:uid="{00000000-0005-0000-0000-0000B5000000}"/>
    <cellStyle name="normální 4 3 2" xfId="170" xr:uid="{00000000-0005-0000-0000-0000B6000000}"/>
    <cellStyle name="normální 4 3 2 2" xfId="171" xr:uid="{00000000-0005-0000-0000-0000B7000000}"/>
    <cellStyle name="normální 4 3 2 3" xfId="172" xr:uid="{00000000-0005-0000-0000-0000B8000000}"/>
    <cellStyle name="normální 4 3 3" xfId="173" xr:uid="{00000000-0005-0000-0000-0000B9000000}"/>
    <cellStyle name="normální 4 3 3 2" xfId="174" xr:uid="{00000000-0005-0000-0000-0000BA000000}"/>
    <cellStyle name="normální 4 3 3 3" xfId="175" xr:uid="{00000000-0005-0000-0000-0000BB000000}"/>
    <cellStyle name="normální 4 3 3 4" xfId="176" xr:uid="{00000000-0005-0000-0000-0000BC000000}"/>
    <cellStyle name="normální 4 3 4" xfId="177" xr:uid="{00000000-0005-0000-0000-0000BD000000}"/>
    <cellStyle name="normální 4 4" xfId="178" xr:uid="{00000000-0005-0000-0000-0000BE000000}"/>
    <cellStyle name="normální 4 4 2" xfId="179" xr:uid="{00000000-0005-0000-0000-0000BF000000}"/>
    <cellStyle name="normální 4 4 2 2" xfId="180" xr:uid="{00000000-0005-0000-0000-0000C0000000}"/>
    <cellStyle name="normální 4 4 2 3" xfId="181" xr:uid="{00000000-0005-0000-0000-0000C1000000}"/>
    <cellStyle name="normální 4 4 3" xfId="182" xr:uid="{00000000-0005-0000-0000-0000C2000000}"/>
    <cellStyle name="normální 4 4 3 2" xfId="183" xr:uid="{00000000-0005-0000-0000-0000C3000000}"/>
    <cellStyle name="normální 4 4 3 3" xfId="184" xr:uid="{00000000-0005-0000-0000-0000C4000000}"/>
    <cellStyle name="normální 4 4 3 4" xfId="185" xr:uid="{00000000-0005-0000-0000-0000C5000000}"/>
    <cellStyle name="normální 4 4 4" xfId="186" xr:uid="{00000000-0005-0000-0000-0000C6000000}"/>
    <cellStyle name="normální 4 5" xfId="187" xr:uid="{00000000-0005-0000-0000-0000C7000000}"/>
    <cellStyle name="normální 4 5 2" xfId="188" xr:uid="{00000000-0005-0000-0000-0000C8000000}"/>
    <cellStyle name="normální 4 5 2 2" xfId="189" xr:uid="{00000000-0005-0000-0000-0000C9000000}"/>
    <cellStyle name="normální 4 5 2 3" xfId="190" xr:uid="{00000000-0005-0000-0000-0000CA000000}"/>
    <cellStyle name="normální 4 5 3" xfId="191" xr:uid="{00000000-0005-0000-0000-0000CB000000}"/>
    <cellStyle name="normální 4 6" xfId="192" xr:uid="{00000000-0005-0000-0000-0000CC000000}"/>
    <cellStyle name="normální 4 6 2" xfId="193" xr:uid="{00000000-0005-0000-0000-0000CD000000}"/>
    <cellStyle name="normální 4 6 2 2" xfId="194" xr:uid="{00000000-0005-0000-0000-0000CE000000}"/>
    <cellStyle name="normální 4 6 2 3" xfId="195" xr:uid="{00000000-0005-0000-0000-0000CF000000}"/>
    <cellStyle name="normální 4 6 3" xfId="196" xr:uid="{00000000-0005-0000-0000-0000D0000000}"/>
    <cellStyle name="normální 4 7" xfId="197" xr:uid="{00000000-0005-0000-0000-0000D1000000}"/>
    <cellStyle name="normální 4 7 2" xfId="198" xr:uid="{00000000-0005-0000-0000-0000D2000000}"/>
    <cellStyle name="normální 4 7 2 2" xfId="199" xr:uid="{00000000-0005-0000-0000-0000D3000000}"/>
    <cellStyle name="normální 4 7 2 3" xfId="200" xr:uid="{00000000-0005-0000-0000-0000D4000000}"/>
    <cellStyle name="normální 4 7 3" xfId="201" xr:uid="{00000000-0005-0000-0000-0000D5000000}"/>
    <cellStyle name="normální 4 8" xfId="202" xr:uid="{00000000-0005-0000-0000-0000D6000000}"/>
    <cellStyle name="normální 4 8 2" xfId="203" xr:uid="{00000000-0005-0000-0000-0000D7000000}"/>
    <cellStyle name="normální 4 8 3" xfId="204" xr:uid="{00000000-0005-0000-0000-0000D8000000}"/>
    <cellStyle name="normální 4 9" xfId="205" xr:uid="{00000000-0005-0000-0000-0000D9000000}"/>
    <cellStyle name="Normální 5" xfId="206" xr:uid="{00000000-0005-0000-0000-0000DA000000}"/>
    <cellStyle name="Normální 5 2" xfId="207" xr:uid="{00000000-0005-0000-0000-0000DB000000}"/>
    <cellStyle name="Normální 5 2 2" xfId="208" xr:uid="{00000000-0005-0000-0000-0000DC000000}"/>
    <cellStyle name="Normální 5 2 3" xfId="209" xr:uid="{00000000-0005-0000-0000-0000DD000000}"/>
    <cellStyle name="Normální 5 3" xfId="210" xr:uid="{00000000-0005-0000-0000-0000DE000000}"/>
    <cellStyle name="Normální 5 3 2" xfId="211" xr:uid="{00000000-0005-0000-0000-0000DF000000}"/>
    <cellStyle name="Normální 5 3 3" xfId="212" xr:uid="{00000000-0005-0000-0000-0000E0000000}"/>
    <cellStyle name="Normální 5 3 4" xfId="213" xr:uid="{00000000-0005-0000-0000-0000E1000000}"/>
    <cellStyle name="Normální 5 4" xfId="214" xr:uid="{00000000-0005-0000-0000-0000E2000000}"/>
    <cellStyle name="Normální 6" xfId="215" xr:uid="{00000000-0005-0000-0000-0000E3000000}"/>
    <cellStyle name="Normální 6 2" xfId="216" xr:uid="{00000000-0005-0000-0000-0000E4000000}"/>
    <cellStyle name="Normální 6 2 2" xfId="217" xr:uid="{00000000-0005-0000-0000-0000E5000000}"/>
    <cellStyle name="Normální 6 2 3" xfId="218" xr:uid="{00000000-0005-0000-0000-0000E6000000}"/>
    <cellStyle name="Normální 6 2 4" xfId="219" xr:uid="{00000000-0005-0000-0000-0000E7000000}"/>
    <cellStyle name="Normální 6 3" xfId="220" xr:uid="{00000000-0005-0000-0000-0000E8000000}"/>
    <cellStyle name="Normální 6 3 2" xfId="221" xr:uid="{00000000-0005-0000-0000-0000E9000000}"/>
    <cellStyle name="Normální 6 3 3" xfId="222" xr:uid="{00000000-0005-0000-0000-0000EA000000}"/>
    <cellStyle name="Normální 6 3 4" xfId="223" xr:uid="{00000000-0005-0000-0000-0000EB000000}"/>
    <cellStyle name="Normální 6 3 5" xfId="224" xr:uid="{00000000-0005-0000-0000-0000EC000000}"/>
    <cellStyle name="Normální 6 4" xfId="225" xr:uid="{00000000-0005-0000-0000-0000ED000000}"/>
    <cellStyle name="Normální 7" xfId="226" xr:uid="{00000000-0005-0000-0000-0000EE000000}"/>
    <cellStyle name="Normální 7 2" xfId="227" xr:uid="{00000000-0005-0000-0000-0000EF000000}"/>
    <cellStyle name="Normální 7 2 2" xfId="228" xr:uid="{00000000-0005-0000-0000-0000F0000000}"/>
    <cellStyle name="Normální 7 2 2 2" xfId="229" xr:uid="{00000000-0005-0000-0000-0000F1000000}"/>
    <cellStyle name="Normální 7 2 2 2 2" xfId="230" xr:uid="{00000000-0005-0000-0000-0000F2000000}"/>
    <cellStyle name="Normální 7 2 2 2 3" xfId="231" xr:uid="{00000000-0005-0000-0000-0000F3000000}"/>
    <cellStyle name="Normální 7 2 2 3" xfId="232" xr:uid="{00000000-0005-0000-0000-0000F4000000}"/>
    <cellStyle name="Normální 7 2 2 3 2" xfId="233" xr:uid="{00000000-0005-0000-0000-0000F5000000}"/>
    <cellStyle name="Normální 7 2 2 3 3" xfId="234" xr:uid="{00000000-0005-0000-0000-0000F6000000}"/>
    <cellStyle name="Normální 7 2 2 3 4" xfId="235" xr:uid="{00000000-0005-0000-0000-0000F7000000}"/>
    <cellStyle name="Normální 7 2 2 4" xfId="236" xr:uid="{00000000-0005-0000-0000-0000F8000000}"/>
    <cellStyle name="Normální 7 2 3" xfId="237" xr:uid="{00000000-0005-0000-0000-0000F9000000}"/>
    <cellStyle name="Normální 7 2 3 2" xfId="238" xr:uid="{00000000-0005-0000-0000-0000FA000000}"/>
    <cellStyle name="Normální 7 2 3 2 2" xfId="239" xr:uid="{00000000-0005-0000-0000-0000FB000000}"/>
    <cellStyle name="Normální 7 2 3 2 3" xfId="240" xr:uid="{00000000-0005-0000-0000-0000FC000000}"/>
    <cellStyle name="Normální 7 2 3 3" xfId="241" xr:uid="{00000000-0005-0000-0000-0000FD000000}"/>
    <cellStyle name="Normální 7 2 4" xfId="242" xr:uid="{00000000-0005-0000-0000-0000FE000000}"/>
    <cellStyle name="Normální 7 2 4 2" xfId="243" xr:uid="{00000000-0005-0000-0000-0000FF000000}"/>
    <cellStyle name="Normální 7 2 4 2 2" xfId="244" xr:uid="{00000000-0005-0000-0000-000000010000}"/>
    <cellStyle name="Normální 7 2 4 2 3" xfId="245" xr:uid="{00000000-0005-0000-0000-000001010000}"/>
    <cellStyle name="Normální 7 2 4 3" xfId="246" xr:uid="{00000000-0005-0000-0000-000002010000}"/>
    <cellStyle name="Normální 7 2 5" xfId="247" xr:uid="{00000000-0005-0000-0000-000003010000}"/>
    <cellStyle name="Normální 7 2 5 2" xfId="248" xr:uid="{00000000-0005-0000-0000-000004010000}"/>
    <cellStyle name="Normální 7 2 5 2 2" xfId="249" xr:uid="{00000000-0005-0000-0000-000005010000}"/>
    <cellStyle name="Normální 7 2 5 2 3" xfId="250" xr:uid="{00000000-0005-0000-0000-000006010000}"/>
    <cellStyle name="Normální 7 2 5 3" xfId="251" xr:uid="{00000000-0005-0000-0000-000007010000}"/>
    <cellStyle name="Normální 7 2 6" xfId="252" xr:uid="{00000000-0005-0000-0000-000008010000}"/>
    <cellStyle name="Normální 7 2 6 2" xfId="253" xr:uid="{00000000-0005-0000-0000-000009010000}"/>
    <cellStyle name="Normální 7 2 6 3" xfId="254" xr:uid="{00000000-0005-0000-0000-00000A010000}"/>
    <cellStyle name="Normální 7 2 7" xfId="255" xr:uid="{00000000-0005-0000-0000-00000B010000}"/>
    <cellStyle name="Normální 7 3" xfId="256" xr:uid="{00000000-0005-0000-0000-00000C010000}"/>
    <cellStyle name="Normální 7 3 2" xfId="257" xr:uid="{00000000-0005-0000-0000-00000D010000}"/>
    <cellStyle name="Normální 7 3 2 2" xfId="258" xr:uid="{00000000-0005-0000-0000-00000E010000}"/>
    <cellStyle name="Normální 7 3 2 2 2" xfId="259" xr:uid="{00000000-0005-0000-0000-00000F010000}"/>
    <cellStyle name="Normální 7 3 2 2 3" xfId="260" xr:uid="{00000000-0005-0000-0000-000010010000}"/>
    <cellStyle name="Normální 7 3 2 3" xfId="261" xr:uid="{00000000-0005-0000-0000-000011010000}"/>
    <cellStyle name="Normální 7 3 3" xfId="262" xr:uid="{00000000-0005-0000-0000-000012010000}"/>
    <cellStyle name="Normální 7 3 3 2" xfId="263" xr:uid="{00000000-0005-0000-0000-000013010000}"/>
    <cellStyle name="Normální 7 3 3 3" xfId="264" xr:uid="{00000000-0005-0000-0000-000014010000}"/>
    <cellStyle name="Normální 7 3 4" xfId="265" xr:uid="{00000000-0005-0000-0000-000015010000}"/>
    <cellStyle name="Normální 7 3 4 2" xfId="266" xr:uid="{00000000-0005-0000-0000-000016010000}"/>
    <cellStyle name="Normální 7 3 4 3" xfId="267" xr:uid="{00000000-0005-0000-0000-000017010000}"/>
    <cellStyle name="Normální 7 3 4 4" xfId="268" xr:uid="{00000000-0005-0000-0000-000018010000}"/>
    <cellStyle name="Normální 7 3 5" xfId="269" xr:uid="{00000000-0005-0000-0000-000019010000}"/>
    <cellStyle name="Normální 7 4" xfId="270" xr:uid="{00000000-0005-0000-0000-00001A010000}"/>
    <cellStyle name="Normální 7 4 2" xfId="271" xr:uid="{00000000-0005-0000-0000-00001B010000}"/>
    <cellStyle name="Normální 7 4 2 2" xfId="272" xr:uid="{00000000-0005-0000-0000-00001C010000}"/>
    <cellStyle name="Normální 7 4 2 3" xfId="273" xr:uid="{00000000-0005-0000-0000-00001D010000}"/>
    <cellStyle name="Normální 7 4 3" xfId="274" xr:uid="{00000000-0005-0000-0000-00001E010000}"/>
    <cellStyle name="Normální 7 5" xfId="275" xr:uid="{00000000-0005-0000-0000-00001F010000}"/>
    <cellStyle name="Normální 7 5 2" xfId="276" xr:uid="{00000000-0005-0000-0000-000020010000}"/>
    <cellStyle name="Normální 7 5 2 2" xfId="277" xr:uid="{00000000-0005-0000-0000-000021010000}"/>
    <cellStyle name="Normální 7 5 2 3" xfId="278" xr:uid="{00000000-0005-0000-0000-000022010000}"/>
    <cellStyle name="Normální 7 5 3" xfId="279" xr:uid="{00000000-0005-0000-0000-000023010000}"/>
    <cellStyle name="Normální 7 6" xfId="280" xr:uid="{00000000-0005-0000-0000-000024010000}"/>
    <cellStyle name="Normální 7 6 2" xfId="281" xr:uid="{00000000-0005-0000-0000-000025010000}"/>
    <cellStyle name="Normální 7 6 2 2" xfId="282" xr:uid="{00000000-0005-0000-0000-000026010000}"/>
    <cellStyle name="Normální 7 6 2 3" xfId="283" xr:uid="{00000000-0005-0000-0000-000027010000}"/>
    <cellStyle name="Normální 7 6 3" xfId="284" xr:uid="{00000000-0005-0000-0000-000028010000}"/>
    <cellStyle name="Normální 7 7" xfId="285" xr:uid="{00000000-0005-0000-0000-000029010000}"/>
    <cellStyle name="Normální 7 7 2" xfId="286" xr:uid="{00000000-0005-0000-0000-00002A010000}"/>
    <cellStyle name="Normální 7 7 3" xfId="287" xr:uid="{00000000-0005-0000-0000-00002B010000}"/>
    <cellStyle name="Normální 7 8" xfId="288" xr:uid="{00000000-0005-0000-0000-00002C010000}"/>
    <cellStyle name="Normální 8" xfId="289" xr:uid="{00000000-0005-0000-0000-00002D010000}"/>
    <cellStyle name="Normální 8 2" xfId="290" xr:uid="{00000000-0005-0000-0000-00002E010000}"/>
    <cellStyle name="Normální 8 2 2" xfId="291" xr:uid="{00000000-0005-0000-0000-00002F010000}"/>
    <cellStyle name="Normální 8 2 3" xfId="292" xr:uid="{00000000-0005-0000-0000-000030010000}"/>
    <cellStyle name="Normální 8 3" xfId="293" xr:uid="{00000000-0005-0000-0000-000031010000}"/>
    <cellStyle name="Normální 9" xfId="294" xr:uid="{00000000-0005-0000-0000-000032010000}"/>
    <cellStyle name="Normální 9 2" xfId="295" xr:uid="{00000000-0005-0000-0000-000033010000}"/>
    <cellStyle name="Normální 9 2 2" xfId="296" xr:uid="{00000000-0005-0000-0000-000034010000}"/>
    <cellStyle name="Normální 9 2 3" xfId="297" xr:uid="{00000000-0005-0000-0000-000035010000}"/>
    <cellStyle name="Normální 9 3" xfId="298" xr:uid="{00000000-0005-0000-0000-000036010000}"/>
    <cellStyle name="normální_List1" xfId="299" xr:uid="{00000000-0005-0000-0000-000037010000}"/>
    <cellStyle name="normální_List1_1" xfId="361" xr:uid="{00000000-0005-0000-0000-000038010000}"/>
    <cellStyle name="normální_List1_Cakes" xfId="363" xr:uid="{00000000-0005-0000-0000-000039010000}"/>
    <cellStyle name="Standard_B9804100" xfId="360" xr:uid="{00000000-0005-0000-0000-00003A010000}"/>
    <cellStyle name="Styl 1" xfId="300" xr:uid="{00000000-0005-0000-0000-00003B010000}"/>
    <cellStyle name="Styl 1 2" xfId="301" xr:uid="{00000000-0005-0000-0000-00003C010000}"/>
    <cellStyle name="Styl 1 2 2" xfId="302" xr:uid="{00000000-0005-0000-0000-00003D010000}"/>
    <cellStyle name="Styl 1 2 2 2" xfId="303" xr:uid="{00000000-0005-0000-0000-00003E010000}"/>
    <cellStyle name="Styl 1 2 2 2 2" xfId="304" xr:uid="{00000000-0005-0000-0000-00003F010000}"/>
    <cellStyle name="Styl 1 2 3" xfId="305" xr:uid="{00000000-0005-0000-0000-000040010000}"/>
    <cellStyle name="Styl 1 2 3 2" xfId="306" xr:uid="{00000000-0005-0000-0000-000041010000}"/>
    <cellStyle name="Styl 1 2 3 3" xfId="307" xr:uid="{00000000-0005-0000-0000-000042010000}"/>
    <cellStyle name="Styl 1 2 3 3 2" xfId="308" xr:uid="{00000000-0005-0000-0000-000043010000}"/>
    <cellStyle name="Styl 1 2 4" xfId="309" xr:uid="{00000000-0005-0000-0000-000044010000}"/>
    <cellStyle name="Styl 1 2 4 2" xfId="310" xr:uid="{00000000-0005-0000-0000-000045010000}"/>
    <cellStyle name="Styl 1 3" xfId="311" xr:uid="{00000000-0005-0000-0000-000046010000}"/>
    <cellStyle name="Styl 1 3 2" xfId="312" xr:uid="{00000000-0005-0000-0000-000047010000}"/>
    <cellStyle name="Styl 1 3 3" xfId="313" xr:uid="{00000000-0005-0000-0000-000048010000}"/>
    <cellStyle name="Styl 1 3 3 2" xfId="314" xr:uid="{00000000-0005-0000-0000-000049010000}"/>
    <cellStyle name="Styl 1 4" xfId="315" xr:uid="{00000000-0005-0000-0000-00004A010000}"/>
    <cellStyle name="Styl 1 4 2" xfId="316" xr:uid="{00000000-0005-0000-0000-00004B010000}"/>
    <cellStyle name="Styl 2" xfId="317" xr:uid="{00000000-0005-0000-0000-00004C010000}"/>
    <cellStyle name="Styl 2 2" xfId="318" xr:uid="{00000000-0005-0000-0000-00004D010000}"/>
    <cellStyle name="Styl 2 2 2" xfId="319" xr:uid="{00000000-0005-0000-0000-00004E010000}"/>
    <cellStyle name="Styl 2 2 2 2" xfId="320" xr:uid="{00000000-0005-0000-0000-00004F010000}"/>
    <cellStyle name="Styl 2 2 2 2 2" xfId="321" xr:uid="{00000000-0005-0000-0000-000050010000}"/>
    <cellStyle name="Styl 2 2 3" xfId="322" xr:uid="{00000000-0005-0000-0000-000051010000}"/>
    <cellStyle name="Styl 2 2 3 2" xfId="323" xr:uid="{00000000-0005-0000-0000-000052010000}"/>
    <cellStyle name="Styl 2 2 3 3" xfId="324" xr:uid="{00000000-0005-0000-0000-000053010000}"/>
    <cellStyle name="Styl 2 2 3 3 2" xfId="325" xr:uid="{00000000-0005-0000-0000-000054010000}"/>
    <cellStyle name="Styl 2 2 4" xfId="326" xr:uid="{00000000-0005-0000-0000-000055010000}"/>
    <cellStyle name="Styl 2 2 4 2" xfId="327" xr:uid="{00000000-0005-0000-0000-000056010000}"/>
    <cellStyle name="Styl 2 3" xfId="328" xr:uid="{00000000-0005-0000-0000-000057010000}"/>
    <cellStyle name="Styl 2 3 2" xfId="329" xr:uid="{00000000-0005-0000-0000-000058010000}"/>
    <cellStyle name="Styl 2 3 2 2" xfId="330" xr:uid="{00000000-0005-0000-0000-000059010000}"/>
    <cellStyle name="Styl 2 4" xfId="331" xr:uid="{00000000-0005-0000-0000-00005A010000}"/>
    <cellStyle name="Styl 2 4 2" xfId="332" xr:uid="{00000000-0005-0000-0000-00005B010000}"/>
    <cellStyle name="Styl 2 4 3" xfId="333" xr:uid="{00000000-0005-0000-0000-00005C010000}"/>
    <cellStyle name="Styl 2 4 3 2" xfId="334" xr:uid="{00000000-0005-0000-0000-00005D010000}"/>
    <cellStyle name="Styl 2 5" xfId="335" xr:uid="{00000000-0005-0000-0000-00005E010000}"/>
    <cellStyle name="Styl 2 5 2" xfId="336" xr:uid="{00000000-0005-0000-0000-00005F010000}"/>
    <cellStyle name="Styl 2 6" xfId="374" xr:uid="{00000000-0005-0000-0000-000060010000}"/>
    <cellStyle name="常规 144" xfId="337" xr:uid="{00000000-0005-0000-0000-000061010000}"/>
    <cellStyle name="常规 144 2" xfId="338" xr:uid="{00000000-0005-0000-0000-000062010000}"/>
    <cellStyle name="常规 2" xfId="339" xr:uid="{00000000-0005-0000-0000-000063010000}"/>
    <cellStyle name="常规 2 17" xfId="375" xr:uid="{00000000-0005-0000-0000-000064010000}"/>
    <cellStyle name="常规 2 2" xfId="340" xr:uid="{00000000-0005-0000-0000-000065010000}"/>
    <cellStyle name="常规 2 2 2" xfId="341" xr:uid="{00000000-0005-0000-0000-000066010000}"/>
    <cellStyle name="常规 2 2 3" xfId="342" xr:uid="{00000000-0005-0000-0000-000067010000}"/>
    <cellStyle name="常规 2 2 3 2" xfId="343" xr:uid="{00000000-0005-0000-0000-000068010000}"/>
    <cellStyle name="常规 2 3" xfId="344" xr:uid="{00000000-0005-0000-0000-000069010000}"/>
    <cellStyle name="常规 2 3 2" xfId="345" xr:uid="{00000000-0005-0000-0000-00006A010000}"/>
    <cellStyle name="常规 3" xfId="376" xr:uid="{00000000-0005-0000-0000-00006B010000}"/>
    <cellStyle name="常规 3 14" xfId="377" xr:uid="{00000000-0005-0000-0000-00006C010000}"/>
    <cellStyle name="超链接 2" xfId="346" xr:uid="{00000000-0005-0000-0000-00006D010000}"/>
    <cellStyle name="超链接 2 2" xfId="347" xr:uid="{00000000-0005-0000-0000-00006E010000}"/>
    <cellStyle name="超链接 2 2 2" xfId="348" xr:uid="{00000000-0005-0000-0000-00006F010000}"/>
    <cellStyle name="超链接 2 2 2 2" xfId="349" xr:uid="{00000000-0005-0000-0000-000070010000}"/>
    <cellStyle name="超链接 2 2 2 3" xfId="350" xr:uid="{00000000-0005-0000-0000-000071010000}"/>
    <cellStyle name="超链接 2 2 2 3 2" xfId="351" xr:uid="{00000000-0005-0000-0000-000072010000}"/>
    <cellStyle name="超链接 2 2 3" xfId="352" xr:uid="{00000000-0005-0000-0000-000073010000}"/>
    <cellStyle name="超链接 2 2 3 2" xfId="353" xr:uid="{00000000-0005-0000-0000-000074010000}"/>
    <cellStyle name="超链接 2 3" xfId="354" xr:uid="{00000000-0005-0000-0000-000075010000}"/>
    <cellStyle name="超链接 2 3 2" xfId="355" xr:uid="{00000000-0005-0000-0000-000076010000}"/>
    <cellStyle name="超链接 2 3 3" xfId="356" xr:uid="{00000000-0005-0000-0000-000077010000}"/>
    <cellStyle name="超链接 2 3 3 2" xfId="357" xr:uid="{00000000-0005-0000-0000-000078010000}"/>
    <cellStyle name="超链接 2 4" xfId="358" xr:uid="{00000000-0005-0000-0000-000079010000}"/>
    <cellStyle name="超链接 2 4 2" xfId="359" xr:uid="{00000000-0005-0000-0000-00007A010000}"/>
  </cellStyles>
  <dxfs count="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12</xdr:col>
      <xdr:colOff>900781</xdr:colOff>
      <xdr:row>0</xdr:row>
      <xdr:rowOff>54429</xdr:rowOff>
    </xdr:from>
    <xdr:to>
      <xdr:col>17</xdr:col>
      <xdr:colOff>656583</xdr:colOff>
      <xdr:row>2</xdr:row>
      <xdr:rowOff>43544</xdr:rowOff>
    </xdr:to>
    <xdr:pic>
      <xdr:nvPicPr>
        <xdr:cNvPr id="3" name="Obrázek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06581" y="54429"/>
          <a:ext cx="1867631" cy="5878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17</xdr:col>
      <xdr:colOff>566057</xdr:colOff>
      <xdr:row>0</xdr:row>
      <xdr:rowOff>370115</xdr:rowOff>
    </xdr:from>
    <xdr:to>
      <xdr:col>21</xdr:col>
      <xdr:colOff>60776</xdr:colOff>
      <xdr:row>3</xdr:row>
      <xdr:rowOff>108857</xdr:rowOff>
    </xdr:to>
    <xdr:pic>
      <xdr:nvPicPr>
        <xdr:cNvPr id="3" name="Obrázek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517086" y="370115"/>
          <a:ext cx="1633762" cy="63137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17</xdr:col>
      <xdr:colOff>517972</xdr:colOff>
      <xdr:row>0</xdr:row>
      <xdr:rowOff>157259</xdr:rowOff>
    </xdr:from>
    <xdr:to>
      <xdr:col>18</xdr:col>
      <xdr:colOff>579797</xdr:colOff>
      <xdr:row>2</xdr:row>
      <xdr:rowOff>201386</xdr:rowOff>
    </xdr:to>
    <xdr:pic>
      <xdr:nvPicPr>
        <xdr:cNvPr id="2" name="Obrázek 1">
          <a:extLst>
            <a:ext uri="{FF2B5EF4-FFF2-40B4-BE49-F238E27FC236}">
              <a16:creationId xmlns:a16="http://schemas.microsoft.com/office/drawing/2014/main" id="{09867E93-064A-43AD-A2FF-2C17DC7015C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95572" y="157259"/>
          <a:ext cx="1738225" cy="653727"/>
        </a:xfrm>
        <a:prstGeom prst="rect">
          <a:avLst/>
        </a:prstGeom>
      </xdr:spPr>
    </xdr:pic>
    <xdr:clientData/>
  </xdr:twoCellAnchor>
  <xdr:twoCellAnchor editAs="oneCell">
    <xdr:from>
      <xdr:col>17</xdr:col>
      <xdr:colOff>558794</xdr:colOff>
      <xdr:row>0</xdr:row>
      <xdr:rowOff>184474</xdr:rowOff>
    </xdr:from>
    <xdr:to>
      <xdr:col>18</xdr:col>
      <xdr:colOff>620618</xdr:colOff>
      <xdr:row>2</xdr:row>
      <xdr:rowOff>228601</xdr:rowOff>
    </xdr:to>
    <xdr:pic>
      <xdr:nvPicPr>
        <xdr:cNvPr id="3" name="Obrázek 2">
          <a:extLst>
            <a:ext uri="{FF2B5EF4-FFF2-40B4-BE49-F238E27FC236}">
              <a16:creationId xmlns:a16="http://schemas.microsoft.com/office/drawing/2014/main" id="{33E970DD-67CA-4D73-9FDD-18F65DF97A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93494" y="184474"/>
          <a:ext cx="1738224" cy="65372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912579</xdr:colOff>
      <xdr:row>0</xdr:row>
      <xdr:rowOff>157260</xdr:rowOff>
    </xdr:from>
    <xdr:to>
      <xdr:col>17</xdr:col>
      <xdr:colOff>988011</xdr:colOff>
      <xdr:row>2</xdr:row>
      <xdr:rowOff>201387</xdr:rowOff>
    </xdr:to>
    <xdr:pic>
      <xdr:nvPicPr>
        <xdr:cNvPr id="2" name="Obrázek 1">
          <a:extLst>
            <a:ext uri="{FF2B5EF4-FFF2-40B4-BE49-F238E27FC236}">
              <a16:creationId xmlns:a16="http://schemas.microsoft.com/office/drawing/2014/main" id="{4C9F8533-A582-4861-969B-ECCBC38609C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06258" y="157260"/>
          <a:ext cx="1735503" cy="656448"/>
        </a:xfrm>
        <a:prstGeom prst="rect">
          <a:avLst/>
        </a:prstGeom>
      </xdr:spPr>
    </xdr:pic>
    <xdr:clientData/>
  </xdr:twoCellAnchor>
</xdr:wsDr>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522" Type="http://schemas.openxmlformats.org/officeDocument/2006/relationships/hyperlink" Target="https://www.youtube.com/watch?v=PAEfZebyAIQ&amp;feature=youtu.be" TargetMode="External"/><Relationship Id="rId1827" Type="http://schemas.openxmlformats.org/officeDocument/2006/relationships/hyperlink" Target="https://www.youtube.com/watch?v=ZyM9k07exPk" TargetMode="External"/><Relationship Id="rId21" Type="http://schemas.openxmlformats.org/officeDocument/2006/relationships/hyperlink" Target="http://www.klasektrading.cz/static/public/uploads/images/products/max/147393777722.jpg" TargetMode="External"/><Relationship Id="rId170" Type="http://schemas.openxmlformats.org/officeDocument/2006/relationships/hyperlink" Target="http://www.klasektrading.cz/static/public/uploads/images/products/max/153509882044.jpg" TargetMode="External"/><Relationship Id="rId268" Type="http://schemas.openxmlformats.org/officeDocument/2006/relationships/hyperlink" Target="http://www.klasektrading.cz/static/public/uploads/images/products/max/146830490274.jpg" TargetMode="External"/><Relationship Id="rId475" Type="http://schemas.openxmlformats.org/officeDocument/2006/relationships/hyperlink" Target="http://www.pmcostrava.cz/public/uploads/images/max/140957587589.jpg" TargetMode="External"/><Relationship Id="rId682" Type="http://schemas.openxmlformats.org/officeDocument/2006/relationships/hyperlink" Target="http://www.klasektrading.cz/static/public/uploads/images/products/max/147376398041.jpg" TargetMode="External"/><Relationship Id="rId128" Type="http://schemas.openxmlformats.org/officeDocument/2006/relationships/hyperlink" Target="http://www.klasektrading.cz/static/public/uploads/images/products/max/150270674644.jpg" TargetMode="External"/><Relationship Id="rId335" Type="http://schemas.openxmlformats.org/officeDocument/2006/relationships/hyperlink" Target="http://www.klasektrading.cz/static/public/uploads/images/products/max/147393933774.jpg" TargetMode="External"/><Relationship Id="rId542" Type="http://schemas.openxmlformats.org/officeDocument/2006/relationships/hyperlink" Target="http://www.klasektrading.cz/static/public/uploads/images/products/max/147401269015.jpg" TargetMode="External"/><Relationship Id="rId987" Type="http://schemas.openxmlformats.org/officeDocument/2006/relationships/hyperlink" Target="http://www.youtube.com/watch?v=04aJp9nLU80" TargetMode="External"/><Relationship Id="rId1172" Type="http://schemas.openxmlformats.org/officeDocument/2006/relationships/hyperlink" Target="https://www.youtube.com/watch?v=Is77lhNWioI&amp;feature=youtu.be" TargetMode="External"/><Relationship Id="rId402" Type="http://schemas.openxmlformats.org/officeDocument/2006/relationships/hyperlink" Target="http://www.klasektrading.cz/static/public/uploads/images/products/max/153509790998.jpg" TargetMode="External"/><Relationship Id="rId847" Type="http://schemas.openxmlformats.org/officeDocument/2006/relationships/hyperlink" Target="http://www.klasektrading.cz/static/public/uploads/images/products/max/144179155581.jpg" TargetMode="External"/><Relationship Id="rId1032" Type="http://schemas.openxmlformats.org/officeDocument/2006/relationships/hyperlink" Target="https://youtu.be/vcneX3TbkDA" TargetMode="External"/><Relationship Id="rId1477" Type="http://schemas.openxmlformats.org/officeDocument/2006/relationships/hyperlink" Target="https://www.youtube.com/watch?v=w29UPhLBxYY" TargetMode="External"/><Relationship Id="rId1684" Type="http://schemas.openxmlformats.org/officeDocument/2006/relationships/hyperlink" Target="https://www.youtube.com/watch?v=UTnzZzEMP7c" TargetMode="External"/><Relationship Id="rId707" Type="http://schemas.openxmlformats.org/officeDocument/2006/relationships/hyperlink" Target="http://www.pmcostrava.cz/public/uploads/images/max/13481325859.jpg" TargetMode="External"/><Relationship Id="rId914" Type="http://schemas.openxmlformats.org/officeDocument/2006/relationships/hyperlink" Target="http://www.pmcostrava.cz/public/uploads/images/max/137940365329.jpg" TargetMode="External"/><Relationship Id="rId1337" Type="http://schemas.openxmlformats.org/officeDocument/2006/relationships/hyperlink" Target="https://www.youtube.com/watch?v=2BbHVaGZJGo" TargetMode="External"/><Relationship Id="rId1544" Type="http://schemas.openxmlformats.org/officeDocument/2006/relationships/hyperlink" Target="https://www.youtube.com/watch?v=0Fn1bcFzoAY&amp;feature=youtu.be" TargetMode="External"/><Relationship Id="rId1751" Type="http://schemas.openxmlformats.org/officeDocument/2006/relationships/hyperlink" Target="http://www.youtube.com/watch?v=nC6zoPRqbeI" TargetMode="External"/><Relationship Id="rId43" Type="http://schemas.openxmlformats.org/officeDocument/2006/relationships/hyperlink" Target="http://www.pmcostrava.cz/public/uploads/images/max/132801658339.jpg" TargetMode="External"/><Relationship Id="rId1404" Type="http://schemas.openxmlformats.org/officeDocument/2006/relationships/hyperlink" Target="https://www.youtube.com/watch?v=UbmcC0fv0PA" TargetMode="External"/><Relationship Id="rId1611" Type="http://schemas.openxmlformats.org/officeDocument/2006/relationships/hyperlink" Target="https://www.youtube.com/watch?v=r9i6DmvECNM&amp;feature=youtu.be" TargetMode="External"/><Relationship Id="rId1849" Type="http://schemas.openxmlformats.org/officeDocument/2006/relationships/hyperlink" Target="https://www.youtube.com/watch?v=5TAljh3T5YE&amp;feature=youtu.be" TargetMode="External"/><Relationship Id="rId192" Type="http://schemas.openxmlformats.org/officeDocument/2006/relationships/hyperlink" Target="http://www.klasektrading.cz/static/public/uploads/images/products/max/153509860429.jpg" TargetMode="External"/><Relationship Id="rId1709" Type="http://schemas.openxmlformats.org/officeDocument/2006/relationships/hyperlink" Target="https://www.youtube.com/watch?v=legbSVubdHc&amp;feature=youtu.be" TargetMode="External"/><Relationship Id="rId497" Type="http://schemas.openxmlformats.org/officeDocument/2006/relationships/hyperlink" Target="http://www.klasektrading.cz/static/public/uploads/images/products/max/153509742229.jpg" TargetMode="External"/><Relationship Id="rId357" Type="http://schemas.openxmlformats.org/officeDocument/2006/relationships/hyperlink" Target="http://www.klasektrading.cz/static/public/uploads/images/products/max/144178775133.jpg" TargetMode="External"/><Relationship Id="rId1194" Type="http://schemas.openxmlformats.org/officeDocument/2006/relationships/hyperlink" Target="https://www.youtube.com/watch?v=BdxIIDAEibk" TargetMode="External"/><Relationship Id="rId217" Type="http://schemas.openxmlformats.org/officeDocument/2006/relationships/hyperlink" Target="http://www.pmcostrava.cz/public/uploads/images/max/134808111699.jpg" TargetMode="External"/><Relationship Id="rId564" Type="http://schemas.openxmlformats.org/officeDocument/2006/relationships/hyperlink" Target="http://www.klasektrading.cz/static/public/uploads/images/products/max/150271500619.jpg" TargetMode="External"/><Relationship Id="rId771" Type="http://schemas.openxmlformats.org/officeDocument/2006/relationships/hyperlink" Target="http://www.klasektrading.cz/static/public/uploads/images/products/max/144126541477.jpg" TargetMode="External"/><Relationship Id="rId869" Type="http://schemas.openxmlformats.org/officeDocument/2006/relationships/hyperlink" Target="http://www.klasektrading.cz/static/public/uploads/images/products/max/144179155581.jpg" TargetMode="External"/><Relationship Id="rId1499" Type="http://schemas.openxmlformats.org/officeDocument/2006/relationships/hyperlink" Target="https://www.youtube.com/watch?v=SWb3z6BniWo&amp;feature=youtu.be" TargetMode="External"/><Relationship Id="rId424" Type="http://schemas.openxmlformats.org/officeDocument/2006/relationships/hyperlink" Target="http://www.klasektrading.cz/static/public/uploads/images/products/max/153509776102.jpg" TargetMode="External"/><Relationship Id="rId631" Type="http://schemas.openxmlformats.org/officeDocument/2006/relationships/hyperlink" Target="http://www.klasektrading.cz/static/public/uploads/images/products/max/144248999192.jpg" TargetMode="External"/><Relationship Id="rId729" Type="http://schemas.openxmlformats.org/officeDocument/2006/relationships/hyperlink" Target="http://www.pmcostrava.cz/public/uploads/images/max/140963478901.jpg" TargetMode="External"/><Relationship Id="rId1054" Type="http://schemas.openxmlformats.org/officeDocument/2006/relationships/hyperlink" Target="https://youtu.be/LbO1fl2J7ao" TargetMode="External"/><Relationship Id="rId1261" Type="http://schemas.openxmlformats.org/officeDocument/2006/relationships/hyperlink" Target="https://youtu.be/J4E0Gmrzef8" TargetMode="External"/><Relationship Id="rId1359" Type="http://schemas.openxmlformats.org/officeDocument/2006/relationships/hyperlink" Target="https://www.youtube.com/watch?v=6AQcjSXMsks" TargetMode="External"/><Relationship Id="rId936" Type="http://schemas.openxmlformats.org/officeDocument/2006/relationships/hyperlink" Target="https://youtu.be/JjQWXBan21s" TargetMode="External"/><Relationship Id="rId1121" Type="http://schemas.openxmlformats.org/officeDocument/2006/relationships/hyperlink" Target="https://www.youtube.com/watch?v=Pzuuyxsq_ow&amp;feature=youtu.be" TargetMode="External"/><Relationship Id="rId1219" Type="http://schemas.openxmlformats.org/officeDocument/2006/relationships/hyperlink" Target="https://www.youtube.com/watch?v=5X1vngq3xDE" TargetMode="External"/><Relationship Id="rId1566" Type="http://schemas.openxmlformats.org/officeDocument/2006/relationships/hyperlink" Target="https://www.youtube.com/watch?v=Y5XwBztRtxE&amp;feature=youtu.be" TargetMode="External"/><Relationship Id="rId1773" Type="http://schemas.openxmlformats.org/officeDocument/2006/relationships/hyperlink" Target="https://www.youtube.com/watch?v=Zcv-IOcQOKc&amp;feature=youtu.be" TargetMode="External"/><Relationship Id="rId65" Type="http://schemas.openxmlformats.org/officeDocument/2006/relationships/hyperlink" Target="http://www.klasektrading.cz/static/public/uploads/images/products/max/153509909678.jpg" TargetMode="External"/><Relationship Id="rId1426" Type="http://schemas.openxmlformats.org/officeDocument/2006/relationships/hyperlink" Target="https://www.youtube.com/watch?v=-sethD7TQ24" TargetMode="External"/><Relationship Id="rId1633" Type="http://schemas.openxmlformats.org/officeDocument/2006/relationships/hyperlink" Target="https://www.youtube.com/watch?v=Rf3-fxNiAEM" TargetMode="External"/><Relationship Id="rId1840" Type="http://schemas.openxmlformats.org/officeDocument/2006/relationships/hyperlink" Target="https://www.youtube.com/watch?v=S0Hg3zWntDI&amp;feature=youtu.be" TargetMode="External"/><Relationship Id="rId1700" Type="http://schemas.openxmlformats.org/officeDocument/2006/relationships/hyperlink" Target="https://www.youtube.com/watch?v=wG69pYmuRbM" TargetMode="External"/><Relationship Id="rId281" Type="http://schemas.openxmlformats.org/officeDocument/2006/relationships/hyperlink" Target="http://www.klasektrading.cz/static/public/uploads/images/products/max/153509831756.jpg" TargetMode="External"/><Relationship Id="rId141" Type="http://schemas.openxmlformats.org/officeDocument/2006/relationships/hyperlink" Target="http://www.klasektrading.cz/static/public/uploads/images/products/max/150451399768.jpg" TargetMode="External"/><Relationship Id="rId379" Type="http://schemas.openxmlformats.org/officeDocument/2006/relationships/hyperlink" Target="http://www.klasektrading.cz/static/public/uploads/images/products/max/144179027186.jpg" TargetMode="External"/><Relationship Id="rId586" Type="http://schemas.openxmlformats.org/officeDocument/2006/relationships/hyperlink" Target="http://www.pmcostrava.cz/public/uploads/images/max/13484834338.jpg" TargetMode="External"/><Relationship Id="rId793" Type="http://schemas.openxmlformats.org/officeDocument/2006/relationships/hyperlink" Target="http://www.klasektrading.cz/static/public/uploads/images/products/max/144067554095.jpg" TargetMode="External"/><Relationship Id="rId7" Type="http://schemas.openxmlformats.org/officeDocument/2006/relationships/hyperlink" Target="http://www.pmcostrava.cz/public/uploads/images/max/138122470881.jpg" TargetMode="External"/><Relationship Id="rId239" Type="http://schemas.openxmlformats.org/officeDocument/2006/relationships/hyperlink" Target="http://www.pmcostrava.cz/public/uploads/images/max/134807920851.jpg" TargetMode="External"/><Relationship Id="rId446" Type="http://schemas.openxmlformats.org/officeDocument/2006/relationships/hyperlink" Target="http://www.klasektrading.cz/static/public/uploads/images/products/max/147395077598.jpg" TargetMode="External"/><Relationship Id="rId653" Type="http://schemas.openxmlformats.org/officeDocument/2006/relationships/hyperlink" Target="http://www.klasektrading.cz/static/public/uploads/images/products/max/153509697472.jpg" TargetMode="External"/><Relationship Id="rId1076" Type="http://schemas.openxmlformats.org/officeDocument/2006/relationships/hyperlink" Target="https://www.youtube.com/watch?v=2qTU0MUlj8k&amp;feature=youtu.be" TargetMode="External"/><Relationship Id="rId1283" Type="http://schemas.openxmlformats.org/officeDocument/2006/relationships/hyperlink" Target="https://www.youtube.com/watch?v=Tuc9wyJrpY0&amp;feature=youtu.be" TargetMode="External"/><Relationship Id="rId1490" Type="http://schemas.openxmlformats.org/officeDocument/2006/relationships/hyperlink" Target="https://www.youtube.com/watch?v=CS9wsMGe_tM" TargetMode="External"/><Relationship Id="rId306" Type="http://schemas.openxmlformats.org/officeDocument/2006/relationships/hyperlink" Target="http://www.klasektrading.cz/static/public/uploads/images/products/max/153509823578.jpg" TargetMode="External"/><Relationship Id="rId860" Type="http://schemas.openxmlformats.org/officeDocument/2006/relationships/hyperlink" Target="http://www.klasektrading.cz/static/public/uploads/images/products/max/144179155581.jpg" TargetMode="External"/><Relationship Id="rId958" Type="http://schemas.openxmlformats.org/officeDocument/2006/relationships/hyperlink" Target="https://youtu.be/-7laXFfcSHI" TargetMode="External"/><Relationship Id="rId1143" Type="http://schemas.openxmlformats.org/officeDocument/2006/relationships/hyperlink" Target="https://www.youtube.com/watch?v=_RYgRECp3ZY&amp;feature=youtu.be" TargetMode="External"/><Relationship Id="rId1588" Type="http://schemas.openxmlformats.org/officeDocument/2006/relationships/hyperlink" Target="https://youtu.be/jc6794fMnGg" TargetMode="External"/><Relationship Id="rId1795" Type="http://schemas.openxmlformats.org/officeDocument/2006/relationships/hyperlink" Target="https://www.youtube.com/watch?v=KMfqSTLCTFE&amp;feature=youtu.be" TargetMode="External"/><Relationship Id="rId87" Type="http://schemas.openxmlformats.org/officeDocument/2006/relationships/hyperlink" Target="http://www.klasektrading.cz/static/public/uploads/images/products/max/147393066893.jpg" TargetMode="External"/><Relationship Id="rId513" Type="http://schemas.openxmlformats.org/officeDocument/2006/relationships/hyperlink" Target="http://www.klasektrading.cz/static/public/uploads/images/products/max/15028746548.jpg" TargetMode="External"/><Relationship Id="rId720" Type="http://schemas.openxmlformats.org/officeDocument/2006/relationships/hyperlink" Target="http://www.klasektrading.cz/static/public/uploads/images/products/max/144222482108.jpg" TargetMode="External"/><Relationship Id="rId818" Type="http://schemas.openxmlformats.org/officeDocument/2006/relationships/hyperlink" Target="http://www.klasektrading.cz/static/public/uploads/images/products/max/144178683244.jpg" TargetMode="External"/><Relationship Id="rId1350" Type="http://schemas.openxmlformats.org/officeDocument/2006/relationships/hyperlink" Target="https://youtu.be/MwRZaJKT49E" TargetMode="External"/><Relationship Id="rId1448" Type="http://schemas.openxmlformats.org/officeDocument/2006/relationships/hyperlink" Target="https://www.youtube.com/watch?v=p6qCB7rqcqg&amp;feature=youtu.be" TargetMode="External"/><Relationship Id="rId1655" Type="http://schemas.openxmlformats.org/officeDocument/2006/relationships/hyperlink" Target="https://www.youtube.com/watch?v=FVTz9VLt3vU" TargetMode="External"/><Relationship Id="rId1003" Type="http://schemas.openxmlformats.org/officeDocument/2006/relationships/hyperlink" Target="https://www.youtube.com/watch?v=JsvZJrUHZHk" TargetMode="External"/><Relationship Id="rId1210" Type="http://schemas.openxmlformats.org/officeDocument/2006/relationships/hyperlink" Target="https://www.youtube.com/watch?v=nXMfCxO4ngs&amp;feature=youtu.be" TargetMode="External"/><Relationship Id="rId1308" Type="http://schemas.openxmlformats.org/officeDocument/2006/relationships/hyperlink" Target="https://www.youtube.com/watch?v=Rxghue36jtk" TargetMode="External"/><Relationship Id="rId1515" Type="http://schemas.openxmlformats.org/officeDocument/2006/relationships/hyperlink" Target="https://www.youtube.com/watch?v=meYsD-fIp5Y&amp;feature=youtu.be" TargetMode="External"/><Relationship Id="rId1722" Type="http://schemas.openxmlformats.org/officeDocument/2006/relationships/hyperlink" Target="https://www.youtube.com/watch?v=yhEGrtLjShI&amp;feature=youtu.be" TargetMode="External"/><Relationship Id="rId14" Type="http://schemas.openxmlformats.org/officeDocument/2006/relationships/hyperlink" Target="http://www.pmcostrava.cz/public/uploads/images/max/137933046856.jpg" TargetMode="External"/><Relationship Id="rId163" Type="http://schemas.openxmlformats.org/officeDocument/2006/relationships/hyperlink" Target="http://www.pmcostrava.cz/public/uploads/images/max/141223995695.jpg" TargetMode="External"/><Relationship Id="rId370" Type="http://schemas.openxmlformats.org/officeDocument/2006/relationships/hyperlink" Target="http://www.klasektrading.cz/static/public/uploads/images/products/max/147402557819.jpg" TargetMode="External"/><Relationship Id="rId230" Type="http://schemas.openxmlformats.org/officeDocument/2006/relationships/hyperlink" Target="http://www.klasektrading.cz/static/public/uploads/images/products/max/153509850746.jpg" TargetMode="External"/><Relationship Id="rId468" Type="http://schemas.openxmlformats.org/officeDocument/2006/relationships/hyperlink" Target="http://www.klasektrading.cz/static/public/uploads/images/products/max/147402426953.jpg" TargetMode="External"/><Relationship Id="rId675" Type="http://schemas.openxmlformats.org/officeDocument/2006/relationships/hyperlink" Target="http://www.pmcostrava.cz/public/uploads/images/max/134813803816.jpg" TargetMode="External"/><Relationship Id="rId882" Type="http://schemas.openxmlformats.org/officeDocument/2006/relationships/hyperlink" Target="http://www.klasektrading.cz/static/public/uploads/images/products/max/144178813082.jpg" TargetMode="External"/><Relationship Id="rId1098" Type="http://schemas.openxmlformats.org/officeDocument/2006/relationships/hyperlink" Target="https://youtu.be/4qMS5vJk9Ac" TargetMode="External"/><Relationship Id="rId328" Type="http://schemas.openxmlformats.org/officeDocument/2006/relationships/hyperlink" Target="http://www.klasektrading.cz/static/public/uploads/images/products/max/150269897868.jpg" TargetMode="External"/><Relationship Id="rId535" Type="http://schemas.openxmlformats.org/officeDocument/2006/relationships/hyperlink" Target="http://www.pmcostrava.cz/public/uploads/images/max/128497774506.jpg" TargetMode="External"/><Relationship Id="rId742" Type="http://schemas.openxmlformats.org/officeDocument/2006/relationships/hyperlink" Target="http://www.klasektrading.cz/static/public/uploads/images/products/max/147376365534.jpg" TargetMode="External"/><Relationship Id="rId1165" Type="http://schemas.openxmlformats.org/officeDocument/2006/relationships/hyperlink" Target="https://www.youtube.com/watch?v=oPO6qkpRxzE" TargetMode="External"/><Relationship Id="rId1372" Type="http://schemas.openxmlformats.org/officeDocument/2006/relationships/hyperlink" Target="https://www.youtube.com/watch?v=mcEfGDPG0EI&amp;feature=youtu.be" TargetMode="External"/><Relationship Id="rId602" Type="http://schemas.openxmlformats.org/officeDocument/2006/relationships/hyperlink" Target="http://www.klasektrading.cz/static/public/uploads/images/products/max/135058358125.jpg" TargetMode="External"/><Relationship Id="rId1025" Type="http://schemas.openxmlformats.org/officeDocument/2006/relationships/hyperlink" Target="https://youtu.be/Y86gj9QCoso" TargetMode="External"/><Relationship Id="rId1232" Type="http://schemas.openxmlformats.org/officeDocument/2006/relationships/hyperlink" Target="https://www.youtube.com/watch?v=B043CCoeooA&amp;feature=youtu.be" TargetMode="External"/><Relationship Id="rId1677" Type="http://schemas.openxmlformats.org/officeDocument/2006/relationships/hyperlink" Target="https://www.youtube.com/watch?v=hWDEM6OZSRM&amp;feature=youtu.be" TargetMode="External"/><Relationship Id="rId907" Type="http://schemas.openxmlformats.org/officeDocument/2006/relationships/hyperlink" Target="http://www.klasektrading.cz/static/public/uploads/images/products/max/146219119744.jpg" TargetMode="External"/><Relationship Id="rId1537" Type="http://schemas.openxmlformats.org/officeDocument/2006/relationships/hyperlink" Target="https://www.youtube.com/watch?v=JtkCn6cD3dA&amp;feature=youtu.be" TargetMode="External"/><Relationship Id="rId1744" Type="http://schemas.openxmlformats.org/officeDocument/2006/relationships/hyperlink" Target="http://www.youtube.com/watch?v=yDZNvh8Yeo4" TargetMode="External"/><Relationship Id="rId36" Type="http://schemas.openxmlformats.org/officeDocument/2006/relationships/hyperlink" Target="http://www.klasektrading.cz/static/public/uploads/images/products/max/150287917852.jpg" TargetMode="External"/><Relationship Id="rId1604" Type="http://schemas.openxmlformats.org/officeDocument/2006/relationships/hyperlink" Target="https://www.youtube.com/watch?v=CUD0THvbJi4&amp;feature=youtu.be" TargetMode="External"/><Relationship Id="rId185" Type="http://schemas.openxmlformats.org/officeDocument/2006/relationships/hyperlink" Target="http://www.klasektrading.cz/static/public/uploads/images/products/max/147394472381.jpg" TargetMode="External"/><Relationship Id="rId1811" Type="http://schemas.openxmlformats.org/officeDocument/2006/relationships/hyperlink" Target="https://www.youtube.com/watch?v=TLREN0FLGFU&amp;feature=youtu.be" TargetMode="External"/><Relationship Id="rId392" Type="http://schemas.openxmlformats.org/officeDocument/2006/relationships/hyperlink" Target="http://www.klasektrading.cz/static/public/uploads/images/products/max/147402498592.jpg" TargetMode="External"/><Relationship Id="rId697" Type="http://schemas.openxmlformats.org/officeDocument/2006/relationships/hyperlink" Target="http://www.klasektrading.cz/static/public/uploads/images/products/max/14411858838.jpg" TargetMode="External"/><Relationship Id="rId252" Type="http://schemas.openxmlformats.org/officeDocument/2006/relationships/hyperlink" Target="http://www.pmcostrava.cz/public/uploads/images/max/137950078602.jpg" TargetMode="External"/><Relationship Id="rId1187" Type="http://schemas.openxmlformats.org/officeDocument/2006/relationships/hyperlink" Target="https://www.youtube.com/watch?v=WP1ftxl5UFw&amp;feature=youtu.be" TargetMode="External"/><Relationship Id="rId112" Type="http://schemas.openxmlformats.org/officeDocument/2006/relationships/hyperlink" Target="http://www.pmcostrava.cz/public/uploads/images/max/137940248279.jpg" TargetMode="External"/><Relationship Id="rId557" Type="http://schemas.openxmlformats.org/officeDocument/2006/relationships/hyperlink" Target="http://www.klasektrading.cz/static/public/uploads/images/products/max/144420570479.jpg" TargetMode="External"/><Relationship Id="rId764" Type="http://schemas.openxmlformats.org/officeDocument/2006/relationships/hyperlink" Target="http://www.klasektrading.cz/static/public/uploads/images/products/max/147376096843.jpg" TargetMode="External"/><Relationship Id="rId971" Type="http://schemas.openxmlformats.org/officeDocument/2006/relationships/hyperlink" Target="https://youtu.be/hBh8h1F-2NM" TargetMode="External"/><Relationship Id="rId1394" Type="http://schemas.openxmlformats.org/officeDocument/2006/relationships/hyperlink" Target="https://www.youtube.com/watch?v=dMhcZqedkGE&amp;feature=youtu.be" TargetMode="External"/><Relationship Id="rId1699" Type="http://schemas.openxmlformats.org/officeDocument/2006/relationships/hyperlink" Target="https://www.youtube.com/watch?v=KG_kaOGRjrg" TargetMode="External"/><Relationship Id="rId417" Type="http://schemas.openxmlformats.org/officeDocument/2006/relationships/hyperlink" Target="http://www.klasektrading.cz/static/public/uploads/images/products/max/150270758151.jpg" TargetMode="External"/><Relationship Id="rId624" Type="http://schemas.openxmlformats.org/officeDocument/2006/relationships/hyperlink" Target="http://www.pmcostrava.cz/public/uploads/images/max/131773283911.jpg" TargetMode="External"/><Relationship Id="rId831" Type="http://schemas.openxmlformats.org/officeDocument/2006/relationships/hyperlink" Target="http://www.klasektrading.cz/static/public/uploads/images/products/max/144179155581.jpg" TargetMode="External"/><Relationship Id="rId1047" Type="http://schemas.openxmlformats.org/officeDocument/2006/relationships/hyperlink" Target="https://youtu.be/iysnB2TpIEk" TargetMode="External"/><Relationship Id="rId1254" Type="http://schemas.openxmlformats.org/officeDocument/2006/relationships/hyperlink" Target="https://www.youtube.com/watch?v=b74FGxZE-9k&amp;feature=youtu.be" TargetMode="External"/><Relationship Id="rId1461" Type="http://schemas.openxmlformats.org/officeDocument/2006/relationships/hyperlink" Target="https://www.youtube.com/watch?v=EakGfbCh1Z4&amp;feature=youtu.be" TargetMode="External"/><Relationship Id="rId929" Type="http://schemas.openxmlformats.org/officeDocument/2006/relationships/hyperlink" Target="https://www.youtube.com/watch?v=H_pbPmLwTGM&amp;feature=youtu.be" TargetMode="External"/><Relationship Id="rId1114" Type="http://schemas.openxmlformats.org/officeDocument/2006/relationships/hyperlink" Target="https://www.youtube.com/watch?v=v1Y0qLXQCgw&amp;feature=youtu.be" TargetMode="External"/><Relationship Id="rId1321" Type="http://schemas.openxmlformats.org/officeDocument/2006/relationships/hyperlink" Target="https://www.youtube.com/watch?v=gYb4pDCbGe0" TargetMode="External"/><Relationship Id="rId1559" Type="http://schemas.openxmlformats.org/officeDocument/2006/relationships/hyperlink" Target="https://youtu.be/VKdvyBeru_0" TargetMode="External"/><Relationship Id="rId1766" Type="http://schemas.openxmlformats.org/officeDocument/2006/relationships/hyperlink" Target="https://www.youtube.com/watch?v=VcI44_0K-Vc" TargetMode="External"/><Relationship Id="rId58" Type="http://schemas.openxmlformats.org/officeDocument/2006/relationships/hyperlink" Target="http://www.pmcostrava.cz/public/uploads/images/max/132801621775.jpg" TargetMode="External"/><Relationship Id="rId1419" Type="http://schemas.openxmlformats.org/officeDocument/2006/relationships/hyperlink" Target="https://www.youtube.com/watch?v=y4EKQ5ahYZo&amp;feature=youtu.be" TargetMode="External"/><Relationship Id="rId1626" Type="http://schemas.openxmlformats.org/officeDocument/2006/relationships/hyperlink" Target="https://www.youtube.com/watch?v=xJCuCAFHFQY&amp;feature=youtu.be" TargetMode="External"/><Relationship Id="rId1833" Type="http://schemas.openxmlformats.org/officeDocument/2006/relationships/hyperlink" Target="https://www.youtube.com/watch?v=O5CJsfmYHUM&amp;feature=youtu.be" TargetMode="External"/><Relationship Id="rId274" Type="http://schemas.openxmlformats.org/officeDocument/2006/relationships/hyperlink" Target="http://www.klasektrading.cz/static/public/uploads/images/products/max/150288499957.jpg" TargetMode="External"/><Relationship Id="rId481" Type="http://schemas.openxmlformats.org/officeDocument/2006/relationships/hyperlink" Target="http://www.klasektrading.cz/static/public/uploads/images/products/max/147386300925.jpg" TargetMode="External"/><Relationship Id="rId134" Type="http://schemas.openxmlformats.org/officeDocument/2006/relationships/hyperlink" Target="http://www.klasektrading.cz/static/public/uploads/images/products/max/147392703364.jpg" TargetMode="External"/><Relationship Id="rId579" Type="http://schemas.openxmlformats.org/officeDocument/2006/relationships/hyperlink" Target="http://www.klasektrading.cz/static/public/uploads/images/products/max/150279264246.jpg" TargetMode="External"/><Relationship Id="rId786" Type="http://schemas.openxmlformats.org/officeDocument/2006/relationships/hyperlink" Target="http://www.klasektrading.cz/static/public/uploads/images/products/max/144067554095.jpg" TargetMode="External"/><Relationship Id="rId993" Type="http://schemas.openxmlformats.org/officeDocument/2006/relationships/hyperlink" Target="https://www.youtube.com/watch?v=vCd3O-MgYwc&amp;feature=youtu.be" TargetMode="External"/><Relationship Id="rId341" Type="http://schemas.openxmlformats.org/officeDocument/2006/relationships/hyperlink" Target="http://www.pmcostrava.cz/public/uploads/images/max/119339869011.jpg" TargetMode="External"/><Relationship Id="rId439" Type="http://schemas.openxmlformats.org/officeDocument/2006/relationships/hyperlink" Target="http://www.pmcostrava.cz/public/uploads/images/max/128983062926.jpg" TargetMode="External"/><Relationship Id="rId646" Type="http://schemas.openxmlformats.org/officeDocument/2006/relationships/hyperlink" Target="http://www.klasektrading.cz/static/public/uploads/images/products/max/147376686551.jpg" TargetMode="External"/><Relationship Id="rId1069" Type="http://schemas.openxmlformats.org/officeDocument/2006/relationships/hyperlink" Target="https://www.youtube.com/watch?v=YGrDO01Ri1c&amp;feature=youtu.be" TargetMode="External"/><Relationship Id="rId1276" Type="http://schemas.openxmlformats.org/officeDocument/2006/relationships/hyperlink" Target="https://www.youtube.com/watch?v=vA6x8GzMm3s" TargetMode="External"/><Relationship Id="rId1483" Type="http://schemas.openxmlformats.org/officeDocument/2006/relationships/hyperlink" Target="https://www.youtube.com/watch?v=gbh-5U9E9pQ&amp;feature=youtu.be" TargetMode="External"/><Relationship Id="rId201" Type="http://schemas.openxmlformats.org/officeDocument/2006/relationships/hyperlink" Target="http://www.klasektrading.cz/static/public/uploads/images/products/max/144161153468.jpg" TargetMode="External"/><Relationship Id="rId506" Type="http://schemas.openxmlformats.org/officeDocument/2006/relationships/hyperlink" Target="http://www.klasektrading.cz/static/public/uploads/images/products/max/14737693187.jpg" TargetMode="External"/><Relationship Id="rId853" Type="http://schemas.openxmlformats.org/officeDocument/2006/relationships/hyperlink" Target="http://www.klasektrading.cz/static/public/uploads/images/products/max/144178813082.jpg" TargetMode="External"/><Relationship Id="rId1136" Type="http://schemas.openxmlformats.org/officeDocument/2006/relationships/hyperlink" Target="https://www.youtube.com/watch?v=jurEroDOxHM" TargetMode="External"/><Relationship Id="rId1690" Type="http://schemas.openxmlformats.org/officeDocument/2006/relationships/hyperlink" Target="https://www.youtube.com/watch?v=dsxpXxhtMKU" TargetMode="External"/><Relationship Id="rId1788" Type="http://schemas.openxmlformats.org/officeDocument/2006/relationships/hyperlink" Target="https://www.youtube.com/watch?v=TsC1OmOyehs&amp;feature=youtu.be" TargetMode="External"/><Relationship Id="rId713" Type="http://schemas.openxmlformats.org/officeDocument/2006/relationships/hyperlink" Target="http://www.klasektrading.cz/static/public/uploads/images/products/max/147377705714.jpg" TargetMode="External"/><Relationship Id="rId920" Type="http://schemas.openxmlformats.org/officeDocument/2006/relationships/hyperlink" Target="http://www.klasektrading.cz/static/public/uploads/images/products/max/150175777353.jpg" TargetMode="External"/><Relationship Id="rId1343" Type="http://schemas.openxmlformats.org/officeDocument/2006/relationships/hyperlink" Target="https://www.youtube.com/watch?v=v-dgZv6coa8&amp;feature=youtu.be" TargetMode="External"/><Relationship Id="rId1550" Type="http://schemas.openxmlformats.org/officeDocument/2006/relationships/hyperlink" Target="https://youtu.be/QLXLMIXcjII" TargetMode="External"/><Relationship Id="rId1648" Type="http://schemas.openxmlformats.org/officeDocument/2006/relationships/hyperlink" Target="https://www.youtube.com/watch?v=uEud2a2hoOg" TargetMode="External"/><Relationship Id="rId1203" Type="http://schemas.openxmlformats.org/officeDocument/2006/relationships/hyperlink" Target="https://www.youtube.com/watch?v=w0sozjFOXv0&amp;feature=youtu.be" TargetMode="External"/><Relationship Id="rId1410" Type="http://schemas.openxmlformats.org/officeDocument/2006/relationships/hyperlink" Target="https://youtu.be/lxt5gyFRt8I" TargetMode="External"/><Relationship Id="rId1508" Type="http://schemas.openxmlformats.org/officeDocument/2006/relationships/hyperlink" Target="https://www.youtube.com/watch?v=sWynjH7-JWc" TargetMode="External"/><Relationship Id="rId1855" Type="http://schemas.openxmlformats.org/officeDocument/2006/relationships/printerSettings" Target="../printerSettings/printerSettings1.bin"/><Relationship Id="rId1715" Type="http://schemas.openxmlformats.org/officeDocument/2006/relationships/hyperlink" Target="https://www.youtube.com/watch?v=MuHA7Bg1nAk&amp;feature=youtu.be" TargetMode="External"/><Relationship Id="rId296" Type="http://schemas.openxmlformats.org/officeDocument/2006/relationships/hyperlink" Target="http://www.klasektrading.cz/static/public/uploads/images/products/max/145864630177.jpg" TargetMode="External"/><Relationship Id="rId156" Type="http://schemas.openxmlformats.org/officeDocument/2006/relationships/hyperlink" Target="http://www.klasektrading.cz/static/public/uploads/images/products/max/148120500798.jpg" TargetMode="External"/><Relationship Id="rId363" Type="http://schemas.openxmlformats.org/officeDocument/2006/relationships/hyperlink" Target="http://www.klasektrading.cz/static/public/uploads/images/products/max/150280235455.jpg" TargetMode="External"/><Relationship Id="rId570" Type="http://schemas.openxmlformats.org/officeDocument/2006/relationships/hyperlink" Target="http://www.pmcostrava.cz/public/uploads/images/max/119127084471.jpg" TargetMode="External"/><Relationship Id="rId223" Type="http://schemas.openxmlformats.org/officeDocument/2006/relationships/hyperlink" Target="http://www.klasektrading.cz/static/public/uploads/images/products/max/147428455945.jpg" TargetMode="External"/><Relationship Id="rId430" Type="http://schemas.openxmlformats.org/officeDocument/2006/relationships/hyperlink" Target="http://www.klasektrading.cz/static/public/uploads/images/products/max/147377012497.jpg" TargetMode="External"/><Relationship Id="rId668" Type="http://schemas.openxmlformats.org/officeDocument/2006/relationships/hyperlink" Target="http://www.pmcostrava.cz/public/uploads/images/max/134813454307.jpg" TargetMode="External"/><Relationship Id="rId875" Type="http://schemas.openxmlformats.org/officeDocument/2006/relationships/hyperlink" Target="http://www.klasektrading.cz/static/public/uploads/images/products/max/144178813082.jpg" TargetMode="External"/><Relationship Id="rId1060" Type="http://schemas.openxmlformats.org/officeDocument/2006/relationships/hyperlink" Target="https://youtu.be/YiZbRY5pT1w" TargetMode="External"/><Relationship Id="rId1298" Type="http://schemas.openxmlformats.org/officeDocument/2006/relationships/hyperlink" Target="https://www.youtube.com/watch?v=alhuQAcFP14&amp;feature=youtu.be" TargetMode="External"/><Relationship Id="rId528" Type="http://schemas.openxmlformats.org/officeDocument/2006/relationships/hyperlink" Target="http://www.klasektrading.cz/static/public/uploads/images/products/max/150270841363.jpg" TargetMode="External"/><Relationship Id="rId735" Type="http://schemas.openxmlformats.org/officeDocument/2006/relationships/hyperlink" Target="http://www.klasektrading.cz/static/public/uploads/images/products/max/153509626428.jpg" TargetMode="External"/><Relationship Id="rId942" Type="http://schemas.openxmlformats.org/officeDocument/2006/relationships/hyperlink" Target="https://youtu.be/TB9Bvbwgc_M" TargetMode="External"/><Relationship Id="rId1158" Type="http://schemas.openxmlformats.org/officeDocument/2006/relationships/hyperlink" Target="https://www.youtube.com/watch?v=WAZd2gEc-yw&amp;feature=youtu.be" TargetMode="External"/><Relationship Id="rId1365" Type="http://schemas.openxmlformats.org/officeDocument/2006/relationships/hyperlink" Target="https://youtu.be/gbovc8klUOY" TargetMode="External"/><Relationship Id="rId1572" Type="http://schemas.openxmlformats.org/officeDocument/2006/relationships/hyperlink" Target="https://youtu.be/AxJoyZ_JiHM" TargetMode="External"/><Relationship Id="rId1018" Type="http://schemas.openxmlformats.org/officeDocument/2006/relationships/hyperlink" Target="https://youtu.be/6xdezc9QCq8" TargetMode="External"/><Relationship Id="rId1225" Type="http://schemas.openxmlformats.org/officeDocument/2006/relationships/hyperlink" Target="https://www.youtube.com/watch?v=bqPDD32nUhk&amp;feature=youtu.be" TargetMode="External"/><Relationship Id="rId1432" Type="http://schemas.openxmlformats.org/officeDocument/2006/relationships/hyperlink" Target="https://youtu.be/KLzSziWk8Lc" TargetMode="External"/><Relationship Id="rId71" Type="http://schemas.openxmlformats.org/officeDocument/2006/relationships/hyperlink" Target="http://www.pmcostrava.cz/public/uploads/images/max/137935325089.jpg" TargetMode="External"/><Relationship Id="rId802" Type="http://schemas.openxmlformats.org/officeDocument/2006/relationships/hyperlink" Target="http://www.pmcostrava.cz/public/uploads/images/max/135021036711.jpg" TargetMode="External"/><Relationship Id="rId1737" Type="http://schemas.openxmlformats.org/officeDocument/2006/relationships/hyperlink" Target="https://www.youtube.com/watch?v=tg0_7_8MYtw" TargetMode="External"/><Relationship Id="rId29" Type="http://schemas.openxmlformats.org/officeDocument/2006/relationships/hyperlink" Target="http://www.pmcostrava.cz/public/uploads/images/max/134813543968.jpg" TargetMode="External"/><Relationship Id="rId178" Type="http://schemas.openxmlformats.org/officeDocument/2006/relationships/hyperlink" Target="http://www.klasektrading.cz/static/public/uploads/images/products/max/147392963312.jpg" TargetMode="External"/><Relationship Id="rId1804" Type="http://schemas.openxmlformats.org/officeDocument/2006/relationships/hyperlink" Target="https://www.youtube.com/watch?v=Y1vKWDpgO2U&amp;feature=youtu.be" TargetMode="External"/><Relationship Id="rId385" Type="http://schemas.openxmlformats.org/officeDocument/2006/relationships/hyperlink" Target="http://www.klasektrading.cz/static/public/uploads/images/products/max/144179050036.jpg" TargetMode="External"/><Relationship Id="rId592" Type="http://schemas.openxmlformats.org/officeDocument/2006/relationships/hyperlink" Target="http://www.klasektrading.cz/static/public/uploads/images/products/max/144118065422.jpg" TargetMode="External"/><Relationship Id="rId245" Type="http://schemas.openxmlformats.org/officeDocument/2006/relationships/hyperlink" Target="http://www.pmcostrava.cz/public/uploads/images/max/13480813246.jpg" TargetMode="External"/><Relationship Id="rId452" Type="http://schemas.openxmlformats.org/officeDocument/2006/relationships/hyperlink" Target="http://www.pmcostrava.cz/public/uploads/images/max/128497740235.jpg" TargetMode="External"/><Relationship Id="rId897" Type="http://schemas.openxmlformats.org/officeDocument/2006/relationships/hyperlink" Target="http://www.klasektrading.cz/static/public/uploads/images/products/max/144178283845.jpg" TargetMode="External"/><Relationship Id="rId1082" Type="http://schemas.openxmlformats.org/officeDocument/2006/relationships/hyperlink" Target="https://www.youtube.com/watch?v=Z5Kb3XTsj1o&amp;feature=youtu.be" TargetMode="External"/><Relationship Id="rId1303" Type="http://schemas.openxmlformats.org/officeDocument/2006/relationships/hyperlink" Target="https://www.youtube.com/watch?v=8gSK8qb_NnE&amp;feature=youtu.be" TargetMode="External"/><Relationship Id="rId1510" Type="http://schemas.openxmlformats.org/officeDocument/2006/relationships/hyperlink" Target="http://youtu.be/JhEH5fuA0VE" TargetMode="External"/><Relationship Id="rId105" Type="http://schemas.openxmlformats.org/officeDocument/2006/relationships/hyperlink" Target="http://www.pmcostrava.cz/public/uploads/images/max/140930103631.jpg" TargetMode="External"/><Relationship Id="rId312" Type="http://schemas.openxmlformats.org/officeDocument/2006/relationships/hyperlink" Target="http://www.klasektrading.cz/static/public/uploads/images/products/max/144127786778.jpg" TargetMode="External"/><Relationship Id="rId757" Type="http://schemas.openxmlformats.org/officeDocument/2006/relationships/hyperlink" Target="http://www.klasektrading.cz/static/public/uploads/images/products/max/153509579661.jpg" TargetMode="External"/><Relationship Id="rId964" Type="http://schemas.openxmlformats.org/officeDocument/2006/relationships/hyperlink" Target="https://youtu.be/hBh8h1F-2NM" TargetMode="External"/><Relationship Id="rId1387" Type="http://schemas.openxmlformats.org/officeDocument/2006/relationships/hyperlink" Target="https://www.youtube.com/watch?v=MabVc6jkCjw" TargetMode="External"/><Relationship Id="rId1594" Type="http://schemas.openxmlformats.org/officeDocument/2006/relationships/hyperlink" Target="https://www.youtube.com/watch?v=p3xcAfnnHvs&amp;feature=youtu.be" TargetMode="External"/><Relationship Id="rId1608" Type="http://schemas.openxmlformats.org/officeDocument/2006/relationships/hyperlink" Target="https://www.youtube.com/watch?v=5yuQPRi2Nvg&amp;feature=youtu.be" TargetMode="External"/><Relationship Id="rId1815" Type="http://schemas.openxmlformats.org/officeDocument/2006/relationships/hyperlink" Target="https://www.youtube.com/watch?v=hDIojrMLlCM&amp;feature=youtu.be" TargetMode="External"/><Relationship Id="rId93" Type="http://schemas.openxmlformats.org/officeDocument/2006/relationships/hyperlink" Target="http://www.klasektrading.cz/static/public/uploads/images/products/max/14739310216.jpg" TargetMode="External"/><Relationship Id="rId189" Type="http://schemas.openxmlformats.org/officeDocument/2006/relationships/hyperlink" Target="http://www.pmcostrava.cz/public/uploads/images/max/137949406313.jpg" TargetMode="External"/><Relationship Id="rId396" Type="http://schemas.openxmlformats.org/officeDocument/2006/relationships/hyperlink" Target="http://www.klasektrading.cz/static/public/uploads/images/products/max/150280353176.jpg" TargetMode="External"/><Relationship Id="rId617" Type="http://schemas.openxmlformats.org/officeDocument/2006/relationships/hyperlink" Target="http://www.klasektrading.cz/static/public/uploads/images/products/max/14412657699.jpg" TargetMode="External"/><Relationship Id="rId824" Type="http://schemas.openxmlformats.org/officeDocument/2006/relationships/hyperlink" Target="http://www.klasektrading.cz/static/public/uploads/images/products/max/144178683244.jpg" TargetMode="External"/><Relationship Id="rId1247" Type="http://schemas.openxmlformats.org/officeDocument/2006/relationships/hyperlink" Target="https://www.youtube.com/watch?v=ISc0zeT1wAk&amp;feature=youtu.be" TargetMode="External"/><Relationship Id="rId1454" Type="http://schemas.openxmlformats.org/officeDocument/2006/relationships/hyperlink" Target="https://www.youtube.com/watch?v=Gq580Qyusw8&amp;feature=youtu.be" TargetMode="External"/><Relationship Id="rId1661" Type="http://schemas.openxmlformats.org/officeDocument/2006/relationships/hyperlink" Target="https://www.youtube.com/watch?v=cfj-ddKNxmk&amp;feature=youtu.be" TargetMode="External"/><Relationship Id="rId256" Type="http://schemas.openxmlformats.org/officeDocument/2006/relationships/hyperlink" Target="http://www.klasektrading.cz/static/public/uploads/images/products/max/144161761642.jpg" TargetMode="External"/><Relationship Id="rId463" Type="http://schemas.openxmlformats.org/officeDocument/2006/relationships/hyperlink" Target="http://www.klasektrading.cz/static/public/uploads/images/products/max/14740243755.jpg" TargetMode="External"/><Relationship Id="rId670" Type="http://schemas.openxmlformats.org/officeDocument/2006/relationships/hyperlink" Target="http://www.pmcostrava.cz/public/uploads/images/max/134813448824.jpg" TargetMode="External"/><Relationship Id="rId1093" Type="http://schemas.openxmlformats.org/officeDocument/2006/relationships/hyperlink" Target="https://youtu.be/BwlubEx5l4I" TargetMode="External"/><Relationship Id="rId1107" Type="http://schemas.openxmlformats.org/officeDocument/2006/relationships/hyperlink" Target="https://youtu.be/JtBQI97SDz0" TargetMode="External"/><Relationship Id="rId1314" Type="http://schemas.openxmlformats.org/officeDocument/2006/relationships/hyperlink" Target="https://www.youtube.com/watch?v=zGfSUg7ZFDc" TargetMode="External"/><Relationship Id="rId1521" Type="http://schemas.openxmlformats.org/officeDocument/2006/relationships/hyperlink" Target="https://www.youtube.com/watch?v=YRBl3oKasfU&amp;feature=youtu.be" TargetMode="External"/><Relationship Id="rId1759" Type="http://schemas.openxmlformats.org/officeDocument/2006/relationships/hyperlink" Target="https://www.youtube.com/watch?v=yGLlFSiidNQ" TargetMode="External"/><Relationship Id="rId116" Type="http://schemas.openxmlformats.org/officeDocument/2006/relationships/hyperlink" Target="http://www.pmcostrava.cz/public/uploads/images/max/140930135294.jpg" TargetMode="External"/><Relationship Id="rId323" Type="http://schemas.openxmlformats.org/officeDocument/2006/relationships/hyperlink" Target="http://www.klasektrading.cz/static/public/uploads/images/products/max/148120539214.jpg" TargetMode="External"/><Relationship Id="rId530" Type="http://schemas.openxmlformats.org/officeDocument/2006/relationships/hyperlink" Target="http://www.klasektrading.cz/static/public/uploads/images/products/max/150330173207.jpg" TargetMode="External"/><Relationship Id="rId768" Type="http://schemas.openxmlformats.org/officeDocument/2006/relationships/hyperlink" Target="http://www.klasektrading.cz/static/public/uploads/images/products/max/147368048013.jpg" TargetMode="External"/><Relationship Id="rId975" Type="http://schemas.openxmlformats.org/officeDocument/2006/relationships/hyperlink" Target="https://youtu.be/gWSZGFnbtYQ" TargetMode="External"/><Relationship Id="rId1160" Type="http://schemas.openxmlformats.org/officeDocument/2006/relationships/hyperlink" Target="https://www.youtube.com/watch?v=kZQte31yYss&amp;feature=youtu.be" TargetMode="External"/><Relationship Id="rId1398" Type="http://schemas.openxmlformats.org/officeDocument/2006/relationships/hyperlink" Target="https://www.youtube.com/watch?v=aBVgXHeo2Uw&amp;feature=youtu.be" TargetMode="External"/><Relationship Id="rId1619" Type="http://schemas.openxmlformats.org/officeDocument/2006/relationships/hyperlink" Target="https://www.youtube.com/watch?v=AB10Tpr9PDM&amp;feature=youtu.be" TargetMode="External"/><Relationship Id="rId1826" Type="http://schemas.openxmlformats.org/officeDocument/2006/relationships/hyperlink" Target="https://www.youtube.com/watch?v=6oBYQVZe6EI&amp;feature=youtu.be" TargetMode="External"/><Relationship Id="rId20" Type="http://schemas.openxmlformats.org/officeDocument/2006/relationships/hyperlink" Target="http://www.pmcostrava.cz/public/uploads/images/max/137933072644.jpg" TargetMode="External"/><Relationship Id="rId628" Type="http://schemas.openxmlformats.org/officeDocument/2006/relationships/hyperlink" Target="http://www.pmcostrava.cz/public/uploads/images/max/131773250424.jpg" TargetMode="External"/><Relationship Id="rId835" Type="http://schemas.openxmlformats.org/officeDocument/2006/relationships/hyperlink" Target="http://www.klasektrading.cz/static/public/uploads/images/products/max/144179155581.jpg" TargetMode="External"/><Relationship Id="rId1258" Type="http://schemas.openxmlformats.org/officeDocument/2006/relationships/hyperlink" Target="https://www.youtube.com/watch?v=yTQ3OcHh5AM&amp;feature=youtu.be" TargetMode="External"/><Relationship Id="rId1465" Type="http://schemas.openxmlformats.org/officeDocument/2006/relationships/hyperlink" Target="https://www.youtube.com/watch?v=HxutuXc8ecY" TargetMode="External"/><Relationship Id="rId1672" Type="http://schemas.openxmlformats.org/officeDocument/2006/relationships/hyperlink" Target="https://www.youtube.com/watch?v=pFZU34_RZbQ" TargetMode="External"/><Relationship Id="rId267" Type="http://schemas.openxmlformats.org/officeDocument/2006/relationships/hyperlink" Target="http://www.klasektrading.cz/static/public/uploads/images/products/max/146830490274.jpg" TargetMode="External"/><Relationship Id="rId474" Type="http://schemas.openxmlformats.org/officeDocument/2006/relationships/hyperlink" Target="http://www.klasektrading.cz/static/public/uploads/images/products/max/147402365005.jpg" TargetMode="External"/><Relationship Id="rId1020" Type="http://schemas.openxmlformats.org/officeDocument/2006/relationships/hyperlink" Target="https://youtu.be/ik8RBV-qiYk" TargetMode="External"/><Relationship Id="rId1118" Type="http://schemas.openxmlformats.org/officeDocument/2006/relationships/hyperlink" Target="https://youtu.be/tjW2HmAk15Q" TargetMode="External"/><Relationship Id="rId1325" Type="http://schemas.openxmlformats.org/officeDocument/2006/relationships/hyperlink" Target="https://www.youtube.com/watch?v=gbfNvUNulYQ" TargetMode="External"/><Relationship Id="rId1532" Type="http://schemas.openxmlformats.org/officeDocument/2006/relationships/hyperlink" Target="https://www.youtube.com/watch?v=afma2PxO45w&amp;feature=youtu.be" TargetMode="External"/><Relationship Id="rId127" Type="http://schemas.openxmlformats.org/officeDocument/2006/relationships/hyperlink" Target="http://www.klasektrading.cz/static/public/uploads/images/products/max/150270663388.jpg" TargetMode="External"/><Relationship Id="rId681" Type="http://schemas.openxmlformats.org/officeDocument/2006/relationships/hyperlink" Target="http://www.klasektrading.cz/static/public/uploads/images/products/max/14737643441.jpg" TargetMode="External"/><Relationship Id="rId779" Type="http://schemas.openxmlformats.org/officeDocument/2006/relationships/hyperlink" Target="http://www.klasektrading.cz/static/public/uploads/images/products/max/153509471075.jpg" TargetMode="External"/><Relationship Id="rId902" Type="http://schemas.openxmlformats.org/officeDocument/2006/relationships/hyperlink" Target="http://www.klasektrading.cz/static/public/uploads/images/products/max/144178132256.jpg" TargetMode="External"/><Relationship Id="rId986" Type="http://schemas.openxmlformats.org/officeDocument/2006/relationships/hyperlink" Target="http://www.youtube.com/watch?v=chbAA5AX4hA" TargetMode="External"/><Relationship Id="rId1837" Type="http://schemas.openxmlformats.org/officeDocument/2006/relationships/hyperlink" Target="https://www.youtube.com/watch?v=Kv8i8h9AFGw&amp;feature=youtu.be" TargetMode="External"/><Relationship Id="rId31" Type="http://schemas.openxmlformats.org/officeDocument/2006/relationships/hyperlink" Target="http://www.pmcostrava.cz/public/uploads/images/max/140930038816.jpg" TargetMode="External"/><Relationship Id="rId334" Type="http://schemas.openxmlformats.org/officeDocument/2006/relationships/hyperlink" Target="http://www.klasektrading.cz/static/public/uploads/images/products/max/141224713191.jpg" TargetMode="External"/><Relationship Id="rId541" Type="http://schemas.openxmlformats.org/officeDocument/2006/relationships/hyperlink" Target="http://www.pmcostrava.cz/public/uploads/images/max/119135064934.jpg" TargetMode="External"/><Relationship Id="rId639" Type="http://schemas.openxmlformats.org/officeDocument/2006/relationships/hyperlink" Target="http://www.klasektrading.cz/static/public/uploads/images/products/max/150279336009.jpg" TargetMode="External"/><Relationship Id="rId1171" Type="http://schemas.openxmlformats.org/officeDocument/2006/relationships/hyperlink" Target="https://www.youtube.com/watch?v=C21UeSS6j0s&amp;feature=youtu.be" TargetMode="External"/><Relationship Id="rId1269" Type="http://schemas.openxmlformats.org/officeDocument/2006/relationships/hyperlink" Target="https://www.youtube.com/watch?v=L0hGgfVvvBM" TargetMode="External"/><Relationship Id="rId1476" Type="http://schemas.openxmlformats.org/officeDocument/2006/relationships/hyperlink" Target="https://youtu.be/WZ_M3zMkEik" TargetMode="External"/><Relationship Id="rId180" Type="http://schemas.openxmlformats.org/officeDocument/2006/relationships/hyperlink" Target="http://www.pmcostrava.cz/public/uploads/images/max/137942001622.jpg" TargetMode="External"/><Relationship Id="rId278" Type="http://schemas.openxmlformats.org/officeDocument/2006/relationships/hyperlink" Target="http://www.klasektrading.cz/static/public/uploads/images/products/max/153509833643.jpg" TargetMode="External"/><Relationship Id="rId401" Type="http://schemas.openxmlformats.org/officeDocument/2006/relationships/hyperlink" Target="http://www.klasektrading.cz/static/public/uploads/images/products/max/153509795849.jpg" TargetMode="External"/><Relationship Id="rId846" Type="http://schemas.openxmlformats.org/officeDocument/2006/relationships/hyperlink" Target="http://www.klasektrading.cz/static/public/uploads/images/products/max/144179155581.jpg" TargetMode="External"/><Relationship Id="rId1031" Type="http://schemas.openxmlformats.org/officeDocument/2006/relationships/hyperlink" Target="https://youtu.be/mMaXpuQU6dQ" TargetMode="External"/><Relationship Id="rId1129" Type="http://schemas.openxmlformats.org/officeDocument/2006/relationships/hyperlink" Target="https://www.youtube.com/watch?v=dY-NVt1Qf80" TargetMode="External"/><Relationship Id="rId1683" Type="http://schemas.openxmlformats.org/officeDocument/2006/relationships/hyperlink" Target="https://www.youtube.com/watch?v=rJW4eQwWPO8" TargetMode="External"/><Relationship Id="rId485" Type="http://schemas.openxmlformats.org/officeDocument/2006/relationships/hyperlink" Target="http://www.klasektrading.cz/static/public/uploads/images/products/max/153509746996.jpg" TargetMode="External"/><Relationship Id="rId692" Type="http://schemas.openxmlformats.org/officeDocument/2006/relationships/hyperlink" Target="http://www.pmcostrava.cz/public/uploads/images/max/140963385626.jpg" TargetMode="External"/><Relationship Id="rId706" Type="http://schemas.openxmlformats.org/officeDocument/2006/relationships/hyperlink" Target="http://www.klasektrading.cz/static/public/uploads/images/products/max/153509675754.jpg" TargetMode="External"/><Relationship Id="rId913" Type="http://schemas.openxmlformats.org/officeDocument/2006/relationships/hyperlink" Target="http://www.pmcostrava.cz/public/uploads/images/max/137940332395.jpg" TargetMode="External"/><Relationship Id="rId1336" Type="http://schemas.openxmlformats.org/officeDocument/2006/relationships/hyperlink" Target="https://www.youtube.com/watch?v=4U6hVgyM2LY&amp;feature=youtu.be" TargetMode="External"/><Relationship Id="rId1543" Type="http://schemas.openxmlformats.org/officeDocument/2006/relationships/hyperlink" Target="https://www.youtube.com/watch?v=AZyFdAe5hPU&amp;feature=youtu.be" TargetMode="External"/><Relationship Id="rId1750" Type="http://schemas.openxmlformats.org/officeDocument/2006/relationships/hyperlink" Target="https://www.youtube.com/watch?v=ELdEJ1iL5Zk&amp;feature=youtu.be" TargetMode="External"/><Relationship Id="rId42" Type="http://schemas.openxmlformats.org/officeDocument/2006/relationships/hyperlink" Target="http://www.pmcostrava.cz/public/uploads/images/max/135038654723.jpg" TargetMode="External"/><Relationship Id="rId138" Type="http://schemas.openxmlformats.org/officeDocument/2006/relationships/hyperlink" Target="http://www.klasektrading.cz/static/public/uploads/images/products/max/150451139827.jpg" TargetMode="External"/><Relationship Id="rId345" Type="http://schemas.openxmlformats.org/officeDocument/2006/relationships/hyperlink" Target="http://www.klasektrading.cz/static/public/uploads/images/products/max/147394783972.jpg" TargetMode="External"/><Relationship Id="rId552" Type="http://schemas.openxmlformats.org/officeDocument/2006/relationships/hyperlink" Target="http://www.klasektrading.cz/static/public/uploads/images/products/max/144420570479.jpg" TargetMode="External"/><Relationship Id="rId997" Type="http://schemas.openxmlformats.org/officeDocument/2006/relationships/hyperlink" Target="http://www.youtube.com/watch?v=UlJaj5Jnho8" TargetMode="External"/><Relationship Id="rId1182" Type="http://schemas.openxmlformats.org/officeDocument/2006/relationships/hyperlink" Target="https://www.youtube.com/watch?v=2MjvfLj2TaY&amp;feature=youtu.be" TargetMode="External"/><Relationship Id="rId1403" Type="http://schemas.openxmlformats.org/officeDocument/2006/relationships/hyperlink" Target="https://www.youtube.com/watch?v=Hs5DPU_Z_ng" TargetMode="External"/><Relationship Id="rId1610" Type="http://schemas.openxmlformats.org/officeDocument/2006/relationships/hyperlink" Target="https://www.youtube.com/watch?v=TUq9hsBbmmg&amp;feature=youtu.be" TargetMode="External"/><Relationship Id="rId1848" Type="http://schemas.openxmlformats.org/officeDocument/2006/relationships/hyperlink" Target="https://www.youtube.com/watch?v=60_YzwqL93Q&amp;feature=youtu.be" TargetMode="External"/><Relationship Id="rId191" Type="http://schemas.openxmlformats.org/officeDocument/2006/relationships/hyperlink" Target="http://www.klasektrading.cz/static/public/uploads/images/products/max/151194796671.jpg" TargetMode="External"/><Relationship Id="rId205" Type="http://schemas.openxmlformats.org/officeDocument/2006/relationships/hyperlink" Target="http://www.pmcostrava.cz/public/uploads/images/max/137949473404.jpg" TargetMode="External"/><Relationship Id="rId412" Type="http://schemas.openxmlformats.org/officeDocument/2006/relationships/hyperlink" Target="http://www.klasektrading.cz/static/public/uploads/images/products/max/144067529401.jpg" TargetMode="External"/><Relationship Id="rId857" Type="http://schemas.openxmlformats.org/officeDocument/2006/relationships/hyperlink" Target="http://www.klasektrading.cz/static/public/uploads/images/products/max/144178813082.jpg" TargetMode="External"/><Relationship Id="rId1042" Type="http://schemas.openxmlformats.org/officeDocument/2006/relationships/hyperlink" Target="https://www.youtube.com/watch?v=PEAwHlsz2rs&amp;feature=youtu.be" TargetMode="External"/><Relationship Id="rId1487" Type="http://schemas.openxmlformats.org/officeDocument/2006/relationships/hyperlink" Target="https://www.youtube.com/watch?v=oiF4As7jFB4&amp;feature=youtu.be" TargetMode="External"/><Relationship Id="rId1694" Type="http://schemas.openxmlformats.org/officeDocument/2006/relationships/hyperlink" Target="https://www.youtube.com/watch?v=p6ASQkPEOIQ" TargetMode="External"/><Relationship Id="rId1708" Type="http://schemas.openxmlformats.org/officeDocument/2006/relationships/hyperlink" Target="https://www.youtube.com/watch?v=J1NTqn4932M&amp;feature=youtu.be" TargetMode="External"/><Relationship Id="rId289" Type="http://schemas.openxmlformats.org/officeDocument/2006/relationships/hyperlink" Target="http://www.klasektrading.cz/static/public/uploads/images/products/max/146599566759.jpg" TargetMode="External"/><Relationship Id="rId496" Type="http://schemas.openxmlformats.org/officeDocument/2006/relationships/hyperlink" Target="http://www.klasektrading.cz/static/public/uploads/images/products/max/147386234306.jpg" TargetMode="External"/><Relationship Id="rId717" Type="http://schemas.openxmlformats.org/officeDocument/2006/relationships/hyperlink" Target="http://www.klasektrading.cz/static/public/uploads/images/products/max/147377758445.jpg" TargetMode="External"/><Relationship Id="rId924" Type="http://schemas.openxmlformats.org/officeDocument/2006/relationships/hyperlink" Target="http://www.klasektrading.cz/static/public/uploads/images/products/max/145710386575.jpg" TargetMode="External"/><Relationship Id="rId1347" Type="http://schemas.openxmlformats.org/officeDocument/2006/relationships/hyperlink" Target="https://www.youtube.com/watch?v=mFsIbIdyOoY&amp;feature=youtu.be" TargetMode="External"/><Relationship Id="rId1554" Type="http://schemas.openxmlformats.org/officeDocument/2006/relationships/hyperlink" Target="https://www.youtube.com/watch?v=rcvT4cpospk&amp;feature=youtu.be" TargetMode="External"/><Relationship Id="rId1761" Type="http://schemas.openxmlformats.org/officeDocument/2006/relationships/hyperlink" Target="https://www.youtube.com/watch?v=ooCB-QvrIeo" TargetMode="External"/><Relationship Id="rId53" Type="http://schemas.openxmlformats.org/officeDocument/2006/relationships/hyperlink" Target="http://www.pmcostrava.cz/public/uploads/images/max/134813543968.jpg" TargetMode="External"/><Relationship Id="rId149" Type="http://schemas.openxmlformats.org/officeDocument/2006/relationships/hyperlink" Target="http://www.pmcostrava.cz/public/uploads/images/max/134808856271.jpg" TargetMode="External"/><Relationship Id="rId356" Type="http://schemas.openxmlformats.org/officeDocument/2006/relationships/hyperlink" Target="http://www.klasektrading.cz/static/public/uploads/images/products/max/150269907797.jpg" TargetMode="External"/><Relationship Id="rId563" Type="http://schemas.openxmlformats.org/officeDocument/2006/relationships/hyperlink" Target="http://www.klasektrading.cz/static/public/uploads/images/products/max/150271533435.jpg" TargetMode="External"/><Relationship Id="rId770" Type="http://schemas.openxmlformats.org/officeDocument/2006/relationships/hyperlink" Target="http://www.klasektrading.cz/static/public/uploads/images/products/max/144126562971.jpg" TargetMode="External"/><Relationship Id="rId1193" Type="http://schemas.openxmlformats.org/officeDocument/2006/relationships/hyperlink" Target="https://www.youtube.com/watch?v=wBtRUWUcl6s" TargetMode="External"/><Relationship Id="rId1207" Type="http://schemas.openxmlformats.org/officeDocument/2006/relationships/hyperlink" Target="https://www.youtube.com/watch?v=KsUGlMSfAJU&amp;feature=youtu.be" TargetMode="External"/><Relationship Id="rId1414" Type="http://schemas.openxmlformats.org/officeDocument/2006/relationships/hyperlink" Target="https://www.youtube.com/watch?v=yjMf61ej8H4" TargetMode="External"/><Relationship Id="rId1621" Type="http://schemas.openxmlformats.org/officeDocument/2006/relationships/hyperlink" Target="https://www.youtube.com/watch?v=cBGr4q2fAxk&amp;feature=youtu.be" TargetMode="External"/><Relationship Id="rId216" Type="http://schemas.openxmlformats.org/officeDocument/2006/relationships/hyperlink" Target="http://www.pmcostrava.cz/public/uploads/images/max/137949598099.jpg" TargetMode="External"/><Relationship Id="rId423" Type="http://schemas.openxmlformats.org/officeDocument/2006/relationships/hyperlink" Target="http://www.klasektrading.cz/static/public/uploads/images/products/max/150287225462.jpg" TargetMode="External"/><Relationship Id="rId868" Type="http://schemas.openxmlformats.org/officeDocument/2006/relationships/hyperlink" Target="http://www.klasektrading.cz/static/public/uploads/images/products/max/144179155581.jpg" TargetMode="External"/><Relationship Id="rId1053" Type="http://schemas.openxmlformats.org/officeDocument/2006/relationships/hyperlink" Target="https://youtu.be/QzXsTpQwx6E" TargetMode="External"/><Relationship Id="rId1260" Type="http://schemas.openxmlformats.org/officeDocument/2006/relationships/hyperlink" Target="https://www.youtube.com/watch?v=dOwymjeUdTA&amp;feature=youtu.be" TargetMode="External"/><Relationship Id="rId1498" Type="http://schemas.openxmlformats.org/officeDocument/2006/relationships/hyperlink" Target="https://www.youtube.com/watch?v=JXdSwXHoiH0&amp;feature=youtu.be" TargetMode="External"/><Relationship Id="rId1719" Type="http://schemas.openxmlformats.org/officeDocument/2006/relationships/hyperlink" Target="https://www.youtube.com/watch?v=wqKpWgjqjJE&amp;feature=youtu.be" TargetMode="External"/><Relationship Id="rId630" Type="http://schemas.openxmlformats.org/officeDocument/2006/relationships/hyperlink" Target="http://www.klasektrading.cz/static/public/uploads/images/products/max/150279562452.jpg" TargetMode="External"/><Relationship Id="rId728" Type="http://schemas.openxmlformats.org/officeDocument/2006/relationships/hyperlink" Target="http://www.klasektrading.cz/static/public/uploads/images/products/max/147377620296.jpg" TargetMode="External"/><Relationship Id="rId935" Type="http://schemas.openxmlformats.org/officeDocument/2006/relationships/hyperlink" Target="https://youtu.be/oSR2Ar8xnpU" TargetMode="External"/><Relationship Id="rId1358" Type="http://schemas.openxmlformats.org/officeDocument/2006/relationships/hyperlink" Target="https://www.youtube.com/watch?v=xQHoAMMQbz0&amp;feature=youtu.be" TargetMode="External"/><Relationship Id="rId1565" Type="http://schemas.openxmlformats.org/officeDocument/2006/relationships/hyperlink" Target="https://www.youtube.com/watch?v=z8YzU0Qfym0" TargetMode="External"/><Relationship Id="rId1772" Type="http://schemas.openxmlformats.org/officeDocument/2006/relationships/hyperlink" Target="https://www.youtube.com/watch?v=hhlhm9f9Sq4" TargetMode="External"/><Relationship Id="rId64" Type="http://schemas.openxmlformats.org/officeDocument/2006/relationships/hyperlink" Target="http://www.klasektrading.cz/static/public/uploads/images/products/max/153509912122.jpg" TargetMode="External"/><Relationship Id="rId367" Type="http://schemas.openxmlformats.org/officeDocument/2006/relationships/hyperlink" Target="http://www.klasektrading.cz/static/public/uploads/images/products/max/150280209193.jpg" TargetMode="External"/><Relationship Id="rId574" Type="http://schemas.openxmlformats.org/officeDocument/2006/relationships/hyperlink" Target="http://www.klasektrading.cz/static/public/uploads/images/products/max/147384800577.jpg" TargetMode="External"/><Relationship Id="rId1120" Type="http://schemas.openxmlformats.org/officeDocument/2006/relationships/hyperlink" Target="http://www.youtube.com/watch?v=7_BU8jO5Y4A" TargetMode="External"/><Relationship Id="rId1218" Type="http://schemas.openxmlformats.org/officeDocument/2006/relationships/hyperlink" Target="http://youtu.be/CqvxnwqXVXI" TargetMode="External"/><Relationship Id="rId1425" Type="http://schemas.openxmlformats.org/officeDocument/2006/relationships/hyperlink" Target="https://www.youtube.com/watch?v=HXiB6LbXAoc&amp;feature=youtu.be" TargetMode="External"/><Relationship Id="rId227" Type="http://schemas.openxmlformats.org/officeDocument/2006/relationships/hyperlink" Target="http://www.klasektrading.cz/static/public/uploads/images/products/max/147428422665.jpg" TargetMode="External"/><Relationship Id="rId781" Type="http://schemas.openxmlformats.org/officeDocument/2006/relationships/hyperlink" Target="http://www.klasektrading.cz/static/public/uploads/images/products/max/144067554095.jpg" TargetMode="External"/><Relationship Id="rId879" Type="http://schemas.openxmlformats.org/officeDocument/2006/relationships/hyperlink" Target="http://www.klasektrading.cz/static/public/uploads/images/products/max/144178813082.jpg" TargetMode="External"/><Relationship Id="rId1632" Type="http://schemas.openxmlformats.org/officeDocument/2006/relationships/hyperlink" Target="https://www.youtube.com/watch?v=as87etsztR8&amp;feature=youtu.be" TargetMode="External"/><Relationship Id="rId434" Type="http://schemas.openxmlformats.org/officeDocument/2006/relationships/hyperlink" Target="http://www.klasektrading.cz/static/public/uploads/images/products/max/147376957496.jpg" TargetMode="External"/><Relationship Id="rId641" Type="http://schemas.openxmlformats.org/officeDocument/2006/relationships/hyperlink" Target="http://www.klasektrading.cz/static/public/uploads/images/products/max/150279848764.jpg" TargetMode="External"/><Relationship Id="rId739" Type="http://schemas.openxmlformats.org/officeDocument/2006/relationships/hyperlink" Target="http://www.pmcostrava.cz/public/uploads/images/max/14096349628.jpg" TargetMode="External"/><Relationship Id="rId1064" Type="http://schemas.openxmlformats.org/officeDocument/2006/relationships/hyperlink" Target="https://youtu.be/OoRjCS13T0U" TargetMode="External"/><Relationship Id="rId1271" Type="http://schemas.openxmlformats.org/officeDocument/2006/relationships/hyperlink" Target="https://www.youtube.com/watch?v=7XVWnu9_R7M" TargetMode="External"/><Relationship Id="rId1369" Type="http://schemas.openxmlformats.org/officeDocument/2006/relationships/hyperlink" Target="https://www.youtube.com/watch?v=2hj96S5GpVM&amp;feature=youtu.be" TargetMode="External"/><Relationship Id="rId1576" Type="http://schemas.openxmlformats.org/officeDocument/2006/relationships/hyperlink" Target="https://youtu.be/Oz1K6rhBimU" TargetMode="External"/><Relationship Id="rId280" Type="http://schemas.openxmlformats.org/officeDocument/2006/relationships/hyperlink" Target="http://www.klasektrading.cz/static/public/uploads/images/products/max/142364517576.jpg" TargetMode="External"/><Relationship Id="rId501" Type="http://schemas.openxmlformats.org/officeDocument/2006/relationships/hyperlink" Target="http://www.klasektrading.cz/static/public/uploads/images/products/max/14737729126.jpg" TargetMode="External"/><Relationship Id="rId946" Type="http://schemas.openxmlformats.org/officeDocument/2006/relationships/hyperlink" Target="https://www.youtube.com/watch?v=bBdwg4rxEpU&amp;feature=youtu.be" TargetMode="External"/><Relationship Id="rId1131" Type="http://schemas.openxmlformats.org/officeDocument/2006/relationships/hyperlink" Target="https://www.youtube.com/watch?v=u-aY4aju8a0&amp;feature=youtu.be" TargetMode="External"/><Relationship Id="rId1229" Type="http://schemas.openxmlformats.org/officeDocument/2006/relationships/hyperlink" Target="https://youtu.be/_U2W24FNPug" TargetMode="External"/><Relationship Id="rId1783" Type="http://schemas.openxmlformats.org/officeDocument/2006/relationships/hyperlink" Target="https://www.youtube.com/watch?v=H1H7mFrquwQ&amp;feature=youtu.be" TargetMode="External"/><Relationship Id="rId75" Type="http://schemas.openxmlformats.org/officeDocument/2006/relationships/hyperlink" Target="http://www.pmcostrava.cz/public/uploads/images/max/137935269117.jpg" TargetMode="External"/><Relationship Id="rId140" Type="http://schemas.openxmlformats.org/officeDocument/2006/relationships/hyperlink" Target="http://www.klasektrading.cz/static/public/uploads/images/products/max/150451377075.jpg" TargetMode="External"/><Relationship Id="rId378" Type="http://schemas.openxmlformats.org/officeDocument/2006/relationships/hyperlink" Target="http://www.klasektrading.cz/static/public/uploads/images/products/max/144178958234.jpg" TargetMode="External"/><Relationship Id="rId585" Type="http://schemas.openxmlformats.org/officeDocument/2006/relationships/hyperlink" Target="http://www.pmcostrava.cz/public/uploads/images/max/135058423033.jpg" TargetMode="External"/><Relationship Id="rId792" Type="http://schemas.openxmlformats.org/officeDocument/2006/relationships/hyperlink" Target="http://www.klasektrading.cz/static/public/uploads/images/products/max/144067554095.jpg" TargetMode="External"/><Relationship Id="rId806" Type="http://schemas.openxmlformats.org/officeDocument/2006/relationships/hyperlink" Target="http://www.pmcostrava.cz/public/uploads/images/max/135020998811.jpg" TargetMode="External"/><Relationship Id="rId1436" Type="http://schemas.openxmlformats.org/officeDocument/2006/relationships/hyperlink" Target="http://www.youtube.com/watch?v=OtmSUSdXtAQ" TargetMode="External"/><Relationship Id="rId1643" Type="http://schemas.openxmlformats.org/officeDocument/2006/relationships/hyperlink" Target="https://www.youtube.com/watch?v=qI_GcQWy-Uc&amp;feature=youtu.be" TargetMode="External"/><Relationship Id="rId1850" Type="http://schemas.openxmlformats.org/officeDocument/2006/relationships/hyperlink" Target="https://www.youtube.com/watch?v=DzuwRJmwZGQ&amp;feature=youtu.be" TargetMode="External"/><Relationship Id="rId6" Type="http://schemas.openxmlformats.org/officeDocument/2006/relationships/hyperlink" Target="http://www.pmcostrava.cz/public/uploads/images/max/140929475304.jpg" TargetMode="External"/><Relationship Id="rId238" Type="http://schemas.openxmlformats.org/officeDocument/2006/relationships/hyperlink" Target="http://www.pmcostrava.cz/public/uploads/images/max/134807926758.jpg" TargetMode="External"/><Relationship Id="rId445" Type="http://schemas.openxmlformats.org/officeDocument/2006/relationships/hyperlink" Target="http://www.klasektrading.cz/static/public/uploads/images/products/max/147395066687.jpg" TargetMode="External"/><Relationship Id="rId652" Type="http://schemas.openxmlformats.org/officeDocument/2006/relationships/hyperlink" Target="http://www.klasektrading.cz/static/public/uploads/images/products/max/153509701067.jpg" TargetMode="External"/><Relationship Id="rId1075" Type="http://schemas.openxmlformats.org/officeDocument/2006/relationships/hyperlink" Target="https://www.youtube.com/watch?v=LZHjAJApHNM&amp;feature=youtu.be" TargetMode="External"/><Relationship Id="rId1282" Type="http://schemas.openxmlformats.org/officeDocument/2006/relationships/hyperlink" Target="https://www.youtube.com/watch?v=4YjGMZhLUXw&amp;feature=youtu.be" TargetMode="External"/><Relationship Id="rId1503" Type="http://schemas.openxmlformats.org/officeDocument/2006/relationships/hyperlink" Target="https://youtu.be/JcJvPP3xYww" TargetMode="External"/><Relationship Id="rId1710" Type="http://schemas.openxmlformats.org/officeDocument/2006/relationships/hyperlink" Target="https://www.youtube.com/watch?v=UPph_ysvQt4&amp;feature=youtu.be" TargetMode="External"/><Relationship Id="rId291" Type="http://schemas.openxmlformats.org/officeDocument/2006/relationships/hyperlink" Target="http://www.klasektrading.cz/static/public/uploads/images/products/max/14660598057.jpg" TargetMode="External"/><Relationship Id="rId305" Type="http://schemas.openxmlformats.org/officeDocument/2006/relationships/hyperlink" Target="http://www.klasektrading.cz/static/public/uploads/images/products/max/153509825938.jpg" TargetMode="External"/><Relationship Id="rId512" Type="http://schemas.openxmlformats.org/officeDocument/2006/relationships/hyperlink" Target="http://www.klasektrading.cz/static/public/uploads/images/products/max/150287455482.jpg" TargetMode="External"/><Relationship Id="rId957" Type="http://schemas.openxmlformats.org/officeDocument/2006/relationships/hyperlink" Target="https://youtu.be/FblgD83sa44" TargetMode="External"/><Relationship Id="rId1142" Type="http://schemas.openxmlformats.org/officeDocument/2006/relationships/hyperlink" Target="https://www.youtube.com/watch?v=6z4aw8KB0As" TargetMode="External"/><Relationship Id="rId1587" Type="http://schemas.openxmlformats.org/officeDocument/2006/relationships/hyperlink" Target="https://youtu.be/YDK0jWbtOf0" TargetMode="External"/><Relationship Id="rId1794" Type="http://schemas.openxmlformats.org/officeDocument/2006/relationships/hyperlink" Target="https://www.youtube.com/watch?v=lrJCwwpDX6A&amp;feature=youtu.be" TargetMode="External"/><Relationship Id="rId1808" Type="http://schemas.openxmlformats.org/officeDocument/2006/relationships/hyperlink" Target="https://www.youtube.com/watch?v=PzzM7gZy_Qg&amp;feature=youtu.be" TargetMode="External"/><Relationship Id="rId86" Type="http://schemas.openxmlformats.org/officeDocument/2006/relationships/hyperlink" Target="http://www.klasektrading.cz/static/public/uploads/images/products/max/147393055177.jpg" TargetMode="External"/><Relationship Id="rId151" Type="http://schemas.openxmlformats.org/officeDocument/2006/relationships/hyperlink" Target="http://www.pmcostrava.cz/public/uploads/images/max/134808796757.jpg" TargetMode="External"/><Relationship Id="rId389" Type="http://schemas.openxmlformats.org/officeDocument/2006/relationships/hyperlink" Target="http://www.pmcostrava.cz/public/uploads/images/max/137957876204.jpg" TargetMode="External"/><Relationship Id="rId596" Type="http://schemas.openxmlformats.org/officeDocument/2006/relationships/hyperlink" Target="http://www.klasektrading.cz/static/public/uploads/images/products/max/153509720639.jpg" TargetMode="External"/><Relationship Id="rId817" Type="http://schemas.openxmlformats.org/officeDocument/2006/relationships/hyperlink" Target="http://www.klasektrading.cz/static/public/uploads/images/products/max/144178683244.jpg" TargetMode="External"/><Relationship Id="rId1002" Type="http://schemas.openxmlformats.org/officeDocument/2006/relationships/hyperlink" Target="https://www.youtube.com/watch?v=CY7pEW8jllw&amp;feature=youtu.be" TargetMode="External"/><Relationship Id="rId1447" Type="http://schemas.openxmlformats.org/officeDocument/2006/relationships/hyperlink" Target="https://youtu.be/vz7646bCN00" TargetMode="External"/><Relationship Id="rId1654" Type="http://schemas.openxmlformats.org/officeDocument/2006/relationships/hyperlink" Target="https://www.youtube.com/watch?v=UNvJWLsWdBU" TargetMode="External"/><Relationship Id="rId249" Type="http://schemas.openxmlformats.org/officeDocument/2006/relationships/hyperlink" Target="http://www.klasektrading.cz/static/public/uploads/images/products/max/145042760093.jpg" TargetMode="External"/><Relationship Id="rId456" Type="http://schemas.openxmlformats.org/officeDocument/2006/relationships/hyperlink" Target="http://www.klasektrading.cz/static/public/uploads/images/products/max/150269923439.jpg" TargetMode="External"/><Relationship Id="rId663" Type="http://schemas.openxmlformats.org/officeDocument/2006/relationships/hyperlink" Target="http://www.klasektrading.cz/static/public/uploads/images/products/max/144196872682.jpg" TargetMode="External"/><Relationship Id="rId870" Type="http://schemas.openxmlformats.org/officeDocument/2006/relationships/hyperlink" Target="http://www.klasektrading.cz/static/public/uploads/images/products/max/144179155581.jpg" TargetMode="External"/><Relationship Id="rId1086" Type="http://schemas.openxmlformats.org/officeDocument/2006/relationships/hyperlink" Target="https://www.youtube.com/watch?v=Z5Kb3XTsj1o&amp;feature=youtu.be" TargetMode="External"/><Relationship Id="rId1293" Type="http://schemas.openxmlformats.org/officeDocument/2006/relationships/hyperlink" Target="https://www.youtube.com/watch?v=G7QawntkjR4" TargetMode="External"/><Relationship Id="rId1307" Type="http://schemas.openxmlformats.org/officeDocument/2006/relationships/hyperlink" Target="https://www.youtube.com/watch?v=RzcSydbQUjs&amp;feature=youtu.be" TargetMode="External"/><Relationship Id="rId1514" Type="http://schemas.openxmlformats.org/officeDocument/2006/relationships/hyperlink" Target="https://www.youtube.com/watch?v=x3qYLy9f0uI&amp;feature=youtu.be" TargetMode="External"/><Relationship Id="rId1721" Type="http://schemas.openxmlformats.org/officeDocument/2006/relationships/hyperlink" Target="https://www.youtube.com/watch?v=RMJXhCNEcGk" TargetMode="External"/><Relationship Id="rId13" Type="http://schemas.openxmlformats.org/officeDocument/2006/relationships/hyperlink" Target="http://www.pmcostrava.cz/public/uploads/images/max/137932748843.jpg" TargetMode="External"/><Relationship Id="rId109" Type="http://schemas.openxmlformats.org/officeDocument/2006/relationships/hyperlink" Target="http://www.klasektrading.cz/static/public/uploads/images/products/max/148187964199.jpg" TargetMode="External"/><Relationship Id="rId316" Type="http://schemas.openxmlformats.org/officeDocument/2006/relationships/hyperlink" Target="http://www.klasektrading.cz/static/public/uploads/images/products/max/147393604372.jpg" TargetMode="External"/><Relationship Id="rId523" Type="http://schemas.openxmlformats.org/officeDocument/2006/relationships/hyperlink" Target="http://www.klasektrading.cz/static/public/uploads/images/products/max/153509734685.jpg" TargetMode="External"/><Relationship Id="rId968" Type="http://schemas.openxmlformats.org/officeDocument/2006/relationships/hyperlink" Target="https://youtu.be/9MWzEKiRwoU" TargetMode="External"/><Relationship Id="rId1153" Type="http://schemas.openxmlformats.org/officeDocument/2006/relationships/hyperlink" Target="https://www.youtube.com/watch?v=8NT-t_KXHaM&amp;feature=youtu.be" TargetMode="External"/><Relationship Id="rId1598" Type="http://schemas.openxmlformats.org/officeDocument/2006/relationships/hyperlink" Target="https://www.youtube.com/watch?v=TkhpIVAxs-A&amp;feature=youtu.be" TargetMode="External"/><Relationship Id="rId1819" Type="http://schemas.openxmlformats.org/officeDocument/2006/relationships/hyperlink" Target="https://www.youtube.com/watch?v=zfZTA70XzCY&amp;feature=youtu.be" TargetMode="External"/><Relationship Id="rId97" Type="http://schemas.openxmlformats.org/officeDocument/2006/relationships/hyperlink" Target="http://www.klasektrading.cz/static/public/uploads/images/products/max/14416230129.jpg" TargetMode="External"/><Relationship Id="rId730" Type="http://schemas.openxmlformats.org/officeDocument/2006/relationships/hyperlink" Target="http://www.pmcostrava.cz/public/uploads/images/max/140963469829.jpg" TargetMode="External"/><Relationship Id="rId828" Type="http://schemas.openxmlformats.org/officeDocument/2006/relationships/hyperlink" Target="http://www.klasektrading.cz/static/public/uploads/images/products/max/144178683244.jpg" TargetMode="External"/><Relationship Id="rId1013" Type="http://schemas.openxmlformats.org/officeDocument/2006/relationships/hyperlink" Target="https://youtu.be/8QatBs1n7C0" TargetMode="External"/><Relationship Id="rId1360" Type="http://schemas.openxmlformats.org/officeDocument/2006/relationships/hyperlink" Target="https://youtu.be/t6sZCH6Hb90" TargetMode="External"/><Relationship Id="rId1458" Type="http://schemas.openxmlformats.org/officeDocument/2006/relationships/hyperlink" Target="https://www.youtube.com/watch?v=-AYI7cf_j5E&amp;feature=youtu.be" TargetMode="External"/><Relationship Id="rId1665" Type="http://schemas.openxmlformats.org/officeDocument/2006/relationships/hyperlink" Target="https://www.youtube.com/watch?v=oFHFsiBu5i8&amp;feature=youtu.be" TargetMode="External"/><Relationship Id="rId162" Type="http://schemas.openxmlformats.org/officeDocument/2006/relationships/hyperlink" Target="http://www.pmcostrava.cz/public/uploads/images/max/140930354348.jpg" TargetMode="External"/><Relationship Id="rId467" Type="http://schemas.openxmlformats.org/officeDocument/2006/relationships/hyperlink" Target="http://www.klasektrading.cz/static/public/uploads/images/products/max/147402416361.jpg" TargetMode="External"/><Relationship Id="rId1097" Type="http://schemas.openxmlformats.org/officeDocument/2006/relationships/hyperlink" Target="https://www.youtube.com/watch?v=eJ3RAg19rXY&amp;feature=youtu.be" TargetMode="External"/><Relationship Id="rId1220" Type="http://schemas.openxmlformats.org/officeDocument/2006/relationships/hyperlink" Target="https://www.youtube.com/watch?v=Umf62Nyu4D0" TargetMode="External"/><Relationship Id="rId1318" Type="http://schemas.openxmlformats.org/officeDocument/2006/relationships/hyperlink" Target="https://www.youtube.com/watch?v=Bqag7i0iwhk" TargetMode="External"/><Relationship Id="rId1525" Type="http://schemas.openxmlformats.org/officeDocument/2006/relationships/hyperlink" Target="https://youtu.be/RFhAtEDH58w" TargetMode="External"/><Relationship Id="rId674" Type="http://schemas.openxmlformats.org/officeDocument/2006/relationships/hyperlink" Target="http://www.pmcostrava.cz/public/uploads/images/max/138114597023.jpg" TargetMode="External"/><Relationship Id="rId881" Type="http://schemas.openxmlformats.org/officeDocument/2006/relationships/hyperlink" Target="http://www.klasektrading.cz/static/public/uploads/images/products/max/144178813082.jpg" TargetMode="External"/><Relationship Id="rId979" Type="http://schemas.openxmlformats.org/officeDocument/2006/relationships/hyperlink" Target="http://www.youtube.com/watch?v=BxHA5258rDA" TargetMode="External"/><Relationship Id="rId1732" Type="http://schemas.openxmlformats.org/officeDocument/2006/relationships/hyperlink" Target="https://www.youtube.com/watch?v=DXV45V83B_E" TargetMode="External"/><Relationship Id="rId24" Type="http://schemas.openxmlformats.org/officeDocument/2006/relationships/hyperlink" Target="http://www.pmcostrava.cz/public/uploads/images/max/137933540978.jpg" TargetMode="External"/><Relationship Id="rId327" Type="http://schemas.openxmlformats.org/officeDocument/2006/relationships/hyperlink" Target="http://www.klasektrading.cz/static/public/uploads/images/products/max/150279980099.jpg" TargetMode="External"/><Relationship Id="rId534" Type="http://schemas.openxmlformats.org/officeDocument/2006/relationships/hyperlink" Target="http://www.klasektrading.cz/static/public/uploads/images/products/max/150270825585.jpg" TargetMode="External"/><Relationship Id="rId741" Type="http://schemas.openxmlformats.org/officeDocument/2006/relationships/hyperlink" Target="http://www.klasektrading.cz/static/public/uploads/images/products/max/144221741004.jpg" TargetMode="External"/><Relationship Id="rId839" Type="http://schemas.openxmlformats.org/officeDocument/2006/relationships/hyperlink" Target="http://www.klasektrading.cz/static/public/uploads/images/products/max/144179155581.jpg" TargetMode="External"/><Relationship Id="rId1164" Type="http://schemas.openxmlformats.org/officeDocument/2006/relationships/hyperlink" Target="https://www.youtube.com/watch?v=TiOebsk6m9I&amp;feature=youtu.be" TargetMode="External"/><Relationship Id="rId1371" Type="http://schemas.openxmlformats.org/officeDocument/2006/relationships/hyperlink" Target="https://www.youtube.com/watch?v=w1GEziH339I&amp;feature=youtu.be" TargetMode="External"/><Relationship Id="rId1469" Type="http://schemas.openxmlformats.org/officeDocument/2006/relationships/hyperlink" Target="https://www.youtube.com/watch?v=-vmB3VObP4o&amp;feature=youtu.be" TargetMode="External"/><Relationship Id="rId173" Type="http://schemas.openxmlformats.org/officeDocument/2006/relationships/hyperlink" Target="http://www.klasektrading.cz/static/public/uploads/images/products/max/153509872647.jpg" TargetMode="External"/><Relationship Id="rId380" Type="http://schemas.openxmlformats.org/officeDocument/2006/relationships/hyperlink" Target="http://www.klasektrading.cz/static/public/uploads/images/products/max/144179017917.jpg" TargetMode="External"/><Relationship Id="rId601" Type="http://schemas.openxmlformats.org/officeDocument/2006/relationships/hyperlink" Target="http://www.pmcostrava.cz/public/uploads/images/max/135058292923.jpg" TargetMode="External"/><Relationship Id="rId1024" Type="http://schemas.openxmlformats.org/officeDocument/2006/relationships/hyperlink" Target="https://youtu.be/PEAwHlsz2rs" TargetMode="External"/><Relationship Id="rId1231" Type="http://schemas.openxmlformats.org/officeDocument/2006/relationships/hyperlink" Target="https://www.youtube.com/watch?v=6FdsboV6yDk" TargetMode="External"/><Relationship Id="rId1676" Type="http://schemas.openxmlformats.org/officeDocument/2006/relationships/hyperlink" Target="https://www.youtube.com/watch?v=jG_2olB0EEU&amp;feature=youtu.be" TargetMode="External"/><Relationship Id="rId240" Type="http://schemas.openxmlformats.org/officeDocument/2006/relationships/hyperlink" Target="http://www.pmcostrava.cz/public/uploads/images/max/138114402303.jpg" TargetMode="External"/><Relationship Id="rId478" Type="http://schemas.openxmlformats.org/officeDocument/2006/relationships/hyperlink" Target="http://www.klasektrading.cz/static/public/uploads/images/products/max/153509753805.jpg" TargetMode="External"/><Relationship Id="rId685" Type="http://schemas.openxmlformats.org/officeDocument/2006/relationships/hyperlink" Target="http://www.klasektrading.cz/static/public/uploads/images/products/max/144421563438.jpg" TargetMode="External"/><Relationship Id="rId892" Type="http://schemas.openxmlformats.org/officeDocument/2006/relationships/hyperlink" Target="http://www.klasektrading.cz/static/public/uploads/images/products/max/144178813082.jpg" TargetMode="External"/><Relationship Id="rId906" Type="http://schemas.openxmlformats.org/officeDocument/2006/relationships/hyperlink" Target="http://www.klasektrading.cz/static/public/uploads/images/products/max/146219119744.jpg" TargetMode="External"/><Relationship Id="rId1329" Type="http://schemas.openxmlformats.org/officeDocument/2006/relationships/hyperlink" Target="https://www.youtube.com/watch?v=J1ySHsEBC0c" TargetMode="External"/><Relationship Id="rId1536" Type="http://schemas.openxmlformats.org/officeDocument/2006/relationships/hyperlink" Target="https://www.youtube.com/watch?v=M5XHcO3wMiQ&amp;feature=youtu.be" TargetMode="External"/><Relationship Id="rId1743" Type="http://schemas.openxmlformats.org/officeDocument/2006/relationships/hyperlink" Target="https://www.youtube.com/watch?v=7897K6XsDJw&amp;feature=youtu.be" TargetMode="External"/><Relationship Id="rId35" Type="http://schemas.openxmlformats.org/officeDocument/2006/relationships/hyperlink" Target="http://www.klasektrading.cz/static/public/uploads/images/products/max/150287475583.jpg" TargetMode="External"/><Relationship Id="rId100" Type="http://schemas.openxmlformats.org/officeDocument/2006/relationships/hyperlink" Target="http://www.klasektrading.cz/static/public/uploads/images/products/max/150287809465.jpg" TargetMode="External"/><Relationship Id="rId338" Type="http://schemas.openxmlformats.org/officeDocument/2006/relationships/hyperlink" Target="http://www.klasektrading.cz/static/public/uploads/images/products/max/153509812866.jpg" TargetMode="External"/><Relationship Id="rId545" Type="http://schemas.openxmlformats.org/officeDocument/2006/relationships/hyperlink" Target="http://www.pmcostrava.cz/public/uploads/images/max/134727599902.jpg" TargetMode="External"/><Relationship Id="rId752" Type="http://schemas.openxmlformats.org/officeDocument/2006/relationships/hyperlink" Target="http://www.klasektrading.cz/static/public/uploads/images/products/max/147376340681.jpg" TargetMode="External"/><Relationship Id="rId1175" Type="http://schemas.openxmlformats.org/officeDocument/2006/relationships/hyperlink" Target="https://youtu.be/OZ70_Yazu68" TargetMode="External"/><Relationship Id="rId1382" Type="http://schemas.openxmlformats.org/officeDocument/2006/relationships/hyperlink" Target="https://www.youtube.com/watch?v=C9J0T2kSUO0&amp;feature=youtu.be" TargetMode="External"/><Relationship Id="rId1603" Type="http://schemas.openxmlformats.org/officeDocument/2006/relationships/hyperlink" Target="https://www.youtube.com/watch?v=I06uFHMC89Q&amp;feature=youtu.be" TargetMode="External"/><Relationship Id="rId1810" Type="http://schemas.openxmlformats.org/officeDocument/2006/relationships/hyperlink" Target="https://www.youtube.com/watch?v=fJVRuhzVpz4&amp;feature=youtu.be" TargetMode="External"/><Relationship Id="rId184" Type="http://schemas.openxmlformats.org/officeDocument/2006/relationships/hyperlink" Target="http://www.klasektrading.cz/static/public/uploads/images/products/max/147394446918.jpg" TargetMode="External"/><Relationship Id="rId391" Type="http://schemas.openxmlformats.org/officeDocument/2006/relationships/hyperlink" Target="http://www.klasektrading.cz/static/public/uploads/images/products/max/147394582526.jpg" TargetMode="External"/><Relationship Id="rId405" Type="http://schemas.openxmlformats.org/officeDocument/2006/relationships/hyperlink" Target="http://www.klasektrading.cz/static/public/uploads/images/products/max/153509788983.jpg" TargetMode="External"/><Relationship Id="rId612" Type="http://schemas.openxmlformats.org/officeDocument/2006/relationships/hyperlink" Target="http://www.klasektrading.cz/static/public/uploads/images/products/max/147383952375.jpg" TargetMode="External"/><Relationship Id="rId1035" Type="http://schemas.openxmlformats.org/officeDocument/2006/relationships/hyperlink" Target="https://youtu.be/5VGmjerLuYY" TargetMode="External"/><Relationship Id="rId1242" Type="http://schemas.openxmlformats.org/officeDocument/2006/relationships/hyperlink" Target="https://www.youtube.com/watch?v=EiA3IKXHJqg" TargetMode="External"/><Relationship Id="rId1687" Type="http://schemas.openxmlformats.org/officeDocument/2006/relationships/hyperlink" Target="https://www.youtube.com/watch?v=kBda8rEBqzk" TargetMode="External"/><Relationship Id="rId251" Type="http://schemas.openxmlformats.org/officeDocument/2006/relationships/hyperlink" Target="http://www.klasektrading.cz/static/public/uploads/images/products/max/153509837743.jpg" TargetMode="External"/><Relationship Id="rId489" Type="http://schemas.openxmlformats.org/officeDocument/2006/relationships/hyperlink" Target="http://www.klasektrading.cz/static/public/uploads/images/products/max/150280383236.jpg" TargetMode="External"/><Relationship Id="rId696" Type="http://schemas.openxmlformats.org/officeDocument/2006/relationships/hyperlink" Target="http://www.klasektrading.cz/static/public/uploads/images/products/max/144223330123.jpg" TargetMode="External"/><Relationship Id="rId917" Type="http://schemas.openxmlformats.org/officeDocument/2006/relationships/hyperlink" Target="http://www.klasektrading.cz/static/public/uploads/images/products/max/150175765674.jpg" TargetMode="External"/><Relationship Id="rId1102" Type="http://schemas.openxmlformats.org/officeDocument/2006/relationships/hyperlink" Target="https://youtu.be/Nata_BPeFQM" TargetMode="External"/><Relationship Id="rId1547" Type="http://schemas.openxmlformats.org/officeDocument/2006/relationships/hyperlink" Target="https://www.youtube.com/watch?v=ACl6eodDnys&amp;feature=youtu.be" TargetMode="External"/><Relationship Id="rId1754" Type="http://schemas.openxmlformats.org/officeDocument/2006/relationships/hyperlink" Target="https://www.youtube.com/watch?v=RRwOGo4qB10&amp;feature=youtu.be" TargetMode="External"/><Relationship Id="rId46" Type="http://schemas.openxmlformats.org/officeDocument/2006/relationships/hyperlink" Target="http://www.klasektrading.cz/static/public/uploads/images/products/max/150270529912.jpg" TargetMode="External"/><Relationship Id="rId349" Type="http://schemas.openxmlformats.org/officeDocument/2006/relationships/hyperlink" Target="http://www.klasektrading.cz/static/public/uploads/images/products/max/147394960793.jpg" TargetMode="External"/><Relationship Id="rId556" Type="http://schemas.openxmlformats.org/officeDocument/2006/relationships/hyperlink" Target="http://www.klasektrading.cz/static/public/uploads/images/products/max/153509730408.jpg" TargetMode="External"/><Relationship Id="rId763" Type="http://schemas.openxmlformats.org/officeDocument/2006/relationships/hyperlink" Target="http://www.klasektrading.cz/static/public/uploads/images/products/max/150278843184.jpg" TargetMode="External"/><Relationship Id="rId1186" Type="http://schemas.openxmlformats.org/officeDocument/2006/relationships/hyperlink" Target="https://www.youtube.com/watch?v=MNLD4Z67GCE&amp;feature=youtu.be" TargetMode="External"/><Relationship Id="rId1393" Type="http://schemas.openxmlformats.org/officeDocument/2006/relationships/hyperlink" Target="https://www.youtube.com/watch?v=1LWHjLAoS14&amp;feature=youtu.be" TargetMode="External"/><Relationship Id="rId1407" Type="http://schemas.openxmlformats.org/officeDocument/2006/relationships/hyperlink" Target="https://www.youtube.com/watch?v=R5IpnfEzBb0&amp;feature=youtu.be" TargetMode="External"/><Relationship Id="rId1614" Type="http://schemas.openxmlformats.org/officeDocument/2006/relationships/hyperlink" Target="https://www.youtube.com/watch?v=XPTIXVmnFRw&amp;feature=youtu.be" TargetMode="External"/><Relationship Id="rId1821" Type="http://schemas.openxmlformats.org/officeDocument/2006/relationships/hyperlink" Target="https://www.youtube.com/watch?v=ewn1S1A7WjM&amp;feature=youtu.be" TargetMode="External"/><Relationship Id="rId111" Type="http://schemas.openxmlformats.org/officeDocument/2006/relationships/hyperlink" Target="http://www.pmcostrava.cz/public/uploads/images/max/134813188232.jpg" TargetMode="External"/><Relationship Id="rId195" Type="http://schemas.openxmlformats.org/officeDocument/2006/relationships/hyperlink" Target="http://www.klasektrading.cz/static/public/uploads/images/products/max/150288138042.jpg" TargetMode="External"/><Relationship Id="rId209" Type="http://schemas.openxmlformats.org/officeDocument/2006/relationships/hyperlink" Target="http://www.pmcostrava.cz/public/uploads/images/max/137949574852.jpg" TargetMode="External"/><Relationship Id="rId416" Type="http://schemas.openxmlformats.org/officeDocument/2006/relationships/hyperlink" Target="http://www.klasektrading.cz/static/public/uploads/images/products/max/147377346419.jpg" TargetMode="External"/><Relationship Id="rId970" Type="http://schemas.openxmlformats.org/officeDocument/2006/relationships/hyperlink" Target="https://youtu.be/YeEH-FXBPrU" TargetMode="External"/><Relationship Id="rId1046" Type="http://schemas.openxmlformats.org/officeDocument/2006/relationships/hyperlink" Target="https://youtu.be/K9laUlnzKQg" TargetMode="External"/><Relationship Id="rId1253" Type="http://schemas.openxmlformats.org/officeDocument/2006/relationships/hyperlink" Target="https://youtu.be/viiuKutUXzs" TargetMode="External"/><Relationship Id="rId1698" Type="http://schemas.openxmlformats.org/officeDocument/2006/relationships/hyperlink" Target="https://www.youtube.com/watch?v=A8fCsTBA3aQ" TargetMode="External"/><Relationship Id="rId623" Type="http://schemas.openxmlformats.org/officeDocument/2006/relationships/hyperlink" Target="http://www.klasektrading.cz/static/public/uploads/images/products/max/140963543778.jpg" TargetMode="External"/><Relationship Id="rId830" Type="http://schemas.openxmlformats.org/officeDocument/2006/relationships/hyperlink" Target="http://www.klasektrading.cz/static/public/uploads/images/products/max/144179155581.jpg" TargetMode="External"/><Relationship Id="rId928" Type="http://schemas.openxmlformats.org/officeDocument/2006/relationships/hyperlink" Target="http://www.klasektrading.cz/static/public/uploads/images/products/max/150823377821.jpg" TargetMode="External"/><Relationship Id="rId1460" Type="http://schemas.openxmlformats.org/officeDocument/2006/relationships/hyperlink" Target="https://www.youtube.com/watch?v=LtmIFRjIp9A&amp;feature=youtu.be" TargetMode="External"/><Relationship Id="rId1558" Type="http://schemas.openxmlformats.org/officeDocument/2006/relationships/hyperlink" Target="https://youtu.be/owzRFKe_9w8" TargetMode="External"/><Relationship Id="rId1765" Type="http://schemas.openxmlformats.org/officeDocument/2006/relationships/hyperlink" Target="https://www.youtube.com/watch?v=5WF_myV6qU4" TargetMode="External"/><Relationship Id="rId57" Type="http://schemas.openxmlformats.org/officeDocument/2006/relationships/hyperlink" Target="http://www.pmcostrava.cz/public/uploads/images/max/132801621775.jpg" TargetMode="External"/><Relationship Id="rId262" Type="http://schemas.openxmlformats.org/officeDocument/2006/relationships/hyperlink" Target="http://www.pmcostrava.cz/public/uploads/images/max/140930583445.jpg" TargetMode="External"/><Relationship Id="rId567" Type="http://schemas.openxmlformats.org/officeDocument/2006/relationships/hyperlink" Target="http://www.pmcostrava.cz/public/uploads/images/max/119127077545.jpg" TargetMode="External"/><Relationship Id="rId1113" Type="http://schemas.openxmlformats.org/officeDocument/2006/relationships/hyperlink" Target="https://youtu.be/Ah4Qu0i337M" TargetMode="External"/><Relationship Id="rId1197" Type="http://schemas.openxmlformats.org/officeDocument/2006/relationships/hyperlink" Target="https://www.youtube.com/watch?v=Peh5cLU0cmg&amp;feature=youtu.be" TargetMode="External"/><Relationship Id="rId1320" Type="http://schemas.openxmlformats.org/officeDocument/2006/relationships/hyperlink" Target="https://www.youtube.com/watch?v=76cDseahGxg" TargetMode="External"/><Relationship Id="rId1418" Type="http://schemas.openxmlformats.org/officeDocument/2006/relationships/hyperlink" Target="https://www.youtube.com/watch?v=5B58WrZGyLw&amp;feature=youtu.be" TargetMode="External"/><Relationship Id="rId122" Type="http://schemas.openxmlformats.org/officeDocument/2006/relationships/hyperlink" Target="http://www.pmcostrava.cz/public/uploads/images/max/140930158184.jpg" TargetMode="External"/><Relationship Id="rId774" Type="http://schemas.openxmlformats.org/officeDocument/2006/relationships/hyperlink" Target="http://www.pmcostrava.cz/public/uploads/images/max/137941877964.jpg" TargetMode="External"/><Relationship Id="rId981" Type="http://schemas.openxmlformats.org/officeDocument/2006/relationships/hyperlink" Target="http://www.youtube.com/watch?v=04aJp9nLU80" TargetMode="External"/><Relationship Id="rId1057" Type="http://schemas.openxmlformats.org/officeDocument/2006/relationships/hyperlink" Target="http://youtu.be/ZrZ7PXdtBGE" TargetMode="External"/><Relationship Id="rId1625" Type="http://schemas.openxmlformats.org/officeDocument/2006/relationships/hyperlink" Target="https://www.youtube.com/watch?v=8pyJlyVcSdA&amp;feature=youtu.be" TargetMode="External"/><Relationship Id="rId1832" Type="http://schemas.openxmlformats.org/officeDocument/2006/relationships/hyperlink" Target="https://www.youtube.com/watch?v=psp-3O_Ibb0&amp;feature=youtu.be" TargetMode="External"/><Relationship Id="rId427" Type="http://schemas.openxmlformats.org/officeDocument/2006/relationships/hyperlink" Target="http://www.klasektrading.cz/static/public/uploads/images/products/max/153509778905.jpg" TargetMode="External"/><Relationship Id="rId634" Type="http://schemas.openxmlformats.org/officeDocument/2006/relationships/hyperlink" Target="http://www.klasektrading.cz/static/public/uploads/images/products/max/150279737302.jpg" TargetMode="External"/><Relationship Id="rId841" Type="http://schemas.openxmlformats.org/officeDocument/2006/relationships/hyperlink" Target="http://www.klasektrading.cz/static/public/uploads/images/products/max/144179155581.jpg" TargetMode="External"/><Relationship Id="rId1264" Type="http://schemas.openxmlformats.org/officeDocument/2006/relationships/hyperlink" Target="https://www.youtube.com/watch?v=V6AZGoQkZ94&amp;feature=youtu.be" TargetMode="External"/><Relationship Id="rId1471" Type="http://schemas.openxmlformats.org/officeDocument/2006/relationships/hyperlink" Target="https://youtu.be/P0VaKvqgaGc" TargetMode="External"/><Relationship Id="rId1569" Type="http://schemas.openxmlformats.org/officeDocument/2006/relationships/hyperlink" Target="https://youtu.be/wPjGRAbpaXg" TargetMode="External"/><Relationship Id="rId273" Type="http://schemas.openxmlformats.org/officeDocument/2006/relationships/hyperlink" Target="http://www.klasektrading.cz/static/public/uploads/images/products/max/150288499957.jpg" TargetMode="External"/><Relationship Id="rId480" Type="http://schemas.openxmlformats.org/officeDocument/2006/relationships/hyperlink" Target="http://www.klasektrading.cz/static/public/uploads/images/products/max/150287431624.jpg" TargetMode="External"/><Relationship Id="rId701" Type="http://schemas.openxmlformats.org/officeDocument/2006/relationships/hyperlink" Target="http://www.pmcostrava.cz/public/uploads/images/max/140963441988.jpg" TargetMode="External"/><Relationship Id="rId939" Type="http://schemas.openxmlformats.org/officeDocument/2006/relationships/hyperlink" Target="https://youtu.be/8lMCaIvLxJw" TargetMode="External"/><Relationship Id="rId1124" Type="http://schemas.openxmlformats.org/officeDocument/2006/relationships/hyperlink" Target="https://youtu.be/gVPrBhdUMnw" TargetMode="External"/><Relationship Id="rId1331" Type="http://schemas.openxmlformats.org/officeDocument/2006/relationships/hyperlink" Target="https://youtu.be/G4l8hikhK8w" TargetMode="External"/><Relationship Id="rId1776" Type="http://schemas.openxmlformats.org/officeDocument/2006/relationships/hyperlink" Target="https://www.youtube.com/watch?v=xm8Rx4P6qo0&amp;feature=youtu.be" TargetMode="External"/><Relationship Id="rId68" Type="http://schemas.openxmlformats.org/officeDocument/2006/relationships/hyperlink" Target="http://www.pmcostrava.cz/public/uploads/images/max/134813149233.jpg" TargetMode="External"/><Relationship Id="rId133" Type="http://schemas.openxmlformats.org/officeDocument/2006/relationships/hyperlink" Target="http://www.klasektrading.cz/static/public/uploads/images/products/max/147392674443.jpg" TargetMode="External"/><Relationship Id="rId340" Type="http://schemas.openxmlformats.org/officeDocument/2006/relationships/hyperlink" Target="http://www.pmcostrava.cz/public/uploads/images/max/13503878013.jpg" TargetMode="External"/><Relationship Id="rId578" Type="http://schemas.openxmlformats.org/officeDocument/2006/relationships/hyperlink" Target="http://www.klasektrading.cz/static/public/uploads/images/products/max/150279255032.jpg" TargetMode="External"/><Relationship Id="rId785" Type="http://schemas.openxmlformats.org/officeDocument/2006/relationships/hyperlink" Target="http://www.klasektrading.cz/static/public/uploads/images/products/max/144067554095.jpg" TargetMode="External"/><Relationship Id="rId992" Type="http://schemas.openxmlformats.org/officeDocument/2006/relationships/hyperlink" Target="https://youtu.be/6Dnck3dFN1M" TargetMode="External"/><Relationship Id="rId1429" Type="http://schemas.openxmlformats.org/officeDocument/2006/relationships/hyperlink" Target="https://www.youtube.com/watch?v=DHOQpUsFNeU&amp;feature=youtu.be" TargetMode="External"/><Relationship Id="rId1636" Type="http://schemas.openxmlformats.org/officeDocument/2006/relationships/hyperlink" Target="https://www.youtube.com/watch?v=NxMlfBO1CjY" TargetMode="External"/><Relationship Id="rId1843" Type="http://schemas.openxmlformats.org/officeDocument/2006/relationships/hyperlink" Target="https://www.youtube.com/watch?v=E5_KwG9mkPw&amp;feature=youtu.be" TargetMode="External"/><Relationship Id="rId200" Type="http://schemas.openxmlformats.org/officeDocument/2006/relationships/hyperlink" Target="http://www.klasektrading.cz/static/public/uploads/images/products/max/153509855928.jpg" TargetMode="External"/><Relationship Id="rId438" Type="http://schemas.openxmlformats.org/officeDocument/2006/relationships/hyperlink" Target="http://www.pmcostrava.cz/public/uploads/images/max/135038954425.jpg" TargetMode="External"/><Relationship Id="rId645" Type="http://schemas.openxmlformats.org/officeDocument/2006/relationships/hyperlink" Target="http://www.klasektrading.cz/static/public/uploads/images/products/max/153509706321.jpg" TargetMode="External"/><Relationship Id="rId852" Type="http://schemas.openxmlformats.org/officeDocument/2006/relationships/hyperlink" Target="http://www.klasektrading.cz/static/public/uploads/images/products/max/144178813082.jpg" TargetMode="External"/><Relationship Id="rId1068" Type="http://schemas.openxmlformats.org/officeDocument/2006/relationships/hyperlink" Target="https://www.youtube.com/watch?v=PXZoza5KKtc&amp;feature=youtu.be" TargetMode="External"/><Relationship Id="rId1275" Type="http://schemas.openxmlformats.org/officeDocument/2006/relationships/hyperlink" Target="https://www.youtube.com/watch?v=LHYzrqhkx50&amp;feature=youtu.be" TargetMode="External"/><Relationship Id="rId1482" Type="http://schemas.openxmlformats.org/officeDocument/2006/relationships/hyperlink" Target="https://www.youtube.com/watch?v=kdLV-_EFtJw&amp;feature=youtu.be" TargetMode="External"/><Relationship Id="rId1703" Type="http://schemas.openxmlformats.org/officeDocument/2006/relationships/hyperlink" Target="https://www.youtube.com/watch?v=HlKmf1OOZM4" TargetMode="External"/><Relationship Id="rId284" Type="http://schemas.openxmlformats.org/officeDocument/2006/relationships/hyperlink" Target="http://www.pmcostrava.cz/public/uploads/images/max/137949988894.jpg" TargetMode="External"/><Relationship Id="rId491" Type="http://schemas.openxmlformats.org/officeDocument/2006/relationships/hyperlink" Target="http://www.klasektrading.cz/static/public/uploads/images/products/max/150280576897.jpg" TargetMode="External"/><Relationship Id="rId505" Type="http://schemas.openxmlformats.org/officeDocument/2006/relationships/hyperlink" Target="http://www.klasektrading.cz/static/public/uploads/images/products/max/153509738104.jpg" TargetMode="External"/><Relationship Id="rId712" Type="http://schemas.openxmlformats.org/officeDocument/2006/relationships/hyperlink" Target="http://www.klasektrading.cz/static/public/uploads/images/products/max/14737767335.jpg" TargetMode="External"/><Relationship Id="rId1135" Type="http://schemas.openxmlformats.org/officeDocument/2006/relationships/hyperlink" Target="http://www.youtube.com/watch?v=CKmH01yCGjE" TargetMode="External"/><Relationship Id="rId1342" Type="http://schemas.openxmlformats.org/officeDocument/2006/relationships/hyperlink" Target="https://www.youtube.com/watch?v=WBIU3bhbbqo&amp;feature=youtu.be" TargetMode="External"/><Relationship Id="rId1787" Type="http://schemas.openxmlformats.org/officeDocument/2006/relationships/hyperlink" Target="https://www.youtube.com/watch?v=hlorL7Co96g&amp;feature=youtu.be" TargetMode="External"/><Relationship Id="rId79" Type="http://schemas.openxmlformats.org/officeDocument/2006/relationships/hyperlink" Target="http://www.pmcostrava.cz/public/uploads/images/max/137935290002.jpg" TargetMode="External"/><Relationship Id="rId144" Type="http://schemas.openxmlformats.org/officeDocument/2006/relationships/hyperlink" Target="http://www.klasektrading.cz/static/public/uploads/images/products/max/150451491709.jpg" TargetMode="External"/><Relationship Id="rId589" Type="http://schemas.openxmlformats.org/officeDocument/2006/relationships/hyperlink" Target="http://www.pmcostrava.cz/public/uploads/images/max/119135288949.jpg" TargetMode="External"/><Relationship Id="rId796" Type="http://schemas.openxmlformats.org/officeDocument/2006/relationships/hyperlink" Target="http://www.pmcostrava.cz/public/uploads/images/max/135038600413.jpg" TargetMode="External"/><Relationship Id="rId1202" Type="http://schemas.openxmlformats.org/officeDocument/2006/relationships/hyperlink" Target="https://www.youtube.com/watch?v=p6fd-Iyu7c0&amp;feature=youtu.be" TargetMode="External"/><Relationship Id="rId1647" Type="http://schemas.openxmlformats.org/officeDocument/2006/relationships/hyperlink" Target="https://www.youtube.com/watch?v=Nuv0DH2BCGA&amp;feature=youtu.be" TargetMode="External"/><Relationship Id="rId1854" Type="http://schemas.openxmlformats.org/officeDocument/2006/relationships/hyperlink" Target="http://www.klasektrading.cz/static/public/uploads/images/products/max/150270637099.jpg" TargetMode="External"/><Relationship Id="rId351" Type="http://schemas.openxmlformats.org/officeDocument/2006/relationships/hyperlink" Target="http://www.klasektrading.cz/static/public/uploads/images/products/max/147395004988.jpg" TargetMode="External"/><Relationship Id="rId449" Type="http://schemas.openxmlformats.org/officeDocument/2006/relationships/hyperlink" Target="http://www.klasektrading.cz/static/public/uploads/images/products/max/150269919933.jpg" TargetMode="External"/><Relationship Id="rId656" Type="http://schemas.openxmlformats.org/officeDocument/2006/relationships/hyperlink" Target="http://www.klasektrading.cz/static/public/uploads/images/products/max/147376494109.jpg" TargetMode="External"/><Relationship Id="rId863" Type="http://schemas.openxmlformats.org/officeDocument/2006/relationships/hyperlink" Target="http://www.klasektrading.cz/static/public/uploads/images/products/max/144179155581.jpg" TargetMode="External"/><Relationship Id="rId1079" Type="http://schemas.openxmlformats.org/officeDocument/2006/relationships/hyperlink" Target="https://youtu.be/yPutu-TG2FU" TargetMode="External"/><Relationship Id="rId1286" Type="http://schemas.openxmlformats.org/officeDocument/2006/relationships/hyperlink" Target="https://www.youtube.com/watch?v=hSvRrbKYfjs&amp;feature=youtu.be" TargetMode="External"/><Relationship Id="rId1493" Type="http://schemas.openxmlformats.org/officeDocument/2006/relationships/hyperlink" Target="http://www.youtube.com/watch?v=OJ3ZJirdvUE" TargetMode="External"/><Relationship Id="rId1507" Type="http://schemas.openxmlformats.org/officeDocument/2006/relationships/hyperlink" Target="https://www.youtube.com/watch?v=LTbqfO10AM0&amp;feature=youtu.be" TargetMode="External"/><Relationship Id="rId1714" Type="http://schemas.openxmlformats.org/officeDocument/2006/relationships/hyperlink" Target="https://www.youtube.com/watch?v=lHQasmFMXTI&amp;feature=youtu.be" TargetMode="External"/><Relationship Id="rId211" Type="http://schemas.openxmlformats.org/officeDocument/2006/relationships/hyperlink" Target="http://www.klasektrading.cz/static/public/uploads/images/products/max/150270496779.jpg" TargetMode="External"/><Relationship Id="rId295" Type="http://schemas.openxmlformats.org/officeDocument/2006/relationships/hyperlink" Target="http://www.klasektrading.cz/static/public/uploads/images/products/max/146702915115.jpg" TargetMode="External"/><Relationship Id="rId309" Type="http://schemas.openxmlformats.org/officeDocument/2006/relationships/hyperlink" Target="http://www.pmcostrava.cz/public/uploads/images/max/138106622931.jpg" TargetMode="External"/><Relationship Id="rId516" Type="http://schemas.openxmlformats.org/officeDocument/2006/relationships/hyperlink" Target="http://www.klasektrading.cz/static/public/uploads/images/products/max/150632309303.jpg" TargetMode="External"/><Relationship Id="rId1146" Type="http://schemas.openxmlformats.org/officeDocument/2006/relationships/hyperlink" Target="https://www.youtube.com/watch?v=EdT8ejp9ej8" TargetMode="External"/><Relationship Id="rId1798" Type="http://schemas.openxmlformats.org/officeDocument/2006/relationships/hyperlink" Target="https://www.youtube.com/watch?v=-N_YU1-1GmY&amp;feature=youtu.be" TargetMode="External"/><Relationship Id="rId723" Type="http://schemas.openxmlformats.org/officeDocument/2006/relationships/hyperlink" Target="http://www.klasektrading.cz/static/public/uploads/images/products/max/150278956291.jpg" TargetMode="External"/><Relationship Id="rId930" Type="http://schemas.openxmlformats.org/officeDocument/2006/relationships/hyperlink" Target="https://www.youtube.com/watch?v=H_pbPmLwTGM&amp;feature=youtu.be" TargetMode="External"/><Relationship Id="rId1006" Type="http://schemas.openxmlformats.org/officeDocument/2006/relationships/hyperlink" Target="https://youtu.be/5bQOt-33zzo" TargetMode="External"/><Relationship Id="rId1353" Type="http://schemas.openxmlformats.org/officeDocument/2006/relationships/hyperlink" Target="https://www.youtube.com/watch?v=rVXKsrh5HDw&amp;feature=youtu.be" TargetMode="External"/><Relationship Id="rId1560" Type="http://schemas.openxmlformats.org/officeDocument/2006/relationships/hyperlink" Target="https://youtu.be/N1re0TwakmU" TargetMode="External"/><Relationship Id="rId1658" Type="http://schemas.openxmlformats.org/officeDocument/2006/relationships/hyperlink" Target="https://www.youtube.com/watch?v=thdt_Y-t8B8" TargetMode="External"/><Relationship Id="rId155" Type="http://schemas.openxmlformats.org/officeDocument/2006/relationships/hyperlink" Target="http://www.pmcostrava.cz/public/uploads/images/max/137941823842.jpg" TargetMode="External"/><Relationship Id="rId362" Type="http://schemas.openxmlformats.org/officeDocument/2006/relationships/hyperlink" Target="http://www.klasektrading.cz/static/public/uploads/images/products/max/150280015643.jpg" TargetMode="External"/><Relationship Id="rId1213" Type="http://schemas.openxmlformats.org/officeDocument/2006/relationships/hyperlink" Target="https://www.youtube.com/watch?v=3lELPIyi3II" TargetMode="External"/><Relationship Id="rId1297" Type="http://schemas.openxmlformats.org/officeDocument/2006/relationships/hyperlink" Target="https://www.youtube.com/watch?v=pneITmXriUk" TargetMode="External"/><Relationship Id="rId1420" Type="http://schemas.openxmlformats.org/officeDocument/2006/relationships/hyperlink" Target="https://www.youtube.com/watch?v=UjWsTT0amNk&amp;feature=youtu.be" TargetMode="External"/><Relationship Id="rId1518" Type="http://schemas.openxmlformats.org/officeDocument/2006/relationships/hyperlink" Target="https://www.youtube.com/watch?v=JpWZHvqbD24" TargetMode="External"/><Relationship Id="rId222" Type="http://schemas.openxmlformats.org/officeDocument/2006/relationships/hyperlink" Target="http://www.klasektrading.cz/static/public/uploads/images/products/max/147428463898.jpg" TargetMode="External"/><Relationship Id="rId667" Type="http://schemas.openxmlformats.org/officeDocument/2006/relationships/hyperlink" Target="http://www.pmcostrava.cz/public/uploads/images/max/134813238474.jpg" TargetMode="External"/><Relationship Id="rId874" Type="http://schemas.openxmlformats.org/officeDocument/2006/relationships/hyperlink" Target="http://www.klasektrading.cz/static/public/uploads/images/products/max/144178813082.jpg" TargetMode="External"/><Relationship Id="rId1725" Type="http://schemas.openxmlformats.org/officeDocument/2006/relationships/hyperlink" Target="https://www.youtube.com/watch?v=5pr5bLDv0bA&amp;feature=youtu.be" TargetMode="External"/><Relationship Id="rId17" Type="http://schemas.openxmlformats.org/officeDocument/2006/relationships/hyperlink" Target="http://www.pmcostrava.cz/public/uploads/images/max/138122558134.jpg" TargetMode="External"/><Relationship Id="rId527" Type="http://schemas.openxmlformats.org/officeDocument/2006/relationships/hyperlink" Target="http://www.pmcostrava.cz/public/uploads/images/max/129119567642.jpg" TargetMode="External"/><Relationship Id="rId734" Type="http://schemas.openxmlformats.org/officeDocument/2006/relationships/hyperlink" Target="http://www.klasektrading.cz/static/public/uploads/images/products/max/150269815029.jpg" TargetMode="External"/><Relationship Id="rId941" Type="http://schemas.openxmlformats.org/officeDocument/2006/relationships/hyperlink" Target="https://youtu.be/sDapa0q74Yw" TargetMode="External"/><Relationship Id="rId1157" Type="http://schemas.openxmlformats.org/officeDocument/2006/relationships/hyperlink" Target="https://youtu.be/uWw5Dhe4nRc" TargetMode="External"/><Relationship Id="rId1364" Type="http://schemas.openxmlformats.org/officeDocument/2006/relationships/hyperlink" Target="https://youtu.be/esHXHmZNXPU" TargetMode="External"/><Relationship Id="rId1571" Type="http://schemas.openxmlformats.org/officeDocument/2006/relationships/hyperlink" Target="https://youtu.be/ZfbV3pBzIDs" TargetMode="External"/><Relationship Id="rId70" Type="http://schemas.openxmlformats.org/officeDocument/2006/relationships/hyperlink" Target="http://www.pmcostrava.cz/public/uploads/images/max/137935336923.jpg" TargetMode="External"/><Relationship Id="rId166" Type="http://schemas.openxmlformats.org/officeDocument/2006/relationships/hyperlink" Target="http://www.pmcostrava.cz/public/uploads/images/max/137941877964.jpg" TargetMode="External"/><Relationship Id="rId373" Type="http://schemas.openxmlformats.org/officeDocument/2006/relationships/hyperlink" Target="http://www.klasektrading.cz/static/public/uploads/images/products/max/144179036716.jpg" TargetMode="External"/><Relationship Id="rId580" Type="http://schemas.openxmlformats.org/officeDocument/2006/relationships/hyperlink" Target="http://www.klasektrading.cz/static/public/uploads/images/products/max/150279279452.jpg" TargetMode="External"/><Relationship Id="rId801" Type="http://schemas.openxmlformats.org/officeDocument/2006/relationships/hyperlink" Target="http://www.pmcostrava.cz/public/uploads/images/max/135021039039.jpg" TargetMode="External"/><Relationship Id="rId1017" Type="http://schemas.openxmlformats.org/officeDocument/2006/relationships/hyperlink" Target="https://youtu.be/_24ROVtNU7k" TargetMode="External"/><Relationship Id="rId1224" Type="http://schemas.openxmlformats.org/officeDocument/2006/relationships/hyperlink" Target="https://www.youtube.com/watch?v=wOlhKRfLRmk&amp;feature=youtu.be" TargetMode="External"/><Relationship Id="rId1431" Type="http://schemas.openxmlformats.org/officeDocument/2006/relationships/hyperlink" Target="https://youtu.be/cuQQZMpcwVw" TargetMode="External"/><Relationship Id="rId1669" Type="http://schemas.openxmlformats.org/officeDocument/2006/relationships/hyperlink" Target="https://www.youtube.com/watch?v=LaxROTgKTQk&amp;feature=youtu.be" TargetMode="External"/><Relationship Id="rId1" Type="http://schemas.openxmlformats.org/officeDocument/2006/relationships/hyperlink" Target="http://www.kb.cz/kurzovni-listek/cs/rl/index.x" TargetMode="External"/><Relationship Id="rId233" Type="http://schemas.openxmlformats.org/officeDocument/2006/relationships/hyperlink" Target="http://www.pmcostrava.cz/public/uploads/images/max/137949622701.jpg" TargetMode="External"/><Relationship Id="rId440" Type="http://schemas.openxmlformats.org/officeDocument/2006/relationships/hyperlink" Target="http://www.pmcostrava.cz/public/uploads/images/max/135038932691.jpg" TargetMode="External"/><Relationship Id="rId678" Type="http://schemas.openxmlformats.org/officeDocument/2006/relationships/hyperlink" Target="http://www.klasektrading.cz/static/public/uploads/images/products/max/147368100772.jpg" TargetMode="External"/><Relationship Id="rId885" Type="http://schemas.openxmlformats.org/officeDocument/2006/relationships/hyperlink" Target="http://www.klasektrading.cz/static/public/uploads/images/products/max/144178813082.jpg" TargetMode="External"/><Relationship Id="rId1070" Type="http://schemas.openxmlformats.org/officeDocument/2006/relationships/hyperlink" Target="https://www.youtube.com/watch?v=YDDhf-7393M&amp;feature=youtu.be" TargetMode="External"/><Relationship Id="rId1529" Type="http://schemas.openxmlformats.org/officeDocument/2006/relationships/hyperlink" Target="http://youtu.be/MdDrpsGm_7M" TargetMode="External"/><Relationship Id="rId1736" Type="http://schemas.openxmlformats.org/officeDocument/2006/relationships/hyperlink" Target="https://www.youtube.com/watch?v=U1KtjW648mc" TargetMode="External"/><Relationship Id="rId28" Type="http://schemas.openxmlformats.org/officeDocument/2006/relationships/hyperlink" Target="http://www.pmcostrava.cz/public/uploads/images/max/13793356087.jpg" TargetMode="External"/><Relationship Id="rId300" Type="http://schemas.openxmlformats.org/officeDocument/2006/relationships/hyperlink" Target="http://www.klasektrading.cz/static/public/uploads/images/products/max/150288382035.jpg" TargetMode="External"/><Relationship Id="rId538" Type="http://schemas.openxmlformats.org/officeDocument/2006/relationships/hyperlink" Target="http://www.klasektrading.cz/static/public/uploads/images/products/max/15350973286.jpg" TargetMode="External"/><Relationship Id="rId745" Type="http://schemas.openxmlformats.org/officeDocument/2006/relationships/hyperlink" Target="http://www.klasektrading.cz/static/public/uploads/images/products/max/147377027684.jpg" TargetMode="External"/><Relationship Id="rId952" Type="http://schemas.openxmlformats.org/officeDocument/2006/relationships/hyperlink" Target="https://youtu.be/Ht45FrgmLiY" TargetMode="External"/><Relationship Id="rId1168" Type="http://schemas.openxmlformats.org/officeDocument/2006/relationships/hyperlink" Target="https://youtu.be/EzainL-jhYM" TargetMode="External"/><Relationship Id="rId1375" Type="http://schemas.openxmlformats.org/officeDocument/2006/relationships/hyperlink" Target="https://www.youtube.com/watch?v=vAV6go5Lf9w&amp;feature=youtu.be" TargetMode="External"/><Relationship Id="rId1582" Type="http://schemas.openxmlformats.org/officeDocument/2006/relationships/hyperlink" Target="https://www.youtube.com/watch?v=WruyR0YlS58&amp;feature=youtu.be" TargetMode="External"/><Relationship Id="rId1803" Type="http://schemas.openxmlformats.org/officeDocument/2006/relationships/hyperlink" Target="https://www.youtube.com/watch?v=WLq6LvdLLIU&amp;feature=youtu.be" TargetMode="External"/><Relationship Id="rId81" Type="http://schemas.openxmlformats.org/officeDocument/2006/relationships/hyperlink" Target="http://www.pmcostrava.cz/public/uploads/images/max/137935254255.jpg" TargetMode="External"/><Relationship Id="rId177" Type="http://schemas.openxmlformats.org/officeDocument/2006/relationships/hyperlink" Target="http://www.klasektrading.cz/static/public/uploads/images/products/max/147392939981.jpg" TargetMode="External"/><Relationship Id="rId384" Type="http://schemas.openxmlformats.org/officeDocument/2006/relationships/hyperlink" Target="http://www.klasektrading.cz/static/public/uploads/images/products/max/144179060096.jpg" TargetMode="External"/><Relationship Id="rId591" Type="http://schemas.openxmlformats.org/officeDocument/2006/relationships/hyperlink" Target="http://www.pmcostrava.cz/public/uploads/images/max/135428472294.jpg" TargetMode="External"/><Relationship Id="rId605" Type="http://schemas.openxmlformats.org/officeDocument/2006/relationships/hyperlink" Target="http://www.pmcostrava.cz/public/uploads/images/max/119340385313.jpg" TargetMode="External"/><Relationship Id="rId812" Type="http://schemas.openxmlformats.org/officeDocument/2006/relationships/hyperlink" Target="http://www.klasektrading.cz/static/public/uploads/images/products/max/144178683244.jpg" TargetMode="External"/><Relationship Id="rId1028" Type="http://schemas.openxmlformats.org/officeDocument/2006/relationships/hyperlink" Target="https://youtu.be/CKSS1OY-Vls" TargetMode="External"/><Relationship Id="rId1235" Type="http://schemas.openxmlformats.org/officeDocument/2006/relationships/hyperlink" Target="https://www.youtube.com/watch?v=bAX5e7fUVvM&amp;feature=youtu.be" TargetMode="External"/><Relationship Id="rId1442" Type="http://schemas.openxmlformats.org/officeDocument/2006/relationships/hyperlink" Target="https://youtu.be/DiFAugrEsDM" TargetMode="External"/><Relationship Id="rId244" Type="http://schemas.openxmlformats.org/officeDocument/2006/relationships/hyperlink" Target="http://www.klasektrading.cz/static/public/uploads/images/products/max/153509842736.jpg" TargetMode="External"/><Relationship Id="rId689" Type="http://schemas.openxmlformats.org/officeDocument/2006/relationships/hyperlink" Target="http://www.klasektrading.cz/static/public/uploads/images/products/max/144127376688.jpg" TargetMode="External"/><Relationship Id="rId896" Type="http://schemas.openxmlformats.org/officeDocument/2006/relationships/hyperlink" Target="http://www.klasektrading.cz/static/public/uploads/images/products/max/144178283845.jpg" TargetMode="External"/><Relationship Id="rId1081" Type="http://schemas.openxmlformats.org/officeDocument/2006/relationships/hyperlink" Target="https://youtu.be/4hVFUWSMrs0" TargetMode="External"/><Relationship Id="rId1302" Type="http://schemas.openxmlformats.org/officeDocument/2006/relationships/hyperlink" Target="https://youtu.be/joyrghfzk1k" TargetMode="External"/><Relationship Id="rId1747" Type="http://schemas.openxmlformats.org/officeDocument/2006/relationships/hyperlink" Target="http://www.youtube.com/watch?v=Yt5LyNvnISo&amp;list=FL3vDN7MDQBSqg2eyYmr42Jw&amp;index=13" TargetMode="External"/><Relationship Id="rId39" Type="http://schemas.openxmlformats.org/officeDocument/2006/relationships/hyperlink" Target="http://www.klasektrading.cz/static/public/uploads/images/products/max/150270596196.jpg" TargetMode="External"/><Relationship Id="rId451" Type="http://schemas.openxmlformats.org/officeDocument/2006/relationships/hyperlink" Target="http://www.pmcostrava.cz/public/uploads/images/max/135047958862.jpg" TargetMode="External"/><Relationship Id="rId549" Type="http://schemas.openxmlformats.org/officeDocument/2006/relationships/hyperlink" Target="http://www.klasektrading.cz/static/public/uploads/images/products/max/147401176388.jpg" TargetMode="External"/><Relationship Id="rId756" Type="http://schemas.openxmlformats.org/officeDocument/2006/relationships/hyperlink" Target="http://www.klasektrading.cz/static/public/uploads/images/products/max/153509582413.jpg" TargetMode="External"/><Relationship Id="rId1179" Type="http://schemas.openxmlformats.org/officeDocument/2006/relationships/hyperlink" Target="https://www.youtube.com/watch?v=aZl_3c9qZkc" TargetMode="External"/><Relationship Id="rId1386" Type="http://schemas.openxmlformats.org/officeDocument/2006/relationships/hyperlink" Target="https://www.youtube.com/watch?v=Dd2a3yIA6f4" TargetMode="External"/><Relationship Id="rId1593" Type="http://schemas.openxmlformats.org/officeDocument/2006/relationships/hyperlink" Target="https://www.youtube.com/watch?v=FWs0Vf1DutI&amp;feature=youtu.be" TargetMode="External"/><Relationship Id="rId1607" Type="http://schemas.openxmlformats.org/officeDocument/2006/relationships/hyperlink" Target="https://www.youtube.com/watch?v=hRf4AQMj0TQ&amp;feature=youtu.be" TargetMode="External"/><Relationship Id="rId1814" Type="http://schemas.openxmlformats.org/officeDocument/2006/relationships/hyperlink" Target="https://www.youtube.com/watch?v=R3Y49k9Km_4&amp;feature=youtu.be" TargetMode="External"/><Relationship Id="rId104" Type="http://schemas.openxmlformats.org/officeDocument/2006/relationships/hyperlink" Target="http://www.klasektrading.cz/static/public/uploads/images/products/max/145010089268.jpg" TargetMode="External"/><Relationship Id="rId188" Type="http://schemas.openxmlformats.org/officeDocument/2006/relationships/hyperlink" Target="http://www.pmcostrava.cz/public/uploads/images/max/134808711405.jpg" TargetMode="External"/><Relationship Id="rId311" Type="http://schemas.openxmlformats.org/officeDocument/2006/relationships/hyperlink" Target="http://www.pmcostrava.cz/public/uploads/images/max/137950248076.jpg" TargetMode="External"/><Relationship Id="rId395" Type="http://schemas.openxmlformats.org/officeDocument/2006/relationships/hyperlink" Target="http://www.klasektrading.cz/static/public/uploads/images/products/max/150280343266.jpg" TargetMode="External"/><Relationship Id="rId409" Type="http://schemas.openxmlformats.org/officeDocument/2006/relationships/hyperlink" Target="http://www.klasektrading.cz/static/public/uploads/images/products/max/144853975021.jpg" TargetMode="External"/><Relationship Id="rId963" Type="http://schemas.openxmlformats.org/officeDocument/2006/relationships/hyperlink" Target="https://youtu.be/bBFDEnZspvc" TargetMode="External"/><Relationship Id="rId1039" Type="http://schemas.openxmlformats.org/officeDocument/2006/relationships/hyperlink" Target="https://youtu.be/M5CxXcMnFtE" TargetMode="External"/><Relationship Id="rId1246" Type="http://schemas.openxmlformats.org/officeDocument/2006/relationships/hyperlink" Target="https://www.youtube.com/watch?v=9P_7K2ZTuVM&amp;feature=youtu.be" TargetMode="External"/><Relationship Id="rId92" Type="http://schemas.openxmlformats.org/officeDocument/2006/relationships/hyperlink" Target="http://www.klasektrading.cz/static/public/uploads/images/products/max/147393066893.jpg" TargetMode="External"/><Relationship Id="rId616" Type="http://schemas.openxmlformats.org/officeDocument/2006/relationships/hyperlink" Target="http://www.klasektrading.cz/static/public/uploads/images/products/max/14738422672.jpg" TargetMode="External"/><Relationship Id="rId823" Type="http://schemas.openxmlformats.org/officeDocument/2006/relationships/hyperlink" Target="http://www.klasektrading.cz/static/public/uploads/images/products/max/144178683244.jpg" TargetMode="External"/><Relationship Id="rId1453" Type="http://schemas.openxmlformats.org/officeDocument/2006/relationships/hyperlink" Target="https://youtu.be/-TsQWAdLixg" TargetMode="External"/><Relationship Id="rId1660" Type="http://schemas.openxmlformats.org/officeDocument/2006/relationships/hyperlink" Target="https://www.youtube.com/watch?v=M1AxXsP_6iA&amp;feature=youtu.be" TargetMode="External"/><Relationship Id="rId1758" Type="http://schemas.openxmlformats.org/officeDocument/2006/relationships/hyperlink" Target="https://www.youtube.com/watch?v=L0pAScFncgA" TargetMode="External"/><Relationship Id="rId255" Type="http://schemas.openxmlformats.org/officeDocument/2006/relationships/hyperlink" Target="http://www.klasektrading.cz/static/public/uploads/images/products/max/144161755478.jpg" TargetMode="External"/><Relationship Id="rId462" Type="http://schemas.openxmlformats.org/officeDocument/2006/relationships/hyperlink" Target="http://www.klasektrading.cz/static/public/uploads/images/products/max/144188784927.jpg" TargetMode="External"/><Relationship Id="rId1092" Type="http://schemas.openxmlformats.org/officeDocument/2006/relationships/hyperlink" Target="https://youtu.be/UHKH9fVgeh0" TargetMode="External"/><Relationship Id="rId1106" Type="http://schemas.openxmlformats.org/officeDocument/2006/relationships/hyperlink" Target="https://youtu.be/O2EdzFBog0s" TargetMode="External"/><Relationship Id="rId1313" Type="http://schemas.openxmlformats.org/officeDocument/2006/relationships/hyperlink" Target="https://www.youtube.com/watch?v=-fk-Y5vAAHo" TargetMode="External"/><Relationship Id="rId1397" Type="http://schemas.openxmlformats.org/officeDocument/2006/relationships/hyperlink" Target="https://www.youtube.com/watch?v=NsqWrwaY_Aw&amp;feature=youtu.be" TargetMode="External"/><Relationship Id="rId1520" Type="http://schemas.openxmlformats.org/officeDocument/2006/relationships/hyperlink" Target="https://www.youtube.com/watch?v=5er5drGI3tc" TargetMode="External"/><Relationship Id="rId115" Type="http://schemas.openxmlformats.org/officeDocument/2006/relationships/hyperlink" Target="http://www.pmcostrava.cz/public/uploads/images/max/140930120528.jpg" TargetMode="External"/><Relationship Id="rId322" Type="http://schemas.openxmlformats.org/officeDocument/2006/relationships/hyperlink" Target="http://www.klasektrading.cz/static/public/uploads/images/products/max/147402639612.jpg" TargetMode="External"/><Relationship Id="rId767" Type="http://schemas.openxmlformats.org/officeDocument/2006/relationships/hyperlink" Target="http://www.klasektrading.cz/static/public/uploads/images/products/max/147367945626.jpg" TargetMode="External"/><Relationship Id="rId974" Type="http://schemas.openxmlformats.org/officeDocument/2006/relationships/hyperlink" Target="https://youtu.be/gWSZGFnbtYQ" TargetMode="External"/><Relationship Id="rId1618" Type="http://schemas.openxmlformats.org/officeDocument/2006/relationships/hyperlink" Target="https://www.youtube.com/watch?v=SknOYCjsgbI&amp;feature=youtu.be" TargetMode="External"/><Relationship Id="rId1825" Type="http://schemas.openxmlformats.org/officeDocument/2006/relationships/hyperlink" Target="https://www.youtube.com/watch?v=-2msOBX76B4&amp;feature=youtu.be" TargetMode="External"/><Relationship Id="rId199" Type="http://schemas.openxmlformats.org/officeDocument/2006/relationships/hyperlink" Target="http://www.klasektrading.cz/static/public/uploads/images/products/max/150288259403.jpg" TargetMode="External"/><Relationship Id="rId627" Type="http://schemas.openxmlformats.org/officeDocument/2006/relationships/hyperlink" Target="http://www.pmcostrava.cz/public/uploads/images/max/131772673798.jpg" TargetMode="External"/><Relationship Id="rId834" Type="http://schemas.openxmlformats.org/officeDocument/2006/relationships/hyperlink" Target="http://www.klasektrading.cz/static/public/uploads/images/products/max/144179155581.jpg" TargetMode="External"/><Relationship Id="rId1257" Type="http://schemas.openxmlformats.org/officeDocument/2006/relationships/hyperlink" Target="https://www.youtube.com/watch?v=5Z0r5os3YZg" TargetMode="External"/><Relationship Id="rId1464" Type="http://schemas.openxmlformats.org/officeDocument/2006/relationships/hyperlink" Target="https://www.youtube.com/watch?v=jEubFaVVyOw" TargetMode="External"/><Relationship Id="rId1671" Type="http://schemas.openxmlformats.org/officeDocument/2006/relationships/hyperlink" Target="https://www.youtube.com/watch?v=zRKvblLuLSE&amp;feature=youtu.be" TargetMode="External"/><Relationship Id="rId266" Type="http://schemas.openxmlformats.org/officeDocument/2006/relationships/hyperlink" Target="http://www.klasektrading.cz/static/public/uploads/images/products/max/146830490274.jpg" TargetMode="External"/><Relationship Id="rId473" Type="http://schemas.openxmlformats.org/officeDocument/2006/relationships/hyperlink" Target="http://www.klasektrading.cz/static/public/uploads/images/products/max/147402352128.jpg" TargetMode="External"/><Relationship Id="rId680" Type="http://schemas.openxmlformats.org/officeDocument/2006/relationships/hyperlink" Target="http://www.klasektrading.cz/static/public/uploads/images/products/max/147376418146.jpg" TargetMode="External"/><Relationship Id="rId901" Type="http://schemas.openxmlformats.org/officeDocument/2006/relationships/hyperlink" Target="http://www.klasektrading.cz/static/public/uploads/images/products/max/144178132256.jpg" TargetMode="External"/><Relationship Id="rId1117" Type="http://schemas.openxmlformats.org/officeDocument/2006/relationships/hyperlink" Target="https://youtu.be/n_sYy5fux4c" TargetMode="External"/><Relationship Id="rId1324" Type="http://schemas.openxmlformats.org/officeDocument/2006/relationships/hyperlink" Target="https://youtu.be/Qnpp1V50Q3c" TargetMode="External"/><Relationship Id="rId1531" Type="http://schemas.openxmlformats.org/officeDocument/2006/relationships/hyperlink" Target="https://www.youtube.com/watch?v=CKqaptAV5p4&amp;feature=youtu.be" TargetMode="External"/><Relationship Id="rId1769" Type="http://schemas.openxmlformats.org/officeDocument/2006/relationships/hyperlink" Target="https://www.youtube.com/watch?v=Dje0k5A6CXA" TargetMode="External"/><Relationship Id="rId30" Type="http://schemas.openxmlformats.org/officeDocument/2006/relationships/hyperlink" Target="http://www.klasektrading.cz/static/public/uploads/images/products/max/150269798825.jpg" TargetMode="External"/><Relationship Id="rId126" Type="http://schemas.openxmlformats.org/officeDocument/2006/relationships/hyperlink" Target="http://www.klasektrading.cz/static/public/uploads/images/products/max/150270686092.jpg" TargetMode="External"/><Relationship Id="rId333" Type="http://schemas.openxmlformats.org/officeDocument/2006/relationships/hyperlink" Target="http://www.klasektrading.cz/static/public/uploads/images/products/max/150279994371.jpg" TargetMode="External"/><Relationship Id="rId540" Type="http://schemas.openxmlformats.org/officeDocument/2006/relationships/hyperlink" Target="http://www.pmcostrava.cz/public/uploads/images/max/134727501239.jpg" TargetMode="External"/><Relationship Id="rId778" Type="http://schemas.openxmlformats.org/officeDocument/2006/relationships/hyperlink" Target="http://www.pmcostrava.cz/public/uploads/images/max/137941877964.jpg" TargetMode="External"/><Relationship Id="rId985" Type="http://schemas.openxmlformats.org/officeDocument/2006/relationships/hyperlink" Target="http://www.youtube.com/watch?v=BxHA5258rDA" TargetMode="External"/><Relationship Id="rId1170" Type="http://schemas.openxmlformats.org/officeDocument/2006/relationships/hyperlink" Target="https://www.youtube.com/watch?v=zEKBkZPCjK4" TargetMode="External"/><Relationship Id="rId1629" Type="http://schemas.openxmlformats.org/officeDocument/2006/relationships/hyperlink" Target="https://www.youtube.com/watch?v=JCQGIZS9hn4&amp;feature=youtu.be" TargetMode="External"/><Relationship Id="rId1836" Type="http://schemas.openxmlformats.org/officeDocument/2006/relationships/hyperlink" Target="https://www.youtube.com/watch?v=tczig1QNlJ4&amp;feature=youtu.be" TargetMode="External"/><Relationship Id="rId638" Type="http://schemas.openxmlformats.org/officeDocument/2006/relationships/hyperlink" Target="http://www.klasektrading.cz/static/public/uploads/images/products/max/150271446164.jpg" TargetMode="External"/><Relationship Id="rId845" Type="http://schemas.openxmlformats.org/officeDocument/2006/relationships/hyperlink" Target="http://www.klasektrading.cz/static/public/uploads/images/products/max/144179155581.jpg" TargetMode="External"/><Relationship Id="rId1030" Type="http://schemas.openxmlformats.org/officeDocument/2006/relationships/hyperlink" Target="https://youtu.be/Fg_6Ht5an-I" TargetMode="External"/><Relationship Id="rId1268" Type="http://schemas.openxmlformats.org/officeDocument/2006/relationships/hyperlink" Target="https://www.youtube.com/watch?v=LKOK-BLiXAI&amp;feature=youtu.be" TargetMode="External"/><Relationship Id="rId1475" Type="http://schemas.openxmlformats.org/officeDocument/2006/relationships/hyperlink" Target="https://youtu.be/E2FhKKRtxmw" TargetMode="External"/><Relationship Id="rId1682" Type="http://schemas.openxmlformats.org/officeDocument/2006/relationships/hyperlink" Target="https://www.youtube.com/watch?v=HpFIksY9Eys&amp;feature=youtu.be" TargetMode="External"/><Relationship Id="rId277" Type="http://schemas.openxmlformats.org/officeDocument/2006/relationships/hyperlink" Target="http://www.klasektrading.cz/static/public/uploads/images/products/max/153509835742.jpg" TargetMode="External"/><Relationship Id="rId400" Type="http://schemas.openxmlformats.org/officeDocument/2006/relationships/hyperlink" Target="http://www.klasektrading.cz/static/public/uploads/images/products/max/153509801491.jpg" TargetMode="External"/><Relationship Id="rId484" Type="http://schemas.openxmlformats.org/officeDocument/2006/relationships/hyperlink" Target="http://www.klasektrading.cz/static/public/uploads/images/products/max/15350975053.jpg" TargetMode="External"/><Relationship Id="rId705" Type="http://schemas.openxmlformats.org/officeDocument/2006/relationships/hyperlink" Target="http://www.klasektrading.cz/static/public/uploads/images/products/max/153509669962.jpg" TargetMode="External"/><Relationship Id="rId1128" Type="http://schemas.openxmlformats.org/officeDocument/2006/relationships/hyperlink" Target="https://www.youtube.com/watch?v=oIPMhTCJAMI&amp;feature=youtu.be" TargetMode="External"/><Relationship Id="rId1335" Type="http://schemas.openxmlformats.org/officeDocument/2006/relationships/hyperlink" Target="https://www.youtube.com/watch?v=Iy4O36-qZOw" TargetMode="External"/><Relationship Id="rId1542" Type="http://schemas.openxmlformats.org/officeDocument/2006/relationships/hyperlink" Target="https://www.youtube.com/watch?v=0GkgjNyPotE" TargetMode="External"/><Relationship Id="rId137" Type="http://schemas.openxmlformats.org/officeDocument/2006/relationships/hyperlink" Target="http://www.klasektrading.cz/static/public/uploads/images/products/max/15045112845.jpg" TargetMode="External"/><Relationship Id="rId344" Type="http://schemas.openxmlformats.org/officeDocument/2006/relationships/hyperlink" Target="http://www.klasektrading.cz/static/public/uploads/images/products/max/144178829412.jpg" TargetMode="External"/><Relationship Id="rId691" Type="http://schemas.openxmlformats.org/officeDocument/2006/relationships/hyperlink" Target="http://www.pmcostrava.cz/public/uploads/images/max/1409633773.jpg" TargetMode="External"/><Relationship Id="rId789" Type="http://schemas.openxmlformats.org/officeDocument/2006/relationships/hyperlink" Target="http://www.klasektrading.cz/static/public/uploads/images/products/max/146219091047.jpg" TargetMode="External"/><Relationship Id="rId912" Type="http://schemas.openxmlformats.org/officeDocument/2006/relationships/hyperlink" Target="http://www.klasektrading.cz/static/public/uploads/images/products/max/146219123587.jpg" TargetMode="External"/><Relationship Id="rId996" Type="http://schemas.openxmlformats.org/officeDocument/2006/relationships/hyperlink" Target="http://youtu.be/Ari1nVKWeZY" TargetMode="External"/><Relationship Id="rId1847" Type="http://schemas.openxmlformats.org/officeDocument/2006/relationships/hyperlink" Target="https://www.youtube.com/watch?v=OkaWVHqkjzY&amp;feature=youtu.be" TargetMode="External"/><Relationship Id="rId41" Type="http://schemas.openxmlformats.org/officeDocument/2006/relationships/hyperlink" Target="http://www.klasektrading.cz/static/public/uploads/images/products/max/150270612951.jpg" TargetMode="External"/><Relationship Id="rId551" Type="http://schemas.openxmlformats.org/officeDocument/2006/relationships/hyperlink" Target="http://www.klasektrading.cz/static/public/uploads/images/products/max/147384915428.jpg" TargetMode="External"/><Relationship Id="rId649" Type="http://schemas.openxmlformats.org/officeDocument/2006/relationships/hyperlink" Target="http://www.klasektrading.cz/static/public/uploads/images/products/max/153509703403.jpg" TargetMode="External"/><Relationship Id="rId856" Type="http://schemas.openxmlformats.org/officeDocument/2006/relationships/hyperlink" Target="http://www.klasektrading.cz/static/public/uploads/images/products/max/144178813082.jpg" TargetMode="External"/><Relationship Id="rId1181" Type="http://schemas.openxmlformats.org/officeDocument/2006/relationships/hyperlink" Target="https://www.youtube.com/watch?v=kSxzFpdXZDE" TargetMode="External"/><Relationship Id="rId1279" Type="http://schemas.openxmlformats.org/officeDocument/2006/relationships/hyperlink" Target="https://www.youtube.com/watch?v=kgFkz9kKk0g&amp;feature=youtu.be" TargetMode="External"/><Relationship Id="rId1402" Type="http://schemas.openxmlformats.org/officeDocument/2006/relationships/hyperlink" Target="https://youtu.be/BxFQuyCANTs" TargetMode="External"/><Relationship Id="rId1486" Type="http://schemas.openxmlformats.org/officeDocument/2006/relationships/hyperlink" Target="https://youtu.be/W2-2Nicq_IA" TargetMode="External"/><Relationship Id="rId1707" Type="http://schemas.openxmlformats.org/officeDocument/2006/relationships/hyperlink" Target="https://www.youtube.com/watch?v=O83Mr55Z3oU&amp;feature=youtu.be" TargetMode="External"/><Relationship Id="rId190" Type="http://schemas.openxmlformats.org/officeDocument/2006/relationships/hyperlink" Target="http://www.klasektrading.cz/static/public/uploads/images/products/max/151194789915.jpg" TargetMode="External"/><Relationship Id="rId204" Type="http://schemas.openxmlformats.org/officeDocument/2006/relationships/hyperlink" Target="http://www.klasektrading.cz/static/public/uploads/images/products/max/147392868808.jpg" TargetMode="External"/><Relationship Id="rId288" Type="http://schemas.openxmlformats.org/officeDocument/2006/relationships/hyperlink" Target="http://www.klasektrading.cz/static/public/uploads/images/products/max/146598911355.jpg" TargetMode="External"/><Relationship Id="rId411" Type="http://schemas.openxmlformats.org/officeDocument/2006/relationships/hyperlink" Target="http://www.klasektrading.cz/static/public/uploads/images/products/max/144127360763.jpg" TargetMode="External"/><Relationship Id="rId509" Type="http://schemas.openxmlformats.org/officeDocument/2006/relationships/hyperlink" Target="http://www.klasektrading.cz/static/public/uploads/images/products/max/1502868713.jpg" TargetMode="External"/><Relationship Id="rId1041" Type="http://schemas.openxmlformats.org/officeDocument/2006/relationships/hyperlink" Target="https://youtu.be/UR43tlch-us" TargetMode="External"/><Relationship Id="rId1139" Type="http://schemas.openxmlformats.org/officeDocument/2006/relationships/hyperlink" Target="https://youtu.be/NKWTHeAZYRQ" TargetMode="External"/><Relationship Id="rId1346" Type="http://schemas.openxmlformats.org/officeDocument/2006/relationships/hyperlink" Target="https://www.youtube.com/watch?v=JXvIJidHMdk&amp;feature=youtu.be" TargetMode="External"/><Relationship Id="rId1693" Type="http://schemas.openxmlformats.org/officeDocument/2006/relationships/hyperlink" Target="https://www.youtube.com/watch?v=Pfmg1MOjPww" TargetMode="External"/><Relationship Id="rId495" Type="http://schemas.openxmlformats.org/officeDocument/2006/relationships/hyperlink" Target="http://www.klasektrading.cz/static/public/uploads/images/products/max/147386165415.jpg" TargetMode="External"/><Relationship Id="rId716" Type="http://schemas.openxmlformats.org/officeDocument/2006/relationships/hyperlink" Target="http://www.klasektrading.cz/static/public/uploads/images/products/max/147377758445.jpg" TargetMode="External"/><Relationship Id="rId923" Type="http://schemas.openxmlformats.org/officeDocument/2006/relationships/hyperlink" Target="http://www.klasektrading.cz/static/public/uploads/images/products/max/146217842076.jpg" TargetMode="External"/><Relationship Id="rId1553" Type="http://schemas.openxmlformats.org/officeDocument/2006/relationships/hyperlink" Target="https://www.youtube.com/watch?v=cmuWNAUGuXw&amp;feature=youtu.be" TargetMode="External"/><Relationship Id="rId1760" Type="http://schemas.openxmlformats.org/officeDocument/2006/relationships/hyperlink" Target="https://www.youtube.com/watch?v=r4HQS18GPW8" TargetMode="External"/><Relationship Id="rId52" Type="http://schemas.openxmlformats.org/officeDocument/2006/relationships/hyperlink" Target="http://www.klasektrading.cz/static/public/uploads/images/products/max/150269798825.jpg" TargetMode="External"/><Relationship Id="rId148" Type="http://schemas.openxmlformats.org/officeDocument/2006/relationships/hyperlink" Target="http://www.pmcostrava.cz/public/uploads/images/max/137941059417.jpg" TargetMode="External"/><Relationship Id="rId355" Type="http://schemas.openxmlformats.org/officeDocument/2006/relationships/hyperlink" Target="http://www.klasektrading.cz/static/public/uploads/images/products/max/144178807235.jpg" TargetMode="External"/><Relationship Id="rId562" Type="http://schemas.openxmlformats.org/officeDocument/2006/relationships/hyperlink" Target="http://www.klasektrading.cz/static/public/uploads/images/products/max/150271485562.jpg" TargetMode="External"/><Relationship Id="rId1192" Type="http://schemas.openxmlformats.org/officeDocument/2006/relationships/hyperlink" Target="https://youtu.be/tAuKy8o60Wc" TargetMode="External"/><Relationship Id="rId1206" Type="http://schemas.openxmlformats.org/officeDocument/2006/relationships/hyperlink" Target="https://www.youtube.com/watch?v=CWQOyS1j-Sk" TargetMode="External"/><Relationship Id="rId1413" Type="http://schemas.openxmlformats.org/officeDocument/2006/relationships/hyperlink" Target="https://youtu.be/WOPu67HtPy8" TargetMode="External"/><Relationship Id="rId1620" Type="http://schemas.openxmlformats.org/officeDocument/2006/relationships/hyperlink" Target="https://www.youtube.com/watch?v=DL09n_k3Ybk&amp;feature=youtu.be" TargetMode="External"/><Relationship Id="rId215" Type="http://schemas.openxmlformats.org/officeDocument/2006/relationships/hyperlink" Target="http://www.pmcostrava.cz/public/uploads/images/max/134808097856.jpg" TargetMode="External"/><Relationship Id="rId422" Type="http://schemas.openxmlformats.org/officeDocument/2006/relationships/hyperlink" Target="http://www.klasektrading.cz/static/public/uploads/images/products/max/15027078285.jpg" TargetMode="External"/><Relationship Id="rId867" Type="http://schemas.openxmlformats.org/officeDocument/2006/relationships/hyperlink" Target="http://www.klasektrading.cz/static/public/uploads/images/products/max/144179155581.jpg" TargetMode="External"/><Relationship Id="rId1052" Type="http://schemas.openxmlformats.org/officeDocument/2006/relationships/hyperlink" Target="https://www.youtube.com/watch?v=9PUfwZKKYVs&amp;feature=youtu.be" TargetMode="External"/><Relationship Id="rId1497" Type="http://schemas.openxmlformats.org/officeDocument/2006/relationships/hyperlink" Target="http://youtu.be/l26lEN0_Xd8" TargetMode="External"/><Relationship Id="rId1718" Type="http://schemas.openxmlformats.org/officeDocument/2006/relationships/hyperlink" Target="https://www.youtube.com/watch?v=EC8SNO57rGo&amp;feature=youtu.be" TargetMode="External"/><Relationship Id="rId299" Type="http://schemas.openxmlformats.org/officeDocument/2006/relationships/hyperlink" Target="http://www.klasektrading.cz/static/public/uploads/images/products/max/150288036277.jpg" TargetMode="External"/><Relationship Id="rId727" Type="http://schemas.openxmlformats.org/officeDocument/2006/relationships/hyperlink" Target="http://www.klasektrading.cz/static/public/uploads/images/products/max/147377521022.jpg" TargetMode="External"/><Relationship Id="rId934" Type="http://schemas.openxmlformats.org/officeDocument/2006/relationships/hyperlink" Target="https://youtu.be/JjQWXBan21s" TargetMode="External"/><Relationship Id="rId1357" Type="http://schemas.openxmlformats.org/officeDocument/2006/relationships/hyperlink" Target="https://www.youtube.com/watch?v=cMnLWj5Tc5Y&amp;feature=youtu.be" TargetMode="External"/><Relationship Id="rId1564" Type="http://schemas.openxmlformats.org/officeDocument/2006/relationships/hyperlink" Target="https://youtu.be/wjO-9mjgXnE" TargetMode="External"/><Relationship Id="rId1771" Type="http://schemas.openxmlformats.org/officeDocument/2006/relationships/hyperlink" Target="https://www.youtube.com/watch?v=0zsMhGsNzP4" TargetMode="External"/><Relationship Id="rId63" Type="http://schemas.openxmlformats.org/officeDocument/2006/relationships/hyperlink" Target="http://www.klasektrading.cz/static/public/uploads/images/products/max/153509926824.jpg" TargetMode="External"/><Relationship Id="rId159" Type="http://schemas.openxmlformats.org/officeDocument/2006/relationships/hyperlink" Target="http://www.klasektrading.cz/static/public/uploads/images/products/max/134808745142.jpg" TargetMode="External"/><Relationship Id="rId366" Type="http://schemas.openxmlformats.org/officeDocument/2006/relationships/hyperlink" Target="http://www.klasektrading.cz/static/public/uploads/images/products/max/150280292733.jpg" TargetMode="External"/><Relationship Id="rId573" Type="http://schemas.openxmlformats.org/officeDocument/2006/relationships/hyperlink" Target="http://www.klasektrading.cz/static/public/uploads/images/products/max/147384781637.jpg" TargetMode="External"/><Relationship Id="rId780" Type="http://schemas.openxmlformats.org/officeDocument/2006/relationships/hyperlink" Target="http://www.klasektrading.cz/static/public/uploads/images/products/max/144067554095.jpg" TargetMode="External"/><Relationship Id="rId1217" Type="http://schemas.openxmlformats.org/officeDocument/2006/relationships/hyperlink" Target="https://youtu.be/ZfjdFDVF4U4" TargetMode="External"/><Relationship Id="rId1424" Type="http://schemas.openxmlformats.org/officeDocument/2006/relationships/hyperlink" Target="https://www.youtube.com/watch?v=2goHbTLJoS0&amp;feature=youtu.be" TargetMode="External"/><Relationship Id="rId1631" Type="http://schemas.openxmlformats.org/officeDocument/2006/relationships/hyperlink" Target="https://www.youtube.com/watch?v=NdRHr6N-M_Q&amp;feature=youtu.be" TargetMode="External"/><Relationship Id="rId226" Type="http://schemas.openxmlformats.org/officeDocument/2006/relationships/hyperlink" Target="http://www.klasektrading.cz/static/public/uploads/images/products/max/147428437178.jpg" TargetMode="External"/><Relationship Id="rId433" Type="http://schemas.openxmlformats.org/officeDocument/2006/relationships/hyperlink" Target="http://www.klasektrading.cz/static/public/uploads/images/products/max/15028730939.jpg" TargetMode="External"/><Relationship Id="rId878" Type="http://schemas.openxmlformats.org/officeDocument/2006/relationships/hyperlink" Target="http://www.klasektrading.cz/static/public/uploads/images/products/max/144178813082.jpg" TargetMode="External"/><Relationship Id="rId1063" Type="http://schemas.openxmlformats.org/officeDocument/2006/relationships/hyperlink" Target="https://www.youtube.com/watch?v=udqUhoHoXQM&amp;feature=youtu.be" TargetMode="External"/><Relationship Id="rId1270" Type="http://schemas.openxmlformats.org/officeDocument/2006/relationships/hyperlink" Target="https://www.youtube.com/watch?v=H_KchALCutE" TargetMode="External"/><Relationship Id="rId1729" Type="http://schemas.openxmlformats.org/officeDocument/2006/relationships/hyperlink" Target="https://www.youtube.com/watch?v=Cs3wM-I4olU&amp;feature=youtu.be" TargetMode="External"/><Relationship Id="rId640" Type="http://schemas.openxmlformats.org/officeDocument/2006/relationships/hyperlink" Target="http://www.klasektrading.cz/static/public/uploads/images/products/max/150279829717.jpg" TargetMode="External"/><Relationship Id="rId738" Type="http://schemas.openxmlformats.org/officeDocument/2006/relationships/hyperlink" Target="http://www.klasektrading.cz/static/public/uploads/images/products/max/147377377942.jpg" TargetMode="External"/><Relationship Id="rId945" Type="http://schemas.openxmlformats.org/officeDocument/2006/relationships/hyperlink" Target="https://youtu.be/G4w_xjYBhqI" TargetMode="External"/><Relationship Id="rId1368" Type="http://schemas.openxmlformats.org/officeDocument/2006/relationships/hyperlink" Target="https://www.youtube.com/watch?v=WJhp6aVV2pI&amp;feature=youtu.be" TargetMode="External"/><Relationship Id="rId1575" Type="http://schemas.openxmlformats.org/officeDocument/2006/relationships/hyperlink" Target="https://www.youtube.com/watch?v=Lo0MBSNYSqk&amp;feature=youtu.be" TargetMode="External"/><Relationship Id="rId1782" Type="http://schemas.openxmlformats.org/officeDocument/2006/relationships/hyperlink" Target="http://www.youtube.com/watch?v=5HTD4uACzCQ" TargetMode="External"/><Relationship Id="rId74" Type="http://schemas.openxmlformats.org/officeDocument/2006/relationships/hyperlink" Target="http://www.pmcostrava.cz/public/uploads/images/max/137935290002.jpg" TargetMode="External"/><Relationship Id="rId377" Type="http://schemas.openxmlformats.org/officeDocument/2006/relationships/hyperlink" Target="http://www.klasektrading.cz/static/public/uploads/images/products/max/144179007419.jpg" TargetMode="External"/><Relationship Id="rId500" Type="http://schemas.openxmlformats.org/officeDocument/2006/relationships/hyperlink" Target="http://www.klasektrading.cz/static/public/uploads/images/products/max/147375956314.jpg" TargetMode="External"/><Relationship Id="rId584" Type="http://schemas.openxmlformats.org/officeDocument/2006/relationships/hyperlink" Target="http://www.klasektrading.cz/static/public/uploads/images/products/max/15350972477.jpg" TargetMode="External"/><Relationship Id="rId805" Type="http://schemas.openxmlformats.org/officeDocument/2006/relationships/hyperlink" Target="http://www.pmcostrava.cz/public/uploads/images/max/135038626167.jpg" TargetMode="External"/><Relationship Id="rId1130" Type="http://schemas.openxmlformats.org/officeDocument/2006/relationships/hyperlink" Target="https://www.youtube.com/watch?v=B2nMH6GbaHk" TargetMode="External"/><Relationship Id="rId1228" Type="http://schemas.openxmlformats.org/officeDocument/2006/relationships/hyperlink" Target="https://youtu.be/D9JKX0sEeWs" TargetMode="External"/><Relationship Id="rId1435" Type="http://schemas.openxmlformats.org/officeDocument/2006/relationships/hyperlink" Target="https://www.youtube.com/watch?v=a45W2_Y74n0" TargetMode="External"/><Relationship Id="rId5" Type="http://schemas.openxmlformats.org/officeDocument/2006/relationships/hyperlink" Target="http://www.pmcostrava.cz/public/uploads/images/max/140929461746.jpg" TargetMode="External"/><Relationship Id="rId237" Type="http://schemas.openxmlformats.org/officeDocument/2006/relationships/hyperlink" Target="http://www.pmcostrava.cz/public/uploads/images/max/137949974854.jpg" TargetMode="External"/><Relationship Id="rId791" Type="http://schemas.openxmlformats.org/officeDocument/2006/relationships/hyperlink" Target="http://www.klasektrading.cz/static/public/uploads/images/products/max/144067554095.jpg" TargetMode="External"/><Relationship Id="rId889" Type="http://schemas.openxmlformats.org/officeDocument/2006/relationships/hyperlink" Target="http://www.klasektrading.cz/static/public/uploads/images/products/max/144178813082.jpg" TargetMode="External"/><Relationship Id="rId1074" Type="http://schemas.openxmlformats.org/officeDocument/2006/relationships/hyperlink" Target="https://www.youtube.com/watch?v=rcAGPPRhM-Y&amp;feature=youtu.be" TargetMode="External"/><Relationship Id="rId1642" Type="http://schemas.openxmlformats.org/officeDocument/2006/relationships/hyperlink" Target="https://www.youtube.com/watch?v=fCvrt6e9P2g&amp;feature=youtu.be" TargetMode="External"/><Relationship Id="rId444" Type="http://schemas.openxmlformats.org/officeDocument/2006/relationships/hyperlink" Target="http://www.klasektrading.cz/static/public/uploads/images/products/max/147395056484.jpg" TargetMode="External"/><Relationship Id="rId651" Type="http://schemas.openxmlformats.org/officeDocument/2006/relationships/hyperlink" Target="http://www.klasektrading.cz/detail/signature-range-100ran" TargetMode="External"/><Relationship Id="rId749" Type="http://schemas.openxmlformats.org/officeDocument/2006/relationships/hyperlink" Target="http://www.klasektrading.cz/static/public/uploads/images/products/max/153509595428.jpg" TargetMode="External"/><Relationship Id="rId1281" Type="http://schemas.openxmlformats.org/officeDocument/2006/relationships/hyperlink" Target="https://www.youtube.com/watch?v=YUPcTdYxWhY&amp;feature=youtu.be" TargetMode="External"/><Relationship Id="rId1379" Type="http://schemas.openxmlformats.org/officeDocument/2006/relationships/hyperlink" Target="https://youtu.be/x9AXKVnDnl8" TargetMode="External"/><Relationship Id="rId1502" Type="http://schemas.openxmlformats.org/officeDocument/2006/relationships/hyperlink" Target="https://www.youtube.com/watch?v=eaqPW72wbgc&amp;feature=youtu.be" TargetMode="External"/><Relationship Id="rId1586" Type="http://schemas.openxmlformats.org/officeDocument/2006/relationships/hyperlink" Target="https://youtu.be/5-7m-u7s8sA" TargetMode="External"/><Relationship Id="rId1807" Type="http://schemas.openxmlformats.org/officeDocument/2006/relationships/hyperlink" Target="https://www.youtube.com/watch?v=9buINW0UKdk&amp;feature=youtu.be" TargetMode="External"/><Relationship Id="rId290" Type="http://schemas.openxmlformats.org/officeDocument/2006/relationships/hyperlink" Target="http://www.klasektrading.cz/static/public/uploads/images/products/max/146598999843.jpg" TargetMode="External"/><Relationship Id="rId304" Type="http://schemas.openxmlformats.org/officeDocument/2006/relationships/hyperlink" Target="http://www.klasektrading.cz/static/public/uploads/images/products/max/153509827942.jpg" TargetMode="External"/><Relationship Id="rId388" Type="http://schemas.openxmlformats.org/officeDocument/2006/relationships/hyperlink" Target="http://www.pmcostrava.cz/public/uploads/images/max/137957861818.jpg" TargetMode="External"/><Relationship Id="rId511" Type="http://schemas.openxmlformats.org/officeDocument/2006/relationships/hyperlink" Target="http://www.klasektrading.cz/static/public/uploads/images/products/max/150286953508.jpg" TargetMode="External"/><Relationship Id="rId609" Type="http://schemas.openxmlformats.org/officeDocument/2006/relationships/hyperlink" Target="http://www.pmcostrava.cz/public/uploads/images/max/134848406301.jpg" TargetMode="External"/><Relationship Id="rId956" Type="http://schemas.openxmlformats.org/officeDocument/2006/relationships/hyperlink" Target="https://youtu.be/MZ5d7bOwZNc" TargetMode="External"/><Relationship Id="rId1141" Type="http://schemas.openxmlformats.org/officeDocument/2006/relationships/hyperlink" Target="http://youtu.be/fxcg5szzN0Y" TargetMode="External"/><Relationship Id="rId1239" Type="http://schemas.openxmlformats.org/officeDocument/2006/relationships/hyperlink" Target="https://www.youtube.com/watch?v=t_i06f8hoWU&amp;feature=youtu.be" TargetMode="External"/><Relationship Id="rId1793" Type="http://schemas.openxmlformats.org/officeDocument/2006/relationships/hyperlink" Target="https://www.youtube.com/watch?v=XdOp1U4hgEU&amp;feature=youtu.be" TargetMode="External"/><Relationship Id="rId85" Type="http://schemas.openxmlformats.org/officeDocument/2006/relationships/hyperlink" Target="http://www.klasektrading.cz/static/public/uploads/images/products/max/147393003555.jpg" TargetMode="External"/><Relationship Id="rId150" Type="http://schemas.openxmlformats.org/officeDocument/2006/relationships/hyperlink" Target="http://www.pmcostrava.cz/public/uploads/images/max/134808839985.jpg" TargetMode="External"/><Relationship Id="rId595" Type="http://schemas.openxmlformats.org/officeDocument/2006/relationships/hyperlink" Target="http://www.pmcostrava.cz/public/uploads/images/max/135428486961.jpg" TargetMode="External"/><Relationship Id="rId816" Type="http://schemas.openxmlformats.org/officeDocument/2006/relationships/hyperlink" Target="http://www.klasektrading.cz/static/public/uploads/images/products/max/144178683244.jpg" TargetMode="External"/><Relationship Id="rId1001" Type="http://schemas.openxmlformats.org/officeDocument/2006/relationships/hyperlink" Target="http://www.youtube.com/watch?v=eQzaTb-USxE" TargetMode="External"/><Relationship Id="rId1446" Type="http://schemas.openxmlformats.org/officeDocument/2006/relationships/hyperlink" Target="https://youtu.be/tszpZzoE2wI" TargetMode="External"/><Relationship Id="rId1653" Type="http://schemas.openxmlformats.org/officeDocument/2006/relationships/hyperlink" Target="https://www.youtube.com/watch?v=MY919dAmVZ0" TargetMode="External"/><Relationship Id="rId248" Type="http://schemas.openxmlformats.org/officeDocument/2006/relationships/hyperlink" Target="http://www.pmcostrava.cz/public/uploads/images/max/134808170435.jpg" TargetMode="External"/><Relationship Id="rId455" Type="http://schemas.openxmlformats.org/officeDocument/2006/relationships/hyperlink" Target="http://www.klasektrading.cz/static/public/uploads/images/products/max/153509755815.jpg" TargetMode="External"/><Relationship Id="rId662" Type="http://schemas.openxmlformats.org/officeDocument/2006/relationships/hyperlink" Target="http://www.klasektrading.cz/static/public/uploads/images/products/max/150572598259.jpg" TargetMode="External"/><Relationship Id="rId1085" Type="http://schemas.openxmlformats.org/officeDocument/2006/relationships/hyperlink" Target="https://youtu.be/6_9WuS4M0zk" TargetMode="External"/><Relationship Id="rId1292" Type="http://schemas.openxmlformats.org/officeDocument/2006/relationships/hyperlink" Target="https://www.youtube.com/watch?v=7Sv6pKaJPCE" TargetMode="External"/><Relationship Id="rId1306" Type="http://schemas.openxmlformats.org/officeDocument/2006/relationships/hyperlink" Target="https://www.youtube.com/watch?v=4o5vQSdL7Vg&amp;feature=youtu.be" TargetMode="External"/><Relationship Id="rId1513" Type="http://schemas.openxmlformats.org/officeDocument/2006/relationships/hyperlink" Target="https://www.youtube.com/watch?v=j2lHpfZWy48&amp;feature=youtu.be" TargetMode="External"/><Relationship Id="rId1720" Type="http://schemas.openxmlformats.org/officeDocument/2006/relationships/hyperlink" Target="https://www.youtube.com/watch?v=SV0Zw-agZkc&amp;feature=youtu.be" TargetMode="External"/><Relationship Id="rId12" Type="http://schemas.openxmlformats.org/officeDocument/2006/relationships/hyperlink" Target="http://www.pmcostrava.cz/public/uploads/images/max/137932730586.jpg" TargetMode="External"/><Relationship Id="rId108" Type="http://schemas.openxmlformats.org/officeDocument/2006/relationships/hyperlink" Target="http://www.klasektrading.cz/static/public/uploads/images/products/max/147393532685.jpg" TargetMode="External"/><Relationship Id="rId315" Type="http://schemas.openxmlformats.org/officeDocument/2006/relationships/hyperlink" Target="http://www.pmcostrava.cz/public/uploads/images/max/137950279965.jpg" TargetMode="External"/><Relationship Id="rId522" Type="http://schemas.openxmlformats.org/officeDocument/2006/relationships/hyperlink" Target="http://www.klasektrading.cz/static/public/uploads/images/products/max/147402344332.jpg" TargetMode="External"/><Relationship Id="rId967" Type="http://schemas.openxmlformats.org/officeDocument/2006/relationships/hyperlink" Target="https://youtu.be/VfJupNCS8hA" TargetMode="External"/><Relationship Id="rId1152" Type="http://schemas.openxmlformats.org/officeDocument/2006/relationships/hyperlink" Target="https://www.youtube.com/watch?v=tZN51yNMaWA&amp;feature=youtu.be" TargetMode="External"/><Relationship Id="rId1597" Type="http://schemas.openxmlformats.org/officeDocument/2006/relationships/hyperlink" Target="https://www.youtube.com/watch?v=yCD25AgJpJU&amp;feature=youtu.be" TargetMode="External"/><Relationship Id="rId1818" Type="http://schemas.openxmlformats.org/officeDocument/2006/relationships/hyperlink" Target="https://www.youtube.com/watch?v=wdEGteIA7T4&amp;feature=youtu.be" TargetMode="External"/><Relationship Id="rId96" Type="http://schemas.openxmlformats.org/officeDocument/2006/relationships/hyperlink" Target="http://www.klasektrading.cz/static/public/uploads/images/products/max/147393003555.jpg" TargetMode="External"/><Relationship Id="rId161" Type="http://schemas.openxmlformats.org/officeDocument/2006/relationships/hyperlink" Target="http://www.pmcostrava.cz/public/uploads/images/max/141224009535.jpg" TargetMode="External"/><Relationship Id="rId399" Type="http://schemas.openxmlformats.org/officeDocument/2006/relationships/hyperlink" Target="http://www.klasektrading.cz/static/public/uploads/images/products/max/15028059589.jpg" TargetMode="External"/><Relationship Id="rId827" Type="http://schemas.openxmlformats.org/officeDocument/2006/relationships/hyperlink" Target="http://www.klasektrading.cz/static/public/uploads/images/products/max/144178683244.jpg" TargetMode="External"/><Relationship Id="rId1012" Type="http://schemas.openxmlformats.org/officeDocument/2006/relationships/hyperlink" Target="https://youtu.be/jZViyh_f-9k" TargetMode="External"/><Relationship Id="rId1457" Type="http://schemas.openxmlformats.org/officeDocument/2006/relationships/hyperlink" Target="https://www.youtube.com/watch?v=sVdE1fkiL7A&amp;feature=youtu.be" TargetMode="External"/><Relationship Id="rId1664" Type="http://schemas.openxmlformats.org/officeDocument/2006/relationships/hyperlink" Target="https://www.youtube.com/watch?v=fLBIUDNayYc&amp;feature=youtu.be" TargetMode="External"/><Relationship Id="rId259" Type="http://schemas.openxmlformats.org/officeDocument/2006/relationships/hyperlink" Target="http://www.klasektrading.cz/static/public/uploads/images/products/max/144161708065.jpg" TargetMode="External"/><Relationship Id="rId466" Type="http://schemas.openxmlformats.org/officeDocument/2006/relationships/hyperlink" Target="http://www.klasektrading.cz/static/public/uploads/images/products/max/147402398025.jpg" TargetMode="External"/><Relationship Id="rId673" Type="http://schemas.openxmlformats.org/officeDocument/2006/relationships/hyperlink" Target="http://www.pmcostrava.cz/public/uploads/images/max/134813803816.jpg" TargetMode="External"/><Relationship Id="rId880" Type="http://schemas.openxmlformats.org/officeDocument/2006/relationships/hyperlink" Target="http://www.klasektrading.cz/static/public/uploads/images/products/max/144178813082.jpg" TargetMode="External"/><Relationship Id="rId1096" Type="http://schemas.openxmlformats.org/officeDocument/2006/relationships/hyperlink" Target="https://youtu.be/1T7FENYzLww" TargetMode="External"/><Relationship Id="rId1317" Type="http://schemas.openxmlformats.org/officeDocument/2006/relationships/hyperlink" Target="https://www.youtube.com/watch?v=0Oa-QITidbY&amp;feature=youtu.be" TargetMode="External"/><Relationship Id="rId1524" Type="http://schemas.openxmlformats.org/officeDocument/2006/relationships/hyperlink" Target="https://youtu.be/RFhAtEDH58w" TargetMode="External"/><Relationship Id="rId1731" Type="http://schemas.openxmlformats.org/officeDocument/2006/relationships/hyperlink" Target="https://www.youtube.com/watch?v=b9WsQ8pwtJE&amp;feature=youtu.be" TargetMode="External"/><Relationship Id="rId23" Type="http://schemas.openxmlformats.org/officeDocument/2006/relationships/hyperlink" Target="http://www.pmcostrava.cz/public/uploads/images/max/140930004651.jpg" TargetMode="External"/><Relationship Id="rId119" Type="http://schemas.openxmlformats.org/officeDocument/2006/relationships/hyperlink" Target="http://www.pmcostrava.cz/public/uploads/images/max/13480886431.jpg" TargetMode="External"/><Relationship Id="rId326" Type="http://schemas.openxmlformats.org/officeDocument/2006/relationships/hyperlink" Target="http://www.klasektrading.cz/static/public/uploads/images/products/max/153509821171.jpg" TargetMode="External"/><Relationship Id="rId533" Type="http://schemas.openxmlformats.org/officeDocument/2006/relationships/hyperlink" Target="http://www.klasektrading.cz/static/public/uploads/images/products/max/150270912403.jpg" TargetMode="External"/><Relationship Id="rId978" Type="http://schemas.openxmlformats.org/officeDocument/2006/relationships/hyperlink" Target="http://www.youtube.com/watch?v=yr8q-QtWc9I" TargetMode="External"/><Relationship Id="rId1163" Type="http://schemas.openxmlformats.org/officeDocument/2006/relationships/hyperlink" Target="https://youtu.be/WM7WTE5K3FU" TargetMode="External"/><Relationship Id="rId1370" Type="http://schemas.openxmlformats.org/officeDocument/2006/relationships/hyperlink" Target="https://youtu.be/D3xvserCoYw" TargetMode="External"/><Relationship Id="rId1829" Type="http://schemas.openxmlformats.org/officeDocument/2006/relationships/hyperlink" Target="https://www.youtube.com/watch?v=ATkzdf75hLs&amp;feature=youtu.be" TargetMode="External"/><Relationship Id="rId740" Type="http://schemas.openxmlformats.org/officeDocument/2006/relationships/hyperlink" Target="http://www.pmcostrava.cz/public/uploads/images/max/140963513979.jpg" TargetMode="External"/><Relationship Id="rId838" Type="http://schemas.openxmlformats.org/officeDocument/2006/relationships/hyperlink" Target="http://www.klasektrading.cz/static/public/uploads/images/products/max/144179155581.jpg" TargetMode="External"/><Relationship Id="rId1023" Type="http://schemas.openxmlformats.org/officeDocument/2006/relationships/hyperlink" Target="https://youtu.be/mcNRpzN4Xqc" TargetMode="External"/><Relationship Id="rId1468" Type="http://schemas.openxmlformats.org/officeDocument/2006/relationships/hyperlink" Target="https://www.youtube.com/watch?v=8ugOdwNIMdk" TargetMode="External"/><Relationship Id="rId1675" Type="http://schemas.openxmlformats.org/officeDocument/2006/relationships/hyperlink" Target="https://www.youtube.com/watch?v=kuheX1wY_zc" TargetMode="External"/><Relationship Id="rId172" Type="http://schemas.openxmlformats.org/officeDocument/2006/relationships/hyperlink" Target="http://www.klasektrading.cz/static/public/uploads/images/products/max/153509874449.jpg" TargetMode="External"/><Relationship Id="rId477" Type="http://schemas.openxmlformats.org/officeDocument/2006/relationships/hyperlink" Target="http://www.klasektrading.cz/static/public/uploads/images/products/max/15028026236.jpg" TargetMode="External"/><Relationship Id="rId600" Type="http://schemas.openxmlformats.org/officeDocument/2006/relationships/hyperlink" Target="http://www.pmcostrava.cz/public/uploads/images/max/128497204112.jpg" TargetMode="External"/><Relationship Id="rId684" Type="http://schemas.openxmlformats.org/officeDocument/2006/relationships/hyperlink" Target="http://www.klasektrading.cz/static/public/uploads/images/products/max/144127223467.jpg" TargetMode="External"/><Relationship Id="rId1230" Type="http://schemas.openxmlformats.org/officeDocument/2006/relationships/hyperlink" Target="https://youtu.be/_U2W24FNPug" TargetMode="External"/><Relationship Id="rId1328" Type="http://schemas.openxmlformats.org/officeDocument/2006/relationships/hyperlink" Target="https://www.youtube.com/watch?v=NouzoVJ5fsU" TargetMode="External"/><Relationship Id="rId1535" Type="http://schemas.openxmlformats.org/officeDocument/2006/relationships/hyperlink" Target="https://youtu.be/OSVKuoJn3Xc" TargetMode="External"/><Relationship Id="rId337" Type="http://schemas.openxmlformats.org/officeDocument/2006/relationships/hyperlink" Target="http://www.klasektrading.cz/static/public/uploads/images/products/max/153509815295.jpg" TargetMode="External"/><Relationship Id="rId891" Type="http://schemas.openxmlformats.org/officeDocument/2006/relationships/hyperlink" Target="http://www.klasektrading.cz/static/public/uploads/images/products/max/144178813082.jpg" TargetMode="External"/><Relationship Id="rId905" Type="http://schemas.openxmlformats.org/officeDocument/2006/relationships/hyperlink" Target="http://www.klasektrading.cz/static/public/uploads/images/products/max/146219119744.jpg" TargetMode="External"/><Relationship Id="rId989" Type="http://schemas.openxmlformats.org/officeDocument/2006/relationships/hyperlink" Target="http://www.youtube.com/watch?v=vpjgQesoVyg" TargetMode="External"/><Relationship Id="rId1742" Type="http://schemas.openxmlformats.org/officeDocument/2006/relationships/hyperlink" Target="https://www.youtube.com/watch?v=cOvqhkkLaF4&amp;feature=youtu.be" TargetMode="External"/><Relationship Id="rId34" Type="http://schemas.openxmlformats.org/officeDocument/2006/relationships/hyperlink" Target="http://www.klasektrading.cz/static/public/uploads/images/products/max/14093005162.jpg" TargetMode="External"/><Relationship Id="rId544" Type="http://schemas.openxmlformats.org/officeDocument/2006/relationships/hyperlink" Target="http://www.klasektrading.cz/static/public/uploads/images/products/max/150270962577.jpg" TargetMode="External"/><Relationship Id="rId751" Type="http://schemas.openxmlformats.org/officeDocument/2006/relationships/hyperlink" Target="http://www.klasektrading.cz/static/public/uploads/images/products/max/14737632669.jpg" TargetMode="External"/><Relationship Id="rId849" Type="http://schemas.openxmlformats.org/officeDocument/2006/relationships/hyperlink" Target="http://www.klasektrading.cz/static/public/uploads/images/products/max/144178813082.jpg" TargetMode="External"/><Relationship Id="rId1174" Type="http://schemas.openxmlformats.org/officeDocument/2006/relationships/hyperlink" Target="https://www.youtube.com/watch?v=BzWqDm8yZ8M&amp;feature=youtu.be" TargetMode="External"/><Relationship Id="rId1381" Type="http://schemas.openxmlformats.org/officeDocument/2006/relationships/hyperlink" Target="https://www.youtube.com/watch?v=sY4ZwY81qj8&amp;feature=youtu.be" TargetMode="External"/><Relationship Id="rId1479" Type="http://schemas.openxmlformats.org/officeDocument/2006/relationships/hyperlink" Target="https://youtu.be/UwT6FRZNggw" TargetMode="External"/><Relationship Id="rId1602" Type="http://schemas.openxmlformats.org/officeDocument/2006/relationships/hyperlink" Target="https://www.youtube.com/watch?v=jqNNIlSckSc&amp;feature=youtu.be" TargetMode="External"/><Relationship Id="rId1686" Type="http://schemas.openxmlformats.org/officeDocument/2006/relationships/hyperlink" Target="https://www.youtube.com/watch?v=VFWn7ln3XJM&amp;feature=youtu.be" TargetMode="External"/><Relationship Id="rId183" Type="http://schemas.openxmlformats.org/officeDocument/2006/relationships/hyperlink" Target="http://www.klasektrading.cz/static/public/uploads/images/products/max/153509865056.jpg" TargetMode="External"/><Relationship Id="rId390" Type="http://schemas.openxmlformats.org/officeDocument/2006/relationships/hyperlink" Target="http://www.klasektrading.cz/static/public/uploads/images/products/max/144179078279.jpg" TargetMode="External"/><Relationship Id="rId404" Type="http://schemas.openxmlformats.org/officeDocument/2006/relationships/hyperlink" Target="http://www.klasektrading.cz/static/public/uploads/images/products/max/14417911455.jpg" TargetMode="External"/><Relationship Id="rId611" Type="http://schemas.openxmlformats.org/officeDocument/2006/relationships/hyperlink" Target="http://www.pmcostrava.cz/public/uploads/images/max/135058309531.jpg" TargetMode="External"/><Relationship Id="rId1034" Type="http://schemas.openxmlformats.org/officeDocument/2006/relationships/hyperlink" Target="https://youtu.be/rfUZ3dAQWJ0" TargetMode="External"/><Relationship Id="rId1241" Type="http://schemas.openxmlformats.org/officeDocument/2006/relationships/hyperlink" Target="https://youtu.be/NaQvGxClwoA" TargetMode="External"/><Relationship Id="rId1339" Type="http://schemas.openxmlformats.org/officeDocument/2006/relationships/hyperlink" Target="https://www.youtube.com/watch?v=K38-ve9MNUg&amp;feature=youtu.be" TargetMode="External"/><Relationship Id="rId250" Type="http://schemas.openxmlformats.org/officeDocument/2006/relationships/hyperlink" Target="http://www.klasektrading.cz/static/public/uploads/images/products/max/153509839158.jpg" TargetMode="External"/><Relationship Id="rId488" Type="http://schemas.openxmlformats.org/officeDocument/2006/relationships/hyperlink" Target="http://www.klasektrading.cz/static/public/uploads/images/products/max/147386249591.jpg" TargetMode="External"/><Relationship Id="rId695" Type="http://schemas.openxmlformats.org/officeDocument/2006/relationships/hyperlink" Target="http://www.pmcostrava.cz/public/uploads/images/max/137959257986.jpg" TargetMode="External"/><Relationship Id="rId709" Type="http://schemas.openxmlformats.org/officeDocument/2006/relationships/hyperlink" Target="http://www.klasektrading.cz/static/public/uploads/images/products/max/144223125699.jpg" TargetMode="External"/><Relationship Id="rId916" Type="http://schemas.openxmlformats.org/officeDocument/2006/relationships/hyperlink" Target="http://www.klasektrading.cz/static/public/uploads/images/products/max/150175758766.jpg" TargetMode="External"/><Relationship Id="rId1101" Type="http://schemas.openxmlformats.org/officeDocument/2006/relationships/hyperlink" Target="https://youtu.be/hfFhenRREog" TargetMode="External"/><Relationship Id="rId1546" Type="http://schemas.openxmlformats.org/officeDocument/2006/relationships/hyperlink" Target="https://www.youtube.com/watch?v=y9beJeEbH-E&amp;feature=youtu.be" TargetMode="External"/><Relationship Id="rId1753" Type="http://schemas.openxmlformats.org/officeDocument/2006/relationships/hyperlink" Target="https://www.youtube.com/watch?v=mkSfw-EurZM" TargetMode="External"/><Relationship Id="rId45" Type="http://schemas.openxmlformats.org/officeDocument/2006/relationships/hyperlink" Target="http://www.klasektrading.cz/static/public/uploads/images/products/max/147428687955.jpg" TargetMode="External"/><Relationship Id="rId110" Type="http://schemas.openxmlformats.org/officeDocument/2006/relationships/hyperlink" Target="http://www.klasektrading.cz/static/public/uploads/images/products/max/153509902513.jpg" TargetMode="External"/><Relationship Id="rId348" Type="http://schemas.openxmlformats.org/officeDocument/2006/relationships/hyperlink" Target="http://www.klasektrading.cz/static/public/uploads/images/products/max/147394936671.jpg" TargetMode="External"/><Relationship Id="rId555" Type="http://schemas.openxmlformats.org/officeDocument/2006/relationships/hyperlink" Target="http://www.klasektrading.cz/static/public/uploads/images/products/max/15027152514.jpg" TargetMode="External"/><Relationship Id="rId762" Type="http://schemas.openxmlformats.org/officeDocument/2006/relationships/hyperlink" Target="http://www.klasektrading.cz/static/public/uploads/images/products/max/147376234585.jpg" TargetMode="External"/><Relationship Id="rId1185" Type="http://schemas.openxmlformats.org/officeDocument/2006/relationships/hyperlink" Target="https://www.youtube.com/watch?v=3jTqOv3azl8&amp;feature=youtu.be" TargetMode="External"/><Relationship Id="rId1392" Type="http://schemas.openxmlformats.org/officeDocument/2006/relationships/hyperlink" Target="https://www.youtube.com/watch?v=AKueBSpojaU&amp;feature=youtu.be" TargetMode="External"/><Relationship Id="rId1406" Type="http://schemas.openxmlformats.org/officeDocument/2006/relationships/hyperlink" Target="https://www.youtube.com/watch?v=5SeEXUi3uYU&amp;feature=youtu.be" TargetMode="External"/><Relationship Id="rId1613" Type="http://schemas.openxmlformats.org/officeDocument/2006/relationships/hyperlink" Target="https://www.youtube.com/watch?v=eT7R7Xh3aO8&amp;feature=youtu.be" TargetMode="External"/><Relationship Id="rId1820" Type="http://schemas.openxmlformats.org/officeDocument/2006/relationships/hyperlink" Target="https://www.youtube.com/watch?v=7eHoCkxQXC4&amp;feature=youtu.be" TargetMode="External"/><Relationship Id="rId194" Type="http://schemas.openxmlformats.org/officeDocument/2006/relationships/hyperlink" Target="http://www.klasektrading.cz/static/public/uploads/images/products/max/150288215482.jpg" TargetMode="External"/><Relationship Id="rId208" Type="http://schemas.openxmlformats.org/officeDocument/2006/relationships/hyperlink" Target="http://www.pmcostrava.cz/public/uploads/images/max/137949509261.jpg" TargetMode="External"/><Relationship Id="rId415" Type="http://schemas.openxmlformats.org/officeDocument/2006/relationships/hyperlink" Target="http://www.klasektrading.cz/static/public/uploads/images/products/max/147377335626.jpg" TargetMode="External"/><Relationship Id="rId622" Type="http://schemas.openxmlformats.org/officeDocument/2006/relationships/hyperlink" Target="http://www.klasektrading.cz/static/public/uploads/images/products/max/150279361571.jpg" TargetMode="External"/><Relationship Id="rId1045" Type="http://schemas.openxmlformats.org/officeDocument/2006/relationships/hyperlink" Target="https://youtu.be/attYWSoQMqU" TargetMode="External"/><Relationship Id="rId1252" Type="http://schemas.openxmlformats.org/officeDocument/2006/relationships/hyperlink" Target="https://youtu.be/AbGTWZuXjqE" TargetMode="External"/><Relationship Id="rId1697" Type="http://schemas.openxmlformats.org/officeDocument/2006/relationships/hyperlink" Target="https://www.youtube.com/watch?v=g7CSvtPtOvA" TargetMode="External"/><Relationship Id="rId261" Type="http://schemas.openxmlformats.org/officeDocument/2006/relationships/hyperlink" Target="http://www.klasektrading.cz/static/public/uploads/images/products/max/147428125003.jpg" TargetMode="External"/><Relationship Id="rId499" Type="http://schemas.openxmlformats.org/officeDocument/2006/relationships/hyperlink" Target="http://www.klasektrading.cz/static/public/uploads/images/products/max/150280648314.jpg" TargetMode="External"/><Relationship Id="rId927" Type="http://schemas.openxmlformats.org/officeDocument/2006/relationships/hyperlink" Target="http://www.klasektrading.cz/static/public/uploads/images/products/max/145701016921.jpg" TargetMode="External"/><Relationship Id="rId1112" Type="http://schemas.openxmlformats.org/officeDocument/2006/relationships/hyperlink" Target="https://www.youtube.com/watch?v=P3Fuye52BsM&amp;feature=youtu.be" TargetMode="External"/><Relationship Id="rId1557" Type="http://schemas.openxmlformats.org/officeDocument/2006/relationships/hyperlink" Target="https://www.youtube.com/watch?v=l93qAd8HWv8&amp;feature=youtu.be" TargetMode="External"/><Relationship Id="rId1764" Type="http://schemas.openxmlformats.org/officeDocument/2006/relationships/hyperlink" Target="https://www.youtube.com/watch?v=fkgs7ixdqMM" TargetMode="External"/><Relationship Id="rId56" Type="http://schemas.openxmlformats.org/officeDocument/2006/relationships/hyperlink" Target="http://www.klasektrading.cz/static/public/uploads/images/products/max/150270529912.jpg" TargetMode="External"/><Relationship Id="rId359" Type="http://schemas.openxmlformats.org/officeDocument/2006/relationships/hyperlink" Target="http://www.klasektrading.cz/static/public/uploads/images/products/max/14739497088.jpg" TargetMode="External"/><Relationship Id="rId566" Type="http://schemas.openxmlformats.org/officeDocument/2006/relationships/hyperlink" Target="http://www.klasektrading.cz/static/public/uploads/images/products/max/153509727877.jpg" TargetMode="External"/><Relationship Id="rId773" Type="http://schemas.openxmlformats.org/officeDocument/2006/relationships/hyperlink" Target="http://www.pmcostrava.cz/public/uploads/images/max/137941877964.jpg" TargetMode="External"/><Relationship Id="rId1196" Type="http://schemas.openxmlformats.org/officeDocument/2006/relationships/hyperlink" Target="https://www.youtube.com/watch?v=uNQL5iNpKC0&amp;feature=youtu.be" TargetMode="External"/><Relationship Id="rId1417" Type="http://schemas.openxmlformats.org/officeDocument/2006/relationships/hyperlink" Target="https://youtu.be/C1ay9pCtW_o" TargetMode="External"/><Relationship Id="rId1624" Type="http://schemas.openxmlformats.org/officeDocument/2006/relationships/hyperlink" Target="https://www.youtube.com/watch?v=4O7bqIMJnb0&amp;feature=youtu.be" TargetMode="External"/><Relationship Id="rId1831" Type="http://schemas.openxmlformats.org/officeDocument/2006/relationships/hyperlink" Target="https://www.youtube.com/watch?v=8o-GxxkY6EI&amp;feature=youtu.be" TargetMode="External"/><Relationship Id="rId121" Type="http://schemas.openxmlformats.org/officeDocument/2006/relationships/hyperlink" Target="http://www.pmcostrava.cz/public/uploads/images/max/14093014941.jpg" TargetMode="External"/><Relationship Id="rId219" Type="http://schemas.openxmlformats.org/officeDocument/2006/relationships/hyperlink" Target="http://www.pmcostrava.cz/public/uploads/images/max/138106964417.jpg" TargetMode="External"/><Relationship Id="rId426" Type="http://schemas.openxmlformats.org/officeDocument/2006/relationships/hyperlink" Target="http://www.klasektrading.cz/static/public/uploads/images/products/max/153509782482.jpg" TargetMode="External"/><Relationship Id="rId633" Type="http://schemas.openxmlformats.org/officeDocument/2006/relationships/hyperlink" Target="http://www.klasektrading.cz/static/public/uploads/images/products/max/144249007858.jpg" TargetMode="External"/><Relationship Id="rId980" Type="http://schemas.openxmlformats.org/officeDocument/2006/relationships/hyperlink" Target="http://www.youtube.com/watch?v=chbAA5AX4hA" TargetMode="External"/><Relationship Id="rId1056" Type="http://schemas.openxmlformats.org/officeDocument/2006/relationships/hyperlink" Target="http://youtu.be/At2KzW6ylgU" TargetMode="External"/><Relationship Id="rId1263" Type="http://schemas.openxmlformats.org/officeDocument/2006/relationships/hyperlink" Target="https://www.youtube.com/watch?v=eX5F9ATQBH4&amp;feature=youtu.be" TargetMode="External"/><Relationship Id="rId840" Type="http://schemas.openxmlformats.org/officeDocument/2006/relationships/hyperlink" Target="http://www.klasektrading.cz/static/public/uploads/images/products/max/144179155581.jpg" TargetMode="External"/><Relationship Id="rId938" Type="http://schemas.openxmlformats.org/officeDocument/2006/relationships/hyperlink" Target="https://www.youtube.com/watch?v=zTNEdHU_qQQ&amp;feature=youtu.be" TargetMode="External"/><Relationship Id="rId1470" Type="http://schemas.openxmlformats.org/officeDocument/2006/relationships/hyperlink" Target="https://www.youtube.com/watch?v=s2r3bCUavGY&amp;feature=youtu.be" TargetMode="External"/><Relationship Id="rId1568" Type="http://schemas.openxmlformats.org/officeDocument/2006/relationships/hyperlink" Target="https://www.youtube.com/watch?v=fOVbusx7m7k&amp;feature=youtu.be" TargetMode="External"/><Relationship Id="rId1775" Type="http://schemas.openxmlformats.org/officeDocument/2006/relationships/hyperlink" Target="http://www.youtube.com/watch?v=EzAcbZ8SD6I" TargetMode="External"/><Relationship Id="rId67" Type="http://schemas.openxmlformats.org/officeDocument/2006/relationships/hyperlink" Target="http://www.pmcostrava.cz/public/uploads/images/max/134813156791.jpg" TargetMode="External"/><Relationship Id="rId272" Type="http://schemas.openxmlformats.org/officeDocument/2006/relationships/hyperlink" Target="http://www.klasektrading.cz/static/public/uploads/images/products/max/150288489887.jpg" TargetMode="External"/><Relationship Id="rId577" Type="http://schemas.openxmlformats.org/officeDocument/2006/relationships/hyperlink" Target="http://www.klasektrading.cz/static/public/uploads/images/products/max/150279244378.jpg" TargetMode="External"/><Relationship Id="rId700" Type="http://schemas.openxmlformats.org/officeDocument/2006/relationships/hyperlink" Target="http://www.klasektrading.cz/static/public/uploads/images/products/max/140963432042.jpg" TargetMode="External"/><Relationship Id="rId1123" Type="http://schemas.openxmlformats.org/officeDocument/2006/relationships/hyperlink" Target="https://www.youtube.com/watch?v=Ux6qJDFJKA0" TargetMode="External"/><Relationship Id="rId1330" Type="http://schemas.openxmlformats.org/officeDocument/2006/relationships/hyperlink" Target="https://www.youtube.com/watch?v=xjXk94JUL7Q" TargetMode="External"/><Relationship Id="rId1428" Type="http://schemas.openxmlformats.org/officeDocument/2006/relationships/hyperlink" Target="https://www.youtube.com/watch?v=so7InGL7pjw" TargetMode="External"/><Relationship Id="rId1635" Type="http://schemas.openxmlformats.org/officeDocument/2006/relationships/hyperlink" Target="https://www.youtube.com/watch?v=H5NfPnng0Kg&amp;feature=youtu.be" TargetMode="External"/><Relationship Id="rId132" Type="http://schemas.openxmlformats.org/officeDocument/2006/relationships/hyperlink" Target="http://www.pmcostrava.cz/public/uploads/images/max/137940974206.jpg" TargetMode="External"/><Relationship Id="rId784" Type="http://schemas.openxmlformats.org/officeDocument/2006/relationships/hyperlink" Target="http://www.klasektrading.cz/static/public/uploads/images/products/max/144067554095.jpg" TargetMode="External"/><Relationship Id="rId991" Type="http://schemas.openxmlformats.org/officeDocument/2006/relationships/hyperlink" Target="https://youtu.be/zF6xsNfr6-M" TargetMode="External"/><Relationship Id="rId1067" Type="http://schemas.openxmlformats.org/officeDocument/2006/relationships/hyperlink" Target="https://www.youtube.com/watch?v=xx8Q0m_8N5w&amp;feature=youtu.be" TargetMode="External"/><Relationship Id="rId1842" Type="http://schemas.openxmlformats.org/officeDocument/2006/relationships/hyperlink" Target="https://www.youtube.com/watch?v=k2xa5KDyBxU&amp;feature=youtu.be" TargetMode="External"/><Relationship Id="rId437" Type="http://schemas.openxmlformats.org/officeDocument/2006/relationships/hyperlink" Target="http://www.klasektrading.cz/static/public/uploads/images/products/max/15028737265.jpg" TargetMode="External"/><Relationship Id="rId644" Type="http://schemas.openxmlformats.org/officeDocument/2006/relationships/hyperlink" Target="http://www.klasektrading.cz/static/public/uploads/images/products/max/153509709175.jpg" TargetMode="External"/><Relationship Id="rId851" Type="http://schemas.openxmlformats.org/officeDocument/2006/relationships/hyperlink" Target="http://www.klasektrading.cz/static/public/uploads/images/products/max/144178813082.jpg" TargetMode="External"/><Relationship Id="rId1274" Type="http://schemas.openxmlformats.org/officeDocument/2006/relationships/hyperlink" Target="https://www.youtube.com/watch?v=H0SVIJhksdE&amp;feature=youtu.be" TargetMode="External"/><Relationship Id="rId1481" Type="http://schemas.openxmlformats.org/officeDocument/2006/relationships/hyperlink" Target="https://www.youtube.com/watch?v=tBbFwfbho98&amp;feature=youtu.be" TargetMode="External"/><Relationship Id="rId1579" Type="http://schemas.openxmlformats.org/officeDocument/2006/relationships/hyperlink" Target="https://youtu.be/DiZ5k48Sy48" TargetMode="External"/><Relationship Id="rId1702" Type="http://schemas.openxmlformats.org/officeDocument/2006/relationships/hyperlink" Target="https://www.youtube.com/watch?v=_WJaNOcvBXA&amp;feature=youtu.be" TargetMode="External"/><Relationship Id="rId283" Type="http://schemas.openxmlformats.org/officeDocument/2006/relationships/hyperlink" Target="http://www.pmcostrava.cz/public/uploads/images/max/138106545316.jpg" TargetMode="External"/><Relationship Id="rId490" Type="http://schemas.openxmlformats.org/officeDocument/2006/relationships/hyperlink" Target="http://www.klasektrading.cz/static/public/uploads/images/products/max/150280567266.jpg" TargetMode="External"/><Relationship Id="rId504" Type="http://schemas.openxmlformats.org/officeDocument/2006/relationships/hyperlink" Target="http://www.klasektrading.cz/static/public/uploads/images/products/max/153509740185.jpg" TargetMode="External"/><Relationship Id="rId711" Type="http://schemas.openxmlformats.org/officeDocument/2006/relationships/hyperlink" Target="http://www.pmcostrava.cz/public/uploads/images/max/1412248615.jpg" TargetMode="External"/><Relationship Id="rId949" Type="http://schemas.openxmlformats.org/officeDocument/2006/relationships/hyperlink" Target="https://youtu.be/KmZz_mGyEVA" TargetMode="External"/><Relationship Id="rId1134" Type="http://schemas.openxmlformats.org/officeDocument/2006/relationships/hyperlink" Target="https://www.youtube.com/watch?v=woMMfRvxsWA" TargetMode="External"/><Relationship Id="rId1341" Type="http://schemas.openxmlformats.org/officeDocument/2006/relationships/hyperlink" Target="https://youtu.be/JhEywgGUZI4" TargetMode="External"/><Relationship Id="rId1786" Type="http://schemas.openxmlformats.org/officeDocument/2006/relationships/hyperlink" Target="http://youtu.be/aZs2i1UL4FY" TargetMode="External"/><Relationship Id="rId78" Type="http://schemas.openxmlformats.org/officeDocument/2006/relationships/hyperlink" Target="http://www.pmcostrava.cz/public/uploads/images/max/137935309376.jpg" TargetMode="External"/><Relationship Id="rId143" Type="http://schemas.openxmlformats.org/officeDocument/2006/relationships/hyperlink" Target="http://www.klasektrading.cz/static/public/uploads/images/products/max/150451483584.jpg" TargetMode="External"/><Relationship Id="rId350" Type="http://schemas.openxmlformats.org/officeDocument/2006/relationships/hyperlink" Target="http://www.klasektrading.cz/static/public/uploads/images/products/max/147394980268.jpg" TargetMode="External"/><Relationship Id="rId588" Type="http://schemas.openxmlformats.org/officeDocument/2006/relationships/hyperlink" Target="http://www.pmcostrava.cz/public/uploads/images/max/119135290628.jpg" TargetMode="External"/><Relationship Id="rId795" Type="http://schemas.openxmlformats.org/officeDocument/2006/relationships/hyperlink" Target="http://www.klasektrading.cz/static/public/uploads/images/products/max/144067554095.jpg" TargetMode="External"/><Relationship Id="rId809" Type="http://schemas.openxmlformats.org/officeDocument/2006/relationships/hyperlink" Target="http://www.pmcostrava.cz/public/uploads/images/max/135020614809.jpg" TargetMode="External"/><Relationship Id="rId1201" Type="http://schemas.openxmlformats.org/officeDocument/2006/relationships/hyperlink" Target="https://youtu.be/-KksWXIVL_I" TargetMode="External"/><Relationship Id="rId1439" Type="http://schemas.openxmlformats.org/officeDocument/2006/relationships/hyperlink" Target="https://www.youtube.com/watch?v=Wx-9ZQLkIBI&amp;feature=youtu.be" TargetMode="External"/><Relationship Id="rId1646" Type="http://schemas.openxmlformats.org/officeDocument/2006/relationships/hyperlink" Target="https://www.youtube.com/watch?v=rxz5QGsqEDQ" TargetMode="External"/><Relationship Id="rId1853" Type="http://schemas.openxmlformats.org/officeDocument/2006/relationships/hyperlink" Target="https://www.youtube.com/watch?v=u6MmmgM4RZw&amp;feature=youtu.be" TargetMode="External"/><Relationship Id="rId9" Type="http://schemas.openxmlformats.org/officeDocument/2006/relationships/hyperlink" Target="http://www.pmcostrava.cz/public/uploads/images/max/137932221752.jpg" TargetMode="External"/><Relationship Id="rId210" Type="http://schemas.openxmlformats.org/officeDocument/2006/relationships/hyperlink" Target="http://www.pmcostrava.cz/public/uploads/images/max/137949578288.jpg" TargetMode="External"/><Relationship Id="rId448" Type="http://schemas.openxmlformats.org/officeDocument/2006/relationships/hyperlink" Target="http://www.klasektrading.cz/static/public/uploads/images/products/max/150280062042.jpg" TargetMode="External"/><Relationship Id="rId655" Type="http://schemas.openxmlformats.org/officeDocument/2006/relationships/hyperlink" Target="http://www.klasektrading.cz/static/public/uploads/images/products/max/147376547671.jpg" TargetMode="External"/><Relationship Id="rId862" Type="http://schemas.openxmlformats.org/officeDocument/2006/relationships/hyperlink" Target="http://www.klasektrading.cz/static/public/uploads/images/products/max/144179155581.jpg" TargetMode="External"/><Relationship Id="rId1078" Type="http://schemas.openxmlformats.org/officeDocument/2006/relationships/hyperlink" Target="https://www.youtube.com/watch?v=B-SE87kkvqQ&amp;feature=youtu.be" TargetMode="External"/><Relationship Id="rId1285" Type="http://schemas.openxmlformats.org/officeDocument/2006/relationships/hyperlink" Target="https://www.youtube.com/watch?v=WdPuwcw0XDw&amp;feature=youtu.be" TargetMode="External"/><Relationship Id="rId1492" Type="http://schemas.openxmlformats.org/officeDocument/2006/relationships/hyperlink" Target="https://www.youtube.com/watch?v=pONi9falOrs&amp;feature=youtu.be" TargetMode="External"/><Relationship Id="rId1506" Type="http://schemas.openxmlformats.org/officeDocument/2006/relationships/hyperlink" Target="https://youtu.be/SrcI6LrqmRE" TargetMode="External"/><Relationship Id="rId1713" Type="http://schemas.openxmlformats.org/officeDocument/2006/relationships/hyperlink" Target="https://www.youtube.com/watch?v=-5b9bEdDqY4" TargetMode="External"/><Relationship Id="rId294" Type="http://schemas.openxmlformats.org/officeDocument/2006/relationships/hyperlink" Target="http://www.klasektrading.cz/static/public/uploads/images/products/max/146702886178.jpg" TargetMode="External"/><Relationship Id="rId308" Type="http://schemas.openxmlformats.org/officeDocument/2006/relationships/hyperlink" Target="http://www.pmcostrava.cz/public/uploads/images/max/126139738223.jpg" TargetMode="External"/><Relationship Id="rId515" Type="http://schemas.openxmlformats.org/officeDocument/2006/relationships/hyperlink" Target="http://www.pmcostrava.cz/public/uploads/images/max/12911956512.jpg" TargetMode="External"/><Relationship Id="rId722" Type="http://schemas.openxmlformats.org/officeDocument/2006/relationships/hyperlink" Target="http://www.klasektrading.cz/static/public/uploads/images/products/max/150278933614.jpg" TargetMode="External"/><Relationship Id="rId1145" Type="http://schemas.openxmlformats.org/officeDocument/2006/relationships/hyperlink" Target="https://www.youtube.com/watch?v=-NxMYdXGTYw" TargetMode="External"/><Relationship Id="rId1352" Type="http://schemas.openxmlformats.org/officeDocument/2006/relationships/hyperlink" Target="https://youtu.be/sQ0Ltk7tpeY" TargetMode="External"/><Relationship Id="rId1797" Type="http://schemas.openxmlformats.org/officeDocument/2006/relationships/hyperlink" Target="https://www.youtube.com/watch?v=bwJbhNQhw2A&amp;feature=youtu.be" TargetMode="External"/><Relationship Id="rId89" Type="http://schemas.openxmlformats.org/officeDocument/2006/relationships/hyperlink" Target="http://www.klasektrading.cz/static/public/uploads/images/products/max/14739310216.jpg" TargetMode="External"/><Relationship Id="rId154" Type="http://schemas.openxmlformats.org/officeDocument/2006/relationships/hyperlink" Target="http://www.pmcostrava.cz/public/uploads/images/max/137941074687.jpg" TargetMode="External"/><Relationship Id="rId361" Type="http://schemas.openxmlformats.org/officeDocument/2006/relationships/hyperlink" Target="http://www.klasektrading.cz/static/public/uploads/images/products/max/147402584088.jpg" TargetMode="External"/><Relationship Id="rId599" Type="http://schemas.openxmlformats.org/officeDocument/2006/relationships/hyperlink" Target="http://www.pmcostrava.cz/public/uploads/images/max/135058319804.jpg" TargetMode="External"/><Relationship Id="rId1005" Type="http://schemas.openxmlformats.org/officeDocument/2006/relationships/hyperlink" Target="https://youtu.be/QTi6_R3Y-QU" TargetMode="External"/><Relationship Id="rId1212" Type="http://schemas.openxmlformats.org/officeDocument/2006/relationships/hyperlink" Target="https://www.youtube.com/watch?v=UyZw9e3vesM&amp;feature=youtu.be" TargetMode="External"/><Relationship Id="rId1657" Type="http://schemas.openxmlformats.org/officeDocument/2006/relationships/hyperlink" Target="https://www.youtube.com/watch?v=ugzgpiOM_c8" TargetMode="External"/><Relationship Id="rId459" Type="http://schemas.openxmlformats.org/officeDocument/2006/relationships/hyperlink" Target="http://www.pmcostrava.cz/public/uploads/images/max/135047973576.jpg" TargetMode="External"/><Relationship Id="rId666" Type="http://schemas.openxmlformats.org/officeDocument/2006/relationships/hyperlink" Target="http://www.pmcostrava.cz/public/uploads/images/max/134813244657.jpg" TargetMode="External"/><Relationship Id="rId873" Type="http://schemas.openxmlformats.org/officeDocument/2006/relationships/hyperlink" Target="http://www.klasektrading.cz/static/public/uploads/images/products/max/144178813082.jpg" TargetMode="External"/><Relationship Id="rId1089" Type="http://schemas.openxmlformats.org/officeDocument/2006/relationships/hyperlink" Target="https://www.youtube.com/watch?v=xRlsAhqltKU&amp;feature=youtu.be" TargetMode="External"/><Relationship Id="rId1296" Type="http://schemas.openxmlformats.org/officeDocument/2006/relationships/hyperlink" Target="https://www.youtube.com/watch?v=6j_OYUJMdaY" TargetMode="External"/><Relationship Id="rId1517" Type="http://schemas.openxmlformats.org/officeDocument/2006/relationships/hyperlink" Target="https://www.youtube.com/watch?v=DAgv4oy-y08" TargetMode="External"/><Relationship Id="rId1724" Type="http://schemas.openxmlformats.org/officeDocument/2006/relationships/hyperlink" Target="https://www.youtube.com/watch?v=tgE-EemOTSU&amp;feature=youtu.be" TargetMode="External"/><Relationship Id="rId16" Type="http://schemas.openxmlformats.org/officeDocument/2006/relationships/hyperlink" Target="http://www.pmcostrava.cz/public/uploads/images/max/141223951812.jpg" TargetMode="External"/><Relationship Id="rId221" Type="http://schemas.openxmlformats.org/officeDocument/2006/relationships/hyperlink" Target="http://www.pmcostrava.cz/public/uploads/images/max/14093051612.jpg" TargetMode="External"/><Relationship Id="rId319" Type="http://schemas.openxmlformats.org/officeDocument/2006/relationships/hyperlink" Target="http://www.klasektrading.cz/static/public/uploads/images/products/max/147394402038.jpg" TargetMode="External"/><Relationship Id="rId526" Type="http://schemas.openxmlformats.org/officeDocument/2006/relationships/hyperlink" Target="http://www.pmcostrava.cz/public/uploads/images/max/134813339307.jpg" TargetMode="External"/><Relationship Id="rId1156" Type="http://schemas.openxmlformats.org/officeDocument/2006/relationships/hyperlink" Target="https://youtu.be/VzmI9Z1ZjSU" TargetMode="External"/><Relationship Id="rId1363" Type="http://schemas.openxmlformats.org/officeDocument/2006/relationships/hyperlink" Target="https://www.youtube.com/watch?v=jOOMgZYTs4c" TargetMode="External"/><Relationship Id="rId733" Type="http://schemas.openxmlformats.org/officeDocument/2006/relationships/hyperlink" Target="http://www.klasektrading.cz/static/public/uploads/images/products/max/150279000163.jpg" TargetMode="External"/><Relationship Id="rId940" Type="http://schemas.openxmlformats.org/officeDocument/2006/relationships/hyperlink" Target="https://youtu.be/w78h3T5N8Ug" TargetMode="External"/><Relationship Id="rId1016" Type="http://schemas.openxmlformats.org/officeDocument/2006/relationships/hyperlink" Target="https://www.youtube.com/watch?v=z2bt3aRFoZE&amp;feature=youtu.be" TargetMode="External"/><Relationship Id="rId1570" Type="http://schemas.openxmlformats.org/officeDocument/2006/relationships/hyperlink" Target="https://youtu.be/ZfbV3pBzIDs" TargetMode="External"/><Relationship Id="rId1668" Type="http://schemas.openxmlformats.org/officeDocument/2006/relationships/hyperlink" Target="https://www.youtube.com/watch?v=H6mLzqv2yfs&amp;feature=youtu.be" TargetMode="External"/><Relationship Id="rId165" Type="http://schemas.openxmlformats.org/officeDocument/2006/relationships/hyperlink" Target="http://www.pmcostrava.cz/public/uploads/images/max/137941877964.jpg" TargetMode="External"/><Relationship Id="rId372" Type="http://schemas.openxmlformats.org/officeDocument/2006/relationships/hyperlink" Target="http://www.klasektrading.cz/static/public/uploads/images/products/max/144179027186.jpg" TargetMode="External"/><Relationship Id="rId677" Type="http://schemas.openxmlformats.org/officeDocument/2006/relationships/hyperlink" Target="http://www.klasektrading.cz/static/public/uploads/images/products/max/144188569988.jpg" TargetMode="External"/><Relationship Id="rId800" Type="http://schemas.openxmlformats.org/officeDocument/2006/relationships/hyperlink" Target="http://www.pmcostrava.cz/public/uploads/images/max/135021049712.jpg" TargetMode="External"/><Relationship Id="rId1223" Type="http://schemas.openxmlformats.org/officeDocument/2006/relationships/hyperlink" Target="https://www.youtube.com/watch?v=rbzcgfhI2y0" TargetMode="External"/><Relationship Id="rId1430" Type="http://schemas.openxmlformats.org/officeDocument/2006/relationships/hyperlink" Target="https://youtu.be/brluHlXJSLE" TargetMode="External"/><Relationship Id="rId1528" Type="http://schemas.openxmlformats.org/officeDocument/2006/relationships/hyperlink" Target="https://www.youtube.com/watch?v=vbsngOr-fGU" TargetMode="External"/><Relationship Id="rId232" Type="http://schemas.openxmlformats.org/officeDocument/2006/relationships/hyperlink" Target="http://www.pmcostrava.cz/public/uploads/images/max/137949609596.jpg" TargetMode="External"/><Relationship Id="rId884" Type="http://schemas.openxmlformats.org/officeDocument/2006/relationships/hyperlink" Target="http://www.klasektrading.cz/static/public/uploads/images/products/max/144178813082.jpg" TargetMode="External"/><Relationship Id="rId1735" Type="http://schemas.openxmlformats.org/officeDocument/2006/relationships/hyperlink" Target="https://www.youtube.com/watch?v=xAh0bj_86fs" TargetMode="External"/><Relationship Id="rId27" Type="http://schemas.openxmlformats.org/officeDocument/2006/relationships/hyperlink" Target="http://www.pmcostrava.cz/public/uploads/images/max/138122629843.jpg" TargetMode="External"/><Relationship Id="rId537" Type="http://schemas.openxmlformats.org/officeDocument/2006/relationships/hyperlink" Target="http://www.klasektrading.cz/static/public/uploads/images/products/max/147401466229.jpg" TargetMode="External"/><Relationship Id="rId744" Type="http://schemas.openxmlformats.org/officeDocument/2006/relationships/hyperlink" Target="http://www.klasektrading.cz/static/public/uploads/images/products/max/150278798589.jpg" TargetMode="External"/><Relationship Id="rId951" Type="http://schemas.openxmlformats.org/officeDocument/2006/relationships/hyperlink" Target="https://youtu.be/Ht45FrgmLiY" TargetMode="External"/><Relationship Id="rId1167" Type="http://schemas.openxmlformats.org/officeDocument/2006/relationships/hyperlink" Target="https://youtu.be/VzkcEEHRLN4" TargetMode="External"/><Relationship Id="rId1374" Type="http://schemas.openxmlformats.org/officeDocument/2006/relationships/hyperlink" Target="https://www.youtube.com/watch?v=WNo9uN6_AEc&amp;feature=youtu.be" TargetMode="External"/><Relationship Id="rId1581" Type="http://schemas.openxmlformats.org/officeDocument/2006/relationships/hyperlink" Target="https://youtu.be/kgSI4YmKNy4" TargetMode="External"/><Relationship Id="rId1679" Type="http://schemas.openxmlformats.org/officeDocument/2006/relationships/hyperlink" Target="https://www.youtube.com/watch?v=6mxvjg7BB00" TargetMode="External"/><Relationship Id="rId1802" Type="http://schemas.openxmlformats.org/officeDocument/2006/relationships/hyperlink" Target="https://www.youtube.com/watch?v=HEdwc0N-PmQ&amp;feature=youtu.be" TargetMode="External"/><Relationship Id="rId80" Type="http://schemas.openxmlformats.org/officeDocument/2006/relationships/hyperlink" Target="http://www.pmcostrava.cz/public/uploads/images/max/137935269117.jpg" TargetMode="External"/><Relationship Id="rId176" Type="http://schemas.openxmlformats.org/officeDocument/2006/relationships/hyperlink" Target="http://www.klasektrading.cz/static/public/uploads/images/products/max/1441617738.jpg" TargetMode="External"/><Relationship Id="rId383" Type="http://schemas.openxmlformats.org/officeDocument/2006/relationships/hyperlink" Target="http://www.klasektrading.cz/static/public/uploads/images/products/max/147402534008.jpg" TargetMode="External"/><Relationship Id="rId590" Type="http://schemas.openxmlformats.org/officeDocument/2006/relationships/hyperlink" Target="http://www.klasektrading.cz/static/public/uploads/images/products/max/153509722983.jpg" TargetMode="External"/><Relationship Id="rId604" Type="http://schemas.openxmlformats.org/officeDocument/2006/relationships/hyperlink" Target="http://www.klasektrading.cz/static/public/uploads/images/products/max/150269873477.jpg" TargetMode="External"/><Relationship Id="rId811" Type="http://schemas.openxmlformats.org/officeDocument/2006/relationships/hyperlink" Target="http://www.klasektrading.cz/static/public/uploads/images/products/max/144178683244.jpg" TargetMode="External"/><Relationship Id="rId1027" Type="http://schemas.openxmlformats.org/officeDocument/2006/relationships/hyperlink" Target="https://youtu.be/yL-Nk_M8LbI" TargetMode="External"/><Relationship Id="rId1234" Type="http://schemas.openxmlformats.org/officeDocument/2006/relationships/hyperlink" Target="https://www.youtube.com/watch?v=LcZl3fHUFdg" TargetMode="External"/><Relationship Id="rId1441" Type="http://schemas.openxmlformats.org/officeDocument/2006/relationships/hyperlink" Target="https://www.youtube.com/watch?v=0h8HEfvgiQs" TargetMode="External"/><Relationship Id="rId243" Type="http://schemas.openxmlformats.org/officeDocument/2006/relationships/hyperlink" Target="http://www.klasektrading.cz/static/public/uploads/images/products/max/153509844181.jpg" TargetMode="External"/><Relationship Id="rId450" Type="http://schemas.openxmlformats.org/officeDocument/2006/relationships/hyperlink" Target="http://www.klasektrading.cz/static/public/uploads/images/products/max/150280096972.jpg" TargetMode="External"/><Relationship Id="rId688" Type="http://schemas.openxmlformats.org/officeDocument/2006/relationships/hyperlink" Target="http://www.klasektrading.cz/static/public/uploads/images/products/max/144127331395.jpg" TargetMode="External"/><Relationship Id="rId895" Type="http://schemas.openxmlformats.org/officeDocument/2006/relationships/hyperlink" Target="http://www.klasektrading.cz/static/public/uploads/images/products/max/144178283845.jpg" TargetMode="External"/><Relationship Id="rId909" Type="http://schemas.openxmlformats.org/officeDocument/2006/relationships/hyperlink" Target="http://www.klasektrading.cz/static/public/uploads/images/products/max/146219123587.jpg" TargetMode="External"/><Relationship Id="rId1080" Type="http://schemas.openxmlformats.org/officeDocument/2006/relationships/hyperlink" Target="https://youtu.be/UhBzcWLCK_Y" TargetMode="External"/><Relationship Id="rId1301" Type="http://schemas.openxmlformats.org/officeDocument/2006/relationships/hyperlink" Target="https://www.youtube.com/watch?v=T9ssYxY-wkc&amp;feature=youtu.be" TargetMode="External"/><Relationship Id="rId1539" Type="http://schemas.openxmlformats.org/officeDocument/2006/relationships/hyperlink" Target="https://youtu.be/coCa5Sfuk3o" TargetMode="External"/><Relationship Id="rId1746" Type="http://schemas.openxmlformats.org/officeDocument/2006/relationships/hyperlink" Target="https://www.youtube.com/watch?v=j0CTxCtJDys" TargetMode="External"/><Relationship Id="rId38" Type="http://schemas.openxmlformats.org/officeDocument/2006/relationships/hyperlink" Target="http://www.pmcostrava.cz/public/uploads/images/max/137933793035.jpg" TargetMode="External"/><Relationship Id="rId103" Type="http://schemas.openxmlformats.org/officeDocument/2006/relationships/hyperlink" Target="http://www.pmcostrava.cz/public/uploads/images/max/141823245476.jpg" TargetMode="External"/><Relationship Id="rId310" Type="http://schemas.openxmlformats.org/officeDocument/2006/relationships/hyperlink" Target="http://www.pmcostrava.cz/public/uploads/images/max/140957446701.jpg" TargetMode="External"/><Relationship Id="rId548" Type="http://schemas.openxmlformats.org/officeDocument/2006/relationships/hyperlink" Target="http://www.pmcostrava.cz/public/uploads/images/max/134727599902.jpg" TargetMode="External"/><Relationship Id="rId755" Type="http://schemas.openxmlformats.org/officeDocument/2006/relationships/hyperlink" Target="http://www.klasektrading.cz/static/public/uploads/images/products/max/150279136194.jpg" TargetMode="External"/><Relationship Id="rId962" Type="http://schemas.openxmlformats.org/officeDocument/2006/relationships/hyperlink" Target="https://youtu.be/JmnuR5xcrvU" TargetMode="External"/><Relationship Id="rId1178" Type="http://schemas.openxmlformats.org/officeDocument/2006/relationships/hyperlink" Target="https://www.youtube.com/watch?v=wS1PIi7Dpyc" TargetMode="External"/><Relationship Id="rId1385" Type="http://schemas.openxmlformats.org/officeDocument/2006/relationships/hyperlink" Target="https://www.youtube.com/watch?v=JMYpnrNMNM0&amp;feature=youtu.be" TargetMode="External"/><Relationship Id="rId1592" Type="http://schemas.openxmlformats.org/officeDocument/2006/relationships/hyperlink" Target="https://www.youtube.com/watch?v=87o2Vn6hMOI&amp;feature=youtu.be" TargetMode="External"/><Relationship Id="rId1606" Type="http://schemas.openxmlformats.org/officeDocument/2006/relationships/hyperlink" Target="https://www.youtube.com/watch?v=SFNmCZ2XNLw&amp;feature=youtu.be" TargetMode="External"/><Relationship Id="rId1813" Type="http://schemas.openxmlformats.org/officeDocument/2006/relationships/hyperlink" Target="https://www.youtube.com/watch?v=6g1IZcQ4Lmk&amp;feature=youtu.be" TargetMode="External"/><Relationship Id="rId91" Type="http://schemas.openxmlformats.org/officeDocument/2006/relationships/hyperlink" Target="http://www.klasektrading.cz/static/public/uploads/images/products/max/147393055177.jpg" TargetMode="External"/><Relationship Id="rId187" Type="http://schemas.openxmlformats.org/officeDocument/2006/relationships/hyperlink" Target="http://www.klasektrading.cz/static/public/uploads/images/products/max/150288111344.jpg" TargetMode="External"/><Relationship Id="rId394" Type="http://schemas.openxmlformats.org/officeDocument/2006/relationships/hyperlink" Target="http://www.klasektrading.cz/static/public/uploads/images/products/max/147386448449.jpg" TargetMode="External"/><Relationship Id="rId408" Type="http://schemas.openxmlformats.org/officeDocument/2006/relationships/hyperlink" Target="http://www.klasektrading.cz/static/public/uploads/images/products/max/150270225354.jpg" TargetMode="External"/><Relationship Id="rId615" Type="http://schemas.openxmlformats.org/officeDocument/2006/relationships/hyperlink" Target="http://www.klasektrading.cz/static/public/uploads/images/products/max/14738422672.jpg" TargetMode="External"/><Relationship Id="rId822" Type="http://schemas.openxmlformats.org/officeDocument/2006/relationships/hyperlink" Target="http://www.klasektrading.cz/static/public/uploads/images/products/max/144178683244.jpg" TargetMode="External"/><Relationship Id="rId1038" Type="http://schemas.openxmlformats.org/officeDocument/2006/relationships/hyperlink" Target="https://youtu.be/xOouhE1LNMo" TargetMode="External"/><Relationship Id="rId1245" Type="http://schemas.openxmlformats.org/officeDocument/2006/relationships/hyperlink" Target="https://www.youtube.com/watch?v=4UNkJXF3fqM&amp;feature=youtu.be" TargetMode="External"/><Relationship Id="rId1452" Type="http://schemas.openxmlformats.org/officeDocument/2006/relationships/hyperlink" Target="https://www.youtube.com/watch?v=d3RkwGJzGh4&amp;feature=youtu.be" TargetMode="External"/><Relationship Id="rId254" Type="http://schemas.openxmlformats.org/officeDocument/2006/relationships/hyperlink" Target="http://www.klasektrading.cz/static/public/uploads/images/products/max/144161747898.jpg" TargetMode="External"/><Relationship Id="rId699" Type="http://schemas.openxmlformats.org/officeDocument/2006/relationships/hyperlink" Target="http://www.klasektrading.cz/static/public/uploads/images/products/max/153509682706.jpg" TargetMode="External"/><Relationship Id="rId1091" Type="http://schemas.openxmlformats.org/officeDocument/2006/relationships/hyperlink" Target="https://www.youtube.com/watch?v=TUvl91TGNlU&amp;feature=youtu.be" TargetMode="External"/><Relationship Id="rId1105" Type="http://schemas.openxmlformats.org/officeDocument/2006/relationships/hyperlink" Target="https://youtu.be/tBCHlPQfDVc" TargetMode="External"/><Relationship Id="rId1312" Type="http://schemas.openxmlformats.org/officeDocument/2006/relationships/hyperlink" Target="https://youtu.be/hrOU_xVH3Dc" TargetMode="External"/><Relationship Id="rId1757" Type="http://schemas.openxmlformats.org/officeDocument/2006/relationships/hyperlink" Target="https://www.youtube.com/watch?v=fY4oiS0GNCc" TargetMode="External"/><Relationship Id="rId49" Type="http://schemas.openxmlformats.org/officeDocument/2006/relationships/hyperlink" Target="http://www.klasektrading.cz/static/public/uploads/images/products/max/150270603455.jpg" TargetMode="External"/><Relationship Id="rId114" Type="http://schemas.openxmlformats.org/officeDocument/2006/relationships/hyperlink" Target="http://www.pmcostrava.cz/public/uploads/images/max/134808916018.jpg" TargetMode="External"/><Relationship Id="rId461" Type="http://schemas.openxmlformats.org/officeDocument/2006/relationships/hyperlink" Target="http://www.pmcostrava.cz/public/uploads/images/max/135057796129.jpg" TargetMode="External"/><Relationship Id="rId559" Type="http://schemas.openxmlformats.org/officeDocument/2006/relationships/hyperlink" Target="http://www.pmcostrava.cz/public/uploads/images/max/137958879763.jpg" TargetMode="External"/><Relationship Id="rId766" Type="http://schemas.openxmlformats.org/officeDocument/2006/relationships/hyperlink" Target="http://www.klasektrading.cz/static/public/uploads/images/products/max/14737632669.jpg" TargetMode="External"/><Relationship Id="rId1189" Type="http://schemas.openxmlformats.org/officeDocument/2006/relationships/hyperlink" Target="https://www.youtube.com/watch?v=vgM09X301UE&amp;feature=youtu.be" TargetMode="External"/><Relationship Id="rId1396" Type="http://schemas.openxmlformats.org/officeDocument/2006/relationships/hyperlink" Target="https://www.youtube.com/watch?v=X6pbV3MZaZM&amp;feature=youtu.be" TargetMode="External"/><Relationship Id="rId1617" Type="http://schemas.openxmlformats.org/officeDocument/2006/relationships/hyperlink" Target="https://www.youtube.com/watch?v=_BQiPXiMNi4&amp;feature=youtu.be" TargetMode="External"/><Relationship Id="rId1824" Type="http://schemas.openxmlformats.org/officeDocument/2006/relationships/hyperlink" Target="https://www.youtube.com/watch?v=G_-89jkpnpE&amp;feature=youtu.be" TargetMode="External"/><Relationship Id="rId198" Type="http://schemas.openxmlformats.org/officeDocument/2006/relationships/hyperlink" Target="http://www.klasektrading.cz/static/public/uploads/images/products/max/153509858238.jpg" TargetMode="External"/><Relationship Id="rId321" Type="http://schemas.openxmlformats.org/officeDocument/2006/relationships/hyperlink" Target="http://www.klasektrading.cz/static/public/uploads/images/products/max/14740262812.jpg" TargetMode="External"/><Relationship Id="rId419" Type="http://schemas.openxmlformats.org/officeDocument/2006/relationships/hyperlink" Target="http://www.klasektrading.cz/static/public/uploads/images/products/max/15028693227.jpg" TargetMode="External"/><Relationship Id="rId626" Type="http://schemas.openxmlformats.org/officeDocument/2006/relationships/hyperlink" Target="http://www.pmcostrava.cz/public/uploads/images/max/134813277907.jpg" TargetMode="External"/><Relationship Id="rId973" Type="http://schemas.openxmlformats.org/officeDocument/2006/relationships/hyperlink" Target="https://youtu.be/9MWzEKiRwoU" TargetMode="External"/><Relationship Id="rId1049" Type="http://schemas.openxmlformats.org/officeDocument/2006/relationships/hyperlink" Target="https://youtu.be/qcQ-FOMKzSg" TargetMode="External"/><Relationship Id="rId1256" Type="http://schemas.openxmlformats.org/officeDocument/2006/relationships/hyperlink" Target="https://youtu.be/AkkcLjgTQOQ" TargetMode="External"/><Relationship Id="rId833" Type="http://schemas.openxmlformats.org/officeDocument/2006/relationships/hyperlink" Target="http://www.klasektrading.cz/static/public/uploads/images/products/max/144179155581.jpg" TargetMode="External"/><Relationship Id="rId1116" Type="http://schemas.openxmlformats.org/officeDocument/2006/relationships/hyperlink" Target="https://youtu.be/IpFIzuh2uRY" TargetMode="External"/><Relationship Id="rId1463" Type="http://schemas.openxmlformats.org/officeDocument/2006/relationships/hyperlink" Target="https://www.youtube.com/watch?v=9kOsLUNmgGI" TargetMode="External"/><Relationship Id="rId1670" Type="http://schemas.openxmlformats.org/officeDocument/2006/relationships/hyperlink" Target="https://www.youtube.com/watch?v=AdHu0aTDNvw&amp;feature=youtu.be" TargetMode="External"/><Relationship Id="rId1768" Type="http://schemas.openxmlformats.org/officeDocument/2006/relationships/hyperlink" Target="https://www.youtube.com/watch?v=8QONb_eQfZ0" TargetMode="External"/><Relationship Id="rId265" Type="http://schemas.openxmlformats.org/officeDocument/2006/relationships/hyperlink" Target="http://www.klasektrading.cz/static/public/uploads/images/products/max/14249240882.jpg" TargetMode="External"/><Relationship Id="rId472" Type="http://schemas.openxmlformats.org/officeDocument/2006/relationships/hyperlink" Target="http://www.klasektrading.cz/static/public/uploads/images/products/max/147386400592.jpg" TargetMode="External"/><Relationship Id="rId900" Type="http://schemas.openxmlformats.org/officeDocument/2006/relationships/hyperlink" Target="http://www.klasektrading.cz/static/public/uploads/images/products/max/144178283845.jpg" TargetMode="External"/><Relationship Id="rId1323" Type="http://schemas.openxmlformats.org/officeDocument/2006/relationships/hyperlink" Target="https://youtu.be/c3EnN7E_Y84" TargetMode="External"/><Relationship Id="rId1530" Type="http://schemas.openxmlformats.org/officeDocument/2006/relationships/hyperlink" Target="http://youtu.be/6mWz_P1l20E" TargetMode="External"/><Relationship Id="rId1628" Type="http://schemas.openxmlformats.org/officeDocument/2006/relationships/hyperlink" Target="https://www.youtube.com/watch?v=pVNjV_OSNIw" TargetMode="External"/><Relationship Id="rId125" Type="http://schemas.openxmlformats.org/officeDocument/2006/relationships/hyperlink" Target="http://www.pmcostrava.cz/public/uploads/images/max/137940285758.jpg" TargetMode="External"/><Relationship Id="rId332" Type="http://schemas.openxmlformats.org/officeDocument/2006/relationships/hyperlink" Target="http://www.klasektrading.cz/static/public/uploads/images/products/max/153509817298.jpg" TargetMode="External"/><Relationship Id="rId777" Type="http://schemas.openxmlformats.org/officeDocument/2006/relationships/hyperlink" Target="http://www.pmcostrava.cz/public/uploads/images/max/137941877964.jpg" TargetMode="External"/><Relationship Id="rId984" Type="http://schemas.openxmlformats.org/officeDocument/2006/relationships/hyperlink" Target="http://www.youtube.com/watch?v=EEuYFoltsBE" TargetMode="External"/><Relationship Id="rId1835" Type="http://schemas.openxmlformats.org/officeDocument/2006/relationships/hyperlink" Target="https://www.youtube.com/watch?v=bY4WRHzKbRU&amp;feature=youtu.be" TargetMode="External"/><Relationship Id="rId637" Type="http://schemas.openxmlformats.org/officeDocument/2006/relationships/hyperlink" Target="http://www.klasektrading.cz/static/public/uploads/images/products/max/150271008775.jpg" TargetMode="External"/><Relationship Id="rId844" Type="http://schemas.openxmlformats.org/officeDocument/2006/relationships/hyperlink" Target="http://www.klasektrading.cz/static/public/uploads/images/products/max/144179155581.jpg" TargetMode="External"/><Relationship Id="rId1267" Type="http://schemas.openxmlformats.org/officeDocument/2006/relationships/hyperlink" Target="https://www.youtube.com/watch?v=_T_bZ7iAJpU" TargetMode="External"/><Relationship Id="rId1474" Type="http://schemas.openxmlformats.org/officeDocument/2006/relationships/hyperlink" Target="https://www.youtube.com/watch?v=eH38ptrLZdI" TargetMode="External"/><Relationship Id="rId1681" Type="http://schemas.openxmlformats.org/officeDocument/2006/relationships/hyperlink" Target="https://www.youtube.com/watch?v=M-u92CjFqio" TargetMode="External"/><Relationship Id="rId276" Type="http://schemas.openxmlformats.org/officeDocument/2006/relationships/hyperlink" Target="http://www.klasektrading.cz/static/public/uploads/images/products/max/150288499957.jpg" TargetMode="External"/><Relationship Id="rId483" Type="http://schemas.openxmlformats.org/officeDocument/2006/relationships/hyperlink" Target="http://www.klasektrading.cz/static/public/uploads/images/products/max/153509752278.jpg" TargetMode="External"/><Relationship Id="rId690" Type="http://schemas.openxmlformats.org/officeDocument/2006/relationships/hyperlink" Target="http://www.pmcostrava.cz/public/uploads/images/max/138106730356.jpg" TargetMode="External"/><Relationship Id="rId704" Type="http://schemas.openxmlformats.org/officeDocument/2006/relationships/hyperlink" Target="http://www.klasektrading.cz/static/public/uploads/images/products/max/144223140986.jpg" TargetMode="External"/><Relationship Id="rId911" Type="http://schemas.openxmlformats.org/officeDocument/2006/relationships/hyperlink" Target="http://www.klasektrading.cz/static/public/uploads/images/products/max/146219123587.jpg" TargetMode="External"/><Relationship Id="rId1127" Type="http://schemas.openxmlformats.org/officeDocument/2006/relationships/hyperlink" Target="https://youtu.be/yP7dmJ4CVt4" TargetMode="External"/><Relationship Id="rId1334" Type="http://schemas.openxmlformats.org/officeDocument/2006/relationships/hyperlink" Target="https://www.youtube.com/watch?v=EXzRvv9B4Ps" TargetMode="External"/><Relationship Id="rId1541" Type="http://schemas.openxmlformats.org/officeDocument/2006/relationships/hyperlink" Target="https://www.youtube.com/watch?v=CB6czYp9DaQ&amp;feature=youtu.be" TargetMode="External"/><Relationship Id="rId1779" Type="http://schemas.openxmlformats.org/officeDocument/2006/relationships/hyperlink" Target="http://www.youtube.com/watch?v=ljUGe3pXGlc" TargetMode="External"/><Relationship Id="rId40" Type="http://schemas.openxmlformats.org/officeDocument/2006/relationships/hyperlink" Target="http://www.klasektrading.cz/static/public/uploads/images/products/max/150270608222.jpg" TargetMode="External"/><Relationship Id="rId136" Type="http://schemas.openxmlformats.org/officeDocument/2006/relationships/hyperlink" Target="http://www.klasektrading.cz/static/public/uploads/images/products/max/150451110201.jpg" TargetMode="External"/><Relationship Id="rId343" Type="http://schemas.openxmlformats.org/officeDocument/2006/relationships/hyperlink" Target="http://www.klasektrading.cz/static/public/uploads/images/products/max/148120530894.jpg" TargetMode="External"/><Relationship Id="rId550" Type="http://schemas.openxmlformats.org/officeDocument/2006/relationships/hyperlink" Target="http://www.klasektrading.cz/static/public/uploads/images/products/max/147401198438.jpg" TargetMode="External"/><Relationship Id="rId788" Type="http://schemas.openxmlformats.org/officeDocument/2006/relationships/hyperlink" Target="http://www.klasektrading.cz/static/public/uploads/images/products/max/146219108181.jpg" TargetMode="External"/><Relationship Id="rId995" Type="http://schemas.openxmlformats.org/officeDocument/2006/relationships/hyperlink" Target="https://youtu.be/TfiAtZYXtF8" TargetMode="External"/><Relationship Id="rId1180" Type="http://schemas.openxmlformats.org/officeDocument/2006/relationships/hyperlink" Target="https://www.youtube.com/watch?v=mXfEJ7Dq0dw" TargetMode="External"/><Relationship Id="rId1401" Type="http://schemas.openxmlformats.org/officeDocument/2006/relationships/hyperlink" Target="https://www.youtube.com/watch?v=HUdVr_1LmlA" TargetMode="External"/><Relationship Id="rId1639" Type="http://schemas.openxmlformats.org/officeDocument/2006/relationships/hyperlink" Target="http://www.youtube.com/watch?v=n_bhwW1ghyc" TargetMode="External"/><Relationship Id="rId1846" Type="http://schemas.openxmlformats.org/officeDocument/2006/relationships/hyperlink" Target="https://www.youtube.com/watch?v=PNmj8yJlmhM&amp;feature=youtu.be" TargetMode="External"/><Relationship Id="rId203" Type="http://schemas.openxmlformats.org/officeDocument/2006/relationships/hyperlink" Target="http://www.klasektrading.cz/static/public/uploads/images/products/max/150288342975.jpg" TargetMode="External"/><Relationship Id="rId648" Type="http://schemas.openxmlformats.org/officeDocument/2006/relationships/hyperlink" Target="http://www.klasektrading.cz/static/public/uploads/images/products/max/147376904439.jpg" TargetMode="External"/><Relationship Id="rId855" Type="http://schemas.openxmlformats.org/officeDocument/2006/relationships/hyperlink" Target="http://www.klasektrading.cz/static/public/uploads/images/products/max/144178813082.jpg" TargetMode="External"/><Relationship Id="rId1040" Type="http://schemas.openxmlformats.org/officeDocument/2006/relationships/hyperlink" Target="https://youtu.be/HNI8Mi50taA" TargetMode="External"/><Relationship Id="rId1278" Type="http://schemas.openxmlformats.org/officeDocument/2006/relationships/hyperlink" Target="https://www.youtube.com/watch?v=zhdpY8K8rNs&amp;feature=youtu.be" TargetMode="External"/><Relationship Id="rId1485" Type="http://schemas.openxmlformats.org/officeDocument/2006/relationships/hyperlink" Target="https://youtu.be/HdWNzIUbMSA" TargetMode="External"/><Relationship Id="rId1692" Type="http://schemas.openxmlformats.org/officeDocument/2006/relationships/hyperlink" Target="https://www.youtube.com/watch?v=XBj0T-cb8M4" TargetMode="External"/><Relationship Id="rId1706" Type="http://schemas.openxmlformats.org/officeDocument/2006/relationships/hyperlink" Target="https://www.youtube.com/watch?v=ybS3mkEpyGA&amp;feature=youtu.be" TargetMode="External"/><Relationship Id="rId287" Type="http://schemas.openxmlformats.org/officeDocument/2006/relationships/hyperlink" Target="http://www.klasektrading.cz/static/public/uploads/images/products/max/146599551649.jpg" TargetMode="External"/><Relationship Id="rId410" Type="http://schemas.openxmlformats.org/officeDocument/2006/relationships/hyperlink" Target="http://www.klasektrading.cz/static/public/uploads/images/products/max/144127343237.jpg" TargetMode="External"/><Relationship Id="rId494" Type="http://schemas.openxmlformats.org/officeDocument/2006/relationships/hyperlink" Target="http://www.klasektrading.cz/static/public/uploads/images/products/max/147386154181.jpg" TargetMode="External"/><Relationship Id="rId508" Type="http://schemas.openxmlformats.org/officeDocument/2006/relationships/hyperlink" Target="http://www.klasektrading.cz/static/public/uploads/images/products/max/150280663821.jpg" TargetMode="External"/><Relationship Id="rId715" Type="http://schemas.openxmlformats.org/officeDocument/2006/relationships/hyperlink" Target="http://www.klasektrading.cz/static/public/uploads/images/products/max/147377723838.jpg" TargetMode="External"/><Relationship Id="rId922" Type="http://schemas.openxmlformats.org/officeDocument/2006/relationships/hyperlink" Target="http://www.klasektrading.cz/static/public/uploads/images/products/max/145710396664.jpg" TargetMode="External"/><Relationship Id="rId1138" Type="http://schemas.openxmlformats.org/officeDocument/2006/relationships/hyperlink" Target="https://www.youtube.com/watch?v=4_CnGG_K050&amp;feature=youtu.be" TargetMode="External"/><Relationship Id="rId1345" Type="http://schemas.openxmlformats.org/officeDocument/2006/relationships/hyperlink" Target="https://youtu.be/YuDYfEOk1rs" TargetMode="External"/><Relationship Id="rId1552" Type="http://schemas.openxmlformats.org/officeDocument/2006/relationships/hyperlink" Target="https://youtu.be/TihZfuSloDs" TargetMode="External"/><Relationship Id="rId147" Type="http://schemas.openxmlformats.org/officeDocument/2006/relationships/hyperlink" Target="http://www.klasektrading.cz/static/public/uploads/images/products/max/153509884218.jpg" TargetMode="External"/><Relationship Id="rId354" Type="http://schemas.openxmlformats.org/officeDocument/2006/relationships/hyperlink" Target="http://www.pmcostrava.cz/public/uploads/images/max/119340053375.jpg" TargetMode="External"/><Relationship Id="rId799" Type="http://schemas.openxmlformats.org/officeDocument/2006/relationships/hyperlink" Target="http://www.pmcostrava.cz/public/uploads/images/max/13502104435.jpg" TargetMode="External"/><Relationship Id="rId1191" Type="http://schemas.openxmlformats.org/officeDocument/2006/relationships/hyperlink" Target="https://www.youtube.com/watch?v=0V5mR5ljt7M&amp;feature=youtu.be" TargetMode="External"/><Relationship Id="rId1205" Type="http://schemas.openxmlformats.org/officeDocument/2006/relationships/hyperlink" Target="https://www.youtube.com/watch?v=IBaytNWZxtk&amp;feature=youtu.be" TargetMode="External"/><Relationship Id="rId51" Type="http://schemas.openxmlformats.org/officeDocument/2006/relationships/hyperlink" Target="http://www.klasektrading.cz/static/public/uploads/images/products/max/150269792224.jpg" TargetMode="External"/><Relationship Id="rId561" Type="http://schemas.openxmlformats.org/officeDocument/2006/relationships/hyperlink" Target="http://www.klasektrading.cz/static/public/uploads/images/products/max/147384843171.jpg" TargetMode="External"/><Relationship Id="rId659" Type="http://schemas.openxmlformats.org/officeDocument/2006/relationships/hyperlink" Target="http://www.klasektrading.cz/static/public/uploads/images/products/max/153509692241.jpg" TargetMode="External"/><Relationship Id="rId866" Type="http://schemas.openxmlformats.org/officeDocument/2006/relationships/hyperlink" Target="http://www.klasektrading.cz/static/public/uploads/images/products/max/144179155581.jpg" TargetMode="External"/><Relationship Id="rId1289" Type="http://schemas.openxmlformats.org/officeDocument/2006/relationships/hyperlink" Target="https://www.youtube.com/watch?v=09mnxJqGhpI" TargetMode="External"/><Relationship Id="rId1412" Type="http://schemas.openxmlformats.org/officeDocument/2006/relationships/hyperlink" Target="https://www.youtube.com/watch?v=fV3g6laapcU&amp;feature=youtu.be" TargetMode="External"/><Relationship Id="rId1496" Type="http://schemas.openxmlformats.org/officeDocument/2006/relationships/hyperlink" Target="https://www.youtube.com/watch?v=YxjSl4uJwOI&amp;feature=youtu.be" TargetMode="External"/><Relationship Id="rId1717" Type="http://schemas.openxmlformats.org/officeDocument/2006/relationships/hyperlink" Target="https://www.youtube.com/watch?v=38gCCp6eM1o&amp;feature=youtu.be" TargetMode="External"/><Relationship Id="rId214" Type="http://schemas.openxmlformats.org/officeDocument/2006/relationships/hyperlink" Target="http://www.klasektrading.cz/static/public/uploads/images/products/max/147393870294.jpg" TargetMode="External"/><Relationship Id="rId298" Type="http://schemas.openxmlformats.org/officeDocument/2006/relationships/hyperlink" Target="http://www.klasektrading.cz/static/public/uploads/images/products/max/150288433379.jpg" TargetMode="External"/><Relationship Id="rId421" Type="http://schemas.openxmlformats.org/officeDocument/2006/relationships/hyperlink" Target="http://www.klasektrading.cz/static/public/uploads/images/products/max/150286984378.jpg" TargetMode="External"/><Relationship Id="rId519" Type="http://schemas.openxmlformats.org/officeDocument/2006/relationships/hyperlink" Target="http://www.pmcostrava.cz/public/uploads/images/max/135058089074.jpg" TargetMode="External"/><Relationship Id="rId1051" Type="http://schemas.openxmlformats.org/officeDocument/2006/relationships/hyperlink" Target="https://youtu.be/1dAXee8w5n8" TargetMode="External"/><Relationship Id="rId1149" Type="http://schemas.openxmlformats.org/officeDocument/2006/relationships/hyperlink" Target="https://www.youtube.com/watch?v=Zxss-xcaNWQ&amp;feature=youtu.be" TargetMode="External"/><Relationship Id="rId1356" Type="http://schemas.openxmlformats.org/officeDocument/2006/relationships/hyperlink" Target="https://www.youtube.com/watch?v=T0GVnlMGwcs" TargetMode="External"/><Relationship Id="rId158" Type="http://schemas.openxmlformats.org/officeDocument/2006/relationships/hyperlink" Target="http://www.pmcostrava.cz/public/uploads/images/max/140930292238.jpg" TargetMode="External"/><Relationship Id="rId726" Type="http://schemas.openxmlformats.org/officeDocument/2006/relationships/hyperlink" Target="http://www.pmcostrava.cz/public/uploads/images/max/14096346076.jpg" TargetMode="External"/><Relationship Id="rId933" Type="http://schemas.openxmlformats.org/officeDocument/2006/relationships/hyperlink" Target="https://youtu.be/Q4Rx5z2G7A0" TargetMode="External"/><Relationship Id="rId1009" Type="http://schemas.openxmlformats.org/officeDocument/2006/relationships/hyperlink" Target="http://www.youtube.com/watch?v=hBBiKe4TdDU" TargetMode="External"/><Relationship Id="rId1563" Type="http://schemas.openxmlformats.org/officeDocument/2006/relationships/hyperlink" Target="https://youtu.be/Kurt0PJjIdk" TargetMode="External"/><Relationship Id="rId1770" Type="http://schemas.openxmlformats.org/officeDocument/2006/relationships/hyperlink" Target="https://www.youtube.com/watch?v=-yEAXG5uesw" TargetMode="External"/><Relationship Id="rId62" Type="http://schemas.openxmlformats.org/officeDocument/2006/relationships/hyperlink" Target="http://www.klasektrading.cz/static/public/uploads/images/products/max/153509929439.jpg" TargetMode="External"/><Relationship Id="rId365" Type="http://schemas.openxmlformats.org/officeDocument/2006/relationships/hyperlink" Target="http://www.klasektrading.cz/static/public/uploads/images/products/max/150269935254.jpg" TargetMode="External"/><Relationship Id="rId572" Type="http://schemas.openxmlformats.org/officeDocument/2006/relationships/hyperlink" Target="http://www.klasektrading.cz/static/public/uploads/images/products/max/147384737641.jpg" TargetMode="External"/><Relationship Id="rId1216" Type="http://schemas.openxmlformats.org/officeDocument/2006/relationships/hyperlink" Target="https://youtu.be/8f3jzf2zO30" TargetMode="External"/><Relationship Id="rId1423" Type="http://schemas.openxmlformats.org/officeDocument/2006/relationships/hyperlink" Target="https://youtu.be/CZ9r_i-elrM" TargetMode="External"/><Relationship Id="rId1630" Type="http://schemas.openxmlformats.org/officeDocument/2006/relationships/hyperlink" Target="https://www.youtube.com/watch?v=O6EKSjOMUjM&amp;feature=youtu.be" TargetMode="External"/><Relationship Id="rId225" Type="http://schemas.openxmlformats.org/officeDocument/2006/relationships/hyperlink" Target="http://www.klasektrading.cz/static/public/uploads/images/products/max/147428447368.jpg" TargetMode="External"/><Relationship Id="rId432" Type="http://schemas.openxmlformats.org/officeDocument/2006/relationships/hyperlink" Target="http://www.klasektrading.cz/static/public/uploads/images/products/max/15350975789.jpg" TargetMode="External"/><Relationship Id="rId877" Type="http://schemas.openxmlformats.org/officeDocument/2006/relationships/hyperlink" Target="http://www.klasektrading.cz/static/public/uploads/images/products/max/144178813082.jpg" TargetMode="External"/><Relationship Id="rId1062" Type="http://schemas.openxmlformats.org/officeDocument/2006/relationships/hyperlink" Target="https://youtu.be/u6uCFonmis8" TargetMode="External"/><Relationship Id="rId1728" Type="http://schemas.openxmlformats.org/officeDocument/2006/relationships/hyperlink" Target="https://www.youtube.com/watch?v=HIeaKiY85Oc" TargetMode="External"/><Relationship Id="rId737" Type="http://schemas.openxmlformats.org/officeDocument/2006/relationships/hyperlink" Target="http://www.klasektrading.cz/static/public/uploads/images/products/max/147377359418.jpg" TargetMode="External"/><Relationship Id="rId944" Type="http://schemas.openxmlformats.org/officeDocument/2006/relationships/hyperlink" Target="https://youtu.be/G4w_xjYBhqI" TargetMode="External"/><Relationship Id="rId1367" Type="http://schemas.openxmlformats.org/officeDocument/2006/relationships/hyperlink" Target="https://www.youtube.com/watch?v=kF3h3BbiRjI&amp;feature=youtu.be" TargetMode="External"/><Relationship Id="rId1574" Type="http://schemas.openxmlformats.org/officeDocument/2006/relationships/hyperlink" Target="https://www.youtube.com/watch?v=M8Rxh51qLko&amp;feature=youtu.be" TargetMode="External"/><Relationship Id="rId1781" Type="http://schemas.openxmlformats.org/officeDocument/2006/relationships/hyperlink" Target="http://www.youtube.com/watch?v=wY7QaSwABIc&amp;list=FL3vDN7MDQBSqg2eyYmr42Jw&amp;index=80" TargetMode="External"/><Relationship Id="rId73" Type="http://schemas.openxmlformats.org/officeDocument/2006/relationships/hyperlink" Target="http://www.pmcostrava.cz/public/uploads/images/max/137935309376.jpg" TargetMode="External"/><Relationship Id="rId169" Type="http://schemas.openxmlformats.org/officeDocument/2006/relationships/hyperlink" Target="http://www.pmcostrava.cz/public/uploads/images/max/137941845016.jpg" TargetMode="External"/><Relationship Id="rId376" Type="http://schemas.openxmlformats.org/officeDocument/2006/relationships/hyperlink" Target="http://www.klasektrading.cz/static/public/uploads/images/products/max/144178993767.jpg" TargetMode="External"/><Relationship Id="rId583" Type="http://schemas.openxmlformats.org/officeDocument/2006/relationships/hyperlink" Target="http://www.pmcostrava.cz/public/uploads/images/max/135058200344.jpg" TargetMode="External"/><Relationship Id="rId790" Type="http://schemas.openxmlformats.org/officeDocument/2006/relationships/hyperlink" Target="http://www.klasektrading.cz/static/public/uploads/images/products/max/146219091047.jpg" TargetMode="External"/><Relationship Id="rId804" Type="http://schemas.openxmlformats.org/officeDocument/2006/relationships/hyperlink" Target="http://www.pmcostrava.cz/public/uploads/images/max/13502104435.jpg" TargetMode="External"/><Relationship Id="rId1227" Type="http://schemas.openxmlformats.org/officeDocument/2006/relationships/hyperlink" Target="https://youtu.be/wczr8zS4kV4" TargetMode="External"/><Relationship Id="rId1434" Type="http://schemas.openxmlformats.org/officeDocument/2006/relationships/hyperlink" Target="https://youtu.be/28rRynP2Fc0" TargetMode="External"/><Relationship Id="rId1641" Type="http://schemas.openxmlformats.org/officeDocument/2006/relationships/hyperlink" Target="https://www.youtube.com/watch?v=dWPv1sMOvRc" TargetMode="External"/><Relationship Id="rId4" Type="http://schemas.openxmlformats.org/officeDocument/2006/relationships/hyperlink" Target="http://www.pmcostrava.cz/public/uploads/images/max/140929366039.jpg" TargetMode="External"/><Relationship Id="rId236" Type="http://schemas.openxmlformats.org/officeDocument/2006/relationships/hyperlink" Target="http://www.pmcostrava.cz/public/uploads/images/max/134807947522.jpg" TargetMode="External"/><Relationship Id="rId443" Type="http://schemas.openxmlformats.org/officeDocument/2006/relationships/hyperlink" Target="http://www.klasektrading.cz/static/public/uploads/images/products/max/147402489008.jpg" TargetMode="External"/><Relationship Id="rId650" Type="http://schemas.openxmlformats.org/officeDocument/2006/relationships/hyperlink" Target="http://www.klasektrading.cz/static/public/uploads/images/products/max/147383920749.jpg" TargetMode="External"/><Relationship Id="rId888" Type="http://schemas.openxmlformats.org/officeDocument/2006/relationships/hyperlink" Target="http://www.klasektrading.cz/static/public/uploads/images/products/max/144178813082.jpg" TargetMode="External"/><Relationship Id="rId1073" Type="http://schemas.openxmlformats.org/officeDocument/2006/relationships/hyperlink" Target="https://www.youtube.com/watch?v=LZHjAJApHNM&amp;feature=youtu.be" TargetMode="External"/><Relationship Id="rId1280" Type="http://schemas.openxmlformats.org/officeDocument/2006/relationships/hyperlink" Target="https://www.youtube.com/watch?v=rBDCt4X32Sk" TargetMode="External"/><Relationship Id="rId1501" Type="http://schemas.openxmlformats.org/officeDocument/2006/relationships/hyperlink" Target="https://www.youtube.com/watch?v=LRGwJe8FsuI&amp;feature=youtu.be" TargetMode="External"/><Relationship Id="rId1739" Type="http://schemas.openxmlformats.org/officeDocument/2006/relationships/hyperlink" Target="https://www.youtube.com/watch?v=iHPjaq0WVZQ" TargetMode="External"/><Relationship Id="rId303" Type="http://schemas.openxmlformats.org/officeDocument/2006/relationships/hyperlink" Target="http://www.klasektrading.cz/static/public/uploads/images/products/max/153509829634.jpg" TargetMode="External"/><Relationship Id="rId748" Type="http://schemas.openxmlformats.org/officeDocument/2006/relationships/hyperlink" Target="http://www.klasektrading.cz/static/public/uploads/images/products/max/153509602893.jpg" TargetMode="External"/><Relationship Id="rId955" Type="http://schemas.openxmlformats.org/officeDocument/2006/relationships/hyperlink" Target="https://youtu.be/i_7zE0HL6XE" TargetMode="External"/><Relationship Id="rId1140" Type="http://schemas.openxmlformats.org/officeDocument/2006/relationships/hyperlink" Target="http://www.klasektrading.cz/public/catalog/2018-2019.html" TargetMode="External"/><Relationship Id="rId1378" Type="http://schemas.openxmlformats.org/officeDocument/2006/relationships/hyperlink" Target="https://youtu.be/8LF8pYG1_rE" TargetMode="External"/><Relationship Id="rId1585" Type="http://schemas.openxmlformats.org/officeDocument/2006/relationships/hyperlink" Target="https://www.youtube.com/watch?v=zkajTyorZFc&amp;feature=youtu.be" TargetMode="External"/><Relationship Id="rId1792" Type="http://schemas.openxmlformats.org/officeDocument/2006/relationships/hyperlink" Target="https://www.youtube.com/watch?v=wYuodgjYKRY&amp;feature=youtu.be" TargetMode="External"/><Relationship Id="rId1806" Type="http://schemas.openxmlformats.org/officeDocument/2006/relationships/hyperlink" Target="https://www.youtube.com/watch?v=CU6FLZrNJdo&amp;feature=youtu.be" TargetMode="External"/><Relationship Id="rId84" Type="http://schemas.openxmlformats.org/officeDocument/2006/relationships/hyperlink" Target="http://www.pmcostrava.cz/public/uploads/images/max/132801632655.jpg" TargetMode="External"/><Relationship Id="rId387" Type="http://schemas.openxmlformats.org/officeDocument/2006/relationships/hyperlink" Target="http://www.klasektrading.cz/static/public/uploads/images/products/max/147386473988.jpg" TargetMode="External"/><Relationship Id="rId510" Type="http://schemas.openxmlformats.org/officeDocument/2006/relationships/hyperlink" Target="http://www.klasektrading.cz/static/public/uploads/images/products/max/150286884967.jpg" TargetMode="External"/><Relationship Id="rId594" Type="http://schemas.openxmlformats.org/officeDocument/2006/relationships/hyperlink" Target="http://www.pmcostrava.cz/public/uploads/images/max/119135337045.jpg" TargetMode="External"/><Relationship Id="rId608" Type="http://schemas.openxmlformats.org/officeDocument/2006/relationships/hyperlink" Target="http://www.klasektrading.cz/static/public/uploads/images/products/max/153509711597.jpg" TargetMode="External"/><Relationship Id="rId815" Type="http://schemas.openxmlformats.org/officeDocument/2006/relationships/hyperlink" Target="http://www.klasektrading.cz/static/public/uploads/images/products/max/144178683244.jpg" TargetMode="External"/><Relationship Id="rId1238" Type="http://schemas.openxmlformats.org/officeDocument/2006/relationships/hyperlink" Target="https://www.youtube.com/watch?v=MYh3M60k8W4" TargetMode="External"/><Relationship Id="rId1445" Type="http://schemas.openxmlformats.org/officeDocument/2006/relationships/hyperlink" Target="https://youtu.be/p3A486ZtBr4" TargetMode="External"/><Relationship Id="rId1652" Type="http://schemas.openxmlformats.org/officeDocument/2006/relationships/hyperlink" Target="https://www.youtube.com/watch?v=Duhn1VY3aHE" TargetMode="External"/><Relationship Id="rId247" Type="http://schemas.openxmlformats.org/officeDocument/2006/relationships/hyperlink" Target="http://www.klasektrading.cz/static/public/uploads/images/products/max/150288411059.jpg" TargetMode="External"/><Relationship Id="rId899" Type="http://schemas.openxmlformats.org/officeDocument/2006/relationships/hyperlink" Target="http://www.klasektrading.cz/static/public/uploads/images/products/max/144178283845.jpg" TargetMode="External"/><Relationship Id="rId1000" Type="http://schemas.openxmlformats.org/officeDocument/2006/relationships/hyperlink" Target="https://youtu.be/wjunyOzre4o" TargetMode="External"/><Relationship Id="rId1084" Type="http://schemas.openxmlformats.org/officeDocument/2006/relationships/hyperlink" Target="https://youtu.be/9zkj5fuR9dg" TargetMode="External"/><Relationship Id="rId1305" Type="http://schemas.openxmlformats.org/officeDocument/2006/relationships/hyperlink" Target="https://www.youtube.com/watch?v=IfcR7-Y1WSo&amp;feature=youtu.be" TargetMode="External"/><Relationship Id="rId107" Type="http://schemas.openxmlformats.org/officeDocument/2006/relationships/hyperlink" Target="http://www.klasektrading.cz/static/public/uploads/images/products/max/147393507144.jpg" TargetMode="External"/><Relationship Id="rId454" Type="http://schemas.openxmlformats.org/officeDocument/2006/relationships/hyperlink" Target="http://www.klasektrading.cz/static/public/uploads/images/products/max/150280083933.jpg" TargetMode="External"/><Relationship Id="rId661" Type="http://schemas.openxmlformats.org/officeDocument/2006/relationships/hyperlink" Target="http://www.klasektrading.cz/static/public/uploads/images/products/max/150572573913.jpg" TargetMode="External"/><Relationship Id="rId759" Type="http://schemas.openxmlformats.org/officeDocument/2006/relationships/hyperlink" Target="http://www.klasektrading.cz/static/public/uploads/images/products/max/147376278039.jpg" TargetMode="External"/><Relationship Id="rId966" Type="http://schemas.openxmlformats.org/officeDocument/2006/relationships/hyperlink" Target="https://youtu.be/YeEH-FXBPrU" TargetMode="External"/><Relationship Id="rId1291" Type="http://schemas.openxmlformats.org/officeDocument/2006/relationships/hyperlink" Target="https://www.youtube.com/watch?v=WGzH0akvkIY" TargetMode="External"/><Relationship Id="rId1389" Type="http://schemas.openxmlformats.org/officeDocument/2006/relationships/hyperlink" Target="https://www.youtube.com/watch?v=FYrhJ3xi9Qg&amp;feature=youtu.be" TargetMode="External"/><Relationship Id="rId1512" Type="http://schemas.openxmlformats.org/officeDocument/2006/relationships/hyperlink" Target="https://www.youtube.com/watch?v=_xXCEZa8LfI" TargetMode="External"/><Relationship Id="rId1596" Type="http://schemas.openxmlformats.org/officeDocument/2006/relationships/hyperlink" Target="https://www.youtube.com/watch?v=v3au6lcc7-c&amp;feature=youtu.be" TargetMode="External"/><Relationship Id="rId1817" Type="http://schemas.openxmlformats.org/officeDocument/2006/relationships/hyperlink" Target="https://www.youtube.com/watch?v=UymC6dNHP2E&amp;feature=youtu.be" TargetMode="External"/><Relationship Id="rId11" Type="http://schemas.openxmlformats.org/officeDocument/2006/relationships/hyperlink" Target="http://www.pmcostrava.cz/public/uploads/images/max/138122558134.jpg" TargetMode="External"/><Relationship Id="rId314" Type="http://schemas.openxmlformats.org/officeDocument/2006/relationships/hyperlink" Target="http://www.klasektrading.cz/static/public/uploads/images/products/max/141224680454.jpg" TargetMode="External"/><Relationship Id="rId398" Type="http://schemas.openxmlformats.org/officeDocument/2006/relationships/hyperlink" Target="http://www.klasektrading.cz/static/public/uploads/images/products/max/150280368035.jpg" TargetMode="External"/><Relationship Id="rId521" Type="http://schemas.openxmlformats.org/officeDocument/2006/relationships/hyperlink" Target="http://www.klasektrading.cz/static/public/uploads/images/products/max/147402332401.jpg" TargetMode="External"/><Relationship Id="rId619" Type="http://schemas.openxmlformats.org/officeDocument/2006/relationships/hyperlink" Target="http://www.klasektrading.cz/static/public/uploads/images/products/max/144126859054.jpg" TargetMode="External"/><Relationship Id="rId1151" Type="http://schemas.openxmlformats.org/officeDocument/2006/relationships/hyperlink" Target="https://www.youtube.com/watch?v=B13R3Ye52V4&amp;feature=youtu.be" TargetMode="External"/><Relationship Id="rId1249" Type="http://schemas.openxmlformats.org/officeDocument/2006/relationships/hyperlink" Target="https://youtu.be/f39FhnWlmmM" TargetMode="External"/><Relationship Id="rId95" Type="http://schemas.openxmlformats.org/officeDocument/2006/relationships/hyperlink" Target="http://www.klasektrading.cz/static/public/uploads/images/products/max/147393113507.jpg" TargetMode="External"/><Relationship Id="rId160" Type="http://schemas.openxmlformats.org/officeDocument/2006/relationships/hyperlink" Target="http://www.pmcostrava.cz/public/uploads/images/max/138106236495.jpg" TargetMode="External"/><Relationship Id="rId826" Type="http://schemas.openxmlformats.org/officeDocument/2006/relationships/hyperlink" Target="http://www.klasektrading.cz/static/public/uploads/images/products/max/144178683244.jpg" TargetMode="External"/><Relationship Id="rId1011" Type="http://schemas.openxmlformats.org/officeDocument/2006/relationships/hyperlink" Target="https://youtu.be/LW3vVE7VfCg" TargetMode="External"/><Relationship Id="rId1109" Type="http://schemas.openxmlformats.org/officeDocument/2006/relationships/hyperlink" Target="https://youtu.be/dFCxJ8zSlVo" TargetMode="External"/><Relationship Id="rId1456" Type="http://schemas.openxmlformats.org/officeDocument/2006/relationships/hyperlink" Target="https://www.youtube.com/watch?v=mtuvhFsGZcw&amp;feature=youtu.be" TargetMode="External"/><Relationship Id="rId1663" Type="http://schemas.openxmlformats.org/officeDocument/2006/relationships/hyperlink" Target="https://www.youtube.com/watch?v=enYoltq3H94" TargetMode="External"/><Relationship Id="rId258" Type="http://schemas.openxmlformats.org/officeDocument/2006/relationships/hyperlink" Target="http://www.klasektrading.cz/static/public/uploads/images/products/max/144161718751.jpg" TargetMode="External"/><Relationship Id="rId465" Type="http://schemas.openxmlformats.org/officeDocument/2006/relationships/hyperlink" Target="http://www.klasektrading.cz/static/public/uploads/images/products/max/147402374487.jpg" TargetMode="External"/><Relationship Id="rId672" Type="http://schemas.openxmlformats.org/officeDocument/2006/relationships/hyperlink" Target="http://www.pmcostrava.cz/public/uploads/images/max/134813811328.jpg" TargetMode="External"/><Relationship Id="rId1095" Type="http://schemas.openxmlformats.org/officeDocument/2006/relationships/hyperlink" Target="https://youtu.be/c2lYFW2JUa0" TargetMode="External"/><Relationship Id="rId1316" Type="http://schemas.openxmlformats.org/officeDocument/2006/relationships/hyperlink" Target="https://www.youtube.com/watch?v=X4UrWbrx6lg&amp;feature=youtu.be" TargetMode="External"/><Relationship Id="rId1523" Type="http://schemas.openxmlformats.org/officeDocument/2006/relationships/hyperlink" Target="https://www.youtube.com/watch?v=uHtk8RewbWg&amp;feature=youtu.be" TargetMode="External"/><Relationship Id="rId1730" Type="http://schemas.openxmlformats.org/officeDocument/2006/relationships/hyperlink" Target="https://www.youtube.com/watch?v=AbKG-8fwjtY&amp;feature=youtu.be" TargetMode="External"/><Relationship Id="rId22" Type="http://schemas.openxmlformats.org/officeDocument/2006/relationships/hyperlink" Target="http://www.pmcostrava.cz/public/uploads/images/max/140930004651.jpg" TargetMode="External"/><Relationship Id="rId118" Type="http://schemas.openxmlformats.org/officeDocument/2006/relationships/hyperlink" Target="http://www.klasektrading.cz/static/public/uploads/images/products/max/153509898653.jpg" TargetMode="External"/><Relationship Id="rId325" Type="http://schemas.openxmlformats.org/officeDocument/2006/relationships/hyperlink" Target="http://www.klasektrading.cz/static/public/uploads/images/products/max/150279800195.jpg" TargetMode="External"/><Relationship Id="rId532" Type="http://schemas.openxmlformats.org/officeDocument/2006/relationships/hyperlink" Target="http://www.klasektrading.cz/static/public/uploads/images/products/max/147402265974.jpg" TargetMode="External"/><Relationship Id="rId977" Type="http://schemas.openxmlformats.org/officeDocument/2006/relationships/hyperlink" Target="http://www.youtube.com/watch?v=awMAed65lg4" TargetMode="External"/><Relationship Id="rId1162" Type="http://schemas.openxmlformats.org/officeDocument/2006/relationships/hyperlink" Target="https://youtu.be/WM7WTE5K3FU" TargetMode="External"/><Relationship Id="rId1828" Type="http://schemas.openxmlformats.org/officeDocument/2006/relationships/hyperlink" Target="https://www.youtube.com/watch?v=TtRh7t_aqwg&amp;feature=youtu.be" TargetMode="External"/><Relationship Id="rId171" Type="http://schemas.openxmlformats.org/officeDocument/2006/relationships/hyperlink" Target="http://www.klasektrading.cz/static/public/uploads/images/products/max/153509878541.jpg" TargetMode="External"/><Relationship Id="rId837" Type="http://schemas.openxmlformats.org/officeDocument/2006/relationships/hyperlink" Target="http://www.klasektrading.cz/static/public/uploads/images/products/max/144179155581.jpg" TargetMode="External"/><Relationship Id="rId1022" Type="http://schemas.openxmlformats.org/officeDocument/2006/relationships/hyperlink" Target="https://youtu.be/T7vOatG376M" TargetMode="External"/><Relationship Id="rId1467" Type="http://schemas.openxmlformats.org/officeDocument/2006/relationships/hyperlink" Target="https://www.youtube.com/watch?v=xia3ryn_YBY" TargetMode="External"/><Relationship Id="rId1674" Type="http://schemas.openxmlformats.org/officeDocument/2006/relationships/hyperlink" Target="https://www.youtube.com/watch?v=_gEZkBLZ3f0" TargetMode="External"/><Relationship Id="rId269" Type="http://schemas.openxmlformats.org/officeDocument/2006/relationships/hyperlink" Target="http://www.klasektrading.cz/static/public/uploads/images/products/max/150288489887.jpg" TargetMode="External"/><Relationship Id="rId476" Type="http://schemas.openxmlformats.org/officeDocument/2006/relationships/hyperlink" Target="http://www.pmcostrava.cz/public/uploads/images/max/137958748603.jpg" TargetMode="External"/><Relationship Id="rId683" Type="http://schemas.openxmlformats.org/officeDocument/2006/relationships/hyperlink" Target="http://www.klasektrading.cz/static/public/uploads/images/products/max/144127196461.jpg" TargetMode="External"/><Relationship Id="rId890" Type="http://schemas.openxmlformats.org/officeDocument/2006/relationships/hyperlink" Target="http://www.klasektrading.cz/static/public/uploads/images/products/max/144178813082.jpg" TargetMode="External"/><Relationship Id="rId904" Type="http://schemas.openxmlformats.org/officeDocument/2006/relationships/hyperlink" Target="http://www.klasektrading.cz/static/public/uploads/images/products/max/144178132256.jpg" TargetMode="External"/><Relationship Id="rId1327" Type="http://schemas.openxmlformats.org/officeDocument/2006/relationships/hyperlink" Target="https://www.youtube.com/watch?v=_rxpZ6c_Y90" TargetMode="External"/><Relationship Id="rId1534" Type="http://schemas.openxmlformats.org/officeDocument/2006/relationships/hyperlink" Target="https://youtu.be/OSVKuoJn3Xc" TargetMode="External"/><Relationship Id="rId1741" Type="http://schemas.openxmlformats.org/officeDocument/2006/relationships/hyperlink" Target="https://www.youtube.com/watch?v=dVA2EpCX9oI&amp;feature=youtu.be" TargetMode="External"/><Relationship Id="rId33" Type="http://schemas.openxmlformats.org/officeDocument/2006/relationships/hyperlink" Target="http://www.pmcostrava.cz/public/uploads/images/max/140930061782.jpg" TargetMode="External"/><Relationship Id="rId129" Type="http://schemas.openxmlformats.org/officeDocument/2006/relationships/hyperlink" Target="http://www.pmcostrava.cz/public/uploads/images/max/140930214276.jpg" TargetMode="External"/><Relationship Id="rId336" Type="http://schemas.openxmlformats.org/officeDocument/2006/relationships/hyperlink" Target="http://www.klasektrading.cz/static/public/uploads/images/products/max/147393944863.jpg" TargetMode="External"/><Relationship Id="rId543" Type="http://schemas.openxmlformats.org/officeDocument/2006/relationships/hyperlink" Target="http://www.klasektrading.cz/static/public/uploads/images/products/max/147401217217.jpg" TargetMode="External"/><Relationship Id="rId988" Type="http://schemas.openxmlformats.org/officeDocument/2006/relationships/hyperlink" Target="http://www.youtube.com/watch?v=uBI-AnPGsj4" TargetMode="External"/><Relationship Id="rId1173" Type="http://schemas.openxmlformats.org/officeDocument/2006/relationships/hyperlink" Target="https://www.youtube.com/watch?v=xJrTxCp2SVU&amp;feature=youtu.be" TargetMode="External"/><Relationship Id="rId1380" Type="http://schemas.openxmlformats.org/officeDocument/2006/relationships/hyperlink" Target="https://youtu.be/qVcRIEbIdFA" TargetMode="External"/><Relationship Id="rId1601" Type="http://schemas.openxmlformats.org/officeDocument/2006/relationships/hyperlink" Target="https://www.youtube.com/watch?v=DxbBwt9W4is&amp;feature=youtu.be" TargetMode="External"/><Relationship Id="rId1839" Type="http://schemas.openxmlformats.org/officeDocument/2006/relationships/hyperlink" Target="https://www.youtube.com/watch?v=lzf5s5EESA4&amp;feature=youtu.be" TargetMode="External"/><Relationship Id="rId182" Type="http://schemas.openxmlformats.org/officeDocument/2006/relationships/hyperlink" Target="http://www.klasektrading.cz/static/public/uploads/images/products/max/153509867578.jpg" TargetMode="External"/><Relationship Id="rId403" Type="http://schemas.openxmlformats.org/officeDocument/2006/relationships/hyperlink" Target="http://www.pmcostrava.cz/public/uploads/images/max/14095752236.jpg" TargetMode="External"/><Relationship Id="rId750" Type="http://schemas.openxmlformats.org/officeDocument/2006/relationships/hyperlink" Target="http://www.klasektrading.cz/static/public/uploads/images/products/max/153509585341.jpg" TargetMode="External"/><Relationship Id="rId848" Type="http://schemas.openxmlformats.org/officeDocument/2006/relationships/hyperlink" Target="http://www.klasektrading.cz/static/public/uploads/images/products/max/144178813082.jpg" TargetMode="External"/><Relationship Id="rId1033" Type="http://schemas.openxmlformats.org/officeDocument/2006/relationships/hyperlink" Target="https://youtu.be/fUNE0n6NYmI" TargetMode="External"/><Relationship Id="rId1478" Type="http://schemas.openxmlformats.org/officeDocument/2006/relationships/hyperlink" Target="https://youtu.be/U7qy5n2zI3g" TargetMode="External"/><Relationship Id="rId1685" Type="http://schemas.openxmlformats.org/officeDocument/2006/relationships/hyperlink" Target="https://www.youtube.com/watch?v=ngXrwRAs_s8" TargetMode="External"/><Relationship Id="rId487" Type="http://schemas.openxmlformats.org/officeDocument/2006/relationships/hyperlink" Target="http://www.pmcostrava.cz/public/uploads/images/max/137958852597.jpg" TargetMode="External"/><Relationship Id="rId610" Type="http://schemas.openxmlformats.org/officeDocument/2006/relationships/hyperlink" Target="http://www.pmcostrava.cz/public/uploads/images/max/135428448786.jpg" TargetMode="External"/><Relationship Id="rId694" Type="http://schemas.openxmlformats.org/officeDocument/2006/relationships/hyperlink" Target="http://www.pmcostrava.cz/public/uploads/images/max/140963423439.jpg" TargetMode="External"/><Relationship Id="rId708" Type="http://schemas.openxmlformats.org/officeDocument/2006/relationships/hyperlink" Target="http://www.pmcostrava.cz/public/uploads/images/max/135058270901.jpg" TargetMode="External"/><Relationship Id="rId915" Type="http://schemas.openxmlformats.org/officeDocument/2006/relationships/hyperlink" Target="http://www.pmcostrava.cz/public/uploads/images/max/137940398748.jpg" TargetMode="External"/><Relationship Id="rId1240" Type="http://schemas.openxmlformats.org/officeDocument/2006/relationships/hyperlink" Target="https://www.youtube.com/watch?v=iBRy4uVhHG8&amp;feature=youtu.be" TargetMode="External"/><Relationship Id="rId1338" Type="http://schemas.openxmlformats.org/officeDocument/2006/relationships/hyperlink" Target="https://www.youtube.com/watch?v=usSvG9bi0R4&amp;feature=youtu.be" TargetMode="External"/><Relationship Id="rId1545" Type="http://schemas.openxmlformats.org/officeDocument/2006/relationships/hyperlink" Target="https://www.youtube.com/watch?v=yO3lCa06xfQ&amp;feature=youtu.be" TargetMode="External"/><Relationship Id="rId347" Type="http://schemas.openxmlformats.org/officeDocument/2006/relationships/hyperlink" Target="http://www.klasektrading.cz/static/public/uploads/images/products/max/147394907332.jpg" TargetMode="External"/><Relationship Id="rId999" Type="http://schemas.openxmlformats.org/officeDocument/2006/relationships/hyperlink" Target="https://youtu.be/LXO-tLyg3Mk" TargetMode="External"/><Relationship Id="rId1100" Type="http://schemas.openxmlformats.org/officeDocument/2006/relationships/hyperlink" Target="https://www.youtube.com/watch?v=FKfOBNLPQ8U" TargetMode="External"/><Relationship Id="rId1184" Type="http://schemas.openxmlformats.org/officeDocument/2006/relationships/hyperlink" Target="https://youtu.be/W4dG9kk0YEA" TargetMode="External"/><Relationship Id="rId1405" Type="http://schemas.openxmlformats.org/officeDocument/2006/relationships/hyperlink" Target="https://www.youtube.com/watch?v=S-eDiZOuYkw&amp;feature=youtu.be" TargetMode="External"/><Relationship Id="rId1752" Type="http://schemas.openxmlformats.org/officeDocument/2006/relationships/hyperlink" Target="https://www.youtube.com/watch?v=amFVORSzQos" TargetMode="External"/><Relationship Id="rId44" Type="http://schemas.openxmlformats.org/officeDocument/2006/relationships/hyperlink" Target="http://www.pmcostrava.cz/public/uploads/images/max/137934961935.jpg" TargetMode="External"/><Relationship Id="rId554" Type="http://schemas.openxmlformats.org/officeDocument/2006/relationships/hyperlink" Target="http://www.klasektrading.cz/static/public/uploads/images/products/max/150271473221.jpg" TargetMode="External"/><Relationship Id="rId761" Type="http://schemas.openxmlformats.org/officeDocument/2006/relationships/hyperlink" Target="http://www.klasektrading.cz/static/public/uploads/images/products/max/147376213554.jpg" TargetMode="External"/><Relationship Id="rId859" Type="http://schemas.openxmlformats.org/officeDocument/2006/relationships/hyperlink" Target="http://www.klasektrading.cz/static/public/uploads/images/products/max/144179155581.jpg" TargetMode="External"/><Relationship Id="rId1391" Type="http://schemas.openxmlformats.org/officeDocument/2006/relationships/hyperlink" Target="https://www.youtube.com/watch?v=fdcn5aXZLkk" TargetMode="External"/><Relationship Id="rId1489" Type="http://schemas.openxmlformats.org/officeDocument/2006/relationships/hyperlink" Target="https://www.youtube.com/watch?v=C1dlzl1naJc&amp;feature=youtu.be" TargetMode="External"/><Relationship Id="rId1612" Type="http://schemas.openxmlformats.org/officeDocument/2006/relationships/hyperlink" Target="https://www.youtube.com/watch?v=RxX--dmBPic&amp;feature=youtu.be" TargetMode="External"/><Relationship Id="rId1696" Type="http://schemas.openxmlformats.org/officeDocument/2006/relationships/hyperlink" Target="https://www.youtube.com/watch?v=52mtjXEhGA0" TargetMode="External"/><Relationship Id="rId193" Type="http://schemas.openxmlformats.org/officeDocument/2006/relationships/hyperlink" Target="http://www.klasektrading.cz/static/public/uploads/images/products/max/147428656495.jpg" TargetMode="External"/><Relationship Id="rId207" Type="http://schemas.openxmlformats.org/officeDocument/2006/relationships/hyperlink" Target="http://www.klasektrading.cz/static/public/uploads/images/products/max/144169653561.jpg" TargetMode="External"/><Relationship Id="rId414" Type="http://schemas.openxmlformats.org/officeDocument/2006/relationships/hyperlink" Target="http://www.klasektrading.cz/static/public/uploads/images/products/max/147377316786.jpg" TargetMode="External"/><Relationship Id="rId498" Type="http://schemas.openxmlformats.org/officeDocument/2006/relationships/hyperlink" Target="http://www.klasektrading.cz/static/public/uploads/images/products/max/147377304981.jpg" TargetMode="External"/><Relationship Id="rId621" Type="http://schemas.openxmlformats.org/officeDocument/2006/relationships/hyperlink" Target="http://www.klasektrading.cz/static/public/uploads/images/products/max/144127824675.jpg" TargetMode="External"/><Relationship Id="rId1044" Type="http://schemas.openxmlformats.org/officeDocument/2006/relationships/hyperlink" Target="https://youtu.be/ouOUOLj6f1s" TargetMode="External"/><Relationship Id="rId1251" Type="http://schemas.openxmlformats.org/officeDocument/2006/relationships/hyperlink" Target="https://youtu.be/AbGTWZuXjqE" TargetMode="External"/><Relationship Id="rId1349" Type="http://schemas.openxmlformats.org/officeDocument/2006/relationships/hyperlink" Target="https://youtu.be/SjiNW0WBtQU" TargetMode="External"/><Relationship Id="rId260" Type="http://schemas.openxmlformats.org/officeDocument/2006/relationships/hyperlink" Target="http://www.pmcostrava.cz/public/uploads/images/max/137950111533.jpg" TargetMode="External"/><Relationship Id="rId719" Type="http://schemas.openxmlformats.org/officeDocument/2006/relationships/hyperlink" Target="http://www.klasektrading.cz/static/public/uploads/images/products/max/144222534114.jpg" TargetMode="External"/><Relationship Id="rId926" Type="http://schemas.openxmlformats.org/officeDocument/2006/relationships/hyperlink" Target="http://www.klasektrading.cz/static/public/uploads/images/products/max/145701021619.jpg" TargetMode="External"/><Relationship Id="rId1111" Type="http://schemas.openxmlformats.org/officeDocument/2006/relationships/hyperlink" Target="https://www.youtube.com/watch?v=P3Fuye52BsM&amp;feature=youtu.be" TargetMode="External"/><Relationship Id="rId1556" Type="http://schemas.openxmlformats.org/officeDocument/2006/relationships/hyperlink" Target="https://www.youtube.com/watch?v=w_HV5Kut30U&amp;feature=youtu.be" TargetMode="External"/><Relationship Id="rId1763" Type="http://schemas.openxmlformats.org/officeDocument/2006/relationships/hyperlink" Target="https://www.youtube.com/watch?v=O6fBpE66dtU" TargetMode="External"/><Relationship Id="rId55" Type="http://schemas.openxmlformats.org/officeDocument/2006/relationships/hyperlink" Target="http://www.klasektrading.cz/static/public/uploads/images/products/max/14093005162.jpg" TargetMode="External"/><Relationship Id="rId120" Type="http://schemas.openxmlformats.org/officeDocument/2006/relationships/hyperlink" Target="http://www.pmcostrava.cz/public/uploads/images/max/13480886431.jpg" TargetMode="External"/><Relationship Id="rId358" Type="http://schemas.openxmlformats.org/officeDocument/2006/relationships/hyperlink" Target="http://www.klasektrading.cz/static/public/uploads/images/products/max/150280007478.jpg" TargetMode="External"/><Relationship Id="rId565" Type="http://schemas.openxmlformats.org/officeDocument/2006/relationships/hyperlink" Target="http://www.klasektrading.cz/static/public/uploads/images/products/max/150271508904.jpg" TargetMode="External"/><Relationship Id="rId772" Type="http://schemas.openxmlformats.org/officeDocument/2006/relationships/hyperlink" Target="http://www.pmcostrava.cz/public/uploads/images/max/137941877964.jpg" TargetMode="External"/><Relationship Id="rId1195" Type="http://schemas.openxmlformats.org/officeDocument/2006/relationships/hyperlink" Target="https://www.youtube.com/watch?v=ygvznjLWkl0&amp;feature=youtu.be" TargetMode="External"/><Relationship Id="rId1209" Type="http://schemas.openxmlformats.org/officeDocument/2006/relationships/hyperlink" Target="https://www.youtube.com/watch?v=eHVeYqV6aPY" TargetMode="External"/><Relationship Id="rId1416" Type="http://schemas.openxmlformats.org/officeDocument/2006/relationships/hyperlink" Target="https://www.youtube.com/watch?v=oFjxX3Uaffw" TargetMode="External"/><Relationship Id="rId1623" Type="http://schemas.openxmlformats.org/officeDocument/2006/relationships/hyperlink" Target="https://www.youtube.com/watch?v=XyEetlY5i08&amp;feature=youtu.be" TargetMode="External"/><Relationship Id="rId1830" Type="http://schemas.openxmlformats.org/officeDocument/2006/relationships/hyperlink" Target="https://www.youtube.com/watch?v=I9r-3Jjfgcg&amp;feature=youtu.be" TargetMode="External"/><Relationship Id="rId218" Type="http://schemas.openxmlformats.org/officeDocument/2006/relationships/hyperlink" Target="http://www.pmcostrava.cz/public/uploads/images/max/134808097856.jpg" TargetMode="External"/><Relationship Id="rId425" Type="http://schemas.openxmlformats.org/officeDocument/2006/relationships/hyperlink" Target="http://www.klasektrading.cz/static/public/uploads/images/products/max/153509785216.jpg" TargetMode="External"/><Relationship Id="rId632" Type="http://schemas.openxmlformats.org/officeDocument/2006/relationships/hyperlink" Target="http://www.klasektrading.cz/static/public/uploads/images/products/max/150279720302.jpg" TargetMode="External"/><Relationship Id="rId1055" Type="http://schemas.openxmlformats.org/officeDocument/2006/relationships/hyperlink" Target="https://youtu.be/XCiTIXOznWM" TargetMode="External"/><Relationship Id="rId1262" Type="http://schemas.openxmlformats.org/officeDocument/2006/relationships/hyperlink" Target="https://www.youtube.com/watch?v=7MOJZdKPBzw&amp;feature=youtu.be" TargetMode="External"/><Relationship Id="rId271" Type="http://schemas.openxmlformats.org/officeDocument/2006/relationships/hyperlink" Target="http://www.klasektrading.cz/static/public/uploads/images/products/max/150288489887.jpg" TargetMode="External"/><Relationship Id="rId937" Type="http://schemas.openxmlformats.org/officeDocument/2006/relationships/hyperlink" Target="https://www.youtube.com/watch?v=zTNEdHU_qQQ&amp;feature=youtu.be" TargetMode="External"/><Relationship Id="rId1122" Type="http://schemas.openxmlformats.org/officeDocument/2006/relationships/hyperlink" Target="http://www.youtube.com/watch?v=LryGKbMoCUo" TargetMode="External"/><Relationship Id="rId1567" Type="http://schemas.openxmlformats.org/officeDocument/2006/relationships/hyperlink" Target="https://www.youtube.com/watch?v=QY1ihSBmavs" TargetMode="External"/><Relationship Id="rId1774" Type="http://schemas.openxmlformats.org/officeDocument/2006/relationships/hyperlink" Target="http://www.youtube.com/watch?v=xEyRSYzIHiQ&amp;list=FL3vDN7MDQBSqg2eyYmr42Jw&amp;index=86" TargetMode="External"/><Relationship Id="rId66" Type="http://schemas.openxmlformats.org/officeDocument/2006/relationships/hyperlink" Target="http://www.klasektrading.cz/static/public/uploads/images/products/max/153509907363.jpg" TargetMode="External"/><Relationship Id="rId131" Type="http://schemas.openxmlformats.org/officeDocument/2006/relationships/hyperlink" Target="http://www.pmcostrava.cz/public/uploads/images/max/137940957882.jpg" TargetMode="External"/><Relationship Id="rId369" Type="http://schemas.openxmlformats.org/officeDocument/2006/relationships/hyperlink" Target="http://www.klasektrading.cz/static/public/uploads/images/products/max/153509806426.jpg" TargetMode="External"/><Relationship Id="rId576" Type="http://schemas.openxmlformats.org/officeDocument/2006/relationships/hyperlink" Target="http://www.klasektrading.cz/static/public/uploads/images/products/max/150270643665.jpg" TargetMode="External"/><Relationship Id="rId783" Type="http://schemas.openxmlformats.org/officeDocument/2006/relationships/hyperlink" Target="http://www.klasektrading.cz/static/public/uploads/images/products/max/144067554095.jpg" TargetMode="External"/><Relationship Id="rId990" Type="http://schemas.openxmlformats.org/officeDocument/2006/relationships/hyperlink" Target="http://www.youtube.com/watch?v=EEuYFoltsBE" TargetMode="External"/><Relationship Id="rId1427" Type="http://schemas.openxmlformats.org/officeDocument/2006/relationships/hyperlink" Target="https://www.youtube.com/watch?v=btG2C_wrdQw" TargetMode="External"/><Relationship Id="rId1634" Type="http://schemas.openxmlformats.org/officeDocument/2006/relationships/hyperlink" Target="https://www.youtube.com/watch?v=c3C_1OUTUXE&amp;feature=youtu.be" TargetMode="External"/><Relationship Id="rId1841" Type="http://schemas.openxmlformats.org/officeDocument/2006/relationships/hyperlink" Target="https://www.youtube.com/watch?v=r311sqd-KZQ&amp;feature=youtu.be" TargetMode="External"/><Relationship Id="rId229" Type="http://schemas.openxmlformats.org/officeDocument/2006/relationships/hyperlink" Target="http://www.klasektrading.cz/static/public/uploads/images/products/max/153509852295.jpg" TargetMode="External"/><Relationship Id="rId436" Type="http://schemas.openxmlformats.org/officeDocument/2006/relationships/hyperlink" Target="http://www.klasektrading.cz/static/public/uploads/images/products/max/150287330454.jpg" TargetMode="External"/><Relationship Id="rId643" Type="http://schemas.openxmlformats.org/officeDocument/2006/relationships/hyperlink" Target="http://www.klasektrading.cz/static/public/uploads/images/products/max/150330212102.jpg" TargetMode="External"/><Relationship Id="rId1066" Type="http://schemas.openxmlformats.org/officeDocument/2006/relationships/hyperlink" Target="https://youtu.be/GakSvbQ2NJ4" TargetMode="External"/><Relationship Id="rId1273" Type="http://schemas.openxmlformats.org/officeDocument/2006/relationships/hyperlink" Target="https://youtu.be/gBzxTBD4itU" TargetMode="External"/><Relationship Id="rId1480" Type="http://schemas.openxmlformats.org/officeDocument/2006/relationships/hyperlink" Target="https://youtu.be/lQp0SSVliFo" TargetMode="External"/><Relationship Id="rId850" Type="http://schemas.openxmlformats.org/officeDocument/2006/relationships/hyperlink" Target="http://www.klasektrading.cz/static/public/uploads/images/products/max/144178813082.jpg" TargetMode="External"/><Relationship Id="rId948" Type="http://schemas.openxmlformats.org/officeDocument/2006/relationships/hyperlink" Target="https://youtu.be/YbRa32Dy7Mo" TargetMode="External"/><Relationship Id="rId1133" Type="http://schemas.openxmlformats.org/officeDocument/2006/relationships/hyperlink" Target="https://www.youtube.com/watch?v=Y3H4Pu8WffM&amp;feature=youtu.be" TargetMode="External"/><Relationship Id="rId1578" Type="http://schemas.openxmlformats.org/officeDocument/2006/relationships/hyperlink" Target="https://youtu.be/BHw3KVM9beE" TargetMode="External"/><Relationship Id="rId1701" Type="http://schemas.openxmlformats.org/officeDocument/2006/relationships/hyperlink" Target="https://www.youtube.com/watch?v=t4XHQwRXSzo&amp;feature=youtu.be" TargetMode="External"/><Relationship Id="rId1785" Type="http://schemas.openxmlformats.org/officeDocument/2006/relationships/hyperlink" Target="https://www.youtube.com/watch?v=WOGkCRWIFVE" TargetMode="External"/><Relationship Id="rId77" Type="http://schemas.openxmlformats.org/officeDocument/2006/relationships/hyperlink" Target="http://www.pmcostrava.cz/public/uploads/images/max/137935325089.jpg" TargetMode="External"/><Relationship Id="rId282" Type="http://schemas.openxmlformats.org/officeDocument/2006/relationships/hyperlink" Target="http://www.klasektrading.cz/static/public/uploads/images/products/max/14416174212.jpg" TargetMode="External"/><Relationship Id="rId503" Type="http://schemas.openxmlformats.org/officeDocument/2006/relationships/hyperlink" Target="http://www.klasektrading.cz/static/public/uploads/images/products/max/150280629727.jpg" TargetMode="External"/><Relationship Id="rId587" Type="http://schemas.openxmlformats.org/officeDocument/2006/relationships/hyperlink" Target="http://www.pmcostrava.cz/public/uploads/images/max/135058238361.jpg" TargetMode="External"/><Relationship Id="rId710" Type="http://schemas.openxmlformats.org/officeDocument/2006/relationships/hyperlink" Target="http://www.klasektrading.cz/static/public/uploads/images/products/max/144222952182.jpg" TargetMode="External"/><Relationship Id="rId808" Type="http://schemas.openxmlformats.org/officeDocument/2006/relationships/hyperlink" Target="http://www.pmcostrava.cz/public/uploads/images/max/135020614809.jpg" TargetMode="External"/><Relationship Id="rId1340" Type="http://schemas.openxmlformats.org/officeDocument/2006/relationships/hyperlink" Target="https://youtu.be/ubRzfMSR29I" TargetMode="External"/><Relationship Id="rId1438" Type="http://schemas.openxmlformats.org/officeDocument/2006/relationships/hyperlink" Target="https://www.youtube.com/watch?v=5evveJAS7JQ&amp;feature=youtu.be" TargetMode="External"/><Relationship Id="rId1645" Type="http://schemas.openxmlformats.org/officeDocument/2006/relationships/hyperlink" Target="https://www.youtube.com/watch?v=it_wTUJ_-_U" TargetMode="External"/><Relationship Id="rId8" Type="http://schemas.openxmlformats.org/officeDocument/2006/relationships/hyperlink" Target="http://www.pmcostrava.cz/public/uploads/images/max/140929461746.jpg" TargetMode="External"/><Relationship Id="rId142" Type="http://schemas.openxmlformats.org/officeDocument/2006/relationships/hyperlink" Target="http://www.klasektrading.cz/static/public/uploads/images/products/max/150451343162.jpg" TargetMode="External"/><Relationship Id="rId447" Type="http://schemas.openxmlformats.org/officeDocument/2006/relationships/hyperlink" Target="http://www.klasektrading.cz/static/public/uploads/images/products/max/150280042582.jpg" TargetMode="External"/><Relationship Id="rId794" Type="http://schemas.openxmlformats.org/officeDocument/2006/relationships/hyperlink" Target="http://www.klasektrading.cz/static/public/uploads/images/products/max/144067554095.jpg" TargetMode="External"/><Relationship Id="rId1077" Type="http://schemas.openxmlformats.org/officeDocument/2006/relationships/hyperlink" Target="https://www.youtube.com/watch?v=j_dmUOQpTjc&amp;feature=youtu.be" TargetMode="External"/><Relationship Id="rId1200" Type="http://schemas.openxmlformats.org/officeDocument/2006/relationships/hyperlink" Target="https://www.youtube.com/watch?v=u27TXDf0NmA&amp;feature=youtu.be" TargetMode="External"/><Relationship Id="rId1852" Type="http://schemas.openxmlformats.org/officeDocument/2006/relationships/hyperlink" Target="http://www.pmcostrava.cz/public/uploads/images/max/140930061782.jpg" TargetMode="External"/><Relationship Id="rId654" Type="http://schemas.openxmlformats.org/officeDocument/2006/relationships/hyperlink" Target="http://www.klasektrading.cz/static/public/uploads/images/products/max/150278758113.jpg" TargetMode="External"/><Relationship Id="rId861" Type="http://schemas.openxmlformats.org/officeDocument/2006/relationships/hyperlink" Target="http://www.klasektrading.cz/static/public/uploads/images/products/max/144179155581.jpg" TargetMode="External"/><Relationship Id="rId959" Type="http://schemas.openxmlformats.org/officeDocument/2006/relationships/hyperlink" Target="https://youtu.be/TErPPa5ekug" TargetMode="External"/><Relationship Id="rId1284" Type="http://schemas.openxmlformats.org/officeDocument/2006/relationships/hyperlink" Target="https://www.youtube.com/watch?v=VUIkETF-hW4&amp;feature=youtu.be" TargetMode="External"/><Relationship Id="rId1491" Type="http://schemas.openxmlformats.org/officeDocument/2006/relationships/hyperlink" Target="https://www.youtube.com/watch?v=xACjM5t2no0&amp;feature=youtu.be" TargetMode="External"/><Relationship Id="rId1505" Type="http://schemas.openxmlformats.org/officeDocument/2006/relationships/hyperlink" Target="https://youtu.be/EqowqgpleAY" TargetMode="External"/><Relationship Id="rId1589" Type="http://schemas.openxmlformats.org/officeDocument/2006/relationships/hyperlink" Target="https://www.youtube.com/watch?v=QOx2LHn0C3s&amp;feature=youtu.be" TargetMode="External"/><Relationship Id="rId1712" Type="http://schemas.openxmlformats.org/officeDocument/2006/relationships/hyperlink" Target="https://www.youtube.com/watch?v=sxVeGFyXiLU&amp;feature=youtu.be" TargetMode="External"/><Relationship Id="rId293" Type="http://schemas.openxmlformats.org/officeDocument/2006/relationships/hyperlink" Target="http://www.klasektrading.cz/static/public/uploads/images/products/max/146702818621.jpg" TargetMode="External"/><Relationship Id="rId307" Type="http://schemas.openxmlformats.org/officeDocument/2006/relationships/hyperlink" Target="http://www.klasektrading.cz/static/public/uploads/images/products/max/15296546117.jpg" TargetMode="External"/><Relationship Id="rId514" Type="http://schemas.openxmlformats.org/officeDocument/2006/relationships/hyperlink" Target="http://www.klasektrading.cz/static/public/uploads/images/products/max/150287344481.jpg" TargetMode="External"/><Relationship Id="rId721" Type="http://schemas.openxmlformats.org/officeDocument/2006/relationships/hyperlink" Target="http://www.klasektrading.cz/static/public/uploads/images/products/max/144222528095.jpg" TargetMode="External"/><Relationship Id="rId1144" Type="http://schemas.openxmlformats.org/officeDocument/2006/relationships/hyperlink" Target="https://www.youtube.com/watch?v=DLho4u2wfhg" TargetMode="External"/><Relationship Id="rId1351" Type="http://schemas.openxmlformats.org/officeDocument/2006/relationships/hyperlink" Target="https://www.youtube.com/watch?v=SnIbjopdgX0&amp;feature=youtu.be" TargetMode="External"/><Relationship Id="rId1449" Type="http://schemas.openxmlformats.org/officeDocument/2006/relationships/hyperlink" Target="https://www.youtube.com/watch?v=nX-1_kj7FVI" TargetMode="External"/><Relationship Id="rId1796" Type="http://schemas.openxmlformats.org/officeDocument/2006/relationships/hyperlink" Target="https://www.youtube.com/watch?v=owI4UCYLgHg&amp;feature=youtu.be" TargetMode="External"/><Relationship Id="rId88" Type="http://schemas.openxmlformats.org/officeDocument/2006/relationships/hyperlink" Target="http://www.klasektrading.cz/static/public/uploads/images/products/max/147393085162.jpg" TargetMode="External"/><Relationship Id="rId153" Type="http://schemas.openxmlformats.org/officeDocument/2006/relationships/hyperlink" Target="http://www.pmcostrava.cz/public/uploads/images/max/134808850478.jpg" TargetMode="External"/><Relationship Id="rId360" Type="http://schemas.openxmlformats.org/officeDocument/2006/relationships/hyperlink" Target="http://www.klasektrading.cz/static/public/uploads/images/products/max/144178756745.jpg" TargetMode="External"/><Relationship Id="rId598" Type="http://schemas.openxmlformats.org/officeDocument/2006/relationships/hyperlink" Target="http://www.pmcostrava.cz/public/uploads/images/max/135004772492.jpg" TargetMode="External"/><Relationship Id="rId819" Type="http://schemas.openxmlformats.org/officeDocument/2006/relationships/hyperlink" Target="http://www.klasektrading.cz/static/public/uploads/images/products/max/144178683244.jpg" TargetMode="External"/><Relationship Id="rId1004" Type="http://schemas.openxmlformats.org/officeDocument/2006/relationships/hyperlink" Target="https://www.youtube.com/watch?v=eCgd_11Q9Hw" TargetMode="External"/><Relationship Id="rId1211" Type="http://schemas.openxmlformats.org/officeDocument/2006/relationships/hyperlink" Target="https://www.youtube.com/watch?v=Ev0jcZqslYo&amp;feature=youtu.be" TargetMode="External"/><Relationship Id="rId1656" Type="http://schemas.openxmlformats.org/officeDocument/2006/relationships/hyperlink" Target="https://www.youtube.com/watch?v=lwL8PleIwbM" TargetMode="External"/><Relationship Id="rId220" Type="http://schemas.openxmlformats.org/officeDocument/2006/relationships/hyperlink" Target="http://www.klasektrading.cz/static/public/uploads/images/products/max/148120511037.jpg" TargetMode="External"/><Relationship Id="rId458" Type="http://schemas.openxmlformats.org/officeDocument/2006/relationships/hyperlink" Target="http://www.pmcostrava.cz/public/uploads/images/max/135057806124.jpg" TargetMode="External"/><Relationship Id="rId665" Type="http://schemas.openxmlformats.org/officeDocument/2006/relationships/hyperlink" Target="http://www.klasektrading.cz/static/public/uploads/images/products/max/144127150911.jpg" TargetMode="External"/><Relationship Id="rId872" Type="http://schemas.openxmlformats.org/officeDocument/2006/relationships/hyperlink" Target="http://www.klasektrading.cz/static/public/uploads/images/products/max/144179155581.jpg" TargetMode="External"/><Relationship Id="rId1088" Type="http://schemas.openxmlformats.org/officeDocument/2006/relationships/hyperlink" Target="https://www.youtube.com/watch?v=HIT0fg_xu2w&amp;feature=youtu.be" TargetMode="External"/><Relationship Id="rId1295" Type="http://schemas.openxmlformats.org/officeDocument/2006/relationships/hyperlink" Target="https://www.youtube.com/watch?v=UWYb2eqQn4A&amp;feature=youtu.be" TargetMode="External"/><Relationship Id="rId1309" Type="http://schemas.openxmlformats.org/officeDocument/2006/relationships/hyperlink" Target="https://youtu.be/wNpUP2z4mMI" TargetMode="External"/><Relationship Id="rId1516" Type="http://schemas.openxmlformats.org/officeDocument/2006/relationships/hyperlink" Target="https://www.youtube.com/watch?v=NiVnvlKq7ro" TargetMode="External"/><Relationship Id="rId1723" Type="http://schemas.openxmlformats.org/officeDocument/2006/relationships/hyperlink" Target="https://www.youtube.com/watch?v=swuyrUsaw2I&amp;feature=youtu.be" TargetMode="External"/><Relationship Id="rId15" Type="http://schemas.openxmlformats.org/officeDocument/2006/relationships/hyperlink" Target="http://www.pmcostrava.cz/public/uploads/images/max/137933072644.jpg" TargetMode="External"/><Relationship Id="rId318" Type="http://schemas.openxmlformats.org/officeDocument/2006/relationships/hyperlink" Target="http://www.klasektrading.cz/static/public/uploads/images/products/max/147394352258.jpg" TargetMode="External"/><Relationship Id="rId525" Type="http://schemas.openxmlformats.org/officeDocument/2006/relationships/hyperlink" Target="http://www.klasektrading.cz/static/public/uploads/images/products/max/150270933727.jpg" TargetMode="External"/><Relationship Id="rId732" Type="http://schemas.openxmlformats.org/officeDocument/2006/relationships/hyperlink" Target="http://www.pmcostrava.cz/public/uploads/images/max/140963469829.jpg" TargetMode="External"/><Relationship Id="rId1155" Type="http://schemas.openxmlformats.org/officeDocument/2006/relationships/hyperlink" Target="https://youtu.be/AullUnm3bys" TargetMode="External"/><Relationship Id="rId1362" Type="http://schemas.openxmlformats.org/officeDocument/2006/relationships/hyperlink" Target="https://www.youtube.com/watch?v=H2zEAL-hiBE" TargetMode="External"/><Relationship Id="rId99" Type="http://schemas.openxmlformats.org/officeDocument/2006/relationships/hyperlink" Target="http://www.klasektrading.cz/static/public/uploads/images/products/max/150287896515.jpg" TargetMode="External"/><Relationship Id="rId164" Type="http://schemas.openxmlformats.org/officeDocument/2006/relationships/hyperlink" Target="http://www.pmcostrava.cz/public/uploads/images/max/137941877964.jpg" TargetMode="External"/><Relationship Id="rId371" Type="http://schemas.openxmlformats.org/officeDocument/2006/relationships/hyperlink" Target="http://www.klasektrading.cz/static/public/uploads/images/products/max/150280217084.jpg" TargetMode="External"/><Relationship Id="rId1015" Type="http://schemas.openxmlformats.org/officeDocument/2006/relationships/hyperlink" Target="https://youtu.be/PQmpWecA-0A" TargetMode="External"/><Relationship Id="rId1222" Type="http://schemas.openxmlformats.org/officeDocument/2006/relationships/hyperlink" Target="https://www.youtube.com/watch?v=Ny-ie1mSwgA&amp;feature=youtu.be" TargetMode="External"/><Relationship Id="rId1667" Type="http://schemas.openxmlformats.org/officeDocument/2006/relationships/hyperlink" Target="https://www.youtube.com/watch?v=Yt2NWevIgdM&amp;feature=youtu.be" TargetMode="External"/><Relationship Id="rId469" Type="http://schemas.openxmlformats.org/officeDocument/2006/relationships/hyperlink" Target="http://www.klasektrading.cz/static/public/uploads/images/products/max/150270256778.jpg" TargetMode="External"/><Relationship Id="rId676" Type="http://schemas.openxmlformats.org/officeDocument/2006/relationships/hyperlink" Target="http://www.klasektrading.cz/static/public/uploads/images/products/max/15350968633.jpg" TargetMode="External"/><Relationship Id="rId883" Type="http://schemas.openxmlformats.org/officeDocument/2006/relationships/hyperlink" Target="http://www.klasektrading.cz/static/public/uploads/images/products/max/144178813082.jpg" TargetMode="External"/><Relationship Id="rId1099" Type="http://schemas.openxmlformats.org/officeDocument/2006/relationships/hyperlink" Target="https://www.youtube.com/watch?v=vl80Or76Xhk" TargetMode="External"/><Relationship Id="rId1527" Type="http://schemas.openxmlformats.org/officeDocument/2006/relationships/hyperlink" Target="https://youtu.be/mY7bXIrYNN8" TargetMode="External"/><Relationship Id="rId1734" Type="http://schemas.openxmlformats.org/officeDocument/2006/relationships/hyperlink" Target="https://www.youtube.com/watch?v=mcFPlzxHzZc" TargetMode="External"/><Relationship Id="rId26" Type="http://schemas.openxmlformats.org/officeDocument/2006/relationships/hyperlink" Target="http://www.pmcostrava.cz/public/uploads/images/max/138122629843.jpg" TargetMode="External"/><Relationship Id="rId231" Type="http://schemas.openxmlformats.org/officeDocument/2006/relationships/hyperlink" Target="http://www.klasektrading.cz/static/public/uploads/images/products/max/1473937975.jpg" TargetMode="External"/><Relationship Id="rId329" Type="http://schemas.openxmlformats.org/officeDocument/2006/relationships/hyperlink" Target="http://www.klasektrading.cz/static/public/uploads/images/products/max/144178633891.jpg" TargetMode="External"/><Relationship Id="rId536" Type="http://schemas.openxmlformats.org/officeDocument/2006/relationships/hyperlink" Target="http://www.klasektrading.cz/static/public/uploads/images/products/max/147401289211.jpg" TargetMode="External"/><Relationship Id="rId1166" Type="http://schemas.openxmlformats.org/officeDocument/2006/relationships/hyperlink" Target="https://youtu.be/1TbfmtMBURE" TargetMode="External"/><Relationship Id="rId1373" Type="http://schemas.openxmlformats.org/officeDocument/2006/relationships/hyperlink" Target="https://www.youtube.com/watch?v=c5oeRoNYpJ0&amp;feature=youtu.be" TargetMode="External"/><Relationship Id="rId175" Type="http://schemas.openxmlformats.org/officeDocument/2006/relationships/hyperlink" Target="http://www.klasektrading.cz/static/public/uploads/images/products/max/153509868997.jpg" TargetMode="External"/><Relationship Id="rId743" Type="http://schemas.openxmlformats.org/officeDocument/2006/relationships/hyperlink" Target="http://www.klasektrading.cz/static/public/uploads/images/products/max/15027882193.jpg" TargetMode="External"/><Relationship Id="rId950" Type="http://schemas.openxmlformats.org/officeDocument/2006/relationships/hyperlink" Target="https://youtu.be/KmZz_mGyEVA" TargetMode="External"/><Relationship Id="rId1026" Type="http://schemas.openxmlformats.org/officeDocument/2006/relationships/hyperlink" Target="https://youtu.be/QyaGh8vtnaM" TargetMode="External"/><Relationship Id="rId1580" Type="http://schemas.openxmlformats.org/officeDocument/2006/relationships/hyperlink" Target="https://www.youtube.com/watch?v=oMnzh0W7NNE" TargetMode="External"/><Relationship Id="rId1678" Type="http://schemas.openxmlformats.org/officeDocument/2006/relationships/hyperlink" Target="https://www.youtube.com/watch?v=gmV9hssHSMU" TargetMode="External"/><Relationship Id="rId1801" Type="http://schemas.openxmlformats.org/officeDocument/2006/relationships/hyperlink" Target="https://www.youtube.com/watch?v=ZyNUiMj_xnc&amp;feature=youtu.be" TargetMode="External"/><Relationship Id="rId382" Type="http://schemas.openxmlformats.org/officeDocument/2006/relationships/hyperlink" Target="http://www.klasektrading.cz/static/public/uploads/images/products/max/147394302747.jpg" TargetMode="External"/><Relationship Id="rId603" Type="http://schemas.openxmlformats.org/officeDocument/2006/relationships/hyperlink" Target="http://www.pmcostrava.cz/public/uploads/images/max/119135322516.jpg" TargetMode="External"/><Relationship Id="rId687" Type="http://schemas.openxmlformats.org/officeDocument/2006/relationships/hyperlink" Target="http://www.klasektrading.cz/static/public/uploads/images/products/max/144119440217.jpg" TargetMode="External"/><Relationship Id="rId810" Type="http://schemas.openxmlformats.org/officeDocument/2006/relationships/hyperlink" Target="http://www.pmcostrava.cz/public/uploads/images/max/135020614809.jpg" TargetMode="External"/><Relationship Id="rId908" Type="http://schemas.openxmlformats.org/officeDocument/2006/relationships/hyperlink" Target="http://www.klasektrading.cz/static/public/uploads/images/products/max/146219119744.jpg" TargetMode="External"/><Relationship Id="rId1233" Type="http://schemas.openxmlformats.org/officeDocument/2006/relationships/hyperlink" Target="https://youtu.be/5aDM7praC6Y" TargetMode="External"/><Relationship Id="rId1440" Type="http://schemas.openxmlformats.org/officeDocument/2006/relationships/hyperlink" Target="https://www.youtube.com/watch?v=Wuf_yEuAdNk" TargetMode="External"/><Relationship Id="rId1538" Type="http://schemas.openxmlformats.org/officeDocument/2006/relationships/hyperlink" Target="https://www.youtube.com/watch?v=phJTM84dcz4&amp;feature=youtu.be" TargetMode="External"/><Relationship Id="rId242" Type="http://schemas.openxmlformats.org/officeDocument/2006/relationships/hyperlink" Target="http://www.pmcostrava.cz/public/uploads/images/max/140930534902.jpg" TargetMode="External"/><Relationship Id="rId894" Type="http://schemas.openxmlformats.org/officeDocument/2006/relationships/hyperlink" Target="http://www.klasektrading.cz/static/public/uploads/images/products/max/144178283845.jpg" TargetMode="External"/><Relationship Id="rId1177" Type="http://schemas.openxmlformats.org/officeDocument/2006/relationships/hyperlink" Target="https://www.youtube.com/watch?v=p1FspXrtzxA" TargetMode="External"/><Relationship Id="rId1300" Type="http://schemas.openxmlformats.org/officeDocument/2006/relationships/hyperlink" Target="https://www.youtube.com/watch?v=eRZBpKopyuE&amp;feature=youtu.be" TargetMode="External"/><Relationship Id="rId1745" Type="http://schemas.openxmlformats.org/officeDocument/2006/relationships/hyperlink" Target="https://www.youtube.com/watch?v=GzJEJUYQMoA&amp;feature=youtu.be" TargetMode="External"/><Relationship Id="rId37" Type="http://schemas.openxmlformats.org/officeDocument/2006/relationships/hyperlink" Target="http://www.klasektrading.cz/static/public/uploads/images/products/max/15028797979.jpg" TargetMode="External"/><Relationship Id="rId102" Type="http://schemas.openxmlformats.org/officeDocument/2006/relationships/hyperlink" Target="http://www.pmcostrava.cz/public/uploads/images/max/137940224148.jpg" TargetMode="External"/><Relationship Id="rId547" Type="http://schemas.openxmlformats.org/officeDocument/2006/relationships/hyperlink" Target="http://www.klasektrading.cz/static/public/uploads/images/products/max/150270970811.jpg" TargetMode="External"/><Relationship Id="rId754" Type="http://schemas.openxmlformats.org/officeDocument/2006/relationships/hyperlink" Target="http://www.klasektrading.cz/static/public/uploads/images/products/max/150279121313.jpg" TargetMode="External"/><Relationship Id="rId961" Type="http://schemas.openxmlformats.org/officeDocument/2006/relationships/hyperlink" Target="https://youtu.be/_Wpo59XV_6Y" TargetMode="External"/><Relationship Id="rId1384" Type="http://schemas.openxmlformats.org/officeDocument/2006/relationships/hyperlink" Target="https://www.youtube.com/watch?v=brhIHSN6uMM" TargetMode="External"/><Relationship Id="rId1591" Type="http://schemas.openxmlformats.org/officeDocument/2006/relationships/hyperlink" Target="https://www.youtube.com/watch?v=yCSkYmPpR7I&amp;feature=youtu.be" TargetMode="External"/><Relationship Id="rId1605" Type="http://schemas.openxmlformats.org/officeDocument/2006/relationships/hyperlink" Target="https://www.youtube.com/watch?v=JGqCtQ80LVo&amp;feature=youtu.be" TargetMode="External"/><Relationship Id="rId1689" Type="http://schemas.openxmlformats.org/officeDocument/2006/relationships/hyperlink" Target="https://www.youtube.com/watch?v=xqo1hWezkQc" TargetMode="External"/><Relationship Id="rId1812" Type="http://schemas.openxmlformats.org/officeDocument/2006/relationships/hyperlink" Target="https://www.youtube.com/watch?v=RaHQc7Y1Ku0&amp;feature=youtu.be" TargetMode="External"/><Relationship Id="rId90" Type="http://schemas.openxmlformats.org/officeDocument/2006/relationships/hyperlink" Target="http://www.klasektrading.cz/static/public/uploads/images/products/max/147393113507.jpg" TargetMode="External"/><Relationship Id="rId186" Type="http://schemas.openxmlformats.org/officeDocument/2006/relationships/hyperlink" Target="http://www.klasektrading.cz/static/public/uploads/images/products/max/147428665131.jpg" TargetMode="External"/><Relationship Id="rId393" Type="http://schemas.openxmlformats.org/officeDocument/2006/relationships/hyperlink" Target="http://www.klasektrading.cz/static/public/uploads/images/products/max/147402512731.jpg" TargetMode="External"/><Relationship Id="rId407" Type="http://schemas.openxmlformats.org/officeDocument/2006/relationships/hyperlink" Target="http://www.klasektrading.cz/static/public/uploads/images/products/max/147394328518.jpg" TargetMode="External"/><Relationship Id="rId614" Type="http://schemas.openxmlformats.org/officeDocument/2006/relationships/hyperlink" Target="http://www.klasektrading.cz/static/public/uploads/images/products/max/147383988403.jpg" TargetMode="External"/><Relationship Id="rId821" Type="http://schemas.openxmlformats.org/officeDocument/2006/relationships/hyperlink" Target="http://www.klasektrading.cz/static/public/uploads/images/products/max/144178683244.jpg" TargetMode="External"/><Relationship Id="rId1037" Type="http://schemas.openxmlformats.org/officeDocument/2006/relationships/hyperlink" Target="https://youtu.be/KC8xjbK0f-U" TargetMode="External"/><Relationship Id="rId1244" Type="http://schemas.openxmlformats.org/officeDocument/2006/relationships/hyperlink" Target="https://www.youtube.com/watch?v=-CMtSe4wwwE&amp;feature=youtu.be" TargetMode="External"/><Relationship Id="rId1451" Type="http://schemas.openxmlformats.org/officeDocument/2006/relationships/hyperlink" Target="https://www.youtube.com/watch?v=o_rudRRC4ag&amp;feature=youtu.be" TargetMode="External"/><Relationship Id="rId253" Type="http://schemas.openxmlformats.org/officeDocument/2006/relationships/hyperlink" Target="http://www.klasektrading.cz/static/public/uploads/images/products/max/150270512735.jpg" TargetMode="External"/><Relationship Id="rId460" Type="http://schemas.openxmlformats.org/officeDocument/2006/relationships/hyperlink" Target="http://www.pmcostrava.cz/public/uploads/images/max/131781446696.jpg" TargetMode="External"/><Relationship Id="rId698" Type="http://schemas.openxmlformats.org/officeDocument/2006/relationships/hyperlink" Target="http://www.klasektrading.cz/static/public/uploads/images/products/max/153509680601.jpg" TargetMode="External"/><Relationship Id="rId919" Type="http://schemas.openxmlformats.org/officeDocument/2006/relationships/hyperlink" Target="http://www.klasektrading.cz/static/public/uploads/images/products/max/150175773675.jpg" TargetMode="External"/><Relationship Id="rId1090" Type="http://schemas.openxmlformats.org/officeDocument/2006/relationships/hyperlink" Target="https://www.youtube.com/watch?v=3mhj5rBVIqg&amp;feature=youtu.be" TargetMode="External"/><Relationship Id="rId1104" Type="http://schemas.openxmlformats.org/officeDocument/2006/relationships/hyperlink" Target="https://youtu.be/8ZFfdclUrYw" TargetMode="External"/><Relationship Id="rId1311" Type="http://schemas.openxmlformats.org/officeDocument/2006/relationships/hyperlink" Target="https://youtu.be/wXKm93zLNcg" TargetMode="External"/><Relationship Id="rId1549" Type="http://schemas.openxmlformats.org/officeDocument/2006/relationships/hyperlink" Target="https://www.youtube.com/watch?v=VxojSZr1u8I&amp;feature=youtu.be" TargetMode="External"/><Relationship Id="rId1756" Type="http://schemas.openxmlformats.org/officeDocument/2006/relationships/hyperlink" Target="https://www.youtube.com/watch?v=_Dx4zJY4Gfo" TargetMode="External"/><Relationship Id="rId48" Type="http://schemas.openxmlformats.org/officeDocument/2006/relationships/hyperlink" Target="http://www.klasektrading.cz/static/public/uploads/images/products/max/150270590941.jpg" TargetMode="External"/><Relationship Id="rId113" Type="http://schemas.openxmlformats.org/officeDocument/2006/relationships/hyperlink" Target="http://www.pmcostrava.cz/public/uploads/images/max/137940267461.jpg" TargetMode="External"/><Relationship Id="rId320" Type="http://schemas.openxmlformats.org/officeDocument/2006/relationships/hyperlink" Target="http://www.klasektrading.cz/static/public/uploads/images/products/max/147402614977.jpg" TargetMode="External"/><Relationship Id="rId558" Type="http://schemas.openxmlformats.org/officeDocument/2006/relationships/hyperlink" Target="http://www.klasektrading.cz/static/public/uploads/images/products/max/150271517138.jpg" TargetMode="External"/><Relationship Id="rId765" Type="http://schemas.openxmlformats.org/officeDocument/2006/relationships/hyperlink" Target="http://www.klasektrading.cz/static/public/uploads/images/products/max/147376006869.jpg" TargetMode="External"/><Relationship Id="rId972" Type="http://schemas.openxmlformats.org/officeDocument/2006/relationships/hyperlink" Target="https://youtu.be/bBFDEnZspvc" TargetMode="External"/><Relationship Id="rId1188" Type="http://schemas.openxmlformats.org/officeDocument/2006/relationships/hyperlink" Target="https://www.youtube.com/watch?v=ps-G5czuDwM&amp;feature=youtu.be" TargetMode="External"/><Relationship Id="rId1395" Type="http://schemas.openxmlformats.org/officeDocument/2006/relationships/hyperlink" Target="https://www.youtube.com/watch?v=6gNrV8KsDEU&amp;feature=youtu.be" TargetMode="External"/><Relationship Id="rId1409" Type="http://schemas.openxmlformats.org/officeDocument/2006/relationships/hyperlink" Target="https://youtu.be/0BZ-0sduhS0" TargetMode="External"/><Relationship Id="rId1616" Type="http://schemas.openxmlformats.org/officeDocument/2006/relationships/hyperlink" Target="https://www.youtube.com/watch?v=1d7rCo6VZyo&amp;feature=youtu.be" TargetMode="External"/><Relationship Id="rId1823" Type="http://schemas.openxmlformats.org/officeDocument/2006/relationships/hyperlink" Target="https://www.youtube.com/watch?v=p-fIMjRjEIc&amp;feature=youtu.be" TargetMode="External"/><Relationship Id="rId197" Type="http://schemas.openxmlformats.org/officeDocument/2006/relationships/hyperlink" Target="http://www.klasektrading.cz/static/public/uploads/images/products/max/148120523145.jpg" TargetMode="External"/><Relationship Id="rId418" Type="http://schemas.openxmlformats.org/officeDocument/2006/relationships/hyperlink" Target="http://www.klasektrading.cz/static/public/uploads/images/products/max/150287289561.jpg" TargetMode="External"/><Relationship Id="rId625" Type="http://schemas.openxmlformats.org/officeDocument/2006/relationships/hyperlink" Target="http://www.pmcostrava.cz/public/uploads/images/max/134813281781.jpg" TargetMode="External"/><Relationship Id="rId832" Type="http://schemas.openxmlformats.org/officeDocument/2006/relationships/hyperlink" Target="http://www.klasektrading.cz/static/public/uploads/images/products/max/144179155581.jpg" TargetMode="External"/><Relationship Id="rId1048" Type="http://schemas.openxmlformats.org/officeDocument/2006/relationships/hyperlink" Target="https://youtu.be/4Kav1IxCy_k" TargetMode="External"/><Relationship Id="rId1255" Type="http://schemas.openxmlformats.org/officeDocument/2006/relationships/hyperlink" Target="https://www.youtube.com/watch?v=LD8JM2PEDu4&amp;feature=youtu.be" TargetMode="External"/><Relationship Id="rId1462" Type="http://schemas.openxmlformats.org/officeDocument/2006/relationships/hyperlink" Target="https://www.youtube.com/watch?v=wbucKjdeFT0" TargetMode="External"/><Relationship Id="rId264" Type="http://schemas.openxmlformats.org/officeDocument/2006/relationships/hyperlink" Target="http://www.klasektrading.cz/static/public/uploads/images/products/max/14249240882.jpg" TargetMode="External"/><Relationship Id="rId471" Type="http://schemas.openxmlformats.org/officeDocument/2006/relationships/hyperlink" Target="http://www.klasektrading.cz/static/public/uploads/images/products/max/147386322305.jpg" TargetMode="External"/><Relationship Id="rId1115" Type="http://schemas.openxmlformats.org/officeDocument/2006/relationships/hyperlink" Target="https://youtu.be/IpFIzuh2uRY" TargetMode="External"/><Relationship Id="rId1322" Type="http://schemas.openxmlformats.org/officeDocument/2006/relationships/hyperlink" Target="https://www.youtube.com/watch?v=1LT6_q9d-pc" TargetMode="External"/><Relationship Id="rId1767" Type="http://schemas.openxmlformats.org/officeDocument/2006/relationships/hyperlink" Target="https://www.youtube.com/watch?v=BVc9V1P0UjM" TargetMode="External"/><Relationship Id="rId59" Type="http://schemas.openxmlformats.org/officeDocument/2006/relationships/hyperlink" Target="http://www.klasektrading.cz/static/public/uploads/images/products/max/153509936455.jpg" TargetMode="External"/><Relationship Id="rId124" Type="http://schemas.openxmlformats.org/officeDocument/2006/relationships/hyperlink" Target="http://www.pmcostrava.cz/public/uploads/images/max/140930185159.jpg" TargetMode="External"/><Relationship Id="rId569" Type="http://schemas.openxmlformats.org/officeDocument/2006/relationships/hyperlink" Target="http://www.pmcostrava.cz/public/uploads/images/max/119126941971.jpg" TargetMode="External"/><Relationship Id="rId776" Type="http://schemas.openxmlformats.org/officeDocument/2006/relationships/hyperlink" Target="http://www.pmcostrava.cz/public/uploads/images/max/137941877964.jpg" TargetMode="External"/><Relationship Id="rId983" Type="http://schemas.openxmlformats.org/officeDocument/2006/relationships/hyperlink" Target="http://www.youtube.com/watch?v=vpjgQesoVyg" TargetMode="External"/><Relationship Id="rId1199" Type="http://schemas.openxmlformats.org/officeDocument/2006/relationships/hyperlink" Target="https://www.youtube.com/watch?v=L_3D6KU6r4A&amp;feature=youtu.be" TargetMode="External"/><Relationship Id="rId1627" Type="http://schemas.openxmlformats.org/officeDocument/2006/relationships/hyperlink" Target="https://www.youtube.com/watch?v=2YRqhz66x5s" TargetMode="External"/><Relationship Id="rId1834" Type="http://schemas.openxmlformats.org/officeDocument/2006/relationships/hyperlink" Target="https://www.youtube.com/watch?v=J3QWC1bLmog&amp;feature=youtu.be" TargetMode="External"/><Relationship Id="rId331" Type="http://schemas.openxmlformats.org/officeDocument/2006/relationships/hyperlink" Target="http://www.klasektrading.cz/static/public/uploads/images/products/max/153509819675.jpg" TargetMode="External"/><Relationship Id="rId429" Type="http://schemas.openxmlformats.org/officeDocument/2006/relationships/hyperlink" Target="http://www.klasektrading.cz/static/public/uploads/images/products/max/153509770283.jpg" TargetMode="External"/><Relationship Id="rId636" Type="http://schemas.openxmlformats.org/officeDocument/2006/relationships/hyperlink" Target="http://www.klasektrading.cz/static/public/uploads/images/products/max/147383928886.jpg" TargetMode="External"/><Relationship Id="rId1059" Type="http://schemas.openxmlformats.org/officeDocument/2006/relationships/hyperlink" Target="http://www.youtube.com/watch?v=p93rQPCs_H4" TargetMode="External"/><Relationship Id="rId1266" Type="http://schemas.openxmlformats.org/officeDocument/2006/relationships/hyperlink" Target="https://youtu.be/S9AX4ZOVV9M" TargetMode="External"/><Relationship Id="rId1473" Type="http://schemas.openxmlformats.org/officeDocument/2006/relationships/hyperlink" Target="https://www.youtube.com/watch?v=fcPMSAT_jgw&amp;feature=youtu.be" TargetMode="External"/><Relationship Id="rId843" Type="http://schemas.openxmlformats.org/officeDocument/2006/relationships/hyperlink" Target="http://www.klasektrading.cz/static/public/uploads/images/products/max/144179155581.jpg" TargetMode="External"/><Relationship Id="rId1126" Type="http://schemas.openxmlformats.org/officeDocument/2006/relationships/hyperlink" Target="http://www.youtube.com/watch?v=jVbvLVvpjpY" TargetMode="External"/><Relationship Id="rId1680" Type="http://schemas.openxmlformats.org/officeDocument/2006/relationships/hyperlink" Target="https://www.youtube.com/watch?v=-SqWW7z34OQ" TargetMode="External"/><Relationship Id="rId1778" Type="http://schemas.openxmlformats.org/officeDocument/2006/relationships/hyperlink" Target="http://www.youtube.com/watch?v=8OO78P2REDw" TargetMode="External"/><Relationship Id="rId275" Type="http://schemas.openxmlformats.org/officeDocument/2006/relationships/hyperlink" Target="http://www.klasektrading.cz/static/public/uploads/images/products/max/150288499957.jpg" TargetMode="External"/><Relationship Id="rId482" Type="http://schemas.openxmlformats.org/officeDocument/2006/relationships/hyperlink" Target="http://www.klasektrading.cz/static/public/uploads/images/products/max/150280278971.jpg" TargetMode="External"/><Relationship Id="rId703" Type="http://schemas.openxmlformats.org/officeDocument/2006/relationships/hyperlink" Target="http://www.pmcostrava.cz/public/uploads/images/max/13795929775.jpg" TargetMode="External"/><Relationship Id="rId910" Type="http://schemas.openxmlformats.org/officeDocument/2006/relationships/hyperlink" Target="http://www.klasektrading.cz/static/public/uploads/images/products/max/146219123587.jpg" TargetMode="External"/><Relationship Id="rId1333" Type="http://schemas.openxmlformats.org/officeDocument/2006/relationships/hyperlink" Target="https://www.youtube.com/watch?v=NhiQZ4FkcFU" TargetMode="External"/><Relationship Id="rId1540" Type="http://schemas.openxmlformats.org/officeDocument/2006/relationships/hyperlink" Target="https://youtu.be/93iU40yAfyg" TargetMode="External"/><Relationship Id="rId1638" Type="http://schemas.openxmlformats.org/officeDocument/2006/relationships/hyperlink" Target="https://www.youtube.com/watch?v=zNH_L1P2va4" TargetMode="External"/><Relationship Id="rId135" Type="http://schemas.openxmlformats.org/officeDocument/2006/relationships/hyperlink" Target="http://www.klasektrading.cz/static/public/uploads/images/products/max/14739279761.jpg" TargetMode="External"/><Relationship Id="rId342" Type="http://schemas.openxmlformats.org/officeDocument/2006/relationships/hyperlink" Target="http://www.pmcostrava.cz/public/uploads/images/max/135038752034.jpg" TargetMode="External"/><Relationship Id="rId787" Type="http://schemas.openxmlformats.org/officeDocument/2006/relationships/hyperlink" Target="http://www.klasektrading.cz/static/public/uploads/images/products/max/146219108181.jpg" TargetMode="External"/><Relationship Id="rId994" Type="http://schemas.openxmlformats.org/officeDocument/2006/relationships/hyperlink" Target="https://www.youtube.com/watch?v=vCd3O-MgYwc&amp;feature=youtu.be" TargetMode="External"/><Relationship Id="rId1400" Type="http://schemas.openxmlformats.org/officeDocument/2006/relationships/hyperlink" Target="https://www.youtube.com/watch?v=tYOXEH6qtbg&amp;feature=youtu.be" TargetMode="External"/><Relationship Id="rId1845" Type="http://schemas.openxmlformats.org/officeDocument/2006/relationships/hyperlink" Target="https://www.youtube.com/watch?v=Oi3B2oXqs6E&amp;feature=youtu.be" TargetMode="External"/><Relationship Id="rId202" Type="http://schemas.openxmlformats.org/officeDocument/2006/relationships/hyperlink" Target="http://www.klasektrading.cz/static/public/uploads/images/products/max/150288354223.jpg" TargetMode="External"/><Relationship Id="rId647" Type="http://schemas.openxmlformats.org/officeDocument/2006/relationships/hyperlink" Target="http://www.klasektrading.cz/static/public/uploads/images/products/max/14737669717.jpg" TargetMode="External"/><Relationship Id="rId854" Type="http://schemas.openxmlformats.org/officeDocument/2006/relationships/hyperlink" Target="http://www.klasektrading.cz/static/public/uploads/images/products/max/144178813082.jpg" TargetMode="External"/><Relationship Id="rId1277" Type="http://schemas.openxmlformats.org/officeDocument/2006/relationships/hyperlink" Target="https://youtu.be/jMps4xixHn4" TargetMode="External"/><Relationship Id="rId1484" Type="http://schemas.openxmlformats.org/officeDocument/2006/relationships/hyperlink" Target="https://www.youtube.com/watch?v=dsVbu2JxaS8&amp;feature=youtu.be" TargetMode="External"/><Relationship Id="rId1691" Type="http://schemas.openxmlformats.org/officeDocument/2006/relationships/hyperlink" Target="https://www.youtube.com/watch?v=7k2pIVTQHfQ" TargetMode="External"/><Relationship Id="rId1705" Type="http://schemas.openxmlformats.org/officeDocument/2006/relationships/hyperlink" Target="https://www.youtube.com/watch?v=FXG0x8BtmgA" TargetMode="External"/><Relationship Id="rId286" Type="http://schemas.openxmlformats.org/officeDocument/2006/relationships/hyperlink" Target="http://www.klasektrading.cz/static/public/uploads/images/products/max/145571769201.jpg" TargetMode="External"/><Relationship Id="rId493" Type="http://schemas.openxmlformats.org/officeDocument/2006/relationships/hyperlink" Target="http://www.klasektrading.cz/static/public/uploads/images/products/max/147386130165.jpg" TargetMode="External"/><Relationship Id="rId507" Type="http://schemas.openxmlformats.org/officeDocument/2006/relationships/hyperlink" Target="http://www.klasektrading.cz/static/public/uploads/images/products/max/147376946827.jpg" TargetMode="External"/><Relationship Id="rId714" Type="http://schemas.openxmlformats.org/officeDocument/2006/relationships/hyperlink" Target="http://www.klasektrading.cz/static/public/uploads/images/products/max/147377723838.jpg" TargetMode="External"/><Relationship Id="rId921" Type="http://schemas.openxmlformats.org/officeDocument/2006/relationships/hyperlink" Target="http://www.klasektrading.cz/static/public/uploads/images/products/max/150175780784.jpg" TargetMode="External"/><Relationship Id="rId1137" Type="http://schemas.openxmlformats.org/officeDocument/2006/relationships/hyperlink" Target="https://www.youtube.com/watch?v=lLtAexXv8Ns" TargetMode="External"/><Relationship Id="rId1344" Type="http://schemas.openxmlformats.org/officeDocument/2006/relationships/hyperlink" Target="https://youtu.be/MwRZaJKT49E" TargetMode="External"/><Relationship Id="rId1551" Type="http://schemas.openxmlformats.org/officeDocument/2006/relationships/hyperlink" Target="https://youtu.be/SHbNxRF3924" TargetMode="External"/><Relationship Id="rId1789" Type="http://schemas.openxmlformats.org/officeDocument/2006/relationships/hyperlink" Target="https://www.youtube.com/watch?v=KI4OOBZRDNw&amp;feature=youtu.be" TargetMode="External"/><Relationship Id="rId50" Type="http://schemas.openxmlformats.org/officeDocument/2006/relationships/hyperlink" Target="http://www.pmcostrava.cz/public/uploads/images/max/13793356087.jpg" TargetMode="External"/><Relationship Id="rId146" Type="http://schemas.openxmlformats.org/officeDocument/2006/relationships/hyperlink" Target="http://www.klasektrading.cz/static/public/uploads/images/products/max/153509896198.jpg" TargetMode="External"/><Relationship Id="rId353" Type="http://schemas.openxmlformats.org/officeDocument/2006/relationships/hyperlink" Target="http://www.klasektrading.cz/static/public/uploads/images/products/max/153509811041.jpg" TargetMode="External"/><Relationship Id="rId560" Type="http://schemas.openxmlformats.org/officeDocument/2006/relationships/hyperlink" Target="http://www.klasektrading.cz/static/public/uploads/images/products/max/150271544544.jpg" TargetMode="External"/><Relationship Id="rId798" Type="http://schemas.openxmlformats.org/officeDocument/2006/relationships/hyperlink" Target="http://www.pmcostrava.cz/public/uploads/images/max/1350210563.jpg" TargetMode="External"/><Relationship Id="rId1190" Type="http://schemas.openxmlformats.org/officeDocument/2006/relationships/hyperlink" Target="https://www.youtube.com/watch?v=SrYHFMdn9Ts" TargetMode="External"/><Relationship Id="rId1204" Type="http://schemas.openxmlformats.org/officeDocument/2006/relationships/hyperlink" Target="https://www.youtube.com/watch?v=-myg13cdkQM&amp;feature=youtu.be" TargetMode="External"/><Relationship Id="rId1411" Type="http://schemas.openxmlformats.org/officeDocument/2006/relationships/hyperlink" Target="https://youtu.be/Kq-Shc8ZA3o" TargetMode="External"/><Relationship Id="rId1649" Type="http://schemas.openxmlformats.org/officeDocument/2006/relationships/hyperlink" Target="http://www.youtube.com/watch?v=tDMPVdwnjvk" TargetMode="External"/><Relationship Id="rId1856" Type="http://schemas.openxmlformats.org/officeDocument/2006/relationships/drawing" Target="../drawings/drawing1.xml"/><Relationship Id="rId213" Type="http://schemas.openxmlformats.org/officeDocument/2006/relationships/hyperlink" Target="http://www.klasektrading.cz/static/public/uploads/images/products/max/147394286624.jpg" TargetMode="External"/><Relationship Id="rId420" Type="http://schemas.openxmlformats.org/officeDocument/2006/relationships/hyperlink" Target="http://www.klasektrading.cz/static/public/uploads/images/products/max/150287006662.jpg" TargetMode="External"/><Relationship Id="rId658" Type="http://schemas.openxmlformats.org/officeDocument/2006/relationships/hyperlink" Target="http://www.klasektrading.cz/static/public/uploads/images/products/max/153509694782.jpg" TargetMode="External"/><Relationship Id="rId865" Type="http://schemas.openxmlformats.org/officeDocument/2006/relationships/hyperlink" Target="http://www.klasektrading.cz/static/public/uploads/images/products/max/144179155581.jpg" TargetMode="External"/><Relationship Id="rId1050" Type="http://schemas.openxmlformats.org/officeDocument/2006/relationships/hyperlink" Target="https://youtu.be/gJ8dpvlc1-A" TargetMode="External"/><Relationship Id="rId1288" Type="http://schemas.openxmlformats.org/officeDocument/2006/relationships/hyperlink" Target="https://www.youtube.com/watch?v=hRai7dxcQ7o&amp;feature=youtu.be" TargetMode="External"/><Relationship Id="rId1495" Type="http://schemas.openxmlformats.org/officeDocument/2006/relationships/hyperlink" Target="https://www.youtube.com/watch?v=9uLoLcG8Hfo&amp;feature=youtu.be" TargetMode="External"/><Relationship Id="rId1509" Type="http://schemas.openxmlformats.org/officeDocument/2006/relationships/hyperlink" Target="https://www.youtube.com/watch?v=GV11qkbfsUE&amp;feature=youtu.be" TargetMode="External"/><Relationship Id="rId1716" Type="http://schemas.openxmlformats.org/officeDocument/2006/relationships/hyperlink" Target="https://www.youtube.com/watch?v=cADoupAgnvE&amp;feature=youtu.be" TargetMode="External"/><Relationship Id="rId297" Type="http://schemas.openxmlformats.org/officeDocument/2006/relationships/hyperlink" Target="http://www.klasektrading.cz/static/public/uploads/images/products/max/147394876197.jpg" TargetMode="External"/><Relationship Id="rId518" Type="http://schemas.openxmlformats.org/officeDocument/2006/relationships/hyperlink" Target="http://www.pmcostrava.cz/public/uploads/images/max/129119574312.jpg" TargetMode="External"/><Relationship Id="rId725" Type="http://schemas.openxmlformats.org/officeDocument/2006/relationships/hyperlink" Target="http://www.klasektrading.cz/static/public/uploads/images/products/max/150278977092.jpg" TargetMode="External"/><Relationship Id="rId932" Type="http://schemas.openxmlformats.org/officeDocument/2006/relationships/hyperlink" Target="https://www.youtube.com/watch?v=VsjuSffepZ4&amp;feature=youtu.be" TargetMode="External"/><Relationship Id="rId1148" Type="http://schemas.openxmlformats.org/officeDocument/2006/relationships/hyperlink" Target="https://www.youtube.com/watch?v=UB051sCsLlY&amp;feature=youtu.be" TargetMode="External"/><Relationship Id="rId1355" Type="http://schemas.openxmlformats.org/officeDocument/2006/relationships/hyperlink" Target="https://www.youtube.com/watch?v=01IdwImPC0k" TargetMode="External"/><Relationship Id="rId1562" Type="http://schemas.openxmlformats.org/officeDocument/2006/relationships/hyperlink" Target="https://www.youtube.com/watch?v=Ac_pzM-LJps" TargetMode="External"/><Relationship Id="rId157" Type="http://schemas.openxmlformats.org/officeDocument/2006/relationships/hyperlink" Target="http://www.pmcostrava.cz/public/uploads/images/max/134813705186.jpg" TargetMode="External"/><Relationship Id="rId364" Type="http://schemas.openxmlformats.org/officeDocument/2006/relationships/hyperlink" Target="http://www.pmcostrava.cz/public/uploads/images/max/137957842638.jpg" TargetMode="External"/><Relationship Id="rId1008" Type="http://schemas.openxmlformats.org/officeDocument/2006/relationships/hyperlink" Target="https://youtu.be/zPTCp5-T43i" TargetMode="External"/><Relationship Id="rId1215" Type="http://schemas.openxmlformats.org/officeDocument/2006/relationships/hyperlink" Target="https://www.youtube.com/watch?v=SpbWKqAk8PE&amp;feature=youtu.be" TargetMode="External"/><Relationship Id="rId1422" Type="http://schemas.openxmlformats.org/officeDocument/2006/relationships/hyperlink" Target="https://youtu.be/nZ9mvnQgnJE" TargetMode="External"/><Relationship Id="rId61" Type="http://schemas.openxmlformats.org/officeDocument/2006/relationships/hyperlink" Target="http://www.klasektrading.cz/static/public/uploads/images/products/max/153509931297.jpg" TargetMode="External"/><Relationship Id="rId571" Type="http://schemas.openxmlformats.org/officeDocument/2006/relationships/hyperlink" Target="http://www.pmcostrava.cz/public/uploads/images/max/13481331336.jpg" TargetMode="External"/><Relationship Id="rId669" Type="http://schemas.openxmlformats.org/officeDocument/2006/relationships/hyperlink" Target="http://www.klasektrading.cz/static/public/uploads/images/products/max/150330177238.jpg" TargetMode="External"/><Relationship Id="rId876" Type="http://schemas.openxmlformats.org/officeDocument/2006/relationships/hyperlink" Target="http://www.klasektrading.cz/static/public/uploads/images/products/max/144178813082.jpg" TargetMode="External"/><Relationship Id="rId1299" Type="http://schemas.openxmlformats.org/officeDocument/2006/relationships/hyperlink" Target="https://www.youtube.com/watch?v=EKdyqHy36LE&amp;feature=youtu.be" TargetMode="External"/><Relationship Id="rId1727" Type="http://schemas.openxmlformats.org/officeDocument/2006/relationships/hyperlink" Target="https://www.youtube.com/watch?v=J006hE28rOQ&amp;feature=youtu.be" TargetMode="External"/><Relationship Id="rId19" Type="http://schemas.openxmlformats.org/officeDocument/2006/relationships/hyperlink" Target="http://www.pmcostrava.cz/public/uploads/images/max/140929512185.jpg" TargetMode="External"/><Relationship Id="rId224" Type="http://schemas.openxmlformats.org/officeDocument/2006/relationships/hyperlink" Target="http://www.klasektrading.cz/static/public/uploads/images/products/max/153509854106.jpg" TargetMode="External"/><Relationship Id="rId431" Type="http://schemas.openxmlformats.org/officeDocument/2006/relationships/hyperlink" Target="http://www.klasektrading.cz/static/public/uploads/images/products/max/153509760061.jpg" TargetMode="External"/><Relationship Id="rId529" Type="http://schemas.openxmlformats.org/officeDocument/2006/relationships/hyperlink" Target="http://www.klasektrading.cz/static/public/uploads/images/products/max/150269830366.jpg" TargetMode="External"/><Relationship Id="rId736" Type="http://schemas.openxmlformats.org/officeDocument/2006/relationships/hyperlink" Target="http://www.klasektrading.cz/static/public/uploads/images/products/max/153509611641.jpg" TargetMode="External"/><Relationship Id="rId1061" Type="http://schemas.openxmlformats.org/officeDocument/2006/relationships/hyperlink" Target="https://youtu.be/t3KZzuCUaRI" TargetMode="External"/><Relationship Id="rId1159" Type="http://schemas.openxmlformats.org/officeDocument/2006/relationships/hyperlink" Target="https://youtu.be/Q1AVF8-O6us" TargetMode="External"/><Relationship Id="rId1366" Type="http://schemas.openxmlformats.org/officeDocument/2006/relationships/hyperlink" Target="https://www.youtube.com/watch?v=SRZvZcOqNcY" TargetMode="External"/><Relationship Id="rId168" Type="http://schemas.openxmlformats.org/officeDocument/2006/relationships/hyperlink" Target="http://www.klasektrading.cz/static/public/uploads/images/products/max/145985558113.jpg" TargetMode="External"/><Relationship Id="rId943" Type="http://schemas.openxmlformats.org/officeDocument/2006/relationships/hyperlink" Target="https://youtu.be/gJtilUEOlwc" TargetMode="External"/><Relationship Id="rId1019" Type="http://schemas.openxmlformats.org/officeDocument/2006/relationships/hyperlink" Target="https://youtu.be/2F-oy7tBwW0" TargetMode="External"/><Relationship Id="rId1573" Type="http://schemas.openxmlformats.org/officeDocument/2006/relationships/hyperlink" Target="https://www.youtube.com/watch?v=B7l8Vq6Lx6Q&amp;feature=youtu.be" TargetMode="External"/><Relationship Id="rId1780" Type="http://schemas.openxmlformats.org/officeDocument/2006/relationships/hyperlink" Target="https://www.youtube.com/watch?v=_JEayhW8UiM&amp;feature=youtu.be" TargetMode="External"/><Relationship Id="rId72" Type="http://schemas.openxmlformats.org/officeDocument/2006/relationships/hyperlink" Target="http://www.pmcostrava.cz/public/uploads/images/max/137935336923.jpg" TargetMode="External"/><Relationship Id="rId375" Type="http://schemas.openxmlformats.org/officeDocument/2006/relationships/hyperlink" Target="http://www.klasektrading.cz/static/public/uploads/images/products/max/144178979355.jpg" TargetMode="External"/><Relationship Id="rId582" Type="http://schemas.openxmlformats.org/officeDocument/2006/relationships/hyperlink" Target="http://www.pmcostrava.cz/public/uploads/images/max/135058248319.jpg" TargetMode="External"/><Relationship Id="rId803" Type="http://schemas.openxmlformats.org/officeDocument/2006/relationships/hyperlink" Target="http://www.pmcostrava.cz/public/uploads/images/max/135020998811.jpg" TargetMode="External"/><Relationship Id="rId1226" Type="http://schemas.openxmlformats.org/officeDocument/2006/relationships/hyperlink" Target="https://youtu.be/Bu0zUaBivVM" TargetMode="External"/><Relationship Id="rId1433" Type="http://schemas.openxmlformats.org/officeDocument/2006/relationships/hyperlink" Target="https://youtu.be/Xvz95Ajcke0" TargetMode="External"/><Relationship Id="rId1640" Type="http://schemas.openxmlformats.org/officeDocument/2006/relationships/hyperlink" Target="https://www.youtube.com/watch?v=3Mihud1L_ts&amp;feature=youtu.be" TargetMode="External"/><Relationship Id="rId1738" Type="http://schemas.openxmlformats.org/officeDocument/2006/relationships/hyperlink" Target="https://www.youtube.com/watch?v=0USjeKISIp0" TargetMode="External"/><Relationship Id="rId3" Type="http://schemas.openxmlformats.org/officeDocument/2006/relationships/hyperlink" Target="http://www.pmcostrava.cz/public/uploads/images/max/138122470881.jpg" TargetMode="External"/><Relationship Id="rId235" Type="http://schemas.openxmlformats.org/officeDocument/2006/relationships/hyperlink" Target="http://www.pmcostrava.cz/public/uploads/images/max/134807953658.jpg" TargetMode="External"/><Relationship Id="rId442" Type="http://schemas.openxmlformats.org/officeDocument/2006/relationships/hyperlink" Target="http://www.pmcostrava.cz/public/uploads/images/max/135038954425.jpg" TargetMode="External"/><Relationship Id="rId887" Type="http://schemas.openxmlformats.org/officeDocument/2006/relationships/hyperlink" Target="http://www.klasektrading.cz/static/public/uploads/images/products/max/144178813082.jpg" TargetMode="External"/><Relationship Id="rId1072" Type="http://schemas.openxmlformats.org/officeDocument/2006/relationships/hyperlink" Target="https://www.youtube.com/watch?v=WHqtbqgF0hA&amp;feature=youtu.be" TargetMode="External"/><Relationship Id="rId1500" Type="http://schemas.openxmlformats.org/officeDocument/2006/relationships/hyperlink" Target="https://www.youtube.com/watch?v=3ABPFwL6NzM&amp;feature=youtu.be" TargetMode="External"/><Relationship Id="rId302" Type="http://schemas.openxmlformats.org/officeDocument/2006/relationships/hyperlink" Target="http://www.klasektrading.cz/static/public/uploads/images/products/max/150953185348.jpg" TargetMode="External"/><Relationship Id="rId747" Type="http://schemas.openxmlformats.org/officeDocument/2006/relationships/hyperlink" Target="http://www.klasektrading.cz/static/public/uploads/images/products/max/153509606048.jpg" TargetMode="External"/><Relationship Id="rId954" Type="http://schemas.openxmlformats.org/officeDocument/2006/relationships/hyperlink" Target="https://youtu.be/FkkoShQPJ2w" TargetMode="External"/><Relationship Id="rId1377" Type="http://schemas.openxmlformats.org/officeDocument/2006/relationships/hyperlink" Target="https://youtu.be/y5wvwr92Ae4" TargetMode="External"/><Relationship Id="rId1584" Type="http://schemas.openxmlformats.org/officeDocument/2006/relationships/hyperlink" Target="https://www.youtube.com/watch?v=HSQJgmi_c5Y&amp;feature=youtu.be" TargetMode="External"/><Relationship Id="rId1791" Type="http://schemas.openxmlformats.org/officeDocument/2006/relationships/hyperlink" Target="https://www.youtube.com/watch?v=hbhz_v2viYQ&amp;feature=youtu.be" TargetMode="External"/><Relationship Id="rId1805" Type="http://schemas.openxmlformats.org/officeDocument/2006/relationships/hyperlink" Target="https://www.youtube.com/watch?v=UoV-SIxlApo&amp;feature=youtu.be" TargetMode="External"/><Relationship Id="rId83" Type="http://schemas.openxmlformats.org/officeDocument/2006/relationships/hyperlink" Target="http://www.klasektrading.cz/static/public/uploads/images/products/max/153509904934.jpg" TargetMode="External"/><Relationship Id="rId179" Type="http://schemas.openxmlformats.org/officeDocument/2006/relationships/hyperlink" Target="http://www.klasektrading.cz/static/public/uploads/images/products/max/150288458886.jpg" TargetMode="External"/><Relationship Id="rId386" Type="http://schemas.openxmlformats.org/officeDocument/2006/relationships/hyperlink" Target="http://www.klasektrading.cz/static/public/uploads/images/products/max/147386456167.jpg" TargetMode="External"/><Relationship Id="rId593" Type="http://schemas.openxmlformats.org/officeDocument/2006/relationships/hyperlink" Target="http://www.pmcostrava.cz/public/uploads/images/max/11934041599.jpg" TargetMode="External"/><Relationship Id="rId607" Type="http://schemas.openxmlformats.org/officeDocument/2006/relationships/hyperlink" Target="http://www.klasektrading.cz/static/public/uploads/images/products/max/153509713844.jpg" TargetMode="External"/><Relationship Id="rId814" Type="http://schemas.openxmlformats.org/officeDocument/2006/relationships/hyperlink" Target="http://www.klasektrading.cz/static/public/uploads/images/products/max/144178683244.jpg" TargetMode="External"/><Relationship Id="rId1237" Type="http://schemas.openxmlformats.org/officeDocument/2006/relationships/hyperlink" Target="https://www.youtube.com/watch?v=1oRKSlfmL_w&amp;feature=youtu.be" TargetMode="External"/><Relationship Id="rId1444" Type="http://schemas.openxmlformats.org/officeDocument/2006/relationships/hyperlink" Target="https://youtu.be/2RvyvxbjgC8" TargetMode="External"/><Relationship Id="rId1651" Type="http://schemas.openxmlformats.org/officeDocument/2006/relationships/hyperlink" Target="https://youtu.be/-GiTJ95Nm2g" TargetMode="External"/><Relationship Id="rId246" Type="http://schemas.openxmlformats.org/officeDocument/2006/relationships/hyperlink" Target="http://www.pmcostrava.cz/public/uploads/images/max/134808175796.jpg" TargetMode="External"/><Relationship Id="rId453" Type="http://schemas.openxmlformats.org/officeDocument/2006/relationships/hyperlink" Target="http://www.klasektrading.cz/static/public/uploads/images/products/max/14418858198.jpg" TargetMode="External"/><Relationship Id="rId660" Type="http://schemas.openxmlformats.org/officeDocument/2006/relationships/hyperlink" Target="http://www.klasektrading.cz/static/public/uploads/images/products/max/15350968887.jpg" TargetMode="External"/><Relationship Id="rId898" Type="http://schemas.openxmlformats.org/officeDocument/2006/relationships/hyperlink" Target="http://www.klasektrading.cz/static/public/uploads/images/products/max/144178283845.jpg" TargetMode="External"/><Relationship Id="rId1083" Type="http://schemas.openxmlformats.org/officeDocument/2006/relationships/hyperlink" Target="https://www.youtube.com/watch?v=XFoohpWAfsg&amp;feature=youtu.be" TargetMode="External"/><Relationship Id="rId1290" Type="http://schemas.openxmlformats.org/officeDocument/2006/relationships/hyperlink" Target="https://www.youtube.com/watch?v=t27VK1B1Mk4&amp;feature=youtu.be" TargetMode="External"/><Relationship Id="rId1304" Type="http://schemas.openxmlformats.org/officeDocument/2006/relationships/hyperlink" Target="https://www.youtube.com/watch?v=J9G7TtRhqqg&amp;feature=youtu.be" TargetMode="External"/><Relationship Id="rId1511" Type="http://schemas.openxmlformats.org/officeDocument/2006/relationships/hyperlink" Target="https://www.youtube.com/watch?v=J5zk4KwuaBE" TargetMode="External"/><Relationship Id="rId1749" Type="http://schemas.openxmlformats.org/officeDocument/2006/relationships/hyperlink" Target="http://www.youtube.com/watch?v=w74Dn7D_ON0" TargetMode="External"/><Relationship Id="rId106" Type="http://schemas.openxmlformats.org/officeDocument/2006/relationships/hyperlink" Target="http://www.klasektrading.cz/static/public/uploads/images/products/max/144248989994.jpg" TargetMode="External"/><Relationship Id="rId313" Type="http://schemas.openxmlformats.org/officeDocument/2006/relationships/hyperlink" Target="http://www.pmcostrava.cz/public/uploads/images/max/13280167246.jpg" TargetMode="External"/><Relationship Id="rId758" Type="http://schemas.openxmlformats.org/officeDocument/2006/relationships/hyperlink" Target="http://www.klasektrading.cz/static/public/uploads/images/products/max/153509552021.jpg" TargetMode="External"/><Relationship Id="rId965" Type="http://schemas.openxmlformats.org/officeDocument/2006/relationships/hyperlink" Target="https://youtu.be/CvqoAOntEuQ" TargetMode="External"/><Relationship Id="rId1150" Type="http://schemas.openxmlformats.org/officeDocument/2006/relationships/hyperlink" Target="https://www.youtube.com/watch?v=68_3dwn5xRc&amp;feature=youtu.be" TargetMode="External"/><Relationship Id="rId1388" Type="http://schemas.openxmlformats.org/officeDocument/2006/relationships/hyperlink" Target="https://www.youtube.com/watch?v=riCcnRVSvqQ" TargetMode="External"/><Relationship Id="rId1595" Type="http://schemas.openxmlformats.org/officeDocument/2006/relationships/hyperlink" Target="https://www.youtube.com/watch?v=fbJNvA9WExQ&amp;feature=youtu.be" TargetMode="External"/><Relationship Id="rId1609" Type="http://schemas.openxmlformats.org/officeDocument/2006/relationships/hyperlink" Target="https://www.youtube.com/watch?v=ltexqnRhF18&amp;feature=youtu.be" TargetMode="External"/><Relationship Id="rId1816" Type="http://schemas.openxmlformats.org/officeDocument/2006/relationships/hyperlink" Target="https://www.youtube.com/watch?v=rZMOzIoAQbE&amp;feature=youtu.be" TargetMode="External"/><Relationship Id="rId10" Type="http://schemas.openxmlformats.org/officeDocument/2006/relationships/hyperlink" Target="http://www.pmcostrava.cz/public/uploads/images/max/137932761823.jpg" TargetMode="External"/><Relationship Id="rId94" Type="http://schemas.openxmlformats.org/officeDocument/2006/relationships/hyperlink" Target="http://www.klasektrading.cz/static/public/uploads/images/products/max/147393085162.jpg" TargetMode="External"/><Relationship Id="rId397" Type="http://schemas.openxmlformats.org/officeDocument/2006/relationships/hyperlink" Target="http://www.klasektrading.cz/static/public/uploads/images/products/max/150280360908.jpg" TargetMode="External"/><Relationship Id="rId520" Type="http://schemas.openxmlformats.org/officeDocument/2006/relationships/hyperlink" Target="http://www.klasektrading.cz/static/public/uploads/images/products/max/150270926333.jpg" TargetMode="External"/><Relationship Id="rId618" Type="http://schemas.openxmlformats.org/officeDocument/2006/relationships/hyperlink" Target="http://www.klasektrading.cz/static/public/uploads/images/products/max/144126580238.jpg" TargetMode="External"/><Relationship Id="rId825" Type="http://schemas.openxmlformats.org/officeDocument/2006/relationships/hyperlink" Target="http://www.klasektrading.cz/static/public/uploads/images/products/max/144178683244.jpg" TargetMode="External"/><Relationship Id="rId1248" Type="http://schemas.openxmlformats.org/officeDocument/2006/relationships/hyperlink" Target="https://youtu.be/cfF6hsdCb7k" TargetMode="External"/><Relationship Id="rId1455" Type="http://schemas.openxmlformats.org/officeDocument/2006/relationships/hyperlink" Target="https://www.youtube.com/watch?v=w8Xjgu1FzEM&amp;feature=youtu.be" TargetMode="External"/><Relationship Id="rId1662" Type="http://schemas.openxmlformats.org/officeDocument/2006/relationships/hyperlink" Target="https://www.youtube.com/watch?v=mDZRWIxHwdY&amp;feature=youtu.be" TargetMode="External"/><Relationship Id="rId257" Type="http://schemas.openxmlformats.org/officeDocument/2006/relationships/hyperlink" Target="http://www.klasektrading.cz/static/public/uploads/images/products/max/147394423001.jpg" TargetMode="External"/><Relationship Id="rId464" Type="http://schemas.openxmlformats.org/officeDocument/2006/relationships/hyperlink" Target="http://www.klasektrading.cz/static/public/uploads/images/products/max/150270256778.jpg" TargetMode="External"/><Relationship Id="rId1010" Type="http://schemas.openxmlformats.org/officeDocument/2006/relationships/hyperlink" Target="https://youtu.be/86o5EEOd1Yc" TargetMode="External"/><Relationship Id="rId1094" Type="http://schemas.openxmlformats.org/officeDocument/2006/relationships/hyperlink" Target="https://youtu.be/N8DwGsqUNlc" TargetMode="External"/><Relationship Id="rId1108" Type="http://schemas.openxmlformats.org/officeDocument/2006/relationships/hyperlink" Target="https://youtu.be/hl-Cv0TYcqE" TargetMode="External"/><Relationship Id="rId1315" Type="http://schemas.openxmlformats.org/officeDocument/2006/relationships/hyperlink" Target="https://www.youtube.com/watch?v=i6DXO4Q8yOY" TargetMode="External"/><Relationship Id="rId117" Type="http://schemas.openxmlformats.org/officeDocument/2006/relationships/hyperlink" Target="http://www.klasektrading.cz/static/public/uploads/images/products/max/153509900784.jpg" TargetMode="External"/><Relationship Id="rId671" Type="http://schemas.openxmlformats.org/officeDocument/2006/relationships/hyperlink" Target="http://www.pmcostrava.cz/public/uploads/images/max/134813807336.jpg" TargetMode="External"/><Relationship Id="rId769" Type="http://schemas.openxmlformats.org/officeDocument/2006/relationships/hyperlink" Target="http://www.pmcostrava.cz/public/uploads/images/max/137941877964.jpg" TargetMode="External"/><Relationship Id="rId976" Type="http://schemas.openxmlformats.org/officeDocument/2006/relationships/hyperlink" Target="http://www.youtube.com/watch?v=6OoDRF6pD14" TargetMode="External"/><Relationship Id="rId1399" Type="http://schemas.openxmlformats.org/officeDocument/2006/relationships/hyperlink" Target="https://www.youtube.com/watch?v=R8yjsbvJxjs" TargetMode="External"/><Relationship Id="rId324" Type="http://schemas.openxmlformats.org/officeDocument/2006/relationships/hyperlink" Target="http://www.klasektrading.cz/static/public/uploads/images/products/max/150269890489.jpg" TargetMode="External"/><Relationship Id="rId531" Type="http://schemas.openxmlformats.org/officeDocument/2006/relationships/hyperlink" Target="http://www.pmcostrava.cz/public/uploads/images/max/135058150293.jpg" TargetMode="External"/><Relationship Id="rId629" Type="http://schemas.openxmlformats.org/officeDocument/2006/relationships/hyperlink" Target="http://www.pmcostrava.cz/public/uploads/images/max/134813272342.jpg" TargetMode="External"/><Relationship Id="rId1161" Type="http://schemas.openxmlformats.org/officeDocument/2006/relationships/hyperlink" Target="https://www.youtube.com/watch?v=qjNOtxwmYA0&amp;feature=youtu.be" TargetMode="External"/><Relationship Id="rId1259" Type="http://schemas.openxmlformats.org/officeDocument/2006/relationships/hyperlink" Target="https://www.youtube.com/watch?v=zudf8sVIh44&amp;feature=youtu.be" TargetMode="External"/><Relationship Id="rId1466" Type="http://schemas.openxmlformats.org/officeDocument/2006/relationships/hyperlink" Target="https://www.youtube.com/watch?v=F_64n9YS7Rk" TargetMode="External"/><Relationship Id="rId836" Type="http://schemas.openxmlformats.org/officeDocument/2006/relationships/hyperlink" Target="http://www.klasektrading.cz/static/public/uploads/images/products/max/144179155581.jpg" TargetMode="External"/><Relationship Id="rId1021" Type="http://schemas.openxmlformats.org/officeDocument/2006/relationships/hyperlink" Target="https://youtu.be/Y_MLSJy2Drs" TargetMode="External"/><Relationship Id="rId1119" Type="http://schemas.openxmlformats.org/officeDocument/2006/relationships/hyperlink" Target="https://youtu.be/aRTOivdBLSU" TargetMode="External"/><Relationship Id="rId1673" Type="http://schemas.openxmlformats.org/officeDocument/2006/relationships/hyperlink" Target="https://www.youtube.com/watch?v=o8rXJNTg1lY" TargetMode="External"/><Relationship Id="rId903" Type="http://schemas.openxmlformats.org/officeDocument/2006/relationships/hyperlink" Target="http://www.klasektrading.cz/static/public/uploads/images/products/max/144178132256.jpg" TargetMode="External"/><Relationship Id="rId1326" Type="http://schemas.openxmlformats.org/officeDocument/2006/relationships/hyperlink" Target="https://youtu.be/zec5zObekWI" TargetMode="External"/><Relationship Id="rId1533" Type="http://schemas.openxmlformats.org/officeDocument/2006/relationships/hyperlink" Target="https://www.youtube.com/watch?v=cymejRBaM74&amp;feature=youtu.be" TargetMode="External"/><Relationship Id="rId1740" Type="http://schemas.openxmlformats.org/officeDocument/2006/relationships/hyperlink" Target="https://www.youtube.com/watch?v=xGJG5GGIXjI&amp;feature=youtu.be" TargetMode="External"/><Relationship Id="rId32" Type="http://schemas.openxmlformats.org/officeDocument/2006/relationships/hyperlink" Target="http://www.klasektrading.cz/static/public/uploads/images/products/max/150269792224.jpg" TargetMode="External"/><Relationship Id="rId1600" Type="http://schemas.openxmlformats.org/officeDocument/2006/relationships/hyperlink" Target="https://www.youtube.com/watch?v=AvHhsYRs05o&amp;feature=youtu.be" TargetMode="External"/><Relationship Id="rId1838" Type="http://schemas.openxmlformats.org/officeDocument/2006/relationships/hyperlink" Target="https://www.youtube.com/watch?v=pMgo-r15Cx4&amp;feature=youtu.be" TargetMode="External"/><Relationship Id="rId181" Type="http://schemas.openxmlformats.org/officeDocument/2006/relationships/hyperlink" Target="http://www.pmcostrava.cz/public/uploads/images/max/137942001622.jpg" TargetMode="External"/><Relationship Id="rId279" Type="http://schemas.openxmlformats.org/officeDocument/2006/relationships/hyperlink" Target="http://www.klasektrading.cz/static/public/uploads/images/products/max/1441608102.jpg" TargetMode="External"/><Relationship Id="rId486" Type="http://schemas.openxmlformats.org/officeDocument/2006/relationships/hyperlink" Target="http://www.pmcostrava.cz/public/uploads/images/max/134813350282.jpg" TargetMode="External"/><Relationship Id="rId693" Type="http://schemas.openxmlformats.org/officeDocument/2006/relationships/hyperlink" Target="http://www.pmcostrava.cz/public/uploads/images/max/140963395905.jpg" TargetMode="External"/><Relationship Id="rId139" Type="http://schemas.openxmlformats.org/officeDocument/2006/relationships/hyperlink" Target="http://www.klasektrading.cz/static/public/uploads/images/products/max/150451331131.jpg" TargetMode="External"/><Relationship Id="rId346" Type="http://schemas.openxmlformats.org/officeDocument/2006/relationships/hyperlink" Target="http://www.klasektrading.cz/static/public/uploads/images/products/max/147394895675.jpg" TargetMode="External"/><Relationship Id="rId553" Type="http://schemas.openxmlformats.org/officeDocument/2006/relationships/hyperlink" Target="http://www.pmcostrava.cz/public/uploads/images/max/135428661771.jpg" TargetMode="External"/><Relationship Id="rId760" Type="http://schemas.openxmlformats.org/officeDocument/2006/relationships/hyperlink" Target="http://www.klasektrading.cz/static/public/uploads/images/products/max/150330195399.jpg" TargetMode="External"/><Relationship Id="rId998" Type="http://schemas.openxmlformats.org/officeDocument/2006/relationships/hyperlink" Target="http://youtu.be/oj7FoK65Mx0" TargetMode="External"/><Relationship Id="rId1183" Type="http://schemas.openxmlformats.org/officeDocument/2006/relationships/hyperlink" Target="https://www.youtube.com/watch?v=65N-x9L-PKo&amp;feature=youtu.be" TargetMode="External"/><Relationship Id="rId1390" Type="http://schemas.openxmlformats.org/officeDocument/2006/relationships/hyperlink" Target="https://youtu.be/CNRUN2f9xLE" TargetMode="External"/><Relationship Id="rId206" Type="http://schemas.openxmlformats.org/officeDocument/2006/relationships/hyperlink" Target="http://www.klasektrading.cz/static/public/uploads/images/products/max/144169660752.jpg" TargetMode="External"/><Relationship Id="rId413" Type="http://schemas.openxmlformats.org/officeDocument/2006/relationships/hyperlink" Target="http://www.klasektrading.cz/static/public/uploads/images/products/max/153509787525.jpg" TargetMode="External"/><Relationship Id="rId858" Type="http://schemas.openxmlformats.org/officeDocument/2006/relationships/hyperlink" Target="http://www.klasektrading.cz/static/public/uploads/images/products/max/144179155581.jpg" TargetMode="External"/><Relationship Id="rId1043" Type="http://schemas.openxmlformats.org/officeDocument/2006/relationships/hyperlink" Target="https://youtu.be/Z_bR8j_FAa4" TargetMode="External"/><Relationship Id="rId1488" Type="http://schemas.openxmlformats.org/officeDocument/2006/relationships/hyperlink" Target="https://www.youtube.com/watch?v=gfqU1WB2Tzs" TargetMode="External"/><Relationship Id="rId1695" Type="http://schemas.openxmlformats.org/officeDocument/2006/relationships/hyperlink" Target="https://www.youtube.com/watch?v=E9x9i1bI1qU" TargetMode="External"/><Relationship Id="rId620" Type="http://schemas.openxmlformats.org/officeDocument/2006/relationships/hyperlink" Target="http://www.klasektrading.cz/static/public/uploads/images/products/max/144126862077.jpg" TargetMode="External"/><Relationship Id="rId718" Type="http://schemas.openxmlformats.org/officeDocument/2006/relationships/hyperlink" Target="http://www.klasektrading.cz/static/public/uploads/images/products/max/144222875113.jpg" TargetMode="External"/><Relationship Id="rId925" Type="http://schemas.openxmlformats.org/officeDocument/2006/relationships/hyperlink" Target="http://www.klasektrading.cz/static/public/uploads/images/products/max/148465158147.jpg" TargetMode="External"/><Relationship Id="rId1250" Type="http://schemas.openxmlformats.org/officeDocument/2006/relationships/hyperlink" Target="https://youtu.be/AbGTWZuXjqE" TargetMode="External"/><Relationship Id="rId1348" Type="http://schemas.openxmlformats.org/officeDocument/2006/relationships/hyperlink" Target="https://www.youtube.com/watch?v=ua8ZobyizS8&amp;feature=youtu.be" TargetMode="External"/><Relationship Id="rId1555" Type="http://schemas.openxmlformats.org/officeDocument/2006/relationships/hyperlink" Target="https://www.youtube.com/watch?v=nzzNait3Xjk&amp;feature=youtu.be" TargetMode="External"/><Relationship Id="rId1762" Type="http://schemas.openxmlformats.org/officeDocument/2006/relationships/hyperlink" Target="https://www.youtube.com/watch?v=vEN6jKUZUt4" TargetMode="External"/><Relationship Id="rId1110" Type="http://schemas.openxmlformats.org/officeDocument/2006/relationships/hyperlink" Target="https://youtu.be/dFCxJ8zSlVo" TargetMode="External"/><Relationship Id="rId1208" Type="http://schemas.openxmlformats.org/officeDocument/2006/relationships/hyperlink" Target="https://www.youtube.com/watch?v=iu2OKOTS6ms&amp;feature=youtu.be" TargetMode="External"/><Relationship Id="rId1415" Type="http://schemas.openxmlformats.org/officeDocument/2006/relationships/hyperlink" Target="https://www.youtube.com/watch?v=BdHeUmojy6I&amp;feature=youtu.be" TargetMode="External"/><Relationship Id="rId54" Type="http://schemas.openxmlformats.org/officeDocument/2006/relationships/hyperlink" Target="http://www.pmcostrava.cz/public/uploads/images/max/140930038816.jpg" TargetMode="External"/><Relationship Id="rId1622" Type="http://schemas.openxmlformats.org/officeDocument/2006/relationships/hyperlink" Target="https://www.youtube.com/watch?v=aBhSyONrQ5g&amp;feature=youtu.be" TargetMode="External"/><Relationship Id="rId270" Type="http://schemas.openxmlformats.org/officeDocument/2006/relationships/hyperlink" Target="http://www.klasektrading.cz/static/public/uploads/images/products/max/150288489887.jpg" TargetMode="External"/><Relationship Id="rId130" Type="http://schemas.openxmlformats.org/officeDocument/2006/relationships/hyperlink" Target="http://www.pmcostrava.cz/public/uploads/images/max/13794093777.jpg" TargetMode="External"/><Relationship Id="rId368" Type="http://schemas.openxmlformats.org/officeDocument/2006/relationships/hyperlink" Target="http://www.klasektrading.cz/static/public/uploads/images/products/max/150280242708.jpg" TargetMode="External"/><Relationship Id="rId575" Type="http://schemas.openxmlformats.org/officeDocument/2006/relationships/hyperlink" Target="http://www.klasektrading.cz/static/public/uploads/images/products/max/150287393155.jpg" TargetMode="External"/><Relationship Id="rId782" Type="http://schemas.openxmlformats.org/officeDocument/2006/relationships/hyperlink" Target="http://www.klasektrading.cz/static/public/uploads/images/products/max/144067554095.jpg" TargetMode="External"/><Relationship Id="rId228" Type="http://schemas.openxmlformats.org/officeDocument/2006/relationships/hyperlink" Target="http://www.klasektrading.cz/static/public/uploads/images/products/max/147394258593.jpg" TargetMode="External"/><Relationship Id="rId435" Type="http://schemas.openxmlformats.org/officeDocument/2006/relationships/hyperlink" Target="http://www.klasektrading.cz/static/public/uploads/images/products/max/150287356808.jpg" TargetMode="External"/><Relationship Id="rId642" Type="http://schemas.openxmlformats.org/officeDocument/2006/relationships/hyperlink" Target="http://www.klasektrading.cz/static/public/uploads/images/products/max/150279909326.jpg" TargetMode="External"/><Relationship Id="rId1065" Type="http://schemas.openxmlformats.org/officeDocument/2006/relationships/hyperlink" Target="https://youtu.be/80P81fgvWWM" TargetMode="External"/><Relationship Id="rId1272" Type="http://schemas.openxmlformats.org/officeDocument/2006/relationships/hyperlink" Target="https://www.youtube.com/watch?v=xhitE3ig2QQ&amp;feature=youtu.be" TargetMode="External"/><Relationship Id="rId502" Type="http://schemas.openxmlformats.org/officeDocument/2006/relationships/hyperlink" Target="http://www.klasektrading.cz/static/public/uploads/images/products/max/147375956314.jpg" TargetMode="External"/><Relationship Id="rId947" Type="http://schemas.openxmlformats.org/officeDocument/2006/relationships/hyperlink" Target="https://youtu.be/YbRa32Dy7Mo" TargetMode="External"/><Relationship Id="rId1132" Type="http://schemas.openxmlformats.org/officeDocument/2006/relationships/hyperlink" Target="https://www.youtube.com/watch?v=A0-c7bpSHcc" TargetMode="External"/><Relationship Id="rId1577" Type="http://schemas.openxmlformats.org/officeDocument/2006/relationships/hyperlink" Target="https://youtu.be/4vMsEa1hVMM" TargetMode="External"/><Relationship Id="rId1784" Type="http://schemas.openxmlformats.org/officeDocument/2006/relationships/hyperlink" Target="http://www.youtube.com/watch?v=qFNmLeXmRDg&amp;list=FL3vDN7MDQBSqg2eyYmr42Jw&amp;index=39" TargetMode="External"/><Relationship Id="rId76" Type="http://schemas.openxmlformats.org/officeDocument/2006/relationships/hyperlink" Target="http://www.pmcostrava.cz/public/uploads/images/max/137935254255.jpg" TargetMode="External"/><Relationship Id="rId807" Type="http://schemas.openxmlformats.org/officeDocument/2006/relationships/hyperlink" Target="http://www.pmcostrava.cz/public/uploads/images/max/135058171871.jpg" TargetMode="External"/><Relationship Id="rId1437" Type="http://schemas.openxmlformats.org/officeDocument/2006/relationships/hyperlink" Target="https://www.youtube.com/watch?v=C4c9aKhOfl4&amp;feature=youtu.be" TargetMode="External"/><Relationship Id="rId1644" Type="http://schemas.openxmlformats.org/officeDocument/2006/relationships/hyperlink" Target="https://www.youtube.com/watch?v=ZVINcDmF3ec" TargetMode="External"/><Relationship Id="rId1851" Type="http://schemas.openxmlformats.org/officeDocument/2006/relationships/hyperlink" Target="https://www.youtube.com/watch?v=DzuwRJmwZGQ&amp;feature=youtu.be" TargetMode="External"/><Relationship Id="rId1504" Type="http://schemas.openxmlformats.org/officeDocument/2006/relationships/hyperlink" Target="https://www.youtube.com/watch?v=Vhzri5c7deM&amp;feature=youtu.be" TargetMode="External"/><Relationship Id="rId1711" Type="http://schemas.openxmlformats.org/officeDocument/2006/relationships/hyperlink" Target="https://www.youtube.com/watch?v=WbrYq-6fihw&amp;feature=youtu.be" TargetMode="External"/><Relationship Id="rId292" Type="http://schemas.openxmlformats.org/officeDocument/2006/relationships/hyperlink" Target="http://www.klasektrading.cz/static/public/uploads/images/products/max/146606069738.jpg" TargetMode="External"/><Relationship Id="rId1809" Type="http://schemas.openxmlformats.org/officeDocument/2006/relationships/hyperlink" Target="https://www.youtube.com/watch?v=-vf8HdzeP7Q&amp;feature=youtu.be" TargetMode="External"/><Relationship Id="rId597" Type="http://schemas.openxmlformats.org/officeDocument/2006/relationships/hyperlink" Target="http://www.pmcostrava.cz/public/uploads/images/max/128496995259.jpg" TargetMode="External"/><Relationship Id="rId152" Type="http://schemas.openxmlformats.org/officeDocument/2006/relationships/hyperlink" Target="http://www.pmcostrava.cz/public/uploads/images/max/134808769124.jpg" TargetMode="External"/><Relationship Id="rId457" Type="http://schemas.openxmlformats.org/officeDocument/2006/relationships/hyperlink" Target="http://www.klasektrading.cz/static/public/uploads/images/products/max/150280104116.jpg" TargetMode="External"/><Relationship Id="rId1087" Type="http://schemas.openxmlformats.org/officeDocument/2006/relationships/hyperlink" Target="https://www.youtube.com/watch?v=AiiRWeiRyi8&amp;feature=youtu.be" TargetMode="External"/><Relationship Id="rId1294" Type="http://schemas.openxmlformats.org/officeDocument/2006/relationships/hyperlink" Target="https://www.youtube.com/watch?v=IcZi801Txbg" TargetMode="External"/><Relationship Id="rId664" Type="http://schemas.openxmlformats.org/officeDocument/2006/relationships/hyperlink" Target="http://www.klasektrading.cz/static/public/uploads/images/products/max/144196805992.jpg" TargetMode="External"/><Relationship Id="rId871" Type="http://schemas.openxmlformats.org/officeDocument/2006/relationships/hyperlink" Target="http://www.klasektrading.cz/static/public/uploads/images/products/max/144179155581.jpg" TargetMode="External"/><Relationship Id="rId969" Type="http://schemas.openxmlformats.org/officeDocument/2006/relationships/hyperlink" Target="https://youtu.be/CvqoAOntEuQ" TargetMode="External"/><Relationship Id="rId1599" Type="http://schemas.openxmlformats.org/officeDocument/2006/relationships/hyperlink" Target="https://youtu.be/5k3uW1qJjt4" TargetMode="External"/><Relationship Id="rId317" Type="http://schemas.openxmlformats.org/officeDocument/2006/relationships/hyperlink" Target="http://www.klasektrading.cz/static/public/uploads/images/products/max/147393638768.jpg" TargetMode="External"/><Relationship Id="rId524" Type="http://schemas.openxmlformats.org/officeDocument/2006/relationships/hyperlink" Target="http://www.klasektrading.cz/static/public/uploads/images/products/max/147402285589.jpg" TargetMode="External"/><Relationship Id="rId731" Type="http://schemas.openxmlformats.org/officeDocument/2006/relationships/hyperlink" Target="http://www.pmcostrava.cz/public/uploads/images/max/140963478901.jpg" TargetMode="External"/><Relationship Id="rId1154" Type="http://schemas.openxmlformats.org/officeDocument/2006/relationships/hyperlink" Target="https://youtu.be/WM7WTE5K3FU" TargetMode="External"/><Relationship Id="rId1361" Type="http://schemas.openxmlformats.org/officeDocument/2006/relationships/hyperlink" Target="https://www.youtube.com/watch?v=Cc_b3Cg1bAM" TargetMode="External"/><Relationship Id="rId1459" Type="http://schemas.openxmlformats.org/officeDocument/2006/relationships/hyperlink" Target="https://youtu.be/szjTVTY3GVE" TargetMode="External"/><Relationship Id="rId98" Type="http://schemas.openxmlformats.org/officeDocument/2006/relationships/hyperlink" Target="http://www.pmcostrava.cz/public/uploads/images/max/137940194109.jpg" TargetMode="External"/><Relationship Id="rId829" Type="http://schemas.openxmlformats.org/officeDocument/2006/relationships/hyperlink" Target="http://www.klasektrading.cz/static/public/uploads/images/products/max/144178683244.jpg" TargetMode="External"/><Relationship Id="rId1014" Type="http://schemas.openxmlformats.org/officeDocument/2006/relationships/hyperlink" Target="https://youtu.be/Hs7NqqkM2nA" TargetMode="External"/><Relationship Id="rId1221" Type="http://schemas.openxmlformats.org/officeDocument/2006/relationships/hyperlink" Target="https://www.youtube.com/watch?v=EstUzF1q8SQ" TargetMode="External"/><Relationship Id="rId1666" Type="http://schemas.openxmlformats.org/officeDocument/2006/relationships/hyperlink" Target="https://www.youtube.com/watch?v=qSjXVHt0wLI&amp;feature=youtu.be" TargetMode="External"/><Relationship Id="rId1319" Type="http://schemas.openxmlformats.org/officeDocument/2006/relationships/hyperlink" Target="https://www.youtube.com/watch?v=Z3Hl1kPnvmI&amp;feature=youtu.be" TargetMode="External"/><Relationship Id="rId1526" Type="http://schemas.openxmlformats.org/officeDocument/2006/relationships/hyperlink" Target="https://youtu.be/jYowhpc2qnk" TargetMode="External"/><Relationship Id="rId1733" Type="http://schemas.openxmlformats.org/officeDocument/2006/relationships/hyperlink" Target="https://www.youtube.com/watch?v=cpsURxDZKsI" TargetMode="External"/><Relationship Id="rId25" Type="http://schemas.openxmlformats.org/officeDocument/2006/relationships/hyperlink" Target="http://www.pmcostrava.cz/public/uploads/images/max/137933540978.jpg" TargetMode="External"/><Relationship Id="rId1800" Type="http://schemas.openxmlformats.org/officeDocument/2006/relationships/hyperlink" Target="https://www.youtube.com/watch?v=cYnhXoQv_q4&amp;feature=youtu.be" TargetMode="External"/><Relationship Id="rId174" Type="http://schemas.openxmlformats.org/officeDocument/2006/relationships/hyperlink" Target="http://www.klasektrading.cz/static/public/uploads/images/products/max/153509870771.jpg" TargetMode="External"/><Relationship Id="rId381" Type="http://schemas.openxmlformats.org/officeDocument/2006/relationships/hyperlink" Target="http://www.klasektrading.cz/static/public/uploads/images/products/max/144179007419.jpg" TargetMode="External"/><Relationship Id="rId241" Type="http://schemas.openxmlformats.org/officeDocument/2006/relationships/hyperlink" Target="http://www.pmcostrava.cz/public/uploads/images/max/140930525963.jpg" TargetMode="External"/><Relationship Id="rId479" Type="http://schemas.openxmlformats.org/officeDocument/2006/relationships/hyperlink" Target="http://www.klasektrading.cz/static/public/uploads/images/products/max/150287420093.jpg" TargetMode="External"/><Relationship Id="rId686" Type="http://schemas.openxmlformats.org/officeDocument/2006/relationships/hyperlink" Target="http://www.klasektrading.cz/static/public/uploads/images/products/max/144127131536.jpg" TargetMode="External"/><Relationship Id="rId893" Type="http://schemas.openxmlformats.org/officeDocument/2006/relationships/hyperlink" Target="http://www.klasektrading.cz/static/public/uploads/images/products/max/144178813082.jpg" TargetMode="External"/><Relationship Id="rId339" Type="http://schemas.openxmlformats.org/officeDocument/2006/relationships/hyperlink" Target="http://www.pmcostrava.cz/public/uploads/images/max/119340042941.jpg" TargetMode="External"/><Relationship Id="rId546" Type="http://schemas.openxmlformats.org/officeDocument/2006/relationships/hyperlink" Target="http://www.pmcostrava.cz/public/uploads/images/max/119127283894.jpg" TargetMode="External"/><Relationship Id="rId753" Type="http://schemas.openxmlformats.org/officeDocument/2006/relationships/hyperlink" Target="http://www.klasektrading.cz/static/public/uploads/images/products/max/150279091669.jpg" TargetMode="External"/><Relationship Id="rId1176" Type="http://schemas.openxmlformats.org/officeDocument/2006/relationships/hyperlink" Target="https://www.youtube.com/watch?v=x9XnC4i5EjM" TargetMode="External"/><Relationship Id="rId1383" Type="http://schemas.openxmlformats.org/officeDocument/2006/relationships/hyperlink" Target="https://youtu.be/bVbs6XqMnts" TargetMode="External"/><Relationship Id="rId101" Type="http://schemas.openxmlformats.org/officeDocument/2006/relationships/hyperlink" Target="http://www.klasektrading.cz/static/public/uploads/images/products/max/150270627435.jpg" TargetMode="External"/><Relationship Id="rId406" Type="http://schemas.openxmlformats.org/officeDocument/2006/relationships/hyperlink" Target="http://www.pmcostrava.cz/public/uploads/images/max/141224752837.jpg" TargetMode="External"/><Relationship Id="rId960" Type="http://schemas.openxmlformats.org/officeDocument/2006/relationships/hyperlink" Target="https://youtu.be/h5c9yLhQKkg" TargetMode="External"/><Relationship Id="rId1036" Type="http://schemas.openxmlformats.org/officeDocument/2006/relationships/hyperlink" Target="https://youtu.be/5q_iERM9wTs" TargetMode="External"/><Relationship Id="rId1243" Type="http://schemas.openxmlformats.org/officeDocument/2006/relationships/hyperlink" Target="https://www.youtube.com/watch?v=CqyaQzLd7d4" TargetMode="External"/><Relationship Id="rId1590" Type="http://schemas.openxmlformats.org/officeDocument/2006/relationships/hyperlink" Target="https://www.youtube.com/watch?v=lkoyUBaZB2U" TargetMode="External"/><Relationship Id="rId1688" Type="http://schemas.openxmlformats.org/officeDocument/2006/relationships/hyperlink" Target="https://www.youtube.com/watch?v=wOVsfuPS5hM" TargetMode="External"/><Relationship Id="rId613" Type="http://schemas.openxmlformats.org/officeDocument/2006/relationships/hyperlink" Target="http://www.klasektrading.cz/static/public/uploads/images/products/max/14738396854.jpg" TargetMode="External"/><Relationship Id="rId820" Type="http://schemas.openxmlformats.org/officeDocument/2006/relationships/hyperlink" Target="http://www.klasektrading.cz/static/public/uploads/images/products/max/144178683244.jpg" TargetMode="External"/><Relationship Id="rId918" Type="http://schemas.openxmlformats.org/officeDocument/2006/relationships/hyperlink" Target="http://www.klasektrading.cz/static/public/uploads/images/products/max/150175769115.jpg" TargetMode="External"/><Relationship Id="rId1450" Type="http://schemas.openxmlformats.org/officeDocument/2006/relationships/hyperlink" Target="http://youtu.be/s_z67v-bRTY" TargetMode="External"/><Relationship Id="rId1548" Type="http://schemas.openxmlformats.org/officeDocument/2006/relationships/hyperlink" Target="https://youtu.be/oRyQ3LsTgWs" TargetMode="External"/><Relationship Id="rId1755" Type="http://schemas.openxmlformats.org/officeDocument/2006/relationships/hyperlink" Target="https://www.youtube.com/watch?v=e91VAPIn_w4&amp;feature=youtu.be" TargetMode="External"/><Relationship Id="rId1103" Type="http://schemas.openxmlformats.org/officeDocument/2006/relationships/hyperlink" Target="https://youtu.be/wUoHd-2QnAk" TargetMode="External"/><Relationship Id="rId1310" Type="http://schemas.openxmlformats.org/officeDocument/2006/relationships/hyperlink" Target="https://youtu.be/HM97Pz-TqHs" TargetMode="External"/><Relationship Id="rId1408" Type="http://schemas.openxmlformats.org/officeDocument/2006/relationships/hyperlink" Target="https://www.youtube.com/watch?v=xomAEThJtbo" TargetMode="External"/><Relationship Id="rId47" Type="http://schemas.openxmlformats.org/officeDocument/2006/relationships/hyperlink" Target="http://www.klasektrading.cz/static/public/uploads/images/products/max/15027058524.jpg" TargetMode="External"/><Relationship Id="rId1615" Type="http://schemas.openxmlformats.org/officeDocument/2006/relationships/hyperlink" Target="https://www.youtube.com/watch?v=Nibf00vPce0&amp;feature=youtu.be" TargetMode="External"/><Relationship Id="rId1822" Type="http://schemas.openxmlformats.org/officeDocument/2006/relationships/hyperlink" Target="https://www.youtube.com/watch?v=PmlkUr6KUd0&amp;feature=youtu.be" TargetMode="External"/><Relationship Id="rId196" Type="http://schemas.openxmlformats.org/officeDocument/2006/relationships/hyperlink" Target="http://www.klasektrading.cz/static/public/uploads/images/products/max/147428595542.jpg" TargetMode="External"/><Relationship Id="rId263" Type="http://schemas.openxmlformats.org/officeDocument/2006/relationships/hyperlink" Target="http://www.klasektrading.cz/static/public/uploads/images/products/max/14742809184.jpg" TargetMode="External"/><Relationship Id="rId470" Type="http://schemas.openxmlformats.org/officeDocument/2006/relationships/hyperlink" Target="http://www.pmcostrava.cz/public/uploads/images/max/137958716763.jpg" TargetMode="External"/><Relationship Id="rId123" Type="http://schemas.openxmlformats.org/officeDocument/2006/relationships/hyperlink" Target="http://www.pmcostrava.cz/public/uploads/images/max/140930175621.jpg" TargetMode="External"/><Relationship Id="rId330" Type="http://schemas.openxmlformats.org/officeDocument/2006/relationships/hyperlink" Target="http://www.klasektrading.cz/static/public/uploads/images/products/max/147395039617.jpg" TargetMode="External"/><Relationship Id="rId568" Type="http://schemas.openxmlformats.org/officeDocument/2006/relationships/hyperlink" Target="http://www.pmcostrava.cz/public/uploads/images/max/135057779805.jpg" TargetMode="External"/><Relationship Id="rId775" Type="http://schemas.openxmlformats.org/officeDocument/2006/relationships/hyperlink" Target="http://www.pmcostrava.cz/public/uploads/images/max/137941877964.jpg" TargetMode="External"/><Relationship Id="rId982" Type="http://schemas.openxmlformats.org/officeDocument/2006/relationships/hyperlink" Target="http://www.youtube.com/watch?v=uBI-AnPGsj4" TargetMode="External"/><Relationship Id="rId1198" Type="http://schemas.openxmlformats.org/officeDocument/2006/relationships/hyperlink" Target="https://www.youtube.com/watch?v=YiwVfDPDu4M&amp;feature=youtu.be" TargetMode="External"/><Relationship Id="rId428" Type="http://schemas.openxmlformats.org/officeDocument/2006/relationships/hyperlink" Target="http://www.klasektrading.cz/static/public/uploads/images/products/max/15350977253.jpg" TargetMode="External"/><Relationship Id="rId635" Type="http://schemas.openxmlformats.org/officeDocument/2006/relationships/hyperlink" Target="http://www.klasektrading.cz/static/public/uploads/images/products/max/147377044338.jpg" TargetMode="External"/><Relationship Id="rId842" Type="http://schemas.openxmlformats.org/officeDocument/2006/relationships/hyperlink" Target="http://www.klasektrading.cz/static/public/uploads/images/products/max/144179155581.jpg" TargetMode="External"/><Relationship Id="rId1058" Type="http://schemas.openxmlformats.org/officeDocument/2006/relationships/hyperlink" Target="https://www.youtube.com/watch?v=N2Tcjwo77oQ&amp;feature=youtu.be" TargetMode="External"/><Relationship Id="rId1265" Type="http://schemas.openxmlformats.org/officeDocument/2006/relationships/hyperlink" Target="https://www.youtube.com/watch?v=gy2uPY2Mets" TargetMode="External"/><Relationship Id="rId1472" Type="http://schemas.openxmlformats.org/officeDocument/2006/relationships/hyperlink" Target="https://www.youtube.com/watch?v=hFy2yPg8yK4&amp;feature=youtu.be" TargetMode="External"/><Relationship Id="rId702" Type="http://schemas.openxmlformats.org/officeDocument/2006/relationships/hyperlink" Target="http://www.pmcostrava.cz/public/uploads/images/max/137959285215.jpg" TargetMode="External"/><Relationship Id="rId1125" Type="http://schemas.openxmlformats.org/officeDocument/2006/relationships/hyperlink" Target="https://youtu.be/gVPrBhdUMnw" TargetMode="External"/><Relationship Id="rId1332" Type="http://schemas.openxmlformats.org/officeDocument/2006/relationships/hyperlink" Target="https://youtu.be/nOn7dTtqIkQ" TargetMode="External"/><Relationship Id="rId1777" Type="http://schemas.openxmlformats.org/officeDocument/2006/relationships/hyperlink" Target="https://www.youtube.com/watch?v=HojK7ZfS6IE&amp;feature=youtu.be" TargetMode="External"/><Relationship Id="rId69" Type="http://schemas.openxmlformats.org/officeDocument/2006/relationships/hyperlink" Target="http://www.pmcostrava.cz/public/uploads/images/max/134813140022.jpg" TargetMode="External"/><Relationship Id="rId1637" Type="http://schemas.openxmlformats.org/officeDocument/2006/relationships/hyperlink" Target="https://www.youtube.com/watch?v=Bcmqc1LQHmo&amp;feature=youtu.be" TargetMode="External"/><Relationship Id="rId1844" Type="http://schemas.openxmlformats.org/officeDocument/2006/relationships/hyperlink" Target="https://www.youtube.com/watch?v=VT__d2FbgbQ&amp;feature=youtu.be" TargetMode="External"/><Relationship Id="rId1704" Type="http://schemas.openxmlformats.org/officeDocument/2006/relationships/hyperlink" Target="https://www.youtube.com/watch?v=n9H08_4ibDg" TargetMode="External"/><Relationship Id="rId285" Type="http://schemas.openxmlformats.org/officeDocument/2006/relationships/hyperlink" Target="http://www.pmcostrava.cz/public/uploads/images/max/14093056508.jpg" TargetMode="External"/><Relationship Id="rId492" Type="http://schemas.openxmlformats.org/officeDocument/2006/relationships/hyperlink" Target="http://www.klasektrading.cz/static/public/uploads/images/products/max/150280584107.jpg" TargetMode="External"/><Relationship Id="rId797" Type="http://schemas.openxmlformats.org/officeDocument/2006/relationships/hyperlink" Target="http://www.pmcostrava.cz/public/uploads/images/max/135021059339.jpg" TargetMode="External"/><Relationship Id="rId145" Type="http://schemas.openxmlformats.org/officeDocument/2006/relationships/hyperlink" Target="http://www.klasektrading.cz/static/public/uploads/images/products/max/150451428625.jpg" TargetMode="External"/><Relationship Id="rId352" Type="http://schemas.openxmlformats.org/officeDocument/2006/relationships/hyperlink" Target="http://www.klasektrading.cz/static/public/uploads/images/products/max/147395017966.jpg" TargetMode="External"/><Relationship Id="rId1287" Type="http://schemas.openxmlformats.org/officeDocument/2006/relationships/hyperlink" Target="https://youtu.be/-Kt9qfFUO3g" TargetMode="External"/><Relationship Id="rId212" Type="http://schemas.openxmlformats.org/officeDocument/2006/relationships/hyperlink" Target="http://www.klasektrading.cz/static/public/uploads/images/products/max/150270269729.jpg" TargetMode="External"/><Relationship Id="rId657" Type="http://schemas.openxmlformats.org/officeDocument/2006/relationships/hyperlink" Target="http://www.klasektrading.cz/static/public/uploads/images/products/max/147376510448.jpg" TargetMode="External"/><Relationship Id="rId864" Type="http://schemas.openxmlformats.org/officeDocument/2006/relationships/hyperlink" Target="http://www.klasektrading.cz/static/public/uploads/images/products/max/144179155581.jpg" TargetMode="External"/><Relationship Id="rId1494" Type="http://schemas.openxmlformats.org/officeDocument/2006/relationships/hyperlink" Target="http://youtu.be/cL8-2MF6BZc" TargetMode="External"/><Relationship Id="rId1799" Type="http://schemas.openxmlformats.org/officeDocument/2006/relationships/hyperlink" Target="https://www.youtube.com/watch?v=ujN8HVibThE&amp;feature=youtu.be" TargetMode="External"/><Relationship Id="rId517" Type="http://schemas.openxmlformats.org/officeDocument/2006/relationships/hyperlink" Target="http://www.klasektrading.cz/static/public/uploads/images/products/max/153509736235.jpg" TargetMode="External"/><Relationship Id="rId724" Type="http://schemas.openxmlformats.org/officeDocument/2006/relationships/hyperlink" Target="http://www.klasektrading.cz/static/public/uploads/images/products/max/150278966384.jpg" TargetMode="External"/><Relationship Id="rId931" Type="http://schemas.openxmlformats.org/officeDocument/2006/relationships/hyperlink" Target="https://www.youtube.com/watch?v=VsjuSffepZ4&amp;feature=youtu.be" TargetMode="External"/><Relationship Id="rId1147" Type="http://schemas.openxmlformats.org/officeDocument/2006/relationships/hyperlink" Target="https://www.youtube.com/watch?v=FaNIV7Qq9yk&amp;feature=youtu.be" TargetMode="External"/><Relationship Id="rId1354" Type="http://schemas.openxmlformats.org/officeDocument/2006/relationships/hyperlink" Target="https://www.youtube.com/watch?v=UqtKz55JWbE" TargetMode="External"/><Relationship Id="rId1561" Type="http://schemas.openxmlformats.org/officeDocument/2006/relationships/hyperlink" Target="https://youtu.be/57g3nMIYPN4" TargetMode="External"/><Relationship Id="rId60" Type="http://schemas.openxmlformats.org/officeDocument/2006/relationships/hyperlink" Target="http://www.klasektrading.cz/static/public/uploads/images/products/max/153509933539.jpg" TargetMode="External"/><Relationship Id="rId1007" Type="http://schemas.openxmlformats.org/officeDocument/2006/relationships/hyperlink" Target="https://youtu.be/oUdAWUMx80k" TargetMode="External"/><Relationship Id="rId1214" Type="http://schemas.openxmlformats.org/officeDocument/2006/relationships/hyperlink" Target="https://www.youtube.com/watch?v=vZ68Ts_Aczk" TargetMode="External"/><Relationship Id="rId1421" Type="http://schemas.openxmlformats.org/officeDocument/2006/relationships/hyperlink" Target="https://youtu.be/xr22RDnjLho" TargetMode="External"/><Relationship Id="rId1659" Type="http://schemas.openxmlformats.org/officeDocument/2006/relationships/hyperlink" Target="https://www.youtube.com/watch?v=zm5c1wqUkro" TargetMode="External"/><Relationship Id="rId1519" Type="http://schemas.openxmlformats.org/officeDocument/2006/relationships/hyperlink" Target="https://www.youtube.com/watch?v=RNJqA643di4&amp;feature=youtu.be" TargetMode="External"/><Relationship Id="rId1726" Type="http://schemas.openxmlformats.org/officeDocument/2006/relationships/hyperlink" Target="https://www.youtube.com/watch?v=BwHJYBA-FTY&amp;feature=youtu.be" TargetMode="External"/><Relationship Id="rId18" Type="http://schemas.openxmlformats.org/officeDocument/2006/relationships/hyperlink" Target="http://www.pmcostrava.cz/public/uploads/images/max/140929512185.jpg" TargetMode="External"/><Relationship Id="rId167" Type="http://schemas.openxmlformats.org/officeDocument/2006/relationships/hyperlink" Target="http://www.pmcostrava.cz/public/uploads/images/max/140930395957.jpg" TargetMode="External"/><Relationship Id="rId374" Type="http://schemas.openxmlformats.org/officeDocument/2006/relationships/hyperlink" Target="http://www.klasektrading.cz/static/public/uploads/images/products/max/144179017917.jpg" TargetMode="External"/><Relationship Id="rId581" Type="http://schemas.openxmlformats.org/officeDocument/2006/relationships/hyperlink" Target="http://www.pmcostrava.cz/public/uploads/images/max/134857138322.jpg" TargetMode="External"/><Relationship Id="rId234" Type="http://schemas.openxmlformats.org/officeDocument/2006/relationships/hyperlink" Target="http://www.klasektrading.cz/static/public/uploads/images/products/max/153509848421.jpg" TargetMode="External"/><Relationship Id="rId679" Type="http://schemas.openxmlformats.org/officeDocument/2006/relationships/hyperlink" Target="http://www.klasektrading.cz/static/public/uploads/images/products/max/144188548511.jpg" TargetMode="External"/><Relationship Id="rId886" Type="http://schemas.openxmlformats.org/officeDocument/2006/relationships/hyperlink" Target="http://www.klasektrading.cz/static/public/uploads/images/products/max/144178813082.jpg" TargetMode="External"/><Relationship Id="rId2" Type="http://schemas.openxmlformats.org/officeDocument/2006/relationships/hyperlink" Target="http://www.klasektrading.cz/static/public/uploads/images/products/max/137932221752.jpg" TargetMode="External"/><Relationship Id="rId441" Type="http://schemas.openxmlformats.org/officeDocument/2006/relationships/hyperlink" Target="http://www.pmcostrava.cz/public/uploads/images/max/131781630765.jpg" TargetMode="External"/><Relationship Id="rId539" Type="http://schemas.openxmlformats.org/officeDocument/2006/relationships/hyperlink" Target="http://www.pmcostrava.cz/public/uploads/images/max/128680004076.jpg" TargetMode="External"/><Relationship Id="rId746" Type="http://schemas.openxmlformats.org/officeDocument/2006/relationships/hyperlink" Target="http://www.klasektrading.cz/static/public/uploads/images/products/max/153509609513.jpg" TargetMode="External"/><Relationship Id="rId1071" Type="http://schemas.openxmlformats.org/officeDocument/2006/relationships/hyperlink" Target="https://www.youtube.com/watch?v=WHqtbqgF0hA&amp;feature=youtu.be" TargetMode="External"/><Relationship Id="rId1169" Type="http://schemas.openxmlformats.org/officeDocument/2006/relationships/hyperlink" Target="https://youtu.be/W4dG9kk0YEA" TargetMode="External"/><Relationship Id="rId1376" Type="http://schemas.openxmlformats.org/officeDocument/2006/relationships/hyperlink" Target="https://www.youtube.com/watch?v=dJAqqDmZNRI" TargetMode="External"/><Relationship Id="rId1583" Type="http://schemas.openxmlformats.org/officeDocument/2006/relationships/hyperlink" Target="https://youtu.be/chvaw1pRNqw" TargetMode="External"/><Relationship Id="rId301" Type="http://schemas.openxmlformats.org/officeDocument/2006/relationships/hyperlink" Target="http://www.klasektrading.cz/static/public/uploads/images/products/max/15028749481.jpg" TargetMode="External"/><Relationship Id="rId953" Type="http://schemas.openxmlformats.org/officeDocument/2006/relationships/hyperlink" Target="https://youtu.be/dqJvnIbWuIw" TargetMode="External"/><Relationship Id="rId1029" Type="http://schemas.openxmlformats.org/officeDocument/2006/relationships/hyperlink" Target="https://youtu.be/C64fnlCx6Zs" TargetMode="External"/><Relationship Id="rId1236" Type="http://schemas.openxmlformats.org/officeDocument/2006/relationships/hyperlink" Target="https://www.youtube.com/watch?v=ArMW3MLXFZQ&amp;feature=youtu.be" TargetMode="External"/><Relationship Id="rId1790" Type="http://schemas.openxmlformats.org/officeDocument/2006/relationships/hyperlink" Target="https://www.youtube.com/watch?v=NwZO9Pds6Cs&amp;feature=youtu.be" TargetMode="External"/><Relationship Id="rId82" Type="http://schemas.openxmlformats.org/officeDocument/2006/relationships/hyperlink" Target="http://www.pmcostrava.cz/public/uploads/images/max/134813164949.jpg" TargetMode="External"/><Relationship Id="rId606" Type="http://schemas.openxmlformats.org/officeDocument/2006/relationships/hyperlink" Target="http://www.klasektrading.cz/static/public/uploads/images/products/max/153509716146.jpg" TargetMode="External"/><Relationship Id="rId813" Type="http://schemas.openxmlformats.org/officeDocument/2006/relationships/hyperlink" Target="http://www.klasektrading.cz/static/public/uploads/images/products/max/144178683244.jpg" TargetMode="External"/><Relationship Id="rId1443" Type="http://schemas.openxmlformats.org/officeDocument/2006/relationships/hyperlink" Target="https://youtu.be/c0FPh7MhzvI" TargetMode="External"/><Relationship Id="rId1650" Type="http://schemas.openxmlformats.org/officeDocument/2006/relationships/hyperlink" Target="http://youtu.be/v7FQyJmYylE" TargetMode="External"/><Relationship Id="rId1748" Type="http://schemas.openxmlformats.org/officeDocument/2006/relationships/hyperlink" Target="http://youtu.be/lo0k96Ifrv4"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www.pyroartists.de/" TargetMode="External"/><Relationship Id="rId2" Type="http://schemas.openxmlformats.org/officeDocument/2006/relationships/hyperlink" Target="mailto:jan.bilik@klasektrading.cz" TargetMode="External"/><Relationship Id="rId1" Type="http://schemas.openxmlformats.org/officeDocument/2006/relationships/hyperlink" Target="mailto:info@klasektrading.cz" TargetMode="Externa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www.kb.cz/kurzovni-listek/cs/rl/index.x" TargetMode="External"/><Relationship Id="rId1" Type="http://schemas.openxmlformats.org/officeDocument/2006/relationships/hyperlink" Target="http://www.kb.cz/kurzovni-listek/cs/rl/index.x"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http://www.pmcostrava.cz/public/uploads/images/max/134813382953.jpg" TargetMode="External"/><Relationship Id="rId117" Type="http://schemas.openxmlformats.org/officeDocument/2006/relationships/hyperlink" Target="http://www.pmcostrava.cz/public/uploads/images/max/134857138322.jpg" TargetMode="External"/><Relationship Id="rId21" Type="http://schemas.openxmlformats.org/officeDocument/2006/relationships/hyperlink" Target="http://www.klasektrading.cz/static/public/uploads/images/products/max/147393638768.jpg" TargetMode="External"/><Relationship Id="rId42" Type="http://schemas.openxmlformats.org/officeDocument/2006/relationships/hyperlink" Target="http://www.klasektrading.cz/static/public/uploads/images/products/max/144178979355.jpg" TargetMode="External"/><Relationship Id="rId47" Type="http://schemas.openxmlformats.org/officeDocument/2006/relationships/hyperlink" Target="http://www.klasektrading.cz/static/public/uploads/images/products/max/144179050036.jpg" TargetMode="External"/><Relationship Id="rId63" Type="http://schemas.openxmlformats.org/officeDocument/2006/relationships/hyperlink" Target="http://www.klasektrading.cz/static/public/uploads/images/products/max/150280360908.jpg" TargetMode="External"/><Relationship Id="rId68" Type="http://schemas.openxmlformats.org/officeDocument/2006/relationships/hyperlink" Target="http://www.klasektrading.cz/static/public/uploads/images/products/max/144188528953.jpg" TargetMode="External"/><Relationship Id="rId84" Type="http://schemas.openxmlformats.org/officeDocument/2006/relationships/hyperlink" Target="http://www.klasektrading.cz/static/public/uploads/images/products/max/147386130165.jpg" TargetMode="External"/><Relationship Id="rId89" Type="http://schemas.openxmlformats.org/officeDocument/2006/relationships/hyperlink" Target="http://www.klasektrading.cz/static/public/uploads/images/products/max/150280383236.jpg" TargetMode="External"/><Relationship Id="rId112" Type="http://schemas.openxmlformats.org/officeDocument/2006/relationships/hyperlink" Target="http://www.pmcostrava.cz/public/uploads/images/max/13481331336.jpg" TargetMode="External"/><Relationship Id="rId133" Type="http://schemas.openxmlformats.org/officeDocument/2006/relationships/hyperlink" Target="http://www.klasektrading.cz/static/public/uploads/images/products/max/147383952375.jpg" TargetMode="External"/><Relationship Id="rId138" Type="http://schemas.openxmlformats.org/officeDocument/2006/relationships/hyperlink" Target="http://www.klasektrading.cz/static/public/uploads/images/products/max/150279361571.jpg" TargetMode="External"/><Relationship Id="rId154" Type="http://schemas.openxmlformats.org/officeDocument/2006/relationships/hyperlink" Target="http://www.pmcostrava.cz/public/uploads/images/max/135058270901.jpg" TargetMode="External"/><Relationship Id="rId159" Type="http://schemas.openxmlformats.org/officeDocument/2006/relationships/hyperlink" Target="http://www.klasektrading.cz/static/public/uploads/images/products/max/147377620296.jpg" TargetMode="External"/><Relationship Id="rId175" Type="http://schemas.openxmlformats.org/officeDocument/2006/relationships/hyperlink" Target="http://www.klasektrading.cz/static/public/uploads/images/products/max/150279136194.jpg" TargetMode="External"/><Relationship Id="rId170" Type="http://schemas.openxmlformats.org/officeDocument/2006/relationships/hyperlink" Target="http://www.klasektrading.cz/static/public/uploads/images/products/max/147377359418.jpg" TargetMode="External"/><Relationship Id="rId16" Type="http://schemas.openxmlformats.org/officeDocument/2006/relationships/hyperlink" Target="http://www.klasektrading.cz/static/public/uploads/images/products/max/150288411059.jpg" TargetMode="External"/><Relationship Id="rId107" Type="http://schemas.openxmlformats.org/officeDocument/2006/relationships/hyperlink" Target="http://www.pmcostrava.cz/public/uploads/images/max/131781092314.jpg" TargetMode="External"/><Relationship Id="rId11" Type="http://schemas.openxmlformats.org/officeDocument/2006/relationships/hyperlink" Target="http://www.pmcostrava.cz/public/uploads/images/max/134808111699.jpg" TargetMode="External"/><Relationship Id="rId32" Type="http://schemas.openxmlformats.org/officeDocument/2006/relationships/hyperlink" Target="http://www.klasektrading.cz/static/public/uploads/images/products/max/144178799461.jpg" TargetMode="External"/><Relationship Id="rId37" Type="http://schemas.openxmlformats.org/officeDocument/2006/relationships/hyperlink" Target="http://www.klasektrading.cz/static/public/uploads/images/products/max/14740254826.jpg" TargetMode="External"/><Relationship Id="rId53" Type="http://schemas.openxmlformats.org/officeDocument/2006/relationships/hyperlink" Target="http://www.pmcostrava.cz/public/uploads/images/max/137957861818.jpg" TargetMode="External"/><Relationship Id="rId58" Type="http://schemas.openxmlformats.org/officeDocument/2006/relationships/hyperlink" Target="http://www.klasektrading.cz/static/public/uploads/images/products/max/144127360763.jpg" TargetMode="External"/><Relationship Id="rId74" Type="http://schemas.openxmlformats.org/officeDocument/2006/relationships/hyperlink" Target="http://www.klasektrading.cz/static/public/uploads/images/products/max/150269919933.jpg" TargetMode="External"/><Relationship Id="rId79" Type="http://schemas.openxmlformats.org/officeDocument/2006/relationships/hyperlink" Target="http://www.klasektrading.cz/static/public/uploads/images/products/max/15028026236.jpg" TargetMode="External"/><Relationship Id="rId102" Type="http://schemas.openxmlformats.org/officeDocument/2006/relationships/hyperlink" Target="http://www.klasektrading.cz/static/public/uploads/images/products/max/150286953508.jpg" TargetMode="External"/><Relationship Id="rId123" Type="http://schemas.openxmlformats.org/officeDocument/2006/relationships/hyperlink" Target="http://www.pmcostrava.cz/public/uploads/images/max/119135337045.jpg" TargetMode="External"/><Relationship Id="rId128" Type="http://schemas.openxmlformats.org/officeDocument/2006/relationships/hyperlink" Target="http://www.pmcostrava.cz/public/uploads/images/max/131773283911.jpg" TargetMode="External"/><Relationship Id="rId144" Type="http://schemas.openxmlformats.org/officeDocument/2006/relationships/hyperlink" Target="http://www.klasektrading.cz/static/public/uploads/images/products/max/150278758113.jpg" TargetMode="External"/><Relationship Id="rId149" Type="http://schemas.openxmlformats.org/officeDocument/2006/relationships/hyperlink" Target="http://www.klasektrading.cz/static/public/uploads/images/products/max/144188548511.jpg" TargetMode="External"/><Relationship Id="rId5" Type="http://schemas.openxmlformats.org/officeDocument/2006/relationships/hyperlink" Target="http://www.klasektrading.cz/static/public/uploads/images/products/max/147428520801.jpg" TargetMode="External"/><Relationship Id="rId90" Type="http://schemas.openxmlformats.org/officeDocument/2006/relationships/hyperlink" Target="http://www.klasektrading.cz/static/public/uploads/images/products/max/150280567266.jpg" TargetMode="External"/><Relationship Id="rId95" Type="http://schemas.openxmlformats.org/officeDocument/2006/relationships/hyperlink" Target="http://www.pmcostrava.cz/public/uploads/images/max/134813339307.jpg" TargetMode="External"/><Relationship Id="rId160" Type="http://schemas.openxmlformats.org/officeDocument/2006/relationships/hyperlink" Target="http://www.klasektrading.cz/static/public/uploads/images/products/max/14737767335.jpg" TargetMode="External"/><Relationship Id="rId165" Type="http://schemas.openxmlformats.org/officeDocument/2006/relationships/hyperlink" Target="http://www.pmcostrava.cz/public/uploads/images/max/140963469829.jpg" TargetMode="External"/><Relationship Id="rId22" Type="http://schemas.openxmlformats.org/officeDocument/2006/relationships/hyperlink" Target="http://www.klasektrading.cz/static/public/uploads/images/products/max/14740262812.jpg" TargetMode="External"/><Relationship Id="rId27" Type="http://schemas.openxmlformats.org/officeDocument/2006/relationships/hyperlink" Target="http://www.pmcostrava.cz/public/uploads/images/max/119339869011.jpg" TargetMode="External"/><Relationship Id="rId43" Type="http://schemas.openxmlformats.org/officeDocument/2006/relationships/hyperlink" Target="http://www.klasektrading.cz/static/public/uploads/images/products/max/144178993767.jpg" TargetMode="External"/><Relationship Id="rId48" Type="http://schemas.openxmlformats.org/officeDocument/2006/relationships/hyperlink" Target="http://www.klasektrading.cz/static/public/uploads/images/products/max/147394582526.jpg" TargetMode="External"/><Relationship Id="rId64" Type="http://schemas.openxmlformats.org/officeDocument/2006/relationships/hyperlink" Target="http://www.klasektrading.cz/static/public/uploads/images/products/max/15028059589.jpg" TargetMode="External"/><Relationship Id="rId69" Type="http://schemas.openxmlformats.org/officeDocument/2006/relationships/hyperlink" Target="http://www.klasektrading.cz/static/public/uploads/images/products/max/147377316786.jpg" TargetMode="External"/><Relationship Id="rId113" Type="http://schemas.openxmlformats.org/officeDocument/2006/relationships/hyperlink" Target="http://www.pmcostrava.cz/public/uploads/images/max/135057779805.jpg" TargetMode="External"/><Relationship Id="rId118" Type="http://schemas.openxmlformats.org/officeDocument/2006/relationships/hyperlink" Target="http://www.pmcostrava.cz/public/uploads/images/max/131773825525.jpg" TargetMode="External"/><Relationship Id="rId134" Type="http://schemas.openxmlformats.org/officeDocument/2006/relationships/hyperlink" Target="http://www.klasektrading.cz/static/public/uploads/images/products/max/14738396854.jpg" TargetMode="External"/><Relationship Id="rId139" Type="http://schemas.openxmlformats.org/officeDocument/2006/relationships/hyperlink" Target="http://www.klasektrading.cz/static/public/uploads/images/products/max/150279562452.jpg" TargetMode="External"/><Relationship Id="rId80" Type="http://schemas.openxmlformats.org/officeDocument/2006/relationships/hyperlink" Target="http://www.klasektrading.cz/static/public/uploads/images/products/max/147386300925.jpg" TargetMode="External"/><Relationship Id="rId85" Type="http://schemas.openxmlformats.org/officeDocument/2006/relationships/hyperlink" Target="http://www.klasektrading.cz/static/public/uploads/images/products/max/147386154181.jpg" TargetMode="External"/><Relationship Id="rId150" Type="http://schemas.openxmlformats.org/officeDocument/2006/relationships/hyperlink" Target="http://www.klasektrading.cz/static/public/uploads/images/products/max/144188515474.jpg" TargetMode="External"/><Relationship Id="rId155" Type="http://schemas.openxmlformats.org/officeDocument/2006/relationships/hyperlink" Target="http://www.pmcostrava.cz/public/uploads/images/max/141224867073.jpg" TargetMode="External"/><Relationship Id="rId171" Type="http://schemas.openxmlformats.org/officeDocument/2006/relationships/hyperlink" Target="http://www.klasektrading.cz/static/public/uploads/images/products/max/147377377942.jpg" TargetMode="External"/><Relationship Id="rId176" Type="http://schemas.openxmlformats.org/officeDocument/2006/relationships/hyperlink" Target="http://www.klasektrading.cz/static/public/uploads/images/products/max/150278843184.jpg" TargetMode="External"/><Relationship Id="rId12" Type="http://schemas.openxmlformats.org/officeDocument/2006/relationships/hyperlink" Target="http://www.klasektrading.cz/static/public/uploads/images/products/max/147428455945.jpg" TargetMode="External"/><Relationship Id="rId17" Type="http://schemas.openxmlformats.org/officeDocument/2006/relationships/hyperlink" Target="http://www.pmcostrava.cz/public/uploads/images/max/140957346932.jpg" TargetMode="External"/><Relationship Id="rId33" Type="http://schemas.openxmlformats.org/officeDocument/2006/relationships/hyperlink" Target="http://www.klasektrading.cz/static/public/uploads/images/products/max/147394960793.jpg" TargetMode="External"/><Relationship Id="rId38" Type="http://schemas.openxmlformats.org/officeDocument/2006/relationships/hyperlink" Target="http://www.klasektrading.cz/static/public/uploads/images/products/max/150280235455.jpg" TargetMode="External"/><Relationship Id="rId59" Type="http://schemas.openxmlformats.org/officeDocument/2006/relationships/hyperlink" Target="http://www.klasektrading.cz/static/public/uploads/images/products/max/144067529401.jpg" TargetMode="External"/><Relationship Id="rId103" Type="http://schemas.openxmlformats.org/officeDocument/2006/relationships/hyperlink" Target="http://www.klasektrading.cz/static/public/uploads/images/products/max/150270926333.jpg" TargetMode="External"/><Relationship Id="rId108" Type="http://schemas.openxmlformats.org/officeDocument/2006/relationships/hyperlink" Target="http://www.klasektrading.cz/static/public/uploads/images/products/max/150271517138.jpg" TargetMode="External"/><Relationship Id="rId124" Type="http://schemas.openxmlformats.org/officeDocument/2006/relationships/hyperlink" Target="http://www.pmcostrava.cz/public/uploads/images/max/119135322516.jpg" TargetMode="External"/><Relationship Id="rId129" Type="http://schemas.openxmlformats.org/officeDocument/2006/relationships/hyperlink" Target="http://www.pmcostrava.cz/public/uploads/images/max/134813281781.jpg" TargetMode="External"/><Relationship Id="rId54" Type="http://schemas.openxmlformats.org/officeDocument/2006/relationships/hyperlink" Target="http://www.pmcostrava.cz/public/uploads/images/max/137957876204.jpg" TargetMode="External"/><Relationship Id="rId70" Type="http://schemas.openxmlformats.org/officeDocument/2006/relationships/hyperlink" Target="http://www.klasektrading.cz/static/public/uploads/images/products/max/150287289561.jpg" TargetMode="External"/><Relationship Id="rId75" Type="http://schemas.openxmlformats.org/officeDocument/2006/relationships/hyperlink" Target="http://www.klasektrading.cz/static/public/uploads/images/products/max/150280096972.jpg" TargetMode="External"/><Relationship Id="rId91" Type="http://schemas.openxmlformats.org/officeDocument/2006/relationships/hyperlink" Target="http://www.klasektrading.cz/static/public/uploads/images/products/max/150280576897.jpg" TargetMode="External"/><Relationship Id="rId96" Type="http://schemas.openxmlformats.org/officeDocument/2006/relationships/hyperlink" Target="http://www.pmcostrava.cz/public/uploads/images/max/129119567642.jpg" TargetMode="External"/><Relationship Id="rId140" Type="http://schemas.openxmlformats.org/officeDocument/2006/relationships/hyperlink" Target="http://www.klasektrading.cz/static/public/uploads/images/products/max/150271446164.jpg" TargetMode="External"/><Relationship Id="rId145" Type="http://schemas.openxmlformats.org/officeDocument/2006/relationships/hyperlink" Target="http://www.klasektrading.cz/static/public/uploads/images/products/max/150330177238.jpg" TargetMode="External"/><Relationship Id="rId161" Type="http://schemas.openxmlformats.org/officeDocument/2006/relationships/hyperlink" Target="http://www.klasektrading.cz/static/public/uploads/images/products/max/147377705714.jpg" TargetMode="External"/><Relationship Id="rId166" Type="http://schemas.openxmlformats.org/officeDocument/2006/relationships/hyperlink" Target="http://www.klasektrading.cz/static/public/uploads/images/products/max/150279000163.jpg" TargetMode="External"/><Relationship Id="rId1" Type="http://schemas.openxmlformats.org/officeDocument/2006/relationships/hyperlink" Target="http://www.kb.cz/kurzovni-listek/cs/rl/index.x" TargetMode="External"/><Relationship Id="rId6" Type="http://schemas.openxmlformats.org/officeDocument/2006/relationships/hyperlink" Target="http://www.klasektrading.cz/static/public/uploads/images/products/max/148247773159.jpg" TargetMode="External"/><Relationship Id="rId23" Type="http://schemas.openxmlformats.org/officeDocument/2006/relationships/hyperlink" Target="http://www.klasektrading.cz/static/public/uploads/images/products/max/147402639612.jpg" TargetMode="External"/><Relationship Id="rId28" Type="http://schemas.openxmlformats.org/officeDocument/2006/relationships/hyperlink" Target="http://www.pmcostrava.cz/public/uploads/images/max/119340053375.jpg" TargetMode="External"/><Relationship Id="rId49" Type="http://schemas.openxmlformats.org/officeDocument/2006/relationships/hyperlink" Target="http://www.klasektrading.cz/static/public/uploads/images/products/max/147394616821.jpg" TargetMode="External"/><Relationship Id="rId114" Type="http://schemas.openxmlformats.org/officeDocument/2006/relationships/hyperlink" Target="http://www.klasektrading.cz/static/public/uploads/images/products/max/150271500619.jpg" TargetMode="External"/><Relationship Id="rId119" Type="http://schemas.openxmlformats.org/officeDocument/2006/relationships/hyperlink" Target="http://www.pmcostrava.cz/public/uploads/images/max/119340178981.jpg" TargetMode="External"/><Relationship Id="rId10" Type="http://schemas.openxmlformats.org/officeDocument/2006/relationships/hyperlink" Target="http://www.klasektrading.cz/static/public/uploads/images/products/max/150288342975.jpg" TargetMode="External"/><Relationship Id="rId31" Type="http://schemas.openxmlformats.org/officeDocument/2006/relationships/hyperlink" Target="http://www.klasektrading.cz/static/public/uploads/images/products/max/144178789729.jpg" TargetMode="External"/><Relationship Id="rId44" Type="http://schemas.openxmlformats.org/officeDocument/2006/relationships/hyperlink" Target="http://www.klasektrading.cz/static/public/uploads/images/products/max/144179007419.jpg" TargetMode="External"/><Relationship Id="rId52" Type="http://schemas.openxmlformats.org/officeDocument/2006/relationships/hyperlink" Target="http://www.pmcostrava.cz/public/uploads/images/max/141224752837.jpg" TargetMode="External"/><Relationship Id="rId60" Type="http://schemas.openxmlformats.org/officeDocument/2006/relationships/hyperlink" Target="http://www.klasektrading.cz/static/public/uploads/images/products/max/147394328518.jpg" TargetMode="External"/><Relationship Id="rId65" Type="http://schemas.openxmlformats.org/officeDocument/2006/relationships/hyperlink" Target="http://www.klasektrading.cz/static/public/uploads/images/products/max/150270225354.jpg" TargetMode="External"/><Relationship Id="rId73" Type="http://schemas.openxmlformats.org/officeDocument/2006/relationships/hyperlink" Target="http://www.klasektrading.cz/static/public/uploads/images/products/max/147402374487.jpg" TargetMode="External"/><Relationship Id="rId78" Type="http://schemas.openxmlformats.org/officeDocument/2006/relationships/hyperlink" Target="http://www.klasektrading.cz/static/public/uploads/images/products/max/150270256778.jpg" TargetMode="External"/><Relationship Id="rId81" Type="http://schemas.openxmlformats.org/officeDocument/2006/relationships/hyperlink" Target="http://www.pmcostrava.cz/public/uploads/images/max/134813350282.jpg" TargetMode="External"/><Relationship Id="rId86" Type="http://schemas.openxmlformats.org/officeDocument/2006/relationships/hyperlink" Target="http://www.klasektrading.cz/static/public/uploads/images/products/max/147386234306.jpg" TargetMode="External"/><Relationship Id="rId94" Type="http://schemas.openxmlformats.org/officeDocument/2006/relationships/hyperlink" Target="http://www.pmcostrava.cz/public/uploads/images/max/134848386013.jpg" TargetMode="External"/><Relationship Id="rId99" Type="http://schemas.openxmlformats.org/officeDocument/2006/relationships/hyperlink" Target="http://www.klasektrading.cz/static/public/uploads/images/products/max/150280663821.jpg" TargetMode="External"/><Relationship Id="rId101" Type="http://schemas.openxmlformats.org/officeDocument/2006/relationships/hyperlink" Target="http://www.klasektrading.cz/static/public/uploads/images/products/max/150286884967.jpg" TargetMode="External"/><Relationship Id="rId122" Type="http://schemas.openxmlformats.org/officeDocument/2006/relationships/hyperlink" Target="http://www.pmcostrava.cz/public/uploads/images/max/11934041599.jpg" TargetMode="External"/><Relationship Id="rId130" Type="http://schemas.openxmlformats.org/officeDocument/2006/relationships/hyperlink" Target="http://www.pmcostrava.cz/public/uploads/images/max/134813277907.jpg" TargetMode="External"/><Relationship Id="rId135" Type="http://schemas.openxmlformats.org/officeDocument/2006/relationships/hyperlink" Target="http://www.klasektrading.cz/static/public/uploads/images/products/max/147383988403.jpg" TargetMode="External"/><Relationship Id="rId143" Type="http://schemas.openxmlformats.org/officeDocument/2006/relationships/hyperlink" Target="http://www.pmcostrava.cz/public/uploads/images/max/134813454307.jpg" TargetMode="External"/><Relationship Id="rId148" Type="http://schemas.openxmlformats.org/officeDocument/2006/relationships/hyperlink" Target="http://www.klasektrading.cz/static/public/uploads/images/products/max/144188559624.jpg" TargetMode="External"/><Relationship Id="rId151" Type="http://schemas.openxmlformats.org/officeDocument/2006/relationships/hyperlink" Target="http://www.klasektrading.cz/static/public/uploads/images/products/max/144127196461.jpg" TargetMode="External"/><Relationship Id="rId156" Type="http://schemas.openxmlformats.org/officeDocument/2006/relationships/hyperlink" Target="http://www.klasektrading.cz/static/public/uploads/images/products/max/144223330123.jpg" TargetMode="External"/><Relationship Id="rId164" Type="http://schemas.openxmlformats.org/officeDocument/2006/relationships/hyperlink" Target="http://www.pmcostrava.cz/public/uploads/images/max/140963478901.jpg" TargetMode="External"/><Relationship Id="rId169" Type="http://schemas.openxmlformats.org/officeDocument/2006/relationships/hyperlink" Target="http://www.klasektrading.cz/static/public/uploads/images/products/max/146219108181.jpg" TargetMode="External"/><Relationship Id="rId177" Type="http://schemas.openxmlformats.org/officeDocument/2006/relationships/printerSettings" Target="../printerSettings/printerSettings2.bin"/><Relationship Id="rId4" Type="http://schemas.openxmlformats.org/officeDocument/2006/relationships/hyperlink" Target="http://www.klasektrading.cz/static/public/uploads/images/products/max/147428509839.jpg" TargetMode="External"/><Relationship Id="rId9" Type="http://schemas.openxmlformats.org/officeDocument/2006/relationships/hyperlink" Target="http://www.klasektrading.cz/static/public/uploads/images/products/max/150288259403.jpg" TargetMode="External"/><Relationship Id="rId172" Type="http://schemas.openxmlformats.org/officeDocument/2006/relationships/hyperlink" Target="http://www.klasektrading.cz/static/public/uploads/images/products/max/15027882193.jpg" TargetMode="External"/><Relationship Id="rId13" Type="http://schemas.openxmlformats.org/officeDocument/2006/relationships/hyperlink" Target="http://www.klasektrading.cz/static/public/uploads/images/products/max/150288354223.jpg" TargetMode="External"/><Relationship Id="rId18" Type="http://schemas.openxmlformats.org/officeDocument/2006/relationships/hyperlink" Target="http://www.pmcostrava.cz/public/uploads/images/max/140957408048.jpg" TargetMode="External"/><Relationship Id="rId39" Type="http://schemas.openxmlformats.org/officeDocument/2006/relationships/hyperlink" Target="http://www.klasektrading.cz/static/public/uploads/images/products/max/150269935254.jpg" TargetMode="External"/><Relationship Id="rId109" Type="http://schemas.openxmlformats.org/officeDocument/2006/relationships/hyperlink" Target="http://www.klasektrading.cz/static/public/uploads/images/products/max/150271473221.jpg" TargetMode="External"/><Relationship Id="rId34" Type="http://schemas.openxmlformats.org/officeDocument/2006/relationships/hyperlink" Target="http://www.klasektrading.cz/static/public/uploads/images/products/max/150280007478.jpg" TargetMode="External"/><Relationship Id="rId50" Type="http://schemas.openxmlformats.org/officeDocument/2006/relationships/hyperlink" Target="http://www.klasektrading.cz/static/public/uploads/images/products/max/147386448449.jpg" TargetMode="External"/><Relationship Id="rId55" Type="http://schemas.openxmlformats.org/officeDocument/2006/relationships/hyperlink" Target="http://www.klasektrading.cz/static/public/uploads/images/products/max/144179078279.jpg" TargetMode="External"/><Relationship Id="rId76" Type="http://schemas.openxmlformats.org/officeDocument/2006/relationships/hyperlink" Target="http://www.klasektrading.cz/static/public/uploads/images/products/max/150269923439.jpg" TargetMode="External"/><Relationship Id="rId97" Type="http://schemas.openxmlformats.org/officeDocument/2006/relationships/hyperlink" Target="http://www.pmcostrava.cz/public/uploads/images/max/135058160275.jpg" TargetMode="External"/><Relationship Id="rId104" Type="http://schemas.openxmlformats.org/officeDocument/2006/relationships/hyperlink" Target="http://www.klasektrading.cz/static/public/uploads/images/products/max/150270841363.jpg" TargetMode="External"/><Relationship Id="rId120" Type="http://schemas.openxmlformats.org/officeDocument/2006/relationships/hyperlink" Target="http://www.pmcostrava.cz/public/uploads/images/max/119135294095.jpg" TargetMode="External"/><Relationship Id="rId125" Type="http://schemas.openxmlformats.org/officeDocument/2006/relationships/hyperlink" Target="http://www.pmcostrava.cz/public/uploads/images/max/135058292923.jpg" TargetMode="External"/><Relationship Id="rId141" Type="http://schemas.openxmlformats.org/officeDocument/2006/relationships/hyperlink" Target="http://www.klasektrading.cz/static/public/uploads/images/products/max/150279336009.jpg" TargetMode="External"/><Relationship Id="rId146" Type="http://schemas.openxmlformats.org/officeDocument/2006/relationships/hyperlink" Target="http://www.pmcostrava.cz/public/uploads/images/max/134813811328.jpg" TargetMode="External"/><Relationship Id="rId167" Type="http://schemas.openxmlformats.org/officeDocument/2006/relationships/hyperlink" Target="http://www.pmcostrava.cz/public/uploads/images/max/135020614809.jpg" TargetMode="External"/><Relationship Id="rId7" Type="http://schemas.openxmlformats.org/officeDocument/2006/relationships/hyperlink" Target="http://www.klasektrading.cz/static/public/uploads/images/products/max/150288259403.jpg" TargetMode="External"/><Relationship Id="rId71" Type="http://schemas.openxmlformats.org/officeDocument/2006/relationships/hyperlink" Target="http://www.klasektrading.cz/static/public/uploads/images/products/max/15028730939.jpg" TargetMode="External"/><Relationship Id="rId92" Type="http://schemas.openxmlformats.org/officeDocument/2006/relationships/hyperlink" Target="http://www.klasektrading.cz/static/public/uploads/images/products/max/150280584107.jpg" TargetMode="External"/><Relationship Id="rId162" Type="http://schemas.openxmlformats.org/officeDocument/2006/relationships/hyperlink" Target="http://www.klasektrading.cz/static/public/uploads/images/products/max/147377723838.jpg" TargetMode="External"/><Relationship Id="rId2" Type="http://schemas.openxmlformats.org/officeDocument/2006/relationships/hyperlink" Target="http://www.pmcostrava.cz/public/uploads/images/max/140930465173.jpg" TargetMode="External"/><Relationship Id="rId29" Type="http://schemas.openxmlformats.org/officeDocument/2006/relationships/hyperlink" Target="http://www.klasektrading.cz/static/public/uploads/images/products/max/144178829412.jpg" TargetMode="External"/><Relationship Id="rId24" Type="http://schemas.openxmlformats.org/officeDocument/2006/relationships/hyperlink" Target="http://www.klasektrading.cz/static/public/uploads/images/products/max/150279980099.jpg" TargetMode="External"/><Relationship Id="rId40" Type="http://schemas.openxmlformats.org/officeDocument/2006/relationships/hyperlink" Target="http://www.klasektrading.cz/static/public/uploads/images/products/max/150280292733.jpg" TargetMode="External"/><Relationship Id="rId45" Type="http://schemas.openxmlformats.org/officeDocument/2006/relationships/hyperlink" Target="http://www.klasektrading.cz/static/public/uploads/images/products/max/144178958234.jpg" TargetMode="External"/><Relationship Id="rId66" Type="http://schemas.openxmlformats.org/officeDocument/2006/relationships/hyperlink" Target="http://www.klasektrading.cz/static/public/uploads/images/products/max/144853975021.jpg" TargetMode="External"/><Relationship Id="rId87" Type="http://schemas.openxmlformats.org/officeDocument/2006/relationships/hyperlink" Target="http://www.klasektrading.cz/static/public/uploads/images/products/max/147377304981.jpg" TargetMode="External"/><Relationship Id="rId110" Type="http://schemas.openxmlformats.org/officeDocument/2006/relationships/hyperlink" Target="http://www.klasektrading.cz/static/public/uploads/images/products/max/150271544544.jpg" TargetMode="External"/><Relationship Id="rId115" Type="http://schemas.openxmlformats.org/officeDocument/2006/relationships/hyperlink" Target="http://www.klasektrading.cz/static/public/uploads/images/products/max/150271508904.jpg" TargetMode="External"/><Relationship Id="rId131" Type="http://schemas.openxmlformats.org/officeDocument/2006/relationships/hyperlink" Target="http://www.klasektrading.cz/static/public/uploads/images/products/max/144118065422.jpg" TargetMode="External"/><Relationship Id="rId136" Type="http://schemas.openxmlformats.org/officeDocument/2006/relationships/hyperlink" Target="http://www.pmcostrava.cz/public/uploads/images/max/131773250424.jpg" TargetMode="External"/><Relationship Id="rId157" Type="http://schemas.openxmlformats.org/officeDocument/2006/relationships/hyperlink" Target="http://www.klasektrading.cz/static/public/uploads/images/products/max/144223140986.jpg" TargetMode="External"/><Relationship Id="rId61" Type="http://schemas.openxmlformats.org/officeDocument/2006/relationships/hyperlink" Target="http://www.klasektrading.cz/static/public/uploads/images/products/max/147402498592.jpg" TargetMode="External"/><Relationship Id="rId82" Type="http://schemas.openxmlformats.org/officeDocument/2006/relationships/hyperlink" Target="http://www.pmcostrava.cz/public/uploads/images/max/137958852597.jpg" TargetMode="External"/><Relationship Id="rId152" Type="http://schemas.openxmlformats.org/officeDocument/2006/relationships/hyperlink" Target="http://www.klasektrading.cz/static/public/uploads/images/products/max/147368100772.jpg" TargetMode="External"/><Relationship Id="rId173" Type="http://schemas.openxmlformats.org/officeDocument/2006/relationships/hyperlink" Target="http://www.klasektrading.cz/static/public/uploads/images/products/max/150279091669.jpg" TargetMode="External"/><Relationship Id="rId19" Type="http://schemas.openxmlformats.org/officeDocument/2006/relationships/hyperlink" Target="http://www.pmcostrava.cz/public/uploads/images/max/140957434589.jpg" TargetMode="External"/><Relationship Id="rId14" Type="http://schemas.openxmlformats.org/officeDocument/2006/relationships/hyperlink" Target="http://www.pmcostrava.cz/public/uploads/images/max/140930534902.jpg" TargetMode="External"/><Relationship Id="rId30" Type="http://schemas.openxmlformats.org/officeDocument/2006/relationships/hyperlink" Target="http://www.klasektrading.cz/static/public/uploads/images/products/max/144178807235.jpg" TargetMode="External"/><Relationship Id="rId35" Type="http://schemas.openxmlformats.org/officeDocument/2006/relationships/hyperlink" Target="http://www.pmcostrava.cz/public/uploads/images/max/134813378982.jpg" TargetMode="External"/><Relationship Id="rId56" Type="http://schemas.openxmlformats.org/officeDocument/2006/relationships/hyperlink" Target="http://www.klasektrading.cz/static/public/uploads/images/products/max/14417911455.jpg" TargetMode="External"/><Relationship Id="rId77" Type="http://schemas.openxmlformats.org/officeDocument/2006/relationships/hyperlink" Target="http://www.klasektrading.cz/static/public/uploads/images/products/max/150280104116.jpg" TargetMode="External"/><Relationship Id="rId100" Type="http://schemas.openxmlformats.org/officeDocument/2006/relationships/hyperlink" Target="http://www.klasektrading.cz/static/public/uploads/images/products/max/1502868713.jpg" TargetMode="External"/><Relationship Id="rId105" Type="http://schemas.openxmlformats.org/officeDocument/2006/relationships/hyperlink" Target="http://www.klasektrading.cz/static/public/uploads/images/products/max/150269830366.jpg" TargetMode="External"/><Relationship Id="rId126" Type="http://schemas.openxmlformats.org/officeDocument/2006/relationships/hyperlink" Target="http://www.pmcostrava.cz/public/uploads/images/max/135058309531.jpg" TargetMode="External"/><Relationship Id="rId147" Type="http://schemas.openxmlformats.org/officeDocument/2006/relationships/hyperlink" Target="http://www.klasektrading.cz/static/public/uploads/images/products/max/144188569988.jpg" TargetMode="External"/><Relationship Id="rId168" Type="http://schemas.openxmlformats.org/officeDocument/2006/relationships/hyperlink" Target="http://www.pmcostrava.cz/public/uploads/images/max/137941877964.jpg" TargetMode="External"/><Relationship Id="rId8" Type="http://schemas.openxmlformats.org/officeDocument/2006/relationships/hyperlink" Target="http://www.klasektrading.cz/static/public/uploads/images/products/max/147428520801.jpg" TargetMode="External"/><Relationship Id="rId51" Type="http://schemas.openxmlformats.org/officeDocument/2006/relationships/hyperlink" Target="http://www.pmcostrava.cz/public/uploads/images/max/14095752236.jpg" TargetMode="External"/><Relationship Id="rId72" Type="http://schemas.openxmlformats.org/officeDocument/2006/relationships/hyperlink" Target="http://www.pmcostrava.cz/public/uploads/images/max/137959417981.jpg" TargetMode="External"/><Relationship Id="rId93" Type="http://schemas.openxmlformats.org/officeDocument/2006/relationships/hyperlink" Target="http://www.pmcostrava.cz/public/uploads/images/max/135058089074.jpg" TargetMode="External"/><Relationship Id="rId98" Type="http://schemas.openxmlformats.org/officeDocument/2006/relationships/hyperlink" Target="http://www.klasektrading.cz/static/public/uploads/images/products/max/150280629727.jpg" TargetMode="External"/><Relationship Id="rId121" Type="http://schemas.openxmlformats.org/officeDocument/2006/relationships/hyperlink" Target="http://www.pmcostrava.cz/public/uploads/images/max/135058373871.jpg" TargetMode="External"/><Relationship Id="rId142" Type="http://schemas.openxmlformats.org/officeDocument/2006/relationships/hyperlink" Target="http://www.klasektrading.cz/static/public/uploads/images/products/max/150279909326.jpg" TargetMode="External"/><Relationship Id="rId163" Type="http://schemas.openxmlformats.org/officeDocument/2006/relationships/hyperlink" Target="http://www.klasektrading.cz/static/public/uploads/images/products/max/147377758445.jpg" TargetMode="External"/><Relationship Id="rId3" Type="http://schemas.openxmlformats.org/officeDocument/2006/relationships/hyperlink" Target="http://www.pmcostrava.cz/public/uploads/images/max/137949418413.jpg" TargetMode="External"/><Relationship Id="rId25" Type="http://schemas.openxmlformats.org/officeDocument/2006/relationships/hyperlink" Target="http://www.pmcostrava.cz/public/uploads/images/max/134848362912.jpg" TargetMode="External"/><Relationship Id="rId46" Type="http://schemas.openxmlformats.org/officeDocument/2006/relationships/hyperlink" Target="http://www.klasektrading.cz/static/public/uploads/images/products/max/144179060096.jpg" TargetMode="External"/><Relationship Id="rId67" Type="http://schemas.openxmlformats.org/officeDocument/2006/relationships/hyperlink" Target="http://www.klasektrading.cz/static/public/uploads/images/products/max/150270758151.jpg" TargetMode="External"/><Relationship Id="rId116" Type="http://schemas.openxmlformats.org/officeDocument/2006/relationships/hyperlink" Target="http://www.klasektrading.cz/static/public/uploads/images/products/max/150270637099.jpg" TargetMode="External"/><Relationship Id="rId137" Type="http://schemas.openxmlformats.org/officeDocument/2006/relationships/hyperlink" Target="http://www.klasektrading.cz/static/public/uploads/images/products/max/150279264246.jpg" TargetMode="External"/><Relationship Id="rId158" Type="http://schemas.openxmlformats.org/officeDocument/2006/relationships/hyperlink" Target="http://www.klasektrading.cz/static/public/uploads/images/products/max/144222534114.jpg" TargetMode="External"/><Relationship Id="rId20" Type="http://schemas.openxmlformats.org/officeDocument/2006/relationships/hyperlink" Target="http://www.klasektrading.cz/static/public/uploads/images/products/max/147393604372.jpg" TargetMode="External"/><Relationship Id="rId41" Type="http://schemas.openxmlformats.org/officeDocument/2006/relationships/hyperlink" Target="http://www.klasektrading.cz/static/public/uploads/images/products/max/144179027186.jpg" TargetMode="External"/><Relationship Id="rId62" Type="http://schemas.openxmlformats.org/officeDocument/2006/relationships/hyperlink" Target="http://www.klasektrading.cz/static/public/uploads/images/products/max/150280343266.jpg" TargetMode="External"/><Relationship Id="rId83" Type="http://schemas.openxmlformats.org/officeDocument/2006/relationships/hyperlink" Target="http://www.klasektrading.cz/static/public/uploads/images/products/max/147386103072.jpg" TargetMode="External"/><Relationship Id="rId88" Type="http://schemas.openxmlformats.org/officeDocument/2006/relationships/hyperlink" Target="http://www.klasektrading.cz/static/public/uploads/images/products/max/150287420093.jpg" TargetMode="External"/><Relationship Id="rId111" Type="http://schemas.openxmlformats.org/officeDocument/2006/relationships/hyperlink" Target="http://www.pmcostrava.cz/public/uploads/images/max/119126951358.jpg" TargetMode="External"/><Relationship Id="rId132" Type="http://schemas.openxmlformats.org/officeDocument/2006/relationships/hyperlink" Target="http://www.pmcostrava.cz/public/uploads/images/max/13795890352.jpg" TargetMode="External"/><Relationship Id="rId153" Type="http://schemas.openxmlformats.org/officeDocument/2006/relationships/hyperlink" Target="http://www.pmcostrava.cz/public/uploads/images/max/13481325859.jpg" TargetMode="External"/><Relationship Id="rId174" Type="http://schemas.openxmlformats.org/officeDocument/2006/relationships/hyperlink" Target="http://www.klasektrading.cz/static/public/uploads/images/products/max/150279121313.jpg" TargetMode="External"/><Relationship Id="rId15" Type="http://schemas.openxmlformats.org/officeDocument/2006/relationships/hyperlink" Target="http://www.pmcostrava.cz/public/uploads/images/max/140957201728.jpg" TargetMode="External"/><Relationship Id="rId36" Type="http://schemas.openxmlformats.org/officeDocument/2006/relationships/hyperlink" Target="http://www.pmcostrava.cz/public/uploads/images/max/137957842638.jpg" TargetMode="External"/><Relationship Id="rId57" Type="http://schemas.openxmlformats.org/officeDocument/2006/relationships/hyperlink" Target="http://www.klasektrading.cz/static/public/uploads/images/products/max/144127343237.jpg" TargetMode="External"/><Relationship Id="rId106" Type="http://schemas.openxmlformats.org/officeDocument/2006/relationships/hyperlink" Target="http://www.pmcostrava.cz/public/uploads/images/max/135428700004.jpg" TargetMode="External"/><Relationship Id="rId127" Type="http://schemas.openxmlformats.org/officeDocument/2006/relationships/hyperlink" Target="http://www.pmcostrava.cz/public/uploads/images/max/131773307482.jpg"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mailto:info@klasektrading.cz"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kb.cz/kurzovni-listek/cs/rl/index.x" TargetMode="External"/><Relationship Id="rId1" Type="http://schemas.openxmlformats.org/officeDocument/2006/relationships/hyperlink" Target="http://www.kb.cz/kurzovni-listek/cs/rl/index.x" TargetMode="External"/></Relationships>
</file>

<file path=xl/worksheets/_rels/sheet7.xml.rels><?xml version="1.0" encoding="UTF-8" standalone="yes"?>
<Relationships xmlns="http://schemas.openxmlformats.org/package/2006/relationships"><Relationship Id="rId1522" Type="http://schemas.openxmlformats.org/officeDocument/2006/relationships/hyperlink" Target="http://www.pmcostrava.cz/public/uploads/images/max/128496995259.jpg" TargetMode="External"/><Relationship Id="rId1827" Type="http://schemas.openxmlformats.org/officeDocument/2006/relationships/hyperlink" Target="http://www.klasektrading.cz/static/public/uploads/images/products/max/144178132256.jpg" TargetMode="External"/><Relationship Id="rId21" Type="http://schemas.openxmlformats.org/officeDocument/2006/relationships/hyperlink" Target="https://youtu.be/YbRa32Dy7Mo" TargetMode="External"/><Relationship Id="rId170" Type="http://schemas.openxmlformats.org/officeDocument/2006/relationships/hyperlink" Target="https://youtu.be/1T7FENYzLww" TargetMode="External"/><Relationship Id="rId268" Type="http://schemas.openxmlformats.org/officeDocument/2006/relationships/hyperlink" Target="https://www.youtube.com/watch?v=BdxIIDAEibk" TargetMode="External"/><Relationship Id="rId475" Type="http://schemas.openxmlformats.org/officeDocument/2006/relationships/hyperlink" Target="https://www.youtube.com/watch?v=HUdVr_1LmlA" TargetMode="External"/><Relationship Id="rId682" Type="http://schemas.openxmlformats.org/officeDocument/2006/relationships/hyperlink" Target="https://www.youtube.com/watch?v=5yuQPRi2Nvg&amp;feature=youtu.be" TargetMode="External"/><Relationship Id="rId128" Type="http://schemas.openxmlformats.org/officeDocument/2006/relationships/hyperlink" Target="https://youtu.be/LbO1fl2J7ao" TargetMode="External"/><Relationship Id="rId335" Type="http://schemas.openxmlformats.org/officeDocument/2006/relationships/hyperlink" Target="https://youtu.be/J4E0Gmrzef8" TargetMode="External"/><Relationship Id="rId542" Type="http://schemas.openxmlformats.org/officeDocument/2006/relationships/hyperlink" Target="https://www.youtube.com/watch?v=8ugOdwNIMdk" TargetMode="External"/><Relationship Id="rId987" Type="http://schemas.openxmlformats.org/officeDocument/2006/relationships/hyperlink" Target="http://www.klasektrading.cz/static/public/uploads/images/products/max/153509929439.jpg" TargetMode="External"/><Relationship Id="rId1172" Type="http://schemas.openxmlformats.org/officeDocument/2006/relationships/hyperlink" Target="http://www.klasektrading.cz/static/public/uploads/images/products/max/150288411059.jpg" TargetMode="External"/><Relationship Id="rId402" Type="http://schemas.openxmlformats.org/officeDocument/2006/relationships/hyperlink" Target="https://www.youtube.com/watch?v=NouzoVJ5fsU" TargetMode="External"/><Relationship Id="rId847" Type="http://schemas.openxmlformats.org/officeDocument/2006/relationships/hyperlink" Target="https://www.youtube.com/watch?v=Zcv-IOcQOKc&amp;feature=youtu.be" TargetMode="External"/><Relationship Id="rId1032" Type="http://schemas.openxmlformats.org/officeDocument/2006/relationships/hyperlink" Target="http://www.klasektrading.cz/static/public/uploads/images/products/max/147393507144.jpg" TargetMode="External"/><Relationship Id="rId1477" Type="http://schemas.openxmlformats.org/officeDocument/2006/relationships/hyperlink" Target="http://www.klasektrading.cz/static/public/uploads/images/products/max/144420570479.jpg" TargetMode="External"/><Relationship Id="rId1684" Type="http://schemas.openxmlformats.org/officeDocument/2006/relationships/hyperlink" Target="http://www.klasektrading.cz/static/public/uploads/images/products/max/147376278039.jpg" TargetMode="External"/><Relationship Id="rId707" Type="http://schemas.openxmlformats.org/officeDocument/2006/relationships/hyperlink" Target="https://www.youtube.com/watch?v=Rf3-fxNiAEM" TargetMode="External"/><Relationship Id="rId914" Type="http://schemas.openxmlformats.org/officeDocument/2006/relationships/hyperlink" Target="https://www.youtube.com/watch?v=S0Hg3zWntDI&amp;feature=youtu.be" TargetMode="External"/><Relationship Id="rId1337" Type="http://schemas.openxmlformats.org/officeDocument/2006/relationships/hyperlink" Target="http://www.klasektrading.cz/static/public/uploads/images/products/max/144067529401.jpg" TargetMode="External"/><Relationship Id="rId1544" Type="http://schemas.openxmlformats.org/officeDocument/2006/relationships/hyperlink" Target="http://www.klasektrading.cz/static/public/uploads/images/products/max/144126859054.jpg" TargetMode="External"/><Relationship Id="rId1751" Type="http://schemas.openxmlformats.org/officeDocument/2006/relationships/hyperlink" Target="http://www.klasektrading.cz/static/public/uploads/images/products/max/144178683244.jpg" TargetMode="External"/><Relationship Id="rId43" Type="http://schemas.openxmlformats.org/officeDocument/2006/relationships/hyperlink" Target="https://youtu.be/CvqoAOntEuQ" TargetMode="External"/><Relationship Id="rId1404" Type="http://schemas.openxmlformats.org/officeDocument/2006/relationships/hyperlink" Target="http://www.klasektrading.cz/static/public/uploads/images/products/max/150287420093.jpg" TargetMode="External"/><Relationship Id="rId1611" Type="http://schemas.openxmlformats.org/officeDocument/2006/relationships/hyperlink" Target="http://www.klasektrading.cz/static/public/uploads/images/products/max/144127131536.jpg" TargetMode="External"/><Relationship Id="rId1849" Type="http://schemas.openxmlformats.org/officeDocument/2006/relationships/hyperlink" Target="http://www.klasektrading.cz/static/public/uploads/images/products/max/145710386575.jpg" TargetMode="External"/><Relationship Id="rId192" Type="http://schemas.openxmlformats.org/officeDocument/2006/relationships/hyperlink" Target="https://youtu.be/tjW2HmAk15Q" TargetMode="External"/><Relationship Id="rId1709" Type="http://schemas.openxmlformats.org/officeDocument/2006/relationships/hyperlink" Target="http://www.klasektrading.cz/static/public/uploads/images/products/max/144067554095.jpg" TargetMode="External"/><Relationship Id="rId497" Type="http://schemas.openxmlformats.org/officeDocument/2006/relationships/hyperlink" Target="https://youtu.be/CZ9r_i-elrM" TargetMode="External"/><Relationship Id="rId357" Type="http://schemas.openxmlformats.org/officeDocument/2006/relationships/hyperlink" Target="https://www.youtube.com/watch?v=Tuc9wyJrpY0&amp;feature=youtu.be" TargetMode="External"/><Relationship Id="rId1194" Type="http://schemas.openxmlformats.org/officeDocument/2006/relationships/hyperlink" Target="http://www.klasektrading.cz/static/public/uploads/images/products/max/150288489887.jpg" TargetMode="External"/><Relationship Id="rId217" Type="http://schemas.openxmlformats.org/officeDocument/2006/relationships/hyperlink" Target="https://www.youtube.com/watch?v=_RYgRECp3ZY&amp;feature=youtu.be" TargetMode="External"/><Relationship Id="rId564" Type="http://schemas.openxmlformats.org/officeDocument/2006/relationships/hyperlink" Target="https://www.youtube.com/watch?v=CS9wsMGe_tM" TargetMode="External"/><Relationship Id="rId771" Type="http://schemas.openxmlformats.org/officeDocument/2006/relationships/hyperlink" Target="https://www.youtube.com/watch?v=g7CSvtPtOvA" TargetMode="External"/><Relationship Id="rId869" Type="http://schemas.openxmlformats.org/officeDocument/2006/relationships/hyperlink" Target="https://www.youtube.com/watch?v=KMfqSTLCTFE&amp;feature=youtu.be" TargetMode="External"/><Relationship Id="rId1499" Type="http://schemas.openxmlformats.org/officeDocument/2006/relationships/hyperlink" Target="http://www.klasektrading.cz/static/public/uploads/images/products/max/147384800577.jpg" TargetMode="External"/><Relationship Id="rId424" Type="http://schemas.openxmlformats.org/officeDocument/2006/relationships/hyperlink" Target="https://youtu.be/MwRZaJKT49E" TargetMode="External"/><Relationship Id="rId631" Type="http://schemas.openxmlformats.org/officeDocument/2006/relationships/hyperlink" Target="https://www.youtube.com/watch?v=l93qAd8HWv8&amp;feature=youtu.be" TargetMode="External"/><Relationship Id="rId729" Type="http://schemas.openxmlformats.org/officeDocument/2006/relationships/hyperlink" Target="https://www.youtube.com/watch?v=FVTz9VLt3vU" TargetMode="External"/><Relationship Id="rId1054" Type="http://schemas.openxmlformats.org/officeDocument/2006/relationships/hyperlink" Target="http://www.pmcostrava.cz/public/uploads/images/max/140930214276.jpg" TargetMode="External"/><Relationship Id="rId1261" Type="http://schemas.openxmlformats.org/officeDocument/2006/relationships/hyperlink" Target="http://www.klasektrading.cz/static/public/uploads/images/products/max/147393944863.jpg" TargetMode="External"/><Relationship Id="rId1359" Type="http://schemas.openxmlformats.org/officeDocument/2006/relationships/hyperlink" Target="http://www.klasektrading.cz/static/public/uploads/images/products/max/147376957496.jpg" TargetMode="External"/><Relationship Id="rId936" Type="http://schemas.openxmlformats.org/officeDocument/2006/relationships/hyperlink" Target="http://www.pmcostrava.cz/public/uploads/images/max/138122558134.jpg" TargetMode="External"/><Relationship Id="rId1121" Type="http://schemas.openxmlformats.org/officeDocument/2006/relationships/hyperlink" Target="http://www.klasektrading.cz/static/public/uploads/images/products/max/147428595542.jpg" TargetMode="External"/><Relationship Id="rId1219" Type="http://schemas.openxmlformats.org/officeDocument/2006/relationships/hyperlink" Target="http://www.klasektrading.cz/static/public/uploads/images/products/max/146702886178.jpg" TargetMode="External"/><Relationship Id="rId1566" Type="http://schemas.openxmlformats.org/officeDocument/2006/relationships/hyperlink" Target="http://www.klasektrading.cz/static/public/uploads/images/products/max/150279848764.jpg" TargetMode="External"/><Relationship Id="rId1773" Type="http://schemas.openxmlformats.org/officeDocument/2006/relationships/hyperlink" Target="http://www.klasektrading.cz/static/public/uploads/images/products/max/144178813082.jpg" TargetMode="External"/><Relationship Id="rId65" Type="http://schemas.openxmlformats.org/officeDocument/2006/relationships/hyperlink" Target="https://youtu.be/zF6xsNfr6-M" TargetMode="External"/><Relationship Id="rId1426" Type="http://schemas.openxmlformats.org/officeDocument/2006/relationships/hyperlink" Target="http://www.klasektrading.cz/static/public/uploads/images/products/max/14737729126.jpg" TargetMode="External"/><Relationship Id="rId1633" Type="http://schemas.openxmlformats.org/officeDocument/2006/relationships/hyperlink" Target="http://www.pmcostrava.cz/public/uploads/images/max/135058270901.jpg" TargetMode="External"/><Relationship Id="rId1840" Type="http://schemas.openxmlformats.org/officeDocument/2006/relationships/hyperlink" Target="http://www.pmcostrava.cz/public/uploads/images/max/137940398748.jpg" TargetMode="External"/><Relationship Id="rId1700" Type="http://schemas.openxmlformats.org/officeDocument/2006/relationships/hyperlink" Target="http://www.pmcostrava.cz/public/uploads/images/max/137941877964.jpg" TargetMode="External"/><Relationship Id="rId281" Type="http://schemas.openxmlformats.org/officeDocument/2006/relationships/hyperlink" Target="https://www.youtube.com/watch?v=KsUGlMSfAJU&amp;feature=youtu.be" TargetMode="External"/><Relationship Id="rId141" Type="http://schemas.openxmlformats.org/officeDocument/2006/relationships/hyperlink" Target="https://www.youtube.com/watch?v=xx8Q0m_8N5w&amp;feature=youtu.be" TargetMode="External"/><Relationship Id="rId379" Type="http://schemas.openxmlformats.org/officeDocument/2006/relationships/hyperlink" Target="https://www.youtube.com/watch?v=IfcR7-Y1WSo&amp;feature=youtu.be" TargetMode="External"/><Relationship Id="rId586" Type="http://schemas.openxmlformats.org/officeDocument/2006/relationships/hyperlink" Target="https://www.youtube.com/watch?v=_xXCEZa8LfI" TargetMode="External"/><Relationship Id="rId793" Type="http://schemas.openxmlformats.org/officeDocument/2006/relationships/hyperlink" Target="https://www.youtube.com/watch?v=wqKpWgjqjJE&amp;feature=youtu.be" TargetMode="External"/><Relationship Id="rId7" Type="http://schemas.openxmlformats.org/officeDocument/2006/relationships/hyperlink" Target="https://youtu.be/Q4Rx5z2G7A0" TargetMode="External"/><Relationship Id="rId239" Type="http://schemas.openxmlformats.org/officeDocument/2006/relationships/hyperlink" Target="https://www.youtube.com/watch?v=oPO6qkpRxzE" TargetMode="External"/><Relationship Id="rId446" Type="http://schemas.openxmlformats.org/officeDocument/2006/relationships/hyperlink" Target="https://www.youtube.com/watch?v=mcEfGDPG0EI&amp;feature=youtu.be" TargetMode="External"/><Relationship Id="rId653" Type="http://schemas.openxmlformats.org/officeDocument/2006/relationships/hyperlink" Target="https://youtu.be/DiZ5k48Sy48" TargetMode="External"/><Relationship Id="rId1076" Type="http://schemas.openxmlformats.org/officeDocument/2006/relationships/hyperlink" Target="http://www.pmcostrava.cz/public/uploads/images/max/134808796757.jpg" TargetMode="External"/><Relationship Id="rId1283" Type="http://schemas.openxmlformats.org/officeDocument/2006/relationships/hyperlink" Target="http://www.klasektrading.cz/static/public/uploads/images/products/max/150280007478.jpg" TargetMode="External"/><Relationship Id="rId1490" Type="http://schemas.openxmlformats.org/officeDocument/2006/relationships/hyperlink" Target="http://www.klasektrading.cz/static/public/uploads/images/products/max/150271508904.jpg" TargetMode="External"/><Relationship Id="rId306" Type="http://schemas.openxmlformats.org/officeDocument/2006/relationships/hyperlink" Target="https://www.youtube.com/watch?v=B043CCoeooA&amp;feature=youtu.be" TargetMode="External"/><Relationship Id="rId860" Type="http://schemas.openxmlformats.org/officeDocument/2006/relationships/hyperlink" Target="http://youtu.be/aZs2i1UL4FY" TargetMode="External"/><Relationship Id="rId958" Type="http://schemas.openxmlformats.org/officeDocument/2006/relationships/hyperlink" Target="http://www.pmcostrava.cz/public/uploads/images/max/140930061782.jpg" TargetMode="External"/><Relationship Id="rId1143" Type="http://schemas.openxmlformats.org/officeDocument/2006/relationships/hyperlink" Target="http://www.pmcostrava.cz/public/uploads/images/max/134808097856.jpg" TargetMode="External"/><Relationship Id="rId1588" Type="http://schemas.openxmlformats.org/officeDocument/2006/relationships/hyperlink" Target="http://www.klasektrading.cz/static/public/uploads/images/products/max/144196872682.jpg" TargetMode="External"/><Relationship Id="rId1795" Type="http://schemas.openxmlformats.org/officeDocument/2006/relationships/hyperlink" Target="http://www.klasektrading.cz/static/public/uploads/images/products/max/144179155581.jpg" TargetMode="External"/><Relationship Id="rId87" Type="http://schemas.openxmlformats.org/officeDocument/2006/relationships/hyperlink" Target="https://youtu.be/8QatBs1n7C0" TargetMode="External"/><Relationship Id="rId513" Type="http://schemas.openxmlformats.org/officeDocument/2006/relationships/hyperlink" Target="https://www.youtube.com/watch?v=Wx-9ZQLkIBI&amp;feature=youtu.be" TargetMode="External"/><Relationship Id="rId720" Type="http://schemas.openxmlformats.org/officeDocument/2006/relationships/hyperlink" Target="https://www.youtube.com/watch?v=rxz5QGsqEDQ" TargetMode="External"/><Relationship Id="rId818" Type="http://schemas.openxmlformats.org/officeDocument/2006/relationships/hyperlink" Target="http://www.youtube.com/watch?v=yDZNvh8Yeo4" TargetMode="External"/><Relationship Id="rId1350" Type="http://schemas.openxmlformats.org/officeDocument/2006/relationships/hyperlink" Target="http://www.klasektrading.cz/static/public/uploads/images/products/max/153509785216.jpg" TargetMode="External"/><Relationship Id="rId1448" Type="http://schemas.openxmlformats.org/officeDocument/2006/relationships/hyperlink" Target="http://www.klasektrading.cz/static/public/uploads/images/products/max/153509734685.jpg" TargetMode="External"/><Relationship Id="rId1655" Type="http://schemas.openxmlformats.org/officeDocument/2006/relationships/hyperlink" Target="http://www.pmcostrava.cz/public/uploads/images/max/140963469829.jpg" TargetMode="External"/><Relationship Id="rId1003" Type="http://schemas.openxmlformats.org/officeDocument/2006/relationships/hyperlink" Target="http://www.pmcostrava.cz/public/uploads/images/max/137935309376.jpg" TargetMode="External"/><Relationship Id="rId1210" Type="http://schemas.openxmlformats.org/officeDocument/2006/relationships/hyperlink" Target="http://www.pmcostrava.cz/public/uploads/images/max/14093056508.jpg" TargetMode="External"/><Relationship Id="rId1308" Type="http://schemas.openxmlformats.org/officeDocument/2006/relationships/hyperlink" Target="http://www.klasektrading.cz/static/public/uploads/images/products/max/147402534008.jpg" TargetMode="External"/><Relationship Id="rId1515" Type="http://schemas.openxmlformats.org/officeDocument/2006/relationships/hyperlink" Target="http://www.klasektrading.cz/static/public/uploads/images/products/max/153509722983.jpg" TargetMode="External"/><Relationship Id="rId1722" Type="http://schemas.openxmlformats.org/officeDocument/2006/relationships/hyperlink" Target="http://www.pmcostrava.cz/public/uploads/images/max/135021059339.jpg" TargetMode="External"/><Relationship Id="rId14" Type="http://schemas.openxmlformats.org/officeDocument/2006/relationships/hyperlink" Target="https://youtu.be/w78h3T5N8Ug" TargetMode="External"/><Relationship Id="rId163" Type="http://schemas.openxmlformats.org/officeDocument/2006/relationships/hyperlink" Target="https://www.youtube.com/watch?v=xRlsAhqltKU&amp;feature=youtu.be" TargetMode="External"/><Relationship Id="rId370" Type="http://schemas.openxmlformats.org/officeDocument/2006/relationships/hyperlink" Target="https://www.youtube.com/watch?v=6j_OYUJMdaY" TargetMode="External"/><Relationship Id="rId230" Type="http://schemas.openxmlformats.org/officeDocument/2006/relationships/hyperlink" Target="https://youtu.be/VzmI9Z1ZjSU" TargetMode="External"/><Relationship Id="rId468" Type="http://schemas.openxmlformats.org/officeDocument/2006/relationships/hyperlink" Target="https://www.youtube.com/watch?v=dMhcZqedkGE&amp;feature=youtu.be" TargetMode="External"/><Relationship Id="rId675" Type="http://schemas.openxmlformats.org/officeDocument/2006/relationships/hyperlink" Target="https://www.youtube.com/watch?v=DxbBwt9W4is&amp;feature=youtu.be" TargetMode="External"/><Relationship Id="rId882" Type="http://schemas.openxmlformats.org/officeDocument/2006/relationships/hyperlink" Target="https://www.youtube.com/watch?v=PzzM7gZy_Qg&amp;feature=youtu.be" TargetMode="External"/><Relationship Id="rId1098" Type="http://schemas.openxmlformats.org/officeDocument/2006/relationships/hyperlink" Target="http://www.klasektrading.cz/static/public/uploads/images/products/max/153509872647.jpg" TargetMode="External"/><Relationship Id="rId328" Type="http://schemas.openxmlformats.org/officeDocument/2006/relationships/hyperlink" Target="https://www.youtube.com/watch?v=b74FGxZE-9k&amp;feature=youtu.be" TargetMode="External"/><Relationship Id="rId535" Type="http://schemas.openxmlformats.org/officeDocument/2006/relationships/hyperlink" Target="https://www.youtube.com/watch?v=EakGfbCh1Z4&amp;feature=youtu.be" TargetMode="External"/><Relationship Id="rId742" Type="http://schemas.openxmlformats.org/officeDocument/2006/relationships/hyperlink" Target="https://www.youtube.com/watch?v=H6mLzqv2yfs&amp;feature=youtu.be" TargetMode="External"/><Relationship Id="rId1165" Type="http://schemas.openxmlformats.org/officeDocument/2006/relationships/hyperlink" Target="http://www.pmcostrava.cz/public/uploads/images/max/138114402303.jpg" TargetMode="External"/><Relationship Id="rId1372" Type="http://schemas.openxmlformats.org/officeDocument/2006/relationships/hyperlink" Target="http://www.klasektrading.cz/static/public/uploads/images/products/max/150280042582.jpg" TargetMode="External"/><Relationship Id="rId602" Type="http://schemas.openxmlformats.org/officeDocument/2006/relationships/hyperlink" Target="https://www.youtube.com/watch?v=vbsngOr-fGU" TargetMode="External"/><Relationship Id="rId1025" Type="http://schemas.openxmlformats.org/officeDocument/2006/relationships/hyperlink" Target="http://www.klasektrading.cz/static/public/uploads/images/products/max/150287809465.jpg" TargetMode="External"/><Relationship Id="rId1232" Type="http://schemas.openxmlformats.org/officeDocument/2006/relationships/hyperlink" Target="http://www.klasektrading.cz/static/public/uploads/images/products/max/15296546117.jpg" TargetMode="External"/><Relationship Id="rId1677" Type="http://schemas.openxmlformats.org/officeDocument/2006/relationships/hyperlink" Target="http://www.klasektrading.cz/static/public/uploads/images/products/max/147376340681.jpg" TargetMode="External"/><Relationship Id="rId907" Type="http://schemas.openxmlformats.org/officeDocument/2006/relationships/hyperlink" Target="https://www.youtube.com/watch?v=O5CJsfmYHUM&amp;feature=youtu.be" TargetMode="External"/><Relationship Id="rId1537" Type="http://schemas.openxmlformats.org/officeDocument/2006/relationships/hyperlink" Target="http://www.klasektrading.cz/static/public/uploads/images/products/max/147383952375.jpg" TargetMode="External"/><Relationship Id="rId1744" Type="http://schemas.openxmlformats.org/officeDocument/2006/relationships/hyperlink" Target="http://www.klasektrading.cz/static/public/uploads/images/products/max/144178683244.jpg" TargetMode="External"/><Relationship Id="rId36" Type="http://schemas.openxmlformats.org/officeDocument/2006/relationships/hyperlink" Target="https://youtu.be/JmnuR5xcrvU" TargetMode="External"/><Relationship Id="rId1604" Type="http://schemas.openxmlformats.org/officeDocument/2006/relationships/hyperlink" Target="http://www.klasektrading.cz/static/public/uploads/images/products/max/144188548511.jpg" TargetMode="External"/><Relationship Id="rId185" Type="http://schemas.openxmlformats.org/officeDocument/2006/relationships/hyperlink" Target="https://www.youtube.com/watch?v=P3Fuye52BsM&amp;feature=youtu.be" TargetMode="External"/><Relationship Id="rId1811" Type="http://schemas.openxmlformats.org/officeDocument/2006/relationships/hyperlink" Target="http://www.klasektrading.cz/static/public/uploads/images/products/max/144178813082.jpg" TargetMode="External"/><Relationship Id="rId392" Type="http://schemas.openxmlformats.org/officeDocument/2006/relationships/hyperlink" Target="https://www.youtube.com/watch?v=Bqag7i0iwhk" TargetMode="External"/><Relationship Id="rId697" Type="http://schemas.openxmlformats.org/officeDocument/2006/relationships/hyperlink" Target="https://www.youtube.com/watch?v=XyEetlY5i08&amp;feature=youtu.be" TargetMode="External"/><Relationship Id="rId252" Type="http://schemas.openxmlformats.org/officeDocument/2006/relationships/hyperlink" Target="https://www.youtube.com/watch?v=wS1PIi7Dpyc" TargetMode="External"/><Relationship Id="rId1187" Type="http://schemas.openxmlformats.org/officeDocument/2006/relationships/hyperlink" Target="http://www.pmcostrava.cz/public/uploads/images/max/140930583445.jpg" TargetMode="External"/><Relationship Id="rId112" Type="http://schemas.openxmlformats.org/officeDocument/2006/relationships/hyperlink" Target="https://youtu.be/xOouhE1LNMo" TargetMode="External"/><Relationship Id="rId557" Type="http://schemas.openxmlformats.org/officeDocument/2006/relationships/hyperlink" Target="https://www.youtube.com/watch?v=gbh-5U9E9pQ&amp;feature=youtu.be" TargetMode="External"/><Relationship Id="rId764" Type="http://schemas.openxmlformats.org/officeDocument/2006/relationships/hyperlink" Target="https://www.youtube.com/watch?v=dsxpXxhtMKU" TargetMode="External"/><Relationship Id="rId971" Type="http://schemas.openxmlformats.org/officeDocument/2006/relationships/hyperlink" Target="http://www.klasektrading.cz/static/public/uploads/images/products/max/150270529912.jpg" TargetMode="External"/><Relationship Id="rId1394" Type="http://schemas.openxmlformats.org/officeDocument/2006/relationships/hyperlink" Target="http://www.klasektrading.cz/static/public/uploads/images/products/max/150270256778.jpg" TargetMode="External"/><Relationship Id="rId1699" Type="http://schemas.openxmlformats.org/officeDocument/2006/relationships/hyperlink" Target="http://www.pmcostrava.cz/public/uploads/images/max/137941877964.jpg" TargetMode="External"/><Relationship Id="rId417" Type="http://schemas.openxmlformats.org/officeDocument/2006/relationships/hyperlink" Target="https://www.youtube.com/watch?v=v-dgZv6coa8&amp;feature=youtu.be" TargetMode="External"/><Relationship Id="rId624" Type="http://schemas.openxmlformats.org/officeDocument/2006/relationships/hyperlink" Target="https://youtu.be/QLXLMIXcjII" TargetMode="External"/><Relationship Id="rId831" Type="http://schemas.openxmlformats.org/officeDocument/2006/relationships/hyperlink" Target="https://www.youtube.com/watch?v=fY4oiS0GNCc" TargetMode="External"/><Relationship Id="rId1047" Type="http://schemas.openxmlformats.org/officeDocument/2006/relationships/hyperlink" Target="http://www.pmcostrava.cz/public/uploads/images/max/140930158184.jpg" TargetMode="External"/><Relationship Id="rId1254" Type="http://schemas.openxmlformats.org/officeDocument/2006/relationships/hyperlink" Target="http://www.klasektrading.cz/static/public/uploads/images/products/max/144178633891.jpg" TargetMode="External"/><Relationship Id="rId1461" Type="http://schemas.openxmlformats.org/officeDocument/2006/relationships/hyperlink" Target="http://www.klasektrading.cz/static/public/uploads/images/products/max/147401289211.jpg" TargetMode="External"/><Relationship Id="rId929" Type="http://schemas.openxmlformats.org/officeDocument/2006/relationships/hyperlink" Target="http://www.pmcostrava.cz/public/uploads/images/max/140929366039.jpg" TargetMode="External"/><Relationship Id="rId1114" Type="http://schemas.openxmlformats.org/officeDocument/2006/relationships/hyperlink" Target="http://www.pmcostrava.cz/public/uploads/images/max/137949406313.jpg" TargetMode="External"/><Relationship Id="rId1321" Type="http://schemas.openxmlformats.org/officeDocument/2006/relationships/hyperlink" Target="http://www.klasektrading.cz/static/public/uploads/images/products/max/150280353176.jpg" TargetMode="External"/><Relationship Id="rId1559" Type="http://schemas.openxmlformats.org/officeDocument/2006/relationships/hyperlink" Target="http://www.klasektrading.cz/static/public/uploads/images/products/max/150279737302.jpg" TargetMode="External"/><Relationship Id="rId1766" Type="http://schemas.openxmlformats.org/officeDocument/2006/relationships/hyperlink" Target="http://www.klasektrading.cz/static/public/uploads/images/products/max/144179155581.jpg" TargetMode="External"/><Relationship Id="rId58" Type="http://schemas.openxmlformats.org/officeDocument/2006/relationships/hyperlink" Target="http://www.youtube.com/watch?v=EEuYFoltsBE" TargetMode="External"/><Relationship Id="rId1419" Type="http://schemas.openxmlformats.org/officeDocument/2006/relationships/hyperlink" Target="http://www.klasektrading.cz/static/public/uploads/images/products/max/147386154181.jpg" TargetMode="External"/><Relationship Id="rId1626" Type="http://schemas.openxmlformats.org/officeDocument/2006/relationships/hyperlink" Target="http://www.pmcostrava.cz/public/uploads/images/max/140963441988.jpg" TargetMode="External"/><Relationship Id="rId1833" Type="http://schemas.openxmlformats.org/officeDocument/2006/relationships/hyperlink" Target="http://www.klasektrading.cz/static/public/uploads/images/products/max/146219119744.jpg" TargetMode="External"/><Relationship Id="rId274" Type="http://schemas.openxmlformats.org/officeDocument/2006/relationships/hyperlink" Target="https://www.youtube.com/watch?v=u27TXDf0NmA&amp;feature=youtu.be" TargetMode="External"/><Relationship Id="rId481" Type="http://schemas.openxmlformats.org/officeDocument/2006/relationships/hyperlink" Target="https://www.youtube.com/watch?v=R5IpnfEzBb0&amp;feature=youtu.be" TargetMode="External"/><Relationship Id="rId134" Type="http://schemas.openxmlformats.org/officeDocument/2006/relationships/hyperlink" Target="https://youtu.be/YiZbRY5pT1w" TargetMode="External"/><Relationship Id="rId579" Type="http://schemas.openxmlformats.org/officeDocument/2006/relationships/hyperlink" Target="https://youtu.be/EqowqgpleAY" TargetMode="External"/><Relationship Id="rId786" Type="http://schemas.openxmlformats.org/officeDocument/2006/relationships/hyperlink" Target="https://www.youtube.com/watch?v=sxVeGFyXiLU&amp;feature=youtu.be" TargetMode="External"/><Relationship Id="rId993" Type="http://schemas.openxmlformats.org/officeDocument/2006/relationships/hyperlink" Target="http://www.pmcostrava.cz/public/uploads/images/max/134813149233.jpg" TargetMode="External"/><Relationship Id="rId341" Type="http://schemas.openxmlformats.org/officeDocument/2006/relationships/hyperlink" Target="https://www.youtube.com/watch?v=_T_bZ7iAJpU" TargetMode="External"/><Relationship Id="rId439" Type="http://schemas.openxmlformats.org/officeDocument/2006/relationships/hyperlink" Target="https://youtu.be/gbovc8klUOY" TargetMode="External"/><Relationship Id="rId646" Type="http://schemas.openxmlformats.org/officeDocument/2006/relationships/hyperlink" Target="https://youtu.be/AxJoyZ_JiHM" TargetMode="External"/><Relationship Id="rId1069" Type="http://schemas.openxmlformats.org/officeDocument/2006/relationships/hyperlink" Target="http://www.klasektrading.cz/static/public/uploads/images/products/max/150451491709.jpg" TargetMode="External"/><Relationship Id="rId1276" Type="http://schemas.openxmlformats.org/officeDocument/2006/relationships/hyperlink" Target="http://www.klasektrading.cz/static/public/uploads/images/products/max/147395004988.jpg" TargetMode="External"/><Relationship Id="rId1483" Type="http://schemas.openxmlformats.org/officeDocument/2006/relationships/hyperlink" Target="http://www.klasektrading.cz/static/public/uploads/images/products/max/150271517138.jpg" TargetMode="External"/><Relationship Id="rId201" Type="http://schemas.openxmlformats.org/officeDocument/2006/relationships/hyperlink" Target="https://youtu.be/yP7dmJ4CVt4" TargetMode="External"/><Relationship Id="rId506" Type="http://schemas.openxmlformats.org/officeDocument/2006/relationships/hyperlink" Target="https://youtu.be/KLzSziWk8Lc" TargetMode="External"/><Relationship Id="rId853" Type="http://schemas.openxmlformats.org/officeDocument/2006/relationships/hyperlink" Target="http://www.youtube.com/watch?v=ljUGe3pXGlc" TargetMode="External"/><Relationship Id="rId1136" Type="http://schemas.openxmlformats.org/officeDocument/2006/relationships/hyperlink" Target="http://www.klasektrading.cz/static/public/uploads/images/products/max/150270496779.jpg" TargetMode="External"/><Relationship Id="rId1690" Type="http://schemas.openxmlformats.org/officeDocument/2006/relationships/hyperlink" Target="http://www.klasektrading.cz/static/public/uploads/images/products/max/147376006869.jpg" TargetMode="External"/><Relationship Id="rId1788" Type="http://schemas.openxmlformats.org/officeDocument/2006/relationships/hyperlink" Target="http://www.klasektrading.cz/static/public/uploads/images/products/max/144179155581.jpg" TargetMode="External"/><Relationship Id="rId713" Type="http://schemas.openxmlformats.org/officeDocument/2006/relationships/hyperlink" Target="http://www.youtube.com/watch?v=n_bhwW1ghyc" TargetMode="External"/><Relationship Id="rId920" Type="http://schemas.openxmlformats.org/officeDocument/2006/relationships/hyperlink" Target="https://www.youtube.com/watch?v=PNmj8yJlmhM&amp;feature=youtu.be" TargetMode="External"/><Relationship Id="rId1343" Type="http://schemas.openxmlformats.org/officeDocument/2006/relationships/hyperlink" Target="http://www.klasektrading.cz/static/public/uploads/images/products/max/150287289561.jpg" TargetMode="External"/><Relationship Id="rId1550" Type="http://schemas.openxmlformats.org/officeDocument/2006/relationships/hyperlink" Target="http://www.pmcostrava.cz/public/uploads/images/max/134813281781.jpg" TargetMode="External"/><Relationship Id="rId1648" Type="http://schemas.openxmlformats.org/officeDocument/2006/relationships/hyperlink" Target="http://www.klasektrading.cz/static/public/uploads/images/products/max/150278956291.jpg" TargetMode="External"/><Relationship Id="rId1203" Type="http://schemas.openxmlformats.org/officeDocument/2006/relationships/hyperlink" Target="http://www.klasektrading.cz/static/public/uploads/images/products/max/153509833643.jpg" TargetMode="External"/><Relationship Id="rId1410" Type="http://schemas.openxmlformats.org/officeDocument/2006/relationships/hyperlink" Target="http://www.klasektrading.cz/static/public/uploads/images/products/max/153509746996.jpg" TargetMode="External"/><Relationship Id="rId1508" Type="http://schemas.openxmlformats.org/officeDocument/2006/relationships/hyperlink" Target="http://www.pmcostrava.cz/public/uploads/images/max/135058200344.jpg" TargetMode="External"/><Relationship Id="rId1855" Type="http://schemas.openxmlformats.org/officeDocument/2006/relationships/hyperlink" Target="http://www.klasektrading.cz/static/public/uploads/images/products/max/150270637099.jpg" TargetMode="External"/><Relationship Id="rId1715" Type="http://schemas.openxmlformats.org/officeDocument/2006/relationships/hyperlink" Target="http://www.klasektrading.cz/static/public/uploads/images/products/max/146219091047.jpg" TargetMode="External"/><Relationship Id="rId296" Type="http://schemas.openxmlformats.org/officeDocument/2006/relationships/hyperlink" Target="https://www.youtube.com/watch?v=Ny-ie1mSwgA&amp;feature=youtu.be" TargetMode="External"/><Relationship Id="rId156" Type="http://schemas.openxmlformats.org/officeDocument/2006/relationships/hyperlink" Target="https://www.youtube.com/watch?v=Z5Kb3XTsj1o&amp;feature=youtu.be" TargetMode="External"/><Relationship Id="rId363" Type="http://schemas.openxmlformats.org/officeDocument/2006/relationships/hyperlink" Target="https://www.youtube.com/watch?v=09mnxJqGhpI" TargetMode="External"/><Relationship Id="rId570" Type="http://schemas.openxmlformats.org/officeDocument/2006/relationships/hyperlink" Target="https://www.youtube.com/watch?v=YxjSl4uJwOI&amp;feature=youtu.be" TargetMode="External"/><Relationship Id="rId223" Type="http://schemas.openxmlformats.org/officeDocument/2006/relationships/hyperlink" Target="https://www.youtube.com/watch?v=Zxss-xcaNWQ&amp;feature=youtu.be" TargetMode="External"/><Relationship Id="rId430" Type="http://schemas.openxmlformats.org/officeDocument/2006/relationships/hyperlink" Target="https://www.youtube.com/watch?v=T0GVnlMGwcs" TargetMode="External"/><Relationship Id="rId668" Type="http://schemas.openxmlformats.org/officeDocument/2006/relationships/hyperlink" Target="https://www.youtube.com/watch?v=p3xcAfnnHvs&amp;feature=youtu.be" TargetMode="External"/><Relationship Id="rId875" Type="http://schemas.openxmlformats.org/officeDocument/2006/relationships/hyperlink" Target="https://www.youtube.com/watch?v=ZyNUiMj_xnc&amp;feature=youtu.be" TargetMode="External"/><Relationship Id="rId1060" Type="http://schemas.openxmlformats.org/officeDocument/2006/relationships/hyperlink" Target="http://www.klasektrading.cz/static/public/uploads/images/products/max/14739279761.jpg" TargetMode="External"/><Relationship Id="rId1298" Type="http://schemas.openxmlformats.org/officeDocument/2006/relationships/hyperlink" Target="http://www.klasektrading.cz/static/public/uploads/images/products/max/144179036716.jpg" TargetMode="External"/><Relationship Id="rId528" Type="http://schemas.openxmlformats.org/officeDocument/2006/relationships/hyperlink" Target="https://www.youtube.com/watch?v=Gq580Qyusw8&amp;feature=youtu.be" TargetMode="External"/><Relationship Id="rId735" Type="http://schemas.openxmlformats.org/officeDocument/2006/relationships/hyperlink" Target="https://www.youtube.com/watch?v=cfj-ddKNxmk&amp;feature=youtu.be" TargetMode="External"/><Relationship Id="rId942" Type="http://schemas.openxmlformats.org/officeDocument/2006/relationships/hyperlink" Target="http://www.pmcostrava.cz/public/uploads/images/max/138122558134.jpg" TargetMode="External"/><Relationship Id="rId1158" Type="http://schemas.openxmlformats.org/officeDocument/2006/relationships/hyperlink" Target="http://www.pmcostrava.cz/public/uploads/images/max/137949622701.jpg" TargetMode="External"/><Relationship Id="rId1365" Type="http://schemas.openxmlformats.org/officeDocument/2006/relationships/hyperlink" Target="http://www.pmcostrava.cz/public/uploads/images/max/135038932691.jpg" TargetMode="External"/><Relationship Id="rId1572" Type="http://schemas.openxmlformats.org/officeDocument/2006/relationships/hyperlink" Target="http://www.klasektrading.cz/static/public/uploads/images/products/max/14737669717.jpg" TargetMode="External"/><Relationship Id="rId1018" Type="http://schemas.openxmlformats.org/officeDocument/2006/relationships/hyperlink" Target="http://www.klasektrading.cz/static/public/uploads/images/products/max/14739310216.jpg" TargetMode="External"/><Relationship Id="rId1225" Type="http://schemas.openxmlformats.org/officeDocument/2006/relationships/hyperlink" Target="http://www.klasektrading.cz/static/public/uploads/images/products/max/150288382035.jpg" TargetMode="External"/><Relationship Id="rId1432" Type="http://schemas.openxmlformats.org/officeDocument/2006/relationships/hyperlink" Target="http://www.klasektrading.cz/static/public/uploads/images/products/max/147376946827.jpg" TargetMode="External"/><Relationship Id="rId71" Type="http://schemas.openxmlformats.org/officeDocument/2006/relationships/hyperlink" Target="http://www.youtube.com/watch?v=UlJaj5Jnho8" TargetMode="External"/><Relationship Id="rId802" Type="http://schemas.openxmlformats.org/officeDocument/2006/relationships/hyperlink" Target="https://www.youtube.com/watch?v=HIeaKiY85Oc" TargetMode="External"/><Relationship Id="rId1737" Type="http://schemas.openxmlformats.org/officeDocument/2006/relationships/hyperlink" Target="http://www.klasektrading.cz/static/public/uploads/images/products/max/144178683244.jpg" TargetMode="External"/><Relationship Id="rId29" Type="http://schemas.openxmlformats.org/officeDocument/2006/relationships/hyperlink" Target="https://youtu.be/i_7zE0HL6XE" TargetMode="External"/><Relationship Id="rId178" Type="http://schemas.openxmlformats.org/officeDocument/2006/relationships/hyperlink" Target="https://youtu.be/8ZFfdclUrYw" TargetMode="External"/><Relationship Id="rId1804" Type="http://schemas.openxmlformats.org/officeDocument/2006/relationships/hyperlink" Target="http://www.klasektrading.cz/static/public/uploads/images/products/max/144178813082.jpg" TargetMode="External"/><Relationship Id="rId385" Type="http://schemas.openxmlformats.org/officeDocument/2006/relationships/hyperlink" Target="https://youtu.be/wXKm93zLNcg" TargetMode="External"/><Relationship Id="rId592" Type="http://schemas.openxmlformats.org/officeDocument/2006/relationships/hyperlink" Target="https://www.youtube.com/watch?v=JpWZHvqbD24" TargetMode="External"/><Relationship Id="rId245" Type="http://schemas.openxmlformats.org/officeDocument/2006/relationships/hyperlink" Target="https://www.youtube.com/watch?v=C21UeSS6j0s&amp;feature=youtu.be" TargetMode="External"/><Relationship Id="rId452" Type="http://schemas.openxmlformats.org/officeDocument/2006/relationships/hyperlink" Target="https://youtu.be/8LF8pYG1_rE" TargetMode="External"/><Relationship Id="rId897" Type="http://schemas.openxmlformats.org/officeDocument/2006/relationships/hyperlink" Target="https://www.youtube.com/watch?v=p-fIMjRjEIc&amp;feature=youtu.be" TargetMode="External"/><Relationship Id="rId1082" Type="http://schemas.openxmlformats.org/officeDocument/2006/relationships/hyperlink" Target="http://www.pmcostrava.cz/public/uploads/images/max/134813705186.jpg" TargetMode="External"/><Relationship Id="rId1303" Type="http://schemas.openxmlformats.org/officeDocument/2006/relationships/hyperlink" Target="http://www.klasektrading.cz/static/public/uploads/images/products/max/144178958234.jpg" TargetMode="External"/><Relationship Id="rId1510" Type="http://schemas.openxmlformats.org/officeDocument/2006/relationships/hyperlink" Target="http://www.pmcostrava.cz/public/uploads/images/max/135058423033.jpg" TargetMode="External"/><Relationship Id="rId105" Type="http://schemas.openxmlformats.org/officeDocument/2006/relationships/hyperlink" Target="https://youtu.be/mMaXpuQU6dQ" TargetMode="External"/><Relationship Id="rId312" Type="http://schemas.openxmlformats.org/officeDocument/2006/relationships/hyperlink" Target="https://www.youtube.com/watch?v=MYh3M60k8W4" TargetMode="External"/><Relationship Id="rId757" Type="http://schemas.openxmlformats.org/officeDocument/2006/relationships/hyperlink" Target="https://www.youtube.com/watch?v=rJW4eQwWPO8" TargetMode="External"/><Relationship Id="rId964" Type="http://schemas.openxmlformats.org/officeDocument/2006/relationships/hyperlink" Target="http://www.klasektrading.cz/static/public/uploads/images/products/max/150270596196.jpg" TargetMode="External"/><Relationship Id="rId1387" Type="http://schemas.openxmlformats.org/officeDocument/2006/relationships/hyperlink" Target="http://www.klasektrading.cz/static/public/uploads/images/products/max/144188784927.jpg" TargetMode="External"/><Relationship Id="rId1594" Type="http://schemas.openxmlformats.org/officeDocument/2006/relationships/hyperlink" Target="http://www.klasektrading.cz/static/public/uploads/images/products/max/150330177238.jpg" TargetMode="External"/><Relationship Id="rId1608" Type="http://schemas.openxmlformats.org/officeDocument/2006/relationships/hyperlink" Target="http://www.klasektrading.cz/static/public/uploads/images/products/max/144127196461.jpg" TargetMode="External"/><Relationship Id="rId1815" Type="http://schemas.openxmlformats.org/officeDocument/2006/relationships/hyperlink" Target="http://www.klasektrading.cz/static/public/uploads/images/products/max/144178813082.jpg" TargetMode="External"/><Relationship Id="rId93" Type="http://schemas.openxmlformats.org/officeDocument/2006/relationships/hyperlink" Target="https://youtu.be/2F-oy7tBwW0" TargetMode="External"/><Relationship Id="rId189" Type="http://schemas.openxmlformats.org/officeDocument/2006/relationships/hyperlink" Target="https://youtu.be/IpFIzuh2uRY" TargetMode="External"/><Relationship Id="rId396" Type="http://schemas.openxmlformats.org/officeDocument/2006/relationships/hyperlink" Target="https://www.youtube.com/watch?v=1LT6_q9d-pc" TargetMode="External"/><Relationship Id="rId617" Type="http://schemas.openxmlformats.org/officeDocument/2006/relationships/hyperlink" Target="https://www.youtube.com/watch?v=AZyFdAe5hPU&amp;feature=youtu.be" TargetMode="External"/><Relationship Id="rId824" Type="http://schemas.openxmlformats.org/officeDocument/2006/relationships/hyperlink" Target="https://www.youtube.com/watch?v=ELdEJ1iL5Zk&amp;feature=youtu.be" TargetMode="External"/><Relationship Id="rId1247" Type="http://schemas.openxmlformats.org/officeDocument/2006/relationships/hyperlink" Target="http://www.klasektrading.cz/static/public/uploads/images/products/max/147402639612.jpg" TargetMode="External"/><Relationship Id="rId1454" Type="http://schemas.openxmlformats.org/officeDocument/2006/relationships/hyperlink" Target="http://www.klasektrading.cz/static/public/uploads/images/products/max/150269830366.jpg" TargetMode="External"/><Relationship Id="rId1661" Type="http://schemas.openxmlformats.org/officeDocument/2006/relationships/hyperlink" Target="http://www.klasektrading.cz/static/public/uploads/images/products/max/153509611641.jpg" TargetMode="External"/><Relationship Id="rId256" Type="http://schemas.openxmlformats.org/officeDocument/2006/relationships/hyperlink" Target="https://www.youtube.com/watch?v=2MjvfLj2TaY&amp;feature=youtu.be" TargetMode="External"/><Relationship Id="rId463" Type="http://schemas.openxmlformats.org/officeDocument/2006/relationships/hyperlink" Target="https://www.youtube.com/watch?v=FYrhJ3xi9Qg&amp;feature=youtu.be" TargetMode="External"/><Relationship Id="rId670" Type="http://schemas.openxmlformats.org/officeDocument/2006/relationships/hyperlink" Target="https://www.youtube.com/watch?v=v3au6lcc7-c&amp;feature=youtu.be" TargetMode="External"/><Relationship Id="rId1093" Type="http://schemas.openxmlformats.org/officeDocument/2006/relationships/hyperlink" Target="http://www.klasektrading.cz/static/public/uploads/images/products/max/145985558113.jpg" TargetMode="External"/><Relationship Id="rId1107" Type="http://schemas.openxmlformats.org/officeDocument/2006/relationships/hyperlink" Target="http://www.klasektrading.cz/static/public/uploads/images/products/max/153509867578.jpg" TargetMode="External"/><Relationship Id="rId1314" Type="http://schemas.openxmlformats.org/officeDocument/2006/relationships/hyperlink" Target="http://www.pmcostrava.cz/public/uploads/images/max/137957876204.jpg" TargetMode="External"/><Relationship Id="rId1521" Type="http://schemas.openxmlformats.org/officeDocument/2006/relationships/hyperlink" Target="http://www.klasektrading.cz/static/public/uploads/images/products/max/153509720639.jpg" TargetMode="External"/><Relationship Id="rId1759" Type="http://schemas.openxmlformats.org/officeDocument/2006/relationships/hyperlink" Target="http://www.klasektrading.cz/static/public/uploads/images/products/max/144179155581.jpg" TargetMode="External"/><Relationship Id="rId116" Type="http://schemas.openxmlformats.org/officeDocument/2006/relationships/hyperlink" Target="https://www.youtube.com/watch?v=PEAwHlsz2rs&amp;feature=youtu.be" TargetMode="External"/><Relationship Id="rId323" Type="http://schemas.openxmlformats.org/officeDocument/2006/relationships/hyperlink" Target="https://youtu.be/f39FhnWlmmM" TargetMode="External"/><Relationship Id="rId530" Type="http://schemas.openxmlformats.org/officeDocument/2006/relationships/hyperlink" Target="https://www.youtube.com/watch?v=mtuvhFsGZcw&amp;feature=youtu.be" TargetMode="External"/><Relationship Id="rId768" Type="http://schemas.openxmlformats.org/officeDocument/2006/relationships/hyperlink" Target="https://www.youtube.com/watch?v=p6ASQkPEOIQ" TargetMode="External"/><Relationship Id="rId975" Type="http://schemas.openxmlformats.org/officeDocument/2006/relationships/hyperlink" Target="http://www.pmcostrava.cz/public/uploads/images/max/13793356087.jpg" TargetMode="External"/><Relationship Id="rId1160" Type="http://schemas.openxmlformats.org/officeDocument/2006/relationships/hyperlink" Target="http://www.pmcostrava.cz/public/uploads/images/max/134807953658.jpg" TargetMode="External"/><Relationship Id="rId1398" Type="http://schemas.openxmlformats.org/officeDocument/2006/relationships/hyperlink" Target="http://www.klasektrading.cz/static/public/uploads/images/products/max/147402352128.jpg" TargetMode="External"/><Relationship Id="rId1619" Type="http://schemas.openxmlformats.org/officeDocument/2006/relationships/hyperlink" Target="http://www.pmcostrava.cz/public/uploads/images/max/140963423439.jpg" TargetMode="External"/><Relationship Id="rId1826" Type="http://schemas.openxmlformats.org/officeDocument/2006/relationships/hyperlink" Target="http://www.klasektrading.cz/static/public/uploads/images/products/max/144178132256.jpg" TargetMode="External"/><Relationship Id="rId20" Type="http://schemas.openxmlformats.org/officeDocument/2006/relationships/hyperlink" Target="https://www.youtube.com/watch?v=bBdwg4rxEpU&amp;feature=youtu.be" TargetMode="External"/><Relationship Id="rId628" Type="http://schemas.openxmlformats.org/officeDocument/2006/relationships/hyperlink" Target="https://www.youtube.com/watch?v=rcvT4cpospk&amp;feature=youtu.be" TargetMode="External"/><Relationship Id="rId835" Type="http://schemas.openxmlformats.org/officeDocument/2006/relationships/hyperlink" Target="https://www.youtube.com/watch?v=ooCB-QvrIeo" TargetMode="External"/><Relationship Id="rId1258" Type="http://schemas.openxmlformats.org/officeDocument/2006/relationships/hyperlink" Target="http://www.klasektrading.cz/static/public/uploads/images/products/max/150279994371.jpg" TargetMode="External"/><Relationship Id="rId1465" Type="http://schemas.openxmlformats.org/officeDocument/2006/relationships/hyperlink" Target="http://www.pmcostrava.cz/public/uploads/images/max/134727501239.jpg" TargetMode="External"/><Relationship Id="rId1672" Type="http://schemas.openxmlformats.org/officeDocument/2006/relationships/hyperlink" Target="http://www.klasektrading.cz/static/public/uploads/images/products/max/153509606048.jpg" TargetMode="External"/><Relationship Id="rId267" Type="http://schemas.openxmlformats.org/officeDocument/2006/relationships/hyperlink" Target="https://www.youtube.com/watch?v=wBtRUWUcl6s" TargetMode="External"/><Relationship Id="rId474" Type="http://schemas.openxmlformats.org/officeDocument/2006/relationships/hyperlink" Target="https://www.youtube.com/watch?v=tYOXEH6qtbg&amp;feature=youtu.be" TargetMode="External"/><Relationship Id="rId1020" Type="http://schemas.openxmlformats.org/officeDocument/2006/relationships/hyperlink" Target="http://www.klasektrading.cz/static/public/uploads/images/products/max/147393113507.jpg" TargetMode="External"/><Relationship Id="rId1118" Type="http://schemas.openxmlformats.org/officeDocument/2006/relationships/hyperlink" Target="http://www.klasektrading.cz/static/public/uploads/images/products/max/147428656495.jpg" TargetMode="External"/><Relationship Id="rId1325" Type="http://schemas.openxmlformats.org/officeDocument/2006/relationships/hyperlink" Target="http://www.klasektrading.cz/static/public/uploads/images/products/max/153509801491.jpg" TargetMode="External"/><Relationship Id="rId1532" Type="http://schemas.openxmlformats.org/officeDocument/2006/relationships/hyperlink" Target="http://www.klasektrading.cz/static/public/uploads/images/products/max/153509713844.jpg" TargetMode="External"/><Relationship Id="rId127" Type="http://schemas.openxmlformats.org/officeDocument/2006/relationships/hyperlink" Target="https://youtu.be/QzXsTpQwx6E" TargetMode="External"/><Relationship Id="rId681" Type="http://schemas.openxmlformats.org/officeDocument/2006/relationships/hyperlink" Target="https://www.youtube.com/watch?v=hRf4AQMj0TQ&amp;feature=youtu.be" TargetMode="External"/><Relationship Id="rId779" Type="http://schemas.openxmlformats.org/officeDocument/2006/relationships/hyperlink" Target="https://www.youtube.com/watch?v=FXG0x8BtmgA" TargetMode="External"/><Relationship Id="rId902" Type="http://schemas.openxmlformats.org/officeDocument/2006/relationships/hyperlink" Target="https://www.youtube.com/watch?v=TtRh7t_aqwg&amp;feature=youtu.be" TargetMode="External"/><Relationship Id="rId986" Type="http://schemas.openxmlformats.org/officeDocument/2006/relationships/hyperlink" Target="http://www.klasektrading.cz/static/public/uploads/images/products/max/153509931297.jpg" TargetMode="External"/><Relationship Id="rId1837" Type="http://schemas.openxmlformats.org/officeDocument/2006/relationships/hyperlink" Target="http://www.klasektrading.cz/static/public/uploads/images/products/max/146219123587.jpg" TargetMode="External"/><Relationship Id="rId31" Type="http://schemas.openxmlformats.org/officeDocument/2006/relationships/hyperlink" Target="https://youtu.be/FblgD83sa44" TargetMode="External"/><Relationship Id="rId334" Type="http://schemas.openxmlformats.org/officeDocument/2006/relationships/hyperlink" Target="https://www.youtube.com/watch?v=dOwymjeUdTA&amp;feature=youtu.be" TargetMode="External"/><Relationship Id="rId541" Type="http://schemas.openxmlformats.org/officeDocument/2006/relationships/hyperlink" Target="https://www.youtube.com/watch?v=xia3ryn_YBY" TargetMode="External"/><Relationship Id="rId639" Type="http://schemas.openxmlformats.org/officeDocument/2006/relationships/hyperlink" Target="https://www.youtube.com/watch?v=z8YzU0Qfym0" TargetMode="External"/><Relationship Id="rId1171" Type="http://schemas.openxmlformats.org/officeDocument/2006/relationships/hyperlink" Target="http://www.pmcostrava.cz/public/uploads/images/max/134808175796.jpg" TargetMode="External"/><Relationship Id="rId1269" Type="http://schemas.openxmlformats.org/officeDocument/2006/relationships/hyperlink" Target="http://www.klasektrading.cz/static/public/uploads/images/products/max/144178829412.jpg" TargetMode="External"/><Relationship Id="rId1476" Type="http://schemas.openxmlformats.org/officeDocument/2006/relationships/hyperlink" Target="http://www.klasektrading.cz/static/public/uploads/images/products/max/147384915428.jpg" TargetMode="External"/><Relationship Id="rId180" Type="http://schemas.openxmlformats.org/officeDocument/2006/relationships/hyperlink" Target="https://youtu.be/O2EdzFBog0s" TargetMode="External"/><Relationship Id="rId278" Type="http://schemas.openxmlformats.org/officeDocument/2006/relationships/hyperlink" Target="https://www.youtube.com/watch?v=-myg13cdkQM&amp;feature=youtu.be" TargetMode="External"/><Relationship Id="rId401" Type="http://schemas.openxmlformats.org/officeDocument/2006/relationships/hyperlink" Target="https://www.youtube.com/watch?v=_rxpZ6c_Y90" TargetMode="External"/><Relationship Id="rId846" Type="http://schemas.openxmlformats.org/officeDocument/2006/relationships/hyperlink" Target="https://www.youtube.com/watch?v=hhlhm9f9Sq4" TargetMode="External"/><Relationship Id="rId1031" Type="http://schemas.openxmlformats.org/officeDocument/2006/relationships/hyperlink" Target="http://www.klasektrading.cz/static/public/uploads/images/products/max/144248989994.jpg" TargetMode="External"/><Relationship Id="rId1129" Type="http://schemas.openxmlformats.org/officeDocument/2006/relationships/hyperlink" Target="http://www.klasektrading.cz/static/public/uploads/images/products/max/147392868808.jpg" TargetMode="External"/><Relationship Id="rId1683" Type="http://schemas.openxmlformats.org/officeDocument/2006/relationships/hyperlink" Target="http://www.klasektrading.cz/static/public/uploads/images/products/max/153509552021.jpg" TargetMode="External"/><Relationship Id="rId485" Type="http://schemas.openxmlformats.org/officeDocument/2006/relationships/hyperlink" Target="https://youtu.be/Kq-Shc8ZA3o" TargetMode="External"/><Relationship Id="rId692" Type="http://schemas.openxmlformats.org/officeDocument/2006/relationships/hyperlink" Target="https://www.youtube.com/watch?v=SknOYCjsgbI&amp;feature=youtu.be" TargetMode="External"/><Relationship Id="rId706" Type="http://schemas.openxmlformats.org/officeDocument/2006/relationships/hyperlink" Target="https://www.youtube.com/watch?v=as87etsztR8&amp;feature=youtu.be" TargetMode="External"/><Relationship Id="rId913" Type="http://schemas.openxmlformats.org/officeDocument/2006/relationships/hyperlink" Target="https://www.youtube.com/watch?v=lzf5s5EESA4&amp;feature=youtu.be" TargetMode="External"/><Relationship Id="rId1336" Type="http://schemas.openxmlformats.org/officeDocument/2006/relationships/hyperlink" Target="http://www.klasektrading.cz/static/public/uploads/images/products/max/144127360763.jpg" TargetMode="External"/><Relationship Id="rId1543" Type="http://schemas.openxmlformats.org/officeDocument/2006/relationships/hyperlink" Target="http://www.klasektrading.cz/static/public/uploads/images/products/max/144126580238.jpg" TargetMode="External"/><Relationship Id="rId1750" Type="http://schemas.openxmlformats.org/officeDocument/2006/relationships/hyperlink" Target="http://www.klasektrading.cz/static/public/uploads/images/products/max/144178683244.jpg" TargetMode="External"/><Relationship Id="rId42" Type="http://schemas.openxmlformats.org/officeDocument/2006/relationships/hyperlink" Target="https://youtu.be/9MWzEKiRwoU" TargetMode="External"/><Relationship Id="rId138" Type="http://schemas.openxmlformats.org/officeDocument/2006/relationships/hyperlink" Target="https://youtu.be/OoRjCS13T0U" TargetMode="External"/><Relationship Id="rId345" Type="http://schemas.openxmlformats.org/officeDocument/2006/relationships/hyperlink" Target="https://www.youtube.com/watch?v=7XVWnu9_R7M" TargetMode="External"/><Relationship Id="rId552" Type="http://schemas.openxmlformats.org/officeDocument/2006/relationships/hyperlink" Target="https://youtu.be/U7qy5n2zI3g" TargetMode="External"/><Relationship Id="rId997" Type="http://schemas.openxmlformats.org/officeDocument/2006/relationships/hyperlink" Target="http://www.pmcostrava.cz/public/uploads/images/max/137935336923.jpg" TargetMode="External"/><Relationship Id="rId1182" Type="http://schemas.openxmlformats.org/officeDocument/2006/relationships/hyperlink" Target="http://www.klasektrading.cz/static/public/uploads/images/products/max/147394423001.jpg" TargetMode="External"/><Relationship Id="rId1403" Type="http://schemas.openxmlformats.org/officeDocument/2006/relationships/hyperlink" Target="http://www.klasektrading.cz/static/public/uploads/images/products/max/153509753805.jpg" TargetMode="External"/><Relationship Id="rId1610" Type="http://schemas.openxmlformats.org/officeDocument/2006/relationships/hyperlink" Target="http://www.klasektrading.cz/static/public/uploads/images/products/max/144421563438.jpg" TargetMode="External"/><Relationship Id="rId1848" Type="http://schemas.openxmlformats.org/officeDocument/2006/relationships/hyperlink" Target="http://www.klasektrading.cz/static/public/uploads/images/products/max/146217842076.jpg" TargetMode="External"/><Relationship Id="rId191" Type="http://schemas.openxmlformats.org/officeDocument/2006/relationships/hyperlink" Target="https://youtu.be/n_sYy5fux4c" TargetMode="External"/><Relationship Id="rId205" Type="http://schemas.openxmlformats.org/officeDocument/2006/relationships/hyperlink" Target="https://www.youtube.com/watch?v=u-aY4aju8a0&amp;feature=youtu.be" TargetMode="External"/><Relationship Id="rId412" Type="http://schemas.openxmlformats.org/officeDocument/2006/relationships/hyperlink" Target="https://www.youtube.com/watch?v=usSvG9bi0R4&amp;feature=youtu.be" TargetMode="External"/><Relationship Id="rId857" Type="http://schemas.openxmlformats.org/officeDocument/2006/relationships/hyperlink" Target="https://www.youtube.com/watch?v=H1H7mFrquwQ&amp;feature=youtu.be" TargetMode="External"/><Relationship Id="rId1042" Type="http://schemas.openxmlformats.org/officeDocument/2006/relationships/hyperlink" Target="http://www.klasektrading.cz/static/public/uploads/images/products/max/153509900784.jpg" TargetMode="External"/><Relationship Id="rId1487" Type="http://schemas.openxmlformats.org/officeDocument/2006/relationships/hyperlink" Target="http://www.klasektrading.cz/static/public/uploads/images/products/max/150271485562.jpg" TargetMode="External"/><Relationship Id="rId1694" Type="http://schemas.openxmlformats.org/officeDocument/2006/relationships/hyperlink" Target="http://www.pmcostrava.cz/public/uploads/images/max/137941877964.jpg" TargetMode="External"/><Relationship Id="rId1708" Type="http://schemas.openxmlformats.org/officeDocument/2006/relationships/hyperlink" Target="http://www.klasektrading.cz/static/public/uploads/images/products/max/144067554095.jpg" TargetMode="External"/><Relationship Id="rId289" Type="http://schemas.openxmlformats.org/officeDocument/2006/relationships/hyperlink" Target="https://www.youtube.com/watch?v=SpbWKqAk8PE&amp;feature=youtu.be" TargetMode="External"/><Relationship Id="rId496" Type="http://schemas.openxmlformats.org/officeDocument/2006/relationships/hyperlink" Target="https://youtu.be/nZ9mvnQgnJE" TargetMode="External"/><Relationship Id="rId717" Type="http://schemas.openxmlformats.org/officeDocument/2006/relationships/hyperlink" Target="https://www.youtube.com/watch?v=qI_GcQWy-Uc&amp;feature=youtu.be" TargetMode="External"/><Relationship Id="rId924" Type="http://schemas.openxmlformats.org/officeDocument/2006/relationships/hyperlink" Target="https://www.youtube.com/watch?v=DzuwRJmwZGQ&amp;feature=youtu.be" TargetMode="External"/><Relationship Id="rId1347" Type="http://schemas.openxmlformats.org/officeDocument/2006/relationships/hyperlink" Target="http://www.klasektrading.cz/static/public/uploads/images/products/max/15027078285.jpg" TargetMode="External"/><Relationship Id="rId1554" Type="http://schemas.openxmlformats.org/officeDocument/2006/relationships/hyperlink" Target="http://www.pmcostrava.cz/public/uploads/images/max/134813272342.jpg" TargetMode="External"/><Relationship Id="rId1761" Type="http://schemas.openxmlformats.org/officeDocument/2006/relationships/hyperlink" Target="http://www.klasektrading.cz/static/public/uploads/images/products/max/144179155581.jpg" TargetMode="External"/><Relationship Id="rId53" Type="http://schemas.openxmlformats.org/officeDocument/2006/relationships/hyperlink" Target="http://www.youtube.com/watch?v=BxHA5258rDA" TargetMode="External"/><Relationship Id="rId149" Type="http://schemas.openxmlformats.org/officeDocument/2006/relationships/hyperlink" Target="https://www.youtube.com/watch?v=LZHjAJApHNM&amp;feature=youtu.be" TargetMode="External"/><Relationship Id="rId356" Type="http://schemas.openxmlformats.org/officeDocument/2006/relationships/hyperlink" Target="https://www.youtube.com/watch?v=4YjGMZhLUXw&amp;feature=youtu.be" TargetMode="External"/><Relationship Id="rId563" Type="http://schemas.openxmlformats.org/officeDocument/2006/relationships/hyperlink" Target="https://www.youtube.com/watch?v=C1dlzl1naJc&amp;feature=youtu.be" TargetMode="External"/><Relationship Id="rId770" Type="http://schemas.openxmlformats.org/officeDocument/2006/relationships/hyperlink" Target="https://www.youtube.com/watch?v=52mtjXEhGA0" TargetMode="External"/><Relationship Id="rId1193" Type="http://schemas.openxmlformats.org/officeDocument/2006/relationships/hyperlink" Target="http://www.klasektrading.cz/static/public/uploads/images/products/max/146830490274.jpg" TargetMode="External"/><Relationship Id="rId1207" Type="http://schemas.openxmlformats.org/officeDocument/2006/relationships/hyperlink" Target="http://www.klasektrading.cz/static/public/uploads/images/products/max/14416174212.jpg" TargetMode="External"/><Relationship Id="rId1414" Type="http://schemas.openxmlformats.org/officeDocument/2006/relationships/hyperlink" Target="http://www.klasektrading.cz/static/public/uploads/images/products/max/150280383236.jpg" TargetMode="External"/><Relationship Id="rId1621" Type="http://schemas.openxmlformats.org/officeDocument/2006/relationships/hyperlink" Target="http://www.klasektrading.cz/static/public/uploads/images/products/max/144223330123.jpg" TargetMode="External"/><Relationship Id="rId1859" Type="http://schemas.openxmlformats.org/officeDocument/2006/relationships/printerSettings" Target="../printerSettings/printerSettings4.bin"/><Relationship Id="rId216" Type="http://schemas.openxmlformats.org/officeDocument/2006/relationships/hyperlink" Target="https://www.youtube.com/watch?v=6z4aw8KB0As" TargetMode="External"/><Relationship Id="rId423" Type="http://schemas.openxmlformats.org/officeDocument/2006/relationships/hyperlink" Target="https://youtu.be/SjiNW0WBtQU" TargetMode="External"/><Relationship Id="rId868" Type="http://schemas.openxmlformats.org/officeDocument/2006/relationships/hyperlink" Target="https://www.youtube.com/watch?v=lrJCwwpDX6A&amp;feature=youtu.be" TargetMode="External"/><Relationship Id="rId1053" Type="http://schemas.openxmlformats.org/officeDocument/2006/relationships/hyperlink" Target="http://www.klasektrading.cz/static/public/uploads/images/products/max/150270674644.jpg" TargetMode="External"/><Relationship Id="rId1260" Type="http://schemas.openxmlformats.org/officeDocument/2006/relationships/hyperlink" Target="http://www.klasektrading.cz/static/public/uploads/images/products/max/147393933774.jpg" TargetMode="External"/><Relationship Id="rId1498" Type="http://schemas.openxmlformats.org/officeDocument/2006/relationships/hyperlink" Target="http://www.klasektrading.cz/static/public/uploads/images/products/max/147384781637.jpg" TargetMode="External"/><Relationship Id="rId1719" Type="http://schemas.openxmlformats.org/officeDocument/2006/relationships/hyperlink" Target="http://www.klasektrading.cz/static/public/uploads/images/products/max/144067554095.jpg" TargetMode="External"/><Relationship Id="rId630" Type="http://schemas.openxmlformats.org/officeDocument/2006/relationships/hyperlink" Target="https://www.youtube.com/watch?v=w_HV5Kut30U&amp;feature=youtu.be" TargetMode="External"/><Relationship Id="rId728" Type="http://schemas.openxmlformats.org/officeDocument/2006/relationships/hyperlink" Target="https://www.youtube.com/watch?v=UNvJWLsWdBU" TargetMode="External"/><Relationship Id="rId935" Type="http://schemas.openxmlformats.org/officeDocument/2006/relationships/hyperlink" Target="http://www.pmcostrava.cz/public/uploads/images/max/137932761823.jpg" TargetMode="External"/><Relationship Id="rId1358" Type="http://schemas.openxmlformats.org/officeDocument/2006/relationships/hyperlink" Target="http://www.klasektrading.cz/static/public/uploads/images/products/max/15028730939.jpg" TargetMode="External"/><Relationship Id="rId1565" Type="http://schemas.openxmlformats.org/officeDocument/2006/relationships/hyperlink" Target="http://www.klasektrading.cz/static/public/uploads/images/products/max/150279829717.jpg" TargetMode="External"/><Relationship Id="rId1772" Type="http://schemas.openxmlformats.org/officeDocument/2006/relationships/hyperlink" Target="http://www.klasektrading.cz/static/public/uploads/images/products/max/144179155581.jpg" TargetMode="External"/><Relationship Id="rId64" Type="http://schemas.openxmlformats.org/officeDocument/2006/relationships/hyperlink" Target="http://www.youtube.com/watch?v=EEuYFoltsBE" TargetMode="External"/><Relationship Id="rId367" Type="http://schemas.openxmlformats.org/officeDocument/2006/relationships/hyperlink" Target="https://www.youtube.com/watch?v=G7QawntkjR4" TargetMode="External"/><Relationship Id="rId574" Type="http://schemas.openxmlformats.org/officeDocument/2006/relationships/hyperlink" Target="https://www.youtube.com/watch?v=3ABPFwL6NzM&amp;feature=youtu.be" TargetMode="External"/><Relationship Id="rId1120" Type="http://schemas.openxmlformats.org/officeDocument/2006/relationships/hyperlink" Target="http://www.klasektrading.cz/static/public/uploads/images/products/max/150288138042.jpg" TargetMode="External"/><Relationship Id="rId1218" Type="http://schemas.openxmlformats.org/officeDocument/2006/relationships/hyperlink" Target="http://www.klasektrading.cz/static/public/uploads/images/products/max/146702818621.jpg" TargetMode="External"/><Relationship Id="rId1425" Type="http://schemas.openxmlformats.org/officeDocument/2006/relationships/hyperlink" Target="http://www.klasektrading.cz/static/public/uploads/images/products/max/147375956314.jpg" TargetMode="External"/><Relationship Id="rId227" Type="http://schemas.openxmlformats.org/officeDocument/2006/relationships/hyperlink" Target="https://www.youtube.com/watch?v=8NT-t_KXHaM&amp;feature=youtu.be" TargetMode="External"/><Relationship Id="rId781" Type="http://schemas.openxmlformats.org/officeDocument/2006/relationships/hyperlink" Target="https://www.youtube.com/watch?v=O83Mr55Z3oU&amp;feature=youtu.be" TargetMode="External"/><Relationship Id="rId879" Type="http://schemas.openxmlformats.org/officeDocument/2006/relationships/hyperlink" Target="https://www.youtube.com/watch?v=UoV-SIxlApo&amp;feature=youtu.be" TargetMode="External"/><Relationship Id="rId1632" Type="http://schemas.openxmlformats.org/officeDocument/2006/relationships/hyperlink" Target="http://www.pmcostrava.cz/public/uploads/images/max/13481325859.jpg" TargetMode="External"/><Relationship Id="rId434" Type="http://schemas.openxmlformats.org/officeDocument/2006/relationships/hyperlink" Target="https://youtu.be/t6sZCH6Hb90" TargetMode="External"/><Relationship Id="rId641" Type="http://schemas.openxmlformats.org/officeDocument/2006/relationships/hyperlink" Target="https://www.youtube.com/watch?v=QY1ihSBmavs" TargetMode="External"/><Relationship Id="rId739" Type="http://schemas.openxmlformats.org/officeDocument/2006/relationships/hyperlink" Target="https://www.youtube.com/watch?v=oFHFsiBu5i8&amp;feature=youtu.be" TargetMode="External"/><Relationship Id="rId1064" Type="http://schemas.openxmlformats.org/officeDocument/2006/relationships/hyperlink" Target="http://www.klasektrading.cz/static/public/uploads/images/products/max/150451331131.jpg" TargetMode="External"/><Relationship Id="rId1271" Type="http://schemas.openxmlformats.org/officeDocument/2006/relationships/hyperlink" Target="http://www.klasektrading.cz/static/public/uploads/images/products/max/147394895675.jpg" TargetMode="External"/><Relationship Id="rId1369" Type="http://schemas.openxmlformats.org/officeDocument/2006/relationships/hyperlink" Target="http://www.klasektrading.cz/static/public/uploads/images/products/max/147395056484.jpg" TargetMode="External"/><Relationship Id="rId1576" Type="http://schemas.openxmlformats.org/officeDocument/2006/relationships/hyperlink" Target="http://www.klasektrading.cz/detail/signature-range-100ran" TargetMode="External"/><Relationship Id="rId280" Type="http://schemas.openxmlformats.org/officeDocument/2006/relationships/hyperlink" Target="https://www.youtube.com/watch?v=CWQOyS1j-Sk" TargetMode="External"/><Relationship Id="rId501" Type="http://schemas.openxmlformats.org/officeDocument/2006/relationships/hyperlink" Target="https://www.youtube.com/watch?v=btG2C_wrdQw" TargetMode="External"/><Relationship Id="rId946" Type="http://schemas.openxmlformats.org/officeDocument/2006/relationships/hyperlink" Target="http://www.klasektrading.cz/static/public/uploads/images/products/max/147393777722.jpg" TargetMode="External"/><Relationship Id="rId1131" Type="http://schemas.openxmlformats.org/officeDocument/2006/relationships/hyperlink" Target="http://www.klasektrading.cz/static/public/uploads/images/products/max/144169660752.jpg" TargetMode="External"/><Relationship Id="rId1229" Type="http://schemas.openxmlformats.org/officeDocument/2006/relationships/hyperlink" Target="http://www.klasektrading.cz/static/public/uploads/images/products/max/153509827942.jpg" TargetMode="External"/><Relationship Id="rId1783" Type="http://schemas.openxmlformats.org/officeDocument/2006/relationships/hyperlink" Target="http://www.klasektrading.cz/static/public/uploads/images/products/max/144179155581.jpg" TargetMode="External"/><Relationship Id="rId75" Type="http://schemas.openxmlformats.org/officeDocument/2006/relationships/hyperlink" Target="http://www.youtube.com/watch?v=eQzaTb-USxE" TargetMode="External"/><Relationship Id="rId140" Type="http://schemas.openxmlformats.org/officeDocument/2006/relationships/hyperlink" Target="https://youtu.be/GakSvbQ2NJ4" TargetMode="External"/><Relationship Id="rId378" Type="http://schemas.openxmlformats.org/officeDocument/2006/relationships/hyperlink" Target="https://www.youtube.com/watch?v=J9G7TtRhqqg&amp;feature=youtu.be" TargetMode="External"/><Relationship Id="rId585" Type="http://schemas.openxmlformats.org/officeDocument/2006/relationships/hyperlink" Target="https://www.youtube.com/watch?v=J5zk4KwuaBE" TargetMode="External"/><Relationship Id="rId792" Type="http://schemas.openxmlformats.org/officeDocument/2006/relationships/hyperlink" Target="https://www.youtube.com/watch?v=EC8SNO57rGo&amp;feature=youtu.be" TargetMode="External"/><Relationship Id="rId806" Type="http://schemas.openxmlformats.org/officeDocument/2006/relationships/hyperlink" Target="https://www.youtube.com/watch?v=DXV45V83B_E" TargetMode="External"/><Relationship Id="rId1436" Type="http://schemas.openxmlformats.org/officeDocument/2006/relationships/hyperlink" Target="http://www.klasektrading.cz/static/public/uploads/images/products/max/150286953508.jpg" TargetMode="External"/><Relationship Id="rId1643" Type="http://schemas.openxmlformats.org/officeDocument/2006/relationships/hyperlink" Target="http://www.klasektrading.cz/static/public/uploads/images/products/max/144222875113.jpg" TargetMode="External"/><Relationship Id="rId1850" Type="http://schemas.openxmlformats.org/officeDocument/2006/relationships/hyperlink" Target="http://www.klasektrading.cz/static/public/uploads/images/products/max/148465158147.jpg" TargetMode="External"/><Relationship Id="rId6" Type="http://schemas.openxmlformats.org/officeDocument/2006/relationships/hyperlink" Target="https://www.youtube.com/watch?v=VsjuSffepZ4&amp;feature=youtu.be" TargetMode="External"/><Relationship Id="rId238" Type="http://schemas.openxmlformats.org/officeDocument/2006/relationships/hyperlink" Target="https://www.youtube.com/watch?v=TiOebsk6m9I&amp;feature=youtu.be" TargetMode="External"/><Relationship Id="rId445" Type="http://schemas.openxmlformats.org/officeDocument/2006/relationships/hyperlink" Target="https://www.youtube.com/watch?v=w1GEziH339I&amp;feature=youtu.be" TargetMode="External"/><Relationship Id="rId652" Type="http://schemas.openxmlformats.org/officeDocument/2006/relationships/hyperlink" Target="https://youtu.be/BHw3KVM9beE" TargetMode="External"/><Relationship Id="rId1075" Type="http://schemas.openxmlformats.org/officeDocument/2006/relationships/hyperlink" Target="http://www.pmcostrava.cz/public/uploads/images/max/134808839985.jpg" TargetMode="External"/><Relationship Id="rId1282" Type="http://schemas.openxmlformats.org/officeDocument/2006/relationships/hyperlink" Target="http://www.klasektrading.cz/static/public/uploads/images/products/max/144178775133.jpg" TargetMode="External"/><Relationship Id="rId1503" Type="http://schemas.openxmlformats.org/officeDocument/2006/relationships/hyperlink" Target="http://www.klasektrading.cz/static/public/uploads/images/products/max/150279255032.jpg" TargetMode="External"/><Relationship Id="rId1710" Type="http://schemas.openxmlformats.org/officeDocument/2006/relationships/hyperlink" Target="http://www.klasektrading.cz/static/public/uploads/images/products/max/144067554095.jpg" TargetMode="External"/><Relationship Id="rId291" Type="http://schemas.openxmlformats.org/officeDocument/2006/relationships/hyperlink" Target="https://youtu.be/ZfjdFDVF4U4" TargetMode="External"/><Relationship Id="rId305" Type="http://schemas.openxmlformats.org/officeDocument/2006/relationships/hyperlink" Target="https://www.youtube.com/watch?v=6FdsboV6yDk" TargetMode="External"/><Relationship Id="rId512" Type="http://schemas.openxmlformats.org/officeDocument/2006/relationships/hyperlink" Target="https://www.youtube.com/watch?v=5evveJAS7JQ&amp;feature=youtu.be" TargetMode="External"/><Relationship Id="rId957" Type="http://schemas.openxmlformats.org/officeDocument/2006/relationships/hyperlink" Target="http://www.klasektrading.cz/static/public/uploads/images/products/max/150269792224.jpg" TargetMode="External"/><Relationship Id="rId1142" Type="http://schemas.openxmlformats.org/officeDocument/2006/relationships/hyperlink" Target="http://www.pmcostrava.cz/public/uploads/images/max/134808111699.jpg" TargetMode="External"/><Relationship Id="rId1587" Type="http://schemas.openxmlformats.org/officeDocument/2006/relationships/hyperlink" Target="http://www.klasektrading.cz/static/public/uploads/images/products/max/150572598259.jpg" TargetMode="External"/><Relationship Id="rId1794" Type="http://schemas.openxmlformats.org/officeDocument/2006/relationships/hyperlink" Target="http://www.klasektrading.cz/static/public/uploads/images/products/max/144179155581.jpg" TargetMode="External"/><Relationship Id="rId1808" Type="http://schemas.openxmlformats.org/officeDocument/2006/relationships/hyperlink" Target="http://www.klasektrading.cz/static/public/uploads/images/products/max/144178813082.jpg" TargetMode="External"/><Relationship Id="rId86" Type="http://schemas.openxmlformats.org/officeDocument/2006/relationships/hyperlink" Target="https://youtu.be/jZViyh_f-9k" TargetMode="External"/><Relationship Id="rId151" Type="http://schemas.openxmlformats.org/officeDocument/2006/relationships/hyperlink" Target="https://www.youtube.com/watch?v=j_dmUOQpTjc&amp;feature=youtu.be" TargetMode="External"/><Relationship Id="rId389" Type="http://schemas.openxmlformats.org/officeDocument/2006/relationships/hyperlink" Target="https://www.youtube.com/watch?v=i6DXO4Q8yOY" TargetMode="External"/><Relationship Id="rId596" Type="http://schemas.openxmlformats.org/officeDocument/2006/relationships/hyperlink" Target="https://www.youtube.com/watch?v=PAEfZebyAIQ&amp;feature=youtu.be" TargetMode="External"/><Relationship Id="rId817" Type="http://schemas.openxmlformats.org/officeDocument/2006/relationships/hyperlink" Target="https://www.youtube.com/watch?v=7897K6XsDJw&amp;feature=youtu.be" TargetMode="External"/><Relationship Id="rId1002" Type="http://schemas.openxmlformats.org/officeDocument/2006/relationships/hyperlink" Target="http://www.pmcostrava.cz/public/uploads/images/max/137935325089.jpg" TargetMode="External"/><Relationship Id="rId1447" Type="http://schemas.openxmlformats.org/officeDocument/2006/relationships/hyperlink" Target="http://www.klasektrading.cz/static/public/uploads/images/products/max/147402344332.jpg" TargetMode="External"/><Relationship Id="rId1654" Type="http://schemas.openxmlformats.org/officeDocument/2006/relationships/hyperlink" Target="http://www.pmcostrava.cz/public/uploads/images/max/140963478901.jpg" TargetMode="External"/><Relationship Id="rId249" Type="http://schemas.openxmlformats.org/officeDocument/2006/relationships/hyperlink" Target="https://youtu.be/OZ70_Yazu68" TargetMode="External"/><Relationship Id="rId456" Type="http://schemas.openxmlformats.org/officeDocument/2006/relationships/hyperlink" Target="https://www.youtube.com/watch?v=C9J0T2kSUO0&amp;feature=youtu.be" TargetMode="External"/><Relationship Id="rId663" Type="http://schemas.openxmlformats.org/officeDocument/2006/relationships/hyperlink" Target="https://www.youtube.com/watch?v=QOx2LHn0C3s&amp;feature=youtu.be" TargetMode="External"/><Relationship Id="rId870" Type="http://schemas.openxmlformats.org/officeDocument/2006/relationships/hyperlink" Target="https://www.youtube.com/watch?v=owI4UCYLgHg&amp;feature=youtu.be" TargetMode="External"/><Relationship Id="rId1086" Type="http://schemas.openxmlformats.org/officeDocument/2006/relationships/hyperlink" Target="http://www.pmcostrava.cz/public/uploads/images/max/141224009535.jpg" TargetMode="External"/><Relationship Id="rId1293" Type="http://schemas.openxmlformats.org/officeDocument/2006/relationships/hyperlink" Target="http://www.klasektrading.cz/static/public/uploads/images/products/max/150280242708.jpg" TargetMode="External"/><Relationship Id="rId1307" Type="http://schemas.openxmlformats.org/officeDocument/2006/relationships/hyperlink" Target="http://www.klasektrading.cz/static/public/uploads/images/products/max/147394302747.jpg" TargetMode="External"/><Relationship Id="rId1514" Type="http://schemas.openxmlformats.org/officeDocument/2006/relationships/hyperlink" Target="http://www.pmcostrava.cz/public/uploads/images/max/119135288949.jpg" TargetMode="External"/><Relationship Id="rId1721" Type="http://schemas.openxmlformats.org/officeDocument/2006/relationships/hyperlink" Target="http://www.pmcostrava.cz/public/uploads/images/max/135038600413.jpg" TargetMode="External"/><Relationship Id="rId13" Type="http://schemas.openxmlformats.org/officeDocument/2006/relationships/hyperlink" Target="https://youtu.be/8lMCaIvLxJw" TargetMode="External"/><Relationship Id="rId109" Type="http://schemas.openxmlformats.org/officeDocument/2006/relationships/hyperlink" Target="https://youtu.be/5VGmjerLuYY" TargetMode="External"/><Relationship Id="rId316" Type="http://schemas.openxmlformats.org/officeDocument/2006/relationships/hyperlink" Target="https://www.youtube.com/watch?v=EiA3IKXHJqg" TargetMode="External"/><Relationship Id="rId523" Type="http://schemas.openxmlformats.org/officeDocument/2006/relationships/hyperlink" Target="https://www.youtube.com/watch?v=nX-1_kj7FVI" TargetMode="External"/><Relationship Id="rId968" Type="http://schemas.openxmlformats.org/officeDocument/2006/relationships/hyperlink" Target="http://www.pmcostrava.cz/public/uploads/images/max/132801658339.jpg" TargetMode="External"/><Relationship Id="rId1153" Type="http://schemas.openxmlformats.org/officeDocument/2006/relationships/hyperlink" Target="http://www.klasektrading.cz/static/public/uploads/images/products/max/147394258593.jpg" TargetMode="External"/><Relationship Id="rId1598" Type="http://schemas.openxmlformats.org/officeDocument/2006/relationships/hyperlink" Target="http://www.pmcostrava.cz/public/uploads/images/max/134813803816.jpg" TargetMode="External"/><Relationship Id="rId1819" Type="http://schemas.openxmlformats.org/officeDocument/2006/relationships/hyperlink" Target="http://www.klasektrading.cz/static/public/uploads/images/products/max/144178283845.jpg" TargetMode="External"/><Relationship Id="rId97" Type="http://schemas.openxmlformats.org/officeDocument/2006/relationships/hyperlink" Target="https://youtu.be/mcNRpzN4Xqc" TargetMode="External"/><Relationship Id="rId730" Type="http://schemas.openxmlformats.org/officeDocument/2006/relationships/hyperlink" Target="https://www.youtube.com/watch?v=lwL8PleIwbM" TargetMode="External"/><Relationship Id="rId828" Type="http://schemas.openxmlformats.org/officeDocument/2006/relationships/hyperlink" Target="https://www.youtube.com/watch?v=RRwOGo4qB10&amp;feature=youtu.be" TargetMode="External"/><Relationship Id="rId1013" Type="http://schemas.openxmlformats.org/officeDocument/2006/relationships/hyperlink" Target="http://www.klasektrading.cz/static/public/uploads/images/products/max/147393085162.jpg" TargetMode="External"/><Relationship Id="rId1360" Type="http://schemas.openxmlformats.org/officeDocument/2006/relationships/hyperlink" Target="http://www.klasektrading.cz/static/public/uploads/images/products/max/150287356808.jpg" TargetMode="External"/><Relationship Id="rId1458" Type="http://schemas.openxmlformats.org/officeDocument/2006/relationships/hyperlink" Target="http://www.klasektrading.cz/static/public/uploads/images/products/max/150270912403.jpg" TargetMode="External"/><Relationship Id="rId1665" Type="http://schemas.openxmlformats.org/officeDocument/2006/relationships/hyperlink" Target="http://www.pmcostrava.cz/public/uploads/images/max/140963513979.jpg" TargetMode="External"/><Relationship Id="rId162" Type="http://schemas.openxmlformats.org/officeDocument/2006/relationships/hyperlink" Target="https://www.youtube.com/watch?v=HIT0fg_xu2w&amp;feature=youtu.be" TargetMode="External"/><Relationship Id="rId467" Type="http://schemas.openxmlformats.org/officeDocument/2006/relationships/hyperlink" Target="https://www.youtube.com/watch?v=1LWHjLAoS14&amp;feature=youtu.be" TargetMode="External"/><Relationship Id="rId1097" Type="http://schemas.openxmlformats.org/officeDocument/2006/relationships/hyperlink" Target="http://www.klasektrading.cz/static/public/uploads/images/products/max/153509874449.jpg" TargetMode="External"/><Relationship Id="rId1220" Type="http://schemas.openxmlformats.org/officeDocument/2006/relationships/hyperlink" Target="http://www.klasektrading.cz/static/public/uploads/images/products/max/146702915115.jpg" TargetMode="External"/><Relationship Id="rId1318" Type="http://schemas.openxmlformats.org/officeDocument/2006/relationships/hyperlink" Target="http://www.klasektrading.cz/static/public/uploads/images/products/max/147402512731.jpg" TargetMode="External"/><Relationship Id="rId1525" Type="http://schemas.openxmlformats.org/officeDocument/2006/relationships/hyperlink" Target="http://www.pmcostrava.cz/public/uploads/images/max/128497204112.jpg" TargetMode="External"/><Relationship Id="rId674" Type="http://schemas.openxmlformats.org/officeDocument/2006/relationships/hyperlink" Target="https://www.youtube.com/watch?v=AvHhsYRs05o&amp;feature=youtu.be" TargetMode="External"/><Relationship Id="rId881" Type="http://schemas.openxmlformats.org/officeDocument/2006/relationships/hyperlink" Target="https://www.youtube.com/watch?v=9buINW0UKdk&amp;feature=youtu.be" TargetMode="External"/><Relationship Id="rId979" Type="http://schemas.openxmlformats.org/officeDocument/2006/relationships/hyperlink" Target="http://www.pmcostrava.cz/public/uploads/images/max/140930038816.jpg" TargetMode="External"/><Relationship Id="rId1732" Type="http://schemas.openxmlformats.org/officeDocument/2006/relationships/hyperlink" Target="http://www.pmcostrava.cz/public/uploads/images/max/135058171871.jpg" TargetMode="External"/><Relationship Id="rId24" Type="http://schemas.openxmlformats.org/officeDocument/2006/relationships/hyperlink" Target="https://youtu.be/KmZz_mGyEVA" TargetMode="External"/><Relationship Id="rId327" Type="http://schemas.openxmlformats.org/officeDocument/2006/relationships/hyperlink" Target="https://youtu.be/viiuKutUXzs" TargetMode="External"/><Relationship Id="rId534" Type="http://schemas.openxmlformats.org/officeDocument/2006/relationships/hyperlink" Target="https://www.youtube.com/watch?v=LtmIFRjIp9A&amp;feature=youtu.be" TargetMode="External"/><Relationship Id="rId741" Type="http://schemas.openxmlformats.org/officeDocument/2006/relationships/hyperlink" Target="https://www.youtube.com/watch?v=Yt2NWevIgdM&amp;feature=youtu.be" TargetMode="External"/><Relationship Id="rId839" Type="http://schemas.openxmlformats.org/officeDocument/2006/relationships/hyperlink" Target="https://www.youtube.com/watch?v=5WF_myV6qU4" TargetMode="External"/><Relationship Id="rId1164" Type="http://schemas.openxmlformats.org/officeDocument/2006/relationships/hyperlink" Target="http://www.pmcostrava.cz/public/uploads/images/max/134807920851.jpg" TargetMode="External"/><Relationship Id="rId1371" Type="http://schemas.openxmlformats.org/officeDocument/2006/relationships/hyperlink" Target="http://www.klasektrading.cz/static/public/uploads/images/products/max/147395077598.jpg" TargetMode="External"/><Relationship Id="rId1469" Type="http://schemas.openxmlformats.org/officeDocument/2006/relationships/hyperlink" Target="http://www.klasektrading.cz/static/public/uploads/images/products/max/150270962577.jpg" TargetMode="External"/><Relationship Id="rId173" Type="http://schemas.openxmlformats.org/officeDocument/2006/relationships/hyperlink" Target="https://www.youtube.com/watch?v=vl80Or76Xhk" TargetMode="External"/><Relationship Id="rId380" Type="http://schemas.openxmlformats.org/officeDocument/2006/relationships/hyperlink" Target="https://www.youtube.com/watch?v=4o5vQSdL7Vg&amp;feature=youtu.be" TargetMode="External"/><Relationship Id="rId601" Type="http://schemas.openxmlformats.org/officeDocument/2006/relationships/hyperlink" Target="https://youtu.be/mY7bXIrYNN8" TargetMode="External"/><Relationship Id="rId1024" Type="http://schemas.openxmlformats.org/officeDocument/2006/relationships/hyperlink" Target="http://www.klasektrading.cz/static/public/uploads/images/products/max/150287896515.jpg" TargetMode="External"/><Relationship Id="rId1231" Type="http://schemas.openxmlformats.org/officeDocument/2006/relationships/hyperlink" Target="http://www.klasektrading.cz/static/public/uploads/images/products/max/153509823578.jpg" TargetMode="External"/><Relationship Id="rId1676" Type="http://schemas.openxmlformats.org/officeDocument/2006/relationships/hyperlink" Target="http://www.klasektrading.cz/static/public/uploads/images/products/max/14737632669.jpg" TargetMode="External"/><Relationship Id="rId240" Type="http://schemas.openxmlformats.org/officeDocument/2006/relationships/hyperlink" Target="https://youtu.be/1TbfmtMBURE" TargetMode="External"/><Relationship Id="rId478" Type="http://schemas.openxmlformats.org/officeDocument/2006/relationships/hyperlink" Target="https://www.youtube.com/watch?v=UbmcC0fv0PA" TargetMode="External"/><Relationship Id="rId685" Type="http://schemas.openxmlformats.org/officeDocument/2006/relationships/hyperlink" Target="https://www.youtube.com/watch?v=r9i6DmvECNM&amp;feature=youtu.be" TargetMode="External"/><Relationship Id="rId892" Type="http://schemas.openxmlformats.org/officeDocument/2006/relationships/hyperlink" Target="https://www.youtube.com/watch?v=wdEGteIA7T4&amp;feature=youtu.be" TargetMode="External"/><Relationship Id="rId906" Type="http://schemas.openxmlformats.org/officeDocument/2006/relationships/hyperlink" Target="https://www.youtube.com/watch?v=psp-3O_Ibb0&amp;feature=youtu.be" TargetMode="External"/><Relationship Id="rId1329" Type="http://schemas.openxmlformats.org/officeDocument/2006/relationships/hyperlink" Target="http://www.klasektrading.cz/static/public/uploads/images/products/max/14417911455.jpg" TargetMode="External"/><Relationship Id="rId1536" Type="http://schemas.openxmlformats.org/officeDocument/2006/relationships/hyperlink" Target="http://www.pmcostrava.cz/public/uploads/images/max/135058309531.jpg" TargetMode="External"/><Relationship Id="rId1743" Type="http://schemas.openxmlformats.org/officeDocument/2006/relationships/hyperlink" Target="http://www.klasektrading.cz/static/public/uploads/images/products/max/144178683244.jpg" TargetMode="External"/><Relationship Id="rId35" Type="http://schemas.openxmlformats.org/officeDocument/2006/relationships/hyperlink" Target="https://youtu.be/_Wpo59XV_6Y" TargetMode="External"/><Relationship Id="rId100" Type="http://schemas.openxmlformats.org/officeDocument/2006/relationships/hyperlink" Target="https://youtu.be/QyaGh8vtnaM" TargetMode="External"/><Relationship Id="rId338" Type="http://schemas.openxmlformats.org/officeDocument/2006/relationships/hyperlink" Target="https://www.youtube.com/watch?v=V6AZGoQkZ94&amp;feature=youtu.be" TargetMode="External"/><Relationship Id="rId545" Type="http://schemas.openxmlformats.org/officeDocument/2006/relationships/hyperlink" Target="https://youtu.be/P0VaKvqgaGc" TargetMode="External"/><Relationship Id="rId752" Type="http://schemas.openxmlformats.org/officeDocument/2006/relationships/hyperlink" Target="https://www.youtube.com/watch?v=gmV9hssHSMU" TargetMode="External"/><Relationship Id="rId1175" Type="http://schemas.openxmlformats.org/officeDocument/2006/relationships/hyperlink" Target="http://www.klasektrading.cz/static/public/uploads/images/products/max/153509839158.jpg" TargetMode="External"/><Relationship Id="rId1382" Type="http://schemas.openxmlformats.org/officeDocument/2006/relationships/hyperlink" Target="http://www.klasektrading.cz/static/public/uploads/images/products/max/150280104116.jpg" TargetMode="External"/><Relationship Id="rId1603" Type="http://schemas.openxmlformats.org/officeDocument/2006/relationships/hyperlink" Target="http://www.klasektrading.cz/static/public/uploads/images/products/max/147368100772.jpg" TargetMode="External"/><Relationship Id="rId1810" Type="http://schemas.openxmlformats.org/officeDocument/2006/relationships/hyperlink" Target="http://www.klasektrading.cz/static/public/uploads/images/products/max/144178813082.jpg" TargetMode="External"/><Relationship Id="rId184" Type="http://schemas.openxmlformats.org/officeDocument/2006/relationships/hyperlink" Target="https://youtu.be/dFCxJ8zSlVo" TargetMode="External"/><Relationship Id="rId391" Type="http://schemas.openxmlformats.org/officeDocument/2006/relationships/hyperlink" Target="https://www.youtube.com/watch?v=0Oa-QITidbY&amp;feature=youtu.be" TargetMode="External"/><Relationship Id="rId405" Type="http://schemas.openxmlformats.org/officeDocument/2006/relationships/hyperlink" Target="https://youtu.be/G4l8hikhK8w" TargetMode="External"/><Relationship Id="rId612" Type="http://schemas.openxmlformats.org/officeDocument/2006/relationships/hyperlink" Target="https://www.youtube.com/watch?v=phJTM84dcz4&amp;feature=youtu.be" TargetMode="External"/><Relationship Id="rId1035" Type="http://schemas.openxmlformats.org/officeDocument/2006/relationships/hyperlink" Target="http://www.klasektrading.cz/static/public/uploads/images/products/max/153509902513.jpg" TargetMode="External"/><Relationship Id="rId1242" Type="http://schemas.openxmlformats.org/officeDocument/2006/relationships/hyperlink" Target="http://www.klasektrading.cz/static/public/uploads/images/products/max/147393638768.jpg" TargetMode="External"/><Relationship Id="rId1687" Type="http://schemas.openxmlformats.org/officeDocument/2006/relationships/hyperlink" Target="http://www.klasektrading.cz/static/public/uploads/images/products/max/147376234585.jpg" TargetMode="External"/><Relationship Id="rId251" Type="http://schemas.openxmlformats.org/officeDocument/2006/relationships/hyperlink" Target="https://www.youtube.com/watch?v=p1FspXrtzxA" TargetMode="External"/><Relationship Id="rId489" Type="http://schemas.openxmlformats.org/officeDocument/2006/relationships/hyperlink" Target="https://www.youtube.com/watch?v=BdHeUmojy6I&amp;feature=youtu.be" TargetMode="External"/><Relationship Id="rId696" Type="http://schemas.openxmlformats.org/officeDocument/2006/relationships/hyperlink" Target="https://www.youtube.com/watch?v=aBhSyONrQ5g&amp;feature=youtu.be" TargetMode="External"/><Relationship Id="rId917" Type="http://schemas.openxmlformats.org/officeDocument/2006/relationships/hyperlink" Target="https://www.youtube.com/watch?v=E5_KwG9mkPw&amp;feature=youtu.be" TargetMode="External"/><Relationship Id="rId1102" Type="http://schemas.openxmlformats.org/officeDocument/2006/relationships/hyperlink" Target="http://www.klasektrading.cz/static/public/uploads/images/products/max/147392939981.jpg" TargetMode="External"/><Relationship Id="rId1547" Type="http://schemas.openxmlformats.org/officeDocument/2006/relationships/hyperlink" Target="http://www.klasektrading.cz/static/public/uploads/images/products/max/150279361571.jpg" TargetMode="External"/><Relationship Id="rId1754" Type="http://schemas.openxmlformats.org/officeDocument/2006/relationships/hyperlink" Target="http://www.klasektrading.cz/static/public/uploads/images/products/max/144178683244.jpg" TargetMode="External"/><Relationship Id="rId46" Type="http://schemas.openxmlformats.org/officeDocument/2006/relationships/hyperlink" Target="https://youtu.be/bBFDEnZspvc" TargetMode="External"/><Relationship Id="rId349" Type="http://schemas.openxmlformats.org/officeDocument/2006/relationships/hyperlink" Target="https://www.youtube.com/watch?v=LHYzrqhkx50&amp;feature=youtu.be" TargetMode="External"/><Relationship Id="rId556" Type="http://schemas.openxmlformats.org/officeDocument/2006/relationships/hyperlink" Target="https://www.youtube.com/watch?v=kdLV-_EFtJw&amp;feature=youtu.be" TargetMode="External"/><Relationship Id="rId763" Type="http://schemas.openxmlformats.org/officeDocument/2006/relationships/hyperlink" Target="https://www.youtube.com/watch?v=xqo1hWezkQc" TargetMode="External"/><Relationship Id="rId1186" Type="http://schemas.openxmlformats.org/officeDocument/2006/relationships/hyperlink" Target="http://www.klasektrading.cz/static/public/uploads/images/products/max/147428125003.jpg" TargetMode="External"/><Relationship Id="rId1393" Type="http://schemas.openxmlformats.org/officeDocument/2006/relationships/hyperlink" Target="http://www.klasektrading.cz/static/public/uploads/images/products/max/147402426953.jpg" TargetMode="External"/><Relationship Id="rId1407" Type="http://schemas.openxmlformats.org/officeDocument/2006/relationships/hyperlink" Target="http://www.klasektrading.cz/static/public/uploads/images/products/max/150280278971.jpg" TargetMode="External"/><Relationship Id="rId1614" Type="http://schemas.openxmlformats.org/officeDocument/2006/relationships/hyperlink" Target="http://www.klasektrading.cz/static/public/uploads/images/products/max/144127376688.jpg" TargetMode="External"/><Relationship Id="rId1821" Type="http://schemas.openxmlformats.org/officeDocument/2006/relationships/hyperlink" Target="http://www.klasektrading.cz/static/public/uploads/images/products/max/144178283845.jpg" TargetMode="External"/><Relationship Id="rId111" Type="http://schemas.openxmlformats.org/officeDocument/2006/relationships/hyperlink" Target="https://youtu.be/KC8xjbK0f-U" TargetMode="External"/><Relationship Id="rId195" Type="http://schemas.openxmlformats.org/officeDocument/2006/relationships/hyperlink" Target="https://www.youtube.com/watch?v=Pzuuyxsq_ow&amp;feature=youtu.be" TargetMode="External"/><Relationship Id="rId209" Type="http://schemas.openxmlformats.org/officeDocument/2006/relationships/hyperlink" Target="http://www.youtube.com/watch?v=CKmH01yCGjE" TargetMode="External"/><Relationship Id="rId416" Type="http://schemas.openxmlformats.org/officeDocument/2006/relationships/hyperlink" Target="https://www.youtube.com/watch?v=WBIU3bhbbqo&amp;feature=youtu.be" TargetMode="External"/><Relationship Id="rId970" Type="http://schemas.openxmlformats.org/officeDocument/2006/relationships/hyperlink" Target="http://www.klasektrading.cz/static/public/uploads/images/products/max/147428687955.jpg" TargetMode="External"/><Relationship Id="rId1046" Type="http://schemas.openxmlformats.org/officeDocument/2006/relationships/hyperlink" Target="http://www.pmcostrava.cz/public/uploads/images/max/14093014941.jpg" TargetMode="External"/><Relationship Id="rId1253" Type="http://schemas.openxmlformats.org/officeDocument/2006/relationships/hyperlink" Target="http://www.klasektrading.cz/static/public/uploads/images/products/max/150269897868.jpg" TargetMode="External"/><Relationship Id="rId1698" Type="http://schemas.openxmlformats.org/officeDocument/2006/relationships/hyperlink" Target="http://www.pmcostrava.cz/public/uploads/images/max/137941877964.jpg" TargetMode="External"/><Relationship Id="rId623" Type="http://schemas.openxmlformats.org/officeDocument/2006/relationships/hyperlink" Target="https://www.youtube.com/watch?v=VxojSZr1u8I&amp;feature=youtu.be" TargetMode="External"/><Relationship Id="rId830" Type="http://schemas.openxmlformats.org/officeDocument/2006/relationships/hyperlink" Target="https://www.youtube.com/watch?v=_Dx4zJY4Gfo" TargetMode="External"/><Relationship Id="rId928" Type="http://schemas.openxmlformats.org/officeDocument/2006/relationships/hyperlink" Target="http://www.pmcostrava.cz/public/uploads/images/max/138122470881.jpg" TargetMode="External"/><Relationship Id="rId1460" Type="http://schemas.openxmlformats.org/officeDocument/2006/relationships/hyperlink" Target="http://www.pmcostrava.cz/public/uploads/images/max/128497774506.jpg" TargetMode="External"/><Relationship Id="rId1558" Type="http://schemas.openxmlformats.org/officeDocument/2006/relationships/hyperlink" Target="http://www.klasektrading.cz/static/public/uploads/images/products/max/144249007858.jpg" TargetMode="External"/><Relationship Id="rId1765" Type="http://schemas.openxmlformats.org/officeDocument/2006/relationships/hyperlink" Target="http://www.klasektrading.cz/static/public/uploads/images/products/max/144179155581.jpg" TargetMode="External"/><Relationship Id="rId57" Type="http://schemas.openxmlformats.org/officeDocument/2006/relationships/hyperlink" Target="http://www.youtube.com/watch?v=vpjgQesoVyg" TargetMode="External"/><Relationship Id="rId262" Type="http://schemas.openxmlformats.org/officeDocument/2006/relationships/hyperlink" Target="https://www.youtube.com/watch?v=ps-G5czuDwM&amp;feature=youtu.be" TargetMode="External"/><Relationship Id="rId567" Type="http://schemas.openxmlformats.org/officeDocument/2006/relationships/hyperlink" Target="http://www.youtube.com/watch?v=OJ3ZJirdvUE" TargetMode="External"/><Relationship Id="rId1113" Type="http://schemas.openxmlformats.org/officeDocument/2006/relationships/hyperlink" Target="http://www.pmcostrava.cz/public/uploads/images/max/134808711405.jpg" TargetMode="External"/><Relationship Id="rId1197" Type="http://schemas.openxmlformats.org/officeDocument/2006/relationships/hyperlink" Target="http://www.klasektrading.cz/static/public/uploads/images/products/max/150288489887.jpg" TargetMode="External"/><Relationship Id="rId1320" Type="http://schemas.openxmlformats.org/officeDocument/2006/relationships/hyperlink" Target="http://www.klasektrading.cz/static/public/uploads/images/products/max/150280343266.jpg" TargetMode="External"/><Relationship Id="rId1418" Type="http://schemas.openxmlformats.org/officeDocument/2006/relationships/hyperlink" Target="http://www.klasektrading.cz/static/public/uploads/images/products/max/147386130165.jpg" TargetMode="External"/><Relationship Id="rId122" Type="http://schemas.openxmlformats.org/officeDocument/2006/relationships/hyperlink" Target="https://youtu.be/4Kav1IxCy_k" TargetMode="External"/><Relationship Id="rId774" Type="http://schemas.openxmlformats.org/officeDocument/2006/relationships/hyperlink" Target="https://www.youtube.com/watch?v=wG69pYmuRbM" TargetMode="External"/><Relationship Id="rId981" Type="http://schemas.openxmlformats.org/officeDocument/2006/relationships/hyperlink" Target="http://www.klasektrading.cz/static/public/uploads/images/products/max/150270529912.jpg" TargetMode="External"/><Relationship Id="rId1057" Type="http://schemas.openxmlformats.org/officeDocument/2006/relationships/hyperlink" Target="http://www.pmcostrava.cz/public/uploads/images/max/137940974206.jpg" TargetMode="External"/><Relationship Id="rId1625" Type="http://schemas.openxmlformats.org/officeDocument/2006/relationships/hyperlink" Target="http://www.klasektrading.cz/static/public/uploads/images/products/max/140963432042.jpg" TargetMode="External"/><Relationship Id="rId1832" Type="http://schemas.openxmlformats.org/officeDocument/2006/relationships/hyperlink" Target="http://www.klasektrading.cz/static/public/uploads/images/products/max/146219119744.jpg" TargetMode="External"/><Relationship Id="rId427" Type="http://schemas.openxmlformats.org/officeDocument/2006/relationships/hyperlink" Target="https://www.youtube.com/watch?v=rVXKsrh5HDw&amp;feature=youtu.be" TargetMode="External"/><Relationship Id="rId634" Type="http://schemas.openxmlformats.org/officeDocument/2006/relationships/hyperlink" Target="https://youtu.be/N1re0TwakmU" TargetMode="External"/><Relationship Id="rId841" Type="http://schemas.openxmlformats.org/officeDocument/2006/relationships/hyperlink" Target="https://www.youtube.com/watch?v=BVc9V1P0UjM" TargetMode="External"/><Relationship Id="rId1264" Type="http://schemas.openxmlformats.org/officeDocument/2006/relationships/hyperlink" Target="http://www.pmcostrava.cz/public/uploads/images/max/119340042941.jpg" TargetMode="External"/><Relationship Id="rId1471" Type="http://schemas.openxmlformats.org/officeDocument/2006/relationships/hyperlink" Target="http://www.pmcostrava.cz/public/uploads/images/max/119127283894.jpg" TargetMode="External"/><Relationship Id="rId1569" Type="http://schemas.openxmlformats.org/officeDocument/2006/relationships/hyperlink" Target="http://www.klasektrading.cz/static/public/uploads/images/products/max/153509709175.jpg" TargetMode="External"/><Relationship Id="rId273" Type="http://schemas.openxmlformats.org/officeDocument/2006/relationships/hyperlink" Target="https://www.youtube.com/watch?v=L_3D6KU6r4A&amp;feature=youtu.be" TargetMode="External"/><Relationship Id="rId480" Type="http://schemas.openxmlformats.org/officeDocument/2006/relationships/hyperlink" Target="https://www.youtube.com/watch?v=5SeEXUi3uYU&amp;feature=youtu.be" TargetMode="External"/><Relationship Id="rId701" Type="http://schemas.openxmlformats.org/officeDocument/2006/relationships/hyperlink" Target="https://www.youtube.com/watch?v=2YRqhz66x5s" TargetMode="External"/><Relationship Id="rId939" Type="http://schemas.openxmlformats.org/officeDocument/2006/relationships/hyperlink" Target="http://www.pmcostrava.cz/public/uploads/images/max/137933046856.jpg" TargetMode="External"/><Relationship Id="rId1124" Type="http://schemas.openxmlformats.org/officeDocument/2006/relationships/hyperlink" Target="http://www.klasektrading.cz/static/public/uploads/images/products/max/150288259403.jpg" TargetMode="External"/><Relationship Id="rId1331" Type="http://schemas.openxmlformats.org/officeDocument/2006/relationships/hyperlink" Target="http://www.pmcostrava.cz/public/uploads/images/max/141224752837.jpg" TargetMode="External"/><Relationship Id="rId1776" Type="http://schemas.openxmlformats.org/officeDocument/2006/relationships/hyperlink" Target="http://www.klasektrading.cz/static/public/uploads/images/products/max/144178813082.jpg" TargetMode="External"/><Relationship Id="rId68" Type="http://schemas.openxmlformats.org/officeDocument/2006/relationships/hyperlink" Target="https://www.youtube.com/watch?v=vCd3O-MgYwc&amp;feature=youtu.be" TargetMode="External"/><Relationship Id="rId133" Type="http://schemas.openxmlformats.org/officeDocument/2006/relationships/hyperlink" Target="http://www.youtube.com/watch?v=p93rQPCs_H4" TargetMode="External"/><Relationship Id="rId340" Type="http://schemas.openxmlformats.org/officeDocument/2006/relationships/hyperlink" Target="https://youtu.be/S9AX4ZOVV9M" TargetMode="External"/><Relationship Id="rId578" Type="http://schemas.openxmlformats.org/officeDocument/2006/relationships/hyperlink" Target="https://www.youtube.com/watch?v=Vhzri5c7deM&amp;feature=youtu.be" TargetMode="External"/><Relationship Id="rId785" Type="http://schemas.openxmlformats.org/officeDocument/2006/relationships/hyperlink" Target="https://www.youtube.com/watch?v=WbrYq-6fihw&amp;feature=youtu.be" TargetMode="External"/><Relationship Id="rId992" Type="http://schemas.openxmlformats.org/officeDocument/2006/relationships/hyperlink" Target="http://www.pmcostrava.cz/public/uploads/images/max/134813156791.jpg" TargetMode="External"/><Relationship Id="rId1429" Type="http://schemas.openxmlformats.org/officeDocument/2006/relationships/hyperlink" Target="http://www.klasektrading.cz/static/public/uploads/images/products/max/153509740185.jpg" TargetMode="External"/><Relationship Id="rId1636" Type="http://schemas.openxmlformats.org/officeDocument/2006/relationships/hyperlink" Target="http://www.pmcostrava.cz/public/uploads/images/max/1412248615.jpg" TargetMode="External"/><Relationship Id="rId1843" Type="http://schemas.openxmlformats.org/officeDocument/2006/relationships/hyperlink" Target="http://www.klasektrading.cz/static/public/uploads/images/products/max/150175769115.jpg" TargetMode="External"/><Relationship Id="rId200" Type="http://schemas.openxmlformats.org/officeDocument/2006/relationships/hyperlink" Target="http://www.youtube.com/watch?v=jVbvLVvpjpY" TargetMode="External"/><Relationship Id="rId438" Type="http://schemas.openxmlformats.org/officeDocument/2006/relationships/hyperlink" Target="https://youtu.be/esHXHmZNXPU" TargetMode="External"/><Relationship Id="rId645" Type="http://schemas.openxmlformats.org/officeDocument/2006/relationships/hyperlink" Target="https://youtu.be/ZfbV3pBzIDs" TargetMode="External"/><Relationship Id="rId852" Type="http://schemas.openxmlformats.org/officeDocument/2006/relationships/hyperlink" Target="http://www.youtube.com/watch?v=8OO78P2REDw" TargetMode="External"/><Relationship Id="rId1068" Type="http://schemas.openxmlformats.org/officeDocument/2006/relationships/hyperlink" Target="http://www.klasektrading.cz/static/public/uploads/images/products/max/150451483584.jpg" TargetMode="External"/><Relationship Id="rId1275" Type="http://schemas.openxmlformats.org/officeDocument/2006/relationships/hyperlink" Target="http://www.klasektrading.cz/static/public/uploads/images/products/max/147394980268.jpg" TargetMode="External"/><Relationship Id="rId1482" Type="http://schemas.openxmlformats.org/officeDocument/2006/relationships/hyperlink" Target="http://www.klasektrading.cz/static/public/uploads/images/products/max/144420570479.jpg" TargetMode="External"/><Relationship Id="rId1703" Type="http://schemas.openxmlformats.org/officeDocument/2006/relationships/hyperlink" Target="http://www.pmcostrava.cz/public/uploads/images/max/137941877964.jpg" TargetMode="External"/><Relationship Id="rId284" Type="http://schemas.openxmlformats.org/officeDocument/2006/relationships/hyperlink" Target="https://www.youtube.com/watch?v=nXMfCxO4ngs&amp;feature=youtu.be" TargetMode="External"/><Relationship Id="rId491" Type="http://schemas.openxmlformats.org/officeDocument/2006/relationships/hyperlink" Target="https://youtu.be/C1ay9pCtW_o" TargetMode="External"/><Relationship Id="rId505" Type="http://schemas.openxmlformats.org/officeDocument/2006/relationships/hyperlink" Target="https://youtu.be/cuQQZMpcwVw" TargetMode="External"/><Relationship Id="rId712" Type="http://schemas.openxmlformats.org/officeDocument/2006/relationships/hyperlink" Target="https://www.youtube.com/watch?v=zNH_L1P2va4" TargetMode="External"/><Relationship Id="rId1135" Type="http://schemas.openxmlformats.org/officeDocument/2006/relationships/hyperlink" Target="http://www.pmcostrava.cz/public/uploads/images/max/137949578288.jpg" TargetMode="External"/><Relationship Id="rId1342" Type="http://schemas.openxmlformats.org/officeDocument/2006/relationships/hyperlink" Target="http://www.klasektrading.cz/static/public/uploads/images/products/max/150270758151.jpg" TargetMode="External"/><Relationship Id="rId1787" Type="http://schemas.openxmlformats.org/officeDocument/2006/relationships/hyperlink" Target="http://www.klasektrading.cz/static/public/uploads/images/products/max/144179155581.jpg" TargetMode="External"/><Relationship Id="rId79" Type="http://schemas.openxmlformats.org/officeDocument/2006/relationships/hyperlink" Target="https://youtu.be/QTi6_R3Y-QU" TargetMode="External"/><Relationship Id="rId144" Type="http://schemas.openxmlformats.org/officeDocument/2006/relationships/hyperlink" Target="https://www.youtube.com/watch?v=YDDhf-7393M&amp;feature=youtu.be" TargetMode="External"/><Relationship Id="rId589" Type="http://schemas.openxmlformats.org/officeDocument/2006/relationships/hyperlink" Target="https://www.youtube.com/watch?v=meYsD-fIp5Y&amp;feature=youtu.be" TargetMode="External"/><Relationship Id="rId796" Type="http://schemas.openxmlformats.org/officeDocument/2006/relationships/hyperlink" Target="https://www.youtube.com/watch?v=yhEGrtLjShI&amp;feature=youtu.be" TargetMode="External"/><Relationship Id="rId1202" Type="http://schemas.openxmlformats.org/officeDocument/2006/relationships/hyperlink" Target="http://www.klasektrading.cz/static/public/uploads/images/products/max/153509835742.jpg" TargetMode="External"/><Relationship Id="rId1647" Type="http://schemas.openxmlformats.org/officeDocument/2006/relationships/hyperlink" Target="http://www.klasektrading.cz/static/public/uploads/images/products/max/150278933614.jpg" TargetMode="External"/><Relationship Id="rId1854" Type="http://schemas.openxmlformats.org/officeDocument/2006/relationships/hyperlink" Target="http://www.pmcostrava.cz/public/uploads/images/max/140930061782.jpg" TargetMode="External"/><Relationship Id="rId351" Type="http://schemas.openxmlformats.org/officeDocument/2006/relationships/hyperlink" Target="https://youtu.be/jMps4xixHn4" TargetMode="External"/><Relationship Id="rId449" Type="http://schemas.openxmlformats.org/officeDocument/2006/relationships/hyperlink" Target="https://www.youtube.com/watch?v=vAV6go5Lf9w&amp;feature=youtu.be" TargetMode="External"/><Relationship Id="rId656" Type="http://schemas.openxmlformats.org/officeDocument/2006/relationships/hyperlink" Target="https://www.youtube.com/watch?v=WruyR0YlS58&amp;feature=youtu.be" TargetMode="External"/><Relationship Id="rId863" Type="http://schemas.openxmlformats.org/officeDocument/2006/relationships/hyperlink" Target="https://www.youtube.com/watch?v=KI4OOBZRDNw&amp;feature=youtu.be" TargetMode="External"/><Relationship Id="rId1079" Type="http://schemas.openxmlformats.org/officeDocument/2006/relationships/hyperlink" Target="http://www.pmcostrava.cz/public/uploads/images/max/137941074687.jpg" TargetMode="External"/><Relationship Id="rId1286" Type="http://schemas.openxmlformats.org/officeDocument/2006/relationships/hyperlink" Target="http://www.klasektrading.cz/static/public/uploads/images/products/max/147402584088.jpg" TargetMode="External"/><Relationship Id="rId1493" Type="http://schemas.openxmlformats.org/officeDocument/2006/relationships/hyperlink" Target="http://www.pmcostrava.cz/public/uploads/images/max/135057779805.jpg" TargetMode="External"/><Relationship Id="rId1507" Type="http://schemas.openxmlformats.org/officeDocument/2006/relationships/hyperlink" Target="http://www.pmcostrava.cz/public/uploads/images/max/135058248319.jpg" TargetMode="External"/><Relationship Id="rId1714" Type="http://schemas.openxmlformats.org/officeDocument/2006/relationships/hyperlink" Target="http://www.klasektrading.cz/static/public/uploads/images/products/max/146219091047.jpg" TargetMode="External"/><Relationship Id="rId211" Type="http://schemas.openxmlformats.org/officeDocument/2006/relationships/hyperlink" Target="https://www.youtube.com/watch?v=lLtAexXv8Ns" TargetMode="External"/><Relationship Id="rId295" Type="http://schemas.openxmlformats.org/officeDocument/2006/relationships/hyperlink" Target="https://www.youtube.com/watch?v=EstUzF1q8SQ" TargetMode="External"/><Relationship Id="rId309" Type="http://schemas.openxmlformats.org/officeDocument/2006/relationships/hyperlink" Target="https://www.youtube.com/watch?v=bAX5e7fUVvM&amp;feature=youtu.be" TargetMode="External"/><Relationship Id="rId516" Type="http://schemas.openxmlformats.org/officeDocument/2006/relationships/hyperlink" Target="https://youtu.be/DiFAugrEsDM" TargetMode="External"/><Relationship Id="rId1146" Type="http://schemas.openxmlformats.org/officeDocument/2006/relationships/hyperlink" Target="http://www.pmcostrava.cz/public/uploads/images/max/14093051612.jpg" TargetMode="External"/><Relationship Id="rId1798" Type="http://schemas.openxmlformats.org/officeDocument/2006/relationships/hyperlink" Target="http://www.klasektrading.cz/static/public/uploads/images/products/max/144178813082.jpg" TargetMode="External"/><Relationship Id="rId723" Type="http://schemas.openxmlformats.org/officeDocument/2006/relationships/hyperlink" Target="http://www.youtube.com/watch?v=tDMPVdwnjvk" TargetMode="External"/><Relationship Id="rId930" Type="http://schemas.openxmlformats.org/officeDocument/2006/relationships/hyperlink" Target="http://www.pmcostrava.cz/public/uploads/images/max/140929461746.jpg" TargetMode="External"/><Relationship Id="rId1006" Type="http://schemas.openxmlformats.org/officeDocument/2006/relationships/hyperlink" Target="http://www.pmcostrava.cz/public/uploads/images/max/137935254255.jpg" TargetMode="External"/><Relationship Id="rId1353" Type="http://schemas.openxmlformats.org/officeDocument/2006/relationships/hyperlink" Target="http://www.klasektrading.cz/static/public/uploads/images/products/max/15350977253.jpg" TargetMode="External"/><Relationship Id="rId1560" Type="http://schemas.openxmlformats.org/officeDocument/2006/relationships/hyperlink" Target="http://www.klasektrading.cz/static/public/uploads/images/products/max/147377044338.jpg" TargetMode="External"/><Relationship Id="rId1658" Type="http://schemas.openxmlformats.org/officeDocument/2006/relationships/hyperlink" Target="http://www.klasektrading.cz/static/public/uploads/images/products/max/150279000163.jpg" TargetMode="External"/><Relationship Id="rId155" Type="http://schemas.openxmlformats.org/officeDocument/2006/relationships/hyperlink" Target="https://youtu.be/4hVFUWSMrs0" TargetMode="External"/><Relationship Id="rId362" Type="http://schemas.openxmlformats.org/officeDocument/2006/relationships/hyperlink" Target="https://www.youtube.com/watch?v=hRai7dxcQ7o&amp;feature=youtu.be" TargetMode="External"/><Relationship Id="rId1213" Type="http://schemas.openxmlformats.org/officeDocument/2006/relationships/hyperlink" Target="http://www.klasektrading.cz/static/public/uploads/images/products/max/146598911355.jpg" TargetMode="External"/><Relationship Id="rId1297" Type="http://schemas.openxmlformats.org/officeDocument/2006/relationships/hyperlink" Target="http://www.klasektrading.cz/static/public/uploads/images/products/max/144179027186.jpg" TargetMode="External"/><Relationship Id="rId1420" Type="http://schemas.openxmlformats.org/officeDocument/2006/relationships/hyperlink" Target="http://www.klasektrading.cz/static/public/uploads/images/products/max/147386165415.jpg" TargetMode="External"/><Relationship Id="rId1518" Type="http://schemas.openxmlformats.org/officeDocument/2006/relationships/hyperlink" Target="http://www.pmcostrava.cz/public/uploads/images/max/11934041599.jpg" TargetMode="External"/><Relationship Id="rId222" Type="http://schemas.openxmlformats.org/officeDocument/2006/relationships/hyperlink" Target="https://www.youtube.com/watch?v=UB051sCsLlY&amp;feature=youtu.be" TargetMode="External"/><Relationship Id="rId667" Type="http://schemas.openxmlformats.org/officeDocument/2006/relationships/hyperlink" Target="https://www.youtube.com/watch?v=FWs0Vf1DutI&amp;feature=youtu.be" TargetMode="External"/><Relationship Id="rId874" Type="http://schemas.openxmlformats.org/officeDocument/2006/relationships/hyperlink" Target="https://www.youtube.com/watch?v=cYnhXoQv_q4&amp;feature=youtu.be" TargetMode="External"/><Relationship Id="rId1725" Type="http://schemas.openxmlformats.org/officeDocument/2006/relationships/hyperlink" Target="http://www.pmcostrava.cz/public/uploads/images/max/135021049712.jpg" TargetMode="External"/><Relationship Id="rId17" Type="http://schemas.openxmlformats.org/officeDocument/2006/relationships/hyperlink" Target="https://youtu.be/gJtilUEOlwc" TargetMode="External"/><Relationship Id="rId527" Type="http://schemas.openxmlformats.org/officeDocument/2006/relationships/hyperlink" Target="https://youtu.be/-TsQWAdLixg" TargetMode="External"/><Relationship Id="rId734" Type="http://schemas.openxmlformats.org/officeDocument/2006/relationships/hyperlink" Target="https://www.youtube.com/watch?v=M1AxXsP_6iA&amp;feature=youtu.be" TargetMode="External"/><Relationship Id="rId941" Type="http://schemas.openxmlformats.org/officeDocument/2006/relationships/hyperlink" Target="http://www.pmcostrava.cz/public/uploads/images/max/141223951812.jpg" TargetMode="External"/><Relationship Id="rId1157" Type="http://schemas.openxmlformats.org/officeDocument/2006/relationships/hyperlink" Target="http://www.pmcostrava.cz/public/uploads/images/max/137949609596.jpg" TargetMode="External"/><Relationship Id="rId1364" Type="http://schemas.openxmlformats.org/officeDocument/2006/relationships/hyperlink" Target="http://www.pmcostrava.cz/public/uploads/images/max/128983062926.jpg" TargetMode="External"/><Relationship Id="rId1571" Type="http://schemas.openxmlformats.org/officeDocument/2006/relationships/hyperlink" Target="http://www.klasektrading.cz/static/public/uploads/images/products/max/147376686551.jpg" TargetMode="External"/><Relationship Id="rId70" Type="http://schemas.openxmlformats.org/officeDocument/2006/relationships/hyperlink" Target="http://youtu.be/Ari1nVKWeZY" TargetMode="External"/><Relationship Id="rId166" Type="http://schemas.openxmlformats.org/officeDocument/2006/relationships/hyperlink" Target="https://youtu.be/UHKH9fVgeh0" TargetMode="External"/><Relationship Id="rId373" Type="http://schemas.openxmlformats.org/officeDocument/2006/relationships/hyperlink" Target="https://www.youtube.com/watch?v=EKdyqHy36LE&amp;feature=youtu.be" TargetMode="External"/><Relationship Id="rId580" Type="http://schemas.openxmlformats.org/officeDocument/2006/relationships/hyperlink" Target="https://youtu.be/SrcI6LrqmRE" TargetMode="External"/><Relationship Id="rId801" Type="http://schemas.openxmlformats.org/officeDocument/2006/relationships/hyperlink" Target="https://www.youtube.com/watch?v=J006hE28rOQ&amp;feature=youtu.be" TargetMode="External"/><Relationship Id="rId1017" Type="http://schemas.openxmlformats.org/officeDocument/2006/relationships/hyperlink" Target="http://www.klasektrading.cz/static/public/uploads/images/products/max/147393066893.jpg" TargetMode="External"/><Relationship Id="rId1224" Type="http://schemas.openxmlformats.org/officeDocument/2006/relationships/hyperlink" Target="http://www.klasektrading.cz/static/public/uploads/images/products/max/150288036277.jpg" TargetMode="External"/><Relationship Id="rId1431" Type="http://schemas.openxmlformats.org/officeDocument/2006/relationships/hyperlink" Target="http://www.klasektrading.cz/static/public/uploads/images/products/max/14737693187.jpg" TargetMode="External"/><Relationship Id="rId1669" Type="http://schemas.openxmlformats.org/officeDocument/2006/relationships/hyperlink" Target="http://www.klasektrading.cz/static/public/uploads/images/products/max/150278798589.jpg" TargetMode="External"/><Relationship Id="rId1" Type="http://schemas.openxmlformats.org/officeDocument/2006/relationships/hyperlink" Target="http://www.klasektrading.cz/" TargetMode="External"/><Relationship Id="rId233" Type="http://schemas.openxmlformats.org/officeDocument/2006/relationships/hyperlink" Target="https://youtu.be/Q1AVF8-O6us" TargetMode="External"/><Relationship Id="rId440" Type="http://schemas.openxmlformats.org/officeDocument/2006/relationships/hyperlink" Target="https://www.youtube.com/watch?v=SRZvZcOqNcY" TargetMode="External"/><Relationship Id="rId678" Type="http://schemas.openxmlformats.org/officeDocument/2006/relationships/hyperlink" Target="https://www.youtube.com/watch?v=CUD0THvbJi4&amp;feature=youtu.be" TargetMode="External"/><Relationship Id="rId885" Type="http://schemas.openxmlformats.org/officeDocument/2006/relationships/hyperlink" Target="https://www.youtube.com/watch?v=TLREN0FLGFU&amp;feature=youtu.be" TargetMode="External"/><Relationship Id="rId1070" Type="http://schemas.openxmlformats.org/officeDocument/2006/relationships/hyperlink" Target="http://www.klasektrading.cz/static/public/uploads/images/products/max/150451428625.jpg" TargetMode="External"/><Relationship Id="rId1529" Type="http://schemas.openxmlformats.org/officeDocument/2006/relationships/hyperlink" Target="http://www.klasektrading.cz/static/public/uploads/images/products/max/150269873477.jpg" TargetMode="External"/><Relationship Id="rId1736" Type="http://schemas.openxmlformats.org/officeDocument/2006/relationships/hyperlink" Target="http://www.klasektrading.cz/static/public/uploads/images/products/max/144178683244.jpg" TargetMode="External"/><Relationship Id="rId28" Type="http://schemas.openxmlformats.org/officeDocument/2006/relationships/hyperlink" Target="https://youtu.be/FkkoShQPJ2w" TargetMode="External"/><Relationship Id="rId300" Type="http://schemas.openxmlformats.org/officeDocument/2006/relationships/hyperlink" Target="https://youtu.be/Bu0zUaBivVM" TargetMode="External"/><Relationship Id="rId538" Type="http://schemas.openxmlformats.org/officeDocument/2006/relationships/hyperlink" Target="https://www.youtube.com/watch?v=jEubFaVVyOw" TargetMode="External"/><Relationship Id="rId745" Type="http://schemas.openxmlformats.org/officeDocument/2006/relationships/hyperlink" Target="https://www.youtube.com/watch?v=zRKvblLuLSE&amp;feature=youtu.be" TargetMode="External"/><Relationship Id="rId952" Type="http://schemas.openxmlformats.org/officeDocument/2006/relationships/hyperlink" Target="http://www.pmcostrava.cz/public/uploads/images/max/138122629843.jpg" TargetMode="External"/><Relationship Id="rId1168" Type="http://schemas.openxmlformats.org/officeDocument/2006/relationships/hyperlink" Target="http://www.klasektrading.cz/static/public/uploads/images/products/max/153509844181.jpg" TargetMode="External"/><Relationship Id="rId1375" Type="http://schemas.openxmlformats.org/officeDocument/2006/relationships/hyperlink" Target="http://www.klasektrading.cz/static/public/uploads/images/products/max/150280096972.jpg" TargetMode="External"/><Relationship Id="rId1582" Type="http://schemas.openxmlformats.org/officeDocument/2006/relationships/hyperlink" Target="http://www.klasektrading.cz/static/public/uploads/images/products/max/147376510448.jpg" TargetMode="External"/><Relationship Id="rId1803" Type="http://schemas.openxmlformats.org/officeDocument/2006/relationships/hyperlink" Target="http://www.klasektrading.cz/static/public/uploads/images/products/max/144178813082.jpg" TargetMode="External"/><Relationship Id="rId81" Type="http://schemas.openxmlformats.org/officeDocument/2006/relationships/hyperlink" Target="https://youtu.be/oUdAWUMx80k" TargetMode="External"/><Relationship Id="rId177" Type="http://schemas.openxmlformats.org/officeDocument/2006/relationships/hyperlink" Target="https://youtu.be/wUoHd-2QnAk" TargetMode="External"/><Relationship Id="rId384" Type="http://schemas.openxmlformats.org/officeDocument/2006/relationships/hyperlink" Target="https://youtu.be/HM97Pz-TqHs" TargetMode="External"/><Relationship Id="rId591" Type="http://schemas.openxmlformats.org/officeDocument/2006/relationships/hyperlink" Target="https://www.youtube.com/watch?v=DAgv4oy-y08" TargetMode="External"/><Relationship Id="rId605" Type="http://schemas.openxmlformats.org/officeDocument/2006/relationships/hyperlink" Target="https://www.youtube.com/watch?v=CKqaptAV5p4&amp;feature=youtu.be" TargetMode="External"/><Relationship Id="rId812" Type="http://schemas.openxmlformats.org/officeDocument/2006/relationships/hyperlink" Target="https://www.youtube.com/watch?v=0USjeKISIp0" TargetMode="External"/><Relationship Id="rId1028" Type="http://schemas.openxmlformats.org/officeDocument/2006/relationships/hyperlink" Target="http://www.pmcostrava.cz/public/uploads/images/max/141823245476.jpg" TargetMode="External"/><Relationship Id="rId1235" Type="http://schemas.openxmlformats.org/officeDocument/2006/relationships/hyperlink" Target="http://www.pmcostrava.cz/public/uploads/images/max/140957446701.jpg" TargetMode="External"/><Relationship Id="rId1442" Type="http://schemas.openxmlformats.org/officeDocument/2006/relationships/hyperlink" Target="http://www.klasektrading.cz/static/public/uploads/images/products/max/153509736235.jpg" TargetMode="External"/><Relationship Id="rId244" Type="http://schemas.openxmlformats.org/officeDocument/2006/relationships/hyperlink" Target="https://www.youtube.com/watch?v=zEKBkZPCjK4" TargetMode="External"/><Relationship Id="rId689" Type="http://schemas.openxmlformats.org/officeDocument/2006/relationships/hyperlink" Target="https://www.youtube.com/watch?v=Nibf00vPce0&amp;feature=youtu.be" TargetMode="External"/><Relationship Id="rId896" Type="http://schemas.openxmlformats.org/officeDocument/2006/relationships/hyperlink" Target="https://www.youtube.com/watch?v=PmlkUr6KUd0&amp;feature=youtu.be" TargetMode="External"/><Relationship Id="rId1081" Type="http://schemas.openxmlformats.org/officeDocument/2006/relationships/hyperlink" Target="http://www.klasektrading.cz/static/public/uploads/images/products/max/148120500798.jpg" TargetMode="External"/><Relationship Id="rId1302" Type="http://schemas.openxmlformats.org/officeDocument/2006/relationships/hyperlink" Target="http://www.klasektrading.cz/static/public/uploads/images/products/max/144179007419.jpg" TargetMode="External"/><Relationship Id="rId1747" Type="http://schemas.openxmlformats.org/officeDocument/2006/relationships/hyperlink" Target="http://www.klasektrading.cz/static/public/uploads/images/products/max/144178683244.jpg" TargetMode="External"/><Relationship Id="rId39" Type="http://schemas.openxmlformats.org/officeDocument/2006/relationships/hyperlink" Target="https://youtu.be/CvqoAOntEuQ" TargetMode="External"/><Relationship Id="rId451" Type="http://schemas.openxmlformats.org/officeDocument/2006/relationships/hyperlink" Target="https://youtu.be/y5wvwr92Ae4" TargetMode="External"/><Relationship Id="rId549" Type="http://schemas.openxmlformats.org/officeDocument/2006/relationships/hyperlink" Target="https://youtu.be/E2FhKKRtxmw" TargetMode="External"/><Relationship Id="rId756" Type="http://schemas.openxmlformats.org/officeDocument/2006/relationships/hyperlink" Target="https://www.youtube.com/watch?v=HpFIksY9Eys&amp;feature=youtu.be" TargetMode="External"/><Relationship Id="rId1179" Type="http://schemas.openxmlformats.org/officeDocument/2006/relationships/hyperlink" Target="http://www.klasektrading.cz/static/public/uploads/images/products/max/144161747898.jpg" TargetMode="External"/><Relationship Id="rId1386" Type="http://schemas.openxmlformats.org/officeDocument/2006/relationships/hyperlink" Target="http://www.pmcostrava.cz/public/uploads/images/max/135057796129.jpg" TargetMode="External"/><Relationship Id="rId1593" Type="http://schemas.openxmlformats.org/officeDocument/2006/relationships/hyperlink" Target="http://www.pmcostrava.cz/public/uploads/images/max/134813454307.jpg" TargetMode="External"/><Relationship Id="rId1607" Type="http://schemas.openxmlformats.org/officeDocument/2006/relationships/hyperlink" Target="http://www.klasektrading.cz/static/public/uploads/images/products/max/147376398041.jpg" TargetMode="External"/><Relationship Id="rId1814" Type="http://schemas.openxmlformats.org/officeDocument/2006/relationships/hyperlink" Target="http://www.klasektrading.cz/static/public/uploads/images/products/max/144178813082.jpg" TargetMode="External"/><Relationship Id="rId104" Type="http://schemas.openxmlformats.org/officeDocument/2006/relationships/hyperlink" Target="https://youtu.be/Fg_6Ht5an-I" TargetMode="External"/><Relationship Id="rId188" Type="http://schemas.openxmlformats.org/officeDocument/2006/relationships/hyperlink" Target="https://www.youtube.com/watch?v=v1Y0qLXQCgw&amp;feature=youtu.be" TargetMode="External"/><Relationship Id="rId311" Type="http://schemas.openxmlformats.org/officeDocument/2006/relationships/hyperlink" Target="https://www.youtube.com/watch?v=1oRKSlfmL_w&amp;feature=youtu.be" TargetMode="External"/><Relationship Id="rId395" Type="http://schemas.openxmlformats.org/officeDocument/2006/relationships/hyperlink" Target="https://www.youtube.com/watch?v=gYb4pDCbGe0" TargetMode="External"/><Relationship Id="rId409" Type="http://schemas.openxmlformats.org/officeDocument/2006/relationships/hyperlink" Target="https://www.youtube.com/watch?v=Iy4O36-qZOw" TargetMode="External"/><Relationship Id="rId963" Type="http://schemas.openxmlformats.org/officeDocument/2006/relationships/hyperlink" Target="http://www.pmcostrava.cz/public/uploads/images/max/137933793035.jpg" TargetMode="External"/><Relationship Id="rId1039" Type="http://schemas.openxmlformats.org/officeDocument/2006/relationships/hyperlink" Target="http://www.pmcostrava.cz/public/uploads/images/max/134808916018.jpg" TargetMode="External"/><Relationship Id="rId1246" Type="http://schemas.openxmlformats.org/officeDocument/2006/relationships/hyperlink" Target="http://www.klasektrading.cz/static/public/uploads/images/products/max/14740262812.jpg" TargetMode="External"/><Relationship Id="rId92" Type="http://schemas.openxmlformats.org/officeDocument/2006/relationships/hyperlink" Target="https://youtu.be/6xdezc9QCq8" TargetMode="External"/><Relationship Id="rId616" Type="http://schemas.openxmlformats.org/officeDocument/2006/relationships/hyperlink" Target="https://www.youtube.com/watch?v=0GkgjNyPotE" TargetMode="External"/><Relationship Id="rId823" Type="http://schemas.openxmlformats.org/officeDocument/2006/relationships/hyperlink" Target="http://www.youtube.com/watch?v=w74Dn7D_ON0" TargetMode="External"/><Relationship Id="rId1453" Type="http://schemas.openxmlformats.org/officeDocument/2006/relationships/hyperlink" Target="http://www.klasektrading.cz/static/public/uploads/images/products/max/150270841363.jpg" TargetMode="External"/><Relationship Id="rId1660" Type="http://schemas.openxmlformats.org/officeDocument/2006/relationships/hyperlink" Target="http://www.klasektrading.cz/static/public/uploads/images/products/max/153509626428.jpg" TargetMode="External"/><Relationship Id="rId1758" Type="http://schemas.openxmlformats.org/officeDocument/2006/relationships/hyperlink" Target="http://www.klasektrading.cz/static/public/uploads/images/products/max/144179155581.jpg" TargetMode="External"/><Relationship Id="rId255" Type="http://schemas.openxmlformats.org/officeDocument/2006/relationships/hyperlink" Target="https://www.youtube.com/watch?v=kSxzFpdXZDE" TargetMode="External"/><Relationship Id="rId462" Type="http://schemas.openxmlformats.org/officeDocument/2006/relationships/hyperlink" Target="https://www.youtube.com/watch?v=riCcnRVSvqQ" TargetMode="External"/><Relationship Id="rId1092" Type="http://schemas.openxmlformats.org/officeDocument/2006/relationships/hyperlink" Target="http://www.pmcostrava.cz/public/uploads/images/max/140930395957.jpg" TargetMode="External"/><Relationship Id="rId1106" Type="http://schemas.openxmlformats.org/officeDocument/2006/relationships/hyperlink" Target="http://www.pmcostrava.cz/public/uploads/images/max/137942001622.jpg" TargetMode="External"/><Relationship Id="rId1313" Type="http://schemas.openxmlformats.org/officeDocument/2006/relationships/hyperlink" Target="http://www.pmcostrava.cz/public/uploads/images/max/137957861818.jpg" TargetMode="External"/><Relationship Id="rId1397" Type="http://schemas.openxmlformats.org/officeDocument/2006/relationships/hyperlink" Target="http://www.klasektrading.cz/static/public/uploads/images/products/max/147386400592.jpg" TargetMode="External"/><Relationship Id="rId1520" Type="http://schemas.openxmlformats.org/officeDocument/2006/relationships/hyperlink" Target="http://www.pmcostrava.cz/public/uploads/images/max/135428486961.jpg" TargetMode="External"/><Relationship Id="rId115" Type="http://schemas.openxmlformats.org/officeDocument/2006/relationships/hyperlink" Target="https://youtu.be/UR43tlch-us" TargetMode="External"/><Relationship Id="rId322" Type="http://schemas.openxmlformats.org/officeDocument/2006/relationships/hyperlink" Target="https://youtu.be/cfF6hsdCb7k" TargetMode="External"/><Relationship Id="rId767" Type="http://schemas.openxmlformats.org/officeDocument/2006/relationships/hyperlink" Target="https://www.youtube.com/watch?v=Pfmg1MOjPww" TargetMode="External"/><Relationship Id="rId974" Type="http://schemas.openxmlformats.org/officeDocument/2006/relationships/hyperlink" Target="http://www.klasektrading.cz/static/public/uploads/images/products/max/150270603455.jpg" TargetMode="External"/><Relationship Id="rId1618" Type="http://schemas.openxmlformats.org/officeDocument/2006/relationships/hyperlink" Target="http://www.pmcostrava.cz/public/uploads/images/max/140963395905.jpg" TargetMode="External"/><Relationship Id="rId1825" Type="http://schemas.openxmlformats.org/officeDocument/2006/relationships/hyperlink" Target="http://www.klasektrading.cz/static/public/uploads/images/products/max/144178283845.jpg" TargetMode="External"/><Relationship Id="rId199" Type="http://schemas.openxmlformats.org/officeDocument/2006/relationships/hyperlink" Target="https://youtu.be/gVPrBhdUMnw" TargetMode="External"/><Relationship Id="rId627" Type="http://schemas.openxmlformats.org/officeDocument/2006/relationships/hyperlink" Target="https://www.youtube.com/watch?v=cmuWNAUGuXw&amp;feature=youtu.be" TargetMode="External"/><Relationship Id="rId834" Type="http://schemas.openxmlformats.org/officeDocument/2006/relationships/hyperlink" Target="https://www.youtube.com/watch?v=r4HQS18GPW8" TargetMode="External"/><Relationship Id="rId1257" Type="http://schemas.openxmlformats.org/officeDocument/2006/relationships/hyperlink" Target="http://www.klasektrading.cz/static/public/uploads/images/products/max/153509817298.jpg" TargetMode="External"/><Relationship Id="rId1464" Type="http://schemas.openxmlformats.org/officeDocument/2006/relationships/hyperlink" Target="http://www.pmcostrava.cz/public/uploads/images/max/128680004076.jpg" TargetMode="External"/><Relationship Id="rId1671" Type="http://schemas.openxmlformats.org/officeDocument/2006/relationships/hyperlink" Target="http://www.klasektrading.cz/static/public/uploads/images/products/max/153509609513.jpg" TargetMode="External"/><Relationship Id="rId266" Type="http://schemas.openxmlformats.org/officeDocument/2006/relationships/hyperlink" Target="https://youtu.be/tAuKy8o60Wc" TargetMode="External"/><Relationship Id="rId473" Type="http://schemas.openxmlformats.org/officeDocument/2006/relationships/hyperlink" Target="https://www.youtube.com/watch?v=R8yjsbvJxjs" TargetMode="External"/><Relationship Id="rId680" Type="http://schemas.openxmlformats.org/officeDocument/2006/relationships/hyperlink" Target="https://www.youtube.com/watch?v=SFNmCZ2XNLw&amp;feature=youtu.be" TargetMode="External"/><Relationship Id="rId901" Type="http://schemas.openxmlformats.org/officeDocument/2006/relationships/hyperlink" Target="https://www.youtube.com/watch?v=ZyM9k07exPk" TargetMode="External"/><Relationship Id="rId1117" Type="http://schemas.openxmlformats.org/officeDocument/2006/relationships/hyperlink" Target="http://www.klasektrading.cz/static/public/uploads/images/products/max/153509860429.jpg" TargetMode="External"/><Relationship Id="rId1324" Type="http://schemas.openxmlformats.org/officeDocument/2006/relationships/hyperlink" Target="http://www.klasektrading.cz/static/public/uploads/images/products/max/15028059589.jpg" TargetMode="External"/><Relationship Id="rId1531" Type="http://schemas.openxmlformats.org/officeDocument/2006/relationships/hyperlink" Target="http://www.klasektrading.cz/static/public/uploads/images/products/max/153509716146.jpg" TargetMode="External"/><Relationship Id="rId1769" Type="http://schemas.openxmlformats.org/officeDocument/2006/relationships/hyperlink" Target="http://www.klasektrading.cz/static/public/uploads/images/products/max/144179155581.jpg" TargetMode="External"/><Relationship Id="rId30" Type="http://schemas.openxmlformats.org/officeDocument/2006/relationships/hyperlink" Target="https://youtu.be/MZ5d7bOwZNc" TargetMode="External"/><Relationship Id="rId126" Type="http://schemas.openxmlformats.org/officeDocument/2006/relationships/hyperlink" Target="https://www.youtube.com/watch?v=9PUfwZKKYVs&amp;feature=youtu.be" TargetMode="External"/><Relationship Id="rId333" Type="http://schemas.openxmlformats.org/officeDocument/2006/relationships/hyperlink" Target="https://www.youtube.com/watch?v=zudf8sVIh44&amp;feature=youtu.be" TargetMode="External"/><Relationship Id="rId540" Type="http://schemas.openxmlformats.org/officeDocument/2006/relationships/hyperlink" Target="https://www.youtube.com/watch?v=F_64n9YS7Rk" TargetMode="External"/><Relationship Id="rId778" Type="http://schemas.openxmlformats.org/officeDocument/2006/relationships/hyperlink" Target="https://www.youtube.com/watch?v=n9H08_4ibDg" TargetMode="External"/><Relationship Id="rId985" Type="http://schemas.openxmlformats.org/officeDocument/2006/relationships/hyperlink" Target="http://www.klasektrading.cz/static/public/uploads/images/products/max/153509933539.jpg" TargetMode="External"/><Relationship Id="rId1170" Type="http://schemas.openxmlformats.org/officeDocument/2006/relationships/hyperlink" Target="http://www.pmcostrava.cz/public/uploads/images/max/13480813246.jpg" TargetMode="External"/><Relationship Id="rId1629" Type="http://schemas.openxmlformats.org/officeDocument/2006/relationships/hyperlink" Target="http://www.klasektrading.cz/static/public/uploads/images/products/max/144223140986.jpg" TargetMode="External"/><Relationship Id="rId1836" Type="http://schemas.openxmlformats.org/officeDocument/2006/relationships/hyperlink" Target="http://www.klasektrading.cz/static/public/uploads/images/products/max/146219123587.jpg" TargetMode="External"/><Relationship Id="rId638" Type="http://schemas.openxmlformats.org/officeDocument/2006/relationships/hyperlink" Target="https://youtu.be/wjO-9mjgXnE" TargetMode="External"/><Relationship Id="rId845" Type="http://schemas.openxmlformats.org/officeDocument/2006/relationships/hyperlink" Target="https://www.youtube.com/watch?v=0zsMhGsNzP4" TargetMode="External"/><Relationship Id="rId1030" Type="http://schemas.openxmlformats.org/officeDocument/2006/relationships/hyperlink" Target="http://www.pmcostrava.cz/public/uploads/images/max/140930103631.jpg" TargetMode="External"/><Relationship Id="rId1268" Type="http://schemas.openxmlformats.org/officeDocument/2006/relationships/hyperlink" Target="http://www.klasektrading.cz/static/public/uploads/images/products/max/148120530894.jpg" TargetMode="External"/><Relationship Id="rId1475" Type="http://schemas.openxmlformats.org/officeDocument/2006/relationships/hyperlink" Target="http://www.klasektrading.cz/static/public/uploads/images/products/max/147401198438.jpg" TargetMode="External"/><Relationship Id="rId1682" Type="http://schemas.openxmlformats.org/officeDocument/2006/relationships/hyperlink" Target="http://www.klasektrading.cz/static/public/uploads/images/products/max/153509579661.jpg" TargetMode="External"/><Relationship Id="rId277" Type="http://schemas.openxmlformats.org/officeDocument/2006/relationships/hyperlink" Target="https://www.youtube.com/watch?v=w0sozjFOXv0&amp;feature=youtu.be" TargetMode="External"/><Relationship Id="rId400" Type="http://schemas.openxmlformats.org/officeDocument/2006/relationships/hyperlink" Target="https://youtu.be/zec5zObekWI" TargetMode="External"/><Relationship Id="rId484" Type="http://schemas.openxmlformats.org/officeDocument/2006/relationships/hyperlink" Target="https://youtu.be/lxt5gyFRt8I" TargetMode="External"/><Relationship Id="rId705" Type="http://schemas.openxmlformats.org/officeDocument/2006/relationships/hyperlink" Target="https://www.youtube.com/watch?v=NdRHr6N-M_Q&amp;feature=youtu.be" TargetMode="External"/><Relationship Id="rId1128" Type="http://schemas.openxmlformats.org/officeDocument/2006/relationships/hyperlink" Target="http://www.klasektrading.cz/static/public/uploads/images/products/max/150288342975.jpg" TargetMode="External"/><Relationship Id="rId1335" Type="http://schemas.openxmlformats.org/officeDocument/2006/relationships/hyperlink" Target="http://www.klasektrading.cz/static/public/uploads/images/products/max/144127343237.jpg" TargetMode="External"/><Relationship Id="rId1542" Type="http://schemas.openxmlformats.org/officeDocument/2006/relationships/hyperlink" Target="http://www.klasektrading.cz/static/public/uploads/images/products/max/14412657699.jpg" TargetMode="External"/><Relationship Id="rId137" Type="http://schemas.openxmlformats.org/officeDocument/2006/relationships/hyperlink" Target="https://www.youtube.com/watch?v=udqUhoHoXQM&amp;feature=youtu.be" TargetMode="External"/><Relationship Id="rId344" Type="http://schemas.openxmlformats.org/officeDocument/2006/relationships/hyperlink" Target="https://www.youtube.com/watch?v=H_KchALCutE" TargetMode="External"/><Relationship Id="rId691" Type="http://schemas.openxmlformats.org/officeDocument/2006/relationships/hyperlink" Target="https://www.youtube.com/watch?v=_BQiPXiMNi4&amp;feature=youtu.be" TargetMode="External"/><Relationship Id="rId789" Type="http://schemas.openxmlformats.org/officeDocument/2006/relationships/hyperlink" Target="https://www.youtube.com/watch?v=MuHA7Bg1nAk&amp;feature=youtu.be" TargetMode="External"/><Relationship Id="rId912" Type="http://schemas.openxmlformats.org/officeDocument/2006/relationships/hyperlink" Target="https://www.youtube.com/watch?v=pMgo-r15Cx4&amp;feature=youtu.be" TargetMode="External"/><Relationship Id="rId996" Type="http://schemas.openxmlformats.org/officeDocument/2006/relationships/hyperlink" Target="http://www.pmcostrava.cz/public/uploads/images/max/137935325089.jpg" TargetMode="External"/><Relationship Id="rId1847" Type="http://schemas.openxmlformats.org/officeDocument/2006/relationships/hyperlink" Target="http://www.klasektrading.cz/static/public/uploads/images/products/max/145710396664.jpg" TargetMode="External"/><Relationship Id="rId41" Type="http://schemas.openxmlformats.org/officeDocument/2006/relationships/hyperlink" Target="https://youtu.be/VfJupNCS8hA" TargetMode="External"/><Relationship Id="rId551" Type="http://schemas.openxmlformats.org/officeDocument/2006/relationships/hyperlink" Target="https://www.youtube.com/watch?v=w29UPhLBxYY" TargetMode="External"/><Relationship Id="rId649" Type="http://schemas.openxmlformats.org/officeDocument/2006/relationships/hyperlink" Target="https://www.youtube.com/watch?v=Lo0MBSNYSqk&amp;feature=youtu.be" TargetMode="External"/><Relationship Id="rId856" Type="http://schemas.openxmlformats.org/officeDocument/2006/relationships/hyperlink" Target="http://www.youtube.com/watch?v=5HTD4uACzCQ" TargetMode="External"/><Relationship Id="rId1181" Type="http://schemas.openxmlformats.org/officeDocument/2006/relationships/hyperlink" Target="http://www.klasektrading.cz/static/public/uploads/images/products/max/144161761642.jpg" TargetMode="External"/><Relationship Id="rId1279" Type="http://schemas.openxmlformats.org/officeDocument/2006/relationships/hyperlink" Target="http://www.pmcostrava.cz/public/uploads/images/max/119340053375.jpg" TargetMode="External"/><Relationship Id="rId1402" Type="http://schemas.openxmlformats.org/officeDocument/2006/relationships/hyperlink" Target="http://www.klasektrading.cz/static/public/uploads/images/products/max/15028026236.jpg" TargetMode="External"/><Relationship Id="rId1486" Type="http://schemas.openxmlformats.org/officeDocument/2006/relationships/hyperlink" Target="http://www.klasektrading.cz/static/public/uploads/images/products/max/147384843171.jpg" TargetMode="External"/><Relationship Id="rId1707" Type="http://schemas.openxmlformats.org/officeDocument/2006/relationships/hyperlink" Target="http://www.klasektrading.cz/static/public/uploads/images/products/max/144067554095.jpg" TargetMode="External"/><Relationship Id="rId190" Type="http://schemas.openxmlformats.org/officeDocument/2006/relationships/hyperlink" Target="https://youtu.be/IpFIzuh2uRY" TargetMode="External"/><Relationship Id="rId204" Type="http://schemas.openxmlformats.org/officeDocument/2006/relationships/hyperlink" Target="https://www.youtube.com/watch?v=B2nMH6GbaHk" TargetMode="External"/><Relationship Id="rId288" Type="http://schemas.openxmlformats.org/officeDocument/2006/relationships/hyperlink" Target="https://www.youtube.com/watch?v=vZ68Ts_Aczk" TargetMode="External"/><Relationship Id="rId411" Type="http://schemas.openxmlformats.org/officeDocument/2006/relationships/hyperlink" Target="https://www.youtube.com/watch?v=2BbHVaGZJGo" TargetMode="External"/><Relationship Id="rId509" Type="http://schemas.openxmlformats.org/officeDocument/2006/relationships/hyperlink" Target="https://www.youtube.com/watch?v=a45W2_Y74n0" TargetMode="External"/><Relationship Id="rId1041" Type="http://schemas.openxmlformats.org/officeDocument/2006/relationships/hyperlink" Target="http://www.pmcostrava.cz/public/uploads/images/max/140930135294.jpg" TargetMode="External"/><Relationship Id="rId1139" Type="http://schemas.openxmlformats.org/officeDocument/2006/relationships/hyperlink" Target="http://www.klasektrading.cz/static/public/uploads/images/products/max/147393870294.jpg" TargetMode="External"/><Relationship Id="rId1346" Type="http://schemas.openxmlformats.org/officeDocument/2006/relationships/hyperlink" Target="http://www.klasektrading.cz/static/public/uploads/images/products/max/150286984378.jpg" TargetMode="External"/><Relationship Id="rId1693" Type="http://schemas.openxmlformats.org/officeDocument/2006/relationships/hyperlink" Target="http://www.klasektrading.cz/static/public/uploads/images/products/max/147368048013.jpg" TargetMode="External"/><Relationship Id="rId495" Type="http://schemas.openxmlformats.org/officeDocument/2006/relationships/hyperlink" Target="https://youtu.be/xr22RDnjLho" TargetMode="External"/><Relationship Id="rId716" Type="http://schemas.openxmlformats.org/officeDocument/2006/relationships/hyperlink" Target="https://www.youtube.com/watch?v=fCvrt6e9P2g&amp;feature=youtu.be" TargetMode="External"/><Relationship Id="rId923" Type="http://schemas.openxmlformats.org/officeDocument/2006/relationships/hyperlink" Target="https://www.youtube.com/watch?v=5TAljh3T5YE&amp;feature=youtu.be" TargetMode="External"/><Relationship Id="rId1553" Type="http://schemas.openxmlformats.org/officeDocument/2006/relationships/hyperlink" Target="http://www.pmcostrava.cz/public/uploads/images/max/131773250424.jpg" TargetMode="External"/><Relationship Id="rId1760" Type="http://schemas.openxmlformats.org/officeDocument/2006/relationships/hyperlink" Target="http://www.klasektrading.cz/static/public/uploads/images/products/max/144179155581.jpg" TargetMode="External"/><Relationship Id="rId1858" Type="http://schemas.openxmlformats.org/officeDocument/2006/relationships/hyperlink" Target="http://www.klasektrading.cz/static/public/uploads/images/products/max/15369193297.jpg" TargetMode="External"/><Relationship Id="rId52" Type="http://schemas.openxmlformats.org/officeDocument/2006/relationships/hyperlink" Target="http://www.youtube.com/watch?v=yr8q-QtWc9I" TargetMode="External"/><Relationship Id="rId148" Type="http://schemas.openxmlformats.org/officeDocument/2006/relationships/hyperlink" Target="https://www.youtube.com/watch?v=rcAGPPRhM-Y&amp;feature=youtu.be" TargetMode="External"/><Relationship Id="rId355" Type="http://schemas.openxmlformats.org/officeDocument/2006/relationships/hyperlink" Target="https://www.youtube.com/watch?v=YUPcTdYxWhY&amp;feature=youtu.be" TargetMode="External"/><Relationship Id="rId562" Type="http://schemas.openxmlformats.org/officeDocument/2006/relationships/hyperlink" Target="https://www.youtube.com/watch?v=gfqU1WB2Tzs" TargetMode="External"/><Relationship Id="rId1192" Type="http://schemas.openxmlformats.org/officeDocument/2006/relationships/hyperlink" Target="http://www.klasektrading.cz/static/public/uploads/images/products/max/146830490274.jpg" TargetMode="External"/><Relationship Id="rId1206" Type="http://schemas.openxmlformats.org/officeDocument/2006/relationships/hyperlink" Target="http://www.klasektrading.cz/static/public/uploads/images/products/max/153509831756.jpg" TargetMode="External"/><Relationship Id="rId1413" Type="http://schemas.openxmlformats.org/officeDocument/2006/relationships/hyperlink" Target="http://www.klasektrading.cz/static/public/uploads/images/products/max/147386249591.jpg" TargetMode="External"/><Relationship Id="rId1620" Type="http://schemas.openxmlformats.org/officeDocument/2006/relationships/hyperlink" Target="http://www.pmcostrava.cz/public/uploads/images/max/137959257986.jpg" TargetMode="External"/><Relationship Id="rId215" Type="http://schemas.openxmlformats.org/officeDocument/2006/relationships/hyperlink" Target="http://youtu.be/fxcg5szzN0Y" TargetMode="External"/><Relationship Id="rId422" Type="http://schemas.openxmlformats.org/officeDocument/2006/relationships/hyperlink" Target="https://www.youtube.com/watch?v=ua8ZobyizS8&amp;feature=youtu.be" TargetMode="External"/><Relationship Id="rId867" Type="http://schemas.openxmlformats.org/officeDocument/2006/relationships/hyperlink" Target="https://www.youtube.com/watch?v=XdOp1U4hgEU&amp;feature=youtu.be" TargetMode="External"/><Relationship Id="rId1052" Type="http://schemas.openxmlformats.org/officeDocument/2006/relationships/hyperlink" Target="http://www.klasektrading.cz/static/public/uploads/images/products/max/150270663388.jpg" TargetMode="External"/><Relationship Id="rId1497" Type="http://schemas.openxmlformats.org/officeDocument/2006/relationships/hyperlink" Target="http://www.klasektrading.cz/static/public/uploads/images/products/max/147384737641.jpg" TargetMode="External"/><Relationship Id="rId1718" Type="http://schemas.openxmlformats.org/officeDocument/2006/relationships/hyperlink" Target="http://www.klasektrading.cz/static/public/uploads/images/products/max/144067554095.jpg" TargetMode="External"/><Relationship Id="rId299" Type="http://schemas.openxmlformats.org/officeDocument/2006/relationships/hyperlink" Target="https://www.youtube.com/watch?v=bqPDD32nUhk&amp;feature=youtu.be" TargetMode="External"/><Relationship Id="rId727" Type="http://schemas.openxmlformats.org/officeDocument/2006/relationships/hyperlink" Target="https://www.youtube.com/watch?v=MY919dAmVZ0" TargetMode="External"/><Relationship Id="rId934" Type="http://schemas.openxmlformats.org/officeDocument/2006/relationships/hyperlink" Target="http://www.pmcostrava.cz/public/uploads/images/max/137932221752.jpg" TargetMode="External"/><Relationship Id="rId1357" Type="http://schemas.openxmlformats.org/officeDocument/2006/relationships/hyperlink" Target="http://www.klasektrading.cz/static/public/uploads/images/products/max/15350975789.jpg" TargetMode="External"/><Relationship Id="rId1564" Type="http://schemas.openxmlformats.org/officeDocument/2006/relationships/hyperlink" Target="http://www.klasektrading.cz/static/public/uploads/images/products/max/150279336009.jpg" TargetMode="External"/><Relationship Id="rId1771" Type="http://schemas.openxmlformats.org/officeDocument/2006/relationships/hyperlink" Target="http://www.klasektrading.cz/static/public/uploads/images/products/max/144179155581.jpg" TargetMode="External"/><Relationship Id="rId63" Type="http://schemas.openxmlformats.org/officeDocument/2006/relationships/hyperlink" Target="http://www.youtube.com/watch?v=vpjgQesoVyg" TargetMode="External"/><Relationship Id="rId159" Type="http://schemas.openxmlformats.org/officeDocument/2006/relationships/hyperlink" Target="https://youtu.be/6_9WuS4M0zk" TargetMode="External"/><Relationship Id="rId366" Type="http://schemas.openxmlformats.org/officeDocument/2006/relationships/hyperlink" Target="https://www.youtube.com/watch?v=7Sv6pKaJPCE" TargetMode="External"/><Relationship Id="rId573" Type="http://schemas.openxmlformats.org/officeDocument/2006/relationships/hyperlink" Target="https://www.youtube.com/watch?v=SWb3z6BniWo&amp;feature=youtu.be" TargetMode="External"/><Relationship Id="rId780" Type="http://schemas.openxmlformats.org/officeDocument/2006/relationships/hyperlink" Target="https://www.youtube.com/watch?v=ybS3mkEpyGA&amp;feature=youtu.be" TargetMode="External"/><Relationship Id="rId1217" Type="http://schemas.openxmlformats.org/officeDocument/2006/relationships/hyperlink" Target="http://www.klasektrading.cz/static/public/uploads/images/products/max/146606069738.jpg" TargetMode="External"/><Relationship Id="rId1424" Type="http://schemas.openxmlformats.org/officeDocument/2006/relationships/hyperlink" Target="http://www.klasektrading.cz/static/public/uploads/images/products/max/150280648314.jpg" TargetMode="External"/><Relationship Id="rId1631" Type="http://schemas.openxmlformats.org/officeDocument/2006/relationships/hyperlink" Target="http://www.klasektrading.cz/static/public/uploads/images/products/max/153509675754.jpg" TargetMode="External"/><Relationship Id="rId226" Type="http://schemas.openxmlformats.org/officeDocument/2006/relationships/hyperlink" Target="https://www.youtube.com/watch?v=tZN51yNMaWA&amp;feature=youtu.be" TargetMode="External"/><Relationship Id="rId433" Type="http://schemas.openxmlformats.org/officeDocument/2006/relationships/hyperlink" Target="https://www.youtube.com/watch?v=6AQcjSXMsks" TargetMode="External"/><Relationship Id="rId878" Type="http://schemas.openxmlformats.org/officeDocument/2006/relationships/hyperlink" Target="https://www.youtube.com/watch?v=Y1vKWDpgO2U&amp;feature=youtu.be" TargetMode="External"/><Relationship Id="rId1063" Type="http://schemas.openxmlformats.org/officeDocument/2006/relationships/hyperlink" Target="http://www.klasektrading.cz/static/public/uploads/images/products/max/150451139827.jpg" TargetMode="External"/><Relationship Id="rId1270" Type="http://schemas.openxmlformats.org/officeDocument/2006/relationships/hyperlink" Target="http://www.klasektrading.cz/static/public/uploads/images/products/max/147394783972.jpg" TargetMode="External"/><Relationship Id="rId1729" Type="http://schemas.openxmlformats.org/officeDocument/2006/relationships/hyperlink" Target="http://www.pmcostrava.cz/public/uploads/images/max/13502104435.jpg" TargetMode="External"/><Relationship Id="rId640" Type="http://schemas.openxmlformats.org/officeDocument/2006/relationships/hyperlink" Target="https://www.youtube.com/watch?v=Y5XwBztRtxE&amp;feature=youtu.be" TargetMode="External"/><Relationship Id="rId738" Type="http://schemas.openxmlformats.org/officeDocument/2006/relationships/hyperlink" Target="https://www.youtube.com/watch?v=fLBIUDNayYc&amp;feature=youtu.be" TargetMode="External"/><Relationship Id="rId945" Type="http://schemas.openxmlformats.org/officeDocument/2006/relationships/hyperlink" Target="http://www.pmcostrava.cz/public/uploads/images/max/137933072644.jpg" TargetMode="External"/><Relationship Id="rId1368" Type="http://schemas.openxmlformats.org/officeDocument/2006/relationships/hyperlink" Target="http://www.klasektrading.cz/static/public/uploads/images/products/max/147402489008.jpg" TargetMode="External"/><Relationship Id="rId1575" Type="http://schemas.openxmlformats.org/officeDocument/2006/relationships/hyperlink" Target="http://www.klasektrading.cz/static/public/uploads/images/products/max/147383920749.jpg" TargetMode="External"/><Relationship Id="rId1782" Type="http://schemas.openxmlformats.org/officeDocument/2006/relationships/hyperlink" Target="http://www.klasektrading.cz/static/public/uploads/images/products/max/144178813082.jpg" TargetMode="External"/><Relationship Id="rId74" Type="http://schemas.openxmlformats.org/officeDocument/2006/relationships/hyperlink" Target="https://youtu.be/wjunyOzre4o" TargetMode="External"/><Relationship Id="rId377" Type="http://schemas.openxmlformats.org/officeDocument/2006/relationships/hyperlink" Target="https://www.youtube.com/watch?v=8gSK8qb_NnE&amp;feature=youtu.be" TargetMode="External"/><Relationship Id="rId500" Type="http://schemas.openxmlformats.org/officeDocument/2006/relationships/hyperlink" Target="https://www.youtube.com/watch?v=-sethD7TQ24" TargetMode="External"/><Relationship Id="rId584" Type="http://schemas.openxmlformats.org/officeDocument/2006/relationships/hyperlink" Target="http://youtu.be/JhEH5fuA0VE" TargetMode="External"/><Relationship Id="rId805" Type="http://schemas.openxmlformats.org/officeDocument/2006/relationships/hyperlink" Target="https://www.youtube.com/watch?v=b9WsQ8pwtJE&amp;feature=youtu.be" TargetMode="External"/><Relationship Id="rId1130" Type="http://schemas.openxmlformats.org/officeDocument/2006/relationships/hyperlink" Target="http://www.pmcostrava.cz/public/uploads/images/max/137949473404.jpg" TargetMode="External"/><Relationship Id="rId1228" Type="http://schemas.openxmlformats.org/officeDocument/2006/relationships/hyperlink" Target="http://www.klasektrading.cz/static/public/uploads/images/products/max/153509829634.jpg" TargetMode="External"/><Relationship Id="rId1435" Type="http://schemas.openxmlformats.org/officeDocument/2006/relationships/hyperlink" Target="http://www.klasektrading.cz/static/public/uploads/images/products/max/150286884967.jpg" TargetMode="External"/><Relationship Id="rId5" Type="http://schemas.openxmlformats.org/officeDocument/2006/relationships/hyperlink" Target="https://www.youtube.com/watch?v=VsjuSffepZ4&amp;feature=youtu.be" TargetMode="External"/><Relationship Id="rId237" Type="http://schemas.openxmlformats.org/officeDocument/2006/relationships/hyperlink" Target="https://youtu.be/WM7WTE5K3FU" TargetMode="External"/><Relationship Id="rId791" Type="http://schemas.openxmlformats.org/officeDocument/2006/relationships/hyperlink" Target="https://www.youtube.com/watch?v=38gCCp6eM1o&amp;feature=youtu.be" TargetMode="External"/><Relationship Id="rId889" Type="http://schemas.openxmlformats.org/officeDocument/2006/relationships/hyperlink" Target="https://www.youtube.com/watch?v=hDIojrMLlCM&amp;feature=youtu.be" TargetMode="External"/><Relationship Id="rId1074" Type="http://schemas.openxmlformats.org/officeDocument/2006/relationships/hyperlink" Target="http://www.pmcostrava.cz/public/uploads/images/max/134808856271.jpg" TargetMode="External"/><Relationship Id="rId1642" Type="http://schemas.openxmlformats.org/officeDocument/2006/relationships/hyperlink" Target="http://www.klasektrading.cz/static/public/uploads/images/products/max/147377758445.jpg" TargetMode="External"/><Relationship Id="rId444" Type="http://schemas.openxmlformats.org/officeDocument/2006/relationships/hyperlink" Target="https://youtu.be/D3xvserCoYw" TargetMode="External"/><Relationship Id="rId651" Type="http://schemas.openxmlformats.org/officeDocument/2006/relationships/hyperlink" Target="https://youtu.be/4vMsEa1hVMM" TargetMode="External"/><Relationship Id="rId749" Type="http://schemas.openxmlformats.org/officeDocument/2006/relationships/hyperlink" Target="https://www.youtube.com/watch?v=kuheX1wY_zc" TargetMode="External"/><Relationship Id="rId1281" Type="http://schemas.openxmlformats.org/officeDocument/2006/relationships/hyperlink" Target="http://www.klasektrading.cz/static/public/uploads/images/products/max/150269907797.jpg" TargetMode="External"/><Relationship Id="rId1379" Type="http://schemas.openxmlformats.org/officeDocument/2006/relationships/hyperlink" Target="http://www.klasektrading.cz/static/public/uploads/images/products/max/150280083933.jpg" TargetMode="External"/><Relationship Id="rId1502" Type="http://schemas.openxmlformats.org/officeDocument/2006/relationships/hyperlink" Target="http://www.klasektrading.cz/static/public/uploads/images/products/max/150279244378.jpg" TargetMode="External"/><Relationship Id="rId1586" Type="http://schemas.openxmlformats.org/officeDocument/2006/relationships/hyperlink" Target="http://www.klasektrading.cz/static/public/uploads/images/products/max/150572573913.jpg" TargetMode="External"/><Relationship Id="rId1807" Type="http://schemas.openxmlformats.org/officeDocument/2006/relationships/hyperlink" Target="http://www.klasektrading.cz/static/public/uploads/images/products/max/144178813082.jpg" TargetMode="External"/><Relationship Id="rId290" Type="http://schemas.openxmlformats.org/officeDocument/2006/relationships/hyperlink" Target="https://youtu.be/8f3jzf2zO30" TargetMode="External"/><Relationship Id="rId304" Type="http://schemas.openxmlformats.org/officeDocument/2006/relationships/hyperlink" Target="https://youtu.be/_U2W24FNPug" TargetMode="External"/><Relationship Id="rId388" Type="http://schemas.openxmlformats.org/officeDocument/2006/relationships/hyperlink" Target="https://www.youtube.com/watch?v=zGfSUg7ZFDc" TargetMode="External"/><Relationship Id="rId511" Type="http://schemas.openxmlformats.org/officeDocument/2006/relationships/hyperlink" Target="https://www.youtube.com/watch?v=C4c9aKhOfl4&amp;feature=youtu.be" TargetMode="External"/><Relationship Id="rId609" Type="http://schemas.openxmlformats.org/officeDocument/2006/relationships/hyperlink" Target="https://youtu.be/OSVKuoJn3Xc" TargetMode="External"/><Relationship Id="rId956" Type="http://schemas.openxmlformats.org/officeDocument/2006/relationships/hyperlink" Target="http://www.pmcostrava.cz/public/uploads/images/max/140930038816.jpg" TargetMode="External"/><Relationship Id="rId1141" Type="http://schemas.openxmlformats.org/officeDocument/2006/relationships/hyperlink" Target="http://www.pmcostrava.cz/public/uploads/images/max/137949598099.jpg" TargetMode="External"/><Relationship Id="rId1239" Type="http://schemas.openxmlformats.org/officeDocument/2006/relationships/hyperlink" Target="http://www.klasektrading.cz/static/public/uploads/images/products/max/141224680454.jpg" TargetMode="External"/><Relationship Id="rId1793" Type="http://schemas.openxmlformats.org/officeDocument/2006/relationships/hyperlink" Target="http://www.klasektrading.cz/static/public/uploads/images/products/max/144179155581.jpg" TargetMode="External"/><Relationship Id="rId85" Type="http://schemas.openxmlformats.org/officeDocument/2006/relationships/hyperlink" Target="https://youtu.be/LW3vVE7VfCg" TargetMode="External"/><Relationship Id="rId150" Type="http://schemas.openxmlformats.org/officeDocument/2006/relationships/hyperlink" Target="https://www.youtube.com/watch?v=2qTU0MUlj8k&amp;feature=youtu.be" TargetMode="External"/><Relationship Id="rId595" Type="http://schemas.openxmlformats.org/officeDocument/2006/relationships/hyperlink" Target="https://www.youtube.com/watch?v=YRBl3oKasfU&amp;feature=youtu.be" TargetMode="External"/><Relationship Id="rId816" Type="http://schemas.openxmlformats.org/officeDocument/2006/relationships/hyperlink" Target="https://www.youtube.com/watch?v=cOvqhkkLaF4&amp;feature=youtu.be" TargetMode="External"/><Relationship Id="rId1001" Type="http://schemas.openxmlformats.org/officeDocument/2006/relationships/hyperlink" Target="http://www.pmcostrava.cz/public/uploads/images/max/137935254255.jpg" TargetMode="External"/><Relationship Id="rId1446" Type="http://schemas.openxmlformats.org/officeDocument/2006/relationships/hyperlink" Target="http://www.klasektrading.cz/static/public/uploads/images/products/max/147402332401.jpg" TargetMode="External"/><Relationship Id="rId1653" Type="http://schemas.openxmlformats.org/officeDocument/2006/relationships/hyperlink" Target="http://www.klasektrading.cz/static/public/uploads/images/products/max/147377620296.jpg" TargetMode="External"/><Relationship Id="rId1860" Type="http://schemas.openxmlformats.org/officeDocument/2006/relationships/drawing" Target="../drawings/drawing2.xml"/><Relationship Id="rId248" Type="http://schemas.openxmlformats.org/officeDocument/2006/relationships/hyperlink" Target="https://www.youtube.com/watch?v=BzWqDm8yZ8M&amp;feature=youtu.be" TargetMode="External"/><Relationship Id="rId455" Type="http://schemas.openxmlformats.org/officeDocument/2006/relationships/hyperlink" Target="https://www.youtube.com/watch?v=sY4ZwY81qj8&amp;feature=youtu.be" TargetMode="External"/><Relationship Id="rId662" Type="http://schemas.openxmlformats.org/officeDocument/2006/relationships/hyperlink" Target="https://youtu.be/jc6794fMnGg" TargetMode="External"/><Relationship Id="rId1085" Type="http://schemas.openxmlformats.org/officeDocument/2006/relationships/hyperlink" Target="http://www.pmcostrava.cz/public/uploads/images/max/138106236495.jpg" TargetMode="External"/><Relationship Id="rId1292" Type="http://schemas.openxmlformats.org/officeDocument/2006/relationships/hyperlink" Target="http://www.klasektrading.cz/static/public/uploads/images/products/max/150280209193.jpg" TargetMode="External"/><Relationship Id="rId1306" Type="http://schemas.openxmlformats.org/officeDocument/2006/relationships/hyperlink" Target="http://www.klasektrading.cz/static/public/uploads/images/products/max/144179007419.jpg" TargetMode="External"/><Relationship Id="rId1513" Type="http://schemas.openxmlformats.org/officeDocument/2006/relationships/hyperlink" Target="http://www.pmcostrava.cz/public/uploads/images/max/119135290628.jpg" TargetMode="External"/><Relationship Id="rId1720" Type="http://schemas.openxmlformats.org/officeDocument/2006/relationships/hyperlink" Target="http://www.klasektrading.cz/static/public/uploads/images/products/max/144067554095.jpg" TargetMode="External"/><Relationship Id="rId12" Type="http://schemas.openxmlformats.org/officeDocument/2006/relationships/hyperlink" Target="https://www.youtube.com/watch?v=zTNEdHU_qQQ&amp;feature=youtu.be" TargetMode="External"/><Relationship Id="rId108" Type="http://schemas.openxmlformats.org/officeDocument/2006/relationships/hyperlink" Target="https://youtu.be/rfUZ3dAQWJ0" TargetMode="External"/><Relationship Id="rId315" Type="http://schemas.openxmlformats.org/officeDocument/2006/relationships/hyperlink" Target="https://youtu.be/NaQvGxClwoA" TargetMode="External"/><Relationship Id="rId522" Type="http://schemas.openxmlformats.org/officeDocument/2006/relationships/hyperlink" Target="https://www.youtube.com/watch?v=p6qCB7rqcqg&amp;feature=youtu.be" TargetMode="External"/><Relationship Id="rId967" Type="http://schemas.openxmlformats.org/officeDocument/2006/relationships/hyperlink" Target="http://www.pmcostrava.cz/public/uploads/images/max/135038654723.jpg" TargetMode="External"/><Relationship Id="rId1152" Type="http://schemas.openxmlformats.org/officeDocument/2006/relationships/hyperlink" Target="http://www.klasektrading.cz/static/public/uploads/images/products/max/147428422665.jpg" TargetMode="External"/><Relationship Id="rId1597" Type="http://schemas.openxmlformats.org/officeDocument/2006/relationships/hyperlink" Target="http://www.pmcostrava.cz/public/uploads/images/max/134813811328.jpg" TargetMode="External"/><Relationship Id="rId1818" Type="http://schemas.openxmlformats.org/officeDocument/2006/relationships/hyperlink" Target="http://www.klasektrading.cz/static/public/uploads/images/products/max/144178813082.jpg" TargetMode="External"/><Relationship Id="rId96" Type="http://schemas.openxmlformats.org/officeDocument/2006/relationships/hyperlink" Target="https://youtu.be/T7vOatG376M" TargetMode="External"/><Relationship Id="rId161" Type="http://schemas.openxmlformats.org/officeDocument/2006/relationships/hyperlink" Target="https://www.youtube.com/watch?v=AiiRWeiRyi8&amp;feature=youtu.be" TargetMode="External"/><Relationship Id="rId399" Type="http://schemas.openxmlformats.org/officeDocument/2006/relationships/hyperlink" Target="https://www.youtube.com/watch?v=gbfNvUNulYQ" TargetMode="External"/><Relationship Id="rId827" Type="http://schemas.openxmlformats.org/officeDocument/2006/relationships/hyperlink" Target="https://www.youtube.com/watch?v=mkSfw-EurZM" TargetMode="External"/><Relationship Id="rId1012" Type="http://schemas.openxmlformats.org/officeDocument/2006/relationships/hyperlink" Target="http://www.klasektrading.cz/static/public/uploads/images/products/max/147393066893.jpg" TargetMode="External"/><Relationship Id="rId1457" Type="http://schemas.openxmlformats.org/officeDocument/2006/relationships/hyperlink" Target="http://www.klasektrading.cz/static/public/uploads/images/products/max/147402265974.jpg" TargetMode="External"/><Relationship Id="rId1664" Type="http://schemas.openxmlformats.org/officeDocument/2006/relationships/hyperlink" Target="http://www.pmcostrava.cz/public/uploads/images/max/14096349628.jpg" TargetMode="External"/><Relationship Id="rId259" Type="http://schemas.openxmlformats.org/officeDocument/2006/relationships/hyperlink" Target="https://www.youtube.com/watch?v=3jTqOv3azl8&amp;feature=youtu.be" TargetMode="External"/><Relationship Id="rId466" Type="http://schemas.openxmlformats.org/officeDocument/2006/relationships/hyperlink" Target="https://www.youtube.com/watch?v=AKueBSpojaU&amp;feature=youtu.be" TargetMode="External"/><Relationship Id="rId673" Type="http://schemas.openxmlformats.org/officeDocument/2006/relationships/hyperlink" Target="https://youtu.be/5k3uW1qJjt4" TargetMode="External"/><Relationship Id="rId880" Type="http://schemas.openxmlformats.org/officeDocument/2006/relationships/hyperlink" Target="https://www.youtube.com/watch?v=CU6FLZrNJdo&amp;feature=youtu.be" TargetMode="External"/><Relationship Id="rId1096" Type="http://schemas.openxmlformats.org/officeDocument/2006/relationships/hyperlink" Target="http://www.klasektrading.cz/static/public/uploads/images/products/max/153509878541.jpg" TargetMode="External"/><Relationship Id="rId1317" Type="http://schemas.openxmlformats.org/officeDocument/2006/relationships/hyperlink" Target="http://www.klasektrading.cz/static/public/uploads/images/products/max/147402498592.jpg" TargetMode="External"/><Relationship Id="rId1524" Type="http://schemas.openxmlformats.org/officeDocument/2006/relationships/hyperlink" Target="http://www.pmcostrava.cz/public/uploads/images/max/135058319804.jpg" TargetMode="External"/><Relationship Id="rId1731" Type="http://schemas.openxmlformats.org/officeDocument/2006/relationships/hyperlink" Target="http://www.pmcostrava.cz/public/uploads/images/max/135020998811.jpg" TargetMode="External"/><Relationship Id="rId23" Type="http://schemas.openxmlformats.org/officeDocument/2006/relationships/hyperlink" Target="https://youtu.be/KmZz_mGyEVA" TargetMode="External"/><Relationship Id="rId119" Type="http://schemas.openxmlformats.org/officeDocument/2006/relationships/hyperlink" Target="https://youtu.be/attYWSoQMqU" TargetMode="External"/><Relationship Id="rId326" Type="http://schemas.openxmlformats.org/officeDocument/2006/relationships/hyperlink" Target="https://youtu.be/AbGTWZuXjqE" TargetMode="External"/><Relationship Id="rId533" Type="http://schemas.openxmlformats.org/officeDocument/2006/relationships/hyperlink" Target="https://youtu.be/szjTVTY3GVE" TargetMode="External"/><Relationship Id="rId978" Type="http://schemas.openxmlformats.org/officeDocument/2006/relationships/hyperlink" Target="http://www.pmcostrava.cz/public/uploads/images/max/134813543968.jpg" TargetMode="External"/><Relationship Id="rId1163" Type="http://schemas.openxmlformats.org/officeDocument/2006/relationships/hyperlink" Target="http://www.pmcostrava.cz/public/uploads/images/max/134807926758.jpg" TargetMode="External"/><Relationship Id="rId1370" Type="http://schemas.openxmlformats.org/officeDocument/2006/relationships/hyperlink" Target="http://www.klasektrading.cz/static/public/uploads/images/products/max/147395066687.jpg" TargetMode="External"/><Relationship Id="rId1829" Type="http://schemas.openxmlformats.org/officeDocument/2006/relationships/hyperlink" Target="http://www.klasektrading.cz/static/public/uploads/images/products/max/144178132256.jpg" TargetMode="External"/><Relationship Id="rId740" Type="http://schemas.openxmlformats.org/officeDocument/2006/relationships/hyperlink" Target="https://www.youtube.com/watch?v=qSjXVHt0wLI&amp;feature=youtu.be" TargetMode="External"/><Relationship Id="rId838" Type="http://schemas.openxmlformats.org/officeDocument/2006/relationships/hyperlink" Target="https://www.youtube.com/watch?v=fkgs7ixdqMM" TargetMode="External"/><Relationship Id="rId1023" Type="http://schemas.openxmlformats.org/officeDocument/2006/relationships/hyperlink" Target="http://www.pmcostrava.cz/public/uploads/images/max/137940194109.jpg" TargetMode="External"/><Relationship Id="rId1468" Type="http://schemas.openxmlformats.org/officeDocument/2006/relationships/hyperlink" Target="http://www.klasektrading.cz/static/public/uploads/images/products/max/147401217217.jpg" TargetMode="External"/><Relationship Id="rId1675" Type="http://schemas.openxmlformats.org/officeDocument/2006/relationships/hyperlink" Target="http://www.klasektrading.cz/static/public/uploads/images/products/max/153509585341.jpg" TargetMode="External"/><Relationship Id="rId172" Type="http://schemas.openxmlformats.org/officeDocument/2006/relationships/hyperlink" Target="https://youtu.be/4qMS5vJk9Ac" TargetMode="External"/><Relationship Id="rId477" Type="http://schemas.openxmlformats.org/officeDocument/2006/relationships/hyperlink" Target="https://www.youtube.com/watch?v=Hs5DPU_Z_ng" TargetMode="External"/><Relationship Id="rId600" Type="http://schemas.openxmlformats.org/officeDocument/2006/relationships/hyperlink" Target="https://youtu.be/jYowhpc2qnk" TargetMode="External"/><Relationship Id="rId684" Type="http://schemas.openxmlformats.org/officeDocument/2006/relationships/hyperlink" Target="https://www.youtube.com/watch?v=TUq9hsBbmmg&amp;feature=youtu.be" TargetMode="External"/><Relationship Id="rId1230" Type="http://schemas.openxmlformats.org/officeDocument/2006/relationships/hyperlink" Target="http://www.klasektrading.cz/static/public/uploads/images/products/max/153509825938.jpg" TargetMode="External"/><Relationship Id="rId1328" Type="http://schemas.openxmlformats.org/officeDocument/2006/relationships/hyperlink" Target="http://www.pmcostrava.cz/public/uploads/images/max/14095752236.jpg" TargetMode="External"/><Relationship Id="rId1535" Type="http://schemas.openxmlformats.org/officeDocument/2006/relationships/hyperlink" Target="http://www.pmcostrava.cz/public/uploads/images/max/135428448786.jpg" TargetMode="External"/><Relationship Id="rId337" Type="http://schemas.openxmlformats.org/officeDocument/2006/relationships/hyperlink" Target="https://www.youtube.com/watch?v=eX5F9ATQBH4&amp;feature=youtu.be" TargetMode="External"/><Relationship Id="rId891" Type="http://schemas.openxmlformats.org/officeDocument/2006/relationships/hyperlink" Target="https://www.youtube.com/watch?v=UymC6dNHP2E&amp;feature=youtu.be" TargetMode="External"/><Relationship Id="rId905" Type="http://schemas.openxmlformats.org/officeDocument/2006/relationships/hyperlink" Target="https://www.youtube.com/watch?v=8o-GxxkY6EI&amp;feature=youtu.be" TargetMode="External"/><Relationship Id="rId989" Type="http://schemas.openxmlformats.org/officeDocument/2006/relationships/hyperlink" Target="http://www.klasektrading.cz/static/public/uploads/images/products/max/153509912122.jpg" TargetMode="External"/><Relationship Id="rId1742" Type="http://schemas.openxmlformats.org/officeDocument/2006/relationships/hyperlink" Target="http://www.klasektrading.cz/static/public/uploads/images/products/max/144178683244.jpg" TargetMode="External"/><Relationship Id="rId34" Type="http://schemas.openxmlformats.org/officeDocument/2006/relationships/hyperlink" Target="https://youtu.be/h5c9yLhQKkg" TargetMode="External"/><Relationship Id="rId544" Type="http://schemas.openxmlformats.org/officeDocument/2006/relationships/hyperlink" Target="https://www.youtube.com/watch?v=s2r3bCUavGY&amp;feature=youtu.be" TargetMode="External"/><Relationship Id="rId751" Type="http://schemas.openxmlformats.org/officeDocument/2006/relationships/hyperlink" Target="https://www.youtube.com/watch?v=hWDEM6OZSRM&amp;feature=youtu.be" TargetMode="External"/><Relationship Id="rId849" Type="http://schemas.openxmlformats.org/officeDocument/2006/relationships/hyperlink" Target="http://www.youtube.com/watch?v=EzAcbZ8SD6I" TargetMode="External"/><Relationship Id="rId1174" Type="http://schemas.openxmlformats.org/officeDocument/2006/relationships/hyperlink" Target="http://www.klasektrading.cz/static/public/uploads/images/products/max/145042760093.jpg" TargetMode="External"/><Relationship Id="rId1381" Type="http://schemas.openxmlformats.org/officeDocument/2006/relationships/hyperlink" Target="http://www.klasektrading.cz/static/public/uploads/images/products/max/150269923439.jpg" TargetMode="External"/><Relationship Id="rId1479" Type="http://schemas.openxmlformats.org/officeDocument/2006/relationships/hyperlink" Target="http://www.klasektrading.cz/static/public/uploads/images/products/max/150271473221.jpg" TargetMode="External"/><Relationship Id="rId1602" Type="http://schemas.openxmlformats.org/officeDocument/2006/relationships/hyperlink" Target="http://www.klasektrading.cz/static/public/uploads/images/products/max/144188569988.jpg" TargetMode="External"/><Relationship Id="rId1686" Type="http://schemas.openxmlformats.org/officeDocument/2006/relationships/hyperlink" Target="http://www.klasektrading.cz/static/public/uploads/images/products/max/147376213554.jpg" TargetMode="External"/><Relationship Id="rId183" Type="http://schemas.openxmlformats.org/officeDocument/2006/relationships/hyperlink" Target="https://youtu.be/dFCxJ8zSlVo" TargetMode="External"/><Relationship Id="rId390" Type="http://schemas.openxmlformats.org/officeDocument/2006/relationships/hyperlink" Target="https://www.youtube.com/watch?v=X4UrWbrx6lg&amp;feature=youtu.be" TargetMode="External"/><Relationship Id="rId404" Type="http://schemas.openxmlformats.org/officeDocument/2006/relationships/hyperlink" Target="https://www.youtube.com/watch?v=xjXk94JUL7Q" TargetMode="External"/><Relationship Id="rId611" Type="http://schemas.openxmlformats.org/officeDocument/2006/relationships/hyperlink" Target="https://www.youtube.com/watch?v=JtkCn6cD3dA&amp;feature=youtu.be" TargetMode="External"/><Relationship Id="rId1034" Type="http://schemas.openxmlformats.org/officeDocument/2006/relationships/hyperlink" Target="http://www.klasektrading.cz/static/public/uploads/images/products/max/148187964199.jpg" TargetMode="External"/><Relationship Id="rId1241" Type="http://schemas.openxmlformats.org/officeDocument/2006/relationships/hyperlink" Target="http://www.klasektrading.cz/static/public/uploads/images/products/max/147393604372.jpg" TargetMode="External"/><Relationship Id="rId1339" Type="http://schemas.openxmlformats.org/officeDocument/2006/relationships/hyperlink" Target="http://www.klasektrading.cz/static/public/uploads/images/products/max/147377316786.jpg" TargetMode="External"/><Relationship Id="rId250" Type="http://schemas.openxmlformats.org/officeDocument/2006/relationships/hyperlink" Target="https://www.youtube.com/watch?v=x9XnC4i5EjM" TargetMode="External"/><Relationship Id="rId488" Type="http://schemas.openxmlformats.org/officeDocument/2006/relationships/hyperlink" Target="https://www.youtube.com/watch?v=yjMf61ej8H4" TargetMode="External"/><Relationship Id="rId695" Type="http://schemas.openxmlformats.org/officeDocument/2006/relationships/hyperlink" Target="https://www.youtube.com/watch?v=cBGr4q2fAxk&amp;feature=youtu.be" TargetMode="External"/><Relationship Id="rId709" Type="http://schemas.openxmlformats.org/officeDocument/2006/relationships/hyperlink" Target="https://www.youtube.com/watch?v=H5NfPnng0Kg&amp;feature=youtu.be" TargetMode="External"/><Relationship Id="rId916" Type="http://schemas.openxmlformats.org/officeDocument/2006/relationships/hyperlink" Target="https://www.youtube.com/watch?v=k2xa5KDyBxU&amp;feature=youtu.be" TargetMode="External"/><Relationship Id="rId1101" Type="http://schemas.openxmlformats.org/officeDocument/2006/relationships/hyperlink" Target="http://www.klasektrading.cz/static/public/uploads/images/products/max/1441617738.jpg" TargetMode="External"/><Relationship Id="rId1546" Type="http://schemas.openxmlformats.org/officeDocument/2006/relationships/hyperlink" Target="http://www.klasektrading.cz/static/public/uploads/images/products/max/144127824675.jpg" TargetMode="External"/><Relationship Id="rId1753" Type="http://schemas.openxmlformats.org/officeDocument/2006/relationships/hyperlink" Target="http://www.klasektrading.cz/static/public/uploads/images/products/max/144178683244.jpg" TargetMode="External"/><Relationship Id="rId45" Type="http://schemas.openxmlformats.org/officeDocument/2006/relationships/hyperlink" Target="https://youtu.be/hBh8h1F-2NM" TargetMode="External"/><Relationship Id="rId110" Type="http://schemas.openxmlformats.org/officeDocument/2006/relationships/hyperlink" Target="https://youtu.be/5q_iERM9wTs" TargetMode="External"/><Relationship Id="rId348" Type="http://schemas.openxmlformats.org/officeDocument/2006/relationships/hyperlink" Target="https://www.youtube.com/watch?v=H0SVIJhksdE&amp;feature=youtu.be" TargetMode="External"/><Relationship Id="rId555" Type="http://schemas.openxmlformats.org/officeDocument/2006/relationships/hyperlink" Target="https://www.youtube.com/watch?v=tBbFwfbho98&amp;feature=youtu.be" TargetMode="External"/><Relationship Id="rId762" Type="http://schemas.openxmlformats.org/officeDocument/2006/relationships/hyperlink" Target="https://www.youtube.com/watch?v=wOVsfuPS5hM" TargetMode="External"/><Relationship Id="rId1185" Type="http://schemas.openxmlformats.org/officeDocument/2006/relationships/hyperlink" Target="http://www.pmcostrava.cz/public/uploads/images/max/137950111533.jpg" TargetMode="External"/><Relationship Id="rId1392" Type="http://schemas.openxmlformats.org/officeDocument/2006/relationships/hyperlink" Target="http://www.klasektrading.cz/static/public/uploads/images/products/max/147402416361.jpg" TargetMode="External"/><Relationship Id="rId1406" Type="http://schemas.openxmlformats.org/officeDocument/2006/relationships/hyperlink" Target="http://www.klasektrading.cz/static/public/uploads/images/products/max/147386300925.jpg" TargetMode="External"/><Relationship Id="rId1613" Type="http://schemas.openxmlformats.org/officeDocument/2006/relationships/hyperlink" Target="http://www.klasektrading.cz/static/public/uploads/images/products/max/144127331395.jpg" TargetMode="External"/><Relationship Id="rId1820" Type="http://schemas.openxmlformats.org/officeDocument/2006/relationships/hyperlink" Target="http://www.klasektrading.cz/static/public/uploads/images/products/max/144178283845.jpg" TargetMode="External"/><Relationship Id="rId194" Type="http://schemas.openxmlformats.org/officeDocument/2006/relationships/hyperlink" Target="http://www.youtube.com/watch?v=7_BU8jO5Y4A" TargetMode="External"/><Relationship Id="rId208" Type="http://schemas.openxmlformats.org/officeDocument/2006/relationships/hyperlink" Target="https://www.youtube.com/watch?v=woMMfRvxsWA" TargetMode="External"/><Relationship Id="rId415" Type="http://schemas.openxmlformats.org/officeDocument/2006/relationships/hyperlink" Target="https://youtu.be/JhEywgGUZI4" TargetMode="External"/><Relationship Id="rId622" Type="http://schemas.openxmlformats.org/officeDocument/2006/relationships/hyperlink" Target="https://youtu.be/oRyQ3LsTgWs" TargetMode="External"/><Relationship Id="rId1045" Type="http://schemas.openxmlformats.org/officeDocument/2006/relationships/hyperlink" Target="http://www.pmcostrava.cz/public/uploads/images/max/13480886431.jpg" TargetMode="External"/><Relationship Id="rId1252" Type="http://schemas.openxmlformats.org/officeDocument/2006/relationships/hyperlink" Target="http://www.klasektrading.cz/static/public/uploads/images/products/max/150279980099.jpg" TargetMode="External"/><Relationship Id="rId1697" Type="http://schemas.openxmlformats.org/officeDocument/2006/relationships/hyperlink" Target="http://www.pmcostrava.cz/public/uploads/images/max/137941877964.jpg" TargetMode="External"/><Relationship Id="rId261" Type="http://schemas.openxmlformats.org/officeDocument/2006/relationships/hyperlink" Target="https://www.youtube.com/watch?v=WP1ftxl5UFw&amp;feature=youtu.be" TargetMode="External"/><Relationship Id="rId499" Type="http://schemas.openxmlformats.org/officeDocument/2006/relationships/hyperlink" Target="https://www.youtube.com/watch?v=HXiB6LbXAoc&amp;feature=youtu.be" TargetMode="External"/><Relationship Id="rId927" Type="http://schemas.openxmlformats.org/officeDocument/2006/relationships/hyperlink" Target="http://www.klasektrading.cz/static/public/uploads/images/products/max/137932221752.jpg" TargetMode="External"/><Relationship Id="rId1112" Type="http://schemas.openxmlformats.org/officeDocument/2006/relationships/hyperlink" Target="http://www.klasektrading.cz/static/public/uploads/images/products/max/150288111344.jpg" TargetMode="External"/><Relationship Id="rId1557" Type="http://schemas.openxmlformats.org/officeDocument/2006/relationships/hyperlink" Target="http://www.klasektrading.cz/static/public/uploads/images/products/max/150279720302.jpg" TargetMode="External"/><Relationship Id="rId1764" Type="http://schemas.openxmlformats.org/officeDocument/2006/relationships/hyperlink" Target="http://www.klasektrading.cz/static/public/uploads/images/products/max/144179155581.jpg" TargetMode="External"/><Relationship Id="rId56" Type="http://schemas.openxmlformats.org/officeDocument/2006/relationships/hyperlink" Target="http://www.youtube.com/watch?v=uBI-AnPGsj4" TargetMode="External"/><Relationship Id="rId359" Type="http://schemas.openxmlformats.org/officeDocument/2006/relationships/hyperlink" Target="https://www.youtube.com/watch?v=WdPuwcw0XDw&amp;feature=youtu.be" TargetMode="External"/><Relationship Id="rId566" Type="http://schemas.openxmlformats.org/officeDocument/2006/relationships/hyperlink" Target="https://www.youtube.com/watch?v=pONi9falOrs&amp;feature=youtu.be" TargetMode="External"/><Relationship Id="rId773" Type="http://schemas.openxmlformats.org/officeDocument/2006/relationships/hyperlink" Target="https://www.youtube.com/watch?v=KG_kaOGRjrg" TargetMode="External"/><Relationship Id="rId1196" Type="http://schemas.openxmlformats.org/officeDocument/2006/relationships/hyperlink" Target="http://www.klasektrading.cz/static/public/uploads/images/products/max/150288489887.jpg" TargetMode="External"/><Relationship Id="rId1417" Type="http://schemas.openxmlformats.org/officeDocument/2006/relationships/hyperlink" Target="http://www.klasektrading.cz/static/public/uploads/images/products/max/150280584107.jpg" TargetMode="External"/><Relationship Id="rId1624" Type="http://schemas.openxmlformats.org/officeDocument/2006/relationships/hyperlink" Target="http://www.klasektrading.cz/static/public/uploads/images/products/max/153509682706.jpg" TargetMode="External"/><Relationship Id="rId1831" Type="http://schemas.openxmlformats.org/officeDocument/2006/relationships/hyperlink" Target="http://www.klasektrading.cz/static/public/uploads/images/products/max/146219119744.jpg" TargetMode="External"/><Relationship Id="rId121" Type="http://schemas.openxmlformats.org/officeDocument/2006/relationships/hyperlink" Target="https://youtu.be/iysnB2TpIEk" TargetMode="External"/><Relationship Id="rId219" Type="http://schemas.openxmlformats.org/officeDocument/2006/relationships/hyperlink" Target="https://www.youtube.com/watch?v=-NxMYdXGTYw" TargetMode="External"/><Relationship Id="rId426" Type="http://schemas.openxmlformats.org/officeDocument/2006/relationships/hyperlink" Target="https://youtu.be/sQ0Ltk7tpeY" TargetMode="External"/><Relationship Id="rId633" Type="http://schemas.openxmlformats.org/officeDocument/2006/relationships/hyperlink" Target="https://youtu.be/VKdvyBeru_0" TargetMode="External"/><Relationship Id="rId980" Type="http://schemas.openxmlformats.org/officeDocument/2006/relationships/hyperlink" Target="http://www.klasektrading.cz/static/public/uploads/images/products/max/14093005162.jpg" TargetMode="External"/><Relationship Id="rId1056" Type="http://schemas.openxmlformats.org/officeDocument/2006/relationships/hyperlink" Target="http://www.pmcostrava.cz/public/uploads/images/max/137940957882.jpg" TargetMode="External"/><Relationship Id="rId1263" Type="http://schemas.openxmlformats.org/officeDocument/2006/relationships/hyperlink" Target="http://www.klasektrading.cz/static/public/uploads/images/products/max/153509812866.jpg" TargetMode="External"/><Relationship Id="rId840" Type="http://schemas.openxmlformats.org/officeDocument/2006/relationships/hyperlink" Target="https://www.youtube.com/watch?v=VcI44_0K-Vc" TargetMode="External"/><Relationship Id="rId938" Type="http://schemas.openxmlformats.org/officeDocument/2006/relationships/hyperlink" Target="http://www.pmcostrava.cz/public/uploads/images/max/137932748843.jpg" TargetMode="External"/><Relationship Id="rId1470" Type="http://schemas.openxmlformats.org/officeDocument/2006/relationships/hyperlink" Target="http://www.pmcostrava.cz/public/uploads/images/max/134727599902.jpg" TargetMode="External"/><Relationship Id="rId1568" Type="http://schemas.openxmlformats.org/officeDocument/2006/relationships/hyperlink" Target="http://www.klasektrading.cz/static/public/uploads/images/products/max/150330212102.jpg" TargetMode="External"/><Relationship Id="rId1775" Type="http://schemas.openxmlformats.org/officeDocument/2006/relationships/hyperlink" Target="http://www.klasektrading.cz/static/public/uploads/images/products/max/144178813082.jpg" TargetMode="External"/><Relationship Id="rId67" Type="http://schemas.openxmlformats.org/officeDocument/2006/relationships/hyperlink" Target="https://www.youtube.com/watch?v=vCd3O-MgYwc&amp;feature=youtu.be" TargetMode="External"/><Relationship Id="rId272" Type="http://schemas.openxmlformats.org/officeDocument/2006/relationships/hyperlink" Target="https://www.youtube.com/watch?v=YiwVfDPDu4M&amp;feature=youtu.be" TargetMode="External"/><Relationship Id="rId577" Type="http://schemas.openxmlformats.org/officeDocument/2006/relationships/hyperlink" Target="https://youtu.be/JcJvPP3xYww" TargetMode="External"/><Relationship Id="rId700" Type="http://schemas.openxmlformats.org/officeDocument/2006/relationships/hyperlink" Target="https://www.youtube.com/watch?v=xJCuCAFHFQY&amp;feature=youtu.be" TargetMode="External"/><Relationship Id="rId1123" Type="http://schemas.openxmlformats.org/officeDocument/2006/relationships/hyperlink" Target="http://www.klasektrading.cz/static/public/uploads/images/products/max/153509858238.jpg" TargetMode="External"/><Relationship Id="rId1330" Type="http://schemas.openxmlformats.org/officeDocument/2006/relationships/hyperlink" Target="http://www.klasektrading.cz/static/public/uploads/images/products/max/153509788983.jpg" TargetMode="External"/><Relationship Id="rId1428" Type="http://schemas.openxmlformats.org/officeDocument/2006/relationships/hyperlink" Target="http://www.klasektrading.cz/static/public/uploads/images/products/max/150280629727.jpg" TargetMode="External"/><Relationship Id="rId1635" Type="http://schemas.openxmlformats.org/officeDocument/2006/relationships/hyperlink" Target="http://www.klasektrading.cz/static/public/uploads/images/products/max/144222952182.jpg" TargetMode="External"/><Relationship Id="rId132" Type="http://schemas.openxmlformats.org/officeDocument/2006/relationships/hyperlink" Target="https://www.youtube.com/watch?v=N2Tcjwo77oQ&amp;feature=youtu.be" TargetMode="External"/><Relationship Id="rId784" Type="http://schemas.openxmlformats.org/officeDocument/2006/relationships/hyperlink" Target="https://www.youtube.com/watch?v=UPph_ysvQt4&amp;feature=youtu.be" TargetMode="External"/><Relationship Id="rId991" Type="http://schemas.openxmlformats.org/officeDocument/2006/relationships/hyperlink" Target="http://www.klasektrading.cz/static/public/uploads/images/products/max/153509907363.jpg" TargetMode="External"/><Relationship Id="rId1067" Type="http://schemas.openxmlformats.org/officeDocument/2006/relationships/hyperlink" Target="http://www.klasektrading.cz/static/public/uploads/images/products/max/150451343162.jpg" TargetMode="External"/><Relationship Id="rId1842" Type="http://schemas.openxmlformats.org/officeDocument/2006/relationships/hyperlink" Target="http://www.klasektrading.cz/static/public/uploads/images/products/max/150175765674.jpg" TargetMode="External"/><Relationship Id="rId437" Type="http://schemas.openxmlformats.org/officeDocument/2006/relationships/hyperlink" Target="https://www.youtube.com/watch?v=jOOMgZYTs4c" TargetMode="External"/><Relationship Id="rId644" Type="http://schemas.openxmlformats.org/officeDocument/2006/relationships/hyperlink" Target="https://youtu.be/ZfbV3pBzIDs" TargetMode="External"/><Relationship Id="rId851" Type="http://schemas.openxmlformats.org/officeDocument/2006/relationships/hyperlink" Target="https://www.youtube.com/watch?v=HojK7ZfS6IE&amp;feature=youtu.be" TargetMode="External"/><Relationship Id="rId1274" Type="http://schemas.openxmlformats.org/officeDocument/2006/relationships/hyperlink" Target="http://www.klasektrading.cz/static/public/uploads/images/products/max/147394960793.jpg" TargetMode="External"/><Relationship Id="rId1481" Type="http://schemas.openxmlformats.org/officeDocument/2006/relationships/hyperlink" Target="http://www.klasektrading.cz/static/public/uploads/images/products/max/153509730408.jpg" TargetMode="External"/><Relationship Id="rId1579" Type="http://schemas.openxmlformats.org/officeDocument/2006/relationships/hyperlink" Target="http://www.klasektrading.cz/static/public/uploads/images/products/max/150278758113.jpg" TargetMode="External"/><Relationship Id="rId1702" Type="http://schemas.openxmlformats.org/officeDocument/2006/relationships/hyperlink" Target="http://www.pmcostrava.cz/public/uploads/images/max/137941877964.jpg" TargetMode="External"/><Relationship Id="rId283" Type="http://schemas.openxmlformats.org/officeDocument/2006/relationships/hyperlink" Target="https://www.youtube.com/watch?v=eHVeYqV6aPY" TargetMode="External"/><Relationship Id="rId490" Type="http://schemas.openxmlformats.org/officeDocument/2006/relationships/hyperlink" Target="https://www.youtube.com/watch?v=oFjxX3Uaffw" TargetMode="External"/><Relationship Id="rId504" Type="http://schemas.openxmlformats.org/officeDocument/2006/relationships/hyperlink" Target="https://youtu.be/brluHlXJSLE" TargetMode="External"/><Relationship Id="rId711" Type="http://schemas.openxmlformats.org/officeDocument/2006/relationships/hyperlink" Target="https://www.youtube.com/watch?v=Bcmqc1LQHmo&amp;feature=youtu.be" TargetMode="External"/><Relationship Id="rId949" Type="http://schemas.openxmlformats.org/officeDocument/2006/relationships/hyperlink" Target="http://www.pmcostrava.cz/public/uploads/images/max/137933540978.jpg" TargetMode="External"/><Relationship Id="rId1134" Type="http://schemas.openxmlformats.org/officeDocument/2006/relationships/hyperlink" Target="http://www.pmcostrava.cz/public/uploads/images/max/137949574852.jpg" TargetMode="External"/><Relationship Id="rId1341" Type="http://schemas.openxmlformats.org/officeDocument/2006/relationships/hyperlink" Target="http://www.klasektrading.cz/static/public/uploads/images/products/max/147377346419.jpg" TargetMode="External"/><Relationship Id="rId1786" Type="http://schemas.openxmlformats.org/officeDocument/2006/relationships/hyperlink" Target="http://www.klasektrading.cz/static/public/uploads/images/products/max/144179155581.jpg" TargetMode="External"/><Relationship Id="rId78" Type="http://schemas.openxmlformats.org/officeDocument/2006/relationships/hyperlink" Target="https://www.youtube.com/watch?v=eCgd_11Q9Hw" TargetMode="External"/><Relationship Id="rId143" Type="http://schemas.openxmlformats.org/officeDocument/2006/relationships/hyperlink" Target="https://www.youtube.com/watch?v=YGrDO01Ri1c&amp;feature=youtu.be" TargetMode="External"/><Relationship Id="rId350" Type="http://schemas.openxmlformats.org/officeDocument/2006/relationships/hyperlink" Target="https://www.youtube.com/watch?v=vA6x8GzMm3s" TargetMode="External"/><Relationship Id="rId588" Type="http://schemas.openxmlformats.org/officeDocument/2006/relationships/hyperlink" Target="https://www.youtube.com/watch?v=x3qYLy9f0uI&amp;feature=youtu.be" TargetMode="External"/><Relationship Id="rId795" Type="http://schemas.openxmlformats.org/officeDocument/2006/relationships/hyperlink" Target="https://www.youtube.com/watch?v=RMJXhCNEcGk" TargetMode="External"/><Relationship Id="rId809" Type="http://schemas.openxmlformats.org/officeDocument/2006/relationships/hyperlink" Target="https://www.youtube.com/watch?v=xAh0bj_86fs" TargetMode="External"/><Relationship Id="rId1201" Type="http://schemas.openxmlformats.org/officeDocument/2006/relationships/hyperlink" Target="http://www.klasektrading.cz/static/public/uploads/images/products/max/150288499957.jpg" TargetMode="External"/><Relationship Id="rId1439" Type="http://schemas.openxmlformats.org/officeDocument/2006/relationships/hyperlink" Target="http://www.klasektrading.cz/static/public/uploads/images/products/max/150287344481.jpg" TargetMode="External"/><Relationship Id="rId1646" Type="http://schemas.openxmlformats.org/officeDocument/2006/relationships/hyperlink" Target="http://www.klasektrading.cz/static/public/uploads/images/products/max/144222528095.jpg" TargetMode="External"/><Relationship Id="rId1853" Type="http://schemas.openxmlformats.org/officeDocument/2006/relationships/hyperlink" Target="http://www.klasektrading.cz/static/public/uploads/images/products/max/150823377821.jpg" TargetMode="External"/><Relationship Id="rId9" Type="http://schemas.openxmlformats.org/officeDocument/2006/relationships/hyperlink" Target="https://youtu.be/oSR2Ar8xnpU" TargetMode="External"/><Relationship Id="rId210" Type="http://schemas.openxmlformats.org/officeDocument/2006/relationships/hyperlink" Target="https://www.youtube.com/watch?v=jurEroDOxHM" TargetMode="External"/><Relationship Id="rId448" Type="http://schemas.openxmlformats.org/officeDocument/2006/relationships/hyperlink" Target="https://www.youtube.com/watch?v=WNo9uN6_AEc&amp;feature=youtu.be" TargetMode="External"/><Relationship Id="rId655" Type="http://schemas.openxmlformats.org/officeDocument/2006/relationships/hyperlink" Target="https://youtu.be/kgSI4YmKNy4" TargetMode="External"/><Relationship Id="rId862" Type="http://schemas.openxmlformats.org/officeDocument/2006/relationships/hyperlink" Target="https://www.youtube.com/watch?v=TsC1OmOyehs&amp;feature=youtu.be" TargetMode="External"/><Relationship Id="rId1078" Type="http://schemas.openxmlformats.org/officeDocument/2006/relationships/hyperlink" Target="http://www.pmcostrava.cz/public/uploads/images/max/134808850478.jpg" TargetMode="External"/><Relationship Id="rId1285" Type="http://schemas.openxmlformats.org/officeDocument/2006/relationships/hyperlink" Target="http://www.klasektrading.cz/static/public/uploads/images/products/max/144178756745.jpg" TargetMode="External"/><Relationship Id="rId1492" Type="http://schemas.openxmlformats.org/officeDocument/2006/relationships/hyperlink" Target="http://www.pmcostrava.cz/public/uploads/images/max/119127077545.jpg" TargetMode="External"/><Relationship Id="rId1506" Type="http://schemas.openxmlformats.org/officeDocument/2006/relationships/hyperlink" Target="http://www.pmcostrava.cz/public/uploads/images/max/134857138322.jpg" TargetMode="External"/><Relationship Id="rId1713" Type="http://schemas.openxmlformats.org/officeDocument/2006/relationships/hyperlink" Target="http://www.klasektrading.cz/static/public/uploads/images/products/max/146219108181.jpg" TargetMode="External"/><Relationship Id="rId294" Type="http://schemas.openxmlformats.org/officeDocument/2006/relationships/hyperlink" Target="https://www.youtube.com/watch?v=Umf62Nyu4D0" TargetMode="External"/><Relationship Id="rId308" Type="http://schemas.openxmlformats.org/officeDocument/2006/relationships/hyperlink" Target="https://www.youtube.com/watch?v=LcZl3fHUFdg" TargetMode="External"/><Relationship Id="rId515" Type="http://schemas.openxmlformats.org/officeDocument/2006/relationships/hyperlink" Target="https://www.youtube.com/watch?v=0h8HEfvgiQs" TargetMode="External"/><Relationship Id="rId722" Type="http://schemas.openxmlformats.org/officeDocument/2006/relationships/hyperlink" Target="https://www.youtube.com/watch?v=uEud2a2hoOg" TargetMode="External"/><Relationship Id="rId1145" Type="http://schemas.openxmlformats.org/officeDocument/2006/relationships/hyperlink" Target="http://www.klasektrading.cz/static/public/uploads/images/products/max/148120511037.jpg" TargetMode="External"/><Relationship Id="rId1352" Type="http://schemas.openxmlformats.org/officeDocument/2006/relationships/hyperlink" Target="http://www.klasektrading.cz/static/public/uploads/images/products/max/153509778905.jpg" TargetMode="External"/><Relationship Id="rId1797" Type="http://schemas.openxmlformats.org/officeDocument/2006/relationships/hyperlink" Target="http://www.klasektrading.cz/static/public/uploads/images/products/max/144179155581.jpg" TargetMode="External"/><Relationship Id="rId89" Type="http://schemas.openxmlformats.org/officeDocument/2006/relationships/hyperlink" Target="https://youtu.be/PQmpWecA-0A" TargetMode="External"/><Relationship Id="rId154" Type="http://schemas.openxmlformats.org/officeDocument/2006/relationships/hyperlink" Target="https://youtu.be/UhBzcWLCK_Y" TargetMode="External"/><Relationship Id="rId361" Type="http://schemas.openxmlformats.org/officeDocument/2006/relationships/hyperlink" Target="https://youtu.be/-Kt9qfFUO3g" TargetMode="External"/><Relationship Id="rId599" Type="http://schemas.openxmlformats.org/officeDocument/2006/relationships/hyperlink" Target="https://youtu.be/RFhAtEDH58w" TargetMode="External"/><Relationship Id="rId1005" Type="http://schemas.openxmlformats.org/officeDocument/2006/relationships/hyperlink" Target="http://www.pmcostrava.cz/public/uploads/images/max/137935269117.jpg" TargetMode="External"/><Relationship Id="rId1212" Type="http://schemas.openxmlformats.org/officeDocument/2006/relationships/hyperlink" Target="http://www.klasektrading.cz/static/public/uploads/images/products/max/146599551649.jpg" TargetMode="External"/><Relationship Id="rId1657" Type="http://schemas.openxmlformats.org/officeDocument/2006/relationships/hyperlink" Target="http://www.pmcostrava.cz/public/uploads/images/max/140963469829.jpg" TargetMode="External"/><Relationship Id="rId459" Type="http://schemas.openxmlformats.org/officeDocument/2006/relationships/hyperlink" Target="https://www.youtube.com/watch?v=JMYpnrNMNM0&amp;feature=youtu.be" TargetMode="External"/><Relationship Id="rId666" Type="http://schemas.openxmlformats.org/officeDocument/2006/relationships/hyperlink" Target="https://www.youtube.com/watch?v=87o2Vn6hMOI&amp;feature=youtu.be" TargetMode="External"/><Relationship Id="rId873" Type="http://schemas.openxmlformats.org/officeDocument/2006/relationships/hyperlink" Target="https://www.youtube.com/watch?v=ujN8HVibThE&amp;feature=youtu.be" TargetMode="External"/><Relationship Id="rId1089" Type="http://schemas.openxmlformats.org/officeDocument/2006/relationships/hyperlink" Target="http://www.pmcostrava.cz/public/uploads/images/max/137941877964.jpg" TargetMode="External"/><Relationship Id="rId1296" Type="http://schemas.openxmlformats.org/officeDocument/2006/relationships/hyperlink" Target="http://www.klasektrading.cz/static/public/uploads/images/products/max/150280217084.jpg" TargetMode="External"/><Relationship Id="rId1517" Type="http://schemas.openxmlformats.org/officeDocument/2006/relationships/hyperlink" Target="http://www.klasektrading.cz/static/public/uploads/images/products/max/144118065422.jpg" TargetMode="External"/><Relationship Id="rId1724" Type="http://schemas.openxmlformats.org/officeDocument/2006/relationships/hyperlink" Target="http://www.pmcostrava.cz/public/uploads/images/max/13502104435.jpg" TargetMode="External"/><Relationship Id="rId16" Type="http://schemas.openxmlformats.org/officeDocument/2006/relationships/hyperlink" Target="https://youtu.be/TB9Bvbwgc_M" TargetMode="External"/><Relationship Id="rId221" Type="http://schemas.openxmlformats.org/officeDocument/2006/relationships/hyperlink" Target="https://www.youtube.com/watch?v=FaNIV7Qq9yk&amp;feature=youtu.be" TargetMode="External"/><Relationship Id="rId319" Type="http://schemas.openxmlformats.org/officeDocument/2006/relationships/hyperlink" Target="https://www.youtube.com/watch?v=4UNkJXF3fqM&amp;feature=youtu.be" TargetMode="External"/><Relationship Id="rId526" Type="http://schemas.openxmlformats.org/officeDocument/2006/relationships/hyperlink" Target="https://www.youtube.com/watch?v=d3RkwGJzGh4&amp;feature=youtu.be" TargetMode="External"/><Relationship Id="rId1156" Type="http://schemas.openxmlformats.org/officeDocument/2006/relationships/hyperlink" Target="http://www.klasektrading.cz/static/public/uploads/images/products/max/1473937975.jpg" TargetMode="External"/><Relationship Id="rId1363" Type="http://schemas.openxmlformats.org/officeDocument/2006/relationships/hyperlink" Target="http://www.pmcostrava.cz/public/uploads/images/max/135038954425.jpg" TargetMode="External"/><Relationship Id="rId733" Type="http://schemas.openxmlformats.org/officeDocument/2006/relationships/hyperlink" Target="https://www.youtube.com/watch?v=zm5c1wqUkro" TargetMode="External"/><Relationship Id="rId940" Type="http://schemas.openxmlformats.org/officeDocument/2006/relationships/hyperlink" Target="http://www.pmcostrava.cz/public/uploads/images/max/137933072644.jpg" TargetMode="External"/><Relationship Id="rId1016" Type="http://schemas.openxmlformats.org/officeDocument/2006/relationships/hyperlink" Target="http://www.klasektrading.cz/static/public/uploads/images/products/max/147393055177.jpg" TargetMode="External"/><Relationship Id="rId1570" Type="http://schemas.openxmlformats.org/officeDocument/2006/relationships/hyperlink" Target="http://www.klasektrading.cz/static/public/uploads/images/products/max/153509706321.jpg" TargetMode="External"/><Relationship Id="rId1668" Type="http://schemas.openxmlformats.org/officeDocument/2006/relationships/hyperlink" Target="http://www.klasektrading.cz/static/public/uploads/images/products/max/15027882193.jpg" TargetMode="External"/><Relationship Id="rId165" Type="http://schemas.openxmlformats.org/officeDocument/2006/relationships/hyperlink" Target="https://www.youtube.com/watch?v=TUvl91TGNlU&amp;feature=youtu.be" TargetMode="External"/><Relationship Id="rId372" Type="http://schemas.openxmlformats.org/officeDocument/2006/relationships/hyperlink" Target="https://www.youtube.com/watch?v=alhuQAcFP14&amp;feature=youtu.be" TargetMode="External"/><Relationship Id="rId677" Type="http://schemas.openxmlformats.org/officeDocument/2006/relationships/hyperlink" Target="https://www.youtube.com/watch?v=I06uFHMC89Q&amp;feature=youtu.be" TargetMode="External"/><Relationship Id="rId800" Type="http://schemas.openxmlformats.org/officeDocument/2006/relationships/hyperlink" Target="https://www.youtube.com/watch?v=BwHJYBA-FTY&amp;feature=youtu.be" TargetMode="External"/><Relationship Id="rId1223" Type="http://schemas.openxmlformats.org/officeDocument/2006/relationships/hyperlink" Target="http://www.klasektrading.cz/static/public/uploads/images/products/max/150288433379.jpg" TargetMode="External"/><Relationship Id="rId1430" Type="http://schemas.openxmlformats.org/officeDocument/2006/relationships/hyperlink" Target="http://www.klasektrading.cz/static/public/uploads/images/products/max/153509738104.jpg" TargetMode="External"/><Relationship Id="rId1528" Type="http://schemas.openxmlformats.org/officeDocument/2006/relationships/hyperlink" Target="http://www.pmcostrava.cz/public/uploads/images/max/119135322516.jpg" TargetMode="External"/><Relationship Id="rId232" Type="http://schemas.openxmlformats.org/officeDocument/2006/relationships/hyperlink" Target="https://www.youtube.com/watch?v=WAZd2gEc-yw&amp;feature=youtu.be" TargetMode="External"/><Relationship Id="rId884" Type="http://schemas.openxmlformats.org/officeDocument/2006/relationships/hyperlink" Target="https://www.youtube.com/watch?v=fJVRuhzVpz4&amp;feature=youtu.be" TargetMode="External"/><Relationship Id="rId1735" Type="http://schemas.openxmlformats.org/officeDocument/2006/relationships/hyperlink" Target="http://www.pmcostrava.cz/public/uploads/images/max/135020614809.jpg" TargetMode="External"/><Relationship Id="rId27" Type="http://schemas.openxmlformats.org/officeDocument/2006/relationships/hyperlink" Target="https://youtu.be/dqJvnIbWuIw" TargetMode="External"/><Relationship Id="rId537" Type="http://schemas.openxmlformats.org/officeDocument/2006/relationships/hyperlink" Target="https://www.youtube.com/watch?v=9kOsLUNmgGI" TargetMode="External"/><Relationship Id="rId744" Type="http://schemas.openxmlformats.org/officeDocument/2006/relationships/hyperlink" Target="https://www.youtube.com/watch?v=AdHu0aTDNvw&amp;feature=youtu.be" TargetMode="External"/><Relationship Id="rId951" Type="http://schemas.openxmlformats.org/officeDocument/2006/relationships/hyperlink" Target="http://www.pmcostrava.cz/public/uploads/images/max/138122629843.jpg" TargetMode="External"/><Relationship Id="rId1167" Type="http://schemas.openxmlformats.org/officeDocument/2006/relationships/hyperlink" Target="http://www.pmcostrava.cz/public/uploads/images/max/140930534902.jpg" TargetMode="External"/><Relationship Id="rId1374" Type="http://schemas.openxmlformats.org/officeDocument/2006/relationships/hyperlink" Target="http://www.klasektrading.cz/static/public/uploads/images/products/max/150269919933.jpg" TargetMode="External"/><Relationship Id="rId1581" Type="http://schemas.openxmlformats.org/officeDocument/2006/relationships/hyperlink" Target="http://www.klasektrading.cz/static/public/uploads/images/products/max/147376494109.jpg" TargetMode="External"/><Relationship Id="rId1679" Type="http://schemas.openxmlformats.org/officeDocument/2006/relationships/hyperlink" Target="http://www.klasektrading.cz/static/public/uploads/images/products/max/150279121313.jpg" TargetMode="External"/><Relationship Id="rId1802" Type="http://schemas.openxmlformats.org/officeDocument/2006/relationships/hyperlink" Target="http://www.klasektrading.cz/static/public/uploads/images/products/max/144178813082.jpg" TargetMode="External"/><Relationship Id="rId80" Type="http://schemas.openxmlformats.org/officeDocument/2006/relationships/hyperlink" Target="https://youtu.be/5bQOt-33zzo" TargetMode="External"/><Relationship Id="rId176" Type="http://schemas.openxmlformats.org/officeDocument/2006/relationships/hyperlink" Target="https://youtu.be/Nata_BPeFQM" TargetMode="External"/><Relationship Id="rId383" Type="http://schemas.openxmlformats.org/officeDocument/2006/relationships/hyperlink" Target="https://youtu.be/wNpUP2z4mMI" TargetMode="External"/><Relationship Id="rId590" Type="http://schemas.openxmlformats.org/officeDocument/2006/relationships/hyperlink" Target="https://www.youtube.com/watch?v=NiVnvlKq7ro" TargetMode="External"/><Relationship Id="rId604" Type="http://schemas.openxmlformats.org/officeDocument/2006/relationships/hyperlink" Target="http://youtu.be/6mWz_P1l20E" TargetMode="External"/><Relationship Id="rId811" Type="http://schemas.openxmlformats.org/officeDocument/2006/relationships/hyperlink" Target="https://www.youtube.com/watch?v=tg0_7_8MYtw" TargetMode="External"/><Relationship Id="rId1027" Type="http://schemas.openxmlformats.org/officeDocument/2006/relationships/hyperlink" Target="http://www.pmcostrava.cz/public/uploads/images/max/137940224148.jpg" TargetMode="External"/><Relationship Id="rId1234" Type="http://schemas.openxmlformats.org/officeDocument/2006/relationships/hyperlink" Target="http://www.pmcostrava.cz/public/uploads/images/max/138106622931.jpg" TargetMode="External"/><Relationship Id="rId1441" Type="http://schemas.openxmlformats.org/officeDocument/2006/relationships/hyperlink" Target="http://www.klasektrading.cz/static/public/uploads/images/products/max/150632309303.jpg" TargetMode="External"/><Relationship Id="rId243" Type="http://schemas.openxmlformats.org/officeDocument/2006/relationships/hyperlink" Target="https://youtu.be/W4dG9kk0YEA" TargetMode="External"/><Relationship Id="rId450" Type="http://schemas.openxmlformats.org/officeDocument/2006/relationships/hyperlink" Target="https://www.youtube.com/watch?v=dJAqqDmZNRI" TargetMode="External"/><Relationship Id="rId688" Type="http://schemas.openxmlformats.org/officeDocument/2006/relationships/hyperlink" Target="https://www.youtube.com/watch?v=XPTIXVmnFRw&amp;feature=youtu.be" TargetMode="External"/><Relationship Id="rId895" Type="http://schemas.openxmlformats.org/officeDocument/2006/relationships/hyperlink" Target="https://www.youtube.com/watch?v=ewn1S1A7WjM&amp;feature=youtu.be" TargetMode="External"/><Relationship Id="rId909" Type="http://schemas.openxmlformats.org/officeDocument/2006/relationships/hyperlink" Target="https://www.youtube.com/watch?v=bY4WRHzKbRU&amp;feature=youtu.be" TargetMode="External"/><Relationship Id="rId1080" Type="http://schemas.openxmlformats.org/officeDocument/2006/relationships/hyperlink" Target="http://www.pmcostrava.cz/public/uploads/images/max/137941823842.jpg" TargetMode="External"/><Relationship Id="rId1301" Type="http://schemas.openxmlformats.org/officeDocument/2006/relationships/hyperlink" Target="http://www.klasektrading.cz/static/public/uploads/images/products/max/144178993767.jpg" TargetMode="External"/><Relationship Id="rId1539" Type="http://schemas.openxmlformats.org/officeDocument/2006/relationships/hyperlink" Target="http://www.klasektrading.cz/static/public/uploads/images/products/max/147383988403.jpg" TargetMode="External"/><Relationship Id="rId1746" Type="http://schemas.openxmlformats.org/officeDocument/2006/relationships/hyperlink" Target="http://www.klasektrading.cz/static/public/uploads/images/products/max/144178683244.jpg" TargetMode="External"/><Relationship Id="rId38" Type="http://schemas.openxmlformats.org/officeDocument/2006/relationships/hyperlink" Target="https://youtu.be/hBh8h1F-2NM" TargetMode="External"/><Relationship Id="rId103" Type="http://schemas.openxmlformats.org/officeDocument/2006/relationships/hyperlink" Target="https://youtu.be/C64fnlCx6Zs" TargetMode="External"/><Relationship Id="rId310" Type="http://schemas.openxmlformats.org/officeDocument/2006/relationships/hyperlink" Target="https://www.youtube.com/watch?v=ArMW3MLXFZQ&amp;feature=youtu.be" TargetMode="External"/><Relationship Id="rId548" Type="http://schemas.openxmlformats.org/officeDocument/2006/relationships/hyperlink" Target="https://www.youtube.com/watch?v=eH38ptrLZdI" TargetMode="External"/><Relationship Id="rId755" Type="http://schemas.openxmlformats.org/officeDocument/2006/relationships/hyperlink" Target="https://www.youtube.com/watch?v=M-u92CjFqio" TargetMode="External"/><Relationship Id="rId962" Type="http://schemas.openxmlformats.org/officeDocument/2006/relationships/hyperlink" Target="http://www.klasektrading.cz/static/public/uploads/images/products/max/15028797979.jpg" TargetMode="External"/><Relationship Id="rId1178" Type="http://schemas.openxmlformats.org/officeDocument/2006/relationships/hyperlink" Target="http://www.klasektrading.cz/static/public/uploads/images/products/max/150270512735.jpg" TargetMode="External"/><Relationship Id="rId1385" Type="http://schemas.openxmlformats.org/officeDocument/2006/relationships/hyperlink" Target="http://www.pmcostrava.cz/public/uploads/images/max/131781446696.jpg" TargetMode="External"/><Relationship Id="rId1592" Type="http://schemas.openxmlformats.org/officeDocument/2006/relationships/hyperlink" Target="http://www.pmcostrava.cz/public/uploads/images/max/134813238474.jpg" TargetMode="External"/><Relationship Id="rId1606" Type="http://schemas.openxmlformats.org/officeDocument/2006/relationships/hyperlink" Target="http://www.klasektrading.cz/static/public/uploads/images/products/max/14737643441.jpg" TargetMode="External"/><Relationship Id="rId1813" Type="http://schemas.openxmlformats.org/officeDocument/2006/relationships/hyperlink" Target="http://www.klasektrading.cz/static/public/uploads/images/products/max/144178813082.jpg" TargetMode="External"/><Relationship Id="rId91" Type="http://schemas.openxmlformats.org/officeDocument/2006/relationships/hyperlink" Target="https://youtu.be/_24ROVtNU7k" TargetMode="External"/><Relationship Id="rId187" Type="http://schemas.openxmlformats.org/officeDocument/2006/relationships/hyperlink" Target="https://youtu.be/Ah4Qu0i337M" TargetMode="External"/><Relationship Id="rId394" Type="http://schemas.openxmlformats.org/officeDocument/2006/relationships/hyperlink" Target="https://www.youtube.com/watch?v=76cDseahGxg" TargetMode="External"/><Relationship Id="rId408" Type="http://schemas.openxmlformats.org/officeDocument/2006/relationships/hyperlink" Target="https://www.youtube.com/watch?v=EXzRvv9B4Ps" TargetMode="External"/><Relationship Id="rId615" Type="http://schemas.openxmlformats.org/officeDocument/2006/relationships/hyperlink" Target="https://www.youtube.com/watch?v=CB6czYp9DaQ&amp;feature=youtu.be" TargetMode="External"/><Relationship Id="rId822" Type="http://schemas.openxmlformats.org/officeDocument/2006/relationships/hyperlink" Target="http://youtu.be/lo0k96Ifrv4" TargetMode="External"/><Relationship Id="rId1038" Type="http://schemas.openxmlformats.org/officeDocument/2006/relationships/hyperlink" Target="http://www.pmcostrava.cz/public/uploads/images/max/137940267461.jpg" TargetMode="External"/><Relationship Id="rId1245" Type="http://schemas.openxmlformats.org/officeDocument/2006/relationships/hyperlink" Target="http://www.klasektrading.cz/static/public/uploads/images/products/max/147402614977.jpg" TargetMode="External"/><Relationship Id="rId1452" Type="http://schemas.openxmlformats.org/officeDocument/2006/relationships/hyperlink" Target="http://www.pmcostrava.cz/public/uploads/images/max/129119567642.jpg" TargetMode="External"/><Relationship Id="rId254" Type="http://schemas.openxmlformats.org/officeDocument/2006/relationships/hyperlink" Target="https://www.youtube.com/watch?v=mXfEJ7Dq0dw" TargetMode="External"/><Relationship Id="rId699" Type="http://schemas.openxmlformats.org/officeDocument/2006/relationships/hyperlink" Target="https://www.youtube.com/watch?v=8pyJlyVcSdA&amp;feature=youtu.be" TargetMode="External"/><Relationship Id="rId1091" Type="http://schemas.openxmlformats.org/officeDocument/2006/relationships/hyperlink" Target="http://www.pmcostrava.cz/public/uploads/images/max/137941877964.jpg" TargetMode="External"/><Relationship Id="rId1105" Type="http://schemas.openxmlformats.org/officeDocument/2006/relationships/hyperlink" Target="http://www.pmcostrava.cz/public/uploads/images/max/137942001622.jpg" TargetMode="External"/><Relationship Id="rId1312" Type="http://schemas.openxmlformats.org/officeDocument/2006/relationships/hyperlink" Target="http://www.klasektrading.cz/static/public/uploads/images/products/max/147386473988.jpg" TargetMode="External"/><Relationship Id="rId1757" Type="http://schemas.openxmlformats.org/officeDocument/2006/relationships/hyperlink" Target="http://www.klasektrading.cz/static/public/uploads/images/products/max/144179155581.jpg" TargetMode="External"/><Relationship Id="rId49" Type="http://schemas.openxmlformats.org/officeDocument/2006/relationships/hyperlink" Target="https://youtu.be/gWSZGFnbtYQ" TargetMode="External"/><Relationship Id="rId114" Type="http://schemas.openxmlformats.org/officeDocument/2006/relationships/hyperlink" Target="https://youtu.be/HNI8Mi50taA" TargetMode="External"/><Relationship Id="rId461" Type="http://schemas.openxmlformats.org/officeDocument/2006/relationships/hyperlink" Target="https://www.youtube.com/watch?v=MabVc6jkCjw" TargetMode="External"/><Relationship Id="rId559" Type="http://schemas.openxmlformats.org/officeDocument/2006/relationships/hyperlink" Target="https://youtu.be/HdWNzIUbMSA" TargetMode="External"/><Relationship Id="rId766" Type="http://schemas.openxmlformats.org/officeDocument/2006/relationships/hyperlink" Target="https://www.youtube.com/watch?v=XBj0T-cb8M4" TargetMode="External"/><Relationship Id="rId1189" Type="http://schemas.openxmlformats.org/officeDocument/2006/relationships/hyperlink" Target="http://www.klasektrading.cz/static/public/uploads/images/products/max/14249240882.jpg" TargetMode="External"/><Relationship Id="rId1396" Type="http://schemas.openxmlformats.org/officeDocument/2006/relationships/hyperlink" Target="http://www.klasektrading.cz/static/public/uploads/images/products/max/147386322305.jpg" TargetMode="External"/><Relationship Id="rId1617" Type="http://schemas.openxmlformats.org/officeDocument/2006/relationships/hyperlink" Target="http://www.pmcostrava.cz/public/uploads/images/max/140963385626.jpg" TargetMode="External"/><Relationship Id="rId1824" Type="http://schemas.openxmlformats.org/officeDocument/2006/relationships/hyperlink" Target="http://www.klasektrading.cz/static/public/uploads/images/products/max/144178283845.jpg" TargetMode="External"/><Relationship Id="rId198" Type="http://schemas.openxmlformats.org/officeDocument/2006/relationships/hyperlink" Target="https://youtu.be/gVPrBhdUMnw" TargetMode="External"/><Relationship Id="rId321" Type="http://schemas.openxmlformats.org/officeDocument/2006/relationships/hyperlink" Target="https://www.youtube.com/watch?v=ISc0zeT1wAk&amp;feature=youtu.be" TargetMode="External"/><Relationship Id="rId419" Type="http://schemas.openxmlformats.org/officeDocument/2006/relationships/hyperlink" Target="https://youtu.be/YuDYfEOk1rs" TargetMode="External"/><Relationship Id="rId626" Type="http://schemas.openxmlformats.org/officeDocument/2006/relationships/hyperlink" Target="https://youtu.be/TihZfuSloDs" TargetMode="External"/><Relationship Id="rId973" Type="http://schemas.openxmlformats.org/officeDocument/2006/relationships/hyperlink" Target="http://www.klasektrading.cz/static/public/uploads/images/products/max/150270590941.jpg" TargetMode="External"/><Relationship Id="rId1049" Type="http://schemas.openxmlformats.org/officeDocument/2006/relationships/hyperlink" Target="http://www.pmcostrava.cz/public/uploads/images/max/140930185159.jpg" TargetMode="External"/><Relationship Id="rId1256" Type="http://schemas.openxmlformats.org/officeDocument/2006/relationships/hyperlink" Target="http://www.klasektrading.cz/static/public/uploads/images/products/max/153509819675.jpg" TargetMode="External"/><Relationship Id="rId833" Type="http://schemas.openxmlformats.org/officeDocument/2006/relationships/hyperlink" Target="https://www.youtube.com/watch?v=yGLlFSiidNQ" TargetMode="External"/><Relationship Id="rId1116" Type="http://schemas.openxmlformats.org/officeDocument/2006/relationships/hyperlink" Target="http://www.klasektrading.cz/static/public/uploads/images/products/max/151194796671.jpg" TargetMode="External"/><Relationship Id="rId1463" Type="http://schemas.openxmlformats.org/officeDocument/2006/relationships/hyperlink" Target="http://www.klasektrading.cz/static/public/uploads/images/products/max/15350973286.jpg" TargetMode="External"/><Relationship Id="rId1670" Type="http://schemas.openxmlformats.org/officeDocument/2006/relationships/hyperlink" Target="http://www.klasektrading.cz/static/public/uploads/images/products/max/147377027684.jpg" TargetMode="External"/><Relationship Id="rId1768" Type="http://schemas.openxmlformats.org/officeDocument/2006/relationships/hyperlink" Target="http://www.klasektrading.cz/static/public/uploads/images/products/max/144179155581.jpg" TargetMode="External"/><Relationship Id="rId265" Type="http://schemas.openxmlformats.org/officeDocument/2006/relationships/hyperlink" Target="https://www.youtube.com/watch?v=0V5mR5ljt7M&amp;feature=youtu.be" TargetMode="External"/><Relationship Id="rId472" Type="http://schemas.openxmlformats.org/officeDocument/2006/relationships/hyperlink" Target="https://www.youtube.com/watch?v=aBVgXHeo2Uw&amp;feature=youtu.be" TargetMode="External"/><Relationship Id="rId900" Type="http://schemas.openxmlformats.org/officeDocument/2006/relationships/hyperlink" Target="https://www.youtube.com/watch?v=6oBYQVZe6EI&amp;feature=youtu.be" TargetMode="External"/><Relationship Id="rId1323" Type="http://schemas.openxmlformats.org/officeDocument/2006/relationships/hyperlink" Target="http://www.klasektrading.cz/static/public/uploads/images/products/max/150280368035.jpg" TargetMode="External"/><Relationship Id="rId1530" Type="http://schemas.openxmlformats.org/officeDocument/2006/relationships/hyperlink" Target="http://www.pmcostrava.cz/public/uploads/images/max/119340385313.jpg" TargetMode="External"/><Relationship Id="rId1628" Type="http://schemas.openxmlformats.org/officeDocument/2006/relationships/hyperlink" Target="http://www.pmcostrava.cz/public/uploads/images/max/13795929775.jpg" TargetMode="External"/><Relationship Id="rId125" Type="http://schemas.openxmlformats.org/officeDocument/2006/relationships/hyperlink" Target="https://youtu.be/1dAXee8w5n8" TargetMode="External"/><Relationship Id="rId332" Type="http://schemas.openxmlformats.org/officeDocument/2006/relationships/hyperlink" Target="https://www.youtube.com/watch?v=yTQ3OcHh5AM&amp;feature=youtu.be" TargetMode="External"/><Relationship Id="rId777" Type="http://schemas.openxmlformats.org/officeDocument/2006/relationships/hyperlink" Target="https://www.youtube.com/watch?v=HlKmf1OOZM4" TargetMode="External"/><Relationship Id="rId984" Type="http://schemas.openxmlformats.org/officeDocument/2006/relationships/hyperlink" Target="http://www.klasektrading.cz/static/public/uploads/images/products/max/153509936455.jpg" TargetMode="External"/><Relationship Id="rId1835" Type="http://schemas.openxmlformats.org/officeDocument/2006/relationships/hyperlink" Target="http://www.klasektrading.cz/static/public/uploads/images/products/max/146219123587.jpg" TargetMode="External"/><Relationship Id="rId637" Type="http://schemas.openxmlformats.org/officeDocument/2006/relationships/hyperlink" Target="https://youtu.be/Kurt0PJjIdk" TargetMode="External"/><Relationship Id="rId844" Type="http://schemas.openxmlformats.org/officeDocument/2006/relationships/hyperlink" Target="https://www.youtube.com/watch?v=-yEAXG5uesw" TargetMode="External"/><Relationship Id="rId1267" Type="http://schemas.openxmlformats.org/officeDocument/2006/relationships/hyperlink" Target="http://www.pmcostrava.cz/public/uploads/images/max/135038752034.jpg" TargetMode="External"/><Relationship Id="rId1474" Type="http://schemas.openxmlformats.org/officeDocument/2006/relationships/hyperlink" Target="http://www.klasektrading.cz/static/public/uploads/images/products/max/147401176388.jpg" TargetMode="External"/><Relationship Id="rId1681" Type="http://schemas.openxmlformats.org/officeDocument/2006/relationships/hyperlink" Target="http://www.klasektrading.cz/static/public/uploads/images/products/max/153509582413.jpg" TargetMode="External"/><Relationship Id="rId276" Type="http://schemas.openxmlformats.org/officeDocument/2006/relationships/hyperlink" Target="https://www.youtube.com/watch?v=p6fd-Iyu7c0&amp;feature=youtu.be" TargetMode="External"/><Relationship Id="rId483" Type="http://schemas.openxmlformats.org/officeDocument/2006/relationships/hyperlink" Target="https://youtu.be/0BZ-0sduhS0" TargetMode="External"/><Relationship Id="rId690" Type="http://schemas.openxmlformats.org/officeDocument/2006/relationships/hyperlink" Target="https://www.youtube.com/watch?v=1d7rCo6VZyo&amp;feature=youtu.be" TargetMode="External"/><Relationship Id="rId704" Type="http://schemas.openxmlformats.org/officeDocument/2006/relationships/hyperlink" Target="https://www.youtube.com/watch?v=O6EKSjOMUjM&amp;feature=youtu.be" TargetMode="External"/><Relationship Id="rId911" Type="http://schemas.openxmlformats.org/officeDocument/2006/relationships/hyperlink" Target="https://www.youtube.com/watch?v=Kv8i8h9AFGw&amp;feature=youtu.be" TargetMode="External"/><Relationship Id="rId1127" Type="http://schemas.openxmlformats.org/officeDocument/2006/relationships/hyperlink" Target="http://www.klasektrading.cz/static/public/uploads/images/products/max/150288354223.jpg" TargetMode="External"/><Relationship Id="rId1334" Type="http://schemas.openxmlformats.org/officeDocument/2006/relationships/hyperlink" Target="http://www.klasektrading.cz/static/public/uploads/images/products/max/144853975021.jpg" TargetMode="External"/><Relationship Id="rId1541" Type="http://schemas.openxmlformats.org/officeDocument/2006/relationships/hyperlink" Target="http://www.klasektrading.cz/static/public/uploads/images/products/max/14738422672.jpg" TargetMode="External"/><Relationship Id="rId1779" Type="http://schemas.openxmlformats.org/officeDocument/2006/relationships/hyperlink" Target="http://www.klasektrading.cz/static/public/uploads/images/products/max/144178813082.jpg" TargetMode="External"/><Relationship Id="rId40" Type="http://schemas.openxmlformats.org/officeDocument/2006/relationships/hyperlink" Target="https://youtu.be/YeEH-FXBPrU" TargetMode="External"/><Relationship Id="rId136" Type="http://schemas.openxmlformats.org/officeDocument/2006/relationships/hyperlink" Target="https://youtu.be/u6uCFonmis8" TargetMode="External"/><Relationship Id="rId343" Type="http://schemas.openxmlformats.org/officeDocument/2006/relationships/hyperlink" Target="https://www.youtube.com/watch?v=L0hGgfVvvBM" TargetMode="External"/><Relationship Id="rId550" Type="http://schemas.openxmlformats.org/officeDocument/2006/relationships/hyperlink" Target="https://youtu.be/WZ_M3zMkEik" TargetMode="External"/><Relationship Id="rId788" Type="http://schemas.openxmlformats.org/officeDocument/2006/relationships/hyperlink" Target="https://www.youtube.com/watch?v=lHQasmFMXTI&amp;feature=youtu.be" TargetMode="External"/><Relationship Id="rId995" Type="http://schemas.openxmlformats.org/officeDocument/2006/relationships/hyperlink" Target="http://www.pmcostrava.cz/public/uploads/images/max/137935336923.jpg" TargetMode="External"/><Relationship Id="rId1180" Type="http://schemas.openxmlformats.org/officeDocument/2006/relationships/hyperlink" Target="http://www.klasektrading.cz/static/public/uploads/images/products/max/144161755478.jpg" TargetMode="External"/><Relationship Id="rId1401" Type="http://schemas.openxmlformats.org/officeDocument/2006/relationships/hyperlink" Target="http://www.pmcostrava.cz/public/uploads/images/max/137958748603.jpg" TargetMode="External"/><Relationship Id="rId1639" Type="http://schemas.openxmlformats.org/officeDocument/2006/relationships/hyperlink" Target="http://www.klasektrading.cz/static/public/uploads/images/products/max/147377723838.jpg" TargetMode="External"/><Relationship Id="rId1846" Type="http://schemas.openxmlformats.org/officeDocument/2006/relationships/hyperlink" Target="http://www.klasektrading.cz/static/public/uploads/images/products/max/150175780784.jpg" TargetMode="External"/><Relationship Id="rId203" Type="http://schemas.openxmlformats.org/officeDocument/2006/relationships/hyperlink" Target="https://www.youtube.com/watch?v=dY-NVt1Qf80" TargetMode="External"/><Relationship Id="rId648" Type="http://schemas.openxmlformats.org/officeDocument/2006/relationships/hyperlink" Target="https://www.youtube.com/watch?v=M8Rxh51qLko&amp;feature=youtu.be" TargetMode="External"/><Relationship Id="rId855" Type="http://schemas.openxmlformats.org/officeDocument/2006/relationships/hyperlink" Target="http://www.youtube.com/watch?v=wY7QaSwABIc&amp;list=FL3vDN7MDQBSqg2eyYmr42Jw&amp;index=80" TargetMode="External"/><Relationship Id="rId1040" Type="http://schemas.openxmlformats.org/officeDocument/2006/relationships/hyperlink" Target="http://www.pmcostrava.cz/public/uploads/images/max/140930120528.jpg" TargetMode="External"/><Relationship Id="rId1278" Type="http://schemas.openxmlformats.org/officeDocument/2006/relationships/hyperlink" Target="http://www.klasektrading.cz/static/public/uploads/images/products/max/153509811041.jpg" TargetMode="External"/><Relationship Id="rId1485" Type="http://schemas.openxmlformats.org/officeDocument/2006/relationships/hyperlink" Target="http://www.klasektrading.cz/static/public/uploads/images/products/max/150271544544.jpg" TargetMode="External"/><Relationship Id="rId1692" Type="http://schemas.openxmlformats.org/officeDocument/2006/relationships/hyperlink" Target="http://www.klasektrading.cz/static/public/uploads/images/products/max/147367945626.jpg" TargetMode="External"/><Relationship Id="rId1706" Type="http://schemas.openxmlformats.org/officeDocument/2006/relationships/hyperlink" Target="http://www.klasektrading.cz/static/public/uploads/images/products/max/144067554095.jpg" TargetMode="External"/><Relationship Id="rId287" Type="http://schemas.openxmlformats.org/officeDocument/2006/relationships/hyperlink" Target="https://www.youtube.com/watch?v=3lELPIyi3II" TargetMode="External"/><Relationship Id="rId410" Type="http://schemas.openxmlformats.org/officeDocument/2006/relationships/hyperlink" Target="https://www.youtube.com/watch?v=4U6hVgyM2LY&amp;feature=youtu.be" TargetMode="External"/><Relationship Id="rId494" Type="http://schemas.openxmlformats.org/officeDocument/2006/relationships/hyperlink" Target="https://www.youtube.com/watch?v=UjWsTT0amNk&amp;feature=youtu.be" TargetMode="External"/><Relationship Id="rId508" Type="http://schemas.openxmlformats.org/officeDocument/2006/relationships/hyperlink" Target="https://youtu.be/28rRynP2Fc0" TargetMode="External"/><Relationship Id="rId715" Type="http://schemas.openxmlformats.org/officeDocument/2006/relationships/hyperlink" Target="https://www.youtube.com/watch?v=dWPv1sMOvRc" TargetMode="External"/><Relationship Id="rId922" Type="http://schemas.openxmlformats.org/officeDocument/2006/relationships/hyperlink" Target="https://www.youtube.com/watch?v=60_YzwqL93Q&amp;feature=youtu.be" TargetMode="External"/><Relationship Id="rId1138" Type="http://schemas.openxmlformats.org/officeDocument/2006/relationships/hyperlink" Target="http://www.klasektrading.cz/static/public/uploads/images/products/max/147394286624.jpg" TargetMode="External"/><Relationship Id="rId1345" Type="http://schemas.openxmlformats.org/officeDocument/2006/relationships/hyperlink" Target="http://www.klasektrading.cz/static/public/uploads/images/products/max/150287006662.jpg" TargetMode="External"/><Relationship Id="rId1552" Type="http://schemas.openxmlformats.org/officeDocument/2006/relationships/hyperlink" Target="http://www.pmcostrava.cz/public/uploads/images/max/131772673798.jpg" TargetMode="External"/><Relationship Id="rId147" Type="http://schemas.openxmlformats.org/officeDocument/2006/relationships/hyperlink" Target="https://www.youtube.com/watch?v=LZHjAJApHNM&amp;feature=youtu.be" TargetMode="External"/><Relationship Id="rId354" Type="http://schemas.openxmlformats.org/officeDocument/2006/relationships/hyperlink" Target="https://www.youtube.com/watch?v=rBDCt4X32Sk" TargetMode="External"/><Relationship Id="rId799" Type="http://schemas.openxmlformats.org/officeDocument/2006/relationships/hyperlink" Target="https://www.youtube.com/watch?v=5pr5bLDv0bA&amp;feature=youtu.be" TargetMode="External"/><Relationship Id="rId1191" Type="http://schemas.openxmlformats.org/officeDocument/2006/relationships/hyperlink" Target="http://www.klasektrading.cz/static/public/uploads/images/products/max/146830490274.jpg" TargetMode="External"/><Relationship Id="rId1205" Type="http://schemas.openxmlformats.org/officeDocument/2006/relationships/hyperlink" Target="http://www.klasektrading.cz/static/public/uploads/images/products/max/142364517576.jpg" TargetMode="External"/><Relationship Id="rId1857" Type="http://schemas.openxmlformats.org/officeDocument/2006/relationships/hyperlink" Target="http://www.klasektrading.cz/static/public/uploads/images/products/max/153692098139.jpg" TargetMode="External"/><Relationship Id="rId51" Type="http://schemas.openxmlformats.org/officeDocument/2006/relationships/hyperlink" Target="http://www.youtube.com/watch?v=awMAed65lg4" TargetMode="External"/><Relationship Id="rId561" Type="http://schemas.openxmlformats.org/officeDocument/2006/relationships/hyperlink" Target="https://www.youtube.com/watch?v=oiF4As7jFB4&amp;feature=youtu.be" TargetMode="External"/><Relationship Id="rId659" Type="http://schemas.openxmlformats.org/officeDocument/2006/relationships/hyperlink" Target="https://www.youtube.com/watch?v=zkajTyorZFc&amp;feature=youtu.be" TargetMode="External"/><Relationship Id="rId866" Type="http://schemas.openxmlformats.org/officeDocument/2006/relationships/hyperlink" Target="https://www.youtube.com/watch?v=wYuodgjYKRY&amp;feature=youtu.be" TargetMode="External"/><Relationship Id="rId1289" Type="http://schemas.openxmlformats.org/officeDocument/2006/relationships/hyperlink" Target="http://www.pmcostrava.cz/public/uploads/images/max/137957842638.jpg" TargetMode="External"/><Relationship Id="rId1412" Type="http://schemas.openxmlformats.org/officeDocument/2006/relationships/hyperlink" Target="http://www.pmcostrava.cz/public/uploads/images/max/137958852597.jpg" TargetMode="External"/><Relationship Id="rId1496" Type="http://schemas.openxmlformats.org/officeDocument/2006/relationships/hyperlink" Target="http://www.pmcostrava.cz/public/uploads/images/max/13481331336.jpg" TargetMode="External"/><Relationship Id="rId1717" Type="http://schemas.openxmlformats.org/officeDocument/2006/relationships/hyperlink" Target="http://www.klasektrading.cz/static/public/uploads/images/products/max/144067554095.jpg" TargetMode="External"/><Relationship Id="rId214" Type="http://schemas.openxmlformats.org/officeDocument/2006/relationships/hyperlink" Target="http://www.klasektrading.cz/public/catalog/2018-2019.html" TargetMode="External"/><Relationship Id="rId298" Type="http://schemas.openxmlformats.org/officeDocument/2006/relationships/hyperlink" Target="https://www.youtube.com/watch?v=wOlhKRfLRmk&amp;feature=youtu.be" TargetMode="External"/><Relationship Id="rId421" Type="http://schemas.openxmlformats.org/officeDocument/2006/relationships/hyperlink" Target="https://www.youtube.com/watch?v=mFsIbIdyOoY&amp;feature=youtu.be" TargetMode="External"/><Relationship Id="rId519" Type="http://schemas.openxmlformats.org/officeDocument/2006/relationships/hyperlink" Target="https://youtu.be/p3A486ZtBr4" TargetMode="External"/><Relationship Id="rId1051" Type="http://schemas.openxmlformats.org/officeDocument/2006/relationships/hyperlink" Target="http://www.klasektrading.cz/static/public/uploads/images/products/max/150270686092.jpg" TargetMode="External"/><Relationship Id="rId1149" Type="http://schemas.openxmlformats.org/officeDocument/2006/relationships/hyperlink" Target="http://www.klasektrading.cz/static/public/uploads/images/products/max/153509854106.jpg" TargetMode="External"/><Relationship Id="rId1356" Type="http://schemas.openxmlformats.org/officeDocument/2006/relationships/hyperlink" Target="http://www.klasektrading.cz/static/public/uploads/images/products/max/153509760061.jpg" TargetMode="External"/><Relationship Id="rId158" Type="http://schemas.openxmlformats.org/officeDocument/2006/relationships/hyperlink" Target="https://youtu.be/9zkj5fuR9dg" TargetMode="External"/><Relationship Id="rId726" Type="http://schemas.openxmlformats.org/officeDocument/2006/relationships/hyperlink" Target="https://www.youtube.com/watch?v=Duhn1VY3aHE" TargetMode="External"/><Relationship Id="rId933" Type="http://schemas.openxmlformats.org/officeDocument/2006/relationships/hyperlink" Target="http://www.pmcostrava.cz/public/uploads/images/max/140929461746.jpg" TargetMode="External"/><Relationship Id="rId1009" Type="http://schemas.openxmlformats.org/officeDocument/2006/relationships/hyperlink" Target="http://www.pmcostrava.cz/public/uploads/images/max/132801632655.jpg" TargetMode="External"/><Relationship Id="rId1563" Type="http://schemas.openxmlformats.org/officeDocument/2006/relationships/hyperlink" Target="http://www.klasektrading.cz/static/public/uploads/images/products/max/150271446164.jpg" TargetMode="External"/><Relationship Id="rId1770" Type="http://schemas.openxmlformats.org/officeDocument/2006/relationships/hyperlink" Target="http://www.klasektrading.cz/static/public/uploads/images/products/max/144179155581.jpg" TargetMode="External"/><Relationship Id="rId62" Type="http://schemas.openxmlformats.org/officeDocument/2006/relationships/hyperlink" Target="http://www.youtube.com/watch?v=uBI-AnPGsj4" TargetMode="External"/><Relationship Id="rId365" Type="http://schemas.openxmlformats.org/officeDocument/2006/relationships/hyperlink" Target="https://www.youtube.com/watch?v=WGzH0akvkIY" TargetMode="External"/><Relationship Id="rId572" Type="http://schemas.openxmlformats.org/officeDocument/2006/relationships/hyperlink" Target="https://www.youtube.com/watch?v=JXdSwXHoiH0&amp;feature=youtu.be" TargetMode="External"/><Relationship Id="rId1216" Type="http://schemas.openxmlformats.org/officeDocument/2006/relationships/hyperlink" Target="http://www.klasektrading.cz/static/public/uploads/images/products/max/14660598057.jpg" TargetMode="External"/><Relationship Id="rId1423" Type="http://schemas.openxmlformats.org/officeDocument/2006/relationships/hyperlink" Target="http://www.klasektrading.cz/static/public/uploads/images/products/max/147377304981.jpg" TargetMode="External"/><Relationship Id="rId1630" Type="http://schemas.openxmlformats.org/officeDocument/2006/relationships/hyperlink" Target="http://www.klasektrading.cz/static/public/uploads/images/products/max/153509669962.jpg" TargetMode="External"/><Relationship Id="rId225" Type="http://schemas.openxmlformats.org/officeDocument/2006/relationships/hyperlink" Target="https://www.youtube.com/watch?v=B13R3Ye52V4&amp;feature=youtu.be" TargetMode="External"/><Relationship Id="rId432" Type="http://schemas.openxmlformats.org/officeDocument/2006/relationships/hyperlink" Target="https://www.youtube.com/watch?v=xQHoAMMQbz0&amp;feature=youtu.be" TargetMode="External"/><Relationship Id="rId877" Type="http://schemas.openxmlformats.org/officeDocument/2006/relationships/hyperlink" Target="https://www.youtube.com/watch?v=WLq6LvdLLIU&amp;feature=youtu.be" TargetMode="External"/><Relationship Id="rId1062" Type="http://schemas.openxmlformats.org/officeDocument/2006/relationships/hyperlink" Target="http://www.klasektrading.cz/static/public/uploads/images/products/max/15045112845.jpg" TargetMode="External"/><Relationship Id="rId1728" Type="http://schemas.openxmlformats.org/officeDocument/2006/relationships/hyperlink" Target="http://www.pmcostrava.cz/public/uploads/images/max/135020998811.jpg" TargetMode="External"/><Relationship Id="rId737" Type="http://schemas.openxmlformats.org/officeDocument/2006/relationships/hyperlink" Target="https://www.youtube.com/watch?v=enYoltq3H94" TargetMode="External"/><Relationship Id="rId944" Type="http://schemas.openxmlformats.org/officeDocument/2006/relationships/hyperlink" Target="http://www.pmcostrava.cz/public/uploads/images/max/140929512185.jpg" TargetMode="External"/><Relationship Id="rId1367" Type="http://schemas.openxmlformats.org/officeDocument/2006/relationships/hyperlink" Target="http://www.pmcostrava.cz/public/uploads/images/max/135038954425.jpg" TargetMode="External"/><Relationship Id="rId1574" Type="http://schemas.openxmlformats.org/officeDocument/2006/relationships/hyperlink" Target="http://www.klasektrading.cz/static/public/uploads/images/products/max/153509703403.jpg" TargetMode="External"/><Relationship Id="rId1781" Type="http://schemas.openxmlformats.org/officeDocument/2006/relationships/hyperlink" Target="http://www.klasektrading.cz/static/public/uploads/images/products/max/144178813082.jpg" TargetMode="External"/><Relationship Id="rId73" Type="http://schemas.openxmlformats.org/officeDocument/2006/relationships/hyperlink" Target="https://youtu.be/LXO-tLyg3Mk" TargetMode="External"/><Relationship Id="rId169" Type="http://schemas.openxmlformats.org/officeDocument/2006/relationships/hyperlink" Target="https://youtu.be/c2lYFW2JUa0" TargetMode="External"/><Relationship Id="rId376" Type="http://schemas.openxmlformats.org/officeDocument/2006/relationships/hyperlink" Target="https://youtu.be/joyrghfzk1k" TargetMode="External"/><Relationship Id="rId583" Type="http://schemas.openxmlformats.org/officeDocument/2006/relationships/hyperlink" Target="https://www.youtube.com/watch?v=GV11qkbfsUE&amp;feature=youtu.be" TargetMode="External"/><Relationship Id="rId790" Type="http://schemas.openxmlformats.org/officeDocument/2006/relationships/hyperlink" Target="https://www.youtube.com/watch?v=cADoupAgnvE&amp;feature=youtu.be" TargetMode="External"/><Relationship Id="rId804" Type="http://schemas.openxmlformats.org/officeDocument/2006/relationships/hyperlink" Target="https://www.youtube.com/watch?v=AbKG-8fwjtY&amp;feature=youtu.be" TargetMode="External"/><Relationship Id="rId1227" Type="http://schemas.openxmlformats.org/officeDocument/2006/relationships/hyperlink" Target="http://www.klasektrading.cz/static/public/uploads/images/products/max/150953185348.jpg" TargetMode="External"/><Relationship Id="rId1434" Type="http://schemas.openxmlformats.org/officeDocument/2006/relationships/hyperlink" Target="http://www.klasektrading.cz/static/public/uploads/images/products/max/1502868713.jpg" TargetMode="External"/><Relationship Id="rId1641" Type="http://schemas.openxmlformats.org/officeDocument/2006/relationships/hyperlink" Target="http://www.klasektrading.cz/static/public/uploads/images/products/max/147377758445.jpg" TargetMode="External"/><Relationship Id="rId4" Type="http://schemas.openxmlformats.org/officeDocument/2006/relationships/hyperlink" Target="https://www.youtube.com/watch?v=H_pbPmLwTGM&amp;feature=youtu.be" TargetMode="External"/><Relationship Id="rId236" Type="http://schemas.openxmlformats.org/officeDocument/2006/relationships/hyperlink" Target="https://youtu.be/WM7WTE5K3FU" TargetMode="External"/><Relationship Id="rId443" Type="http://schemas.openxmlformats.org/officeDocument/2006/relationships/hyperlink" Target="https://www.youtube.com/watch?v=2hj96S5GpVM&amp;feature=youtu.be" TargetMode="External"/><Relationship Id="rId650" Type="http://schemas.openxmlformats.org/officeDocument/2006/relationships/hyperlink" Target="https://youtu.be/Oz1K6rhBimU" TargetMode="External"/><Relationship Id="rId888" Type="http://schemas.openxmlformats.org/officeDocument/2006/relationships/hyperlink" Target="https://www.youtube.com/watch?v=R3Y49k9Km_4&amp;feature=youtu.be" TargetMode="External"/><Relationship Id="rId1073" Type="http://schemas.openxmlformats.org/officeDocument/2006/relationships/hyperlink" Target="http://www.pmcostrava.cz/public/uploads/images/max/137941059417.jpg" TargetMode="External"/><Relationship Id="rId1280" Type="http://schemas.openxmlformats.org/officeDocument/2006/relationships/hyperlink" Target="http://www.klasektrading.cz/static/public/uploads/images/products/max/144178807235.jpg" TargetMode="External"/><Relationship Id="rId1501" Type="http://schemas.openxmlformats.org/officeDocument/2006/relationships/hyperlink" Target="http://www.klasektrading.cz/static/public/uploads/images/products/max/150270643665.jpg" TargetMode="External"/><Relationship Id="rId1739" Type="http://schemas.openxmlformats.org/officeDocument/2006/relationships/hyperlink" Target="http://www.klasektrading.cz/static/public/uploads/images/products/max/144178683244.jpg" TargetMode="External"/><Relationship Id="rId303" Type="http://schemas.openxmlformats.org/officeDocument/2006/relationships/hyperlink" Target="https://youtu.be/_U2W24FNPug" TargetMode="External"/><Relationship Id="rId748" Type="http://schemas.openxmlformats.org/officeDocument/2006/relationships/hyperlink" Target="https://www.youtube.com/watch?v=_gEZkBLZ3f0" TargetMode="External"/><Relationship Id="rId955" Type="http://schemas.openxmlformats.org/officeDocument/2006/relationships/hyperlink" Target="http://www.klasektrading.cz/static/public/uploads/images/products/max/150269798825.jpg" TargetMode="External"/><Relationship Id="rId1140" Type="http://schemas.openxmlformats.org/officeDocument/2006/relationships/hyperlink" Target="http://www.pmcostrava.cz/public/uploads/images/max/134808097856.jpg" TargetMode="External"/><Relationship Id="rId1378" Type="http://schemas.openxmlformats.org/officeDocument/2006/relationships/hyperlink" Target="http://www.klasektrading.cz/static/public/uploads/images/products/max/14418858198.jpg" TargetMode="External"/><Relationship Id="rId1585" Type="http://schemas.openxmlformats.org/officeDocument/2006/relationships/hyperlink" Target="http://www.klasektrading.cz/static/public/uploads/images/products/max/15350968887.jpg" TargetMode="External"/><Relationship Id="rId1792" Type="http://schemas.openxmlformats.org/officeDocument/2006/relationships/hyperlink" Target="http://www.klasektrading.cz/static/public/uploads/images/products/max/144179155581.jpg" TargetMode="External"/><Relationship Id="rId1806" Type="http://schemas.openxmlformats.org/officeDocument/2006/relationships/hyperlink" Target="http://www.klasektrading.cz/static/public/uploads/images/products/max/144178813082.jpg" TargetMode="External"/><Relationship Id="rId84" Type="http://schemas.openxmlformats.org/officeDocument/2006/relationships/hyperlink" Target="https://youtu.be/86o5EEOd1Yc" TargetMode="External"/><Relationship Id="rId387" Type="http://schemas.openxmlformats.org/officeDocument/2006/relationships/hyperlink" Target="https://www.youtube.com/watch?v=-fk-Y5vAAHo" TargetMode="External"/><Relationship Id="rId510" Type="http://schemas.openxmlformats.org/officeDocument/2006/relationships/hyperlink" Target="http://www.youtube.com/watch?v=OtmSUSdXtAQ" TargetMode="External"/><Relationship Id="rId594" Type="http://schemas.openxmlformats.org/officeDocument/2006/relationships/hyperlink" Target="https://www.youtube.com/watch?v=5er5drGI3tc" TargetMode="External"/><Relationship Id="rId608" Type="http://schemas.openxmlformats.org/officeDocument/2006/relationships/hyperlink" Target="https://youtu.be/OSVKuoJn3Xc" TargetMode="External"/><Relationship Id="rId815" Type="http://schemas.openxmlformats.org/officeDocument/2006/relationships/hyperlink" Target="https://www.youtube.com/watch?v=dVA2EpCX9oI&amp;feature=youtu.be" TargetMode="External"/><Relationship Id="rId1238" Type="http://schemas.openxmlformats.org/officeDocument/2006/relationships/hyperlink" Target="http://www.pmcostrava.cz/public/uploads/images/max/13280167246.jpg" TargetMode="External"/><Relationship Id="rId1445" Type="http://schemas.openxmlformats.org/officeDocument/2006/relationships/hyperlink" Target="http://www.klasektrading.cz/static/public/uploads/images/products/max/150270926333.jpg" TargetMode="External"/><Relationship Id="rId1652" Type="http://schemas.openxmlformats.org/officeDocument/2006/relationships/hyperlink" Target="http://www.klasektrading.cz/static/public/uploads/images/products/max/147377521022.jpg" TargetMode="External"/><Relationship Id="rId247" Type="http://schemas.openxmlformats.org/officeDocument/2006/relationships/hyperlink" Target="https://www.youtube.com/watch?v=xJrTxCp2SVU&amp;feature=youtu.be" TargetMode="External"/><Relationship Id="rId899" Type="http://schemas.openxmlformats.org/officeDocument/2006/relationships/hyperlink" Target="https://www.youtube.com/watch?v=-2msOBX76B4&amp;feature=youtu.be" TargetMode="External"/><Relationship Id="rId1000" Type="http://schemas.openxmlformats.org/officeDocument/2006/relationships/hyperlink" Target="http://www.pmcostrava.cz/public/uploads/images/max/137935269117.jpg" TargetMode="External"/><Relationship Id="rId1084" Type="http://schemas.openxmlformats.org/officeDocument/2006/relationships/hyperlink" Target="http://www.klasektrading.cz/static/public/uploads/images/products/max/134808745142.jpg" TargetMode="External"/><Relationship Id="rId1305" Type="http://schemas.openxmlformats.org/officeDocument/2006/relationships/hyperlink" Target="http://www.klasektrading.cz/static/public/uploads/images/products/max/144179017917.jpg" TargetMode="External"/><Relationship Id="rId107" Type="http://schemas.openxmlformats.org/officeDocument/2006/relationships/hyperlink" Target="https://youtu.be/fUNE0n6NYmI" TargetMode="External"/><Relationship Id="rId454" Type="http://schemas.openxmlformats.org/officeDocument/2006/relationships/hyperlink" Target="https://youtu.be/qVcRIEbIdFA" TargetMode="External"/><Relationship Id="rId661" Type="http://schemas.openxmlformats.org/officeDocument/2006/relationships/hyperlink" Target="https://youtu.be/YDK0jWbtOf0" TargetMode="External"/><Relationship Id="rId759" Type="http://schemas.openxmlformats.org/officeDocument/2006/relationships/hyperlink" Target="https://www.youtube.com/watch?v=ngXrwRAs_s8" TargetMode="External"/><Relationship Id="rId966" Type="http://schemas.openxmlformats.org/officeDocument/2006/relationships/hyperlink" Target="http://www.klasektrading.cz/static/public/uploads/images/products/max/150270612951.jpg" TargetMode="External"/><Relationship Id="rId1291" Type="http://schemas.openxmlformats.org/officeDocument/2006/relationships/hyperlink" Target="http://www.klasektrading.cz/static/public/uploads/images/products/max/150280292733.jpg" TargetMode="External"/><Relationship Id="rId1389" Type="http://schemas.openxmlformats.org/officeDocument/2006/relationships/hyperlink" Target="http://www.klasektrading.cz/static/public/uploads/images/products/max/150270256778.jpg" TargetMode="External"/><Relationship Id="rId1512" Type="http://schemas.openxmlformats.org/officeDocument/2006/relationships/hyperlink" Target="http://www.pmcostrava.cz/public/uploads/images/max/135058238361.jpg" TargetMode="External"/><Relationship Id="rId1596" Type="http://schemas.openxmlformats.org/officeDocument/2006/relationships/hyperlink" Target="http://www.pmcostrava.cz/public/uploads/images/max/134813807336.jpg" TargetMode="External"/><Relationship Id="rId1817" Type="http://schemas.openxmlformats.org/officeDocument/2006/relationships/hyperlink" Target="http://www.klasektrading.cz/static/public/uploads/images/products/max/144178813082.jpg" TargetMode="External"/><Relationship Id="rId11" Type="http://schemas.openxmlformats.org/officeDocument/2006/relationships/hyperlink" Target="https://www.youtube.com/watch?v=zTNEdHU_qQQ&amp;feature=youtu.be" TargetMode="External"/><Relationship Id="rId314" Type="http://schemas.openxmlformats.org/officeDocument/2006/relationships/hyperlink" Target="https://www.youtube.com/watch?v=iBRy4uVhHG8&amp;feature=youtu.be" TargetMode="External"/><Relationship Id="rId398" Type="http://schemas.openxmlformats.org/officeDocument/2006/relationships/hyperlink" Target="https://youtu.be/Qnpp1V50Q3c" TargetMode="External"/><Relationship Id="rId521" Type="http://schemas.openxmlformats.org/officeDocument/2006/relationships/hyperlink" Target="https://youtu.be/vz7646bCN00" TargetMode="External"/><Relationship Id="rId619" Type="http://schemas.openxmlformats.org/officeDocument/2006/relationships/hyperlink" Target="https://www.youtube.com/watch?v=yO3lCa06xfQ&amp;feature=youtu.be" TargetMode="External"/><Relationship Id="rId1151" Type="http://schemas.openxmlformats.org/officeDocument/2006/relationships/hyperlink" Target="http://www.klasektrading.cz/static/public/uploads/images/products/max/147428437178.jpg" TargetMode="External"/><Relationship Id="rId1249" Type="http://schemas.openxmlformats.org/officeDocument/2006/relationships/hyperlink" Target="http://www.klasektrading.cz/static/public/uploads/images/products/max/150269890489.jpg" TargetMode="External"/><Relationship Id="rId95" Type="http://schemas.openxmlformats.org/officeDocument/2006/relationships/hyperlink" Target="https://youtu.be/Y_MLSJy2Drs" TargetMode="External"/><Relationship Id="rId160" Type="http://schemas.openxmlformats.org/officeDocument/2006/relationships/hyperlink" Target="https://www.youtube.com/watch?v=Z5Kb3XTsj1o&amp;feature=youtu.be" TargetMode="External"/><Relationship Id="rId826" Type="http://schemas.openxmlformats.org/officeDocument/2006/relationships/hyperlink" Target="https://www.youtube.com/watch?v=amFVORSzQos" TargetMode="External"/><Relationship Id="rId1011" Type="http://schemas.openxmlformats.org/officeDocument/2006/relationships/hyperlink" Target="http://www.klasektrading.cz/static/public/uploads/images/products/max/147393055177.jpg" TargetMode="External"/><Relationship Id="rId1109" Type="http://schemas.openxmlformats.org/officeDocument/2006/relationships/hyperlink" Target="http://www.klasektrading.cz/static/public/uploads/images/products/max/147394446918.jpg" TargetMode="External"/><Relationship Id="rId1456" Type="http://schemas.openxmlformats.org/officeDocument/2006/relationships/hyperlink" Target="http://www.pmcostrava.cz/public/uploads/images/max/135058150293.jpg" TargetMode="External"/><Relationship Id="rId1663" Type="http://schemas.openxmlformats.org/officeDocument/2006/relationships/hyperlink" Target="http://www.klasektrading.cz/static/public/uploads/images/products/max/147377377942.jpg" TargetMode="External"/><Relationship Id="rId258" Type="http://schemas.openxmlformats.org/officeDocument/2006/relationships/hyperlink" Target="https://youtu.be/W4dG9kk0YEA" TargetMode="External"/><Relationship Id="rId465" Type="http://schemas.openxmlformats.org/officeDocument/2006/relationships/hyperlink" Target="https://www.youtube.com/watch?v=fdcn5aXZLkk" TargetMode="External"/><Relationship Id="rId672" Type="http://schemas.openxmlformats.org/officeDocument/2006/relationships/hyperlink" Target="https://www.youtube.com/watch?v=TkhpIVAxs-A&amp;feature=youtu.be" TargetMode="External"/><Relationship Id="rId1095" Type="http://schemas.openxmlformats.org/officeDocument/2006/relationships/hyperlink" Target="http://www.klasektrading.cz/static/public/uploads/images/products/max/153509882044.jpg" TargetMode="External"/><Relationship Id="rId1316" Type="http://schemas.openxmlformats.org/officeDocument/2006/relationships/hyperlink" Target="http://www.klasektrading.cz/static/public/uploads/images/products/max/147394582526.jpg" TargetMode="External"/><Relationship Id="rId1523" Type="http://schemas.openxmlformats.org/officeDocument/2006/relationships/hyperlink" Target="http://www.pmcostrava.cz/public/uploads/images/max/135004772492.jpg" TargetMode="External"/><Relationship Id="rId1730" Type="http://schemas.openxmlformats.org/officeDocument/2006/relationships/hyperlink" Target="http://www.pmcostrava.cz/public/uploads/images/max/135038626167.jpg" TargetMode="External"/><Relationship Id="rId22" Type="http://schemas.openxmlformats.org/officeDocument/2006/relationships/hyperlink" Target="https://youtu.be/YbRa32Dy7Mo" TargetMode="External"/><Relationship Id="rId118" Type="http://schemas.openxmlformats.org/officeDocument/2006/relationships/hyperlink" Target="https://youtu.be/ouOUOLj6f1s" TargetMode="External"/><Relationship Id="rId325" Type="http://schemas.openxmlformats.org/officeDocument/2006/relationships/hyperlink" Target="https://youtu.be/AbGTWZuXjqE" TargetMode="External"/><Relationship Id="rId532" Type="http://schemas.openxmlformats.org/officeDocument/2006/relationships/hyperlink" Target="https://www.youtube.com/watch?v=-AYI7cf_j5E&amp;feature=youtu.be" TargetMode="External"/><Relationship Id="rId977" Type="http://schemas.openxmlformats.org/officeDocument/2006/relationships/hyperlink" Target="http://www.klasektrading.cz/static/public/uploads/images/products/max/150269798825.jpg" TargetMode="External"/><Relationship Id="rId1162" Type="http://schemas.openxmlformats.org/officeDocument/2006/relationships/hyperlink" Target="http://www.pmcostrava.cz/public/uploads/images/max/137949974854.jpg" TargetMode="External"/><Relationship Id="rId1828" Type="http://schemas.openxmlformats.org/officeDocument/2006/relationships/hyperlink" Target="http://www.klasektrading.cz/static/public/uploads/images/products/max/144178132256.jpg" TargetMode="External"/><Relationship Id="rId171" Type="http://schemas.openxmlformats.org/officeDocument/2006/relationships/hyperlink" Target="https://www.youtube.com/watch?v=eJ3RAg19rXY&amp;feature=youtu.be" TargetMode="External"/><Relationship Id="rId837" Type="http://schemas.openxmlformats.org/officeDocument/2006/relationships/hyperlink" Target="https://www.youtube.com/watch?v=O6fBpE66dtU" TargetMode="External"/><Relationship Id="rId1022" Type="http://schemas.openxmlformats.org/officeDocument/2006/relationships/hyperlink" Target="http://www.klasektrading.cz/static/public/uploads/images/products/max/14416230129.jpg" TargetMode="External"/><Relationship Id="rId1467" Type="http://schemas.openxmlformats.org/officeDocument/2006/relationships/hyperlink" Target="http://www.klasektrading.cz/static/public/uploads/images/products/max/147401269015.jpg" TargetMode="External"/><Relationship Id="rId1674" Type="http://schemas.openxmlformats.org/officeDocument/2006/relationships/hyperlink" Target="http://www.klasektrading.cz/static/public/uploads/images/products/max/153509595428.jpg" TargetMode="External"/><Relationship Id="rId269" Type="http://schemas.openxmlformats.org/officeDocument/2006/relationships/hyperlink" Target="https://www.youtube.com/watch?v=ygvznjLWkl0&amp;feature=youtu.be" TargetMode="External"/><Relationship Id="rId476" Type="http://schemas.openxmlformats.org/officeDocument/2006/relationships/hyperlink" Target="https://youtu.be/BxFQuyCANTs" TargetMode="External"/><Relationship Id="rId683" Type="http://schemas.openxmlformats.org/officeDocument/2006/relationships/hyperlink" Target="https://www.youtube.com/watch?v=ltexqnRhF18&amp;feature=youtu.be" TargetMode="External"/><Relationship Id="rId890" Type="http://schemas.openxmlformats.org/officeDocument/2006/relationships/hyperlink" Target="https://www.youtube.com/watch?v=rZMOzIoAQbE&amp;feature=youtu.be" TargetMode="External"/><Relationship Id="rId904" Type="http://schemas.openxmlformats.org/officeDocument/2006/relationships/hyperlink" Target="https://www.youtube.com/watch?v=I9r-3Jjfgcg&amp;feature=youtu.be" TargetMode="External"/><Relationship Id="rId1327" Type="http://schemas.openxmlformats.org/officeDocument/2006/relationships/hyperlink" Target="http://www.klasektrading.cz/static/public/uploads/images/products/max/153509790998.jpg" TargetMode="External"/><Relationship Id="rId1534" Type="http://schemas.openxmlformats.org/officeDocument/2006/relationships/hyperlink" Target="http://www.pmcostrava.cz/public/uploads/images/max/134848406301.jpg" TargetMode="External"/><Relationship Id="rId1741" Type="http://schemas.openxmlformats.org/officeDocument/2006/relationships/hyperlink" Target="http://www.klasektrading.cz/static/public/uploads/images/products/max/144178683244.jpg" TargetMode="External"/><Relationship Id="rId33" Type="http://schemas.openxmlformats.org/officeDocument/2006/relationships/hyperlink" Target="https://youtu.be/TErPPa5ekug" TargetMode="External"/><Relationship Id="rId129" Type="http://schemas.openxmlformats.org/officeDocument/2006/relationships/hyperlink" Target="https://youtu.be/XCiTIXOznWM" TargetMode="External"/><Relationship Id="rId336" Type="http://schemas.openxmlformats.org/officeDocument/2006/relationships/hyperlink" Target="https://www.youtube.com/watch?v=7MOJZdKPBzw&amp;feature=youtu.be" TargetMode="External"/><Relationship Id="rId543" Type="http://schemas.openxmlformats.org/officeDocument/2006/relationships/hyperlink" Target="https://www.youtube.com/watch?v=-vmB3VObP4o&amp;feature=youtu.be" TargetMode="External"/><Relationship Id="rId988" Type="http://schemas.openxmlformats.org/officeDocument/2006/relationships/hyperlink" Target="http://www.klasektrading.cz/static/public/uploads/images/products/max/153509926824.jpg" TargetMode="External"/><Relationship Id="rId1173" Type="http://schemas.openxmlformats.org/officeDocument/2006/relationships/hyperlink" Target="http://www.pmcostrava.cz/public/uploads/images/max/134808170435.jpg" TargetMode="External"/><Relationship Id="rId1380" Type="http://schemas.openxmlformats.org/officeDocument/2006/relationships/hyperlink" Target="http://www.klasektrading.cz/static/public/uploads/images/products/max/153509755815.jpg" TargetMode="External"/><Relationship Id="rId1601" Type="http://schemas.openxmlformats.org/officeDocument/2006/relationships/hyperlink" Target="http://www.klasektrading.cz/static/public/uploads/images/products/max/15350968633.jpg" TargetMode="External"/><Relationship Id="rId1839" Type="http://schemas.openxmlformats.org/officeDocument/2006/relationships/hyperlink" Target="http://www.pmcostrava.cz/public/uploads/images/max/137940365329.jpg" TargetMode="External"/><Relationship Id="rId182" Type="http://schemas.openxmlformats.org/officeDocument/2006/relationships/hyperlink" Target="https://youtu.be/hl-Cv0TYcqE" TargetMode="External"/><Relationship Id="rId403" Type="http://schemas.openxmlformats.org/officeDocument/2006/relationships/hyperlink" Target="https://www.youtube.com/watch?v=J1ySHsEBC0c" TargetMode="External"/><Relationship Id="rId750" Type="http://schemas.openxmlformats.org/officeDocument/2006/relationships/hyperlink" Target="https://www.youtube.com/watch?v=jG_2olB0EEU&amp;feature=youtu.be" TargetMode="External"/><Relationship Id="rId848" Type="http://schemas.openxmlformats.org/officeDocument/2006/relationships/hyperlink" Target="http://www.youtube.com/watch?v=xEyRSYzIHiQ&amp;list=FL3vDN7MDQBSqg2eyYmr42Jw&amp;index=86" TargetMode="External"/><Relationship Id="rId1033" Type="http://schemas.openxmlformats.org/officeDocument/2006/relationships/hyperlink" Target="http://www.klasektrading.cz/static/public/uploads/images/products/max/147393532685.jpg" TargetMode="External"/><Relationship Id="rId1478" Type="http://schemas.openxmlformats.org/officeDocument/2006/relationships/hyperlink" Target="http://www.pmcostrava.cz/public/uploads/images/max/135428661771.jpg" TargetMode="External"/><Relationship Id="rId1685" Type="http://schemas.openxmlformats.org/officeDocument/2006/relationships/hyperlink" Target="http://www.klasektrading.cz/static/public/uploads/images/products/max/150330195399.jpg" TargetMode="External"/><Relationship Id="rId487" Type="http://schemas.openxmlformats.org/officeDocument/2006/relationships/hyperlink" Target="https://youtu.be/WOPu67HtPy8" TargetMode="External"/><Relationship Id="rId610" Type="http://schemas.openxmlformats.org/officeDocument/2006/relationships/hyperlink" Target="https://www.youtube.com/watch?v=M5XHcO3wMiQ&amp;feature=youtu.be" TargetMode="External"/><Relationship Id="rId694" Type="http://schemas.openxmlformats.org/officeDocument/2006/relationships/hyperlink" Target="https://www.youtube.com/watch?v=DL09n_k3Ybk&amp;feature=youtu.be" TargetMode="External"/><Relationship Id="rId708" Type="http://schemas.openxmlformats.org/officeDocument/2006/relationships/hyperlink" Target="https://www.youtube.com/watch?v=c3C_1OUTUXE&amp;feature=youtu.be" TargetMode="External"/><Relationship Id="rId915" Type="http://schemas.openxmlformats.org/officeDocument/2006/relationships/hyperlink" Target="https://www.youtube.com/watch?v=r311sqd-KZQ&amp;feature=youtu.be" TargetMode="External"/><Relationship Id="rId1240" Type="http://schemas.openxmlformats.org/officeDocument/2006/relationships/hyperlink" Target="http://www.pmcostrava.cz/public/uploads/images/max/137950279965.jpg" TargetMode="External"/><Relationship Id="rId1338" Type="http://schemas.openxmlformats.org/officeDocument/2006/relationships/hyperlink" Target="http://www.klasektrading.cz/static/public/uploads/images/products/max/153509787525.jpg" TargetMode="External"/><Relationship Id="rId1545" Type="http://schemas.openxmlformats.org/officeDocument/2006/relationships/hyperlink" Target="http://www.klasektrading.cz/static/public/uploads/images/products/max/144126862077.jpg" TargetMode="External"/><Relationship Id="rId347" Type="http://schemas.openxmlformats.org/officeDocument/2006/relationships/hyperlink" Target="https://youtu.be/gBzxTBD4itU" TargetMode="External"/><Relationship Id="rId999" Type="http://schemas.openxmlformats.org/officeDocument/2006/relationships/hyperlink" Target="http://www.pmcostrava.cz/public/uploads/images/max/137935290002.jpg" TargetMode="External"/><Relationship Id="rId1100" Type="http://schemas.openxmlformats.org/officeDocument/2006/relationships/hyperlink" Target="http://www.klasektrading.cz/static/public/uploads/images/products/max/153509868997.jpg" TargetMode="External"/><Relationship Id="rId1184" Type="http://schemas.openxmlformats.org/officeDocument/2006/relationships/hyperlink" Target="http://www.klasektrading.cz/static/public/uploads/images/products/max/144161708065.jpg" TargetMode="External"/><Relationship Id="rId1405" Type="http://schemas.openxmlformats.org/officeDocument/2006/relationships/hyperlink" Target="http://www.klasektrading.cz/static/public/uploads/images/products/max/150287431624.jpg" TargetMode="External"/><Relationship Id="rId1752" Type="http://schemas.openxmlformats.org/officeDocument/2006/relationships/hyperlink" Target="http://www.klasektrading.cz/static/public/uploads/images/products/max/144178683244.jpg" TargetMode="External"/><Relationship Id="rId44" Type="http://schemas.openxmlformats.org/officeDocument/2006/relationships/hyperlink" Target="https://youtu.be/YeEH-FXBPrU" TargetMode="External"/><Relationship Id="rId554" Type="http://schemas.openxmlformats.org/officeDocument/2006/relationships/hyperlink" Target="https://youtu.be/lQp0SSVliFo" TargetMode="External"/><Relationship Id="rId761" Type="http://schemas.openxmlformats.org/officeDocument/2006/relationships/hyperlink" Target="https://www.youtube.com/watch?v=kBda8rEBqzk" TargetMode="External"/><Relationship Id="rId859" Type="http://schemas.openxmlformats.org/officeDocument/2006/relationships/hyperlink" Target="https://www.youtube.com/watch?v=WOGkCRWIFVE" TargetMode="External"/><Relationship Id="rId1391" Type="http://schemas.openxmlformats.org/officeDocument/2006/relationships/hyperlink" Target="http://www.klasektrading.cz/static/public/uploads/images/products/max/147402398025.jpg" TargetMode="External"/><Relationship Id="rId1489" Type="http://schemas.openxmlformats.org/officeDocument/2006/relationships/hyperlink" Target="http://www.klasektrading.cz/static/public/uploads/images/products/max/150271500619.jpg" TargetMode="External"/><Relationship Id="rId1612" Type="http://schemas.openxmlformats.org/officeDocument/2006/relationships/hyperlink" Target="http://www.klasektrading.cz/static/public/uploads/images/products/max/144119440217.jpg" TargetMode="External"/><Relationship Id="rId1696" Type="http://schemas.openxmlformats.org/officeDocument/2006/relationships/hyperlink" Target="http://www.klasektrading.cz/static/public/uploads/images/products/max/144126541477.jpg" TargetMode="External"/><Relationship Id="rId193" Type="http://schemas.openxmlformats.org/officeDocument/2006/relationships/hyperlink" Target="https://youtu.be/aRTOivdBLSU" TargetMode="External"/><Relationship Id="rId207" Type="http://schemas.openxmlformats.org/officeDocument/2006/relationships/hyperlink" Target="https://www.youtube.com/watch?v=Y3H4Pu8WffM&amp;feature=youtu.be" TargetMode="External"/><Relationship Id="rId414" Type="http://schemas.openxmlformats.org/officeDocument/2006/relationships/hyperlink" Target="https://youtu.be/ubRzfMSR29I" TargetMode="External"/><Relationship Id="rId498" Type="http://schemas.openxmlformats.org/officeDocument/2006/relationships/hyperlink" Target="https://www.youtube.com/watch?v=2goHbTLJoS0&amp;feature=youtu.be" TargetMode="External"/><Relationship Id="rId621" Type="http://schemas.openxmlformats.org/officeDocument/2006/relationships/hyperlink" Target="https://www.youtube.com/watch?v=ACl6eodDnys&amp;feature=youtu.be" TargetMode="External"/><Relationship Id="rId1044" Type="http://schemas.openxmlformats.org/officeDocument/2006/relationships/hyperlink" Target="http://www.pmcostrava.cz/public/uploads/images/max/13480886431.jpg" TargetMode="External"/><Relationship Id="rId1251" Type="http://schemas.openxmlformats.org/officeDocument/2006/relationships/hyperlink" Target="http://www.klasektrading.cz/static/public/uploads/images/products/max/153509821171.jpg" TargetMode="External"/><Relationship Id="rId1349" Type="http://schemas.openxmlformats.org/officeDocument/2006/relationships/hyperlink" Target="http://www.klasektrading.cz/static/public/uploads/images/products/max/153509776102.jpg" TargetMode="External"/><Relationship Id="rId260" Type="http://schemas.openxmlformats.org/officeDocument/2006/relationships/hyperlink" Target="https://www.youtube.com/watch?v=MNLD4Z67GCE&amp;feature=youtu.be" TargetMode="External"/><Relationship Id="rId719" Type="http://schemas.openxmlformats.org/officeDocument/2006/relationships/hyperlink" Target="https://www.youtube.com/watch?v=it_wTUJ_-_U" TargetMode="External"/><Relationship Id="rId926" Type="http://schemas.openxmlformats.org/officeDocument/2006/relationships/hyperlink" Target="https://www.youtube.com/watch?v=u6MmmgM4RZw&amp;feature=youtu.be" TargetMode="External"/><Relationship Id="rId1111" Type="http://schemas.openxmlformats.org/officeDocument/2006/relationships/hyperlink" Target="http://www.klasektrading.cz/static/public/uploads/images/products/max/147428665131.jpg" TargetMode="External"/><Relationship Id="rId1556" Type="http://schemas.openxmlformats.org/officeDocument/2006/relationships/hyperlink" Target="http://www.klasektrading.cz/static/public/uploads/images/products/max/144248999192.jpg" TargetMode="External"/><Relationship Id="rId1763" Type="http://schemas.openxmlformats.org/officeDocument/2006/relationships/hyperlink" Target="http://www.klasektrading.cz/static/public/uploads/images/products/max/144179155581.jpg" TargetMode="External"/><Relationship Id="rId55" Type="http://schemas.openxmlformats.org/officeDocument/2006/relationships/hyperlink" Target="http://www.youtube.com/watch?v=04aJp9nLU80" TargetMode="External"/><Relationship Id="rId120" Type="http://schemas.openxmlformats.org/officeDocument/2006/relationships/hyperlink" Target="https://youtu.be/K9laUlnzKQg" TargetMode="External"/><Relationship Id="rId358" Type="http://schemas.openxmlformats.org/officeDocument/2006/relationships/hyperlink" Target="https://www.youtube.com/watch?v=VUIkETF-hW4&amp;feature=youtu.be" TargetMode="External"/><Relationship Id="rId565" Type="http://schemas.openxmlformats.org/officeDocument/2006/relationships/hyperlink" Target="https://www.youtube.com/watch?v=xACjM5t2no0&amp;feature=youtu.be" TargetMode="External"/><Relationship Id="rId772" Type="http://schemas.openxmlformats.org/officeDocument/2006/relationships/hyperlink" Target="https://www.youtube.com/watch?v=A8fCsTBA3aQ" TargetMode="External"/><Relationship Id="rId1195" Type="http://schemas.openxmlformats.org/officeDocument/2006/relationships/hyperlink" Target="http://www.klasektrading.cz/static/public/uploads/images/products/max/150288489887.jpg" TargetMode="External"/><Relationship Id="rId1209" Type="http://schemas.openxmlformats.org/officeDocument/2006/relationships/hyperlink" Target="http://www.pmcostrava.cz/public/uploads/images/max/137949988894.jpg" TargetMode="External"/><Relationship Id="rId1416" Type="http://schemas.openxmlformats.org/officeDocument/2006/relationships/hyperlink" Target="http://www.klasektrading.cz/static/public/uploads/images/products/max/150280576897.jpg" TargetMode="External"/><Relationship Id="rId1623" Type="http://schemas.openxmlformats.org/officeDocument/2006/relationships/hyperlink" Target="http://www.klasektrading.cz/static/public/uploads/images/products/max/153509680601.jpg" TargetMode="External"/><Relationship Id="rId1830" Type="http://schemas.openxmlformats.org/officeDocument/2006/relationships/hyperlink" Target="http://www.klasektrading.cz/static/public/uploads/images/products/max/146219119744.jpg" TargetMode="External"/><Relationship Id="rId218" Type="http://schemas.openxmlformats.org/officeDocument/2006/relationships/hyperlink" Target="https://www.youtube.com/watch?v=DLho4u2wfhg" TargetMode="External"/><Relationship Id="rId425" Type="http://schemas.openxmlformats.org/officeDocument/2006/relationships/hyperlink" Target="https://www.youtube.com/watch?v=SnIbjopdgX0&amp;feature=youtu.be" TargetMode="External"/><Relationship Id="rId632" Type="http://schemas.openxmlformats.org/officeDocument/2006/relationships/hyperlink" Target="https://youtu.be/owzRFKe_9w8" TargetMode="External"/><Relationship Id="rId1055" Type="http://schemas.openxmlformats.org/officeDocument/2006/relationships/hyperlink" Target="http://www.pmcostrava.cz/public/uploads/images/max/13794093777.jpg" TargetMode="External"/><Relationship Id="rId1262" Type="http://schemas.openxmlformats.org/officeDocument/2006/relationships/hyperlink" Target="http://www.klasektrading.cz/static/public/uploads/images/products/max/153509815295.jpg" TargetMode="External"/><Relationship Id="rId271" Type="http://schemas.openxmlformats.org/officeDocument/2006/relationships/hyperlink" Target="https://www.youtube.com/watch?v=Peh5cLU0cmg&amp;feature=youtu.be" TargetMode="External"/><Relationship Id="rId937" Type="http://schemas.openxmlformats.org/officeDocument/2006/relationships/hyperlink" Target="http://www.pmcostrava.cz/public/uploads/images/max/137932730586.jpg" TargetMode="External"/><Relationship Id="rId1122" Type="http://schemas.openxmlformats.org/officeDocument/2006/relationships/hyperlink" Target="http://www.klasektrading.cz/static/public/uploads/images/products/max/148120523145.jpg" TargetMode="External"/><Relationship Id="rId1567" Type="http://schemas.openxmlformats.org/officeDocument/2006/relationships/hyperlink" Target="http://www.klasektrading.cz/static/public/uploads/images/products/max/150279909326.jpg" TargetMode="External"/><Relationship Id="rId1774" Type="http://schemas.openxmlformats.org/officeDocument/2006/relationships/hyperlink" Target="http://www.klasektrading.cz/static/public/uploads/images/products/max/144178813082.jpg" TargetMode="External"/><Relationship Id="rId66" Type="http://schemas.openxmlformats.org/officeDocument/2006/relationships/hyperlink" Target="https://youtu.be/6Dnck3dFN1M" TargetMode="External"/><Relationship Id="rId131" Type="http://schemas.openxmlformats.org/officeDocument/2006/relationships/hyperlink" Target="http://youtu.be/ZrZ7PXdtBGE" TargetMode="External"/><Relationship Id="rId369" Type="http://schemas.openxmlformats.org/officeDocument/2006/relationships/hyperlink" Target="https://www.youtube.com/watch?v=UWYb2eqQn4A&amp;feature=youtu.be" TargetMode="External"/><Relationship Id="rId576" Type="http://schemas.openxmlformats.org/officeDocument/2006/relationships/hyperlink" Target="https://www.youtube.com/watch?v=eaqPW72wbgc&amp;feature=youtu.be" TargetMode="External"/><Relationship Id="rId783" Type="http://schemas.openxmlformats.org/officeDocument/2006/relationships/hyperlink" Target="https://www.youtube.com/watch?v=legbSVubdHc&amp;feature=youtu.be" TargetMode="External"/><Relationship Id="rId990" Type="http://schemas.openxmlformats.org/officeDocument/2006/relationships/hyperlink" Target="http://www.klasektrading.cz/static/public/uploads/images/products/max/153509909678.jpg" TargetMode="External"/><Relationship Id="rId1427" Type="http://schemas.openxmlformats.org/officeDocument/2006/relationships/hyperlink" Target="http://www.klasektrading.cz/static/public/uploads/images/products/max/147375956314.jpg" TargetMode="External"/><Relationship Id="rId1634" Type="http://schemas.openxmlformats.org/officeDocument/2006/relationships/hyperlink" Target="http://www.klasektrading.cz/static/public/uploads/images/products/max/144223125699.jpg" TargetMode="External"/><Relationship Id="rId1841" Type="http://schemas.openxmlformats.org/officeDocument/2006/relationships/hyperlink" Target="http://www.klasektrading.cz/static/public/uploads/images/products/max/150175758766.jpg" TargetMode="External"/><Relationship Id="rId229" Type="http://schemas.openxmlformats.org/officeDocument/2006/relationships/hyperlink" Target="https://youtu.be/AullUnm3bys" TargetMode="External"/><Relationship Id="rId436" Type="http://schemas.openxmlformats.org/officeDocument/2006/relationships/hyperlink" Target="https://www.youtube.com/watch?v=H2zEAL-hiBE" TargetMode="External"/><Relationship Id="rId643" Type="http://schemas.openxmlformats.org/officeDocument/2006/relationships/hyperlink" Target="https://youtu.be/wPjGRAbpaXg" TargetMode="External"/><Relationship Id="rId1066" Type="http://schemas.openxmlformats.org/officeDocument/2006/relationships/hyperlink" Target="http://www.klasektrading.cz/static/public/uploads/images/products/max/150451399768.jpg" TargetMode="External"/><Relationship Id="rId1273" Type="http://schemas.openxmlformats.org/officeDocument/2006/relationships/hyperlink" Target="http://www.klasektrading.cz/static/public/uploads/images/products/max/147394936671.jpg" TargetMode="External"/><Relationship Id="rId1480" Type="http://schemas.openxmlformats.org/officeDocument/2006/relationships/hyperlink" Target="http://www.klasektrading.cz/static/public/uploads/images/products/max/15027152514.jpg" TargetMode="External"/><Relationship Id="rId850" Type="http://schemas.openxmlformats.org/officeDocument/2006/relationships/hyperlink" Target="https://www.youtube.com/watch?v=xm8Rx4P6qo0&amp;feature=youtu.be" TargetMode="External"/><Relationship Id="rId948" Type="http://schemas.openxmlformats.org/officeDocument/2006/relationships/hyperlink" Target="http://www.pmcostrava.cz/public/uploads/images/max/140930004651.jpg" TargetMode="External"/><Relationship Id="rId1133" Type="http://schemas.openxmlformats.org/officeDocument/2006/relationships/hyperlink" Target="http://www.pmcostrava.cz/public/uploads/images/max/137949509261.jpg" TargetMode="External"/><Relationship Id="rId1578" Type="http://schemas.openxmlformats.org/officeDocument/2006/relationships/hyperlink" Target="http://www.klasektrading.cz/static/public/uploads/images/products/max/153509697472.jpg" TargetMode="External"/><Relationship Id="rId1701" Type="http://schemas.openxmlformats.org/officeDocument/2006/relationships/hyperlink" Target="http://www.pmcostrava.cz/public/uploads/images/max/137941877964.jpg" TargetMode="External"/><Relationship Id="rId1785" Type="http://schemas.openxmlformats.org/officeDocument/2006/relationships/hyperlink" Target="http://www.klasektrading.cz/static/public/uploads/images/products/max/144179155581.jpg" TargetMode="External"/><Relationship Id="rId77" Type="http://schemas.openxmlformats.org/officeDocument/2006/relationships/hyperlink" Target="https://www.youtube.com/watch?v=JsvZJrUHZHk" TargetMode="External"/><Relationship Id="rId282" Type="http://schemas.openxmlformats.org/officeDocument/2006/relationships/hyperlink" Target="https://www.youtube.com/watch?v=iu2OKOTS6ms&amp;feature=youtu.be" TargetMode="External"/><Relationship Id="rId503" Type="http://schemas.openxmlformats.org/officeDocument/2006/relationships/hyperlink" Target="https://www.youtube.com/watch?v=DHOQpUsFNeU&amp;feature=youtu.be" TargetMode="External"/><Relationship Id="rId587" Type="http://schemas.openxmlformats.org/officeDocument/2006/relationships/hyperlink" Target="https://www.youtube.com/watch?v=j2lHpfZWy48&amp;feature=youtu.be" TargetMode="External"/><Relationship Id="rId710" Type="http://schemas.openxmlformats.org/officeDocument/2006/relationships/hyperlink" Target="https://www.youtube.com/watch?v=NxMlfBO1CjY" TargetMode="External"/><Relationship Id="rId808" Type="http://schemas.openxmlformats.org/officeDocument/2006/relationships/hyperlink" Target="https://www.youtube.com/watch?v=mcFPlzxHzZc" TargetMode="External"/><Relationship Id="rId1340" Type="http://schemas.openxmlformats.org/officeDocument/2006/relationships/hyperlink" Target="http://www.klasektrading.cz/static/public/uploads/images/products/max/147377335626.jpg" TargetMode="External"/><Relationship Id="rId1438" Type="http://schemas.openxmlformats.org/officeDocument/2006/relationships/hyperlink" Target="http://www.klasektrading.cz/static/public/uploads/images/products/max/15028746548.jpg" TargetMode="External"/><Relationship Id="rId1645" Type="http://schemas.openxmlformats.org/officeDocument/2006/relationships/hyperlink" Target="http://www.klasektrading.cz/static/public/uploads/images/products/max/144222482108.jpg" TargetMode="External"/><Relationship Id="rId8" Type="http://schemas.openxmlformats.org/officeDocument/2006/relationships/hyperlink" Target="https://youtu.be/JjQWXBan21s" TargetMode="External"/><Relationship Id="rId142" Type="http://schemas.openxmlformats.org/officeDocument/2006/relationships/hyperlink" Target="https://www.youtube.com/watch?v=PXZoza5KKtc&amp;feature=youtu.be" TargetMode="External"/><Relationship Id="rId447" Type="http://schemas.openxmlformats.org/officeDocument/2006/relationships/hyperlink" Target="https://www.youtube.com/watch?v=c5oeRoNYpJ0&amp;feature=youtu.be" TargetMode="External"/><Relationship Id="rId794" Type="http://schemas.openxmlformats.org/officeDocument/2006/relationships/hyperlink" Target="https://www.youtube.com/watch?v=SV0Zw-agZkc&amp;feature=youtu.be" TargetMode="External"/><Relationship Id="rId1077" Type="http://schemas.openxmlformats.org/officeDocument/2006/relationships/hyperlink" Target="http://www.pmcostrava.cz/public/uploads/images/max/134808769124.jpg" TargetMode="External"/><Relationship Id="rId1200" Type="http://schemas.openxmlformats.org/officeDocument/2006/relationships/hyperlink" Target="http://www.klasektrading.cz/static/public/uploads/images/products/max/150288499957.jpg" TargetMode="External"/><Relationship Id="rId1852" Type="http://schemas.openxmlformats.org/officeDocument/2006/relationships/hyperlink" Target="http://www.klasektrading.cz/static/public/uploads/images/products/max/145701016921.jpg" TargetMode="External"/><Relationship Id="rId654" Type="http://schemas.openxmlformats.org/officeDocument/2006/relationships/hyperlink" Target="https://www.youtube.com/watch?v=oMnzh0W7NNE" TargetMode="External"/><Relationship Id="rId861" Type="http://schemas.openxmlformats.org/officeDocument/2006/relationships/hyperlink" Target="https://www.youtube.com/watch?v=hlorL7Co96g&amp;feature=youtu.be" TargetMode="External"/><Relationship Id="rId959" Type="http://schemas.openxmlformats.org/officeDocument/2006/relationships/hyperlink" Target="http://www.klasektrading.cz/static/public/uploads/images/products/max/14093005162.jpg" TargetMode="External"/><Relationship Id="rId1284" Type="http://schemas.openxmlformats.org/officeDocument/2006/relationships/hyperlink" Target="http://www.klasektrading.cz/static/public/uploads/images/products/max/14739497088.jpg" TargetMode="External"/><Relationship Id="rId1491" Type="http://schemas.openxmlformats.org/officeDocument/2006/relationships/hyperlink" Target="http://www.klasektrading.cz/static/public/uploads/images/products/max/153509727877.jpg" TargetMode="External"/><Relationship Id="rId1505" Type="http://schemas.openxmlformats.org/officeDocument/2006/relationships/hyperlink" Target="http://www.klasektrading.cz/static/public/uploads/images/products/max/150279279452.jpg" TargetMode="External"/><Relationship Id="rId1589" Type="http://schemas.openxmlformats.org/officeDocument/2006/relationships/hyperlink" Target="http://www.klasektrading.cz/static/public/uploads/images/products/max/144196805992.jpg" TargetMode="External"/><Relationship Id="rId1712" Type="http://schemas.openxmlformats.org/officeDocument/2006/relationships/hyperlink" Target="http://www.klasektrading.cz/static/public/uploads/images/products/max/146219108181.jpg" TargetMode="External"/><Relationship Id="rId293" Type="http://schemas.openxmlformats.org/officeDocument/2006/relationships/hyperlink" Target="https://www.youtube.com/watch?v=5X1vngq3xDE" TargetMode="External"/><Relationship Id="rId307" Type="http://schemas.openxmlformats.org/officeDocument/2006/relationships/hyperlink" Target="https://youtu.be/5aDM7praC6Y" TargetMode="External"/><Relationship Id="rId514" Type="http://schemas.openxmlformats.org/officeDocument/2006/relationships/hyperlink" Target="https://www.youtube.com/watch?v=Wuf_yEuAdNk" TargetMode="External"/><Relationship Id="rId721" Type="http://schemas.openxmlformats.org/officeDocument/2006/relationships/hyperlink" Target="https://www.youtube.com/watch?v=Nuv0DH2BCGA&amp;feature=youtu.be" TargetMode="External"/><Relationship Id="rId1144" Type="http://schemas.openxmlformats.org/officeDocument/2006/relationships/hyperlink" Target="http://www.pmcostrava.cz/public/uploads/images/max/138106964417.jpg" TargetMode="External"/><Relationship Id="rId1351" Type="http://schemas.openxmlformats.org/officeDocument/2006/relationships/hyperlink" Target="http://www.klasektrading.cz/static/public/uploads/images/products/max/153509782482.jpg" TargetMode="External"/><Relationship Id="rId1449" Type="http://schemas.openxmlformats.org/officeDocument/2006/relationships/hyperlink" Target="http://www.klasektrading.cz/static/public/uploads/images/products/max/147402285589.jpg" TargetMode="External"/><Relationship Id="rId1796" Type="http://schemas.openxmlformats.org/officeDocument/2006/relationships/hyperlink" Target="http://www.klasektrading.cz/static/public/uploads/images/products/max/144179155581.jpg" TargetMode="External"/><Relationship Id="rId88" Type="http://schemas.openxmlformats.org/officeDocument/2006/relationships/hyperlink" Target="https://youtu.be/Hs7NqqkM2nA" TargetMode="External"/><Relationship Id="rId153" Type="http://schemas.openxmlformats.org/officeDocument/2006/relationships/hyperlink" Target="https://youtu.be/yPutu-TG2FU" TargetMode="External"/><Relationship Id="rId360" Type="http://schemas.openxmlformats.org/officeDocument/2006/relationships/hyperlink" Target="https://www.youtube.com/watch?v=hSvRrbKYfjs&amp;feature=youtu.be" TargetMode="External"/><Relationship Id="rId598" Type="http://schemas.openxmlformats.org/officeDocument/2006/relationships/hyperlink" Target="https://youtu.be/RFhAtEDH58w" TargetMode="External"/><Relationship Id="rId819" Type="http://schemas.openxmlformats.org/officeDocument/2006/relationships/hyperlink" Target="https://www.youtube.com/watch?v=GzJEJUYQMoA&amp;feature=youtu.be" TargetMode="External"/><Relationship Id="rId1004" Type="http://schemas.openxmlformats.org/officeDocument/2006/relationships/hyperlink" Target="http://www.pmcostrava.cz/public/uploads/images/max/137935290002.jpg" TargetMode="External"/><Relationship Id="rId1211" Type="http://schemas.openxmlformats.org/officeDocument/2006/relationships/hyperlink" Target="http://www.klasektrading.cz/static/public/uploads/images/products/max/145571769201.jpg" TargetMode="External"/><Relationship Id="rId1656" Type="http://schemas.openxmlformats.org/officeDocument/2006/relationships/hyperlink" Target="http://www.pmcostrava.cz/public/uploads/images/max/140963478901.jpg" TargetMode="External"/><Relationship Id="rId220" Type="http://schemas.openxmlformats.org/officeDocument/2006/relationships/hyperlink" Target="https://www.youtube.com/watch?v=EdT8ejp9ej8" TargetMode="External"/><Relationship Id="rId458" Type="http://schemas.openxmlformats.org/officeDocument/2006/relationships/hyperlink" Target="https://www.youtube.com/watch?v=brhIHSN6uMM" TargetMode="External"/><Relationship Id="rId665" Type="http://schemas.openxmlformats.org/officeDocument/2006/relationships/hyperlink" Target="https://www.youtube.com/watch?v=yCSkYmPpR7I&amp;feature=youtu.be" TargetMode="External"/><Relationship Id="rId872" Type="http://schemas.openxmlformats.org/officeDocument/2006/relationships/hyperlink" Target="https://www.youtube.com/watch?v=-N_YU1-1GmY&amp;feature=youtu.be" TargetMode="External"/><Relationship Id="rId1088" Type="http://schemas.openxmlformats.org/officeDocument/2006/relationships/hyperlink" Target="http://www.pmcostrava.cz/public/uploads/images/max/141223995695.jpg" TargetMode="External"/><Relationship Id="rId1295" Type="http://schemas.openxmlformats.org/officeDocument/2006/relationships/hyperlink" Target="http://www.klasektrading.cz/static/public/uploads/images/products/max/147402557819.jpg" TargetMode="External"/><Relationship Id="rId1309" Type="http://schemas.openxmlformats.org/officeDocument/2006/relationships/hyperlink" Target="http://www.klasektrading.cz/static/public/uploads/images/products/max/144179060096.jpg" TargetMode="External"/><Relationship Id="rId1516" Type="http://schemas.openxmlformats.org/officeDocument/2006/relationships/hyperlink" Target="http://www.pmcostrava.cz/public/uploads/images/max/135428472294.jpg" TargetMode="External"/><Relationship Id="rId1723" Type="http://schemas.openxmlformats.org/officeDocument/2006/relationships/hyperlink" Target="http://www.pmcostrava.cz/public/uploads/images/max/1350210563.jpg" TargetMode="External"/><Relationship Id="rId15" Type="http://schemas.openxmlformats.org/officeDocument/2006/relationships/hyperlink" Target="https://youtu.be/sDapa0q74Yw" TargetMode="External"/><Relationship Id="rId318" Type="http://schemas.openxmlformats.org/officeDocument/2006/relationships/hyperlink" Target="https://www.youtube.com/watch?v=-CMtSe4wwwE&amp;feature=youtu.be" TargetMode="External"/><Relationship Id="rId525" Type="http://schemas.openxmlformats.org/officeDocument/2006/relationships/hyperlink" Target="https://www.youtube.com/watch?v=o_rudRRC4ag&amp;feature=youtu.be" TargetMode="External"/><Relationship Id="rId732" Type="http://schemas.openxmlformats.org/officeDocument/2006/relationships/hyperlink" Target="https://www.youtube.com/watch?v=thdt_Y-t8B8" TargetMode="External"/><Relationship Id="rId1155" Type="http://schemas.openxmlformats.org/officeDocument/2006/relationships/hyperlink" Target="http://www.klasektrading.cz/static/public/uploads/images/products/max/153509850746.jpg" TargetMode="External"/><Relationship Id="rId1362" Type="http://schemas.openxmlformats.org/officeDocument/2006/relationships/hyperlink" Target="http://www.klasektrading.cz/static/public/uploads/images/products/max/15028737265.jpg" TargetMode="External"/><Relationship Id="rId99" Type="http://schemas.openxmlformats.org/officeDocument/2006/relationships/hyperlink" Target="https://youtu.be/Y86gj9QCoso" TargetMode="External"/><Relationship Id="rId164" Type="http://schemas.openxmlformats.org/officeDocument/2006/relationships/hyperlink" Target="https://www.youtube.com/watch?v=3mhj5rBVIqg&amp;feature=youtu.be" TargetMode="External"/><Relationship Id="rId371" Type="http://schemas.openxmlformats.org/officeDocument/2006/relationships/hyperlink" Target="https://www.youtube.com/watch?v=pneITmXriUk" TargetMode="External"/><Relationship Id="rId1015" Type="http://schemas.openxmlformats.org/officeDocument/2006/relationships/hyperlink" Target="http://www.klasektrading.cz/static/public/uploads/images/products/max/147393113507.jpg" TargetMode="External"/><Relationship Id="rId1222" Type="http://schemas.openxmlformats.org/officeDocument/2006/relationships/hyperlink" Target="http://www.klasektrading.cz/static/public/uploads/images/products/max/147394876197.jpg" TargetMode="External"/><Relationship Id="rId1667" Type="http://schemas.openxmlformats.org/officeDocument/2006/relationships/hyperlink" Target="http://www.klasektrading.cz/static/public/uploads/images/products/max/147376365534.jpg" TargetMode="External"/><Relationship Id="rId469" Type="http://schemas.openxmlformats.org/officeDocument/2006/relationships/hyperlink" Target="https://www.youtube.com/watch?v=6gNrV8KsDEU&amp;feature=youtu.be" TargetMode="External"/><Relationship Id="rId676" Type="http://schemas.openxmlformats.org/officeDocument/2006/relationships/hyperlink" Target="https://www.youtube.com/watch?v=jqNNIlSckSc&amp;feature=youtu.be" TargetMode="External"/><Relationship Id="rId883" Type="http://schemas.openxmlformats.org/officeDocument/2006/relationships/hyperlink" Target="https://www.youtube.com/watch?v=-vf8HdzeP7Q&amp;feature=youtu.be" TargetMode="External"/><Relationship Id="rId1099" Type="http://schemas.openxmlformats.org/officeDocument/2006/relationships/hyperlink" Target="http://www.klasektrading.cz/static/public/uploads/images/products/max/153509870771.jpg" TargetMode="External"/><Relationship Id="rId1527" Type="http://schemas.openxmlformats.org/officeDocument/2006/relationships/hyperlink" Target="http://www.klasektrading.cz/static/public/uploads/images/products/max/135058358125.jpg" TargetMode="External"/><Relationship Id="rId1734" Type="http://schemas.openxmlformats.org/officeDocument/2006/relationships/hyperlink" Target="http://www.pmcostrava.cz/public/uploads/images/max/135020614809.jpg" TargetMode="External"/><Relationship Id="rId26" Type="http://schemas.openxmlformats.org/officeDocument/2006/relationships/hyperlink" Target="https://youtu.be/Ht45FrgmLiY" TargetMode="External"/><Relationship Id="rId231" Type="http://schemas.openxmlformats.org/officeDocument/2006/relationships/hyperlink" Target="https://youtu.be/uWw5Dhe4nRc" TargetMode="External"/><Relationship Id="rId329" Type="http://schemas.openxmlformats.org/officeDocument/2006/relationships/hyperlink" Target="https://www.youtube.com/watch?v=LD8JM2PEDu4&amp;feature=youtu.be" TargetMode="External"/><Relationship Id="rId536" Type="http://schemas.openxmlformats.org/officeDocument/2006/relationships/hyperlink" Target="https://www.youtube.com/watch?v=wbucKjdeFT0" TargetMode="External"/><Relationship Id="rId1166" Type="http://schemas.openxmlformats.org/officeDocument/2006/relationships/hyperlink" Target="http://www.pmcostrava.cz/public/uploads/images/max/140930525963.jpg" TargetMode="External"/><Relationship Id="rId1373" Type="http://schemas.openxmlformats.org/officeDocument/2006/relationships/hyperlink" Target="http://www.klasektrading.cz/static/public/uploads/images/products/max/150280062042.jpg" TargetMode="External"/><Relationship Id="rId175" Type="http://schemas.openxmlformats.org/officeDocument/2006/relationships/hyperlink" Target="https://youtu.be/hfFhenRREog" TargetMode="External"/><Relationship Id="rId743" Type="http://schemas.openxmlformats.org/officeDocument/2006/relationships/hyperlink" Target="https://www.youtube.com/watch?v=LaxROTgKTQk&amp;feature=youtu.be" TargetMode="External"/><Relationship Id="rId950" Type="http://schemas.openxmlformats.org/officeDocument/2006/relationships/hyperlink" Target="http://www.pmcostrava.cz/public/uploads/images/max/137933540978.jpg" TargetMode="External"/><Relationship Id="rId1026" Type="http://schemas.openxmlformats.org/officeDocument/2006/relationships/hyperlink" Target="http://www.klasektrading.cz/static/public/uploads/images/products/max/150270627435.jpg" TargetMode="External"/><Relationship Id="rId1580" Type="http://schemas.openxmlformats.org/officeDocument/2006/relationships/hyperlink" Target="http://www.klasektrading.cz/static/public/uploads/images/products/max/147376547671.jpg" TargetMode="External"/><Relationship Id="rId1678" Type="http://schemas.openxmlformats.org/officeDocument/2006/relationships/hyperlink" Target="http://www.klasektrading.cz/static/public/uploads/images/products/max/150279091669.jpg" TargetMode="External"/><Relationship Id="rId1801" Type="http://schemas.openxmlformats.org/officeDocument/2006/relationships/hyperlink" Target="http://www.klasektrading.cz/static/public/uploads/images/products/max/144178813082.jpg" TargetMode="External"/><Relationship Id="rId382" Type="http://schemas.openxmlformats.org/officeDocument/2006/relationships/hyperlink" Target="https://www.youtube.com/watch?v=Rxghue36jtk" TargetMode="External"/><Relationship Id="rId603" Type="http://schemas.openxmlformats.org/officeDocument/2006/relationships/hyperlink" Target="http://youtu.be/MdDrpsGm_7M" TargetMode="External"/><Relationship Id="rId687" Type="http://schemas.openxmlformats.org/officeDocument/2006/relationships/hyperlink" Target="https://www.youtube.com/watch?v=eT7R7Xh3aO8&amp;feature=youtu.be" TargetMode="External"/><Relationship Id="rId810" Type="http://schemas.openxmlformats.org/officeDocument/2006/relationships/hyperlink" Target="https://www.youtube.com/watch?v=U1KtjW648mc" TargetMode="External"/><Relationship Id="rId908" Type="http://schemas.openxmlformats.org/officeDocument/2006/relationships/hyperlink" Target="https://www.youtube.com/watch?v=J3QWC1bLmog&amp;feature=youtu.be" TargetMode="External"/><Relationship Id="rId1233" Type="http://schemas.openxmlformats.org/officeDocument/2006/relationships/hyperlink" Target="http://www.pmcostrava.cz/public/uploads/images/max/126139738223.jpg" TargetMode="External"/><Relationship Id="rId1440" Type="http://schemas.openxmlformats.org/officeDocument/2006/relationships/hyperlink" Target="http://www.pmcostrava.cz/public/uploads/images/max/12911956512.jpg" TargetMode="External"/><Relationship Id="rId1538" Type="http://schemas.openxmlformats.org/officeDocument/2006/relationships/hyperlink" Target="http://www.klasektrading.cz/static/public/uploads/images/products/max/14738396854.jpg" TargetMode="External"/><Relationship Id="rId242" Type="http://schemas.openxmlformats.org/officeDocument/2006/relationships/hyperlink" Target="https://youtu.be/EzainL-jhYM" TargetMode="External"/><Relationship Id="rId894" Type="http://schemas.openxmlformats.org/officeDocument/2006/relationships/hyperlink" Target="https://www.youtube.com/watch?v=7eHoCkxQXC4&amp;feature=youtu.be" TargetMode="External"/><Relationship Id="rId1177" Type="http://schemas.openxmlformats.org/officeDocument/2006/relationships/hyperlink" Target="http://www.pmcostrava.cz/public/uploads/images/max/137950078602.jpg" TargetMode="External"/><Relationship Id="rId1300" Type="http://schemas.openxmlformats.org/officeDocument/2006/relationships/hyperlink" Target="http://www.klasektrading.cz/static/public/uploads/images/products/max/144178979355.jpg" TargetMode="External"/><Relationship Id="rId1745" Type="http://schemas.openxmlformats.org/officeDocument/2006/relationships/hyperlink" Target="http://www.klasektrading.cz/static/public/uploads/images/products/max/144178683244.jpg" TargetMode="External"/><Relationship Id="rId37" Type="http://schemas.openxmlformats.org/officeDocument/2006/relationships/hyperlink" Target="https://youtu.be/bBFDEnZspvc" TargetMode="External"/><Relationship Id="rId102" Type="http://schemas.openxmlformats.org/officeDocument/2006/relationships/hyperlink" Target="https://youtu.be/CKSS1OY-Vls" TargetMode="External"/><Relationship Id="rId547" Type="http://schemas.openxmlformats.org/officeDocument/2006/relationships/hyperlink" Target="https://www.youtube.com/watch?v=fcPMSAT_jgw&amp;feature=youtu.be" TargetMode="External"/><Relationship Id="rId754" Type="http://schemas.openxmlformats.org/officeDocument/2006/relationships/hyperlink" Target="https://www.youtube.com/watch?v=-SqWW7z34OQ" TargetMode="External"/><Relationship Id="rId961" Type="http://schemas.openxmlformats.org/officeDocument/2006/relationships/hyperlink" Target="http://www.klasektrading.cz/static/public/uploads/images/products/max/150287917852.jpg" TargetMode="External"/><Relationship Id="rId1384" Type="http://schemas.openxmlformats.org/officeDocument/2006/relationships/hyperlink" Target="http://www.pmcostrava.cz/public/uploads/images/max/135047973576.jpg" TargetMode="External"/><Relationship Id="rId1591" Type="http://schemas.openxmlformats.org/officeDocument/2006/relationships/hyperlink" Target="http://www.pmcostrava.cz/public/uploads/images/max/134813244657.jpg" TargetMode="External"/><Relationship Id="rId1605" Type="http://schemas.openxmlformats.org/officeDocument/2006/relationships/hyperlink" Target="http://www.klasektrading.cz/static/public/uploads/images/products/max/147376418146.jpg" TargetMode="External"/><Relationship Id="rId1689" Type="http://schemas.openxmlformats.org/officeDocument/2006/relationships/hyperlink" Target="http://www.klasektrading.cz/static/public/uploads/images/products/max/147376096843.jpg" TargetMode="External"/><Relationship Id="rId1812" Type="http://schemas.openxmlformats.org/officeDocument/2006/relationships/hyperlink" Target="http://www.klasektrading.cz/static/public/uploads/images/products/max/144178813082.jpg" TargetMode="External"/><Relationship Id="rId90" Type="http://schemas.openxmlformats.org/officeDocument/2006/relationships/hyperlink" Target="https://www.youtube.com/watch?v=z2bt3aRFoZE&amp;feature=youtu.be" TargetMode="External"/><Relationship Id="rId186" Type="http://schemas.openxmlformats.org/officeDocument/2006/relationships/hyperlink" Target="https://www.youtube.com/watch?v=P3Fuye52BsM&amp;feature=youtu.be" TargetMode="External"/><Relationship Id="rId393" Type="http://schemas.openxmlformats.org/officeDocument/2006/relationships/hyperlink" Target="https://www.youtube.com/watch?v=Z3Hl1kPnvmI&amp;feature=youtu.be" TargetMode="External"/><Relationship Id="rId407" Type="http://schemas.openxmlformats.org/officeDocument/2006/relationships/hyperlink" Target="https://www.youtube.com/watch?v=NhiQZ4FkcFU" TargetMode="External"/><Relationship Id="rId614" Type="http://schemas.openxmlformats.org/officeDocument/2006/relationships/hyperlink" Target="https://youtu.be/93iU40yAfyg" TargetMode="External"/><Relationship Id="rId821" Type="http://schemas.openxmlformats.org/officeDocument/2006/relationships/hyperlink" Target="http://www.youtube.com/watch?v=Yt5LyNvnISo&amp;list=FL3vDN7MDQBSqg2eyYmr42Jw&amp;index=13" TargetMode="External"/><Relationship Id="rId1037" Type="http://schemas.openxmlformats.org/officeDocument/2006/relationships/hyperlink" Target="http://www.pmcostrava.cz/public/uploads/images/max/137940248279.jpg" TargetMode="External"/><Relationship Id="rId1244" Type="http://schemas.openxmlformats.org/officeDocument/2006/relationships/hyperlink" Target="http://www.klasektrading.cz/static/public/uploads/images/products/max/147394402038.jpg" TargetMode="External"/><Relationship Id="rId1451" Type="http://schemas.openxmlformats.org/officeDocument/2006/relationships/hyperlink" Target="http://www.pmcostrava.cz/public/uploads/images/max/134813339307.jpg" TargetMode="External"/><Relationship Id="rId253" Type="http://schemas.openxmlformats.org/officeDocument/2006/relationships/hyperlink" Target="https://www.youtube.com/watch?v=aZl_3c9qZkc" TargetMode="External"/><Relationship Id="rId460" Type="http://schemas.openxmlformats.org/officeDocument/2006/relationships/hyperlink" Target="https://www.youtube.com/watch?v=Dd2a3yIA6f4" TargetMode="External"/><Relationship Id="rId698" Type="http://schemas.openxmlformats.org/officeDocument/2006/relationships/hyperlink" Target="https://www.youtube.com/watch?v=4O7bqIMJnb0&amp;feature=youtu.be" TargetMode="External"/><Relationship Id="rId919" Type="http://schemas.openxmlformats.org/officeDocument/2006/relationships/hyperlink" Target="https://www.youtube.com/watch?v=Oi3B2oXqs6E&amp;feature=youtu.be" TargetMode="External"/><Relationship Id="rId1090" Type="http://schemas.openxmlformats.org/officeDocument/2006/relationships/hyperlink" Target="http://www.pmcostrava.cz/public/uploads/images/max/137941877964.jpg" TargetMode="External"/><Relationship Id="rId1104" Type="http://schemas.openxmlformats.org/officeDocument/2006/relationships/hyperlink" Target="http://www.klasektrading.cz/static/public/uploads/images/products/max/150288458886.jpg" TargetMode="External"/><Relationship Id="rId1311" Type="http://schemas.openxmlformats.org/officeDocument/2006/relationships/hyperlink" Target="http://www.klasektrading.cz/static/public/uploads/images/products/max/147386456167.jpg" TargetMode="External"/><Relationship Id="rId1549" Type="http://schemas.openxmlformats.org/officeDocument/2006/relationships/hyperlink" Target="http://www.pmcostrava.cz/public/uploads/images/max/131773283911.jpg" TargetMode="External"/><Relationship Id="rId1756" Type="http://schemas.openxmlformats.org/officeDocument/2006/relationships/hyperlink" Target="http://www.klasektrading.cz/static/public/uploads/images/products/max/144179155581.jpg" TargetMode="External"/><Relationship Id="rId48" Type="http://schemas.openxmlformats.org/officeDocument/2006/relationships/hyperlink" Target="https://youtu.be/gWSZGFnbtYQ" TargetMode="External"/><Relationship Id="rId113" Type="http://schemas.openxmlformats.org/officeDocument/2006/relationships/hyperlink" Target="https://youtu.be/M5CxXcMnFtE" TargetMode="External"/><Relationship Id="rId320" Type="http://schemas.openxmlformats.org/officeDocument/2006/relationships/hyperlink" Target="https://www.youtube.com/watch?v=9P_7K2ZTuVM&amp;feature=youtu.be" TargetMode="External"/><Relationship Id="rId558" Type="http://schemas.openxmlformats.org/officeDocument/2006/relationships/hyperlink" Target="https://www.youtube.com/watch?v=dsVbu2JxaS8&amp;feature=youtu.be" TargetMode="External"/><Relationship Id="rId765" Type="http://schemas.openxmlformats.org/officeDocument/2006/relationships/hyperlink" Target="https://www.youtube.com/watch?v=7k2pIVTQHfQ" TargetMode="External"/><Relationship Id="rId972" Type="http://schemas.openxmlformats.org/officeDocument/2006/relationships/hyperlink" Target="http://www.klasektrading.cz/static/public/uploads/images/products/max/15027058524.jpg" TargetMode="External"/><Relationship Id="rId1188" Type="http://schemas.openxmlformats.org/officeDocument/2006/relationships/hyperlink" Target="http://www.klasektrading.cz/static/public/uploads/images/products/max/14742809184.jpg" TargetMode="External"/><Relationship Id="rId1395" Type="http://schemas.openxmlformats.org/officeDocument/2006/relationships/hyperlink" Target="http://www.pmcostrava.cz/public/uploads/images/max/137958716763.jpg" TargetMode="External"/><Relationship Id="rId1409" Type="http://schemas.openxmlformats.org/officeDocument/2006/relationships/hyperlink" Target="http://www.klasektrading.cz/static/public/uploads/images/products/max/15350975053.jpg" TargetMode="External"/><Relationship Id="rId1616" Type="http://schemas.openxmlformats.org/officeDocument/2006/relationships/hyperlink" Target="http://www.pmcostrava.cz/public/uploads/images/max/1409633773.jpg" TargetMode="External"/><Relationship Id="rId1823" Type="http://schemas.openxmlformats.org/officeDocument/2006/relationships/hyperlink" Target="http://www.klasektrading.cz/static/public/uploads/images/products/max/144178283845.jpg" TargetMode="External"/><Relationship Id="rId197" Type="http://schemas.openxmlformats.org/officeDocument/2006/relationships/hyperlink" Target="https://www.youtube.com/watch?v=Ux6qJDFJKA0" TargetMode="External"/><Relationship Id="rId418" Type="http://schemas.openxmlformats.org/officeDocument/2006/relationships/hyperlink" Target="https://youtu.be/MwRZaJKT49E" TargetMode="External"/><Relationship Id="rId625" Type="http://schemas.openxmlformats.org/officeDocument/2006/relationships/hyperlink" Target="https://youtu.be/SHbNxRF3924" TargetMode="External"/><Relationship Id="rId832" Type="http://schemas.openxmlformats.org/officeDocument/2006/relationships/hyperlink" Target="https://www.youtube.com/watch?v=L0pAScFncgA" TargetMode="External"/><Relationship Id="rId1048" Type="http://schemas.openxmlformats.org/officeDocument/2006/relationships/hyperlink" Target="http://www.pmcostrava.cz/public/uploads/images/max/140930175621.jpg" TargetMode="External"/><Relationship Id="rId1255" Type="http://schemas.openxmlformats.org/officeDocument/2006/relationships/hyperlink" Target="http://www.klasektrading.cz/static/public/uploads/images/products/max/147395039617.jpg" TargetMode="External"/><Relationship Id="rId1462" Type="http://schemas.openxmlformats.org/officeDocument/2006/relationships/hyperlink" Target="http://www.klasektrading.cz/static/public/uploads/images/products/max/147401466229.jpg" TargetMode="External"/><Relationship Id="rId264" Type="http://schemas.openxmlformats.org/officeDocument/2006/relationships/hyperlink" Target="https://www.youtube.com/watch?v=SrYHFMdn9Ts" TargetMode="External"/><Relationship Id="rId471" Type="http://schemas.openxmlformats.org/officeDocument/2006/relationships/hyperlink" Target="https://www.youtube.com/watch?v=NsqWrwaY_Aw&amp;feature=youtu.be" TargetMode="External"/><Relationship Id="rId1115" Type="http://schemas.openxmlformats.org/officeDocument/2006/relationships/hyperlink" Target="http://www.klasektrading.cz/static/public/uploads/images/products/max/151194789915.jpg" TargetMode="External"/><Relationship Id="rId1322" Type="http://schemas.openxmlformats.org/officeDocument/2006/relationships/hyperlink" Target="http://www.klasektrading.cz/static/public/uploads/images/products/max/150280360908.jpg" TargetMode="External"/><Relationship Id="rId1767" Type="http://schemas.openxmlformats.org/officeDocument/2006/relationships/hyperlink" Target="http://www.klasektrading.cz/static/public/uploads/images/products/max/144179155581.jpg" TargetMode="External"/><Relationship Id="rId59" Type="http://schemas.openxmlformats.org/officeDocument/2006/relationships/hyperlink" Target="http://www.youtube.com/watch?v=BxHA5258rDA" TargetMode="External"/><Relationship Id="rId124" Type="http://schemas.openxmlformats.org/officeDocument/2006/relationships/hyperlink" Target="https://youtu.be/gJ8dpvlc1-A" TargetMode="External"/><Relationship Id="rId569" Type="http://schemas.openxmlformats.org/officeDocument/2006/relationships/hyperlink" Target="https://www.youtube.com/watch?v=9uLoLcG8Hfo&amp;feature=youtu.be" TargetMode="External"/><Relationship Id="rId776" Type="http://schemas.openxmlformats.org/officeDocument/2006/relationships/hyperlink" Target="https://www.youtube.com/watch?v=_WJaNOcvBXA&amp;feature=youtu.be" TargetMode="External"/><Relationship Id="rId983" Type="http://schemas.openxmlformats.org/officeDocument/2006/relationships/hyperlink" Target="http://www.pmcostrava.cz/public/uploads/images/max/132801621775.jpg" TargetMode="External"/><Relationship Id="rId1199" Type="http://schemas.openxmlformats.org/officeDocument/2006/relationships/hyperlink" Target="http://www.klasektrading.cz/static/public/uploads/images/products/max/150288499957.jpg" TargetMode="External"/><Relationship Id="rId1627" Type="http://schemas.openxmlformats.org/officeDocument/2006/relationships/hyperlink" Target="http://www.pmcostrava.cz/public/uploads/images/max/137959285215.jpg" TargetMode="External"/><Relationship Id="rId1834" Type="http://schemas.openxmlformats.org/officeDocument/2006/relationships/hyperlink" Target="http://www.klasektrading.cz/static/public/uploads/images/products/max/146219123587.jpg" TargetMode="External"/><Relationship Id="rId331" Type="http://schemas.openxmlformats.org/officeDocument/2006/relationships/hyperlink" Target="https://www.youtube.com/watch?v=5Z0r5os3YZg" TargetMode="External"/><Relationship Id="rId429" Type="http://schemas.openxmlformats.org/officeDocument/2006/relationships/hyperlink" Target="https://www.youtube.com/watch?v=01IdwImPC0k" TargetMode="External"/><Relationship Id="rId636" Type="http://schemas.openxmlformats.org/officeDocument/2006/relationships/hyperlink" Target="https://www.youtube.com/watch?v=Ac_pzM-LJps" TargetMode="External"/><Relationship Id="rId1059" Type="http://schemas.openxmlformats.org/officeDocument/2006/relationships/hyperlink" Target="http://www.klasektrading.cz/static/public/uploads/images/products/max/147392703364.jpg" TargetMode="External"/><Relationship Id="rId1266" Type="http://schemas.openxmlformats.org/officeDocument/2006/relationships/hyperlink" Target="http://www.pmcostrava.cz/public/uploads/images/max/119339869011.jpg" TargetMode="External"/><Relationship Id="rId1473" Type="http://schemas.openxmlformats.org/officeDocument/2006/relationships/hyperlink" Target="http://www.pmcostrava.cz/public/uploads/images/max/134727599902.jpg" TargetMode="External"/><Relationship Id="rId843" Type="http://schemas.openxmlformats.org/officeDocument/2006/relationships/hyperlink" Target="https://www.youtube.com/watch?v=Dje0k5A6CXA" TargetMode="External"/><Relationship Id="rId1126" Type="http://schemas.openxmlformats.org/officeDocument/2006/relationships/hyperlink" Target="http://www.klasektrading.cz/static/public/uploads/images/products/max/144161153468.jpg" TargetMode="External"/><Relationship Id="rId1680" Type="http://schemas.openxmlformats.org/officeDocument/2006/relationships/hyperlink" Target="http://www.klasektrading.cz/static/public/uploads/images/products/max/150279136194.jpg" TargetMode="External"/><Relationship Id="rId1778" Type="http://schemas.openxmlformats.org/officeDocument/2006/relationships/hyperlink" Target="http://www.klasektrading.cz/static/public/uploads/images/products/max/144178813082.jpg" TargetMode="External"/><Relationship Id="rId275" Type="http://schemas.openxmlformats.org/officeDocument/2006/relationships/hyperlink" Target="https://youtu.be/-KksWXIVL_I" TargetMode="External"/><Relationship Id="rId482" Type="http://schemas.openxmlformats.org/officeDocument/2006/relationships/hyperlink" Target="https://www.youtube.com/watch?v=xomAEThJtbo" TargetMode="External"/><Relationship Id="rId703" Type="http://schemas.openxmlformats.org/officeDocument/2006/relationships/hyperlink" Target="https://www.youtube.com/watch?v=JCQGIZS9hn4&amp;feature=youtu.be" TargetMode="External"/><Relationship Id="rId910" Type="http://schemas.openxmlformats.org/officeDocument/2006/relationships/hyperlink" Target="https://www.youtube.com/watch?v=tczig1QNlJ4&amp;feature=youtu.be" TargetMode="External"/><Relationship Id="rId1333" Type="http://schemas.openxmlformats.org/officeDocument/2006/relationships/hyperlink" Target="http://www.klasektrading.cz/static/public/uploads/images/products/max/150270225354.jpg" TargetMode="External"/><Relationship Id="rId1540" Type="http://schemas.openxmlformats.org/officeDocument/2006/relationships/hyperlink" Target="http://www.klasektrading.cz/static/public/uploads/images/products/max/14738422672.jpg" TargetMode="External"/><Relationship Id="rId1638" Type="http://schemas.openxmlformats.org/officeDocument/2006/relationships/hyperlink" Target="http://www.klasektrading.cz/static/public/uploads/images/products/max/147377705714.jpg" TargetMode="External"/><Relationship Id="rId135" Type="http://schemas.openxmlformats.org/officeDocument/2006/relationships/hyperlink" Target="https://youtu.be/t3KZzuCUaRI" TargetMode="External"/><Relationship Id="rId342" Type="http://schemas.openxmlformats.org/officeDocument/2006/relationships/hyperlink" Target="https://www.youtube.com/watch?v=LKOK-BLiXAI&amp;feature=youtu.be" TargetMode="External"/><Relationship Id="rId787" Type="http://schemas.openxmlformats.org/officeDocument/2006/relationships/hyperlink" Target="https://www.youtube.com/watch?v=-5b9bEdDqY4" TargetMode="External"/><Relationship Id="rId994" Type="http://schemas.openxmlformats.org/officeDocument/2006/relationships/hyperlink" Target="http://www.pmcostrava.cz/public/uploads/images/max/134813140022.jpg" TargetMode="External"/><Relationship Id="rId1400" Type="http://schemas.openxmlformats.org/officeDocument/2006/relationships/hyperlink" Target="http://www.pmcostrava.cz/public/uploads/images/max/140957587589.jpg" TargetMode="External"/><Relationship Id="rId1845" Type="http://schemas.openxmlformats.org/officeDocument/2006/relationships/hyperlink" Target="http://www.klasektrading.cz/static/public/uploads/images/products/max/150175777353.jpg" TargetMode="External"/><Relationship Id="rId202" Type="http://schemas.openxmlformats.org/officeDocument/2006/relationships/hyperlink" Target="https://www.youtube.com/watch?v=oIPMhTCJAMI&amp;feature=youtu.be" TargetMode="External"/><Relationship Id="rId647" Type="http://schemas.openxmlformats.org/officeDocument/2006/relationships/hyperlink" Target="https://www.youtube.com/watch?v=B7l8Vq6Lx6Q&amp;feature=youtu.be" TargetMode="External"/><Relationship Id="rId854" Type="http://schemas.openxmlformats.org/officeDocument/2006/relationships/hyperlink" Target="https://www.youtube.com/watch?v=_JEayhW8UiM&amp;feature=youtu.be" TargetMode="External"/><Relationship Id="rId1277" Type="http://schemas.openxmlformats.org/officeDocument/2006/relationships/hyperlink" Target="http://www.klasektrading.cz/static/public/uploads/images/products/max/147395017966.jpg" TargetMode="External"/><Relationship Id="rId1484" Type="http://schemas.openxmlformats.org/officeDocument/2006/relationships/hyperlink" Target="http://www.pmcostrava.cz/public/uploads/images/max/137958879763.jpg" TargetMode="External"/><Relationship Id="rId1691" Type="http://schemas.openxmlformats.org/officeDocument/2006/relationships/hyperlink" Target="http://www.klasektrading.cz/static/public/uploads/images/products/max/14737632669.jpg" TargetMode="External"/><Relationship Id="rId1705" Type="http://schemas.openxmlformats.org/officeDocument/2006/relationships/hyperlink" Target="http://www.klasektrading.cz/static/public/uploads/images/products/max/144067554095.jpg" TargetMode="External"/><Relationship Id="rId286" Type="http://schemas.openxmlformats.org/officeDocument/2006/relationships/hyperlink" Target="https://www.youtube.com/watch?v=UyZw9e3vesM&amp;feature=youtu.be" TargetMode="External"/><Relationship Id="rId493" Type="http://schemas.openxmlformats.org/officeDocument/2006/relationships/hyperlink" Target="https://www.youtube.com/watch?v=y4EKQ5ahYZo&amp;feature=youtu.be" TargetMode="External"/><Relationship Id="rId507" Type="http://schemas.openxmlformats.org/officeDocument/2006/relationships/hyperlink" Target="https://youtu.be/Xvz95Ajcke0" TargetMode="External"/><Relationship Id="rId714" Type="http://schemas.openxmlformats.org/officeDocument/2006/relationships/hyperlink" Target="https://www.youtube.com/watch?v=3Mihud1L_ts&amp;feature=youtu.be" TargetMode="External"/><Relationship Id="rId921" Type="http://schemas.openxmlformats.org/officeDocument/2006/relationships/hyperlink" Target="https://www.youtube.com/watch?v=OkaWVHqkjzY&amp;feature=youtu.be" TargetMode="External"/><Relationship Id="rId1137" Type="http://schemas.openxmlformats.org/officeDocument/2006/relationships/hyperlink" Target="http://www.klasektrading.cz/static/public/uploads/images/products/max/150270269729.jpg" TargetMode="External"/><Relationship Id="rId1344" Type="http://schemas.openxmlformats.org/officeDocument/2006/relationships/hyperlink" Target="http://www.klasektrading.cz/static/public/uploads/images/products/max/15028693227.jpg" TargetMode="External"/><Relationship Id="rId1551" Type="http://schemas.openxmlformats.org/officeDocument/2006/relationships/hyperlink" Target="http://www.pmcostrava.cz/public/uploads/images/max/134813277907.jpg" TargetMode="External"/><Relationship Id="rId1789" Type="http://schemas.openxmlformats.org/officeDocument/2006/relationships/hyperlink" Target="http://www.klasektrading.cz/static/public/uploads/images/products/max/144179155581.jpg" TargetMode="External"/><Relationship Id="rId50" Type="http://schemas.openxmlformats.org/officeDocument/2006/relationships/hyperlink" Target="http://www.youtube.com/watch?v=6OoDRF6pD14" TargetMode="External"/><Relationship Id="rId146" Type="http://schemas.openxmlformats.org/officeDocument/2006/relationships/hyperlink" Target="https://www.youtube.com/watch?v=WHqtbqgF0hA&amp;feature=youtu.be" TargetMode="External"/><Relationship Id="rId353" Type="http://schemas.openxmlformats.org/officeDocument/2006/relationships/hyperlink" Target="https://www.youtube.com/watch?v=kgFkz9kKk0g&amp;feature=youtu.be" TargetMode="External"/><Relationship Id="rId560" Type="http://schemas.openxmlformats.org/officeDocument/2006/relationships/hyperlink" Target="https://youtu.be/W2-2Nicq_IA" TargetMode="External"/><Relationship Id="rId798" Type="http://schemas.openxmlformats.org/officeDocument/2006/relationships/hyperlink" Target="https://www.youtube.com/watch?v=tgE-EemOTSU&amp;feature=youtu.be" TargetMode="External"/><Relationship Id="rId1190" Type="http://schemas.openxmlformats.org/officeDocument/2006/relationships/hyperlink" Target="http://www.klasektrading.cz/static/public/uploads/images/products/max/14249240882.jpg" TargetMode="External"/><Relationship Id="rId1204" Type="http://schemas.openxmlformats.org/officeDocument/2006/relationships/hyperlink" Target="http://www.klasektrading.cz/static/public/uploads/images/products/max/1441608102.jpg" TargetMode="External"/><Relationship Id="rId1411" Type="http://schemas.openxmlformats.org/officeDocument/2006/relationships/hyperlink" Target="http://www.pmcostrava.cz/public/uploads/images/max/134813350282.jpg" TargetMode="External"/><Relationship Id="rId1649" Type="http://schemas.openxmlformats.org/officeDocument/2006/relationships/hyperlink" Target="http://www.klasektrading.cz/static/public/uploads/images/products/max/150278966384.jpg" TargetMode="External"/><Relationship Id="rId1856" Type="http://schemas.openxmlformats.org/officeDocument/2006/relationships/hyperlink" Target="http://www.klasektrading.cz/static/public/uploads/images/products/max/153691922156.jpg" TargetMode="External"/><Relationship Id="rId213" Type="http://schemas.openxmlformats.org/officeDocument/2006/relationships/hyperlink" Target="https://youtu.be/NKWTHeAZYRQ" TargetMode="External"/><Relationship Id="rId420" Type="http://schemas.openxmlformats.org/officeDocument/2006/relationships/hyperlink" Target="https://www.youtube.com/watch?v=JXvIJidHMdk&amp;feature=youtu.be" TargetMode="External"/><Relationship Id="rId658" Type="http://schemas.openxmlformats.org/officeDocument/2006/relationships/hyperlink" Target="https://www.youtube.com/watch?v=HSQJgmi_c5Y&amp;feature=youtu.be" TargetMode="External"/><Relationship Id="rId865" Type="http://schemas.openxmlformats.org/officeDocument/2006/relationships/hyperlink" Target="https://www.youtube.com/watch?v=hbhz_v2viYQ&amp;feature=youtu.be" TargetMode="External"/><Relationship Id="rId1050" Type="http://schemas.openxmlformats.org/officeDocument/2006/relationships/hyperlink" Target="http://www.pmcostrava.cz/public/uploads/images/max/137940285758.jpg" TargetMode="External"/><Relationship Id="rId1288" Type="http://schemas.openxmlformats.org/officeDocument/2006/relationships/hyperlink" Target="http://www.klasektrading.cz/static/public/uploads/images/products/max/150280235455.jpg" TargetMode="External"/><Relationship Id="rId1495" Type="http://schemas.openxmlformats.org/officeDocument/2006/relationships/hyperlink" Target="http://www.pmcostrava.cz/public/uploads/images/max/119127084471.jpg" TargetMode="External"/><Relationship Id="rId1509" Type="http://schemas.openxmlformats.org/officeDocument/2006/relationships/hyperlink" Target="http://www.klasektrading.cz/static/public/uploads/images/products/max/15350972477.jpg" TargetMode="External"/><Relationship Id="rId1716" Type="http://schemas.openxmlformats.org/officeDocument/2006/relationships/hyperlink" Target="http://www.klasektrading.cz/static/public/uploads/images/products/max/144067554095.jpg" TargetMode="External"/><Relationship Id="rId297" Type="http://schemas.openxmlformats.org/officeDocument/2006/relationships/hyperlink" Target="https://www.youtube.com/watch?v=rbzcgfhI2y0" TargetMode="External"/><Relationship Id="rId518" Type="http://schemas.openxmlformats.org/officeDocument/2006/relationships/hyperlink" Target="https://youtu.be/2RvyvxbjgC8" TargetMode="External"/><Relationship Id="rId725" Type="http://schemas.openxmlformats.org/officeDocument/2006/relationships/hyperlink" Target="https://youtu.be/-GiTJ95Nm2g" TargetMode="External"/><Relationship Id="rId932" Type="http://schemas.openxmlformats.org/officeDocument/2006/relationships/hyperlink" Target="http://www.pmcostrava.cz/public/uploads/images/max/138122470881.jpg" TargetMode="External"/><Relationship Id="rId1148" Type="http://schemas.openxmlformats.org/officeDocument/2006/relationships/hyperlink" Target="http://www.klasektrading.cz/static/public/uploads/images/products/max/147428455945.jpg" TargetMode="External"/><Relationship Id="rId1355" Type="http://schemas.openxmlformats.org/officeDocument/2006/relationships/hyperlink" Target="http://www.klasektrading.cz/static/public/uploads/images/products/max/147377012497.jpg" TargetMode="External"/><Relationship Id="rId1562" Type="http://schemas.openxmlformats.org/officeDocument/2006/relationships/hyperlink" Target="http://www.klasektrading.cz/static/public/uploads/images/products/max/150271008775.jpg" TargetMode="External"/><Relationship Id="rId157" Type="http://schemas.openxmlformats.org/officeDocument/2006/relationships/hyperlink" Target="https://www.youtube.com/watch?v=XFoohpWAfsg&amp;feature=youtu.be" TargetMode="External"/><Relationship Id="rId364" Type="http://schemas.openxmlformats.org/officeDocument/2006/relationships/hyperlink" Target="https://www.youtube.com/watch?v=t27VK1B1Mk4&amp;feature=youtu.be" TargetMode="External"/><Relationship Id="rId1008" Type="http://schemas.openxmlformats.org/officeDocument/2006/relationships/hyperlink" Target="http://www.klasektrading.cz/static/public/uploads/images/products/max/153509904934.jpg" TargetMode="External"/><Relationship Id="rId1215" Type="http://schemas.openxmlformats.org/officeDocument/2006/relationships/hyperlink" Target="http://www.klasektrading.cz/static/public/uploads/images/products/max/146598999843.jpg" TargetMode="External"/><Relationship Id="rId1422" Type="http://schemas.openxmlformats.org/officeDocument/2006/relationships/hyperlink" Target="http://www.klasektrading.cz/static/public/uploads/images/products/max/153509742229.jpg" TargetMode="External"/><Relationship Id="rId61" Type="http://schemas.openxmlformats.org/officeDocument/2006/relationships/hyperlink" Target="http://www.youtube.com/watch?v=04aJp9nLU80" TargetMode="External"/><Relationship Id="rId571" Type="http://schemas.openxmlformats.org/officeDocument/2006/relationships/hyperlink" Target="http://youtu.be/l26lEN0_Xd8" TargetMode="External"/><Relationship Id="rId669" Type="http://schemas.openxmlformats.org/officeDocument/2006/relationships/hyperlink" Target="https://www.youtube.com/watch?v=fbJNvA9WExQ&amp;feature=youtu.be" TargetMode="External"/><Relationship Id="rId876" Type="http://schemas.openxmlformats.org/officeDocument/2006/relationships/hyperlink" Target="https://www.youtube.com/watch?v=HEdwc0N-PmQ&amp;feature=youtu.be" TargetMode="External"/><Relationship Id="rId1299" Type="http://schemas.openxmlformats.org/officeDocument/2006/relationships/hyperlink" Target="http://www.klasektrading.cz/static/public/uploads/images/products/max/144179017917.jpg" TargetMode="External"/><Relationship Id="rId1727" Type="http://schemas.openxmlformats.org/officeDocument/2006/relationships/hyperlink" Target="http://www.pmcostrava.cz/public/uploads/images/max/135021036711.jpg" TargetMode="External"/><Relationship Id="rId19" Type="http://schemas.openxmlformats.org/officeDocument/2006/relationships/hyperlink" Target="https://youtu.be/G4w_xjYBhqI" TargetMode="External"/><Relationship Id="rId224" Type="http://schemas.openxmlformats.org/officeDocument/2006/relationships/hyperlink" Target="https://www.youtube.com/watch?v=68_3dwn5xRc&amp;feature=youtu.be" TargetMode="External"/><Relationship Id="rId431" Type="http://schemas.openxmlformats.org/officeDocument/2006/relationships/hyperlink" Target="https://www.youtube.com/watch?v=cMnLWj5Tc5Y&amp;feature=youtu.be" TargetMode="External"/><Relationship Id="rId529" Type="http://schemas.openxmlformats.org/officeDocument/2006/relationships/hyperlink" Target="https://www.youtube.com/watch?v=w8Xjgu1FzEM&amp;feature=youtu.be" TargetMode="External"/><Relationship Id="rId736" Type="http://schemas.openxmlformats.org/officeDocument/2006/relationships/hyperlink" Target="https://www.youtube.com/watch?v=mDZRWIxHwdY&amp;feature=youtu.be" TargetMode="External"/><Relationship Id="rId1061" Type="http://schemas.openxmlformats.org/officeDocument/2006/relationships/hyperlink" Target="http://www.klasektrading.cz/static/public/uploads/images/products/max/150451110201.jpg" TargetMode="External"/><Relationship Id="rId1159" Type="http://schemas.openxmlformats.org/officeDocument/2006/relationships/hyperlink" Target="http://www.klasektrading.cz/static/public/uploads/images/products/max/153509848421.jpg" TargetMode="External"/><Relationship Id="rId1366" Type="http://schemas.openxmlformats.org/officeDocument/2006/relationships/hyperlink" Target="http://www.pmcostrava.cz/public/uploads/images/max/131781630765.jpg" TargetMode="External"/><Relationship Id="rId168" Type="http://schemas.openxmlformats.org/officeDocument/2006/relationships/hyperlink" Target="https://youtu.be/N8DwGsqUNlc" TargetMode="External"/><Relationship Id="rId943" Type="http://schemas.openxmlformats.org/officeDocument/2006/relationships/hyperlink" Target="http://www.pmcostrava.cz/public/uploads/images/max/140929512185.jpg" TargetMode="External"/><Relationship Id="rId1019" Type="http://schemas.openxmlformats.org/officeDocument/2006/relationships/hyperlink" Target="http://www.klasektrading.cz/static/public/uploads/images/products/max/147393085162.jpg" TargetMode="External"/><Relationship Id="rId1573" Type="http://schemas.openxmlformats.org/officeDocument/2006/relationships/hyperlink" Target="http://www.klasektrading.cz/static/public/uploads/images/products/max/147376904439.jpg" TargetMode="External"/><Relationship Id="rId1780" Type="http://schemas.openxmlformats.org/officeDocument/2006/relationships/hyperlink" Target="http://www.klasektrading.cz/static/public/uploads/images/products/max/144178813082.jpg" TargetMode="External"/><Relationship Id="rId72" Type="http://schemas.openxmlformats.org/officeDocument/2006/relationships/hyperlink" Target="http://youtu.be/oj7FoK65Mx0" TargetMode="External"/><Relationship Id="rId375" Type="http://schemas.openxmlformats.org/officeDocument/2006/relationships/hyperlink" Target="https://www.youtube.com/watch?v=T9ssYxY-wkc&amp;feature=youtu.be" TargetMode="External"/><Relationship Id="rId582" Type="http://schemas.openxmlformats.org/officeDocument/2006/relationships/hyperlink" Target="https://www.youtube.com/watch?v=sWynjH7-JWc" TargetMode="External"/><Relationship Id="rId803" Type="http://schemas.openxmlformats.org/officeDocument/2006/relationships/hyperlink" Target="https://www.youtube.com/watch?v=Cs3wM-I4olU&amp;feature=youtu.be" TargetMode="External"/><Relationship Id="rId1226" Type="http://schemas.openxmlformats.org/officeDocument/2006/relationships/hyperlink" Target="http://www.klasektrading.cz/static/public/uploads/images/products/max/15028749481.jpg" TargetMode="External"/><Relationship Id="rId1433" Type="http://schemas.openxmlformats.org/officeDocument/2006/relationships/hyperlink" Target="http://www.klasektrading.cz/static/public/uploads/images/products/max/150280663821.jpg" TargetMode="External"/><Relationship Id="rId1640" Type="http://schemas.openxmlformats.org/officeDocument/2006/relationships/hyperlink" Target="http://www.klasektrading.cz/static/public/uploads/images/products/max/147377723838.jpg" TargetMode="External"/><Relationship Id="rId1738" Type="http://schemas.openxmlformats.org/officeDocument/2006/relationships/hyperlink" Target="http://www.klasektrading.cz/static/public/uploads/images/products/max/144178683244.jpg" TargetMode="External"/><Relationship Id="rId3" Type="http://schemas.openxmlformats.org/officeDocument/2006/relationships/hyperlink" Target="https://www.youtube.com/watch?v=H_pbPmLwTGM&amp;feature=youtu.be" TargetMode="External"/><Relationship Id="rId235" Type="http://schemas.openxmlformats.org/officeDocument/2006/relationships/hyperlink" Target="https://www.youtube.com/watch?v=qjNOtxwmYA0&amp;feature=youtu.be" TargetMode="External"/><Relationship Id="rId442" Type="http://schemas.openxmlformats.org/officeDocument/2006/relationships/hyperlink" Target="https://www.youtube.com/watch?v=WJhp6aVV2pI&amp;feature=youtu.be" TargetMode="External"/><Relationship Id="rId887" Type="http://schemas.openxmlformats.org/officeDocument/2006/relationships/hyperlink" Target="https://www.youtube.com/watch?v=6g1IZcQ4Lmk&amp;feature=youtu.be" TargetMode="External"/><Relationship Id="rId1072" Type="http://schemas.openxmlformats.org/officeDocument/2006/relationships/hyperlink" Target="http://www.klasektrading.cz/static/public/uploads/images/products/max/153509884218.jpg" TargetMode="External"/><Relationship Id="rId1500" Type="http://schemas.openxmlformats.org/officeDocument/2006/relationships/hyperlink" Target="http://www.klasektrading.cz/static/public/uploads/images/products/max/150287393155.jpg" TargetMode="External"/><Relationship Id="rId302" Type="http://schemas.openxmlformats.org/officeDocument/2006/relationships/hyperlink" Target="https://youtu.be/D9JKX0sEeWs" TargetMode="External"/><Relationship Id="rId747" Type="http://schemas.openxmlformats.org/officeDocument/2006/relationships/hyperlink" Target="https://www.youtube.com/watch?v=o8rXJNTg1lY" TargetMode="External"/><Relationship Id="rId954" Type="http://schemas.openxmlformats.org/officeDocument/2006/relationships/hyperlink" Target="http://www.pmcostrava.cz/public/uploads/images/max/134813543968.jpg" TargetMode="External"/><Relationship Id="rId1377" Type="http://schemas.openxmlformats.org/officeDocument/2006/relationships/hyperlink" Target="http://www.pmcostrava.cz/public/uploads/images/max/128497740235.jpg" TargetMode="External"/><Relationship Id="rId1584" Type="http://schemas.openxmlformats.org/officeDocument/2006/relationships/hyperlink" Target="http://www.klasektrading.cz/static/public/uploads/images/products/max/153509692241.jpg" TargetMode="External"/><Relationship Id="rId1791" Type="http://schemas.openxmlformats.org/officeDocument/2006/relationships/hyperlink" Target="http://www.klasektrading.cz/static/public/uploads/images/products/max/144179155581.jpg" TargetMode="External"/><Relationship Id="rId1805" Type="http://schemas.openxmlformats.org/officeDocument/2006/relationships/hyperlink" Target="http://www.klasektrading.cz/static/public/uploads/images/products/max/144178813082.jpg" TargetMode="External"/><Relationship Id="rId83" Type="http://schemas.openxmlformats.org/officeDocument/2006/relationships/hyperlink" Target="http://www.youtube.com/watch?v=hBBiKe4TdDU" TargetMode="External"/><Relationship Id="rId179" Type="http://schemas.openxmlformats.org/officeDocument/2006/relationships/hyperlink" Target="https://youtu.be/tBCHlPQfDVc" TargetMode="External"/><Relationship Id="rId386" Type="http://schemas.openxmlformats.org/officeDocument/2006/relationships/hyperlink" Target="https://youtu.be/hrOU_xVH3Dc" TargetMode="External"/><Relationship Id="rId593" Type="http://schemas.openxmlformats.org/officeDocument/2006/relationships/hyperlink" Target="https://www.youtube.com/watch?v=RNJqA643di4&amp;feature=youtu.be" TargetMode="External"/><Relationship Id="rId607" Type="http://schemas.openxmlformats.org/officeDocument/2006/relationships/hyperlink" Target="https://www.youtube.com/watch?v=cymejRBaM74&amp;feature=youtu.be" TargetMode="External"/><Relationship Id="rId814" Type="http://schemas.openxmlformats.org/officeDocument/2006/relationships/hyperlink" Target="https://www.youtube.com/watch?v=xGJG5GGIXjI&amp;feature=youtu.be" TargetMode="External"/><Relationship Id="rId1237" Type="http://schemas.openxmlformats.org/officeDocument/2006/relationships/hyperlink" Target="http://www.klasektrading.cz/static/public/uploads/images/products/max/144127786778.jpg" TargetMode="External"/><Relationship Id="rId1444" Type="http://schemas.openxmlformats.org/officeDocument/2006/relationships/hyperlink" Target="http://www.pmcostrava.cz/public/uploads/images/max/135058089074.jpg" TargetMode="External"/><Relationship Id="rId1651" Type="http://schemas.openxmlformats.org/officeDocument/2006/relationships/hyperlink" Target="http://www.pmcostrava.cz/public/uploads/images/max/14096346076.jpg" TargetMode="External"/><Relationship Id="rId246" Type="http://schemas.openxmlformats.org/officeDocument/2006/relationships/hyperlink" Target="https://www.youtube.com/watch?v=Is77lhNWioI&amp;feature=youtu.be" TargetMode="External"/><Relationship Id="rId453" Type="http://schemas.openxmlformats.org/officeDocument/2006/relationships/hyperlink" Target="https://youtu.be/x9AXKVnDnl8" TargetMode="External"/><Relationship Id="rId660" Type="http://schemas.openxmlformats.org/officeDocument/2006/relationships/hyperlink" Target="https://youtu.be/5-7m-u7s8sA" TargetMode="External"/><Relationship Id="rId898" Type="http://schemas.openxmlformats.org/officeDocument/2006/relationships/hyperlink" Target="https://www.youtube.com/watch?v=G_-89jkpnpE&amp;feature=youtu.be" TargetMode="External"/><Relationship Id="rId1083" Type="http://schemas.openxmlformats.org/officeDocument/2006/relationships/hyperlink" Target="http://www.pmcostrava.cz/public/uploads/images/max/140930292238.jpg" TargetMode="External"/><Relationship Id="rId1290" Type="http://schemas.openxmlformats.org/officeDocument/2006/relationships/hyperlink" Target="http://www.klasektrading.cz/static/public/uploads/images/products/max/150269935254.jpg" TargetMode="External"/><Relationship Id="rId1304" Type="http://schemas.openxmlformats.org/officeDocument/2006/relationships/hyperlink" Target="http://www.klasektrading.cz/static/public/uploads/images/products/max/144179027186.jpg" TargetMode="External"/><Relationship Id="rId1511" Type="http://schemas.openxmlformats.org/officeDocument/2006/relationships/hyperlink" Target="http://www.pmcostrava.cz/public/uploads/images/max/13484834338.jpg" TargetMode="External"/><Relationship Id="rId1749" Type="http://schemas.openxmlformats.org/officeDocument/2006/relationships/hyperlink" Target="http://www.klasektrading.cz/static/public/uploads/images/products/max/144178683244.jpg" TargetMode="External"/><Relationship Id="rId106" Type="http://schemas.openxmlformats.org/officeDocument/2006/relationships/hyperlink" Target="https://youtu.be/vcneX3TbkDA" TargetMode="External"/><Relationship Id="rId313" Type="http://schemas.openxmlformats.org/officeDocument/2006/relationships/hyperlink" Target="https://www.youtube.com/watch?v=t_i06f8hoWU&amp;feature=youtu.be" TargetMode="External"/><Relationship Id="rId758" Type="http://schemas.openxmlformats.org/officeDocument/2006/relationships/hyperlink" Target="https://www.youtube.com/watch?v=UTnzZzEMP7c" TargetMode="External"/><Relationship Id="rId965" Type="http://schemas.openxmlformats.org/officeDocument/2006/relationships/hyperlink" Target="http://www.klasektrading.cz/static/public/uploads/images/products/max/150270608222.jpg" TargetMode="External"/><Relationship Id="rId1150" Type="http://schemas.openxmlformats.org/officeDocument/2006/relationships/hyperlink" Target="http://www.klasektrading.cz/static/public/uploads/images/products/max/147428447368.jpg" TargetMode="External"/><Relationship Id="rId1388" Type="http://schemas.openxmlformats.org/officeDocument/2006/relationships/hyperlink" Target="http://www.klasektrading.cz/static/public/uploads/images/products/max/14740243755.jpg" TargetMode="External"/><Relationship Id="rId1595" Type="http://schemas.openxmlformats.org/officeDocument/2006/relationships/hyperlink" Target="http://www.pmcostrava.cz/public/uploads/images/max/134813448824.jpg" TargetMode="External"/><Relationship Id="rId1609" Type="http://schemas.openxmlformats.org/officeDocument/2006/relationships/hyperlink" Target="http://www.klasektrading.cz/static/public/uploads/images/products/max/144127223467.jpg" TargetMode="External"/><Relationship Id="rId1816" Type="http://schemas.openxmlformats.org/officeDocument/2006/relationships/hyperlink" Target="http://www.klasektrading.cz/static/public/uploads/images/products/max/144178813082.jpg" TargetMode="External"/><Relationship Id="rId10" Type="http://schemas.openxmlformats.org/officeDocument/2006/relationships/hyperlink" Target="https://youtu.be/JjQWXBan21s" TargetMode="External"/><Relationship Id="rId94" Type="http://schemas.openxmlformats.org/officeDocument/2006/relationships/hyperlink" Target="https://youtu.be/ik8RBV-qiYk" TargetMode="External"/><Relationship Id="rId397" Type="http://schemas.openxmlformats.org/officeDocument/2006/relationships/hyperlink" Target="https://youtu.be/c3EnN7E_Y84" TargetMode="External"/><Relationship Id="rId520" Type="http://schemas.openxmlformats.org/officeDocument/2006/relationships/hyperlink" Target="https://youtu.be/tszpZzoE2wI" TargetMode="External"/><Relationship Id="rId618" Type="http://schemas.openxmlformats.org/officeDocument/2006/relationships/hyperlink" Target="https://www.youtube.com/watch?v=0Fn1bcFzoAY&amp;feature=youtu.be" TargetMode="External"/><Relationship Id="rId825" Type="http://schemas.openxmlformats.org/officeDocument/2006/relationships/hyperlink" Target="http://www.youtube.com/watch?v=nC6zoPRqbeI" TargetMode="External"/><Relationship Id="rId1248" Type="http://schemas.openxmlformats.org/officeDocument/2006/relationships/hyperlink" Target="http://www.klasektrading.cz/static/public/uploads/images/products/max/148120539214.jpg" TargetMode="External"/><Relationship Id="rId1455" Type="http://schemas.openxmlformats.org/officeDocument/2006/relationships/hyperlink" Target="http://www.klasektrading.cz/static/public/uploads/images/products/max/150330173207.jpg" TargetMode="External"/><Relationship Id="rId1662" Type="http://schemas.openxmlformats.org/officeDocument/2006/relationships/hyperlink" Target="http://www.klasektrading.cz/static/public/uploads/images/products/max/147377359418.jpg" TargetMode="External"/><Relationship Id="rId257" Type="http://schemas.openxmlformats.org/officeDocument/2006/relationships/hyperlink" Target="https://www.youtube.com/watch?v=65N-x9L-PKo&amp;feature=youtu.be" TargetMode="External"/><Relationship Id="rId464" Type="http://schemas.openxmlformats.org/officeDocument/2006/relationships/hyperlink" Target="https://youtu.be/CNRUN2f9xLE" TargetMode="External"/><Relationship Id="rId1010" Type="http://schemas.openxmlformats.org/officeDocument/2006/relationships/hyperlink" Target="http://www.klasektrading.cz/static/public/uploads/images/products/max/147393003555.jpg" TargetMode="External"/><Relationship Id="rId1094" Type="http://schemas.openxmlformats.org/officeDocument/2006/relationships/hyperlink" Target="http://www.pmcostrava.cz/public/uploads/images/max/137941845016.jpg" TargetMode="External"/><Relationship Id="rId1108" Type="http://schemas.openxmlformats.org/officeDocument/2006/relationships/hyperlink" Target="http://www.klasektrading.cz/static/public/uploads/images/products/max/153509865056.jpg" TargetMode="External"/><Relationship Id="rId1315" Type="http://schemas.openxmlformats.org/officeDocument/2006/relationships/hyperlink" Target="http://www.klasektrading.cz/static/public/uploads/images/products/max/144179078279.jpg" TargetMode="External"/><Relationship Id="rId117" Type="http://schemas.openxmlformats.org/officeDocument/2006/relationships/hyperlink" Target="https://youtu.be/Z_bR8j_FAa4" TargetMode="External"/><Relationship Id="rId671" Type="http://schemas.openxmlformats.org/officeDocument/2006/relationships/hyperlink" Target="https://www.youtube.com/watch?v=yCD25AgJpJU&amp;feature=youtu.be" TargetMode="External"/><Relationship Id="rId769" Type="http://schemas.openxmlformats.org/officeDocument/2006/relationships/hyperlink" Target="https://www.youtube.com/watch?v=E9x9i1bI1qU" TargetMode="External"/><Relationship Id="rId976" Type="http://schemas.openxmlformats.org/officeDocument/2006/relationships/hyperlink" Target="http://www.klasektrading.cz/static/public/uploads/images/products/max/150269792224.jpg" TargetMode="External"/><Relationship Id="rId1399" Type="http://schemas.openxmlformats.org/officeDocument/2006/relationships/hyperlink" Target="http://www.klasektrading.cz/static/public/uploads/images/products/max/147402365005.jpg" TargetMode="External"/><Relationship Id="rId324" Type="http://schemas.openxmlformats.org/officeDocument/2006/relationships/hyperlink" Target="https://youtu.be/AbGTWZuXjqE" TargetMode="External"/><Relationship Id="rId531" Type="http://schemas.openxmlformats.org/officeDocument/2006/relationships/hyperlink" Target="https://www.youtube.com/watch?v=sVdE1fkiL7A&amp;feature=youtu.be" TargetMode="External"/><Relationship Id="rId629" Type="http://schemas.openxmlformats.org/officeDocument/2006/relationships/hyperlink" Target="https://www.youtube.com/watch?v=nzzNait3Xjk&amp;feature=youtu.be" TargetMode="External"/><Relationship Id="rId1161" Type="http://schemas.openxmlformats.org/officeDocument/2006/relationships/hyperlink" Target="http://www.pmcostrava.cz/public/uploads/images/max/134807947522.jpg" TargetMode="External"/><Relationship Id="rId1259" Type="http://schemas.openxmlformats.org/officeDocument/2006/relationships/hyperlink" Target="http://www.klasektrading.cz/static/public/uploads/images/products/max/141224713191.jpg" TargetMode="External"/><Relationship Id="rId1466" Type="http://schemas.openxmlformats.org/officeDocument/2006/relationships/hyperlink" Target="http://www.pmcostrava.cz/public/uploads/images/max/119135064934.jpg" TargetMode="External"/><Relationship Id="rId836" Type="http://schemas.openxmlformats.org/officeDocument/2006/relationships/hyperlink" Target="https://www.youtube.com/watch?v=vEN6jKUZUt4" TargetMode="External"/><Relationship Id="rId1021" Type="http://schemas.openxmlformats.org/officeDocument/2006/relationships/hyperlink" Target="http://www.klasektrading.cz/static/public/uploads/images/products/max/147393003555.jpg" TargetMode="External"/><Relationship Id="rId1119" Type="http://schemas.openxmlformats.org/officeDocument/2006/relationships/hyperlink" Target="http://www.klasektrading.cz/static/public/uploads/images/products/max/150288215482.jpg" TargetMode="External"/><Relationship Id="rId1673" Type="http://schemas.openxmlformats.org/officeDocument/2006/relationships/hyperlink" Target="http://www.klasektrading.cz/static/public/uploads/images/products/max/153509602893.jpg" TargetMode="External"/><Relationship Id="rId903" Type="http://schemas.openxmlformats.org/officeDocument/2006/relationships/hyperlink" Target="https://www.youtube.com/watch?v=ATkzdf75hLs&amp;feature=youtu.be" TargetMode="External"/><Relationship Id="rId1326" Type="http://schemas.openxmlformats.org/officeDocument/2006/relationships/hyperlink" Target="http://www.klasektrading.cz/static/public/uploads/images/products/max/153509795849.jpg" TargetMode="External"/><Relationship Id="rId1533" Type="http://schemas.openxmlformats.org/officeDocument/2006/relationships/hyperlink" Target="http://www.klasektrading.cz/static/public/uploads/images/products/max/153509711597.jpg" TargetMode="External"/><Relationship Id="rId1740" Type="http://schemas.openxmlformats.org/officeDocument/2006/relationships/hyperlink" Target="http://www.klasektrading.cz/static/public/uploads/images/products/max/144178683244.jpg" TargetMode="External"/><Relationship Id="rId32" Type="http://schemas.openxmlformats.org/officeDocument/2006/relationships/hyperlink" Target="https://youtu.be/-7laXFfcSHI" TargetMode="External"/><Relationship Id="rId1600" Type="http://schemas.openxmlformats.org/officeDocument/2006/relationships/hyperlink" Target="http://www.pmcostrava.cz/public/uploads/images/max/134813803816.jpg" TargetMode="External"/><Relationship Id="rId1838" Type="http://schemas.openxmlformats.org/officeDocument/2006/relationships/hyperlink" Target="http://www.pmcostrava.cz/public/uploads/images/max/137940332395.jpg" TargetMode="External"/><Relationship Id="rId181" Type="http://schemas.openxmlformats.org/officeDocument/2006/relationships/hyperlink" Target="https://youtu.be/JtBQI97SDz0" TargetMode="External"/><Relationship Id="rId279" Type="http://schemas.openxmlformats.org/officeDocument/2006/relationships/hyperlink" Target="https://www.youtube.com/watch?v=IBaytNWZxtk&amp;feature=youtu.be" TargetMode="External"/><Relationship Id="rId486" Type="http://schemas.openxmlformats.org/officeDocument/2006/relationships/hyperlink" Target="https://www.youtube.com/watch?v=fV3g6laapcU&amp;feature=youtu.be" TargetMode="External"/><Relationship Id="rId693" Type="http://schemas.openxmlformats.org/officeDocument/2006/relationships/hyperlink" Target="https://www.youtube.com/watch?v=AB10Tpr9PDM&amp;feature=youtu.be" TargetMode="External"/><Relationship Id="rId139" Type="http://schemas.openxmlformats.org/officeDocument/2006/relationships/hyperlink" Target="https://youtu.be/80P81fgvWWM" TargetMode="External"/><Relationship Id="rId346" Type="http://schemas.openxmlformats.org/officeDocument/2006/relationships/hyperlink" Target="https://www.youtube.com/watch?v=xhitE3ig2QQ&amp;feature=youtu.be" TargetMode="External"/><Relationship Id="rId553" Type="http://schemas.openxmlformats.org/officeDocument/2006/relationships/hyperlink" Target="https://youtu.be/UwT6FRZNggw" TargetMode="External"/><Relationship Id="rId760" Type="http://schemas.openxmlformats.org/officeDocument/2006/relationships/hyperlink" Target="https://www.youtube.com/watch?v=VFWn7ln3XJM&amp;feature=youtu.be" TargetMode="External"/><Relationship Id="rId998" Type="http://schemas.openxmlformats.org/officeDocument/2006/relationships/hyperlink" Target="http://www.pmcostrava.cz/public/uploads/images/max/137935309376.jpg" TargetMode="External"/><Relationship Id="rId1183" Type="http://schemas.openxmlformats.org/officeDocument/2006/relationships/hyperlink" Target="http://www.klasektrading.cz/static/public/uploads/images/products/max/144161718751.jpg" TargetMode="External"/><Relationship Id="rId1390" Type="http://schemas.openxmlformats.org/officeDocument/2006/relationships/hyperlink" Target="http://www.klasektrading.cz/static/public/uploads/images/products/max/147402374487.jpg" TargetMode="External"/><Relationship Id="rId206" Type="http://schemas.openxmlformats.org/officeDocument/2006/relationships/hyperlink" Target="https://www.youtube.com/watch?v=A0-c7bpSHcc" TargetMode="External"/><Relationship Id="rId413" Type="http://schemas.openxmlformats.org/officeDocument/2006/relationships/hyperlink" Target="https://www.youtube.com/watch?v=K38-ve9MNUg&amp;feature=youtu.be" TargetMode="External"/><Relationship Id="rId858" Type="http://schemas.openxmlformats.org/officeDocument/2006/relationships/hyperlink" Target="http://www.youtube.com/watch?v=qFNmLeXmRDg&amp;list=FL3vDN7MDQBSqg2eyYmr42Jw&amp;index=39" TargetMode="External"/><Relationship Id="rId1043" Type="http://schemas.openxmlformats.org/officeDocument/2006/relationships/hyperlink" Target="http://www.klasektrading.cz/static/public/uploads/images/products/max/153509898653.jpg" TargetMode="External"/><Relationship Id="rId1488" Type="http://schemas.openxmlformats.org/officeDocument/2006/relationships/hyperlink" Target="http://www.klasektrading.cz/static/public/uploads/images/products/max/150271533435.jpg" TargetMode="External"/><Relationship Id="rId1695" Type="http://schemas.openxmlformats.org/officeDocument/2006/relationships/hyperlink" Target="http://www.klasektrading.cz/static/public/uploads/images/products/max/144126562971.jpg" TargetMode="External"/><Relationship Id="rId620" Type="http://schemas.openxmlformats.org/officeDocument/2006/relationships/hyperlink" Target="https://www.youtube.com/watch?v=y9beJeEbH-E&amp;feature=youtu.be" TargetMode="External"/><Relationship Id="rId718" Type="http://schemas.openxmlformats.org/officeDocument/2006/relationships/hyperlink" Target="https://www.youtube.com/watch?v=ZVINcDmF3ec" TargetMode="External"/><Relationship Id="rId925" Type="http://schemas.openxmlformats.org/officeDocument/2006/relationships/hyperlink" Target="https://www.youtube.com/watch?v=DzuwRJmwZGQ&amp;feature=youtu.be" TargetMode="External"/><Relationship Id="rId1250" Type="http://schemas.openxmlformats.org/officeDocument/2006/relationships/hyperlink" Target="http://www.klasektrading.cz/static/public/uploads/images/products/max/150279800195.jpg" TargetMode="External"/><Relationship Id="rId1348" Type="http://schemas.openxmlformats.org/officeDocument/2006/relationships/hyperlink" Target="http://www.klasektrading.cz/static/public/uploads/images/products/max/150287225462.jpg" TargetMode="External"/><Relationship Id="rId1555" Type="http://schemas.openxmlformats.org/officeDocument/2006/relationships/hyperlink" Target="http://www.klasektrading.cz/static/public/uploads/images/products/max/150279562452.jpg" TargetMode="External"/><Relationship Id="rId1762" Type="http://schemas.openxmlformats.org/officeDocument/2006/relationships/hyperlink" Target="http://www.klasektrading.cz/static/public/uploads/images/products/max/144179155581.jpg" TargetMode="External"/><Relationship Id="rId1110" Type="http://schemas.openxmlformats.org/officeDocument/2006/relationships/hyperlink" Target="http://www.klasektrading.cz/static/public/uploads/images/products/max/147394472381.jpg" TargetMode="External"/><Relationship Id="rId1208" Type="http://schemas.openxmlformats.org/officeDocument/2006/relationships/hyperlink" Target="http://www.pmcostrava.cz/public/uploads/images/max/138106545316.jpg" TargetMode="External"/><Relationship Id="rId1415" Type="http://schemas.openxmlformats.org/officeDocument/2006/relationships/hyperlink" Target="http://www.klasektrading.cz/static/public/uploads/images/products/max/150280567266.jpg" TargetMode="External"/><Relationship Id="rId54" Type="http://schemas.openxmlformats.org/officeDocument/2006/relationships/hyperlink" Target="http://www.youtube.com/watch?v=chbAA5AX4hA" TargetMode="External"/><Relationship Id="rId1622" Type="http://schemas.openxmlformats.org/officeDocument/2006/relationships/hyperlink" Target="http://www.klasektrading.cz/static/public/uploads/images/products/max/14411858838.jpg" TargetMode="External"/><Relationship Id="rId270" Type="http://schemas.openxmlformats.org/officeDocument/2006/relationships/hyperlink" Target="https://www.youtube.com/watch?v=uNQL5iNpKC0&amp;feature=youtu.be" TargetMode="External"/><Relationship Id="rId130" Type="http://schemas.openxmlformats.org/officeDocument/2006/relationships/hyperlink" Target="http://youtu.be/At2KzW6ylgU" TargetMode="External"/><Relationship Id="rId368" Type="http://schemas.openxmlformats.org/officeDocument/2006/relationships/hyperlink" Target="https://www.youtube.com/watch?v=IcZi801Txbg" TargetMode="External"/><Relationship Id="rId575" Type="http://schemas.openxmlformats.org/officeDocument/2006/relationships/hyperlink" Target="https://www.youtube.com/watch?v=LRGwJe8FsuI&amp;feature=youtu.be" TargetMode="External"/><Relationship Id="rId782" Type="http://schemas.openxmlformats.org/officeDocument/2006/relationships/hyperlink" Target="https://www.youtube.com/watch?v=J1NTqn4932M&amp;feature=youtu.be" TargetMode="External"/><Relationship Id="rId228" Type="http://schemas.openxmlformats.org/officeDocument/2006/relationships/hyperlink" Target="https://youtu.be/WM7WTE5K3FU" TargetMode="External"/><Relationship Id="rId435" Type="http://schemas.openxmlformats.org/officeDocument/2006/relationships/hyperlink" Target="https://www.youtube.com/watch?v=Cc_b3Cg1bAM" TargetMode="External"/><Relationship Id="rId642" Type="http://schemas.openxmlformats.org/officeDocument/2006/relationships/hyperlink" Target="https://www.youtube.com/watch?v=fOVbusx7m7k&amp;feature=youtu.be" TargetMode="External"/><Relationship Id="rId1065" Type="http://schemas.openxmlformats.org/officeDocument/2006/relationships/hyperlink" Target="http://www.klasektrading.cz/static/public/uploads/images/products/max/150451377075.jpg" TargetMode="External"/><Relationship Id="rId1272" Type="http://schemas.openxmlformats.org/officeDocument/2006/relationships/hyperlink" Target="http://www.klasektrading.cz/static/public/uploads/images/products/max/147394907332.jpg" TargetMode="External"/><Relationship Id="rId502" Type="http://schemas.openxmlformats.org/officeDocument/2006/relationships/hyperlink" Target="https://www.youtube.com/watch?v=so7InGL7pjw" TargetMode="External"/><Relationship Id="rId947" Type="http://schemas.openxmlformats.org/officeDocument/2006/relationships/hyperlink" Target="http://www.pmcostrava.cz/public/uploads/images/max/140930004651.jpg" TargetMode="External"/><Relationship Id="rId1132" Type="http://schemas.openxmlformats.org/officeDocument/2006/relationships/hyperlink" Target="http://www.klasektrading.cz/static/public/uploads/images/products/max/144169653561.jpg" TargetMode="External"/><Relationship Id="rId1577" Type="http://schemas.openxmlformats.org/officeDocument/2006/relationships/hyperlink" Target="http://www.klasektrading.cz/static/public/uploads/images/products/max/153509701067.jpg" TargetMode="External"/><Relationship Id="rId1784" Type="http://schemas.openxmlformats.org/officeDocument/2006/relationships/hyperlink" Target="http://www.klasektrading.cz/static/public/uploads/images/products/max/144179155581.jpg" TargetMode="External"/><Relationship Id="rId76" Type="http://schemas.openxmlformats.org/officeDocument/2006/relationships/hyperlink" Target="https://www.youtube.com/watch?v=CY7pEW8jllw&amp;feature=youtu.be" TargetMode="External"/><Relationship Id="rId807" Type="http://schemas.openxmlformats.org/officeDocument/2006/relationships/hyperlink" Target="https://www.youtube.com/watch?v=cpsURxDZKsI" TargetMode="External"/><Relationship Id="rId1437" Type="http://schemas.openxmlformats.org/officeDocument/2006/relationships/hyperlink" Target="http://www.klasektrading.cz/static/public/uploads/images/products/max/150287455482.jpg" TargetMode="External"/><Relationship Id="rId1644" Type="http://schemas.openxmlformats.org/officeDocument/2006/relationships/hyperlink" Target="http://www.klasektrading.cz/static/public/uploads/images/products/max/144222534114.jpg" TargetMode="External"/><Relationship Id="rId1851" Type="http://schemas.openxmlformats.org/officeDocument/2006/relationships/hyperlink" Target="http://www.klasektrading.cz/static/public/uploads/images/products/max/145701021619.jpg" TargetMode="External"/><Relationship Id="rId1504" Type="http://schemas.openxmlformats.org/officeDocument/2006/relationships/hyperlink" Target="http://www.klasektrading.cz/static/public/uploads/images/products/max/150279264246.jpg" TargetMode="External"/><Relationship Id="rId1711" Type="http://schemas.openxmlformats.org/officeDocument/2006/relationships/hyperlink" Target="http://www.klasektrading.cz/static/public/uploads/images/products/max/144067554095.jpg" TargetMode="External"/><Relationship Id="rId292" Type="http://schemas.openxmlformats.org/officeDocument/2006/relationships/hyperlink" Target="http://youtu.be/CqvxnwqXVXI" TargetMode="External"/><Relationship Id="rId1809" Type="http://schemas.openxmlformats.org/officeDocument/2006/relationships/hyperlink" Target="http://www.klasektrading.cz/static/public/uploads/images/products/max/144178813082.jpg" TargetMode="External"/><Relationship Id="rId597" Type="http://schemas.openxmlformats.org/officeDocument/2006/relationships/hyperlink" Target="https://www.youtube.com/watch?v=uHtk8RewbWg&amp;feature=youtu.be" TargetMode="External"/><Relationship Id="rId152" Type="http://schemas.openxmlformats.org/officeDocument/2006/relationships/hyperlink" Target="https://www.youtube.com/watch?v=B-SE87kkvqQ&amp;feature=youtu.be" TargetMode="External"/><Relationship Id="rId457" Type="http://schemas.openxmlformats.org/officeDocument/2006/relationships/hyperlink" Target="https://youtu.be/bVbs6XqMnts" TargetMode="External"/><Relationship Id="rId1087" Type="http://schemas.openxmlformats.org/officeDocument/2006/relationships/hyperlink" Target="http://www.pmcostrava.cz/public/uploads/images/max/140930354348.jpg" TargetMode="External"/><Relationship Id="rId1294" Type="http://schemas.openxmlformats.org/officeDocument/2006/relationships/hyperlink" Target="http://www.klasektrading.cz/static/public/uploads/images/products/max/153509806426.jpg" TargetMode="External"/><Relationship Id="rId664" Type="http://schemas.openxmlformats.org/officeDocument/2006/relationships/hyperlink" Target="https://www.youtube.com/watch?v=lkoyUBaZB2U" TargetMode="External"/><Relationship Id="rId871" Type="http://schemas.openxmlformats.org/officeDocument/2006/relationships/hyperlink" Target="https://www.youtube.com/watch?v=bwJbhNQhw2A&amp;feature=youtu.be" TargetMode="External"/><Relationship Id="rId969" Type="http://schemas.openxmlformats.org/officeDocument/2006/relationships/hyperlink" Target="http://www.pmcostrava.cz/public/uploads/images/max/137934961935.jpg" TargetMode="External"/><Relationship Id="rId1599" Type="http://schemas.openxmlformats.org/officeDocument/2006/relationships/hyperlink" Target="http://www.pmcostrava.cz/public/uploads/images/max/138114597023.jpg" TargetMode="External"/><Relationship Id="rId317" Type="http://schemas.openxmlformats.org/officeDocument/2006/relationships/hyperlink" Target="https://www.youtube.com/watch?v=CqyaQzLd7d4" TargetMode="External"/><Relationship Id="rId524" Type="http://schemas.openxmlformats.org/officeDocument/2006/relationships/hyperlink" Target="http://youtu.be/s_z67v-bRTY" TargetMode="External"/><Relationship Id="rId731" Type="http://schemas.openxmlformats.org/officeDocument/2006/relationships/hyperlink" Target="https://www.youtube.com/watch?v=ugzgpiOM_c8" TargetMode="External"/><Relationship Id="rId1154" Type="http://schemas.openxmlformats.org/officeDocument/2006/relationships/hyperlink" Target="http://www.klasektrading.cz/static/public/uploads/images/products/max/153509852295.jpg" TargetMode="External"/><Relationship Id="rId1361" Type="http://schemas.openxmlformats.org/officeDocument/2006/relationships/hyperlink" Target="http://www.klasektrading.cz/static/public/uploads/images/products/max/150287330454.jpg" TargetMode="External"/><Relationship Id="rId1459" Type="http://schemas.openxmlformats.org/officeDocument/2006/relationships/hyperlink" Target="http://www.klasektrading.cz/static/public/uploads/images/products/max/150270825585.jpg" TargetMode="External"/><Relationship Id="rId98" Type="http://schemas.openxmlformats.org/officeDocument/2006/relationships/hyperlink" Target="https://youtu.be/PEAwHlsz2rs" TargetMode="External"/><Relationship Id="rId829" Type="http://schemas.openxmlformats.org/officeDocument/2006/relationships/hyperlink" Target="https://www.youtube.com/watch?v=e91VAPIn_w4&amp;feature=youtu.be" TargetMode="External"/><Relationship Id="rId1014" Type="http://schemas.openxmlformats.org/officeDocument/2006/relationships/hyperlink" Target="http://www.klasektrading.cz/static/public/uploads/images/products/max/14739310216.jpg" TargetMode="External"/><Relationship Id="rId1221" Type="http://schemas.openxmlformats.org/officeDocument/2006/relationships/hyperlink" Target="http://www.klasektrading.cz/static/public/uploads/images/products/max/145864630177.jpg" TargetMode="External"/><Relationship Id="rId1666" Type="http://schemas.openxmlformats.org/officeDocument/2006/relationships/hyperlink" Target="http://www.klasektrading.cz/static/public/uploads/images/products/max/144221741004.jpg" TargetMode="External"/><Relationship Id="rId1319" Type="http://schemas.openxmlformats.org/officeDocument/2006/relationships/hyperlink" Target="http://www.klasektrading.cz/static/public/uploads/images/products/max/147386448449.jpg" TargetMode="External"/><Relationship Id="rId1526" Type="http://schemas.openxmlformats.org/officeDocument/2006/relationships/hyperlink" Target="http://www.pmcostrava.cz/public/uploads/images/max/135058292923.jpg" TargetMode="External"/><Relationship Id="rId1733" Type="http://schemas.openxmlformats.org/officeDocument/2006/relationships/hyperlink" Target="http://www.pmcostrava.cz/public/uploads/images/max/135020614809.jpg" TargetMode="External"/><Relationship Id="rId25" Type="http://schemas.openxmlformats.org/officeDocument/2006/relationships/hyperlink" Target="https://youtu.be/Ht45FrgmLiY" TargetMode="External"/><Relationship Id="rId1800" Type="http://schemas.openxmlformats.org/officeDocument/2006/relationships/hyperlink" Target="http://www.klasektrading.cz/static/public/uploads/images/products/max/144178813082.jpg" TargetMode="External"/><Relationship Id="rId174" Type="http://schemas.openxmlformats.org/officeDocument/2006/relationships/hyperlink" Target="https://www.youtube.com/watch?v=FKfOBNLPQ8U" TargetMode="External"/><Relationship Id="rId381" Type="http://schemas.openxmlformats.org/officeDocument/2006/relationships/hyperlink" Target="https://www.youtube.com/watch?v=RzcSydbQUjs&amp;feature=youtu.be" TargetMode="External"/><Relationship Id="rId241" Type="http://schemas.openxmlformats.org/officeDocument/2006/relationships/hyperlink" Target="https://youtu.be/VzkcEEHRLN4" TargetMode="External"/><Relationship Id="rId479" Type="http://schemas.openxmlformats.org/officeDocument/2006/relationships/hyperlink" Target="https://www.youtube.com/watch?v=S-eDiZOuYkw&amp;feature=youtu.be" TargetMode="External"/><Relationship Id="rId686" Type="http://schemas.openxmlformats.org/officeDocument/2006/relationships/hyperlink" Target="https://www.youtube.com/watch?v=RxX--dmBPic&amp;feature=youtu.be" TargetMode="External"/><Relationship Id="rId893" Type="http://schemas.openxmlformats.org/officeDocument/2006/relationships/hyperlink" Target="https://www.youtube.com/watch?v=zfZTA70XzCY&amp;feature=youtu.be" TargetMode="External"/><Relationship Id="rId339" Type="http://schemas.openxmlformats.org/officeDocument/2006/relationships/hyperlink" Target="https://www.youtube.com/watch?v=gy2uPY2Mets" TargetMode="External"/><Relationship Id="rId546" Type="http://schemas.openxmlformats.org/officeDocument/2006/relationships/hyperlink" Target="https://www.youtube.com/watch?v=hFy2yPg8yK4&amp;feature=youtu.be" TargetMode="External"/><Relationship Id="rId753" Type="http://schemas.openxmlformats.org/officeDocument/2006/relationships/hyperlink" Target="https://www.youtube.com/watch?v=6mxvjg7BB00" TargetMode="External"/><Relationship Id="rId1176" Type="http://schemas.openxmlformats.org/officeDocument/2006/relationships/hyperlink" Target="http://www.klasektrading.cz/static/public/uploads/images/products/max/153509837743.jpg" TargetMode="External"/><Relationship Id="rId1383" Type="http://schemas.openxmlformats.org/officeDocument/2006/relationships/hyperlink" Target="http://www.pmcostrava.cz/public/uploads/images/max/135057806124.jpg" TargetMode="External"/><Relationship Id="rId101" Type="http://schemas.openxmlformats.org/officeDocument/2006/relationships/hyperlink" Target="https://youtu.be/yL-Nk_M8LbI" TargetMode="External"/><Relationship Id="rId406" Type="http://schemas.openxmlformats.org/officeDocument/2006/relationships/hyperlink" Target="https://youtu.be/nOn7dTtqIkQ" TargetMode="External"/><Relationship Id="rId960" Type="http://schemas.openxmlformats.org/officeDocument/2006/relationships/hyperlink" Target="http://www.klasektrading.cz/static/public/uploads/images/products/max/150287475583.jpg" TargetMode="External"/><Relationship Id="rId1036" Type="http://schemas.openxmlformats.org/officeDocument/2006/relationships/hyperlink" Target="http://www.pmcostrava.cz/public/uploads/images/max/134813188232.jpg" TargetMode="External"/><Relationship Id="rId1243" Type="http://schemas.openxmlformats.org/officeDocument/2006/relationships/hyperlink" Target="http://www.klasektrading.cz/static/public/uploads/images/products/max/147394352258.jpg" TargetMode="External"/><Relationship Id="rId1590" Type="http://schemas.openxmlformats.org/officeDocument/2006/relationships/hyperlink" Target="http://www.klasektrading.cz/static/public/uploads/images/products/max/144127150911.jpg" TargetMode="External"/><Relationship Id="rId1688" Type="http://schemas.openxmlformats.org/officeDocument/2006/relationships/hyperlink" Target="http://www.klasektrading.cz/static/public/uploads/images/products/max/150278843184.jpg" TargetMode="External"/><Relationship Id="rId613" Type="http://schemas.openxmlformats.org/officeDocument/2006/relationships/hyperlink" Target="https://youtu.be/coCa5Sfuk3o" TargetMode="External"/><Relationship Id="rId820" Type="http://schemas.openxmlformats.org/officeDocument/2006/relationships/hyperlink" Target="https://www.youtube.com/watch?v=j0CTxCtJDys" TargetMode="External"/><Relationship Id="rId918" Type="http://schemas.openxmlformats.org/officeDocument/2006/relationships/hyperlink" Target="https://www.youtube.com/watch?v=VT__d2FbgbQ&amp;feature=youtu.be" TargetMode="External"/><Relationship Id="rId1450" Type="http://schemas.openxmlformats.org/officeDocument/2006/relationships/hyperlink" Target="http://www.klasektrading.cz/static/public/uploads/images/products/max/150270933727.jpg" TargetMode="External"/><Relationship Id="rId1548" Type="http://schemas.openxmlformats.org/officeDocument/2006/relationships/hyperlink" Target="http://www.klasektrading.cz/static/public/uploads/images/products/max/140963543778.jpg" TargetMode="External"/><Relationship Id="rId1755" Type="http://schemas.openxmlformats.org/officeDocument/2006/relationships/hyperlink" Target="http://www.klasektrading.cz/static/public/uploads/images/products/max/144179155581.jpg" TargetMode="External"/><Relationship Id="rId1103" Type="http://schemas.openxmlformats.org/officeDocument/2006/relationships/hyperlink" Target="http://www.klasektrading.cz/static/public/uploads/images/products/max/147392963312.jpg" TargetMode="External"/><Relationship Id="rId1310" Type="http://schemas.openxmlformats.org/officeDocument/2006/relationships/hyperlink" Target="http://www.klasektrading.cz/static/public/uploads/images/products/max/144179050036.jpg" TargetMode="External"/><Relationship Id="rId1408" Type="http://schemas.openxmlformats.org/officeDocument/2006/relationships/hyperlink" Target="http://www.klasektrading.cz/static/public/uploads/images/products/max/153509752278.jpg" TargetMode="External"/><Relationship Id="rId47" Type="http://schemas.openxmlformats.org/officeDocument/2006/relationships/hyperlink" Target="https://youtu.be/9MWzEKiRwoU" TargetMode="External"/><Relationship Id="rId1615" Type="http://schemas.openxmlformats.org/officeDocument/2006/relationships/hyperlink" Target="http://www.pmcostrava.cz/public/uploads/images/max/138106730356.jpg" TargetMode="External"/><Relationship Id="rId1822" Type="http://schemas.openxmlformats.org/officeDocument/2006/relationships/hyperlink" Target="http://www.klasektrading.cz/static/public/uploads/images/products/max/144178283845.jpg" TargetMode="External"/><Relationship Id="rId196" Type="http://schemas.openxmlformats.org/officeDocument/2006/relationships/hyperlink" Target="http://www.youtube.com/watch?v=LryGKbMoCUo" TargetMode="External"/><Relationship Id="rId263" Type="http://schemas.openxmlformats.org/officeDocument/2006/relationships/hyperlink" Target="https://www.youtube.com/watch?v=vgM09X301UE&amp;feature=youtu.be" TargetMode="External"/><Relationship Id="rId470" Type="http://schemas.openxmlformats.org/officeDocument/2006/relationships/hyperlink" Target="https://www.youtube.com/watch?v=X6pbV3MZaZM&amp;feature=youtu.be" TargetMode="External"/><Relationship Id="rId123" Type="http://schemas.openxmlformats.org/officeDocument/2006/relationships/hyperlink" Target="https://youtu.be/qcQ-FOMKzSg" TargetMode="External"/><Relationship Id="rId330" Type="http://schemas.openxmlformats.org/officeDocument/2006/relationships/hyperlink" Target="https://youtu.be/AkkcLjgTQOQ" TargetMode="External"/><Relationship Id="rId568" Type="http://schemas.openxmlformats.org/officeDocument/2006/relationships/hyperlink" Target="http://youtu.be/cL8-2MF6BZc" TargetMode="External"/><Relationship Id="rId775" Type="http://schemas.openxmlformats.org/officeDocument/2006/relationships/hyperlink" Target="https://www.youtube.com/watch?v=t4XHQwRXSzo&amp;feature=youtu.be" TargetMode="External"/><Relationship Id="rId982" Type="http://schemas.openxmlformats.org/officeDocument/2006/relationships/hyperlink" Target="http://www.pmcostrava.cz/public/uploads/images/max/132801621775.jpg" TargetMode="External"/><Relationship Id="rId1198" Type="http://schemas.openxmlformats.org/officeDocument/2006/relationships/hyperlink" Target="http://www.klasektrading.cz/static/public/uploads/images/products/max/150288499957.jpg" TargetMode="External"/><Relationship Id="rId428" Type="http://schemas.openxmlformats.org/officeDocument/2006/relationships/hyperlink" Target="https://www.youtube.com/watch?v=UqtKz55JWbE" TargetMode="External"/><Relationship Id="rId635" Type="http://schemas.openxmlformats.org/officeDocument/2006/relationships/hyperlink" Target="https://youtu.be/57g3nMIYPN4" TargetMode="External"/><Relationship Id="rId842" Type="http://schemas.openxmlformats.org/officeDocument/2006/relationships/hyperlink" Target="https://www.youtube.com/watch?v=8QONb_eQfZ0" TargetMode="External"/><Relationship Id="rId1058" Type="http://schemas.openxmlformats.org/officeDocument/2006/relationships/hyperlink" Target="http://www.klasektrading.cz/static/public/uploads/images/products/max/147392674443.jpg" TargetMode="External"/><Relationship Id="rId1265" Type="http://schemas.openxmlformats.org/officeDocument/2006/relationships/hyperlink" Target="http://www.pmcostrava.cz/public/uploads/images/max/13503878013.jpg" TargetMode="External"/><Relationship Id="rId1472" Type="http://schemas.openxmlformats.org/officeDocument/2006/relationships/hyperlink" Target="http://www.klasektrading.cz/static/public/uploads/images/products/max/150270970811.jpg" TargetMode="External"/><Relationship Id="rId702" Type="http://schemas.openxmlformats.org/officeDocument/2006/relationships/hyperlink" Target="https://www.youtube.com/watch?v=pVNjV_OSNIw" TargetMode="External"/><Relationship Id="rId1125" Type="http://schemas.openxmlformats.org/officeDocument/2006/relationships/hyperlink" Target="http://www.klasektrading.cz/static/public/uploads/images/products/max/153509855928.jpg" TargetMode="External"/><Relationship Id="rId1332" Type="http://schemas.openxmlformats.org/officeDocument/2006/relationships/hyperlink" Target="http://www.klasektrading.cz/static/public/uploads/images/products/max/147394328518.jpg" TargetMode="External"/><Relationship Id="rId1777" Type="http://schemas.openxmlformats.org/officeDocument/2006/relationships/hyperlink" Target="http://www.klasektrading.cz/static/public/uploads/images/products/max/144178813082.jpg" TargetMode="External"/><Relationship Id="rId69" Type="http://schemas.openxmlformats.org/officeDocument/2006/relationships/hyperlink" Target="https://youtu.be/TfiAtZYXtF8" TargetMode="External"/><Relationship Id="rId1637" Type="http://schemas.openxmlformats.org/officeDocument/2006/relationships/hyperlink" Target="http://www.klasektrading.cz/static/public/uploads/images/products/max/14737767335.jpg" TargetMode="External"/><Relationship Id="rId1844" Type="http://schemas.openxmlformats.org/officeDocument/2006/relationships/hyperlink" Target="http://www.klasektrading.cz/static/public/uploads/images/products/max/150175773675.jpg" TargetMode="External"/><Relationship Id="rId1704" Type="http://schemas.openxmlformats.org/officeDocument/2006/relationships/hyperlink" Target="http://www.klasektrading.cz/static/public/uploads/images/products/max/153509471075.jpg" TargetMode="External"/><Relationship Id="rId285" Type="http://schemas.openxmlformats.org/officeDocument/2006/relationships/hyperlink" Target="https://www.youtube.com/watch?v=Ev0jcZqslYo&amp;feature=youtu.be" TargetMode="External"/><Relationship Id="rId492" Type="http://schemas.openxmlformats.org/officeDocument/2006/relationships/hyperlink" Target="https://www.youtube.com/watch?v=5B58WrZGyLw&amp;feature=youtu.be" TargetMode="External"/><Relationship Id="rId797" Type="http://schemas.openxmlformats.org/officeDocument/2006/relationships/hyperlink" Target="https://www.youtube.com/watch?v=swuyrUsaw2I&amp;feature=youtu.be" TargetMode="External"/><Relationship Id="rId145" Type="http://schemas.openxmlformats.org/officeDocument/2006/relationships/hyperlink" Target="https://www.youtube.com/watch?v=WHqtbqgF0hA&amp;feature=youtu.be" TargetMode="External"/><Relationship Id="rId352" Type="http://schemas.openxmlformats.org/officeDocument/2006/relationships/hyperlink" Target="https://www.youtube.com/watch?v=zhdpY8K8rNs&amp;feature=youtu.be" TargetMode="External"/><Relationship Id="rId1287" Type="http://schemas.openxmlformats.org/officeDocument/2006/relationships/hyperlink" Target="http://www.klasektrading.cz/static/public/uploads/images/products/max/150280015643.jpg" TargetMode="External"/><Relationship Id="rId212" Type="http://schemas.openxmlformats.org/officeDocument/2006/relationships/hyperlink" Target="https://www.youtube.com/watch?v=4_CnGG_K050&amp;feature=youtu.be" TargetMode="External"/><Relationship Id="rId657" Type="http://schemas.openxmlformats.org/officeDocument/2006/relationships/hyperlink" Target="https://youtu.be/chvaw1pRNqw" TargetMode="External"/><Relationship Id="rId864" Type="http://schemas.openxmlformats.org/officeDocument/2006/relationships/hyperlink" Target="https://www.youtube.com/watch?v=NwZO9Pds6Cs&amp;feature=youtu.be" TargetMode="External"/><Relationship Id="rId1494" Type="http://schemas.openxmlformats.org/officeDocument/2006/relationships/hyperlink" Target="http://www.pmcostrava.cz/public/uploads/images/max/119126941971.jpg" TargetMode="External"/><Relationship Id="rId1799" Type="http://schemas.openxmlformats.org/officeDocument/2006/relationships/hyperlink" Target="http://www.klasektrading.cz/static/public/uploads/images/products/max/144178813082.jpg" TargetMode="External"/><Relationship Id="rId517" Type="http://schemas.openxmlformats.org/officeDocument/2006/relationships/hyperlink" Target="https://youtu.be/c0FPh7MhzvI" TargetMode="External"/><Relationship Id="rId724" Type="http://schemas.openxmlformats.org/officeDocument/2006/relationships/hyperlink" Target="http://youtu.be/v7FQyJmYylE" TargetMode="External"/><Relationship Id="rId931" Type="http://schemas.openxmlformats.org/officeDocument/2006/relationships/hyperlink" Target="http://www.pmcostrava.cz/public/uploads/images/max/140929475304.jpg" TargetMode="External"/><Relationship Id="rId1147" Type="http://schemas.openxmlformats.org/officeDocument/2006/relationships/hyperlink" Target="http://www.klasektrading.cz/static/public/uploads/images/products/max/147428463898.jpg" TargetMode="External"/><Relationship Id="rId1354" Type="http://schemas.openxmlformats.org/officeDocument/2006/relationships/hyperlink" Target="http://www.klasektrading.cz/static/public/uploads/images/products/max/153509770283.jpg" TargetMode="External"/><Relationship Id="rId1561" Type="http://schemas.openxmlformats.org/officeDocument/2006/relationships/hyperlink" Target="http://www.klasektrading.cz/static/public/uploads/images/products/max/147383928886.jpg" TargetMode="External"/><Relationship Id="rId60" Type="http://schemas.openxmlformats.org/officeDocument/2006/relationships/hyperlink" Target="http://www.youtube.com/watch?v=chbAA5AX4hA" TargetMode="External"/><Relationship Id="rId1007" Type="http://schemas.openxmlformats.org/officeDocument/2006/relationships/hyperlink" Target="http://www.pmcostrava.cz/public/uploads/images/max/134813164949.jpg" TargetMode="External"/><Relationship Id="rId1214" Type="http://schemas.openxmlformats.org/officeDocument/2006/relationships/hyperlink" Target="http://www.klasektrading.cz/static/public/uploads/images/products/max/146599566759.jpg" TargetMode="External"/><Relationship Id="rId1421" Type="http://schemas.openxmlformats.org/officeDocument/2006/relationships/hyperlink" Target="http://www.klasektrading.cz/static/public/uploads/images/products/max/147386234306.jpg" TargetMode="External"/><Relationship Id="rId1659" Type="http://schemas.openxmlformats.org/officeDocument/2006/relationships/hyperlink" Target="http://www.klasektrading.cz/static/public/uploads/images/products/max/150269815029.jpg" TargetMode="External"/><Relationship Id="rId1519" Type="http://schemas.openxmlformats.org/officeDocument/2006/relationships/hyperlink" Target="http://www.pmcostrava.cz/public/uploads/images/max/119135337045.jpg" TargetMode="External"/><Relationship Id="rId1726" Type="http://schemas.openxmlformats.org/officeDocument/2006/relationships/hyperlink" Target="http://www.pmcostrava.cz/public/uploads/images/max/135021039039.jpg" TargetMode="External"/><Relationship Id="rId18" Type="http://schemas.openxmlformats.org/officeDocument/2006/relationships/hyperlink" Target="https://youtu.be/G4w_xjYBhqI" TargetMode="External"/><Relationship Id="rId167" Type="http://schemas.openxmlformats.org/officeDocument/2006/relationships/hyperlink" Target="https://youtu.be/BwlubEx5l4I" TargetMode="External"/><Relationship Id="rId374" Type="http://schemas.openxmlformats.org/officeDocument/2006/relationships/hyperlink" Target="https://www.youtube.com/watch?v=eRZBpKopyuE&amp;feature=youtu.be" TargetMode="External"/><Relationship Id="rId581" Type="http://schemas.openxmlformats.org/officeDocument/2006/relationships/hyperlink" Target="https://www.youtube.com/watch?v=LTbqfO10AM0&amp;feature=youtu.be" TargetMode="External"/><Relationship Id="rId234" Type="http://schemas.openxmlformats.org/officeDocument/2006/relationships/hyperlink" Target="https://www.youtube.com/watch?v=kZQte31yYss&amp;feature=youtu.be" TargetMode="External"/><Relationship Id="rId679" Type="http://schemas.openxmlformats.org/officeDocument/2006/relationships/hyperlink" Target="https://www.youtube.com/watch?v=JGqCtQ80LVo&amp;feature=youtu.be" TargetMode="External"/><Relationship Id="rId886" Type="http://schemas.openxmlformats.org/officeDocument/2006/relationships/hyperlink" Target="https://www.youtube.com/watch?v=RaHQc7Y1Ku0&amp;feature=youtu.be" TargetMode="External"/><Relationship Id="rId2" Type="http://schemas.openxmlformats.org/officeDocument/2006/relationships/hyperlink" Target="http://www.kb.cz/kurzovni-listek/cs/rl/index.x" TargetMode="External"/><Relationship Id="rId441" Type="http://schemas.openxmlformats.org/officeDocument/2006/relationships/hyperlink" Target="https://www.youtube.com/watch?v=kF3h3BbiRjI&amp;feature=youtu.be" TargetMode="External"/><Relationship Id="rId539" Type="http://schemas.openxmlformats.org/officeDocument/2006/relationships/hyperlink" Target="https://www.youtube.com/watch?v=HxutuXc8ecY" TargetMode="External"/><Relationship Id="rId746" Type="http://schemas.openxmlformats.org/officeDocument/2006/relationships/hyperlink" Target="https://www.youtube.com/watch?v=pFZU34_RZbQ" TargetMode="External"/><Relationship Id="rId1071" Type="http://schemas.openxmlformats.org/officeDocument/2006/relationships/hyperlink" Target="http://www.klasektrading.cz/static/public/uploads/images/products/max/153509896198.jpg" TargetMode="External"/><Relationship Id="rId1169" Type="http://schemas.openxmlformats.org/officeDocument/2006/relationships/hyperlink" Target="http://www.klasektrading.cz/static/public/uploads/images/products/max/153509842736.jpg" TargetMode="External"/><Relationship Id="rId1376" Type="http://schemas.openxmlformats.org/officeDocument/2006/relationships/hyperlink" Target="http://www.pmcostrava.cz/public/uploads/images/max/135047958862.jpg" TargetMode="External"/><Relationship Id="rId1583" Type="http://schemas.openxmlformats.org/officeDocument/2006/relationships/hyperlink" Target="http://www.klasektrading.cz/static/public/uploads/images/products/max/153509694782.jpg" TargetMode="External"/><Relationship Id="rId301" Type="http://schemas.openxmlformats.org/officeDocument/2006/relationships/hyperlink" Target="https://youtu.be/wczr8zS4kV4" TargetMode="External"/><Relationship Id="rId953" Type="http://schemas.openxmlformats.org/officeDocument/2006/relationships/hyperlink" Target="http://www.pmcostrava.cz/public/uploads/images/max/13793356087.jpg" TargetMode="External"/><Relationship Id="rId1029" Type="http://schemas.openxmlformats.org/officeDocument/2006/relationships/hyperlink" Target="http://www.klasektrading.cz/static/public/uploads/images/products/max/145010089268.jpg" TargetMode="External"/><Relationship Id="rId1236" Type="http://schemas.openxmlformats.org/officeDocument/2006/relationships/hyperlink" Target="http://www.pmcostrava.cz/public/uploads/images/max/137950248076.jpg" TargetMode="External"/><Relationship Id="rId1790" Type="http://schemas.openxmlformats.org/officeDocument/2006/relationships/hyperlink" Target="http://www.klasektrading.cz/static/public/uploads/images/products/max/144179155581.jpg" TargetMode="External"/><Relationship Id="rId82" Type="http://schemas.openxmlformats.org/officeDocument/2006/relationships/hyperlink" Target="https://youtu.be/zPTCp5-T43i" TargetMode="External"/><Relationship Id="rId606" Type="http://schemas.openxmlformats.org/officeDocument/2006/relationships/hyperlink" Target="https://www.youtube.com/watch?v=afma2PxO45w&amp;feature=youtu.be" TargetMode="External"/><Relationship Id="rId813" Type="http://schemas.openxmlformats.org/officeDocument/2006/relationships/hyperlink" Target="https://www.youtube.com/watch?v=iHPjaq0WVZQ" TargetMode="External"/><Relationship Id="rId1443" Type="http://schemas.openxmlformats.org/officeDocument/2006/relationships/hyperlink" Target="http://www.pmcostrava.cz/public/uploads/images/max/129119574312.jpg" TargetMode="External"/><Relationship Id="rId1650" Type="http://schemas.openxmlformats.org/officeDocument/2006/relationships/hyperlink" Target="http://www.klasektrading.cz/static/public/uploads/images/products/max/150278977092.jpg" TargetMode="External"/><Relationship Id="rId1748" Type="http://schemas.openxmlformats.org/officeDocument/2006/relationships/hyperlink" Target="http://www.klasektrading.cz/static/public/uploads/images/products/max/144178683244.jpg" TargetMode="External"/></Relationships>
</file>

<file path=xl/worksheets/_rels/sheet8.xml.rels><?xml version="1.0" encoding="UTF-8" standalone="yes"?>
<Relationships xmlns="http://schemas.openxmlformats.org/package/2006/relationships"><Relationship Id="rId1522" Type="http://schemas.openxmlformats.org/officeDocument/2006/relationships/hyperlink" Target="https://www.youtube.com/watch?v=PAEfZebyAIQ&amp;feature=youtu.be" TargetMode="External"/><Relationship Id="rId1827" Type="http://schemas.openxmlformats.org/officeDocument/2006/relationships/hyperlink" Target="https://www.youtube.com/watch?v=ZyM9k07exPk" TargetMode="External"/><Relationship Id="rId21" Type="http://schemas.openxmlformats.org/officeDocument/2006/relationships/hyperlink" Target="http://www.klasektrading.cz/static/public/uploads/images/products/max/147393777722.jpg" TargetMode="External"/><Relationship Id="rId170" Type="http://schemas.openxmlformats.org/officeDocument/2006/relationships/hyperlink" Target="http://www.klasektrading.cz/static/public/uploads/images/products/max/153509882044.jpg" TargetMode="External"/><Relationship Id="rId268" Type="http://schemas.openxmlformats.org/officeDocument/2006/relationships/hyperlink" Target="http://www.klasektrading.cz/static/public/uploads/images/products/max/146830490274.jpg" TargetMode="External"/><Relationship Id="rId475" Type="http://schemas.openxmlformats.org/officeDocument/2006/relationships/hyperlink" Target="http://www.pmcostrava.cz/public/uploads/images/max/140957587589.jpg" TargetMode="External"/><Relationship Id="rId682" Type="http://schemas.openxmlformats.org/officeDocument/2006/relationships/hyperlink" Target="http://www.klasektrading.cz/static/public/uploads/images/products/max/147376398041.jpg" TargetMode="External"/><Relationship Id="rId128" Type="http://schemas.openxmlformats.org/officeDocument/2006/relationships/hyperlink" Target="http://www.klasektrading.cz/static/public/uploads/images/products/max/150270674644.jpg" TargetMode="External"/><Relationship Id="rId335" Type="http://schemas.openxmlformats.org/officeDocument/2006/relationships/hyperlink" Target="http://www.klasektrading.cz/static/public/uploads/images/products/max/147393933774.jpg" TargetMode="External"/><Relationship Id="rId542" Type="http://schemas.openxmlformats.org/officeDocument/2006/relationships/hyperlink" Target="http://www.klasektrading.cz/static/public/uploads/images/products/max/147401269015.jpg" TargetMode="External"/><Relationship Id="rId987" Type="http://schemas.openxmlformats.org/officeDocument/2006/relationships/hyperlink" Target="http://www.youtube.com/watch?v=04aJp9nLU80" TargetMode="External"/><Relationship Id="rId1172" Type="http://schemas.openxmlformats.org/officeDocument/2006/relationships/hyperlink" Target="https://www.youtube.com/watch?v=Is77lhNWioI&amp;feature=youtu.be" TargetMode="External"/><Relationship Id="rId402" Type="http://schemas.openxmlformats.org/officeDocument/2006/relationships/hyperlink" Target="http://www.klasektrading.cz/static/public/uploads/images/products/max/153509790998.jpg" TargetMode="External"/><Relationship Id="rId847" Type="http://schemas.openxmlformats.org/officeDocument/2006/relationships/hyperlink" Target="http://www.klasektrading.cz/static/public/uploads/images/products/max/144179155581.jpg" TargetMode="External"/><Relationship Id="rId1032" Type="http://schemas.openxmlformats.org/officeDocument/2006/relationships/hyperlink" Target="https://youtu.be/vcneX3TbkDA" TargetMode="External"/><Relationship Id="rId1477" Type="http://schemas.openxmlformats.org/officeDocument/2006/relationships/hyperlink" Target="https://www.youtube.com/watch?v=w29UPhLBxYY" TargetMode="External"/><Relationship Id="rId1684" Type="http://schemas.openxmlformats.org/officeDocument/2006/relationships/hyperlink" Target="https://www.youtube.com/watch?v=UTnzZzEMP7c" TargetMode="External"/><Relationship Id="rId707" Type="http://schemas.openxmlformats.org/officeDocument/2006/relationships/hyperlink" Target="http://www.pmcostrava.cz/public/uploads/images/max/13481325859.jpg" TargetMode="External"/><Relationship Id="rId914" Type="http://schemas.openxmlformats.org/officeDocument/2006/relationships/hyperlink" Target="http://www.pmcostrava.cz/public/uploads/images/max/137940365329.jpg" TargetMode="External"/><Relationship Id="rId1337" Type="http://schemas.openxmlformats.org/officeDocument/2006/relationships/hyperlink" Target="https://www.youtube.com/watch?v=2BbHVaGZJGo" TargetMode="External"/><Relationship Id="rId1544" Type="http://schemas.openxmlformats.org/officeDocument/2006/relationships/hyperlink" Target="https://www.youtube.com/watch?v=0Fn1bcFzoAY&amp;feature=youtu.be" TargetMode="External"/><Relationship Id="rId1751" Type="http://schemas.openxmlformats.org/officeDocument/2006/relationships/hyperlink" Target="http://www.youtube.com/watch?v=nC6zoPRqbeI" TargetMode="External"/><Relationship Id="rId43" Type="http://schemas.openxmlformats.org/officeDocument/2006/relationships/hyperlink" Target="http://www.pmcostrava.cz/public/uploads/images/max/132801658339.jpg" TargetMode="External"/><Relationship Id="rId1404" Type="http://schemas.openxmlformats.org/officeDocument/2006/relationships/hyperlink" Target="https://www.youtube.com/watch?v=UbmcC0fv0PA" TargetMode="External"/><Relationship Id="rId1611" Type="http://schemas.openxmlformats.org/officeDocument/2006/relationships/hyperlink" Target="https://www.youtube.com/watch?v=r9i6DmvECNM&amp;feature=youtu.be" TargetMode="External"/><Relationship Id="rId1849" Type="http://schemas.openxmlformats.org/officeDocument/2006/relationships/hyperlink" Target="https://www.youtube.com/watch?v=5TAljh3T5YE&amp;feature=youtu.be" TargetMode="External"/><Relationship Id="rId192" Type="http://schemas.openxmlformats.org/officeDocument/2006/relationships/hyperlink" Target="http://www.klasektrading.cz/static/public/uploads/images/products/max/153509860429.jpg" TargetMode="External"/><Relationship Id="rId1709" Type="http://schemas.openxmlformats.org/officeDocument/2006/relationships/hyperlink" Target="https://www.youtube.com/watch?v=legbSVubdHc&amp;feature=youtu.be" TargetMode="External"/><Relationship Id="rId497" Type="http://schemas.openxmlformats.org/officeDocument/2006/relationships/hyperlink" Target="http://www.klasektrading.cz/static/public/uploads/images/products/max/153509742229.jpg" TargetMode="External"/><Relationship Id="rId357" Type="http://schemas.openxmlformats.org/officeDocument/2006/relationships/hyperlink" Target="http://www.klasektrading.cz/static/public/uploads/images/products/max/144178775133.jpg" TargetMode="External"/><Relationship Id="rId1194" Type="http://schemas.openxmlformats.org/officeDocument/2006/relationships/hyperlink" Target="https://www.youtube.com/watch?v=BdxIIDAEibk" TargetMode="External"/><Relationship Id="rId217" Type="http://schemas.openxmlformats.org/officeDocument/2006/relationships/hyperlink" Target="http://www.pmcostrava.cz/public/uploads/images/max/134808111699.jpg" TargetMode="External"/><Relationship Id="rId564" Type="http://schemas.openxmlformats.org/officeDocument/2006/relationships/hyperlink" Target="http://www.klasektrading.cz/static/public/uploads/images/products/max/150271500619.jpg" TargetMode="External"/><Relationship Id="rId771" Type="http://schemas.openxmlformats.org/officeDocument/2006/relationships/hyperlink" Target="http://www.klasektrading.cz/static/public/uploads/images/products/max/144126541477.jpg" TargetMode="External"/><Relationship Id="rId869" Type="http://schemas.openxmlformats.org/officeDocument/2006/relationships/hyperlink" Target="http://www.klasektrading.cz/static/public/uploads/images/products/max/144179155581.jpg" TargetMode="External"/><Relationship Id="rId1499" Type="http://schemas.openxmlformats.org/officeDocument/2006/relationships/hyperlink" Target="https://www.youtube.com/watch?v=SWb3z6BniWo&amp;feature=youtu.be" TargetMode="External"/><Relationship Id="rId424" Type="http://schemas.openxmlformats.org/officeDocument/2006/relationships/hyperlink" Target="http://www.klasektrading.cz/static/public/uploads/images/products/max/153509776102.jpg" TargetMode="External"/><Relationship Id="rId631" Type="http://schemas.openxmlformats.org/officeDocument/2006/relationships/hyperlink" Target="http://www.klasektrading.cz/static/public/uploads/images/products/max/144248999192.jpg" TargetMode="External"/><Relationship Id="rId729" Type="http://schemas.openxmlformats.org/officeDocument/2006/relationships/hyperlink" Target="http://www.pmcostrava.cz/public/uploads/images/max/140963478901.jpg" TargetMode="External"/><Relationship Id="rId1054" Type="http://schemas.openxmlformats.org/officeDocument/2006/relationships/hyperlink" Target="https://youtu.be/LbO1fl2J7ao" TargetMode="External"/><Relationship Id="rId1261" Type="http://schemas.openxmlformats.org/officeDocument/2006/relationships/hyperlink" Target="https://youtu.be/J4E0Gmrzef8" TargetMode="External"/><Relationship Id="rId1359" Type="http://schemas.openxmlformats.org/officeDocument/2006/relationships/hyperlink" Target="https://www.youtube.com/watch?v=6AQcjSXMsks" TargetMode="External"/><Relationship Id="rId936" Type="http://schemas.openxmlformats.org/officeDocument/2006/relationships/hyperlink" Target="https://youtu.be/JjQWXBan21s" TargetMode="External"/><Relationship Id="rId1121" Type="http://schemas.openxmlformats.org/officeDocument/2006/relationships/hyperlink" Target="https://www.youtube.com/watch?v=Pzuuyxsq_ow&amp;feature=youtu.be" TargetMode="External"/><Relationship Id="rId1219" Type="http://schemas.openxmlformats.org/officeDocument/2006/relationships/hyperlink" Target="https://www.youtube.com/watch?v=5X1vngq3xDE" TargetMode="External"/><Relationship Id="rId1566" Type="http://schemas.openxmlformats.org/officeDocument/2006/relationships/hyperlink" Target="https://www.youtube.com/watch?v=Y5XwBztRtxE&amp;feature=youtu.be" TargetMode="External"/><Relationship Id="rId1773" Type="http://schemas.openxmlformats.org/officeDocument/2006/relationships/hyperlink" Target="https://www.youtube.com/watch?v=Zcv-IOcQOKc&amp;feature=youtu.be" TargetMode="External"/><Relationship Id="rId65" Type="http://schemas.openxmlformats.org/officeDocument/2006/relationships/hyperlink" Target="http://www.klasektrading.cz/static/public/uploads/images/products/max/153509909678.jpg" TargetMode="External"/><Relationship Id="rId1426" Type="http://schemas.openxmlformats.org/officeDocument/2006/relationships/hyperlink" Target="https://www.youtube.com/watch?v=-sethD7TQ24" TargetMode="External"/><Relationship Id="rId1633" Type="http://schemas.openxmlformats.org/officeDocument/2006/relationships/hyperlink" Target="https://www.youtube.com/watch?v=Rf3-fxNiAEM" TargetMode="External"/><Relationship Id="rId1840" Type="http://schemas.openxmlformats.org/officeDocument/2006/relationships/hyperlink" Target="https://www.youtube.com/watch?v=S0Hg3zWntDI&amp;feature=youtu.be" TargetMode="External"/><Relationship Id="rId1700" Type="http://schemas.openxmlformats.org/officeDocument/2006/relationships/hyperlink" Target="https://www.youtube.com/watch?v=wG69pYmuRbM" TargetMode="External"/><Relationship Id="rId281" Type="http://schemas.openxmlformats.org/officeDocument/2006/relationships/hyperlink" Target="http://www.klasektrading.cz/static/public/uploads/images/products/max/153509831756.jpg" TargetMode="External"/><Relationship Id="rId141" Type="http://schemas.openxmlformats.org/officeDocument/2006/relationships/hyperlink" Target="http://www.klasektrading.cz/static/public/uploads/images/products/max/150451399768.jpg" TargetMode="External"/><Relationship Id="rId379" Type="http://schemas.openxmlformats.org/officeDocument/2006/relationships/hyperlink" Target="http://www.klasektrading.cz/static/public/uploads/images/products/max/144179027186.jpg" TargetMode="External"/><Relationship Id="rId586" Type="http://schemas.openxmlformats.org/officeDocument/2006/relationships/hyperlink" Target="http://www.pmcostrava.cz/public/uploads/images/max/13484834338.jpg" TargetMode="External"/><Relationship Id="rId793" Type="http://schemas.openxmlformats.org/officeDocument/2006/relationships/hyperlink" Target="http://www.klasektrading.cz/static/public/uploads/images/products/max/144067554095.jpg" TargetMode="External"/><Relationship Id="rId7" Type="http://schemas.openxmlformats.org/officeDocument/2006/relationships/hyperlink" Target="http://www.pmcostrava.cz/public/uploads/images/max/138122470881.jpg" TargetMode="External"/><Relationship Id="rId239" Type="http://schemas.openxmlformats.org/officeDocument/2006/relationships/hyperlink" Target="http://www.pmcostrava.cz/public/uploads/images/max/134807920851.jpg" TargetMode="External"/><Relationship Id="rId446" Type="http://schemas.openxmlformats.org/officeDocument/2006/relationships/hyperlink" Target="http://www.klasektrading.cz/static/public/uploads/images/products/max/147395077598.jpg" TargetMode="External"/><Relationship Id="rId653" Type="http://schemas.openxmlformats.org/officeDocument/2006/relationships/hyperlink" Target="http://www.klasektrading.cz/static/public/uploads/images/products/max/153509697472.jpg" TargetMode="External"/><Relationship Id="rId1076" Type="http://schemas.openxmlformats.org/officeDocument/2006/relationships/hyperlink" Target="https://www.youtube.com/watch?v=2qTU0MUlj8k&amp;feature=youtu.be" TargetMode="External"/><Relationship Id="rId1283" Type="http://schemas.openxmlformats.org/officeDocument/2006/relationships/hyperlink" Target="https://www.youtube.com/watch?v=Tuc9wyJrpY0&amp;feature=youtu.be" TargetMode="External"/><Relationship Id="rId1490" Type="http://schemas.openxmlformats.org/officeDocument/2006/relationships/hyperlink" Target="https://www.youtube.com/watch?v=CS9wsMGe_tM" TargetMode="External"/><Relationship Id="rId306" Type="http://schemas.openxmlformats.org/officeDocument/2006/relationships/hyperlink" Target="http://www.klasektrading.cz/static/public/uploads/images/products/max/153509823578.jpg" TargetMode="External"/><Relationship Id="rId860" Type="http://schemas.openxmlformats.org/officeDocument/2006/relationships/hyperlink" Target="http://www.klasektrading.cz/static/public/uploads/images/products/max/144179155581.jpg" TargetMode="External"/><Relationship Id="rId958" Type="http://schemas.openxmlformats.org/officeDocument/2006/relationships/hyperlink" Target="https://youtu.be/-7laXFfcSHI" TargetMode="External"/><Relationship Id="rId1143" Type="http://schemas.openxmlformats.org/officeDocument/2006/relationships/hyperlink" Target="https://www.youtube.com/watch?v=_RYgRECp3ZY&amp;feature=youtu.be" TargetMode="External"/><Relationship Id="rId1588" Type="http://schemas.openxmlformats.org/officeDocument/2006/relationships/hyperlink" Target="https://youtu.be/jc6794fMnGg" TargetMode="External"/><Relationship Id="rId1795" Type="http://schemas.openxmlformats.org/officeDocument/2006/relationships/hyperlink" Target="https://www.youtube.com/watch?v=KMfqSTLCTFE&amp;feature=youtu.be" TargetMode="External"/><Relationship Id="rId87" Type="http://schemas.openxmlformats.org/officeDocument/2006/relationships/hyperlink" Target="http://www.klasektrading.cz/static/public/uploads/images/products/max/147393066893.jpg" TargetMode="External"/><Relationship Id="rId513" Type="http://schemas.openxmlformats.org/officeDocument/2006/relationships/hyperlink" Target="http://www.klasektrading.cz/static/public/uploads/images/products/max/15028746548.jpg" TargetMode="External"/><Relationship Id="rId720" Type="http://schemas.openxmlformats.org/officeDocument/2006/relationships/hyperlink" Target="http://www.klasektrading.cz/static/public/uploads/images/products/max/144222482108.jpg" TargetMode="External"/><Relationship Id="rId818" Type="http://schemas.openxmlformats.org/officeDocument/2006/relationships/hyperlink" Target="http://www.klasektrading.cz/static/public/uploads/images/products/max/144178683244.jpg" TargetMode="External"/><Relationship Id="rId1350" Type="http://schemas.openxmlformats.org/officeDocument/2006/relationships/hyperlink" Target="https://youtu.be/MwRZaJKT49E" TargetMode="External"/><Relationship Id="rId1448" Type="http://schemas.openxmlformats.org/officeDocument/2006/relationships/hyperlink" Target="https://www.youtube.com/watch?v=p6qCB7rqcqg&amp;feature=youtu.be" TargetMode="External"/><Relationship Id="rId1655" Type="http://schemas.openxmlformats.org/officeDocument/2006/relationships/hyperlink" Target="https://www.youtube.com/watch?v=FVTz9VLt3vU" TargetMode="External"/><Relationship Id="rId1003" Type="http://schemas.openxmlformats.org/officeDocument/2006/relationships/hyperlink" Target="https://www.youtube.com/watch?v=JsvZJrUHZHk" TargetMode="External"/><Relationship Id="rId1210" Type="http://schemas.openxmlformats.org/officeDocument/2006/relationships/hyperlink" Target="https://www.youtube.com/watch?v=nXMfCxO4ngs&amp;feature=youtu.be" TargetMode="External"/><Relationship Id="rId1308" Type="http://schemas.openxmlformats.org/officeDocument/2006/relationships/hyperlink" Target="https://www.youtube.com/watch?v=Rxghue36jtk" TargetMode="External"/><Relationship Id="rId1515" Type="http://schemas.openxmlformats.org/officeDocument/2006/relationships/hyperlink" Target="https://www.youtube.com/watch?v=meYsD-fIp5Y&amp;feature=youtu.be" TargetMode="External"/><Relationship Id="rId1722" Type="http://schemas.openxmlformats.org/officeDocument/2006/relationships/hyperlink" Target="https://www.youtube.com/watch?v=yhEGrtLjShI&amp;feature=youtu.be" TargetMode="External"/><Relationship Id="rId14" Type="http://schemas.openxmlformats.org/officeDocument/2006/relationships/hyperlink" Target="http://www.pmcostrava.cz/public/uploads/images/max/137933046856.jpg" TargetMode="External"/><Relationship Id="rId163" Type="http://schemas.openxmlformats.org/officeDocument/2006/relationships/hyperlink" Target="http://www.pmcostrava.cz/public/uploads/images/max/141223995695.jpg" TargetMode="External"/><Relationship Id="rId370" Type="http://schemas.openxmlformats.org/officeDocument/2006/relationships/hyperlink" Target="http://www.klasektrading.cz/static/public/uploads/images/products/max/147402557819.jpg" TargetMode="External"/><Relationship Id="rId230" Type="http://schemas.openxmlformats.org/officeDocument/2006/relationships/hyperlink" Target="http://www.klasektrading.cz/static/public/uploads/images/products/max/153509850746.jpg" TargetMode="External"/><Relationship Id="rId468" Type="http://schemas.openxmlformats.org/officeDocument/2006/relationships/hyperlink" Target="http://www.klasektrading.cz/static/public/uploads/images/products/max/147402426953.jpg" TargetMode="External"/><Relationship Id="rId675" Type="http://schemas.openxmlformats.org/officeDocument/2006/relationships/hyperlink" Target="http://www.pmcostrava.cz/public/uploads/images/max/134813803816.jpg" TargetMode="External"/><Relationship Id="rId882" Type="http://schemas.openxmlformats.org/officeDocument/2006/relationships/hyperlink" Target="http://www.klasektrading.cz/static/public/uploads/images/products/max/144178813082.jpg" TargetMode="External"/><Relationship Id="rId1098" Type="http://schemas.openxmlformats.org/officeDocument/2006/relationships/hyperlink" Target="https://youtu.be/4qMS5vJk9Ac" TargetMode="External"/><Relationship Id="rId328" Type="http://schemas.openxmlformats.org/officeDocument/2006/relationships/hyperlink" Target="http://www.klasektrading.cz/static/public/uploads/images/products/max/150269897868.jpg" TargetMode="External"/><Relationship Id="rId535" Type="http://schemas.openxmlformats.org/officeDocument/2006/relationships/hyperlink" Target="http://www.pmcostrava.cz/public/uploads/images/max/128497774506.jpg" TargetMode="External"/><Relationship Id="rId742" Type="http://schemas.openxmlformats.org/officeDocument/2006/relationships/hyperlink" Target="http://www.klasektrading.cz/static/public/uploads/images/products/max/147376365534.jpg" TargetMode="External"/><Relationship Id="rId1165" Type="http://schemas.openxmlformats.org/officeDocument/2006/relationships/hyperlink" Target="https://www.youtube.com/watch?v=oPO6qkpRxzE" TargetMode="External"/><Relationship Id="rId1372" Type="http://schemas.openxmlformats.org/officeDocument/2006/relationships/hyperlink" Target="https://www.youtube.com/watch?v=mcEfGDPG0EI&amp;feature=youtu.be" TargetMode="External"/><Relationship Id="rId602" Type="http://schemas.openxmlformats.org/officeDocument/2006/relationships/hyperlink" Target="http://www.klasektrading.cz/static/public/uploads/images/products/max/135058358125.jpg" TargetMode="External"/><Relationship Id="rId1025" Type="http://schemas.openxmlformats.org/officeDocument/2006/relationships/hyperlink" Target="https://youtu.be/Y86gj9QCoso" TargetMode="External"/><Relationship Id="rId1232" Type="http://schemas.openxmlformats.org/officeDocument/2006/relationships/hyperlink" Target="https://www.youtube.com/watch?v=B043CCoeooA&amp;feature=youtu.be" TargetMode="External"/><Relationship Id="rId1677" Type="http://schemas.openxmlformats.org/officeDocument/2006/relationships/hyperlink" Target="https://www.youtube.com/watch?v=hWDEM6OZSRM&amp;feature=youtu.be" TargetMode="External"/><Relationship Id="rId907" Type="http://schemas.openxmlformats.org/officeDocument/2006/relationships/hyperlink" Target="http://www.klasektrading.cz/static/public/uploads/images/products/max/146219119744.jpg" TargetMode="External"/><Relationship Id="rId1537" Type="http://schemas.openxmlformats.org/officeDocument/2006/relationships/hyperlink" Target="https://www.youtube.com/watch?v=JtkCn6cD3dA&amp;feature=youtu.be" TargetMode="External"/><Relationship Id="rId1744" Type="http://schemas.openxmlformats.org/officeDocument/2006/relationships/hyperlink" Target="http://www.youtube.com/watch?v=yDZNvh8Yeo4" TargetMode="External"/><Relationship Id="rId36" Type="http://schemas.openxmlformats.org/officeDocument/2006/relationships/hyperlink" Target="http://www.klasektrading.cz/static/public/uploads/images/products/max/150287917852.jpg" TargetMode="External"/><Relationship Id="rId1604" Type="http://schemas.openxmlformats.org/officeDocument/2006/relationships/hyperlink" Target="https://www.youtube.com/watch?v=CUD0THvbJi4&amp;feature=youtu.be" TargetMode="External"/><Relationship Id="rId185" Type="http://schemas.openxmlformats.org/officeDocument/2006/relationships/hyperlink" Target="http://www.klasektrading.cz/static/public/uploads/images/products/max/147394472381.jpg" TargetMode="External"/><Relationship Id="rId1811" Type="http://schemas.openxmlformats.org/officeDocument/2006/relationships/hyperlink" Target="https://www.youtube.com/watch?v=TLREN0FLGFU&amp;feature=youtu.be" TargetMode="External"/><Relationship Id="rId392" Type="http://schemas.openxmlformats.org/officeDocument/2006/relationships/hyperlink" Target="http://www.klasektrading.cz/static/public/uploads/images/products/max/147402498592.jpg" TargetMode="External"/><Relationship Id="rId697" Type="http://schemas.openxmlformats.org/officeDocument/2006/relationships/hyperlink" Target="http://www.klasektrading.cz/static/public/uploads/images/products/max/14411858838.jpg" TargetMode="External"/><Relationship Id="rId252" Type="http://schemas.openxmlformats.org/officeDocument/2006/relationships/hyperlink" Target="http://www.pmcostrava.cz/public/uploads/images/max/137950078602.jpg" TargetMode="External"/><Relationship Id="rId1187" Type="http://schemas.openxmlformats.org/officeDocument/2006/relationships/hyperlink" Target="https://www.youtube.com/watch?v=WP1ftxl5UFw&amp;feature=youtu.be" TargetMode="External"/><Relationship Id="rId112" Type="http://schemas.openxmlformats.org/officeDocument/2006/relationships/hyperlink" Target="http://www.pmcostrava.cz/public/uploads/images/max/137940248279.jpg" TargetMode="External"/><Relationship Id="rId557" Type="http://schemas.openxmlformats.org/officeDocument/2006/relationships/hyperlink" Target="http://www.klasektrading.cz/static/public/uploads/images/products/max/144420570479.jpg" TargetMode="External"/><Relationship Id="rId764" Type="http://schemas.openxmlformats.org/officeDocument/2006/relationships/hyperlink" Target="http://www.klasektrading.cz/static/public/uploads/images/products/max/147376096843.jpg" TargetMode="External"/><Relationship Id="rId971" Type="http://schemas.openxmlformats.org/officeDocument/2006/relationships/hyperlink" Target="https://youtu.be/hBh8h1F-2NM" TargetMode="External"/><Relationship Id="rId1394" Type="http://schemas.openxmlformats.org/officeDocument/2006/relationships/hyperlink" Target="https://www.youtube.com/watch?v=dMhcZqedkGE&amp;feature=youtu.be" TargetMode="External"/><Relationship Id="rId1699" Type="http://schemas.openxmlformats.org/officeDocument/2006/relationships/hyperlink" Target="https://www.youtube.com/watch?v=KG_kaOGRjrg" TargetMode="External"/><Relationship Id="rId417" Type="http://schemas.openxmlformats.org/officeDocument/2006/relationships/hyperlink" Target="http://www.klasektrading.cz/static/public/uploads/images/products/max/150270758151.jpg" TargetMode="External"/><Relationship Id="rId624" Type="http://schemas.openxmlformats.org/officeDocument/2006/relationships/hyperlink" Target="http://www.pmcostrava.cz/public/uploads/images/max/131773283911.jpg" TargetMode="External"/><Relationship Id="rId831" Type="http://schemas.openxmlformats.org/officeDocument/2006/relationships/hyperlink" Target="http://www.klasektrading.cz/static/public/uploads/images/products/max/144179155581.jpg" TargetMode="External"/><Relationship Id="rId1047" Type="http://schemas.openxmlformats.org/officeDocument/2006/relationships/hyperlink" Target="https://youtu.be/iysnB2TpIEk" TargetMode="External"/><Relationship Id="rId1254" Type="http://schemas.openxmlformats.org/officeDocument/2006/relationships/hyperlink" Target="https://www.youtube.com/watch?v=b74FGxZE-9k&amp;feature=youtu.be" TargetMode="External"/><Relationship Id="rId1461" Type="http://schemas.openxmlformats.org/officeDocument/2006/relationships/hyperlink" Target="https://www.youtube.com/watch?v=EakGfbCh1Z4&amp;feature=youtu.be" TargetMode="External"/><Relationship Id="rId929" Type="http://schemas.openxmlformats.org/officeDocument/2006/relationships/hyperlink" Target="https://www.youtube.com/watch?v=H_pbPmLwTGM&amp;feature=youtu.be" TargetMode="External"/><Relationship Id="rId1114" Type="http://schemas.openxmlformats.org/officeDocument/2006/relationships/hyperlink" Target="https://www.youtube.com/watch?v=v1Y0qLXQCgw&amp;feature=youtu.be" TargetMode="External"/><Relationship Id="rId1321" Type="http://schemas.openxmlformats.org/officeDocument/2006/relationships/hyperlink" Target="https://www.youtube.com/watch?v=gYb4pDCbGe0" TargetMode="External"/><Relationship Id="rId1559" Type="http://schemas.openxmlformats.org/officeDocument/2006/relationships/hyperlink" Target="https://youtu.be/VKdvyBeru_0" TargetMode="External"/><Relationship Id="rId1766" Type="http://schemas.openxmlformats.org/officeDocument/2006/relationships/hyperlink" Target="https://www.youtube.com/watch?v=VcI44_0K-Vc" TargetMode="External"/><Relationship Id="rId58" Type="http://schemas.openxmlformats.org/officeDocument/2006/relationships/hyperlink" Target="http://www.pmcostrava.cz/public/uploads/images/max/132801621775.jpg" TargetMode="External"/><Relationship Id="rId1419" Type="http://schemas.openxmlformats.org/officeDocument/2006/relationships/hyperlink" Target="https://www.youtube.com/watch?v=y4EKQ5ahYZo&amp;feature=youtu.be" TargetMode="External"/><Relationship Id="rId1626" Type="http://schemas.openxmlformats.org/officeDocument/2006/relationships/hyperlink" Target="https://www.youtube.com/watch?v=xJCuCAFHFQY&amp;feature=youtu.be" TargetMode="External"/><Relationship Id="rId1833" Type="http://schemas.openxmlformats.org/officeDocument/2006/relationships/hyperlink" Target="https://www.youtube.com/watch?v=O5CJsfmYHUM&amp;feature=youtu.be" TargetMode="External"/><Relationship Id="rId274" Type="http://schemas.openxmlformats.org/officeDocument/2006/relationships/hyperlink" Target="http://www.klasektrading.cz/static/public/uploads/images/products/max/150288499957.jpg" TargetMode="External"/><Relationship Id="rId481" Type="http://schemas.openxmlformats.org/officeDocument/2006/relationships/hyperlink" Target="http://www.klasektrading.cz/static/public/uploads/images/products/max/147386300925.jpg" TargetMode="External"/><Relationship Id="rId134" Type="http://schemas.openxmlformats.org/officeDocument/2006/relationships/hyperlink" Target="http://www.klasektrading.cz/static/public/uploads/images/products/max/147392703364.jpg" TargetMode="External"/><Relationship Id="rId579" Type="http://schemas.openxmlformats.org/officeDocument/2006/relationships/hyperlink" Target="http://www.klasektrading.cz/static/public/uploads/images/products/max/150279264246.jpg" TargetMode="External"/><Relationship Id="rId786" Type="http://schemas.openxmlformats.org/officeDocument/2006/relationships/hyperlink" Target="http://www.klasektrading.cz/static/public/uploads/images/products/max/144067554095.jpg" TargetMode="External"/><Relationship Id="rId993" Type="http://schemas.openxmlformats.org/officeDocument/2006/relationships/hyperlink" Target="https://www.youtube.com/watch?v=vCd3O-MgYwc&amp;feature=youtu.be" TargetMode="External"/><Relationship Id="rId341" Type="http://schemas.openxmlformats.org/officeDocument/2006/relationships/hyperlink" Target="http://www.pmcostrava.cz/public/uploads/images/max/119339869011.jpg" TargetMode="External"/><Relationship Id="rId439" Type="http://schemas.openxmlformats.org/officeDocument/2006/relationships/hyperlink" Target="http://www.pmcostrava.cz/public/uploads/images/max/128983062926.jpg" TargetMode="External"/><Relationship Id="rId646" Type="http://schemas.openxmlformats.org/officeDocument/2006/relationships/hyperlink" Target="http://www.klasektrading.cz/static/public/uploads/images/products/max/147376686551.jpg" TargetMode="External"/><Relationship Id="rId1069" Type="http://schemas.openxmlformats.org/officeDocument/2006/relationships/hyperlink" Target="https://www.youtube.com/watch?v=YGrDO01Ri1c&amp;feature=youtu.be" TargetMode="External"/><Relationship Id="rId1276" Type="http://schemas.openxmlformats.org/officeDocument/2006/relationships/hyperlink" Target="https://www.youtube.com/watch?v=vA6x8GzMm3s" TargetMode="External"/><Relationship Id="rId1483" Type="http://schemas.openxmlformats.org/officeDocument/2006/relationships/hyperlink" Target="https://www.youtube.com/watch?v=gbh-5U9E9pQ&amp;feature=youtu.be" TargetMode="External"/><Relationship Id="rId201" Type="http://schemas.openxmlformats.org/officeDocument/2006/relationships/hyperlink" Target="http://www.klasektrading.cz/static/public/uploads/images/products/max/144161153468.jpg" TargetMode="External"/><Relationship Id="rId506" Type="http://schemas.openxmlformats.org/officeDocument/2006/relationships/hyperlink" Target="http://www.klasektrading.cz/static/public/uploads/images/products/max/14737693187.jpg" TargetMode="External"/><Relationship Id="rId853" Type="http://schemas.openxmlformats.org/officeDocument/2006/relationships/hyperlink" Target="http://www.klasektrading.cz/static/public/uploads/images/products/max/144178813082.jpg" TargetMode="External"/><Relationship Id="rId1136" Type="http://schemas.openxmlformats.org/officeDocument/2006/relationships/hyperlink" Target="https://www.youtube.com/watch?v=jurEroDOxHM" TargetMode="External"/><Relationship Id="rId1690" Type="http://schemas.openxmlformats.org/officeDocument/2006/relationships/hyperlink" Target="https://www.youtube.com/watch?v=dsxpXxhtMKU" TargetMode="External"/><Relationship Id="rId1788" Type="http://schemas.openxmlformats.org/officeDocument/2006/relationships/hyperlink" Target="https://www.youtube.com/watch?v=TsC1OmOyehs&amp;feature=youtu.be" TargetMode="External"/><Relationship Id="rId713" Type="http://schemas.openxmlformats.org/officeDocument/2006/relationships/hyperlink" Target="http://www.klasektrading.cz/static/public/uploads/images/products/max/147377705714.jpg" TargetMode="External"/><Relationship Id="rId920" Type="http://schemas.openxmlformats.org/officeDocument/2006/relationships/hyperlink" Target="http://www.klasektrading.cz/static/public/uploads/images/products/max/150175777353.jpg" TargetMode="External"/><Relationship Id="rId1343" Type="http://schemas.openxmlformats.org/officeDocument/2006/relationships/hyperlink" Target="https://www.youtube.com/watch?v=v-dgZv6coa8&amp;feature=youtu.be" TargetMode="External"/><Relationship Id="rId1550" Type="http://schemas.openxmlformats.org/officeDocument/2006/relationships/hyperlink" Target="https://youtu.be/QLXLMIXcjII" TargetMode="External"/><Relationship Id="rId1648" Type="http://schemas.openxmlformats.org/officeDocument/2006/relationships/hyperlink" Target="https://www.youtube.com/watch?v=uEud2a2hoOg" TargetMode="External"/><Relationship Id="rId1203" Type="http://schemas.openxmlformats.org/officeDocument/2006/relationships/hyperlink" Target="https://www.youtube.com/watch?v=w0sozjFOXv0&amp;feature=youtu.be" TargetMode="External"/><Relationship Id="rId1410" Type="http://schemas.openxmlformats.org/officeDocument/2006/relationships/hyperlink" Target="https://youtu.be/lxt5gyFRt8I" TargetMode="External"/><Relationship Id="rId1508" Type="http://schemas.openxmlformats.org/officeDocument/2006/relationships/hyperlink" Target="https://www.youtube.com/watch?v=sWynjH7-JWc" TargetMode="External"/><Relationship Id="rId1855" Type="http://schemas.openxmlformats.org/officeDocument/2006/relationships/hyperlink" Target="http://www.pyroartists.de/" TargetMode="External"/><Relationship Id="rId1715" Type="http://schemas.openxmlformats.org/officeDocument/2006/relationships/hyperlink" Target="https://www.youtube.com/watch?v=MuHA7Bg1nAk&amp;feature=youtu.be" TargetMode="External"/><Relationship Id="rId296" Type="http://schemas.openxmlformats.org/officeDocument/2006/relationships/hyperlink" Target="http://www.klasektrading.cz/static/public/uploads/images/products/max/145864630177.jpg" TargetMode="External"/><Relationship Id="rId156" Type="http://schemas.openxmlformats.org/officeDocument/2006/relationships/hyperlink" Target="http://www.klasektrading.cz/static/public/uploads/images/products/max/148120500798.jpg" TargetMode="External"/><Relationship Id="rId363" Type="http://schemas.openxmlformats.org/officeDocument/2006/relationships/hyperlink" Target="http://www.klasektrading.cz/static/public/uploads/images/products/max/150280235455.jpg" TargetMode="External"/><Relationship Id="rId570" Type="http://schemas.openxmlformats.org/officeDocument/2006/relationships/hyperlink" Target="http://www.pmcostrava.cz/public/uploads/images/max/119127084471.jpg" TargetMode="External"/><Relationship Id="rId223" Type="http://schemas.openxmlformats.org/officeDocument/2006/relationships/hyperlink" Target="http://www.klasektrading.cz/static/public/uploads/images/products/max/147428455945.jpg" TargetMode="External"/><Relationship Id="rId430" Type="http://schemas.openxmlformats.org/officeDocument/2006/relationships/hyperlink" Target="http://www.klasektrading.cz/static/public/uploads/images/products/max/147377012497.jpg" TargetMode="External"/><Relationship Id="rId668" Type="http://schemas.openxmlformats.org/officeDocument/2006/relationships/hyperlink" Target="http://www.pmcostrava.cz/public/uploads/images/max/134813454307.jpg" TargetMode="External"/><Relationship Id="rId875" Type="http://schemas.openxmlformats.org/officeDocument/2006/relationships/hyperlink" Target="http://www.klasektrading.cz/static/public/uploads/images/products/max/144178813082.jpg" TargetMode="External"/><Relationship Id="rId1060" Type="http://schemas.openxmlformats.org/officeDocument/2006/relationships/hyperlink" Target="https://youtu.be/YiZbRY5pT1w" TargetMode="External"/><Relationship Id="rId1298" Type="http://schemas.openxmlformats.org/officeDocument/2006/relationships/hyperlink" Target="https://www.youtube.com/watch?v=alhuQAcFP14&amp;feature=youtu.be" TargetMode="External"/><Relationship Id="rId528" Type="http://schemas.openxmlformats.org/officeDocument/2006/relationships/hyperlink" Target="http://www.klasektrading.cz/static/public/uploads/images/products/max/150270841363.jpg" TargetMode="External"/><Relationship Id="rId735" Type="http://schemas.openxmlformats.org/officeDocument/2006/relationships/hyperlink" Target="http://www.klasektrading.cz/static/public/uploads/images/products/max/153509626428.jpg" TargetMode="External"/><Relationship Id="rId942" Type="http://schemas.openxmlformats.org/officeDocument/2006/relationships/hyperlink" Target="https://youtu.be/TB9Bvbwgc_M" TargetMode="External"/><Relationship Id="rId1158" Type="http://schemas.openxmlformats.org/officeDocument/2006/relationships/hyperlink" Target="https://www.youtube.com/watch?v=WAZd2gEc-yw&amp;feature=youtu.be" TargetMode="External"/><Relationship Id="rId1365" Type="http://schemas.openxmlformats.org/officeDocument/2006/relationships/hyperlink" Target="https://youtu.be/gbovc8klUOY" TargetMode="External"/><Relationship Id="rId1572" Type="http://schemas.openxmlformats.org/officeDocument/2006/relationships/hyperlink" Target="https://youtu.be/AxJoyZ_JiHM" TargetMode="External"/><Relationship Id="rId1018" Type="http://schemas.openxmlformats.org/officeDocument/2006/relationships/hyperlink" Target="https://youtu.be/6xdezc9QCq8" TargetMode="External"/><Relationship Id="rId1225" Type="http://schemas.openxmlformats.org/officeDocument/2006/relationships/hyperlink" Target="https://www.youtube.com/watch?v=bqPDD32nUhk&amp;feature=youtu.be" TargetMode="External"/><Relationship Id="rId1432" Type="http://schemas.openxmlformats.org/officeDocument/2006/relationships/hyperlink" Target="https://youtu.be/KLzSziWk8Lc" TargetMode="External"/><Relationship Id="rId71" Type="http://schemas.openxmlformats.org/officeDocument/2006/relationships/hyperlink" Target="http://www.pmcostrava.cz/public/uploads/images/max/137935325089.jpg" TargetMode="External"/><Relationship Id="rId802" Type="http://schemas.openxmlformats.org/officeDocument/2006/relationships/hyperlink" Target="http://www.pmcostrava.cz/public/uploads/images/max/135021036711.jpg" TargetMode="External"/><Relationship Id="rId1737" Type="http://schemas.openxmlformats.org/officeDocument/2006/relationships/hyperlink" Target="https://www.youtube.com/watch?v=tg0_7_8MYtw" TargetMode="External"/><Relationship Id="rId29" Type="http://schemas.openxmlformats.org/officeDocument/2006/relationships/hyperlink" Target="http://www.pmcostrava.cz/public/uploads/images/max/134813543968.jpg" TargetMode="External"/><Relationship Id="rId178" Type="http://schemas.openxmlformats.org/officeDocument/2006/relationships/hyperlink" Target="http://www.klasektrading.cz/static/public/uploads/images/products/max/147392963312.jpg" TargetMode="External"/><Relationship Id="rId1804" Type="http://schemas.openxmlformats.org/officeDocument/2006/relationships/hyperlink" Target="https://www.youtube.com/watch?v=Y1vKWDpgO2U&amp;feature=youtu.be" TargetMode="External"/><Relationship Id="rId385" Type="http://schemas.openxmlformats.org/officeDocument/2006/relationships/hyperlink" Target="http://www.klasektrading.cz/static/public/uploads/images/products/max/144179050036.jpg" TargetMode="External"/><Relationship Id="rId592" Type="http://schemas.openxmlformats.org/officeDocument/2006/relationships/hyperlink" Target="http://www.klasektrading.cz/static/public/uploads/images/products/max/144118065422.jpg" TargetMode="External"/><Relationship Id="rId245" Type="http://schemas.openxmlformats.org/officeDocument/2006/relationships/hyperlink" Target="http://www.pmcostrava.cz/public/uploads/images/max/13480813246.jpg" TargetMode="External"/><Relationship Id="rId452" Type="http://schemas.openxmlformats.org/officeDocument/2006/relationships/hyperlink" Target="http://www.pmcostrava.cz/public/uploads/images/max/128497740235.jpg" TargetMode="External"/><Relationship Id="rId897" Type="http://schemas.openxmlformats.org/officeDocument/2006/relationships/hyperlink" Target="http://www.klasektrading.cz/static/public/uploads/images/products/max/144178283845.jpg" TargetMode="External"/><Relationship Id="rId1082" Type="http://schemas.openxmlformats.org/officeDocument/2006/relationships/hyperlink" Target="https://www.youtube.com/watch?v=Z5Kb3XTsj1o&amp;feature=youtu.be" TargetMode="External"/><Relationship Id="rId1303" Type="http://schemas.openxmlformats.org/officeDocument/2006/relationships/hyperlink" Target="https://www.youtube.com/watch?v=8gSK8qb_NnE&amp;feature=youtu.be" TargetMode="External"/><Relationship Id="rId1510" Type="http://schemas.openxmlformats.org/officeDocument/2006/relationships/hyperlink" Target="http://youtu.be/JhEH5fuA0VE" TargetMode="External"/><Relationship Id="rId105" Type="http://schemas.openxmlformats.org/officeDocument/2006/relationships/hyperlink" Target="http://www.pmcostrava.cz/public/uploads/images/max/140930103631.jpg" TargetMode="External"/><Relationship Id="rId312" Type="http://schemas.openxmlformats.org/officeDocument/2006/relationships/hyperlink" Target="http://www.klasektrading.cz/static/public/uploads/images/products/max/144127786778.jpg" TargetMode="External"/><Relationship Id="rId757" Type="http://schemas.openxmlformats.org/officeDocument/2006/relationships/hyperlink" Target="http://www.klasektrading.cz/static/public/uploads/images/products/max/153509579661.jpg" TargetMode="External"/><Relationship Id="rId964" Type="http://schemas.openxmlformats.org/officeDocument/2006/relationships/hyperlink" Target="https://youtu.be/hBh8h1F-2NM" TargetMode="External"/><Relationship Id="rId1387" Type="http://schemas.openxmlformats.org/officeDocument/2006/relationships/hyperlink" Target="https://www.youtube.com/watch?v=MabVc6jkCjw" TargetMode="External"/><Relationship Id="rId1594" Type="http://schemas.openxmlformats.org/officeDocument/2006/relationships/hyperlink" Target="https://www.youtube.com/watch?v=p3xcAfnnHvs&amp;feature=youtu.be" TargetMode="External"/><Relationship Id="rId1608" Type="http://schemas.openxmlformats.org/officeDocument/2006/relationships/hyperlink" Target="https://www.youtube.com/watch?v=5yuQPRi2Nvg&amp;feature=youtu.be" TargetMode="External"/><Relationship Id="rId1815" Type="http://schemas.openxmlformats.org/officeDocument/2006/relationships/hyperlink" Target="https://www.youtube.com/watch?v=hDIojrMLlCM&amp;feature=youtu.be" TargetMode="External"/><Relationship Id="rId93" Type="http://schemas.openxmlformats.org/officeDocument/2006/relationships/hyperlink" Target="http://www.klasektrading.cz/static/public/uploads/images/products/max/14739310216.jpg" TargetMode="External"/><Relationship Id="rId189" Type="http://schemas.openxmlformats.org/officeDocument/2006/relationships/hyperlink" Target="http://www.pmcostrava.cz/public/uploads/images/max/137949406313.jpg" TargetMode="External"/><Relationship Id="rId396" Type="http://schemas.openxmlformats.org/officeDocument/2006/relationships/hyperlink" Target="http://www.klasektrading.cz/static/public/uploads/images/products/max/150280353176.jpg" TargetMode="External"/><Relationship Id="rId617" Type="http://schemas.openxmlformats.org/officeDocument/2006/relationships/hyperlink" Target="http://www.klasektrading.cz/static/public/uploads/images/products/max/14412657699.jpg" TargetMode="External"/><Relationship Id="rId824" Type="http://schemas.openxmlformats.org/officeDocument/2006/relationships/hyperlink" Target="http://www.klasektrading.cz/static/public/uploads/images/products/max/144178683244.jpg" TargetMode="External"/><Relationship Id="rId1247" Type="http://schemas.openxmlformats.org/officeDocument/2006/relationships/hyperlink" Target="https://www.youtube.com/watch?v=ISc0zeT1wAk&amp;feature=youtu.be" TargetMode="External"/><Relationship Id="rId1454" Type="http://schemas.openxmlformats.org/officeDocument/2006/relationships/hyperlink" Target="https://www.youtube.com/watch?v=Gq580Qyusw8&amp;feature=youtu.be" TargetMode="External"/><Relationship Id="rId1661" Type="http://schemas.openxmlformats.org/officeDocument/2006/relationships/hyperlink" Target="https://www.youtube.com/watch?v=cfj-ddKNxmk&amp;feature=youtu.be" TargetMode="External"/><Relationship Id="rId256" Type="http://schemas.openxmlformats.org/officeDocument/2006/relationships/hyperlink" Target="http://www.klasektrading.cz/static/public/uploads/images/products/max/144161761642.jpg" TargetMode="External"/><Relationship Id="rId463" Type="http://schemas.openxmlformats.org/officeDocument/2006/relationships/hyperlink" Target="http://www.klasektrading.cz/static/public/uploads/images/products/max/14740243755.jpg" TargetMode="External"/><Relationship Id="rId670" Type="http://schemas.openxmlformats.org/officeDocument/2006/relationships/hyperlink" Target="http://www.pmcostrava.cz/public/uploads/images/max/134813448824.jpg" TargetMode="External"/><Relationship Id="rId1093" Type="http://schemas.openxmlformats.org/officeDocument/2006/relationships/hyperlink" Target="https://youtu.be/BwlubEx5l4I" TargetMode="External"/><Relationship Id="rId1107" Type="http://schemas.openxmlformats.org/officeDocument/2006/relationships/hyperlink" Target="https://youtu.be/JtBQI97SDz0" TargetMode="External"/><Relationship Id="rId1314" Type="http://schemas.openxmlformats.org/officeDocument/2006/relationships/hyperlink" Target="https://www.youtube.com/watch?v=zGfSUg7ZFDc" TargetMode="External"/><Relationship Id="rId1521" Type="http://schemas.openxmlformats.org/officeDocument/2006/relationships/hyperlink" Target="https://www.youtube.com/watch?v=YRBl3oKasfU&amp;feature=youtu.be" TargetMode="External"/><Relationship Id="rId1759" Type="http://schemas.openxmlformats.org/officeDocument/2006/relationships/hyperlink" Target="https://www.youtube.com/watch?v=yGLlFSiidNQ" TargetMode="External"/><Relationship Id="rId116" Type="http://schemas.openxmlformats.org/officeDocument/2006/relationships/hyperlink" Target="http://www.pmcostrava.cz/public/uploads/images/max/140930135294.jpg" TargetMode="External"/><Relationship Id="rId323" Type="http://schemas.openxmlformats.org/officeDocument/2006/relationships/hyperlink" Target="http://www.klasektrading.cz/static/public/uploads/images/products/max/148120539214.jpg" TargetMode="External"/><Relationship Id="rId530" Type="http://schemas.openxmlformats.org/officeDocument/2006/relationships/hyperlink" Target="http://www.klasektrading.cz/static/public/uploads/images/products/max/150330173207.jpg" TargetMode="External"/><Relationship Id="rId768" Type="http://schemas.openxmlformats.org/officeDocument/2006/relationships/hyperlink" Target="http://www.klasektrading.cz/static/public/uploads/images/products/max/147368048013.jpg" TargetMode="External"/><Relationship Id="rId975" Type="http://schemas.openxmlformats.org/officeDocument/2006/relationships/hyperlink" Target="https://youtu.be/gWSZGFnbtYQ" TargetMode="External"/><Relationship Id="rId1160" Type="http://schemas.openxmlformats.org/officeDocument/2006/relationships/hyperlink" Target="https://www.youtube.com/watch?v=kZQte31yYss&amp;feature=youtu.be" TargetMode="External"/><Relationship Id="rId1398" Type="http://schemas.openxmlformats.org/officeDocument/2006/relationships/hyperlink" Target="https://www.youtube.com/watch?v=aBVgXHeo2Uw&amp;feature=youtu.be" TargetMode="External"/><Relationship Id="rId1619" Type="http://schemas.openxmlformats.org/officeDocument/2006/relationships/hyperlink" Target="https://www.youtube.com/watch?v=AB10Tpr9PDM&amp;feature=youtu.be" TargetMode="External"/><Relationship Id="rId1826" Type="http://schemas.openxmlformats.org/officeDocument/2006/relationships/hyperlink" Target="https://www.youtube.com/watch?v=6oBYQVZe6EI&amp;feature=youtu.be" TargetMode="External"/><Relationship Id="rId20" Type="http://schemas.openxmlformats.org/officeDocument/2006/relationships/hyperlink" Target="http://www.pmcostrava.cz/public/uploads/images/max/137933072644.jpg" TargetMode="External"/><Relationship Id="rId628" Type="http://schemas.openxmlformats.org/officeDocument/2006/relationships/hyperlink" Target="http://www.pmcostrava.cz/public/uploads/images/max/131773250424.jpg" TargetMode="External"/><Relationship Id="rId835" Type="http://schemas.openxmlformats.org/officeDocument/2006/relationships/hyperlink" Target="http://www.klasektrading.cz/static/public/uploads/images/products/max/144179155581.jpg" TargetMode="External"/><Relationship Id="rId1258" Type="http://schemas.openxmlformats.org/officeDocument/2006/relationships/hyperlink" Target="https://www.youtube.com/watch?v=yTQ3OcHh5AM&amp;feature=youtu.be" TargetMode="External"/><Relationship Id="rId1465" Type="http://schemas.openxmlformats.org/officeDocument/2006/relationships/hyperlink" Target="https://www.youtube.com/watch?v=HxutuXc8ecY" TargetMode="External"/><Relationship Id="rId1672" Type="http://schemas.openxmlformats.org/officeDocument/2006/relationships/hyperlink" Target="https://www.youtube.com/watch?v=pFZU34_RZbQ" TargetMode="External"/><Relationship Id="rId267" Type="http://schemas.openxmlformats.org/officeDocument/2006/relationships/hyperlink" Target="http://www.klasektrading.cz/static/public/uploads/images/products/max/146830490274.jpg" TargetMode="External"/><Relationship Id="rId474" Type="http://schemas.openxmlformats.org/officeDocument/2006/relationships/hyperlink" Target="http://www.klasektrading.cz/static/public/uploads/images/products/max/147402365005.jpg" TargetMode="External"/><Relationship Id="rId1020" Type="http://schemas.openxmlformats.org/officeDocument/2006/relationships/hyperlink" Target="https://youtu.be/ik8RBV-qiYk" TargetMode="External"/><Relationship Id="rId1118" Type="http://schemas.openxmlformats.org/officeDocument/2006/relationships/hyperlink" Target="https://youtu.be/tjW2HmAk15Q" TargetMode="External"/><Relationship Id="rId1325" Type="http://schemas.openxmlformats.org/officeDocument/2006/relationships/hyperlink" Target="https://www.youtube.com/watch?v=gbfNvUNulYQ" TargetMode="External"/><Relationship Id="rId1532" Type="http://schemas.openxmlformats.org/officeDocument/2006/relationships/hyperlink" Target="https://www.youtube.com/watch?v=afma2PxO45w&amp;feature=youtu.be" TargetMode="External"/><Relationship Id="rId127" Type="http://schemas.openxmlformats.org/officeDocument/2006/relationships/hyperlink" Target="http://www.klasektrading.cz/static/public/uploads/images/products/max/150270663388.jpg" TargetMode="External"/><Relationship Id="rId681" Type="http://schemas.openxmlformats.org/officeDocument/2006/relationships/hyperlink" Target="http://www.klasektrading.cz/static/public/uploads/images/products/max/14737643441.jpg" TargetMode="External"/><Relationship Id="rId779" Type="http://schemas.openxmlformats.org/officeDocument/2006/relationships/hyperlink" Target="http://www.klasektrading.cz/static/public/uploads/images/products/max/153509471075.jpg" TargetMode="External"/><Relationship Id="rId902" Type="http://schemas.openxmlformats.org/officeDocument/2006/relationships/hyperlink" Target="http://www.klasektrading.cz/static/public/uploads/images/products/max/144178132256.jpg" TargetMode="External"/><Relationship Id="rId986" Type="http://schemas.openxmlformats.org/officeDocument/2006/relationships/hyperlink" Target="http://www.youtube.com/watch?v=chbAA5AX4hA" TargetMode="External"/><Relationship Id="rId1837" Type="http://schemas.openxmlformats.org/officeDocument/2006/relationships/hyperlink" Target="https://www.youtube.com/watch?v=Kv8i8h9AFGw&amp;feature=youtu.be" TargetMode="External"/><Relationship Id="rId31" Type="http://schemas.openxmlformats.org/officeDocument/2006/relationships/hyperlink" Target="http://www.pmcostrava.cz/public/uploads/images/max/140930038816.jpg" TargetMode="External"/><Relationship Id="rId334" Type="http://schemas.openxmlformats.org/officeDocument/2006/relationships/hyperlink" Target="http://www.klasektrading.cz/static/public/uploads/images/products/max/141224713191.jpg" TargetMode="External"/><Relationship Id="rId541" Type="http://schemas.openxmlformats.org/officeDocument/2006/relationships/hyperlink" Target="http://www.pmcostrava.cz/public/uploads/images/max/119135064934.jpg" TargetMode="External"/><Relationship Id="rId639" Type="http://schemas.openxmlformats.org/officeDocument/2006/relationships/hyperlink" Target="http://www.klasektrading.cz/static/public/uploads/images/products/max/150279336009.jpg" TargetMode="External"/><Relationship Id="rId1171" Type="http://schemas.openxmlformats.org/officeDocument/2006/relationships/hyperlink" Target="https://www.youtube.com/watch?v=C21UeSS6j0s&amp;feature=youtu.be" TargetMode="External"/><Relationship Id="rId1269" Type="http://schemas.openxmlformats.org/officeDocument/2006/relationships/hyperlink" Target="https://www.youtube.com/watch?v=L0hGgfVvvBM" TargetMode="External"/><Relationship Id="rId1476" Type="http://schemas.openxmlformats.org/officeDocument/2006/relationships/hyperlink" Target="https://youtu.be/WZ_M3zMkEik" TargetMode="External"/><Relationship Id="rId180" Type="http://schemas.openxmlformats.org/officeDocument/2006/relationships/hyperlink" Target="http://www.pmcostrava.cz/public/uploads/images/max/137942001622.jpg" TargetMode="External"/><Relationship Id="rId278" Type="http://schemas.openxmlformats.org/officeDocument/2006/relationships/hyperlink" Target="http://www.klasektrading.cz/static/public/uploads/images/products/max/153509833643.jpg" TargetMode="External"/><Relationship Id="rId401" Type="http://schemas.openxmlformats.org/officeDocument/2006/relationships/hyperlink" Target="http://www.klasektrading.cz/static/public/uploads/images/products/max/153509795849.jpg" TargetMode="External"/><Relationship Id="rId846" Type="http://schemas.openxmlformats.org/officeDocument/2006/relationships/hyperlink" Target="http://www.klasektrading.cz/static/public/uploads/images/products/max/144179155581.jpg" TargetMode="External"/><Relationship Id="rId1031" Type="http://schemas.openxmlformats.org/officeDocument/2006/relationships/hyperlink" Target="https://youtu.be/mMaXpuQU6dQ" TargetMode="External"/><Relationship Id="rId1129" Type="http://schemas.openxmlformats.org/officeDocument/2006/relationships/hyperlink" Target="https://www.youtube.com/watch?v=dY-NVt1Qf80" TargetMode="External"/><Relationship Id="rId1683" Type="http://schemas.openxmlformats.org/officeDocument/2006/relationships/hyperlink" Target="https://www.youtube.com/watch?v=rJW4eQwWPO8" TargetMode="External"/><Relationship Id="rId485" Type="http://schemas.openxmlformats.org/officeDocument/2006/relationships/hyperlink" Target="http://www.klasektrading.cz/static/public/uploads/images/products/max/153509746996.jpg" TargetMode="External"/><Relationship Id="rId692" Type="http://schemas.openxmlformats.org/officeDocument/2006/relationships/hyperlink" Target="http://www.pmcostrava.cz/public/uploads/images/max/140963385626.jpg" TargetMode="External"/><Relationship Id="rId706" Type="http://schemas.openxmlformats.org/officeDocument/2006/relationships/hyperlink" Target="http://www.klasektrading.cz/static/public/uploads/images/products/max/153509675754.jpg" TargetMode="External"/><Relationship Id="rId913" Type="http://schemas.openxmlformats.org/officeDocument/2006/relationships/hyperlink" Target="http://www.pmcostrava.cz/public/uploads/images/max/137940332395.jpg" TargetMode="External"/><Relationship Id="rId1336" Type="http://schemas.openxmlformats.org/officeDocument/2006/relationships/hyperlink" Target="https://www.youtube.com/watch?v=4U6hVgyM2LY&amp;feature=youtu.be" TargetMode="External"/><Relationship Id="rId1543" Type="http://schemas.openxmlformats.org/officeDocument/2006/relationships/hyperlink" Target="https://www.youtube.com/watch?v=AZyFdAe5hPU&amp;feature=youtu.be" TargetMode="External"/><Relationship Id="rId1750" Type="http://schemas.openxmlformats.org/officeDocument/2006/relationships/hyperlink" Target="https://www.youtube.com/watch?v=ELdEJ1iL5Zk&amp;feature=youtu.be" TargetMode="External"/><Relationship Id="rId42" Type="http://schemas.openxmlformats.org/officeDocument/2006/relationships/hyperlink" Target="http://www.pmcostrava.cz/public/uploads/images/max/135038654723.jpg" TargetMode="External"/><Relationship Id="rId138" Type="http://schemas.openxmlformats.org/officeDocument/2006/relationships/hyperlink" Target="http://www.klasektrading.cz/static/public/uploads/images/products/max/150451139827.jpg" TargetMode="External"/><Relationship Id="rId345" Type="http://schemas.openxmlformats.org/officeDocument/2006/relationships/hyperlink" Target="http://www.klasektrading.cz/static/public/uploads/images/products/max/147394783972.jpg" TargetMode="External"/><Relationship Id="rId552" Type="http://schemas.openxmlformats.org/officeDocument/2006/relationships/hyperlink" Target="http://www.klasektrading.cz/static/public/uploads/images/products/max/144420570479.jpg" TargetMode="External"/><Relationship Id="rId997" Type="http://schemas.openxmlformats.org/officeDocument/2006/relationships/hyperlink" Target="http://www.youtube.com/watch?v=UlJaj5Jnho8" TargetMode="External"/><Relationship Id="rId1182" Type="http://schemas.openxmlformats.org/officeDocument/2006/relationships/hyperlink" Target="https://www.youtube.com/watch?v=2MjvfLj2TaY&amp;feature=youtu.be" TargetMode="External"/><Relationship Id="rId1403" Type="http://schemas.openxmlformats.org/officeDocument/2006/relationships/hyperlink" Target="https://www.youtube.com/watch?v=Hs5DPU_Z_ng" TargetMode="External"/><Relationship Id="rId1610" Type="http://schemas.openxmlformats.org/officeDocument/2006/relationships/hyperlink" Target="https://www.youtube.com/watch?v=TUq9hsBbmmg&amp;feature=youtu.be" TargetMode="External"/><Relationship Id="rId1848" Type="http://schemas.openxmlformats.org/officeDocument/2006/relationships/hyperlink" Target="https://www.youtube.com/watch?v=60_YzwqL93Q&amp;feature=youtu.be" TargetMode="External"/><Relationship Id="rId191" Type="http://schemas.openxmlformats.org/officeDocument/2006/relationships/hyperlink" Target="http://www.klasektrading.cz/static/public/uploads/images/products/max/151194796671.jpg" TargetMode="External"/><Relationship Id="rId205" Type="http://schemas.openxmlformats.org/officeDocument/2006/relationships/hyperlink" Target="http://www.pmcostrava.cz/public/uploads/images/max/137949473404.jpg" TargetMode="External"/><Relationship Id="rId412" Type="http://schemas.openxmlformats.org/officeDocument/2006/relationships/hyperlink" Target="http://www.klasektrading.cz/static/public/uploads/images/products/max/144067529401.jpg" TargetMode="External"/><Relationship Id="rId857" Type="http://schemas.openxmlformats.org/officeDocument/2006/relationships/hyperlink" Target="http://www.klasektrading.cz/static/public/uploads/images/products/max/144178813082.jpg" TargetMode="External"/><Relationship Id="rId1042" Type="http://schemas.openxmlformats.org/officeDocument/2006/relationships/hyperlink" Target="https://www.youtube.com/watch?v=PEAwHlsz2rs&amp;feature=youtu.be" TargetMode="External"/><Relationship Id="rId1487" Type="http://schemas.openxmlformats.org/officeDocument/2006/relationships/hyperlink" Target="https://www.youtube.com/watch?v=oiF4As7jFB4&amp;feature=youtu.be" TargetMode="External"/><Relationship Id="rId1694" Type="http://schemas.openxmlformats.org/officeDocument/2006/relationships/hyperlink" Target="https://www.youtube.com/watch?v=p6ASQkPEOIQ" TargetMode="External"/><Relationship Id="rId1708" Type="http://schemas.openxmlformats.org/officeDocument/2006/relationships/hyperlink" Target="https://www.youtube.com/watch?v=J1NTqn4932M&amp;feature=youtu.be" TargetMode="External"/><Relationship Id="rId289" Type="http://schemas.openxmlformats.org/officeDocument/2006/relationships/hyperlink" Target="http://www.klasektrading.cz/static/public/uploads/images/products/max/146599566759.jpg" TargetMode="External"/><Relationship Id="rId496" Type="http://schemas.openxmlformats.org/officeDocument/2006/relationships/hyperlink" Target="http://www.klasektrading.cz/static/public/uploads/images/products/max/147386234306.jpg" TargetMode="External"/><Relationship Id="rId717" Type="http://schemas.openxmlformats.org/officeDocument/2006/relationships/hyperlink" Target="http://www.klasektrading.cz/static/public/uploads/images/products/max/147377758445.jpg" TargetMode="External"/><Relationship Id="rId924" Type="http://schemas.openxmlformats.org/officeDocument/2006/relationships/hyperlink" Target="http://www.klasektrading.cz/static/public/uploads/images/products/max/145710386575.jpg" TargetMode="External"/><Relationship Id="rId1347" Type="http://schemas.openxmlformats.org/officeDocument/2006/relationships/hyperlink" Target="https://www.youtube.com/watch?v=mFsIbIdyOoY&amp;feature=youtu.be" TargetMode="External"/><Relationship Id="rId1554" Type="http://schemas.openxmlformats.org/officeDocument/2006/relationships/hyperlink" Target="https://www.youtube.com/watch?v=rcvT4cpospk&amp;feature=youtu.be" TargetMode="External"/><Relationship Id="rId1761" Type="http://schemas.openxmlformats.org/officeDocument/2006/relationships/hyperlink" Target="https://www.youtube.com/watch?v=ooCB-QvrIeo" TargetMode="External"/><Relationship Id="rId53" Type="http://schemas.openxmlformats.org/officeDocument/2006/relationships/hyperlink" Target="http://www.pmcostrava.cz/public/uploads/images/max/134813543968.jpg" TargetMode="External"/><Relationship Id="rId149" Type="http://schemas.openxmlformats.org/officeDocument/2006/relationships/hyperlink" Target="http://www.pmcostrava.cz/public/uploads/images/max/134808856271.jpg" TargetMode="External"/><Relationship Id="rId356" Type="http://schemas.openxmlformats.org/officeDocument/2006/relationships/hyperlink" Target="http://www.klasektrading.cz/static/public/uploads/images/products/max/150269907797.jpg" TargetMode="External"/><Relationship Id="rId563" Type="http://schemas.openxmlformats.org/officeDocument/2006/relationships/hyperlink" Target="http://www.klasektrading.cz/static/public/uploads/images/products/max/150271533435.jpg" TargetMode="External"/><Relationship Id="rId770" Type="http://schemas.openxmlformats.org/officeDocument/2006/relationships/hyperlink" Target="http://www.klasektrading.cz/static/public/uploads/images/products/max/144126562971.jpg" TargetMode="External"/><Relationship Id="rId1193" Type="http://schemas.openxmlformats.org/officeDocument/2006/relationships/hyperlink" Target="https://www.youtube.com/watch?v=wBtRUWUcl6s" TargetMode="External"/><Relationship Id="rId1207" Type="http://schemas.openxmlformats.org/officeDocument/2006/relationships/hyperlink" Target="https://www.youtube.com/watch?v=KsUGlMSfAJU&amp;feature=youtu.be" TargetMode="External"/><Relationship Id="rId1414" Type="http://schemas.openxmlformats.org/officeDocument/2006/relationships/hyperlink" Target="https://www.youtube.com/watch?v=yjMf61ej8H4" TargetMode="External"/><Relationship Id="rId1621" Type="http://schemas.openxmlformats.org/officeDocument/2006/relationships/hyperlink" Target="https://www.youtube.com/watch?v=cBGr4q2fAxk&amp;feature=youtu.be" TargetMode="External"/><Relationship Id="rId1859" Type="http://schemas.openxmlformats.org/officeDocument/2006/relationships/comments" Target="../comments1.xml"/><Relationship Id="rId216" Type="http://schemas.openxmlformats.org/officeDocument/2006/relationships/hyperlink" Target="http://www.pmcostrava.cz/public/uploads/images/max/137949598099.jpg" TargetMode="External"/><Relationship Id="rId423" Type="http://schemas.openxmlformats.org/officeDocument/2006/relationships/hyperlink" Target="http://www.klasektrading.cz/static/public/uploads/images/products/max/150287225462.jpg" TargetMode="External"/><Relationship Id="rId868" Type="http://schemas.openxmlformats.org/officeDocument/2006/relationships/hyperlink" Target="http://www.klasektrading.cz/static/public/uploads/images/products/max/144179155581.jpg" TargetMode="External"/><Relationship Id="rId1053" Type="http://schemas.openxmlformats.org/officeDocument/2006/relationships/hyperlink" Target="https://youtu.be/QzXsTpQwx6E" TargetMode="External"/><Relationship Id="rId1260" Type="http://schemas.openxmlformats.org/officeDocument/2006/relationships/hyperlink" Target="https://www.youtube.com/watch?v=dOwymjeUdTA&amp;feature=youtu.be" TargetMode="External"/><Relationship Id="rId1498" Type="http://schemas.openxmlformats.org/officeDocument/2006/relationships/hyperlink" Target="https://www.youtube.com/watch?v=JXdSwXHoiH0&amp;feature=youtu.be" TargetMode="External"/><Relationship Id="rId1719" Type="http://schemas.openxmlformats.org/officeDocument/2006/relationships/hyperlink" Target="https://www.youtube.com/watch?v=wqKpWgjqjJE&amp;feature=youtu.be" TargetMode="External"/><Relationship Id="rId630" Type="http://schemas.openxmlformats.org/officeDocument/2006/relationships/hyperlink" Target="http://www.klasektrading.cz/static/public/uploads/images/products/max/150279562452.jpg" TargetMode="External"/><Relationship Id="rId728" Type="http://schemas.openxmlformats.org/officeDocument/2006/relationships/hyperlink" Target="http://www.klasektrading.cz/static/public/uploads/images/products/max/147377620296.jpg" TargetMode="External"/><Relationship Id="rId935" Type="http://schemas.openxmlformats.org/officeDocument/2006/relationships/hyperlink" Target="https://youtu.be/oSR2Ar8xnpU" TargetMode="External"/><Relationship Id="rId1358" Type="http://schemas.openxmlformats.org/officeDocument/2006/relationships/hyperlink" Target="https://www.youtube.com/watch?v=xQHoAMMQbz0&amp;feature=youtu.be" TargetMode="External"/><Relationship Id="rId1565" Type="http://schemas.openxmlformats.org/officeDocument/2006/relationships/hyperlink" Target="https://www.youtube.com/watch?v=z8YzU0Qfym0" TargetMode="External"/><Relationship Id="rId1772" Type="http://schemas.openxmlformats.org/officeDocument/2006/relationships/hyperlink" Target="https://www.youtube.com/watch?v=hhlhm9f9Sq4" TargetMode="External"/><Relationship Id="rId64" Type="http://schemas.openxmlformats.org/officeDocument/2006/relationships/hyperlink" Target="http://www.klasektrading.cz/static/public/uploads/images/products/max/153509912122.jpg" TargetMode="External"/><Relationship Id="rId367" Type="http://schemas.openxmlformats.org/officeDocument/2006/relationships/hyperlink" Target="http://www.klasektrading.cz/static/public/uploads/images/products/max/150280209193.jpg" TargetMode="External"/><Relationship Id="rId574" Type="http://schemas.openxmlformats.org/officeDocument/2006/relationships/hyperlink" Target="http://www.klasektrading.cz/static/public/uploads/images/products/max/147384800577.jpg" TargetMode="External"/><Relationship Id="rId1120" Type="http://schemas.openxmlformats.org/officeDocument/2006/relationships/hyperlink" Target="http://www.youtube.com/watch?v=7_BU8jO5Y4A" TargetMode="External"/><Relationship Id="rId1218" Type="http://schemas.openxmlformats.org/officeDocument/2006/relationships/hyperlink" Target="http://youtu.be/CqvxnwqXVXI" TargetMode="External"/><Relationship Id="rId1425" Type="http://schemas.openxmlformats.org/officeDocument/2006/relationships/hyperlink" Target="https://www.youtube.com/watch?v=HXiB6LbXAoc&amp;feature=youtu.be" TargetMode="External"/><Relationship Id="rId227" Type="http://schemas.openxmlformats.org/officeDocument/2006/relationships/hyperlink" Target="http://www.klasektrading.cz/static/public/uploads/images/products/max/147428422665.jpg" TargetMode="External"/><Relationship Id="rId781" Type="http://schemas.openxmlformats.org/officeDocument/2006/relationships/hyperlink" Target="http://www.klasektrading.cz/static/public/uploads/images/products/max/144067554095.jpg" TargetMode="External"/><Relationship Id="rId879" Type="http://schemas.openxmlformats.org/officeDocument/2006/relationships/hyperlink" Target="http://www.klasektrading.cz/static/public/uploads/images/products/max/144178813082.jpg" TargetMode="External"/><Relationship Id="rId1632" Type="http://schemas.openxmlformats.org/officeDocument/2006/relationships/hyperlink" Target="https://www.youtube.com/watch?v=as87etsztR8&amp;feature=youtu.be" TargetMode="External"/><Relationship Id="rId434" Type="http://schemas.openxmlformats.org/officeDocument/2006/relationships/hyperlink" Target="http://www.klasektrading.cz/static/public/uploads/images/products/max/147376957496.jpg" TargetMode="External"/><Relationship Id="rId641" Type="http://schemas.openxmlformats.org/officeDocument/2006/relationships/hyperlink" Target="http://www.klasektrading.cz/static/public/uploads/images/products/max/150279848764.jpg" TargetMode="External"/><Relationship Id="rId739" Type="http://schemas.openxmlformats.org/officeDocument/2006/relationships/hyperlink" Target="http://www.pmcostrava.cz/public/uploads/images/max/14096349628.jpg" TargetMode="External"/><Relationship Id="rId1064" Type="http://schemas.openxmlformats.org/officeDocument/2006/relationships/hyperlink" Target="https://youtu.be/OoRjCS13T0U" TargetMode="External"/><Relationship Id="rId1271" Type="http://schemas.openxmlformats.org/officeDocument/2006/relationships/hyperlink" Target="https://www.youtube.com/watch?v=7XVWnu9_R7M" TargetMode="External"/><Relationship Id="rId1369" Type="http://schemas.openxmlformats.org/officeDocument/2006/relationships/hyperlink" Target="https://www.youtube.com/watch?v=2hj96S5GpVM&amp;feature=youtu.be" TargetMode="External"/><Relationship Id="rId1576" Type="http://schemas.openxmlformats.org/officeDocument/2006/relationships/hyperlink" Target="https://youtu.be/Oz1K6rhBimU" TargetMode="External"/><Relationship Id="rId280" Type="http://schemas.openxmlformats.org/officeDocument/2006/relationships/hyperlink" Target="http://www.klasektrading.cz/static/public/uploads/images/products/max/142364517576.jpg" TargetMode="External"/><Relationship Id="rId501" Type="http://schemas.openxmlformats.org/officeDocument/2006/relationships/hyperlink" Target="http://www.klasektrading.cz/static/public/uploads/images/products/max/14737729126.jpg" TargetMode="External"/><Relationship Id="rId946" Type="http://schemas.openxmlformats.org/officeDocument/2006/relationships/hyperlink" Target="https://www.youtube.com/watch?v=bBdwg4rxEpU&amp;feature=youtu.be" TargetMode="External"/><Relationship Id="rId1131" Type="http://schemas.openxmlformats.org/officeDocument/2006/relationships/hyperlink" Target="https://www.youtube.com/watch?v=u-aY4aju8a0&amp;feature=youtu.be" TargetMode="External"/><Relationship Id="rId1229" Type="http://schemas.openxmlformats.org/officeDocument/2006/relationships/hyperlink" Target="https://youtu.be/_U2W24FNPug" TargetMode="External"/><Relationship Id="rId1783" Type="http://schemas.openxmlformats.org/officeDocument/2006/relationships/hyperlink" Target="https://www.youtube.com/watch?v=H1H7mFrquwQ&amp;feature=youtu.be" TargetMode="External"/><Relationship Id="rId75" Type="http://schemas.openxmlformats.org/officeDocument/2006/relationships/hyperlink" Target="http://www.pmcostrava.cz/public/uploads/images/max/137935269117.jpg" TargetMode="External"/><Relationship Id="rId140" Type="http://schemas.openxmlformats.org/officeDocument/2006/relationships/hyperlink" Target="http://www.klasektrading.cz/static/public/uploads/images/products/max/150451377075.jpg" TargetMode="External"/><Relationship Id="rId378" Type="http://schemas.openxmlformats.org/officeDocument/2006/relationships/hyperlink" Target="http://www.klasektrading.cz/static/public/uploads/images/products/max/144178958234.jpg" TargetMode="External"/><Relationship Id="rId585" Type="http://schemas.openxmlformats.org/officeDocument/2006/relationships/hyperlink" Target="http://www.pmcostrava.cz/public/uploads/images/max/135058423033.jpg" TargetMode="External"/><Relationship Id="rId792" Type="http://schemas.openxmlformats.org/officeDocument/2006/relationships/hyperlink" Target="http://www.klasektrading.cz/static/public/uploads/images/products/max/144067554095.jpg" TargetMode="External"/><Relationship Id="rId806" Type="http://schemas.openxmlformats.org/officeDocument/2006/relationships/hyperlink" Target="http://www.pmcostrava.cz/public/uploads/images/max/135020998811.jpg" TargetMode="External"/><Relationship Id="rId1436" Type="http://schemas.openxmlformats.org/officeDocument/2006/relationships/hyperlink" Target="http://www.youtube.com/watch?v=OtmSUSdXtAQ" TargetMode="External"/><Relationship Id="rId1643" Type="http://schemas.openxmlformats.org/officeDocument/2006/relationships/hyperlink" Target="https://www.youtube.com/watch?v=qI_GcQWy-Uc&amp;feature=youtu.be" TargetMode="External"/><Relationship Id="rId1850" Type="http://schemas.openxmlformats.org/officeDocument/2006/relationships/hyperlink" Target="https://www.youtube.com/watch?v=DzuwRJmwZGQ&amp;feature=youtu.be" TargetMode="External"/><Relationship Id="rId6" Type="http://schemas.openxmlformats.org/officeDocument/2006/relationships/hyperlink" Target="http://www.pmcostrava.cz/public/uploads/images/max/140929475304.jpg" TargetMode="External"/><Relationship Id="rId238" Type="http://schemas.openxmlformats.org/officeDocument/2006/relationships/hyperlink" Target="http://www.pmcostrava.cz/public/uploads/images/max/134807926758.jpg" TargetMode="External"/><Relationship Id="rId445" Type="http://schemas.openxmlformats.org/officeDocument/2006/relationships/hyperlink" Target="http://www.klasektrading.cz/static/public/uploads/images/products/max/147395066687.jpg" TargetMode="External"/><Relationship Id="rId652" Type="http://schemas.openxmlformats.org/officeDocument/2006/relationships/hyperlink" Target="http://www.klasektrading.cz/static/public/uploads/images/products/max/153509701067.jpg" TargetMode="External"/><Relationship Id="rId1075" Type="http://schemas.openxmlformats.org/officeDocument/2006/relationships/hyperlink" Target="https://www.youtube.com/watch?v=LZHjAJApHNM&amp;feature=youtu.be" TargetMode="External"/><Relationship Id="rId1282" Type="http://schemas.openxmlformats.org/officeDocument/2006/relationships/hyperlink" Target="https://www.youtube.com/watch?v=4YjGMZhLUXw&amp;feature=youtu.be" TargetMode="External"/><Relationship Id="rId1503" Type="http://schemas.openxmlformats.org/officeDocument/2006/relationships/hyperlink" Target="https://youtu.be/JcJvPP3xYww" TargetMode="External"/><Relationship Id="rId1710" Type="http://schemas.openxmlformats.org/officeDocument/2006/relationships/hyperlink" Target="https://www.youtube.com/watch?v=UPph_ysvQt4&amp;feature=youtu.be" TargetMode="External"/><Relationship Id="rId291" Type="http://schemas.openxmlformats.org/officeDocument/2006/relationships/hyperlink" Target="http://www.klasektrading.cz/static/public/uploads/images/products/max/14660598057.jpg" TargetMode="External"/><Relationship Id="rId305" Type="http://schemas.openxmlformats.org/officeDocument/2006/relationships/hyperlink" Target="http://www.klasektrading.cz/static/public/uploads/images/products/max/153509825938.jpg" TargetMode="External"/><Relationship Id="rId512" Type="http://schemas.openxmlformats.org/officeDocument/2006/relationships/hyperlink" Target="http://www.klasektrading.cz/static/public/uploads/images/products/max/150287455482.jpg" TargetMode="External"/><Relationship Id="rId957" Type="http://schemas.openxmlformats.org/officeDocument/2006/relationships/hyperlink" Target="https://youtu.be/FblgD83sa44" TargetMode="External"/><Relationship Id="rId1142" Type="http://schemas.openxmlformats.org/officeDocument/2006/relationships/hyperlink" Target="https://www.youtube.com/watch?v=6z4aw8KB0As" TargetMode="External"/><Relationship Id="rId1587" Type="http://schemas.openxmlformats.org/officeDocument/2006/relationships/hyperlink" Target="https://youtu.be/YDK0jWbtOf0" TargetMode="External"/><Relationship Id="rId1794" Type="http://schemas.openxmlformats.org/officeDocument/2006/relationships/hyperlink" Target="https://www.youtube.com/watch?v=lrJCwwpDX6A&amp;feature=youtu.be" TargetMode="External"/><Relationship Id="rId1808" Type="http://schemas.openxmlformats.org/officeDocument/2006/relationships/hyperlink" Target="https://www.youtube.com/watch?v=PzzM7gZy_Qg&amp;feature=youtu.be" TargetMode="External"/><Relationship Id="rId86" Type="http://schemas.openxmlformats.org/officeDocument/2006/relationships/hyperlink" Target="http://www.klasektrading.cz/static/public/uploads/images/products/max/147393055177.jpg" TargetMode="External"/><Relationship Id="rId151" Type="http://schemas.openxmlformats.org/officeDocument/2006/relationships/hyperlink" Target="http://www.pmcostrava.cz/public/uploads/images/max/134808796757.jpg" TargetMode="External"/><Relationship Id="rId389" Type="http://schemas.openxmlformats.org/officeDocument/2006/relationships/hyperlink" Target="http://www.pmcostrava.cz/public/uploads/images/max/137957876204.jpg" TargetMode="External"/><Relationship Id="rId596" Type="http://schemas.openxmlformats.org/officeDocument/2006/relationships/hyperlink" Target="http://www.klasektrading.cz/static/public/uploads/images/products/max/153509720639.jpg" TargetMode="External"/><Relationship Id="rId817" Type="http://schemas.openxmlformats.org/officeDocument/2006/relationships/hyperlink" Target="http://www.klasektrading.cz/static/public/uploads/images/products/max/144178683244.jpg" TargetMode="External"/><Relationship Id="rId1002" Type="http://schemas.openxmlformats.org/officeDocument/2006/relationships/hyperlink" Target="https://www.youtube.com/watch?v=CY7pEW8jllw&amp;feature=youtu.be" TargetMode="External"/><Relationship Id="rId1447" Type="http://schemas.openxmlformats.org/officeDocument/2006/relationships/hyperlink" Target="https://youtu.be/vz7646bCN00" TargetMode="External"/><Relationship Id="rId1654" Type="http://schemas.openxmlformats.org/officeDocument/2006/relationships/hyperlink" Target="https://www.youtube.com/watch?v=UNvJWLsWdBU" TargetMode="External"/><Relationship Id="rId249" Type="http://schemas.openxmlformats.org/officeDocument/2006/relationships/hyperlink" Target="http://www.klasektrading.cz/static/public/uploads/images/products/max/145042760093.jpg" TargetMode="External"/><Relationship Id="rId456" Type="http://schemas.openxmlformats.org/officeDocument/2006/relationships/hyperlink" Target="http://www.klasektrading.cz/static/public/uploads/images/products/max/150269923439.jpg" TargetMode="External"/><Relationship Id="rId663" Type="http://schemas.openxmlformats.org/officeDocument/2006/relationships/hyperlink" Target="http://www.klasektrading.cz/static/public/uploads/images/products/max/144196872682.jpg" TargetMode="External"/><Relationship Id="rId870" Type="http://schemas.openxmlformats.org/officeDocument/2006/relationships/hyperlink" Target="http://www.klasektrading.cz/static/public/uploads/images/products/max/144179155581.jpg" TargetMode="External"/><Relationship Id="rId1086" Type="http://schemas.openxmlformats.org/officeDocument/2006/relationships/hyperlink" Target="https://www.youtube.com/watch?v=Z5Kb3XTsj1o&amp;feature=youtu.be" TargetMode="External"/><Relationship Id="rId1293" Type="http://schemas.openxmlformats.org/officeDocument/2006/relationships/hyperlink" Target="https://www.youtube.com/watch?v=G7QawntkjR4" TargetMode="External"/><Relationship Id="rId1307" Type="http://schemas.openxmlformats.org/officeDocument/2006/relationships/hyperlink" Target="https://www.youtube.com/watch?v=RzcSydbQUjs&amp;feature=youtu.be" TargetMode="External"/><Relationship Id="rId1514" Type="http://schemas.openxmlformats.org/officeDocument/2006/relationships/hyperlink" Target="https://www.youtube.com/watch?v=x3qYLy9f0uI&amp;feature=youtu.be" TargetMode="External"/><Relationship Id="rId1721" Type="http://schemas.openxmlformats.org/officeDocument/2006/relationships/hyperlink" Target="https://www.youtube.com/watch?v=RMJXhCNEcGk" TargetMode="External"/><Relationship Id="rId13" Type="http://schemas.openxmlformats.org/officeDocument/2006/relationships/hyperlink" Target="http://www.pmcostrava.cz/public/uploads/images/max/137932748843.jpg" TargetMode="External"/><Relationship Id="rId109" Type="http://schemas.openxmlformats.org/officeDocument/2006/relationships/hyperlink" Target="http://www.klasektrading.cz/static/public/uploads/images/products/max/148187964199.jpg" TargetMode="External"/><Relationship Id="rId316" Type="http://schemas.openxmlformats.org/officeDocument/2006/relationships/hyperlink" Target="http://www.klasektrading.cz/static/public/uploads/images/products/max/147393604372.jpg" TargetMode="External"/><Relationship Id="rId523" Type="http://schemas.openxmlformats.org/officeDocument/2006/relationships/hyperlink" Target="http://www.klasektrading.cz/static/public/uploads/images/products/max/153509734685.jpg" TargetMode="External"/><Relationship Id="rId968" Type="http://schemas.openxmlformats.org/officeDocument/2006/relationships/hyperlink" Target="https://youtu.be/9MWzEKiRwoU" TargetMode="External"/><Relationship Id="rId1153" Type="http://schemas.openxmlformats.org/officeDocument/2006/relationships/hyperlink" Target="https://www.youtube.com/watch?v=8NT-t_KXHaM&amp;feature=youtu.be" TargetMode="External"/><Relationship Id="rId1598" Type="http://schemas.openxmlformats.org/officeDocument/2006/relationships/hyperlink" Target="https://www.youtube.com/watch?v=TkhpIVAxs-A&amp;feature=youtu.be" TargetMode="External"/><Relationship Id="rId1819" Type="http://schemas.openxmlformats.org/officeDocument/2006/relationships/hyperlink" Target="https://www.youtube.com/watch?v=zfZTA70XzCY&amp;feature=youtu.be" TargetMode="External"/><Relationship Id="rId97" Type="http://schemas.openxmlformats.org/officeDocument/2006/relationships/hyperlink" Target="http://www.klasektrading.cz/static/public/uploads/images/products/max/14416230129.jpg" TargetMode="External"/><Relationship Id="rId730" Type="http://schemas.openxmlformats.org/officeDocument/2006/relationships/hyperlink" Target="http://www.pmcostrava.cz/public/uploads/images/max/140963469829.jpg" TargetMode="External"/><Relationship Id="rId828" Type="http://schemas.openxmlformats.org/officeDocument/2006/relationships/hyperlink" Target="http://www.klasektrading.cz/static/public/uploads/images/products/max/144178683244.jpg" TargetMode="External"/><Relationship Id="rId1013" Type="http://schemas.openxmlformats.org/officeDocument/2006/relationships/hyperlink" Target="https://youtu.be/8QatBs1n7C0" TargetMode="External"/><Relationship Id="rId1360" Type="http://schemas.openxmlformats.org/officeDocument/2006/relationships/hyperlink" Target="https://youtu.be/t6sZCH6Hb90" TargetMode="External"/><Relationship Id="rId1458" Type="http://schemas.openxmlformats.org/officeDocument/2006/relationships/hyperlink" Target="https://www.youtube.com/watch?v=-AYI7cf_j5E&amp;feature=youtu.be" TargetMode="External"/><Relationship Id="rId1665" Type="http://schemas.openxmlformats.org/officeDocument/2006/relationships/hyperlink" Target="https://www.youtube.com/watch?v=oFHFsiBu5i8&amp;feature=youtu.be" TargetMode="External"/><Relationship Id="rId162" Type="http://schemas.openxmlformats.org/officeDocument/2006/relationships/hyperlink" Target="http://www.pmcostrava.cz/public/uploads/images/max/140930354348.jpg" TargetMode="External"/><Relationship Id="rId467" Type="http://schemas.openxmlformats.org/officeDocument/2006/relationships/hyperlink" Target="http://www.klasektrading.cz/static/public/uploads/images/products/max/147402416361.jpg" TargetMode="External"/><Relationship Id="rId1097" Type="http://schemas.openxmlformats.org/officeDocument/2006/relationships/hyperlink" Target="https://www.youtube.com/watch?v=eJ3RAg19rXY&amp;feature=youtu.be" TargetMode="External"/><Relationship Id="rId1220" Type="http://schemas.openxmlformats.org/officeDocument/2006/relationships/hyperlink" Target="https://www.youtube.com/watch?v=Umf62Nyu4D0" TargetMode="External"/><Relationship Id="rId1318" Type="http://schemas.openxmlformats.org/officeDocument/2006/relationships/hyperlink" Target="https://www.youtube.com/watch?v=Bqag7i0iwhk" TargetMode="External"/><Relationship Id="rId1525" Type="http://schemas.openxmlformats.org/officeDocument/2006/relationships/hyperlink" Target="https://youtu.be/RFhAtEDH58w" TargetMode="External"/><Relationship Id="rId674" Type="http://schemas.openxmlformats.org/officeDocument/2006/relationships/hyperlink" Target="http://www.pmcostrava.cz/public/uploads/images/max/138114597023.jpg" TargetMode="External"/><Relationship Id="rId881" Type="http://schemas.openxmlformats.org/officeDocument/2006/relationships/hyperlink" Target="http://www.klasektrading.cz/static/public/uploads/images/products/max/144178813082.jpg" TargetMode="External"/><Relationship Id="rId979" Type="http://schemas.openxmlformats.org/officeDocument/2006/relationships/hyperlink" Target="http://www.youtube.com/watch?v=BxHA5258rDA" TargetMode="External"/><Relationship Id="rId1732" Type="http://schemas.openxmlformats.org/officeDocument/2006/relationships/hyperlink" Target="https://www.youtube.com/watch?v=DXV45V83B_E" TargetMode="External"/><Relationship Id="rId24" Type="http://schemas.openxmlformats.org/officeDocument/2006/relationships/hyperlink" Target="http://www.pmcostrava.cz/public/uploads/images/max/137933540978.jpg" TargetMode="External"/><Relationship Id="rId327" Type="http://schemas.openxmlformats.org/officeDocument/2006/relationships/hyperlink" Target="http://www.klasektrading.cz/static/public/uploads/images/products/max/150279980099.jpg" TargetMode="External"/><Relationship Id="rId534" Type="http://schemas.openxmlformats.org/officeDocument/2006/relationships/hyperlink" Target="http://www.klasektrading.cz/static/public/uploads/images/products/max/150270825585.jpg" TargetMode="External"/><Relationship Id="rId741" Type="http://schemas.openxmlformats.org/officeDocument/2006/relationships/hyperlink" Target="http://www.klasektrading.cz/static/public/uploads/images/products/max/144221741004.jpg" TargetMode="External"/><Relationship Id="rId839" Type="http://schemas.openxmlformats.org/officeDocument/2006/relationships/hyperlink" Target="http://www.klasektrading.cz/static/public/uploads/images/products/max/144179155581.jpg" TargetMode="External"/><Relationship Id="rId1164" Type="http://schemas.openxmlformats.org/officeDocument/2006/relationships/hyperlink" Target="https://www.youtube.com/watch?v=TiOebsk6m9I&amp;feature=youtu.be" TargetMode="External"/><Relationship Id="rId1371" Type="http://schemas.openxmlformats.org/officeDocument/2006/relationships/hyperlink" Target="https://www.youtube.com/watch?v=w1GEziH339I&amp;feature=youtu.be" TargetMode="External"/><Relationship Id="rId1469" Type="http://schemas.openxmlformats.org/officeDocument/2006/relationships/hyperlink" Target="https://www.youtube.com/watch?v=-vmB3VObP4o&amp;feature=youtu.be" TargetMode="External"/><Relationship Id="rId173" Type="http://schemas.openxmlformats.org/officeDocument/2006/relationships/hyperlink" Target="http://www.klasektrading.cz/static/public/uploads/images/products/max/153509872647.jpg" TargetMode="External"/><Relationship Id="rId380" Type="http://schemas.openxmlformats.org/officeDocument/2006/relationships/hyperlink" Target="http://www.klasektrading.cz/static/public/uploads/images/products/max/144179017917.jpg" TargetMode="External"/><Relationship Id="rId601" Type="http://schemas.openxmlformats.org/officeDocument/2006/relationships/hyperlink" Target="http://www.pmcostrava.cz/public/uploads/images/max/135058292923.jpg" TargetMode="External"/><Relationship Id="rId1024" Type="http://schemas.openxmlformats.org/officeDocument/2006/relationships/hyperlink" Target="https://youtu.be/PEAwHlsz2rs" TargetMode="External"/><Relationship Id="rId1231" Type="http://schemas.openxmlformats.org/officeDocument/2006/relationships/hyperlink" Target="https://www.youtube.com/watch?v=6FdsboV6yDk" TargetMode="External"/><Relationship Id="rId1676" Type="http://schemas.openxmlformats.org/officeDocument/2006/relationships/hyperlink" Target="https://www.youtube.com/watch?v=jG_2olB0EEU&amp;feature=youtu.be" TargetMode="External"/><Relationship Id="rId240" Type="http://schemas.openxmlformats.org/officeDocument/2006/relationships/hyperlink" Target="http://www.pmcostrava.cz/public/uploads/images/max/138114402303.jpg" TargetMode="External"/><Relationship Id="rId478" Type="http://schemas.openxmlformats.org/officeDocument/2006/relationships/hyperlink" Target="http://www.klasektrading.cz/static/public/uploads/images/products/max/153509753805.jpg" TargetMode="External"/><Relationship Id="rId685" Type="http://schemas.openxmlformats.org/officeDocument/2006/relationships/hyperlink" Target="http://www.klasektrading.cz/static/public/uploads/images/products/max/144421563438.jpg" TargetMode="External"/><Relationship Id="rId892" Type="http://schemas.openxmlformats.org/officeDocument/2006/relationships/hyperlink" Target="http://www.klasektrading.cz/static/public/uploads/images/products/max/144178813082.jpg" TargetMode="External"/><Relationship Id="rId906" Type="http://schemas.openxmlformats.org/officeDocument/2006/relationships/hyperlink" Target="http://www.klasektrading.cz/static/public/uploads/images/products/max/146219119744.jpg" TargetMode="External"/><Relationship Id="rId1329" Type="http://schemas.openxmlformats.org/officeDocument/2006/relationships/hyperlink" Target="https://www.youtube.com/watch?v=J1ySHsEBC0c" TargetMode="External"/><Relationship Id="rId1536" Type="http://schemas.openxmlformats.org/officeDocument/2006/relationships/hyperlink" Target="https://www.youtube.com/watch?v=M5XHcO3wMiQ&amp;feature=youtu.be" TargetMode="External"/><Relationship Id="rId1743" Type="http://schemas.openxmlformats.org/officeDocument/2006/relationships/hyperlink" Target="https://www.youtube.com/watch?v=7897K6XsDJw&amp;feature=youtu.be" TargetMode="External"/><Relationship Id="rId35" Type="http://schemas.openxmlformats.org/officeDocument/2006/relationships/hyperlink" Target="http://www.klasektrading.cz/static/public/uploads/images/products/max/150287475583.jpg" TargetMode="External"/><Relationship Id="rId100" Type="http://schemas.openxmlformats.org/officeDocument/2006/relationships/hyperlink" Target="http://www.klasektrading.cz/static/public/uploads/images/products/max/150287809465.jpg" TargetMode="External"/><Relationship Id="rId338" Type="http://schemas.openxmlformats.org/officeDocument/2006/relationships/hyperlink" Target="http://www.klasektrading.cz/static/public/uploads/images/products/max/153509812866.jpg" TargetMode="External"/><Relationship Id="rId545" Type="http://schemas.openxmlformats.org/officeDocument/2006/relationships/hyperlink" Target="http://www.pmcostrava.cz/public/uploads/images/max/134727599902.jpg" TargetMode="External"/><Relationship Id="rId752" Type="http://schemas.openxmlformats.org/officeDocument/2006/relationships/hyperlink" Target="http://www.klasektrading.cz/static/public/uploads/images/products/max/147376340681.jpg" TargetMode="External"/><Relationship Id="rId1175" Type="http://schemas.openxmlformats.org/officeDocument/2006/relationships/hyperlink" Target="https://youtu.be/OZ70_Yazu68" TargetMode="External"/><Relationship Id="rId1382" Type="http://schemas.openxmlformats.org/officeDocument/2006/relationships/hyperlink" Target="https://www.youtube.com/watch?v=C9J0T2kSUO0&amp;feature=youtu.be" TargetMode="External"/><Relationship Id="rId1603" Type="http://schemas.openxmlformats.org/officeDocument/2006/relationships/hyperlink" Target="https://www.youtube.com/watch?v=I06uFHMC89Q&amp;feature=youtu.be" TargetMode="External"/><Relationship Id="rId1810" Type="http://schemas.openxmlformats.org/officeDocument/2006/relationships/hyperlink" Target="https://www.youtube.com/watch?v=fJVRuhzVpz4&amp;feature=youtu.be" TargetMode="External"/><Relationship Id="rId184" Type="http://schemas.openxmlformats.org/officeDocument/2006/relationships/hyperlink" Target="http://www.klasektrading.cz/static/public/uploads/images/products/max/147394446918.jpg" TargetMode="External"/><Relationship Id="rId391" Type="http://schemas.openxmlformats.org/officeDocument/2006/relationships/hyperlink" Target="http://www.klasektrading.cz/static/public/uploads/images/products/max/147394582526.jpg" TargetMode="External"/><Relationship Id="rId405" Type="http://schemas.openxmlformats.org/officeDocument/2006/relationships/hyperlink" Target="http://www.klasektrading.cz/static/public/uploads/images/products/max/153509788983.jpg" TargetMode="External"/><Relationship Id="rId612" Type="http://schemas.openxmlformats.org/officeDocument/2006/relationships/hyperlink" Target="http://www.klasektrading.cz/static/public/uploads/images/products/max/147383952375.jpg" TargetMode="External"/><Relationship Id="rId1035" Type="http://schemas.openxmlformats.org/officeDocument/2006/relationships/hyperlink" Target="https://youtu.be/5VGmjerLuYY" TargetMode="External"/><Relationship Id="rId1242" Type="http://schemas.openxmlformats.org/officeDocument/2006/relationships/hyperlink" Target="https://www.youtube.com/watch?v=EiA3IKXHJqg" TargetMode="External"/><Relationship Id="rId1687" Type="http://schemas.openxmlformats.org/officeDocument/2006/relationships/hyperlink" Target="https://www.youtube.com/watch?v=kBda8rEBqzk" TargetMode="External"/><Relationship Id="rId251" Type="http://schemas.openxmlformats.org/officeDocument/2006/relationships/hyperlink" Target="http://www.klasektrading.cz/static/public/uploads/images/products/max/153509837743.jpg" TargetMode="External"/><Relationship Id="rId489" Type="http://schemas.openxmlformats.org/officeDocument/2006/relationships/hyperlink" Target="http://www.klasektrading.cz/static/public/uploads/images/products/max/150280383236.jpg" TargetMode="External"/><Relationship Id="rId696" Type="http://schemas.openxmlformats.org/officeDocument/2006/relationships/hyperlink" Target="http://www.klasektrading.cz/static/public/uploads/images/products/max/144223330123.jpg" TargetMode="External"/><Relationship Id="rId917" Type="http://schemas.openxmlformats.org/officeDocument/2006/relationships/hyperlink" Target="http://www.klasektrading.cz/static/public/uploads/images/products/max/150175765674.jpg" TargetMode="External"/><Relationship Id="rId1102" Type="http://schemas.openxmlformats.org/officeDocument/2006/relationships/hyperlink" Target="https://youtu.be/Nata_BPeFQM" TargetMode="External"/><Relationship Id="rId1547" Type="http://schemas.openxmlformats.org/officeDocument/2006/relationships/hyperlink" Target="https://www.youtube.com/watch?v=ACl6eodDnys&amp;feature=youtu.be" TargetMode="External"/><Relationship Id="rId1754" Type="http://schemas.openxmlformats.org/officeDocument/2006/relationships/hyperlink" Target="https://www.youtube.com/watch?v=RRwOGo4qB10&amp;feature=youtu.be" TargetMode="External"/><Relationship Id="rId46" Type="http://schemas.openxmlformats.org/officeDocument/2006/relationships/hyperlink" Target="http://www.klasektrading.cz/static/public/uploads/images/products/max/150270529912.jpg" TargetMode="External"/><Relationship Id="rId349" Type="http://schemas.openxmlformats.org/officeDocument/2006/relationships/hyperlink" Target="http://www.klasektrading.cz/static/public/uploads/images/products/max/147394960793.jpg" TargetMode="External"/><Relationship Id="rId556" Type="http://schemas.openxmlformats.org/officeDocument/2006/relationships/hyperlink" Target="http://www.klasektrading.cz/static/public/uploads/images/products/max/153509730408.jpg" TargetMode="External"/><Relationship Id="rId763" Type="http://schemas.openxmlformats.org/officeDocument/2006/relationships/hyperlink" Target="http://www.klasektrading.cz/static/public/uploads/images/products/max/150278843184.jpg" TargetMode="External"/><Relationship Id="rId1186" Type="http://schemas.openxmlformats.org/officeDocument/2006/relationships/hyperlink" Target="https://www.youtube.com/watch?v=MNLD4Z67GCE&amp;feature=youtu.be" TargetMode="External"/><Relationship Id="rId1393" Type="http://schemas.openxmlformats.org/officeDocument/2006/relationships/hyperlink" Target="https://www.youtube.com/watch?v=1LWHjLAoS14&amp;feature=youtu.be" TargetMode="External"/><Relationship Id="rId1407" Type="http://schemas.openxmlformats.org/officeDocument/2006/relationships/hyperlink" Target="https://www.youtube.com/watch?v=R5IpnfEzBb0&amp;feature=youtu.be" TargetMode="External"/><Relationship Id="rId1614" Type="http://schemas.openxmlformats.org/officeDocument/2006/relationships/hyperlink" Target="https://www.youtube.com/watch?v=XPTIXVmnFRw&amp;feature=youtu.be" TargetMode="External"/><Relationship Id="rId1821" Type="http://schemas.openxmlformats.org/officeDocument/2006/relationships/hyperlink" Target="https://www.youtube.com/watch?v=ewn1S1A7WjM&amp;feature=youtu.be" TargetMode="External"/><Relationship Id="rId111" Type="http://schemas.openxmlformats.org/officeDocument/2006/relationships/hyperlink" Target="http://www.pmcostrava.cz/public/uploads/images/max/134813188232.jpg" TargetMode="External"/><Relationship Id="rId195" Type="http://schemas.openxmlformats.org/officeDocument/2006/relationships/hyperlink" Target="http://www.klasektrading.cz/static/public/uploads/images/products/max/150288138042.jpg" TargetMode="External"/><Relationship Id="rId209" Type="http://schemas.openxmlformats.org/officeDocument/2006/relationships/hyperlink" Target="http://www.pmcostrava.cz/public/uploads/images/max/137949574852.jpg" TargetMode="External"/><Relationship Id="rId416" Type="http://schemas.openxmlformats.org/officeDocument/2006/relationships/hyperlink" Target="http://www.klasektrading.cz/static/public/uploads/images/products/max/147377346419.jpg" TargetMode="External"/><Relationship Id="rId970" Type="http://schemas.openxmlformats.org/officeDocument/2006/relationships/hyperlink" Target="https://youtu.be/YeEH-FXBPrU" TargetMode="External"/><Relationship Id="rId1046" Type="http://schemas.openxmlformats.org/officeDocument/2006/relationships/hyperlink" Target="https://youtu.be/K9laUlnzKQg" TargetMode="External"/><Relationship Id="rId1253" Type="http://schemas.openxmlformats.org/officeDocument/2006/relationships/hyperlink" Target="https://youtu.be/viiuKutUXzs" TargetMode="External"/><Relationship Id="rId1698" Type="http://schemas.openxmlformats.org/officeDocument/2006/relationships/hyperlink" Target="https://www.youtube.com/watch?v=A8fCsTBA3aQ" TargetMode="External"/><Relationship Id="rId623" Type="http://schemas.openxmlformats.org/officeDocument/2006/relationships/hyperlink" Target="http://www.klasektrading.cz/static/public/uploads/images/products/max/140963543778.jpg" TargetMode="External"/><Relationship Id="rId830" Type="http://schemas.openxmlformats.org/officeDocument/2006/relationships/hyperlink" Target="http://www.klasektrading.cz/static/public/uploads/images/products/max/144179155581.jpg" TargetMode="External"/><Relationship Id="rId928" Type="http://schemas.openxmlformats.org/officeDocument/2006/relationships/hyperlink" Target="http://www.klasektrading.cz/static/public/uploads/images/products/max/150823377821.jpg" TargetMode="External"/><Relationship Id="rId1460" Type="http://schemas.openxmlformats.org/officeDocument/2006/relationships/hyperlink" Target="https://www.youtube.com/watch?v=LtmIFRjIp9A&amp;feature=youtu.be" TargetMode="External"/><Relationship Id="rId1558" Type="http://schemas.openxmlformats.org/officeDocument/2006/relationships/hyperlink" Target="https://youtu.be/owzRFKe_9w8" TargetMode="External"/><Relationship Id="rId1765" Type="http://schemas.openxmlformats.org/officeDocument/2006/relationships/hyperlink" Target="https://www.youtube.com/watch?v=5WF_myV6qU4" TargetMode="External"/><Relationship Id="rId57" Type="http://schemas.openxmlformats.org/officeDocument/2006/relationships/hyperlink" Target="http://www.pmcostrava.cz/public/uploads/images/max/132801621775.jpg" TargetMode="External"/><Relationship Id="rId262" Type="http://schemas.openxmlformats.org/officeDocument/2006/relationships/hyperlink" Target="http://www.pmcostrava.cz/public/uploads/images/max/140930583445.jpg" TargetMode="External"/><Relationship Id="rId567" Type="http://schemas.openxmlformats.org/officeDocument/2006/relationships/hyperlink" Target="http://www.pmcostrava.cz/public/uploads/images/max/119127077545.jpg" TargetMode="External"/><Relationship Id="rId1113" Type="http://schemas.openxmlformats.org/officeDocument/2006/relationships/hyperlink" Target="https://youtu.be/Ah4Qu0i337M" TargetMode="External"/><Relationship Id="rId1197" Type="http://schemas.openxmlformats.org/officeDocument/2006/relationships/hyperlink" Target="https://www.youtube.com/watch?v=Peh5cLU0cmg&amp;feature=youtu.be" TargetMode="External"/><Relationship Id="rId1320" Type="http://schemas.openxmlformats.org/officeDocument/2006/relationships/hyperlink" Target="https://www.youtube.com/watch?v=76cDseahGxg" TargetMode="External"/><Relationship Id="rId1418" Type="http://schemas.openxmlformats.org/officeDocument/2006/relationships/hyperlink" Target="https://www.youtube.com/watch?v=5B58WrZGyLw&amp;feature=youtu.be" TargetMode="External"/><Relationship Id="rId122" Type="http://schemas.openxmlformats.org/officeDocument/2006/relationships/hyperlink" Target="http://www.pmcostrava.cz/public/uploads/images/max/140930158184.jpg" TargetMode="External"/><Relationship Id="rId774" Type="http://schemas.openxmlformats.org/officeDocument/2006/relationships/hyperlink" Target="http://www.pmcostrava.cz/public/uploads/images/max/137941877964.jpg" TargetMode="External"/><Relationship Id="rId981" Type="http://schemas.openxmlformats.org/officeDocument/2006/relationships/hyperlink" Target="http://www.youtube.com/watch?v=04aJp9nLU80" TargetMode="External"/><Relationship Id="rId1057" Type="http://schemas.openxmlformats.org/officeDocument/2006/relationships/hyperlink" Target="http://youtu.be/ZrZ7PXdtBGE" TargetMode="External"/><Relationship Id="rId1625" Type="http://schemas.openxmlformats.org/officeDocument/2006/relationships/hyperlink" Target="https://www.youtube.com/watch?v=8pyJlyVcSdA&amp;feature=youtu.be" TargetMode="External"/><Relationship Id="rId1832" Type="http://schemas.openxmlformats.org/officeDocument/2006/relationships/hyperlink" Target="https://www.youtube.com/watch?v=psp-3O_Ibb0&amp;feature=youtu.be" TargetMode="External"/><Relationship Id="rId427" Type="http://schemas.openxmlformats.org/officeDocument/2006/relationships/hyperlink" Target="http://www.klasektrading.cz/static/public/uploads/images/products/max/153509778905.jpg" TargetMode="External"/><Relationship Id="rId634" Type="http://schemas.openxmlformats.org/officeDocument/2006/relationships/hyperlink" Target="http://www.klasektrading.cz/static/public/uploads/images/products/max/150279737302.jpg" TargetMode="External"/><Relationship Id="rId841" Type="http://schemas.openxmlformats.org/officeDocument/2006/relationships/hyperlink" Target="http://www.klasektrading.cz/static/public/uploads/images/products/max/144179155581.jpg" TargetMode="External"/><Relationship Id="rId1264" Type="http://schemas.openxmlformats.org/officeDocument/2006/relationships/hyperlink" Target="https://www.youtube.com/watch?v=V6AZGoQkZ94&amp;feature=youtu.be" TargetMode="External"/><Relationship Id="rId1471" Type="http://schemas.openxmlformats.org/officeDocument/2006/relationships/hyperlink" Target="https://youtu.be/P0VaKvqgaGc" TargetMode="External"/><Relationship Id="rId1569" Type="http://schemas.openxmlformats.org/officeDocument/2006/relationships/hyperlink" Target="https://youtu.be/wPjGRAbpaXg" TargetMode="External"/><Relationship Id="rId273" Type="http://schemas.openxmlformats.org/officeDocument/2006/relationships/hyperlink" Target="http://www.klasektrading.cz/static/public/uploads/images/products/max/150288499957.jpg" TargetMode="External"/><Relationship Id="rId480" Type="http://schemas.openxmlformats.org/officeDocument/2006/relationships/hyperlink" Target="http://www.klasektrading.cz/static/public/uploads/images/products/max/150287431624.jpg" TargetMode="External"/><Relationship Id="rId701" Type="http://schemas.openxmlformats.org/officeDocument/2006/relationships/hyperlink" Target="http://www.pmcostrava.cz/public/uploads/images/max/140963441988.jpg" TargetMode="External"/><Relationship Id="rId939" Type="http://schemas.openxmlformats.org/officeDocument/2006/relationships/hyperlink" Target="https://youtu.be/8lMCaIvLxJw" TargetMode="External"/><Relationship Id="rId1124" Type="http://schemas.openxmlformats.org/officeDocument/2006/relationships/hyperlink" Target="https://youtu.be/gVPrBhdUMnw" TargetMode="External"/><Relationship Id="rId1331" Type="http://schemas.openxmlformats.org/officeDocument/2006/relationships/hyperlink" Target="https://youtu.be/G4l8hikhK8w" TargetMode="External"/><Relationship Id="rId1776" Type="http://schemas.openxmlformats.org/officeDocument/2006/relationships/hyperlink" Target="https://www.youtube.com/watch?v=xm8Rx4P6qo0&amp;feature=youtu.be" TargetMode="External"/><Relationship Id="rId68" Type="http://schemas.openxmlformats.org/officeDocument/2006/relationships/hyperlink" Target="http://www.pmcostrava.cz/public/uploads/images/max/134813149233.jpg" TargetMode="External"/><Relationship Id="rId133" Type="http://schemas.openxmlformats.org/officeDocument/2006/relationships/hyperlink" Target="http://www.klasektrading.cz/static/public/uploads/images/products/max/147392674443.jpg" TargetMode="External"/><Relationship Id="rId340" Type="http://schemas.openxmlformats.org/officeDocument/2006/relationships/hyperlink" Target="http://www.pmcostrava.cz/public/uploads/images/max/13503878013.jpg" TargetMode="External"/><Relationship Id="rId578" Type="http://schemas.openxmlformats.org/officeDocument/2006/relationships/hyperlink" Target="http://www.klasektrading.cz/static/public/uploads/images/products/max/150279255032.jpg" TargetMode="External"/><Relationship Id="rId785" Type="http://schemas.openxmlformats.org/officeDocument/2006/relationships/hyperlink" Target="http://www.klasektrading.cz/static/public/uploads/images/products/max/144067554095.jpg" TargetMode="External"/><Relationship Id="rId992" Type="http://schemas.openxmlformats.org/officeDocument/2006/relationships/hyperlink" Target="https://youtu.be/6Dnck3dFN1M" TargetMode="External"/><Relationship Id="rId1429" Type="http://schemas.openxmlformats.org/officeDocument/2006/relationships/hyperlink" Target="https://www.youtube.com/watch?v=DHOQpUsFNeU&amp;feature=youtu.be" TargetMode="External"/><Relationship Id="rId1636" Type="http://schemas.openxmlformats.org/officeDocument/2006/relationships/hyperlink" Target="https://www.youtube.com/watch?v=NxMlfBO1CjY" TargetMode="External"/><Relationship Id="rId1843" Type="http://schemas.openxmlformats.org/officeDocument/2006/relationships/hyperlink" Target="https://www.youtube.com/watch?v=E5_KwG9mkPw&amp;feature=youtu.be" TargetMode="External"/><Relationship Id="rId200" Type="http://schemas.openxmlformats.org/officeDocument/2006/relationships/hyperlink" Target="http://www.klasektrading.cz/static/public/uploads/images/products/max/153509855928.jpg" TargetMode="External"/><Relationship Id="rId438" Type="http://schemas.openxmlformats.org/officeDocument/2006/relationships/hyperlink" Target="http://www.pmcostrava.cz/public/uploads/images/max/135038954425.jpg" TargetMode="External"/><Relationship Id="rId645" Type="http://schemas.openxmlformats.org/officeDocument/2006/relationships/hyperlink" Target="http://www.klasektrading.cz/static/public/uploads/images/products/max/153509706321.jpg" TargetMode="External"/><Relationship Id="rId852" Type="http://schemas.openxmlformats.org/officeDocument/2006/relationships/hyperlink" Target="http://www.klasektrading.cz/static/public/uploads/images/products/max/144178813082.jpg" TargetMode="External"/><Relationship Id="rId1068" Type="http://schemas.openxmlformats.org/officeDocument/2006/relationships/hyperlink" Target="https://www.youtube.com/watch?v=PXZoza5KKtc&amp;feature=youtu.be" TargetMode="External"/><Relationship Id="rId1275" Type="http://schemas.openxmlformats.org/officeDocument/2006/relationships/hyperlink" Target="https://www.youtube.com/watch?v=LHYzrqhkx50&amp;feature=youtu.be" TargetMode="External"/><Relationship Id="rId1482" Type="http://schemas.openxmlformats.org/officeDocument/2006/relationships/hyperlink" Target="https://www.youtube.com/watch?v=kdLV-_EFtJw&amp;feature=youtu.be" TargetMode="External"/><Relationship Id="rId1703" Type="http://schemas.openxmlformats.org/officeDocument/2006/relationships/hyperlink" Target="https://www.youtube.com/watch?v=HlKmf1OOZM4" TargetMode="External"/><Relationship Id="rId284" Type="http://schemas.openxmlformats.org/officeDocument/2006/relationships/hyperlink" Target="http://www.pmcostrava.cz/public/uploads/images/max/137949988894.jpg" TargetMode="External"/><Relationship Id="rId491" Type="http://schemas.openxmlformats.org/officeDocument/2006/relationships/hyperlink" Target="http://www.klasektrading.cz/static/public/uploads/images/products/max/150280576897.jpg" TargetMode="External"/><Relationship Id="rId505" Type="http://schemas.openxmlformats.org/officeDocument/2006/relationships/hyperlink" Target="http://www.klasektrading.cz/static/public/uploads/images/products/max/153509738104.jpg" TargetMode="External"/><Relationship Id="rId712" Type="http://schemas.openxmlformats.org/officeDocument/2006/relationships/hyperlink" Target="http://www.klasektrading.cz/static/public/uploads/images/products/max/14737767335.jpg" TargetMode="External"/><Relationship Id="rId1135" Type="http://schemas.openxmlformats.org/officeDocument/2006/relationships/hyperlink" Target="http://www.youtube.com/watch?v=CKmH01yCGjE" TargetMode="External"/><Relationship Id="rId1342" Type="http://schemas.openxmlformats.org/officeDocument/2006/relationships/hyperlink" Target="https://www.youtube.com/watch?v=WBIU3bhbbqo&amp;feature=youtu.be" TargetMode="External"/><Relationship Id="rId1787" Type="http://schemas.openxmlformats.org/officeDocument/2006/relationships/hyperlink" Target="https://www.youtube.com/watch?v=hlorL7Co96g&amp;feature=youtu.be" TargetMode="External"/><Relationship Id="rId79" Type="http://schemas.openxmlformats.org/officeDocument/2006/relationships/hyperlink" Target="http://www.pmcostrava.cz/public/uploads/images/max/137935290002.jpg" TargetMode="External"/><Relationship Id="rId144" Type="http://schemas.openxmlformats.org/officeDocument/2006/relationships/hyperlink" Target="http://www.klasektrading.cz/static/public/uploads/images/products/max/150451491709.jpg" TargetMode="External"/><Relationship Id="rId589" Type="http://schemas.openxmlformats.org/officeDocument/2006/relationships/hyperlink" Target="http://www.pmcostrava.cz/public/uploads/images/max/119135288949.jpg" TargetMode="External"/><Relationship Id="rId796" Type="http://schemas.openxmlformats.org/officeDocument/2006/relationships/hyperlink" Target="http://www.pmcostrava.cz/public/uploads/images/max/135038600413.jpg" TargetMode="External"/><Relationship Id="rId1202" Type="http://schemas.openxmlformats.org/officeDocument/2006/relationships/hyperlink" Target="https://www.youtube.com/watch?v=p6fd-Iyu7c0&amp;feature=youtu.be" TargetMode="External"/><Relationship Id="rId1647" Type="http://schemas.openxmlformats.org/officeDocument/2006/relationships/hyperlink" Target="https://www.youtube.com/watch?v=Nuv0DH2BCGA&amp;feature=youtu.be" TargetMode="External"/><Relationship Id="rId1854" Type="http://schemas.openxmlformats.org/officeDocument/2006/relationships/hyperlink" Target="http://www.klasektrading.cz/static/public/uploads/images/products/max/150270637099.jpg" TargetMode="External"/><Relationship Id="rId351" Type="http://schemas.openxmlformats.org/officeDocument/2006/relationships/hyperlink" Target="http://www.klasektrading.cz/static/public/uploads/images/products/max/147395004988.jpg" TargetMode="External"/><Relationship Id="rId449" Type="http://schemas.openxmlformats.org/officeDocument/2006/relationships/hyperlink" Target="http://www.klasektrading.cz/static/public/uploads/images/products/max/150269919933.jpg" TargetMode="External"/><Relationship Id="rId656" Type="http://schemas.openxmlformats.org/officeDocument/2006/relationships/hyperlink" Target="http://www.klasektrading.cz/static/public/uploads/images/products/max/147376494109.jpg" TargetMode="External"/><Relationship Id="rId863" Type="http://schemas.openxmlformats.org/officeDocument/2006/relationships/hyperlink" Target="http://www.klasektrading.cz/static/public/uploads/images/products/max/144179155581.jpg" TargetMode="External"/><Relationship Id="rId1079" Type="http://schemas.openxmlformats.org/officeDocument/2006/relationships/hyperlink" Target="https://youtu.be/yPutu-TG2FU" TargetMode="External"/><Relationship Id="rId1286" Type="http://schemas.openxmlformats.org/officeDocument/2006/relationships/hyperlink" Target="https://www.youtube.com/watch?v=hSvRrbKYfjs&amp;feature=youtu.be" TargetMode="External"/><Relationship Id="rId1493" Type="http://schemas.openxmlformats.org/officeDocument/2006/relationships/hyperlink" Target="http://www.youtube.com/watch?v=OJ3ZJirdvUE" TargetMode="External"/><Relationship Id="rId1507" Type="http://schemas.openxmlformats.org/officeDocument/2006/relationships/hyperlink" Target="https://www.youtube.com/watch?v=LTbqfO10AM0&amp;feature=youtu.be" TargetMode="External"/><Relationship Id="rId1714" Type="http://schemas.openxmlformats.org/officeDocument/2006/relationships/hyperlink" Target="https://www.youtube.com/watch?v=lHQasmFMXTI&amp;feature=youtu.be" TargetMode="External"/><Relationship Id="rId211" Type="http://schemas.openxmlformats.org/officeDocument/2006/relationships/hyperlink" Target="http://www.klasektrading.cz/static/public/uploads/images/products/max/150270496779.jpg" TargetMode="External"/><Relationship Id="rId295" Type="http://schemas.openxmlformats.org/officeDocument/2006/relationships/hyperlink" Target="http://www.klasektrading.cz/static/public/uploads/images/products/max/146702915115.jpg" TargetMode="External"/><Relationship Id="rId309" Type="http://schemas.openxmlformats.org/officeDocument/2006/relationships/hyperlink" Target="http://www.pmcostrava.cz/public/uploads/images/max/138106622931.jpg" TargetMode="External"/><Relationship Id="rId516" Type="http://schemas.openxmlformats.org/officeDocument/2006/relationships/hyperlink" Target="http://www.klasektrading.cz/static/public/uploads/images/products/max/150632309303.jpg" TargetMode="External"/><Relationship Id="rId1146" Type="http://schemas.openxmlformats.org/officeDocument/2006/relationships/hyperlink" Target="https://www.youtube.com/watch?v=EdT8ejp9ej8" TargetMode="External"/><Relationship Id="rId1798" Type="http://schemas.openxmlformats.org/officeDocument/2006/relationships/hyperlink" Target="https://www.youtube.com/watch?v=-N_YU1-1GmY&amp;feature=youtu.be" TargetMode="External"/><Relationship Id="rId723" Type="http://schemas.openxmlformats.org/officeDocument/2006/relationships/hyperlink" Target="http://www.klasektrading.cz/static/public/uploads/images/products/max/150278956291.jpg" TargetMode="External"/><Relationship Id="rId930" Type="http://schemas.openxmlformats.org/officeDocument/2006/relationships/hyperlink" Target="https://www.youtube.com/watch?v=H_pbPmLwTGM&amp;feature=youtu.be" TargetMode="External"/><Relationship Id="rId1006" Type="http://schemas.openxmlformats.org/officeDocument/2006/relationships/hyperlink" Target="https://youtu.be/5bQOt-33zzo" TargetMode="External"/><Relationship Id="rId1353" Type="http://schemas.openxmlformats.org/officeDocument/2006/relationships/hyperlink" Target="https://www.youtube.com/watch?v=rVXKsrh5HDw&amp;feature=youtu.be" TargetMode="External"/><Relationship Id="rId1560" Type="http://schemas.openxmlformats.org/officeDocument/2006/relationships/hyperlink" Target="https://youtu.be/N1re0TwakmU" TargetMode="External"/><Relationship Id="rId1658" Type="http://schemas.openxmlformats.org/officeDocument/2006/relationships/hyperlink" Target="https://www.youtube.com/watch?v=thdt_Y-t8B8" TargetMode="External"/><Relationship Id="rId155" Type="http://schemas.openxmlformats.org/officeDocument/2006/relationships/hyperlink" Target="http://www.pmcostrava.cz/public/uploads/images/max/137941823842.jpg" TargetMode="External"/><Relationship Id="rId362" Type="http://schemas.openxmlformats.org/officeDocument/2006/relationships/hyperlink" Target="http://www.klasektrading.cz/static/public/uploads/images/products/max/150280015643.jpg" TargetMode="External"/><Relationship Id="rId1213" Type="http://schemas.openxmlformats.org/officeDocument/2006/relationships/hyperlink" Target="https://www.youtube.com/watch?v=3lELPIyi3II" TargetMode="External"/><Relationship Id="rId1297" Type="http://schemas.openxmlformats.org/officeDocument/2006/relationships/hyperlink" Target="https://www.youtube.com/watch?v=pneITmXriUk" TargetMode="External"/><Relationship Id="rId1420" Type="http://schemas.openxmlformats.org/officeDocument/2006/relationships/hyperlink" Target="https://www.youtube.com/watch?v=UjWsTT0amNk&amp;feature=youtu.be" TargetMode="External"/><Relationship Id="rId1518" Type="http://schemas.openxmlformats.org/officeDocument/2006/relationships/hyperlink" Target="https://www.youtube.com/watch?v=JpWZHvqbD24" TargetMode="External"/><Relationship Id="rId222" Type="http://schemas.openxmlformats.org/officeDocument/2006/relationships/hyperlink" Target="http://www.klasektrading.cz/static/public/uploads/images/products/max/147428463898.jpg" TargetMode="External"/><Relationship Id="rId667" Type="http://schemas.openxmlformats.org/officeDocument/2006/relationships/hyperlink" Target="http://www.pmcostrava.cz/public/uploads/images/max/134813238474.jpg" TargetMode="External"/><Relationship Id="rId874" Type="http://schemas.openxmlformats.org/officeDocument/2006/relationships/hyperlink" Target="http://www.klasektrading.cz/static/public/uploads/images/products/max/144178813082.jpg" TargetMode="External"/><Relationship Id="rId1725" Type="http://schemas.openxmlformats.org/officeDocument/2006/relationships/hyperlink" Target="https://www.youtube.com/watch?v=5pr5bLDv0bA&amp;feature=youtu.be" TargetMode="External"/><Relationship Id="rId17" Type="http://schemas.openxmlformats.org/officeDocument/2006/relationships/hyperlink" Target="http://www.pmcostrava.cz/public/uploads/images/max/138122558134.jpg" TargetMode="External"/><Relationship Id="rId527" Type="http://schemas.openxmlformats.org/officeDocument/2006/relationships/hyperlink" Target="http://www.pmcostrava.cz/public/uploads/images/max/129119567642.jpg" TargetMode="External"/><Relationship Id="rId734" Type="http://schemas.openxmlformats.org/officeDocument/2006/relationships/hyperlink" Target="http://www.klasektrading.cz/static/public/uploads/images/products/max/150269815029.jpg" TargetMode="External"/><Relationship Id="rId941" Type="http://schemas.openxmlformats.org/officeDocument/2006/relationships/hyperlink" Target="https://youtu.be/sDapa0q74Yw" TargetMode="External"/><Relationship Id="rId1157" Type="http://schemas.openxmlformats.org/officeDocument/2006/relationships/hyperlink" Target="https://youtu.be/uWw5Dhe4nRc" TargetMode="External"/><Relationship Id="rId1364" Type="http://schemas.openxmlformats.org/officeDocument/2006/relationships/hyperlink" Target="https://youtu.be/esHXHmZNXPU" TargetMode="External"/><Relationship Id="rId1571" Type="http://schemas.openxmlformats.org/officeDocument/2006/relationships/hyperlink" Target="https://youtu.be/ZfbV3pBzIDs" TargetMode="External"/><Relationship Id="rId70" Type="http://schemas.openxmlformats.org/officeDocument/2006/relationships/hyperlink" Target="http://www.pmcostrava.cz/public/uploads/images/max/137935336923.jpg" TargetMode="External"/><Relationship Id="rId166" Type="http://schemas.openxmlformats.org/officeDocument/2006/relationships/hyperlink" Target="http://www.pmcostrava.cz/public/uploads/images/max/137941877964.jpg" TargetMode="External"/><Relationship Id="rId373" Type="http://schemas.openxmlformats.org/officeDocument/2006/relationships/hyperlink" Target="http://www.klasektrading.cz/static/public/uploads/images/products/max/144179036716.jpg" TargetMode="External"/><Relationship Id="rId580" Type="http://schemas.openxmlformats.org/officeDocument/2006/relationships/hyperlink" Target="http://www.klasektrading.cz/static/public/uploads/images/products/max/150279279452.jpg" TargetMode="External"/><Relationship Id="rId801" Type="http://schemas.openxmlformats.org/officeDocument/2006/relationships/hyperlink" Target="http://www.pmcostrava.cz/public/uploads/images/max/135021039039.jpg" TargetMode="External"/><Relationship Id="rId1017" Type="http://schemas.openxmlformats.org/officeDocument/2006/relationships/hyperlink" Target="https://youtu.be/_24ROVtNU7k" TargetMode="External"/><Relationship Id="rId1224" Type="http://schemas.openxmlformats.org/officeDocument/2006/relationships/hyperlink" Target="https://www.youtube.com/watch?v=wOlhKRfLRmk&amp;feature=youtu.be" TargetMode="External"/><Relationship Id="rId1431" Type="http://schemas.openxmlformats.org/officeDocument/2006/relationships/hyperlink" Target="https://youtu.be/cuQQZMpcwVw" TargetMode="External"/><Relationship Id="rId1669" Type="http://schemas.openxmlformats.org/officeDocument/2006/relationships/hyperlink" Target="https://www.youtube.com/watch?v=LaxROTgKTQk&amp;feature=youtu.be" TargetMode="External"/><Relationship Id="rId1" Type="http://schemas.openxmlformats.org/officeDocument/2006/relationships/hyperlink" Target="http://www.kb.cz/kurzovni-listek/cs/rl/index.x" TargetMode="External"/><Relationship Id="rId233" Type="http://schemas.openxmlformats.org/officeDocument/2006/relationships/hyperlink" Target="http://www.pmcostrava.cz/public/uploads/images/max/137949622701.jpg" TargetMode="External"/><Relationship Id="rId440" Type="http://schemas.openxmlformats.org/officeDocument/2006/relationships/hyperlink" Target="http://www.pmcostrava.cz/public/uploads/images/max/135038932691.jpg" TargetMode="External"/><Relationship Id="rId678" Type="http://schemas.openxmlformats.org/officeDocument/2006/relationships/hyperlink" Target="http://www.klasektrading.cz/static/public/uploads/images/products/max/147368100772.jpg" TargetMode="External"/><Relationship Id="rId885" Type="http://schemas.openxmlformats.org/officeDocument/2006/relationships/hyperlink" Target="http://www.klasektrading.cz/static/public/uploads/images/products/max/144178813082.jpg" TargetMode="External"/><Relationship Id="rId1070" Type="http://schemas.openxmlformats.org/officeDocument/2006/relationships/hyperlink" Target="https://www.youtube.com/watch?v=YDDhf-7393M&amp;feature=youtu.be" TargetMode="External"/><Relationship Id="rId1529" Type="http://schemas.openxmlformats.org/officeDocument/2006/relationships/hyperlink" Target="http://youtu.be/MdDrpsGm_7M" TargetMode="External"/><Relationship Id="rId1736" Type="http://schemas.openxmlformats.org/officeDocument/2006/relationships/hyperlink" Target="https://www.youtube.com/watch?v=U1KtjW648mc" TargetMode="External"/><Relationship Id="rId28" Type="http://schemas.openxmlformats.org/officeDocument/2006/relationships/hyperlink" Target="http://www.pmcostrava.cz/public/uploads/images/max/13793356087.jpg" TargetMode="External"/><Relationship Id="rId300" Type="http://schemas.openxmlformats.org/officeDocument/2006/relationships/hyperlink" Target="http://www.klasektrading.cz/static/public/uploads/images/products/max/150288382035.jpg" TargetMode="External"/><Relationship Id="rId538" Type="http://schemas.openxmlformats.org/officeDocument/2006/relationships/hyperlink" Target="http://www.klasektrading.cz/static/public/uploads/images/products/max/15350973286.jpg" TargetMode="External"/><Relationship Id="rId745" Type="http://schemas.openxmlformats.org/officeDocument/2006/relationships/hyperlink" Target="http://www.klasektrading.cz/static/public/uploads/images/products/max/147377027684.jpg" TargetMode="External"/><Relationship Id="rId952" Type="http://schemas.openxmlformats.org/officeDocument/2006/relationships/hyperlink" Target="https://youtu.be/Ht45FrgmLiY" TargetMode="External"/><Relationship Id="rId1168" Type="http://schemas.openxmlformats.org/officeDocument/2006/relationships/hyperlink" Target="https://youtu.be/EzainL-jhYM" TargetMode="External"/><Relationship Id="rId1375" Type="http://schemas.openxmlformats.org/officeDocument/2006/relationships/hyperlink" Target="https://www.youtube.com/watch?v=vAV6go5Lf9w&amp;feature=youtu.be" TargetMode="External"/><Relationship Id="rId1582" Type="http://schemas.openxmlformats.org/officeDocument/2006/relationships/hyperlink" Target="https://www.youtube.com/watch?v=WruyR0YlS58&amp;feature=youtu.be" TargetMode="External"/><Relationship Id="rId1803" Type="http://schemas.openxmlformats.org/officeDocument/2006/relationships/hyperlink" Target="https://www.youtube.com/watch?v=WLq6LvdLLIU&amp;feature=youtu.be" TargetMode="External"/><Relationship Id="rId81" Type="http://schemas.openxmlformats.org/officeDocument/2006/relationships/hyperlink" Target="http://www.pmcostrava.cz/public/uploads/images/max/137935254255.jpg" TargetMode="External"/><Relationship Id="rId177" Type="http://schemas.openxmlformats.org/officeDocument/2006/relationships/hyperlink" Target="http://www.klasektrading.cz/static/public/uploads/images/products/max/147392939981.jpg" TargetMode="External"/><Relationship Id="rId384" Type="http://schemas.openxmlformats.org/officeDocument/2006/relationships/hyperlink" Target="http://www.klasektrading.cz/static/public/uploads/images/products/max/144179060096.jpg" TargetMode="External"/><Relationship Id="rId591" Type="http://schemas.openxmlformats.org/officeDocument/2006/relationships/hyperlink" Target="http://www.pmcostrava.cz/public/uploads/images/max/135428472294.jpg" TargetMode="External"/><Relationship Id="rId605" Type="http://schemas.openxmlformats.org/officeDocument/2006/relationships/hyperlink" Target="http://www.pmcostrava.cz/public/uploads/images/max/119340385313.jpg" TargetMode="External"/><Relationship Id="rId812" Type="http://schemas.openxmlformats.org/officeDocument/2006/relationships/hyperlink" Target="http://www.klasektrading.cz/static/public/uploads/images/products/max/144178683244.jpg" TargetMode="External"/><Relationship Id="rId1028" Type="http://schemas.openxmlformats.org/officeDocument/2006/relationships/hyperlink" Target="https://youtu.be/CKSS1OY-Vls" TargetMode="External"/><Relationship Id="rId1235" Type="http://schemas.openxmlformats.org/officeDocument/2006/relationships/hyperlink" Target="https://www.youtube.com/watch?v=bAX5e7fUVvM&amp;feature=youtu.be" TargetMode="External"/><Relationship Id="rId1442" Type="http://schemas.openxmlformats.org/officeDocument/2006/relationships/hyperlink" Target="https://youtu.be/DiFAugrEsDM" TargetMode="External"/><Relationship Id="rId244" Type="http://schemas.openxmlformats.org/officeDocument/2006/relationships/hyperlink" Target="http://www.klasektrading.cz/static/public/uploads/images/products/max/153509842736.jpg" TargetMode="External"/><Relationship Id="rId689" Type="http://schemas.openxmlformats.org/officeDocument/2006/relationships/hyperlink" Target="http://www.klasektrading.cz/static/public/uploads/images/products/max/144127376688.jpg" TargetMode="External"/><Relationship Id="rId896" Type="http://schemas.openxmlformats.org/officeDocument/2006/relationships/hyperlink" Target="http://www.klasektrading.cz/static/public/uploads/images/products/max/144178283845.jpg" TargetMode="External"/><Relationship Id="rId1081" Type="http://schemas.openxmlformats.org/officeDocument/2006/relationships/hyperlink" Target="https://youtu.be/4hVFUWSMrs0" TargetMode="External"/><Relationship Id="rId1302" Type="http://schemas.openxmlformats.org/officeDocument/2006/relationships/hyperlink" Target="https://youtu.be/joyrghfzk1k" TargetMode="External"/><Relationship Id="rId1747" Type="http://schemas.openxmlformats.org/officeDocument/2006/relationships/hyperlink" Target="http://www.youtube.com/watch?v=Yt5LyNvnISo&amp;list=FL3vDN7MDQBSqg2eyYmr42Jw&amp;index=13" TargetMode="External"/><Relationship Id="rId39" Type="http://schemas.openxmlformats.org/officeDocument/2006/relationships/hyperlink" Target="http://www.klasektrading.cz/static/public/uploads/images/products/max/150270596196.jpg" TargetMode="External"/><Relationship Id="rId451" Type="http://schemas.openxmlformats.org/officeDocument/2006/relationships/hyperlink" Target="http://www.pmcostrava.cz/public/uploads/images/max/135047958862.jpg" TargetMode="External"/><Relationship Id="rId549" Type="http://schemas.openxmlformats.org/officeDocument/2006/relationships/hyperlink" Target="http://www.klasektrading.cz/static/public/uploads/images/products/max/147401176388.jpg" TargetMode="External"/><Relationship Id="rId756" Type="http://schemas.openxmlformats.org/officeDocument/2006/relationships/hyperlink" Target="http://www.klasektrading.cz/static/public/uploads/images/products/max/153509582413.jpg" TargetMode="External"/><Relationship Id="rId1179" Type="http://schemas.openxmlformats.org/officeDocument/2006/relationships/hyperlink" Target="https://www.youtube.com/watch?v=aZl_3c9qZkc" TargetMode="External"/><Relationship Id="rId1386" Type="http://schemas.openxmlformats.org/officeDocument/2006/relationships/hyperlink" Target="https://www.youtube.com/watch?v=Dd2a3yIA6f4" TargetMode="External"/><Relationship Id="rId1593" Type="http://schemas.openxmlformats.org/officeDocument/2006/relationships/hyperlink" Target="https://www.youtube.com/watch?v=FWs0Vf1DutI&amp;feature=youtu.be" TargetMode="External"/><Relationship Id="rId1607" Type="http://schemas.openxmlformats.org/officeDocument/2006/relationships/hyperlink" Target="https://www.youtube.com/watch?v=hRf4AQMj0TQ&amp;feature=youtu.be" TargetMode="External"/><Relationship Id="rId1814" Type="http://schemas.openxmlformats.org/officeDocument/2006/relationships/hyperlink" Target="https://www.youtube.com/watch?v=R3Y49k9Km_4&amp;feature=youtu.be" TargetMode="External"/><Relationship Id="rId104" Type="http://schemas.openxmlformats.org/officeDocument/2006/relationships/hyperlink" Target="http://www.klasektrading.cz/static/public/uploads/images/products/max/145010089268.jpg" TargetMode="External"/><Relationship Id="rId188" Type="http://schemas.openxmlformats.org/officeDocument/2006/relationships/hyperlink" Target="http://www.pmcostrava.cz/public/uploads/images/max/134808711405.jpg" TargetMode="External"/><Relationship Id="rId311" Type="http://schemas.openxmlformats.org/officeDocument/2006/relationships/hyperlink" Target="http://www.pmcostrava.cz/public/uploads/images/max/137950248076.jpg" TargetMode="External"/><Relationship Id="rId395" Type="http://schemas.openxmlformats.org/officeDocument/2006/relationships/hyperlink" Target="http://www.klasektrading.cz/static/public/uploads/images/products/max/150280343266.jpg" TargetMode="External"/><Relationship Id="rId409" Type="http://schemas.openxmlformats.org/officeDocument/2006/relationships/hyperlink" Target="http://www.klasektrading.cz/static/public/uploads/images/products/max/144853975021.jpg" TargetMode="External"/><Relationship Id="rId963" Type="http://schemas.openxmlformats.org/officeDocument/2006/relationships/hyperlink" Target="https://youtu.be/bBFDEnZspvc" TargetMode="External"/><Relationship Id="rId1039" Type="http://schemas.openxmlformats.org/officeDocument/2006/relationships/hyperlink" Target="https://youtu.be/M5CxXcMnFtE" TargetMode="External"/><Relationship Id="rId1246" Type="http://schemas.openxmlformats.org/officeDocument/2006/relationships/hyperlink" Target="https://www.youtube.com/watch?v=9P_7K2ZTuVM&amp;feature=youtu.be" TargetMode="External"/><Relationship Id="rId92" Type="http://schemas.openxmlformats.org/officeDocument/2006/relationships/hyperlink" Target="http://www.klasektrading.cz/static/public/uploads/images/products/max/147393066893.jpg" TargetMode="External"/><Relationship Id="rId616" Type="http://schemas.openxmlformats.org/officeDocument/2006/relationships/hyperlink" Target="http://www.klasektrading.cz/static/public/uploads/images/products/max/14738422672.jpg" TargetMode="External"/><Relationship Id="rId823" Type="http://schemas.openxmlformats.org/officeDocument/2006/relationships/hyperlink" Target="http://www.klasektrading.cz/static/public/uploads/images/products/max/144178683244.jpg" TargetMode="External"/><Relationship Id="rId1453" Type="http://schemas.openxmlformats.org/officeDocument/2006/relationships/hyperlink" Target="https://youtu.be/-TsQWAdLixg" TargetMode="External"/><Relationship Id="rId1660" Type="http://schemas.openxmlformats.org/officeDocument/2006/relationships/hyperlink" Target="https://www.youtube.com/watch?v=M1AxXsP_6iA&amp;feature=youtu.be" TargetMode="External"/><Relationship Id="rId1758" Type="http://schemas.openxmlformats.org/officeDocument/2006/relationships/hyperlink" Target="https://www.youtube.com/watch?v=L0pAScFncgA" TargetMode="External"/><Relationship Id="rId255" Type="http://schemas.openxmlformats.org/officeDocument/2006/relationships/hyperlink" Target="http://www.klasektrading.cz/static/public/uploads/images/products/max/144161755478.jpg" TargetMode="External"/><Relationship Id="rId462" Type="http://schemas.openxmlformats.org/officeDocument/2006/relationships/hyperlink" Target="http://www.klasektrading.cz/static/public/uploads/images/products/max/144188784927.jpg" TargetMode="External"/><Relationship Id="rId1092" Type="http://schemas.openxmlformats.org/officeDocument/2006/relationships/hyperlink" Target="https://youtu.be/UHKH9fVgeh0" TargetMode="External"/><Relationship Id="rId1106" Type="http://schemas.openxmlformats.org/officeDocument/2006/relationships/hyperlink" Target="https://youtu.be/O2EdzFBog0s" TargetMode="External"/><Relationship Id="rId1313" Type="http://schemas.openxmlformats.org/officeDocument/2006/relationships/hyperlink" Target="https://www.youtube.com/watch?v=-fk-Y5vAAHo" TargetMode="External"/><Relationship Id="rId1397" Type="http://schemas.openxmlformats.org/officeDocument/2006/relationships/hyperlink" Target="https://www.youtube.com/watch?v=NsqWrwaY_Aw&amp;feature=youtu.be" TargetMode="External"/><Relationship Id="rId1520" Type="http://schemas.openxmlformats.org/officeDocument/2006/relationships/hyperlink" Target="https://www.youtube.com/watch?v=5er5drGI3tc" TargetMode="External"/><Relationship Id="rId115" Type="http://schemas.openxmlformats.org/officeDocument/2006/relationships/hyperlink" Target="http://www.pmcostrava.cz/public/uploads/images/max/140930120528.jpg" TargetMode="External"/><Relationship Id="rId322" Type="http://schemas.openxmlformats.org/officeDocument/2006/relationships/hyperlink" Target="http://www.klasektrading.cz/static/public/uploads/images/products/max/147402639612.jpg" TargetMode="External"/><Relationship Id="rId767" Type="http://schemas.openxmlformats.org/officeDocument/2006/relationships/hyperlink" Target="http://www.klasektrading.cz/static/public/uploads/images/products/max/147367945626.jpg" TargetMode="External"/><Relationship Id="rId974" Type="http://schemas.openxmlformats.org/officeDocument/2006/relationships/hyperlink" Target="https://youtu.be/gWSZGFnbtYQ" TargetMode="External"/><Relationship Id="rId1618" Type="http://schemas.openxmlformats.org/officeDocument/2006/relationships/hyperlink" Target="https://www.youtube.com/watch?v=SknOYCjsgbI&amp;feature=youtu.be" TargetMode="External"/><Relationship Id="rId1825" Type="http://schemas.openxmlformats.org/officeDocument/2006/relationships/hyperlink" Target="https://www.youtube.com/watch?v=-2msOBX76B4&amp;feature=youtu.be" TargetMode="External"/><Relationship Id="rId199" Type="http://schemas.openxmlformats.org/officeDocument/2006/relationships/hyperlink" Target="http://www.klasektrading.cz/static/public/uploads/images/products/max/150288259403.jpg" TargetMode="External"/><Relationship Id="rId627" Type="http://schemas.openxmlformats.org/officeDocument/2006/relationships/hyperlink" Target="http://www.pmcostrava.cz/public/uploads/images/max/131772673798.jpg" TargetMode="External"/><Relationship Id="rId834" Type="http://schemas.openxmlformats.org/officeDocument/2006/relationships/hyperlink" Target="http://www.klasektrading.cz/static/public/uploads/images/products/max/144179155581.jpg" TargetMode="External"/><Relationship Id="rId1257" Type="http://schemas.openxmlformats.org/officeDocument/2006/relationships/hyperlink" Target="https://www.youtube.com/watch?v=5Z0r5os3YZg" TargetMode="External"/><Relationship Id="rId1464" Type="http://schemas.openxmlformats.org/officeDocument/2006/relationships/hyperlink" Target="https://www.youtube.com/watch?v=jEubFaVVyOw" TargetMode="External"/><Relationship Id="rId1671" Type="http://schemas.openxmlformats.org/officeDocument/2006/relationships/hyperlink" Target="https://www.youtube.com/watch?v=zRKvblLuLSE&amp;feature=youtu.be" TargetMode="External"/><Relationship Id="rId266" Type="http://schemas.openxmlformats.org/officeDocument/2006/relationships/hyperlink" Target="http://www.klasektrading.cz/static/public/uploads/images/products/max/146830490274.jpg" TargetMode="External"/><Relationship Id="rId473" Type="http://schemas.openxmlformats.org/officeDocument/2006/relationships/hyperlink" Target="http://www.klasektrading.cz/static/public/uploads/images/products/max/147402352128.jpg" TargetMode="External"/><Relationship Id="rId680" Type="http://schemas.openxmlformats.org/officeDocument/2006/relationships/hyperlink" Target="http://www.klasektrading.cz/static/public/uploads/images/products/max/147376418146.jpg" TargetMode="External"/><Relationship Id="rId901" Type="http://schemas.openxmlformats.org/officeDocument/2006/relationships/hyperlink" Target="http://www.klasektrading.cz/static/public/uploads/images/products/max/144178132256.jpg" TargetMode="External"/><Relationship Id="rId1117" Type="http://schemas.openxmlformats.org/officeDocument/2006/relationships/hyperlink" Target="https://youtu.be/n_sYy5fux4c" TargetMode="External"/><Relationship Id="rId1324" Type="http://schemas.openxmlformats.org/officeDocument/2006/relationships/hyperlink" Target="https://youtu.be/Qnpp1V50Q3c" TargetMode="External"/><Relationship Id="rId1531" Type="http://schemas.openxmlformats.org/officeDocument/2006/relationships/hyperlink" Target="https://www.youtube.com/watch?v=CKqaptAV5p4&amp;feature=youtu.be" TargetMode="External"/><Relationship Id="rId1769" Type="http://schemas.openxmlformats.org/officeDocument/2006/relationships/hyperlink" Target="https://www.youtube.com/watch?v=Dje0k5A6CXA" TargetMode="External"/><Relationship Id="rId30" Type="http://schemas.openxmlformats.org/officeDocument/2006/relationships/hyperlink" Target="http://www.klasektrading.cz/static/public/uploads/images/products/max/150269798825.jpg" TargetMode="External"/><Relationship Id="rId126" Type="http://schemas.openxmlformats.org/officeDocument/2006/relationships/hyperlink" Target="http://www.klasektrading.cz/static/public/uploads/images/products/max/150270686092.jpg" TargetMode="External"/><Relationship Id="rId333" Type="http://schemas.openxmlformats.org/officeDocument/2006/relationships/hyperlink" Target="http://www.klasektrading.cz/static/public/uploads/images/products/max/150279994371.jpg" TargetMode="External"/><Relationship Id="rId540" Type="http://schemas.openxmlformats.org/officeDocument/2006/relationships/hyperlink" Target="http://www.pmcostrava.cz/public/uploads/images/max/134727501239.jpg" TargetMode="External"/><Relationship Id="rId778" Type="http://schemas.openxmlformats.org/officeDocument/2006/relationships/hyperlink" Target="http://www.pmcostrava.cz/public/uploads/images/max/137941877964.jpg" TargetMode="External"/><Relationship Id="rId985" Type="http://schemas.openxmlformats.org/officeDocument/2006/relationships/hyperlink" Target="http://www.youtube.com/watch?v=BxHA5258rDA" TargetMode="External"/><Relationship Id="rId1170" Type="http://schemas.openxmlformats.org/officeDocument/2006/relationships/hyperlink" Target="https://www.youtube.com/watch?v=zEKBkZPCjK4" TargetMode="External"/><Relationship Id="rId1629" Type="http://schemas.openxmlformats.org/officeDocument/2006/relationships/hyperlink" Target="https://www.youtube.com/watch?v=JCQGIZS9hn4&amp;feature=youtu.be" TargetMode="External"/><Relationship Id="rId1836" Type="http://schemas.openxmlformats.org/officeDocument/2006/relationships/hyperlink" Target="https://www.youtube.com/watch?v=tczig1QNlJ4&amp;feature=youtu.be" TargetMode="External"/><Relationship Id="rId638" Type="http://schemas.openxmlformats.org/officeDocument/2006/relationships/hyperlink" Target="http://www.klasektrading.cz/static/public/uploads/images/products/max/150271446164.jpg" TargetMode="External"/><Relationship Id="rId845" Type="http://schemas.openxmlformats.org/officeDocument/2006/relationships/hyperlink" Target="http://www.klasektrading.cz/static/public/uploads/images/products/max/144179155581.jpg" TargetMode="External"/><Relationship Id="rId1030" Type="http://schemas.openxmlformats.org/officeDocument/2006/relationships/hyperlink" Target="https://youtu.be/Fg_6Ht5an-I" TargetMode="External"/><Relationship Id="rId1268" Type="http://schemas.openxmlformats.org/officeDocument/2006/relationships/hyperlink" Target="https://www.youtube.com/watch?v=LKOK-BLiXAI&amp;feature=youtu.be" TargetMode="External"/><Relationship Id="rId1475" Type="http://schemas.openxmlformats.org/officeDocument/2006/relationships/hyperlink" Target="https://youtu.be/E2FhKKRtxmw" TargetMode="External"/><Relationship Id="rId1682" Type="http://schemas.openxmlformats.org/officeDocument/2006/relationships/hyperlink" Target="https://www.youtube.com/watch?v=HpFIksY9Eys&amp;feature=youtu.be" TargetMode="External"/><Relationship Id="rId277" Type="http://schemas.openxmlformats.org/officeDocument/2006/relationships/hyperlink" Target="http://www.klasektrading.cz/static/public/uploads/images/products/max/153509835742.jpg" TargetMode="External"/><Relationship Id="rId400" Type="http://schemas.openxmlformats.org/officeDocument/2006/relationships/hyperlink" Target="http://www.klasektrading.cz/static/public/uploads/images/products/max/153509801491.jpg" TargetMode="External"/><Relationship Id="rId484" Type="http://schemas.openxmlformats.org/officeDocument/2006/relationships/hyperlink" Target="http://www.klasektrading.cz/static/public/uploads/images/products/max/15350975053.jpg" TargetMode="External"/><Relationship Id="rId705" Type="http://schemas.openxmlformats.org/officeDocument/2006/relationships/hyperlink" Target="http://www.klasektrading.cz/static/public/uploads/images/products/max/153509669962.jpg" TargetMode="External"/><Relationship Id="rId1128" Type="http://schemas.openxmlformats.org/officeDocument/2006/relationships/hyperlink" Target="https://www.youtube.com/watch?v=oIPMhTCJAMI&amp;feature=youtu.be" TargetMode="External"/><Relationship Id="rId1335" Type="http://schemas.openxmlformats.org/officeDocument/2006/relationships/hyperlink" Target="https://www.youtube.com/watch?v=Iy4O36-qZOw" TargetMode="External"/><Relationship Id="rId1542" Type="http://schemas.openxmlformats.org/officeDocument/2006/relationships/hyperlink" Target="https://www.youtube.com/watch?v=0GkgjNyPotE" TargetMode="External"/><Relationship Id="rId137" Type="http://schemas.openxmlformats.org/officeDocument/2006/relationships/hyperlink" Target="http://www.klasektrading.cz/static/public/uploads/images/products/max/15045112845.jpg" TargetMode="External"/><Relationship Id="rId344" Type="http://schemas.openxmlformats.org/officeDocument/2006/relationships/hyperlink" Target="http://www.klasektrading.cz/static/public/uploads/images/products/max/144178829412.jpg" TargetMode="External"/><Relationship Id="rId691" Type="http://schemas.openxmlformats.org/officeDocument/2006/relationships/hyperlink" Target="http://www.pmcostrava.cz/public/uploads/images/max/1409633773.jpg" TargetMode="External"/><Relationship Id="rId789" Type="http://schemas.openxmlformats.org/officeDocument/2006/relationships/hyperlink" Target="http://www.klasektrading.cz/static/public/uploads/images/products/max/146219091047.jpg" TargetMode="External"/><Relationship Id="rId912" Type="http://schemas.openxmlformats.org/officeDocument/2006/relationships/hyperlink" Target="http://www.klasektrading.cz/static/public/uploads/images/products/max/146219123587.jpg" TargetMode="External"/><Relationship Id="rId996" Type="http://schemas.openxmlformats.org/officeDocument/2006/relationships/hyperlink" Target="http://youtu.be/Ari1nVKWeZY" TargetMode="External"/><Relationship Id="rId1847" Type="http://schemas.openxmlformats.org/officeDocument/2006/relationships/hyperlink" Target="https://www.youtube.com/watch?v=OkaWVHqkjzY&amp;feature=youtu.be" TargetMode="External"/><Relationship Id="rId41" Type="http://schemas.openxmlformats.org/officeDocument/2006/relationships/hyperlink" Target="http://www.klasektrading.cz/static/public/uploads/images/products/max/150270612951.jpg" TargetMode="External"/><Relationship Id="rId551" Type="http://schemas.openxmlformats.org/officeDocument/2006/relationships/hyperlink" Target="http://www.klasektrading.cz/static/public/uploads/images/products/max/147384915428.jpg" TargetMode="External"/><Relationship Id="rId649" Type="http://schemas.openxmlformats.org/officeDocument/2006/relationships/hyperlink" Target="http://www.klasektrading.cz/static/public/uploads/images/products/max/153509703403.jpg" TargetMode="External"/><Relationship Id="rId856" Type="http://schemas.openxmlformats.org/officeDocument/2006/relationships/hyperlink" Target="http://www.klasektrading.cz/static/public/uploads/images/products/max/144178813082.jpg" TargetMode="External"/><Relationship Id="rId1181" Type="http://schemas.openxmlformats.org/officeDocument/2006/relationships/hyperlink" Target="https://www.youtube.com/watch?v=kSxzFpdXZDE" TargetMode="External"/><Relationship Id="rId1279" Type="http://schemas.openxmlformats.org/officeDocument/2006/relationships/hyperlink" Target="https://www.youtube.com/watch?v=kgFkz9kKk0g&amp;feature=youtu.be" TargetMode="External"/><Relationship Id="rId1402" Type="http://schemas.openxmlformats.org/officeDocument/2006/relationships/hyperlink" Target="https://youtu.be/BxFQuyCANTs" TargetMode="External"/><Relationship Id="rId1486" Type="http://schemas.openxmlformats.org/officeDocument/2006/relationships/hyperlink" Target="https://youtu.be/W2-2Nicq_IA" TargetMode="External"/><Relationship Id="rId1707" Type="http://schemas.openxmlformats.org/officeDocument/2006/relationships/hyperlink" Target="https://www.youtube.com/watch?v=O83Mr55Z3oU&amp;feature=youtu.be" TargetMode="External"/><Relationship Id="rId190" Type="http://schemas.openxmlformats.org/officeDocument/2006/relationships/hyperlink" Target="http://www.klasektrading.cz/static/public/uploads/images/products/max/151194789915.jpg" TargetMode="External"/><Relationship Id="rId204" Type="http://schemas.openxmlformats.org/officeDocument/2006/relationships/hyperlink" Target="http://www.klasektrading.cz/static/public/uploads/images/products/max/147392868808.jpg" TargetMode="External"/><Relationship Id="rId288" Type="http://schemas.openxmlformats.org/officeDocument/2006/relationships/hyperlink" Target="http://www.klasektrading.cz/static/public/uploads/images/products/max/146598911355.jpg" TargetMode="External"/><Relationship Id="rId411" Type="http://schemas.openxmlformats.org/officeDocument/2006/relationships/hyperlink" Target="http://www.klasektrading.cz/static/public/uploads/images/products/max/144127360763.jpg" TargetMode="External"/><Relationship Id="rId509" Type="http://schemas.openxmlformats.org/officeDocument/2006/relationships/hyperlink" Target="http://www.klasektrading.cz/static/public/uploads/images/products/max/1502868713.jpg" TargetMode="External"/><Relationship Id="rId1041" Type="http://schemas.openxmlformats.org/officeDocument/2006/relationships/hyperlink" Target="https://youtu.be/UR43tlch-us" TargetMode="External"/><Relationship Id="rId1139" Type="http://schemas.openxmlformats.org/officeDocument/2006/relationships/hyperlink" Target="https://youtu.be/NKWTHeAZYRQ" TargetMode="External"/><Relationship Id="rId1346" Type="http://schemas.openxmlformats.org/officeDocument/2006/relationships/hyperlink" Target="https://www.youtube.com/watch?v=JXvIJidHMdk&amp;feature=youtu.be" TargetMode="External"/><Relationship Id="rId1693" Type="http://schemas.openxmlformats.org/officeDocument/2006/relationships/hyperlink" Target="https://www.youtube.com/watch?v=Pfmg1MOjPww" TargetMode="External"/><Relationship Id="rId495" Type="http://schemas.openxmlformats.org/officeDocument/2006/relationships/hyperlink" Target="http://www.klasektrading.cz/static/public/uploads/images/products/max/147386165415.jpg" TargetMode="External"/><Relationship Id="rId716" Type="http://schemas.openxmlformats.org/officeDocument/2006/relationships/hyperlink" Target="http://www.klasektrading.cz/static/public/uploads/images/products/max/147377758445.jpg" TargetMode="External"/><Relationship Id="rId923" Type="http://schemas.openxmlformats.org/officeDocument/2006/relationships/hyperlink" Target="http://www.klasektrading.cz/static/public/uploads/images/products/max/146217842076.jpg" TargetMode="External"/><Relationship Id="rId1553" Type="http://schemas.openxmlformats.org/officeDocument/2006/relationships/hyperlink" Target="https://www.youtube.com/watch?v=cmuWNAUGuXw&amp;feature=youtu.be" TargetMode="External"/><Relationship Id="rId1760" Type="http://schemas.openxmlformats.org/officeDocument/2006/relationships/hyperlink" Target="https://www.youtube.com/watch?v=r4HQS18GPW8" TargetMode="External"/><Relationship Id="rId1858" Type="http://schemas.openxmlformats.org/officeDocument/2006/relationships/vmlDrawing" Target="../drawings/vmlDrawing1.vml"/><Relationship Id="rId52" Type="http://schemas.openxmlformats.org/officeDocument/2006/relationships/hyperlink" Target="http://www.klasektrading.cz/static/public/uploads/images/products/max/150269798825.jpg" TargetMode="External"/><Relationship Id="rId148" Type="http://schemas.openxmlformats.org/officeDocument/2006/relationships/hyperlink" Target="http://www.pmcostrava.cz/public/uploads/images/max/137941059417.jpg" TargetMode="External"/><Relationship Id="rId355" Type="http://schemas.openxmlformats.org/officeDocument/2006/relationships/hyperlink" Target="http://www.klasektrading.cz/static/public/uploads/images/products/max/144178807235.jpg" TargetMode="External"/><Relationship Id="rId562" Type="http://schemas.openxmlformats.org/officeDocument/2006/relationships/hyperlink" Target="http://www.klasektrading.cz/static/public/uploads/images/products/max/150271485562.jpg" TargetMode="External"/><Relationship Id="rId1192" Type="http://schemas.openxmlformats.org/officeDocument/2006/relationships/hyperlink" Target="https://youtu.be/tAuKy8o60Wc" TargetMode="External"/><Relationship Id="rId1206" Type="http://schemas.openxmlformats.org/officeDocument/2006/relationships/hyperlink" Target="https://www.youtube.com/watch?v=CWQOyS1j-Sk" TargetMode="External"/><Relationship Id="rId1413" Type="http://schemas.openxmlformats.org/officeDocument/2006/relationships/hyperlink" Target="https://youtu.be/WOPu67HtPy8" TargetMode="External"/><Relationship Id="rId1620" Type="http://schemas.openxmlformats.org/officeDocument/2006/relationships/hyperlink" Target="https://www.youtube.com/watch?v=DL09n_k3Ybk&amp;feature=youtu.be" TargetMode="External"/><Relationship Id="rId215" Type="http://schemas.openxmlformats.org/officeDocument/2006/relationships/hyperlink" Target="http://www.pmcostrava.cz/public/uploads/images/max/134808097856.jpg" TargetMode="External"/><Relationship Id="rId422" Type="http://schemas.openxmlformats.org/officeDocument/2006/relationships/hyperlink" Target="http://www.klasektrading.cz/static/public/uploads/images/products/max/15027078285.jpg" TargetMode="External"/><Relationship Id="rId867" Type="http://schemas.openxmlformats.org/officeDocument/2006/relationships/hyperlink" Target="http://www.klasektrading.cz/static/public/uploads/images/products/max/144179155581.jpg" TargetMode="External"/><Relationship Id="rId1052" Type="http://schemas.openxmlformats.org/officeDocument/2006/relationships/hyperlink" Target="https://www.youtube.com/watch?v=9PUfwZKKYVs&amp;feature=youtu.be" TargetMode="External"/><Relationship Id="rId1497" Type="http://schemas.openxmlformats.org/officeDocument/2006/relationships/hyperlink" Target="http://youtu.be/l26lEN0_Xd8" TargetMode="External"/><Relationship Id="rId1718" Type="http://schemas.openxmlformats.org/officeDocument/2006/relationships/hyperlink" Target="https://www.youtube.com/watch?v=EC8SNO57rGo&amp;feature=youtu.be" TargetMode="External"/><Relationship Id="rId299" Type="http://schemas.openxmlformats.org/officeDocument/2006/relationships/hyperlink" Target="http://www.klasektrading.cz/static/public/uploads/images/products/max/150288036277.jpg" TargetMode="External"/><Relationship Id="rId727" Type="http://schemas.openxmlformats.org/officeDocument/2006/relationships/hyperlink" Target="http://www.klasektrading.cz/static/public/uploads/images/products/max/147377521022.jpg" TargetMode="External"/><Relationship Id="rId934" Type="http://schemas.openxmlformats.org/officeDocument/2006/relationships/hyperlink" Target="https://youtu.be/JjQWXBan21s" TargetMode="External"/><Relationship Id="rId1357" Type="http://schemas.openxmlformats.org/officeDocument/2006/relationships/hyperlink" Target="https://www.youtube.com/watch?v=cMnLWj5Tc5Y&amp;feature=youtu.be" TargetMode="External"/><Relationship Id="rId1564" Type="http://schemas.openxmlformats.org/officeDocument/2006/relationships/hyperlink" Target="https://youtu.be/wjO-9mjgXnE" TargetMode="External"/><Relationship Id="rId1771" Type="http://schemas.openxmlformats.org/officeDocument/2006/relationships/hyperlink" Target="https://www.youtube.com/watch?v=0zsMhGsNzP4" TargetMode="External"/><Relationship Id="rId63" Type="http://schemas.openxmlformats.org/officeDocument/2006/relationships/hyperlink" Target="http://www.klasektrading.cz/static/public/uploads/images/products/max/153509926824.jpg" TargetMode="External"/><Relationship Id="rId159" Type="http://schemas.openxmlformats.org/officeDocument/2006/relationships/hyperlink" Target="http://www.klasektrading.cz/static/public/uploads/images/products/max/134808745142.jpg" TargetMode="External"/><Relationship Id="rId366" Type="http://schemas.openxmlformats.org/officeDocument/2006/relationships/hyperlink" Target="http://www.klasektrading.cz/static/public/uploads/images/products/max/150280292733.jpg" TargetMode="External"/><Relationship Id="rId573" Type="http://schemas.openxmlformats.org/officeDocument/2006/relationships/hyperlink" Target="http://www.klasektrading.cz/static/public/uploads/images/products/max/147384781637.jpg" TargetMode="External"/><Relationship Id="rId780" Type="http://schemas.openxmlformats.org/officeDocument/2006/relationships/hyperlink" Target="http://www.klasektrading.cz/static/public/uploads/images/products/max/144067554095.jpg" TargetMode="External"/><Relationship Id="rId1217" Type="http://schemas.openxmlformats.org/officeDocument/2006/relationships/hyperlink" Target="https://youtu.be/ZfjdFDVF4U4" TargetMode="External"/><Relationship Id="rId1424" Type="http://schemas.openxmlformats.org/officeDocument/2006/relationships/hyperlink" Target="https://www.youtube.com/watch?v=2goHbTLJoS0&amp;feature=youtu.be" TargetMode="External"/><Relationship Id="rId1631" Type="http://schemas.openxmlformats.org/officeDocument/2006/relationships/hyperlink" Target="https://www.youtube.com/watch?v=NdRHr6N-M_Q&amp;feature=youtu.be" TargetMode="External"/><Relationship Id="rId226" Type="http://schemas.openxmlformats.org/officeDocument/2006/relationships/hyperlink" Target="http://www.klasektrading.cz/static/public/uploads/images/products/max/147428437178.jpg" TargetMode="External"/><Relationship Id="rId433" Type="http://schemas.openxmlformats.org/officeDocument/2006/relationships/hyperlink" Target="http://www.klasektrading.cz/static/public/uploads/images/products/max/15028730939.jpg" TargetMode="External"/><Relationship Id="rId878" Type="http://schemas.openxmlformats.org/officeDocument/2006/relationships/hyperlink" Target="http://www.klasektrading.cz/static/public/uploads/images/products/max/144178813082.jpg" TargetMode="External"/><Relationship Id="rId1063" Type="http://schemas.openxmlformats.org/officeDocument/2006/relationships/hyperlink" Target="https://www.youtube.com/watch?v=udqUhoHoXQM&amp;feature=youtu.be" TargetMode="External"/><Relationship Id="rId1270" Type="http://schemas.openxmlformats.org/officeDocument/2006/relationships/hyperlink" Target="https://www.youtube.com/watch?v=H_KchALCutE" TargetMode="External"/><Relationship Id="rId1729" Type="http://schemas.openxmlformats.org/officeDocument/2006/relationships/hyperlink" Target="https://www.youtube.com/watch?v=Cs3wM-I4olU&amp;feature=youtu.be" TargetMode="External"/><Relationship Id="rId640" Type="http://schemas.openxmlformats.org/officeDocument/2006/relationships/hyperlink" Target="http://www.klasektrading.cz/static/public/uploads/images/products/max/150279829717.jpg" TargetMode="External"/><Relationship Id="rId738" Type="http://schemas.openxmlformats.org/officeDocument/2006/relationships/hyperlink" Target="http://www.klasektrading.cz/static/public/uploads/images/products/max/147377377942.jpg" TargetMode="External"/><Relationship Id="rId945" Type="http://schemas.openxmlformats.org/officeDocument/2006/relationships/hyperlink" Target="https://youtu.be/G4w_xjYBhqI" TargetMode="External"/><Relationship Id="rId1368" Type="http://schemas.openxmlformats.org/officeDocument/2006/relationships/hyperlink" Target="https://www.youtube.com/watch?v=WJhp6aVV2pI&amp;feature=youtu.be" TargetMode="External"/><Relationship Id="rId1575" Type="http://schemas.openxmlformats.org/officeDocument/2006/relationships/hyperlink" Target="https://www.youtube.com/watch?v=Lo0MBSNYSqk&amp;feature=youtu.be" TargetMode="External"/><Relationship Id="rId1782" Type="http://schemas.openxmlformats.org/officeDocument/2006/relationships/hyperlink" Target="http://www.youtube.com/watch?v=5HTD4uACzCQ" TargetMode="External"/><Relationship Id="rId74" Type="http://schemas.openxmlformats.org/officeDocument/2006/relationships/hyperlink" Target="http://www.pmcostrava.cz/public/uploads/images/max/137935290002.jpg" TargetMode="External"/><Relationship Id="rId377" Type="http://schemas.openxmlformats.org/officeDocument/2006/relationships/hyperlink" Target="http://www.klasektrading.cz/static/public/uploads/images/products/max/144179007419.jpg" TargetMode="External"/><Relationship Id="rId500" Type="http://schemas.openxmlformats.org/officeDocument/2006/relationships/hyperlink" Target="http://www.klasektrading.cz/static/public/uploads/images/products/max/147375956314.jpg" TargetMode="External"/><Relationship Id="rId584" Type="http://schemas.openxmlformats.org/officeDocument/2006/relationships/hyperlink" Target="http://www.klasektrading.cz/static/public/uploads/images/products/max/15350972477.jpg" TargetMode="External"/><Relationship Id="rId805" Type="http://schemas.openxmlformats.org/officeDocument/2006/relationships/hyperlink" Target="http://www.pmcostrava.cz/public/uploads/images/max/135038626167.jpg" TargetMode="External"/><Relationship Id="rId1130" Type="http://schemas.openxmlformats.org/officeDocument/2006/relationships/hyperlink" Target="https://www.youtube.com/watch?v=B2nMH6GbaHk" TargetMode="External"/><Relationship Id="rId1228" Type="http://schemas.openxmlformats.org/officeDocument/2006/relationships/hyperlink" Target="https://youtu.be/D9JKX0sEeWs" TargetMode="External"/><Relationship Id="rId1435" Type="http://schemas.openxmlformats.org/officeDocument/2006/relationships/hyperlink" Target="https://www.youtube.com/watch?v=a45W2_Y74n0" TargetMode="External"/><Relationship Id="rId5" Type="http://schemas.openxmlformats.org/officeDocument/2006/relationships/hyperlink" Target="http://www.pmcostrava.cz/public/uploads/images/max/140929461746.jpg" TargetMode="External"/><Relationship Id="rId237" Type="http://schemas.openxmlformats.org/officeDocument/2006/relationships/hyperlink" Target="http://www.pmcostrava.cz/public/uploads/images/max/137949974854.jpg" TargetMode="External"/><Relationship Id="rId791" Type="http://schemas.openxmlformats.org/officeDocument/2006/relationships/hyperlink" Target="http://www.klasektrading.cz/static/public/uploads/images/products/max/144067554095.jpg" TargetMode="External"/><Relationship Id="rId889" Type="http://schemas.openxmlformats.org/officeDocument/2006/relationships/hyperlink" Target="http://www.klasektrading.cz/static/public/uploads/images/products/max/144178813082.jpg" TargetMode="External"/><Relationship Id="rId1074" Type="http://schemas.openxmlformats.org/officeDocument/2006/relationships/hyperlink" Target="https://www.youtube.com/watch?v=rcAGPPRhM-Y&amp;feature=youtu.be" TargetMode="External"/><Relationship Id="rId1642" Type="http://schemas.openxmlformats.org/officeDocument/2006/relationships/hyperlink" Target="https://www.youtube.com/watch?v=fCvrt6e9P2g&amp;feature=youtu.be" TargetMode="External"/><Relationship Id="rId444" Type="http://schemas.openxmlformats.org/officeDocument/2006/relationships/hyperlink" Target="http://www.klasektrading.cz/static/public/uploads/images/products/max/147395056484.jpg" TargetMode="External"/><Relationship Id="rId651" Type="http://schemas.openxmlformats.org/officeDocument/2006/relationships/hyperlink" Target="http://www.klasektrading.cz/detail/signature-range-100ran" TargetMode="External"/><Relationship Id="rId749" Type="http://schemas.openxmlformats.org/officeDocument/2006/relationships/hyperlink" Target="http://www.klasektrading.cz/static/public/uploads/images/products/max/153509595428.jpg" TargetMode="External"/><Relationship Id="rId1281" Type="http://schemas.openxmlformats.org/officeDocument/2006/relationships/hyperlink" Target="https://www.youtube.com/watch?v=YUPcTdYxWhY&amp;feature=youtu.be" TargetMode="External"/><Relationship Id="rId1379" Type="http://schemas.openxmlformats.org/officeDocument/2006/relationships/hyperlink" Target="https://youtu.be/x9AXKVnDnl8" TargetMode="External"/><Relationship Id="rId1502" Type="http://schemas.openxmlformats.org/officeDocument/2006/relationships/hyperlink" Target="https://www.youtube.com/watch?v=eaqPW72wbgc&amp;feature=youtu.be" TargetMode="External"/><Relationship Id="rId1586" Type="http://schemas.openxmlformats.org/officeDocument/2006/relationships/hyperlink" Target="https://youtu.be/5-7m-u7s8sA" TargetMode="External"/><Relationship Id="rId1807" Type="http://schemas.openxmlformats.org/officeDocument/2006/relationships/hyperlink" Target="https://www.youtube.com/watch?v=9buINW0UKdk&amp;feature=youtu.be" TargetMode="External"/><Relationship Id="rId290" Type="http://schemas.openxmlformats.org/officeDocument/2006/relationships/hyperlink" Target="http://www.klasektrading.cz/static/public/uploads/images/products/max/146598999843.jpg" TargetMode="External"/><Relationship Id="rId304" Type="http://schemas.openxmlformats.org/officeDocument/2006/relationships/hyperlink" Target="http://www.klasektrading.cz/static/public/uploads/images/products/max/153509827942.jpg" TargetMode="External"/><Relationship Id="rId388" Type="http://schemas.openxmlformats.org/officeDocument/2006/relationships/hyperlink" Target="http://www.pmcostrava.cz/public/uploads/images/max/137957861818.jpg" TargetMode="External"/><Relationship Id="rId511" Type="http://schemas.openxmlformats.org/officeDocument/2006/relationships/hyperlink" Target="http://www.klasektrading.cz/static/public/uploads/images/products/max/150286953508.jpg" TargetMode="External"/><Relationship Id="rId609" Type="http://schemas.openxmlformats.org/officeDocument/2006/relationships/hyperlink" Target="http://www.pmcostrava.cz/public/uploads/images/max/134848406301.jpg" TargetMode="External"/><Relationship Id="rId956" Type="http://schemas.openxmlformats.org/officeDocument/2006/relationships/hyperlink" Target="https://youtu.be/MZ5d7bOwZNc" TargetMode="External"/><Relationship Id="rId1141" Type="http://schemas.openxmlformats.org/officeDocument/2006/relationships/hyperlink" Target="http://youtu.be/fxcg5szzN0Y" TargetMode="External"/><Relationship Id="rId1239" Type="http://schemas.openxmlformats.org/officeDocument/2006/relationships/hyperlink" Target="https://www.youtube.com/watch?v=t_i06f8hoWU&amp;feature=youtu.be" TargetMode="External"/><Relationship Id="rId1793" Type="http://schemas.openxmlformats.org/officeDocument/2006/relationships/hyperlink" Target="https://www.youtube.com/watch?v=XdOp1U4hgEU&amp;feature=youtu.be" TargetMode="External"/><Relationship Id="rId85" Type="http://schemas.openxmlformats.org/officeDocument/2006/relationships/hyperlink" Target="http://www.klasektrading.cz/static/public/uploads/images/products/max/147393003555.jpg" TargetMode="External"/><Relationship Id="rId150" Type="http://schemas.openxmlformats.org/officeDocument/2006/relationships/hyperlink" Target="http://www.pmcostrava.cz/public/uploads/images/max/134808839985.jpg" TargetMode="External"/><Relationship Id="rId595" Type="http://schemas.openxmlformats.org/officeDocument/2006/relationships/hyperlink" Target="http://www.pmcostrava.cz/public/uploads/images/max/135428486961.jpg" TargetMode="External"/><Relationship Id="rId816" Type="http://schemas.openxmlformats.org/officeDocument/2006/relationships/hyperlink" Target="http://www.klasektrading.cz/static/public/uploads/images/products/max/144178683244.jpg" TargetMode="External"/><Relationship Id="rId1001" Type="http://schemas.openxmlformats.org/officeDocument/2006/relationships/hyperlink" Target="http://www.youtube.com/watch?v=eQzaTb-USxE" TargetMode="External"/><Relationship Id="rId1446" Type="http://schemas.openxmlformats.org/officeDocument/2006/relationships/hyperlink" Target="https://youtu.be/tszpZzoE2wI" TargetMode="External"/><Relationship Id="rId1653" Type="http://schemas.openxmlformats.org/officeDocument/2006/relationships/hyperlink" Target="https://www.youtube.com/watch?v=MY919dAmVZ0" TargetMode="External"/><Relationship Id="rId248" Type="http://schemas.openxmlformats.org/officeDocument/2006/relationships/hyperlink" Target="http://www.pmcostrava.cz/public/uploads/images/max/134808170435.jpg" TargetMode="External"/><Relationship Id="rId455" Type="http://schemas.openxmlformats.org/officeDocument/2006/relationships/hyperlink" Target="http://www.klasektrading.cz/static/public/uploads/images/products/max/153509755815.jpg" TargetMode="External"/><Relationship Id="rId662" Type="http://schemas.openxmlformats.org/officeDocument/2006/relationships/hyperlink" Target="http://www.klasektrading.cz/static/public/uploads/images/products/max/150572598259.jpg" TargetMode="External"/><Relationship Id="rId1085" Type="http://schemas.openxmlformats.org/officeDocument/2006/relationships/hyperlink" Target="https://youtu.be/6_9WuS4M0zk" TargetMode="External"/><Relationship Id="rId1292" Type="http://schemas.openxmlformats.org/officeDocument/2006/relationships/hyperlink" Target="https://www.youtube.com/watch?v=7Sv6pKaJPCE" TargetMode="External"/><Relationship Id="rId1306" Type="http://schemas.openxmlformats.org/officeDocument/2006/relationships/hyperlink" Target="https://www.youtube.com/watch?v=4o5vQSdL7Vg&amp;feature=youtu.be" TargetMode="External"/><Relationship Id="rId1513" Type="http://schemas.openxmlformats.org/officeDocument/2006/relationships/hyperlink" Target="https://www.youtube.com/watch?v=j2lHpfZWy48&amp;feature=youtu.be" TargetMode="External"/><Relationship Id="rId1720" Type="http://schemas.openxmlformats.org/officeDocument/2006/relationships/hyperlink" Target="https://www.youtube.com/watch?v=SV0Zw-agZkc&amp;feature=youtu.be" TargetMode="External"/><Relationship Id="rId12" Type="http://schemas.openxmlformats.org/officeDocument/2006/relationships/hyperlink" Target="http://www.pmcostrava.cz/public/uploads/images/max/137932730586.jpg" TargetMode="External"/><Relationship Id="rId108" Type="http://schemas.openxmlformats.org/officeDocument/2006/relationships/hyperlink" Target="http://www.klasektrading.cz/static/public/uploads/images/products/max/147393532685.jpg" TargetMode="External"/><Relationship Id="rId315" Type="http://schemas.openxmlformats.org/officeDocument/2006/relationships/hyperlink" Target="http://www.pmcostrava.cz/public/uploads/images/max/137950279965.jpg" TargetMode="External"/><Relationship Id="rId522" Type="http://schemas.openxmlformats.org/officeDocument/2006/relationships/hyperlink" Target="http://www.klasektrading.cz/static/public/uploads/images/products/max/147402344332.jpg" TargetMode="External"/><Relationship Id="rId967" Type="http://schemas.openxmlformats.org/officeDocument/2006/relationships/hyperlink" Target="https://youtu.be/VfJupNCS8hA" TargetMode="External"/><Relationship Id="rId1152" Type="http://schemas.openxmlformats.org/officeDocument/2006/relationships/hyperlink" Target="https://www.youtube.com/watch?v=tZN51yNMaWA&amp;feature=youtu.be" TargetMode="External"/><Relationship Id="rId1597" Type="http://schemas.openxmlformats.org/officeDocument/2006/relationships/hyperlink" Target="https://www.youtube.com/watch?v=yCD25AgJpJU&amp;feature=youtu.be" TargetMode="External"/><Relationship Id="rId1818" Type="http://schemas.openxmlformats.org/officeDocument/2006/relationships/hyperlink" Target="https://www.youtube.com/watch?v=wdEGteIA7T4&amp;feature=youtu.be" TargetMode="External"/><Relationship Id="rId96" Type="http://schemas.openxmlformats.org/officeDocument/2006/relationships/hyperlink" Target="http://www.klasektrading.cz/static/public/uploads/images/products/max/147393003555.jpg" TargetMode="External"/><Relationship Id="rId161" Type="http://schemas.openxmlformats.org/officeDocument/2006/relationships/hyperlink" Target="http://www.pmcostrava.cz/public/uploads/images/max/141224009535.jpg" TargetMode="External"/><Relationship Id="rId399" Type="http://schemas.openxmlformats.org/officeDocument/2006/relationships/hyperlink" Target="http://www.klasektrading.cz/static/public/uploads/images/products/max/15028059589.jpg" TargetMode="External"/><Relationship Id="rId827" Type="http://schemas.openxmlformats.org/officeDocument/2006/relationships/hyperlink" Target="http://www.klasektrading.cz/static/public/uploads/images/products/max/144178683244.jpg" TargetMode="External"/><Relationship Id="rId1012" Type="http://schemas.openxmlformats.org/officeDocument/2006/relationships/hyperlink" Target="https://youtu.be/jZViyh_f-9k" TargetMode="External"/><Relationship Id="rId1457" Type="http://schemas.openxmlformats.org/officeDocument/2006/relationships/hyperlink" Target="https://www.youtube.com/watch?v=sVdE1fkiL7A&amp;feature=youtu.be" TargetMode="External"/><Relationship Id="rId1664" Type="http://schemas.openxmlformats.org/officeDocument/2006/relationships/hyperlink" Target="https://www.youtube.com/watch?v=fLBIUDNayYc&amp;feature=youtu.be" TargetMode="External"/><Relationship Id="rId259" Type="http://schemas.openxmlformats.org/officeDocument/2006/relationships/hyperlink" Target="http://www.klasektrading.cz/static/public/uploads/images/products/max/144161708065.jpg" TargetMode="External"/><Relationship Id="rId466" Type="http://schemas.openxmlformats.org/officeDocument/2006/relationships/hyperlink" Target="http://www.klasektrading.cz/static/public/uploads/images/products/max/147402398025.jpg" TargetMode="External"/><Relationship Id="rId673" Type="http://schemas.openxmlformats.org/officeDocument/2006/relationships/hyperlink" Target="http://www.pmcostrava.cz/public/uploads/images/max/134813803816.jpg" TargetMode="External"/><Relationship Id="rId880" Type="http://schemas.openxmlformats.org/officeDocument/2006/relationships/hyperlink" Target="http://www.klasektrading.cz/static/public/uploads/images/products/max/144178813082.jpg" TargetMode="External"/><Relationship Id="rId1096" Type="http://schemas.openxmlformats.org/officeDocument/2006/relationships/hyperlink" Target="https://youtu.be/1T7FENYzLww" TargetMode="External"/><Relationship Id="rId1317" Type="http://schemas.openxmlformats.org/officeDocument/2006/relationships/hyperlink" Target="https://www.youtube.com/watch?v=0Oa-QITidbY&amp;feature=youtu.be" TargetMode="External"/><Relationship Id="rId1524" Type="http://schemas.openxmlformats.org/officeDocument/2006/relationships/hyperlink" Target="https://youtu.be/RFhAtEDH58w" TargetMode="External"/><Relationship Id="rId1731" Type="http://schemas.openxmlformats.org/officeDocument/2006/relationships/hyperlink" Target="https://www.youtube.com/watch?v=b9WsQ8pwtJE&amp;feature=youtu.be" TargetMode="External"/><Relationship Id="rId23" Type="http://schemas.openxmlformats.org/officeDocument/2006/relationships/hyperlink" Target="http://www.pmcostrava.cz/public/uploads/images/max/140930004651.jpg" TargetMode="External"/><Relationship Id="rId119" Type="http://schemas.openxmlformats.org/officeDocument/2006/relationships/hyperlink" Target="http://www.pmcostrava.cz/public/uploads/images/max/13480886431.jpg" TargetMode="External"/><Relationship Id="rId326" Type="http://schemas.openxmlformats.org/officeDocument/2006/relationships/hyperlink" Target="http://www.klasektrading.cz/static/public/uploads/images/products/max/153509821171.jpg" TargetMode="External"/><Relationship Id="rId533" Type="http://schemas.openxmlformats.org/officeDocument/2006/relationships/hyperlink" Target="http://www.klasektrading.cz/static/public/uploads/images/products/max/150270912403.jpg" TargetMode="External"/><Relationship Id="rId978" Type="http://schemas.openxmlformats.org/officeDocument/2006/relationships/hyperlink" Target="http://www.youtube.com/watch?v=yr8q-QtWc9I" TargetMode="External"/><Relationship Id="rId1163" Type="http://schemas.openxmlformats.org/officeDocument/2006/relationships/hyperlink" Target="https://youtu.be/WM7WTE5K3FU" TargetMode="External"/><Relationship Id="rId1370" Type="http://schemas.openxmlformats.org/officeDocument/2006/relationships/hyperlink" Target="https://youtu.be/D3xvserCoYw" TargetMode="External"/><Relationship Id="rId1829" Type="http://schemas.openxmlformats.org/officeDocument/2006/relationships/hyperlink" Target="https://www.youtube.com/watch?v=ATkzdf75hLs&amp;feature=youtu.be" TargetMode="External"/><Relationship Id="rId740" Type="http://schemas.openxmlformats.org/officeDocument/2006/relationships/hyperlink" Target="http://www.pmcostrava.cz/public/uploads/images/max/140963513979.jpg" TargetMode="External"/><Relationship Id="rId838" Type="http://schemas.openxmlformats.org/officeDocument/2006/relationships/hyperlink" Target="http://www.klasektrading.cz/static/public/uploads/images/products/max/144179155581.jpg" TargetMode="External"/><Relationship Id="rId1023" Type="http://schemas.openxmlformats.org/officeDocument/2006/relationships/hyperlink" Target="https://youtu.be/mcNRpzN4Xqc" TargetMode="External"/><Relationship Id="rId1468" Type="http://schemas.openxmlformats.org/officeDocument/2006/relationships/hyperlink" Target="https://www.youtube.com/watch?v=8ugOdwNIMdk" TargetMode="External"/><Relationship Id="rId1675" Type="http://schemas.openxmlformats.org/officeDocument/2006/relationships/hyperlink" Target="https://www.youtube.com/watch?v=kuheX1wY_zc" TargetMode="External"/><Relationship Id="rId172" Type="http://schemas.openxmlformats.org/officeDocument/2006/relationships/hyperlink" Target="http://www.klasektrading.cz/static/public/uploads/images/products/max/153509874449.jpg" TargetMode="External"/><Relationship Id="rId477" Type="http://schemas.openxmlformats.org/officeDocument/2006/relationships/hyperlink" Target="http://www.klasektrading.cz/static/public/uploads/images/products/max/15028026236.jpg" TargetMode="External"/><Relationship Id="rId600" Type="http://schemas.openxmlformats.org/officeDocument/2006/relationships/hyperlink" Target="http://www.pmcostrava.cz/public/uploads/images/max/128497204112.jpg" TargetMode="External"/><Relationship Id="rId684" Type="http://schemas.openxmlformats.org/officeDocument/2006/relationships/hyperlink" Target="http://www.klasektrading.cz/static/public/uploads/images/products/max/144127223467.jpg" TargetMode="External"/><Relationship Id="rId1230" Type="http://schemas.openxmlformats.org/officeDocument/2006/relationships/hyperlink" Target="https://youtu.be/_U2W24FNPug" TargetMode="External"/><Relationship Id="rId1328" Type="http://schemas.openxmlformats.org/officeDocument/2006/relationships/hyperlink" Target="https://www.youtube.com/watch?v=NouzoVJ5fsU" TargetMode="External"/><Relationship Id="rId1535" Type="http://schemas.openxmlformats.org/officeDocument/2006/relationships/hyperlink" Target="https://youtu.be/OSVKuoJn3Xc" TargetMode="External"/><Relationship Id="rId337" Type="http://schemas.openxmlformats.org/officeDocument/2006/relationships/hyperlink" Target="http://www.klasektrading.cz/static/public/uploads/images/products/max/153509815295.jpg" TargetMode="External"/><Relationship Id="rId891" Type="http://schemas.openxmlformats.org/officeDocument/2006/relationships/hyperlink" Target="http://www.klasektrading.cz/static/public/uploads/images/products/max/144178813082.jpg" TargetMode="External"/><Relationship Id="rId905" Type="http://schemas.openxmlformats.org/officeDocument/2006/relationships/hyperlink" Target="http://www.klasektrading.cz/static/public/uploads/images/products/max/146219119744.jpg" TargetMode="External"/><Relationship Id="rId989" Type="http://schemas.openxmlformats.org/officeDocument/2006/relationships/hyperlink" Target="http://www.youtube.com/watch?v=vpjgQesoVyg" TargetMode="External"/><Relationship Id="rId1742" Type="http://schemas.openxmlformats.org/officeDocument/2006/relationships/hyperlink" Target="https://www.youtube.com/watch?v=cOvqhkkLaF4&amp;feature=youtu.be" TargetMode="External"/><Relationship Id="rId34" Type="http://schemas.openxmlformats.org/officeDocument/2006/relationships/hyperlink" Target="http://www.klasektrading.cz/static/public/uploads/images/products/max/14093005162.jpg" TargetMode="External"/><Relationship Id="rId544" Type="http://schemas.openxmlformats.org/officeDocument/2006/relationships/hyperlink" Target="http://www.klasektrading.cz/static/public/uploads/images/products/max/150270962577.jpg" TargetMode="External"/><Relationship Id="rId751" Type="http://schemas.openxmlformats.org/officeDocument/2006/relationships/hyperlink" Target="http://www.klasektrading.cz/static/public/uploads/images/products/max/14737632669.jpg" TargetMode="External"/><Relationship Id="rId849" Type="http://schemas.openxmlformats.org/officeDocument/2006/relationships/hyperlink" Target="http://www.klasektrading.cz/static/public/uploads/images/products/max/144178813082.jpg" TargetMode="External"/><Relationship Id="rId1174" Type="http://schemas.openxmlformats.org/officeDocument/2006/relationships/hyperlink" Target="https://www.youtube.com/watch?v=BzWqDm8yZ8M&amp;feature=youtu.be" TargetMode="External"/><Relationship Id="rId1381" Type="http://schemas.openxmlformats.org/officeDocument/2006/relationships/hyperlink" Target="https://www.youtube.com/watch?v=sY4ZwY81qj8&amp;feature=youtu.be" TargetMode="External"/><Relationship Id="rId1479" Type="http://schemas.openxmlformats.org/officeDocument/2006/relationships/hyperlink" Target="https://youtu.be/UwT6FRZNggw" TargetMode="External"/><Relationship Id="rId1602" Type="http://schemas.openxmlformats.org/officeDocument/2006/relationships/hyperlink" Target="https://www.youtube.com/watch?v=jqNNIlSckSc&amp;feature=youtu.be" TargetMode="External"/><Relationship Id="rId1686" Type="http://schemas.openxmlformats.org/officeDocument/2006/relationships/hyperlink" Target="https://www.youtube.com/watch?v=VFWn7ln3XJM&amp;feature=youtu.be" TargetMode="External"/><Relationship Id="rId183" Type="http://schemas.openxmlformats.org/officeDocument/2006/relationships/hyperlink" Target="http://www.klasektrading.cz/static/public/uploads/images/products/max/153509865056.jpg" TargetMode="External"/><Relationship Id="rId390" Type="http://schemas.openxmlformats.org/officeDocument/2006/relationships/hyperlink" Target="http://www.klasektrading.cz/static/public/uploads/images/products/max/144179078279.jpg" TargetMode="External"/><Relationship Id="rId404" Type="http://schemas.openxmlformats.org/officeDocument/2006/relationships/hyperlink" Target="http://www.klasektrading.cz/static/public/uploads/images/products/max/14417911455.jpg" TargetMode="External"/><Relationship Id="rId611" Type="http://schemas.openxmlformats.org/officeDocument/2006/relationships/hyperlink" Target="http://www.pmcostrava.cz/public/uploads/images/max/135058309531.jpg" TargetMode="External"/><Relationship Id="rId1034" Type="http://schemas.openxmlformats.org/officeDocument/2006/relationships/hyperlink" Target="https://youtu.be/rfUZ3dAQWJ0" TargetMode="External"/><Relationship Id="rId1241" Type="http://schemas.openxmlformats.org/officeDocument/2006/relationships/hyperlink" Target="https://youtu.be/NaQvGxClwoA" TargetMode="External"/><Relationship Id="rId1339" Type="http://schemas.openxmlformats.org/officeDocument/2006/relationships/hyperlink" Target="https://www.youtube.com/watch?v=K38-ve9MNUg&amp;feature=youtu.be" TargetMode="External"/><Relationship Id="rId250" Type="http://schemas.openxmlformats.org/officeDocument/2006/relationships/hyperlink" Target="http://www.klasektrading.cz/static/public/uploads/images/products/max/153509839158.jpg" TargetMode="External"/><Relationship Id="rId488" Type="http://schemas.openxmlformats.org/officeDocument/2006/relationships/hyperlink" Target="http://www.klasektrading.cz/static/public/uploads/images/products/max/147386249591.jpg" TargetMode="External"/><Relationship Id="rId695" Type="http://schemas.openxmlformats.org/officeDocument/2006/relationships/hyperlink" Target="http://www.pmcostrava.cz/public/uploads/images/max/137959257986.jpg" TargetMode="External"/><Relationship Id="rId709" Type="http://schemas.openxmlformats.org/officeDocument/2006/relationships/hyperlink" Target="http://www.klasektrading.cz/static/public/uploads/images/products/max/144223125699.jpg" TargetMode="External"/><Relationship Id="rId916" Type="http://schemas.openxmlformats.org/officeDocument/2006/relationships/hyperlink" Target="http://www.klasektrading.cz/static/public/uploads/images/products/max/150175758766.jpg" TargetMode="External"/><Relationship Id="rId1101" Type="http://schemas.openxmlformats.org/officeDocument/2006/relationships/hyperlink" Target="https://youtu.be/hfFhenRREog" TargetMode="External"/><Relationship Id="rId1546" Type="http://schemas.openxmlformats.org/officeDocument/2006/relationships/hyperlink" Target="https://www.youtube.com/watch?v=y9beJeEbH-E&amp;feature=youtu.be" TargetMode="External"/><Relationship Id="rId1753" Type="http://schemas.openxmlformats.org/officeDocument/2006/relationships/hyperlink" Target="https://www.youtube.com/watch?v=mkSfw-EurZM" TargetMode="External"/><Relationship Id="rId45" Type="http://schemas.openxmlformats.org/officeDocument/2006/relationships/hyperlink" Target="http://www.klasektrading.cz/static/public/uploads/images/products/max/147428687955.jpg" TargetMode="External"/><Relationship Id="rId110" Type="http://schemas.openxmlformats.org/officeDocument/2006/relationships/hyperlink" Target="http://www.klasektrading.cz/static/public/uploads/images/products/max/153509902513.jpg" TargetMode="External"/><Relationship Id="rId348" Type="http://schemas.openxmlformats.org/officeDocument/2006/relationships/hyperlink" Target="http://www.klasektrading.cz/static/public/uploads/images/products/max/147394936671.jpg" TargetMode="External"/><Relationship Id="rId555" Type="http://schemas.openxmlformats.org/officeDocument/2006/relationships/hyperlink" Target="http://www.klasektrading.cz/static/public/uploads/images/products/max/15027152514.jpg" TargetMode="External"/><Relationship Id="rId762" Type="http://schemas.openxmlformats.org/officeDocument/2006/relationships/hyperlink" Target="http://www.klasektrading.cz/static/public/uploads/images/products/max/147376234585.jpg" TargetMode="External"/><Relationship Id="rId1185" Type="http://schemas.openxmlformats.org/officeDocument/2006/relationships/hyperlink" Target="https://www.youtube.com/watch?v=3jTqOv3azl8&amp;feature=youtu.be" TargetMode="External"/><Relationship Id="rId1392" Type="http://schemas.openxmlformats.org/officeDocument/2006/relationships/hyperlink" Target="https://www.youtube.com/watch?v=AKueBSpojaU&amp;feature=youtu.be" TargetMode="External"/><Relationship Id="rId1406" Type="http://schemas.openxmlformats.org/officeDocument/2006/relationships/hyperlink" Target="https://www.youtube.com/watch?v=5SeEXUi3uYU&amp;feature=youtu.be" TargetMode="External"/><Relationship Id="rId1613" Type="http://schemas.openxmlformats.org/officeDocument/2006/relationships/hyperlink" Target="https://www.youtube.com/watch?v=eT7R7Xh3aO8&amp;feature=youtu.be" TargetMode="External"/><Relationship Id="rId1820" Type="http://schemas.openxmlformats.org/officeDocument/2006/relationships/hyperlink" Target="https://www.youtube.com/watch?v=7eHoCkxQXC4&amp;feature=youtu.be" TargetMode="External"/><Relationship Id="rId194" Type="http://schemas.openxmlformats.org/officeDocument/2006/relationships/hyperlink" Target="http://www.klasektrading.cz/static/public/uploads/images/products/max/150288215482.jpg" TargetMode="External"/><Relationship Id="rId208" Type="http://schemas.openxmlformats.org/officeDocument/2006/relationships/hyperlink" Target="http://www.pmcostrava.cz/public/uploads/images/max/137949509261.jpg" TargetMode="External"/><Relationship Id="rId415" Type="http://schemas.openxmlformats.org/officeDocument/2006/relationships/hyperlink" Target="http://www.klasektrading.cz/static/public/uploads/images/products/max/147377335626.jpg" TargetMode="External"/><Relationship Id="rId622" Type="http://schemas.openxmlformats.org/officeDocument/2006/relationships/hyperlink" Target="http://www.klasektrading.cz/static/public/uploads/images/products/max/150279361571.jpg" TargetMode="External"/><Relationship Id="rId1045" Type="http://schemas.openxmlformats.org/officeDocument/2006/relationships/hyperlink" Target="https://youtu.be/attYWSoQMqU" TargetMode="External"/><Relationship Id="rId1252" Type="http://schemas.openxmlformats.org/officeDocument/2006/relationships/hyperlink" Target="https://youtu.be/AbGTWZuXjqE" TargetMode="External"/><Relationship Id="rId1697" Type="http://schemas.openxmlformats.org/officeDocument/2006/relationships/hyperlink" Target="https://www.youtube.com/watch?v=g7CSvtPtOvA" TargetMode="External"/><Relationship Id="rId261" Type="http://schemas.openxmlformats.org/officeDocument/2006/relationships/hyperlink" Target="http://www.klasektrading.cz/static/public/uploads/images/products/max/147428125003.jpg" TargetMode="External"/><Relationship Id="rId499" Type="http://schemas.openxmlformats.org/officeDocument/2006/relationships/hyperlink" Target="http://www.klasektrading.cz/static/public/uploads/images/products/max/150280648314.jpg" TargetMode="External"/><Relationship Id="rId927" Type="http://schemas.openxmlformats.org/officeDocument/2006/relationships/hyperlink" Target="http://www.klasektrading.cz/static/public/uploads/images/products/max/145701016921.jpg" TargetMode="External"/><Relationship Id="rId1112" Type="http://schemas.openxmlformats.org/officeDocument/2006/relationships/hyperlink" Target="https://www.youtube.com/watch?v=P3Fuye52BsM&amp;feature=youtu.be" TargetMode="External"/><Relationship Id="rId1557" Type="http://schemas.openxmlformats.org/officeDocument/2006/relationships/hyperlink" Target="https://www.youtube.com/watch?v=l93qAd8HWv8&amp;feature=youtu.be" TargetMode="External"/><Relationship Id="rId1764" Type="http://schemas.openxmlformats.org/officeDocument/2006/relationships/hyperlink" Target="https://www.youtube.com/watch?v=fkgs7ixdqMM" TargetMode="External"/><Relationship Id="rId56" Type="http://schemas.openxmlformats.org/officeDocument/2006/relationships/hyperlink" Target="http://www.klasektrading.cz/static/public/uploads/images/products/max/150270529912.jpg" TargetMode="External"/><Relationship Id="rId359" Type="http://schemas.openxmlformats.org/officeDocument/2006/relationships/hyperlink" Target="http://www.klasektrading.cz/static/public/uploads/images/products/max/14739497088.jpg" TargetMode="External"/><Relationship Id="rId566" Type="http://schemas.openxmlformats.org/officeDocument/2006/relationships/hyperlink" Target="http://www.klasektrading.cz/static/public/uploads/images/products/max/153509727877.jpg" TargetMode="External"/><Relationship Id="rId773" Type="http://schemas.openxmlformats.org/officeDocument/2006/relationships/hyperlink" Target="http://www.pmcostrava.cz/public/uploads/images/max/137941877964.jpg" TargetMode="External"/><Relationship Id="rId1196" Type="http://schemas.openxmlformats.org/officeDocument/2006/relationships/hyperlink" Target="https://www.youtube.com/watch?v=uNQL5iNpKC0&amp;feature=youtu.be" TargetMode="External"/><Relationship Id="rId1417" Type="http://schemas.openxmlformats.org/officeDocument/2006/relationships/hyperlink" Target="https://youtu.be/C1ay9pCtW_o" TargetMode="External"/><Relationship Id="rId1624" Type="http://schemas.openxmlformats.org/officeDocument/2006/relationships/hyperlink" Target="https://www.youtube.com/watch?v=4O7bqIMJnb0&amp;feature=youtu.be" TargetMode="External"/><Relationship Id="rId1831" Type="http://schemas.openxmlformats.org/officeDocument/2006/relationships/hyperlink" Target="https://www.youtube.com/watch?v=8o-GxxkY6EI&amp;feature=youtu.be" TargetMode="External"/><Relationship Id="rId121" Type="http://schemas.openxmlformats.org/officeDocument/2006/relationships/hyperlink" Target="http://www.pmcostrava.cz/public/uploads/images/max/14093014941.jpg" TargetMode="External"/><Relationship Id="rId219" Type="http://schemas.openxmlformats.org/officeDocument/2006/relationships/hyperlink" Target="http://www.pmcostrava.cz/public/uploads/images/max/138106964417.jpg" TargetMode="External"/><Relationship Id="rId426" Type="http://schemas.openxmlformats.org/officeDocument/2006/relationships/hyperlink" Target="http://www.klasektrading.cz/static/public/uploads/images/products/max/153509782482.jpg" TargetMode="External"/><Relationship Id="rId633" Type="http://schemas.openxmlformats.org/officeDocument/2006/relationships/hyperlink" Target="http://www.klasektrading.cz/static/public/uploads/images/products/max/144249007858.jpg" TargetMode="External"/><Relationship Id="rId980" Type="http://schemas.openxmlformats.org/officeDocument/2006/relationships/hyperlink" Target="http://www.youtube.com/watch?v=chbAA5AX4hA" TargetMode="External"/><Relationship Id="rId1056" Type="http://schemas.openxmlformats.org/officeDocument/2006/relationships/hyperlink" Target="http://youtu.be/At2KzW6ylgU" TargetMode="External"/><Relationship Id="rId1263" Type="http://schemas.openxmlformats.org/officeDocument/2006/relationships/hyperlink" Target="https://www.youtube.com/watch?v=eX5F9ATQBH4&amp;feature=youtu.be" TargetMode="External"/><Relationship Id="rId840" Type="http://schemas.openxmlformats.org/officeDocument/2006/relationships/hyperlink" Target="http://www.klasektrading.cz/static/public/uploads/images/products/max/144179155581.jpg" TargetMode="External"/><Relationship Id="rId938" Type="http://schemas.openxmlformats.org/officeDocument/2006/relationships/hyperlink" Target="https://www.youtube.com/watch?v=zTNEdHU_qQQ&amp;feature=youtu.be" TargetMode="External"/><Relationship Id="rId1470" Type="http://schemas.openxmlformats.org/officeDocument/2006/relationships/hyperlink" Target="https://www.youtube.com/watch?v=s2r3bCUavGY&amp;feature=youtu.be" TargetMode="External"/><Relationship Id="rId1568" Type="http://schemas.openxmlformats.org/officeDocument/2006/relationships/hyperlink" Target="https://www.youtube.com/watch?v=fOVbusx7m7k&amp;feature=youtu.be" TargetMode="External"/><Relationship Id="rId1775" Type="http://schemas.openxmlformats.org/officeDocument/2006/relationships/hyperlink" Target="http://www.youtube.com/watch?v=EzAcbZ8SD6I" TargetMode="External"/><Relationship Id="rId67" Type="http://schemas.openxmlformats.org/officeDocument/2006/relationships/hyperlink" Target="http://www.pmcostrava.cz/public/uploads/images/max/134813156791.jpg" TargetMode="External"/><Relationship Id="rId272" Type="http://schemas.openxmlformats.org/officeDocument/2006/relationships/hyperlink" Target="http://www.klasektrading.cz/static/public/uploads/images/products/max/150288489887.jpg" TargetMode="External"/><Relationship Id="rId577" Type="http://schemas.openxmlformats.org/officeDocument/2006/relationships/hyperlink" Target="http://www.klasektrading.cz/static/public/uploads/images/products/max/150279244378.jpg" TargetMode="External"/><Relationship Id="rId700" Type="http://schemas.openxmlformats.org/officeDocument/2006/relationships/hyperlink" Target="http://www.klasektrading.cz/static/public/uploads/images/products/max/140963432042.jpg" TargetMode="External"/><Relationship Id="rId1123" Type="http://schemas.openxmlformats.org/officeDocument/2006/relationships/hyperlink" Target="https://www.youtube.com/watch?v=Ux6qJDFJKA0" TargetMode="External"/><Relationship Id="rId1330" Type="http://schemas.openxmlformats.org/officeDocument/2006/relationships/hyperlink" Target="https://www.youtube.com/watch?v=xjXk94JUL7Q" TargetMode="External"/><Relationship Id="rId1428" Type="http://schemas.openxmlformats.org/officeDocument/2006/relationships/hyperlink" Target="https://www.youtube.com/watch?v=so7InGL7pjw" TargetMode="External"/><Relationship Id="rId1635" Type="http://schemas.openxmlformats.org/officeDocument/2006/relationships/hyperlink" Target="https://www.youtube.com/watch?v=H5NfPnng0Kg&amp;feature=youtu.be" TargetMode="External"/><Relationship Id="rId132" Type="http://schemas.openxmlformats.org/officeDocument/2006/relationships/hyperlink" Target="http://www.pmcostrava.cz/public/uploads/images/max/137940974206.jpg" TargetMode="External"/><Relationship Id="rId784" Type="http://schemas.openxmlformats.org/officeDocument/2006/relationships/hyperlink" Target="http://www.klasektrading.cz/static/public/uploads/images/products/max/144067554095.jpg" TargetMode="External"/><Relationship Id="rId991" Type="http://schemas.openxmlformats.org/officeDocument/2006/relationships/hyperlink" Target="https://youtu.be/zF6xsNfr6-M" TargetMode="External"/><Relationship Id="rId1067" Type="http://schemas.openxmlformats.org/officeDocument/2006/relationships/hyperlink" Target="https://www.youtube.com/watch?v=xx8Q0m_8N5w&amp;feature=youtu.be" TargetMode="External"/><Relationship Id="rId1842" Type="http://schemas.openxmlformats.org/officeDocument/2006/relationships/hyperlink" Target="https://www.youtube.com/watch?v=k2xa5KDyBxU&amp;feature=youtu.be" TargetMode="External"/><Relationship Id="rId437" Type="http://schemas.openxmlformats.org/officeDocument/2006/relationships/hyperlink" Target="http://www.klasektrading.cz/static/public/uploads/images/products/max/15028737265.jpg" TargetMode="External"/><Relationship Id="rId644" Type="http://schemas.openxmlformats.org/officeDocument/2006/relationships/hyperlink" Target="http://www.klasektrading.cz/static/public/uploads/images/products/max/153509709175.jpg" TargetMode="External"/><Relationship Id="rId851" Type="http://schemas.openxmlformats.org/officeDocument/2006/relationships/hyperlink" Target="http://www.klasektrading.cz/static/public/uploads/images/products/max/144178813082.jpg" TargetMode="External"/><Relationship Id="rId1274" Type="http://schemas.openxmlformats.org/officeDocument/2006/relationships/hyperlink" Target="https://www.youtube.com/watch?v=H0SVIJhksdE&amp;feature=youtu.be" TargetMode="External"/><Relationship Id="rId1481" Type="http://schemas.openxmlformats.org/officeDocument/2006/relationships/hyperlink" Target="https://www.youtube.com/watch?v=tBbFwfbho98&amp;feature=youtu.be" TargetMode="External"/><Relationship Id="rId1579" Type="http://schemas.openxmlformats.org/officeDocument/2006/relationships/hyperlink" Target="https://youtu.be/DiZ5k48Sy48" TargetMode="External"/><Relationship Id="rId1702" Type="http://schemas.openxmlformats.org/officeDocument/2006/relationships/hyperlink" Target="https://www.youtube.com/watch?v=_WJaNOcvBXA&amp;feature=youtu.be" TargetMode="External"/><Relationship Id="rId283" Type="http://schemas.openxmlformats.org/officeDocument/2006/relationships/hyperlink" Target="http://www.pmcostrava.cz/public/uploads/images/max/138106545316.jpg" TargetMode="External"/><Relationship Id="rId490" Type="http://schemas.openxmlformats.org/officeDocument/2006/relationships/hyperlink" Target="http://www.klasektrading.cz/static/public/uploads/images/products/max/150280567266.jpg" TargetMode="External"/><Relationship Id="rId504" Type="http://schemas.openxmlformats.org/officeDocument/2006/relationships/hyperlink" Target="http://www.klasektrading.cz/static/public/uploads/images/products/max/153509740185.jpg" TargetMode="External"/><Relationship Id="rId711" Type="http://schemas.openxmlformats.org/officeDocument/2006/relationships/hyperlink" Target="http://www.pmcostrava.cz/public/uploads/images/max/1412248615.jpg" TargetMode="External"/><Relationship Id="rId949" Type="http://schemas.openxmlformats.org/officeDocument/2006/relationships/hyperlink" Target="https://youtu.be/KmZz_mGyEVA" TargetMode="External"/><Relationship Id="rId1134" Type="http://schemas.openxmlformats.org/officeDocument/2006/relationships/hyperlink" Target="https://www.youtube.com/watch?v=woMMfRvxsWA" TargetMode="External"/><Relationship Id="rId1341" Type="http://schemas.openxmlformats.org/officeDocument/2006/relationships/hyperlink" Target="https://youtu.be/JhEywgGUZI4" TargetMode="External"/><Relationship Id="rId1786" Type="http://schemas.openxmlformats.org/officeDocument/2006/relationships/hyperlink" Target="http://youtu.be/aZs2i1UL4FY" TargetMode="External"/><Relationship Id="rId78" Type="http://schemas.openxmlformats.org/officeDocument/2006/relationships/hyperlink" Target="http://www.pmcostrava.cz/public/uploads/images/max/137935309376.jpg" TargetMode="External"/><Relationship Id="rId143" Type="http://schemas.openxmlformats.org/officeDocument/2006/relationships/hyperlink" Target="http://www.klasektrading.cz/static/public/uploads/images/products/max/150451483584.jpg" TargetMode="External"/><Relationship Id="rId350" Type="http://schemas.openxmlformats.org/officeDocument/2006/relationships/hyperlink" Target="http://www.klasektrading.cz/static/public/uploads/images/products/max/147394980268.jpg" TargetMode="External"/><Relationship Id="rId588" Type="http://schemas.openxmlformats.org/officeDocument/2006/relationships/hyperlink" Target="http://www.pmcostrava.cz/public/uploads/images/max/119135290628.jpg" TargetMode="External"/><Relationship Id="rId795" Type="http://schemas.openxmlformats.org/officeDocument/2006/relationships/hyperlink" Target="http://www.klasektrading.cz/static/public/uploads/images/products/max/144067554095.jpg" TargetMode="External"/><Relationship Id="rId809" Type="http://schemas.openxmlformats.org/officeDocument/2006/relationships/hyperlink" Target="http://www.pmcostrava.cz/public/uploads/images/max/135020614809.jpg" TargetMode="External"/><Relationship Id="rId1201" Type="http://schemas.openxmlformats.org/officeDocument/2006/relationships/hyperlink" Target="https://youtu.be/-KksWXIVL_I" TargetMode="External"/><Relationship Id="rId1439" Type="http://schemas.openxmlformats.org/officeDocument/2006/relationships/hyperlink" Target="https://www.youtube.com/watch?v=Wx-9ZQLkIBI&amp;feature=youtu.be" TargetMode="External"/><Relationship Id="rId1646" Type="http://schemas.openxmlformats.org/officeDocument/2006/relationships/hyperlink" Target="https://www.youtube.com/watch?v=rxz5QGsqEDQ" TargetMode="External"/><Relationship Id="rId1853" Type="http://schemas.openxmlformats.org/officeDocument/2006/relationships/hyperlink" Target="https://www.youtube.com/watch?v=u6MmmgM4RZw&amp;feature=youtu.be" TargetMode="External"/><Relationship Id="rId9" Type="http://schemas.openxmlformats.org/officeDocument/2006/relationships/hyperlink" Target="http://www.pmcostrava.cz/public/uploads/images/max/137932221752.jpg" TargetMode="External"/><Relationship Id="rId210" Type="http://schemas.openxmlformats.org/officeDocument/2006/relationships/hyperlink" Target="http://www.pmcostrava.cz/public/uploads/images/max/137949578288.jpg" TargetMode="External"/><Relationship Id="rId448" Type="http://schemas.openxmlformats.org/officeDocument/2006/relationships/hyperlink" Target="http://www.klasektrading.cz/static/public/uploads/images/products/max/150280062042.jpg" TargetMode="External"/><Relationship Id="rId655" Type="http://schemas.openxmlformats.org/officeDocument/2006/relationships/hyperlink" Target="http://www.klasektrading.cz/static/public/uploads/images/products/max/147376547671.jpg" TargetMode="External"/><Relationship Id="rId862" Type="http://schemas.openxmlformats.org/officeDocument/2006/relationships/hyperlink" Target="http://www.klasektrading.cz/static/public/uploads/images/products/max/144179155581.jpg" TargetMode="External"/><Relationship Id="rId1078" Type="http://schemas.openxmlformats.org/officeDocument/2006/relationships/hyperlink" Target="https://www.youtube.com/watch?v=B-SE87kkvqQ&amp;feature=youtu.be" TargetMode="External"/><Relationship Id="rId1285" Type="http://schemas.openxmlformats.org/officeDocument/2006/relationships/hyperlink" Target="https://www.youtube.com/watch?v=WdPuwcw0XDw&amp;feature=youtu.be" TargetMode="External"/><Relationship Id="rId1492" Type="http://schemas.openxmlformats.org/officeDocument/2006/relationships/hyperlink" Target="https://www.youtube.com/watch?v=pONi9falOrs&amp;feature=youtu.be" TargetMode="External"/><Relationship Id="rId1506" Type="http://schemas.openxmlformats.org/officeDocument/2006/relationships/hyperlink" Target="https://youtu.be/SrcI6LrqmRE" TargetMode="External"/><Relationship Id="rId1713" Type="http://schemas.openxmlformats.org/officeDocument/2006/relationships/hyperlink" Target="https://www.youtube.com/watch?v=-5b9bEdDqY4" TargetMode="External"/><Relationship Id="rId294" Type="http://schemas.openxmlformats.org/officeDocument/2006/relationships/hyperlink" Target="http://www.klasektrading.cz/static/public/uploads/images/products/max/146702886178.jpg" TargetMode="External"/><Relationship Id="rId308" Type="http://schemas.openxmlformats.org/officeDocument/2006/relationships/hyperlink" Target="http://www.pmcostrava.cz/public/uploads/images/max/126139738223.jpg" TargetMode="External"/><Relationship Id="rId515" Type="http://schemas.openxmlformats.org/officeDocument/2006/relationships/hyperlink" Target="http://www.pmcostrava.cz/public/uploads/images/max/12911956512.jpg" TargetMode="External"/><Relationship Id="rId722" Type="http://schemas.openxmlformats.org/officeDocument/2006/relationships/hyperlink" Target="http://www.klasektrading.cz/static/public/uploads/images/products/max/150278933614.jpg" TargetMode="External"/><Relationship Id="rId1145" Type="http://schemas.openxmlformats.org/officeDocument/2006/relationships/hyperlink" Target="https://www.youtube.com/watch?v=-NxMYdXGTYw" TargetMode="External"/><Relationship Id="rId1352" Type="http://schemas.openxmlformats.org/officeDocument/2006/relationships/hyperlink" Target="https://youtu.be/sQ0Ltk7tpeY" TargetMode="External"/><Relationship Id="rId1797" Type="http://schemas.openxmlformats.org/officeDocument/2006/relationships/hyperlink" Target="https://www.youtube.com/watch?v=bwJbhNQhw2A&amp;feature=youtu.be" TargetMode="External"/><Relationship Id="rId89" Type="http://schemas.openxmlformats.org/officeDocument/2006/relationships/hyperlink" Target="http://www.klasektrading.cz/static/public/uploads/images/products/max/14739310216.jpg" TargetMode="External"/><Relationship Id="rId154" Type="http://schemas.openxmlformats.org/officeDocument/2006/relationships/hyperlink" Target="http://www.pmcostrava.cz/public/uploads/images/max/137941074687.jpg" TargetMode="External"/><Relationship Id="rId361" Type="http://schemas.openxmlformats.org/officeDocument/2006/relationships/hyperlink" Target="http://www.klasektrading.cz/static/public/uploads/images/products/max/147402584088.jpg" TargetMode="External"/><Relationship Id="rId599" Type="http://schemas.openxmlformats.org/officeDocument/2006/relationships/hyperlink" Target="http://www.pmcostrava.cz/public/uploads/images/max/135058319804.jpg" TargetMode="External"/><Relationship Id="rId1005" Type="http://schemas.openxmlformats.org/officeDocument/2006/relationships/hyperlink" Target="https://youtu.be/QTi6_R3Y-QU" TargetMode="External"/><Relationship Id="rId1212" Type="http://schemas.openxmlformats.org/officeDocument/2006/relationships/hyperlink" Target="https://www.youtube.com/watch?v=UyZw9e3vesM&amp;feature=youtu.be" TargetMode="External"/><Relationship Id="rId1657" Type="http://schemas.openxmlformats.org/officeDocument/2006/relationships/hyperlink" Target="https://www.youtube.com/watch?v=ugzgpiOM_c8" TargetMode="External"/><Relationship Id="rId459" Type="http://schemas.openxmlformats.org/officeDocument/2006/relationships/hyperlink" Target="http://www.pmcostrava.cz/public/uploads/images/max/135047973576.jpg" TargetMode="External"/><Relationship Id="rId666" Type="http://schemas.openxmlformats.org/officeDocument/2006/relationships/hyperlink" Target="http://www.pmcostrava.cz/public/uploads/images/max/134813244657.jpg" TargetMode="External"/><Relationship Id="rId873" Type="http://schemas.openxmlformats.org/officeDocument/2006/relationships/hyperlink" Target="http://www.klasektrading.cz/static/public/uploads/images/products/max/144178813082.jpg" TargetMode="External"/><Relationship Id="rId1089" Type="http://schemas.openxmlformats.org/officeDocument/2006/relationships/hyperlink" Target="https://www.youtube.com/watch?v=xRlsAhqltKU&amp;feature=youtu.be" TargetMode="External"/><Relationship Id="rId1296" Type="http://schemas.openxmlformats.org/officeDocument/2006/relationships/hyperlink" Target="https://www.youtube.com/watch?v=6j_OYUJMdaY" TargetMode="External"/><Relationship Id="rId1517" Type="http://schemas.openxmlformats.org/officeDocument/2006/relationships/hyperlink" Target="https://www.youtube.com/watch?v=DAgv4oy-y08" TargetMode="External"/><Relationship Id="rId1724" Type="http://schemas.openxmlformats.org/officeDocument/2006/relationships/hyperlink" Target="https://www.youtube.com/watch?v=tgE-EemOTSU&amp;feature=youtu.be" TargetMode="External"/><Relationship Id="rId16" Type="http://schemas.openxmlformats.org/officeDocument/2006/relationships/hyperlink" Target="http://www.pmcostrava.cz/public/uploads/images/max/141223951812.jpg" TargetMode="External"/><Relationship Id="rId221" Type="http://schemas.openxmlformats.org/officeDocument/2006/relationships/hyperlink" Target="http://www.pmcostrava.cz/public/uploads/images/max/14093051612.jpg" TargetMode="External"/><Relationship Id="rId319" Type="http://schemas.openxmlformats.org/officeDocument/2006/relationships/hyperlink" Target="http://www.klasektrading.cz/static/public/uploads/images/products/max/147394402038.jpg" TargetMode="External"/><Relationship Id="rId526" Type="http://schemas.openxmlformats.org/officeDocument/2006/relationships/hyperlink" Target="http://www.pmcostrava.cz/public/uploads/images/max/134813339307.jpg" TargetMode="External"/><Relationship Id="rId1156" Type="http://schemas.openxmlformats.org/officeDocument/2006/relationships/hyperlink" Target="https://youtu.be/VzmI9Z1ZjSU" TargetMode="External"/><Relationship Id="rId1363" Type="http://schemas.openxmlformats.org/officeDocument/2006/relationships/hyperlink" Target="https://www.youtube.com/watch?v=jOOMgZYTs4c" TargetMode="External"/><Relationship Id="rId733" Type="http://schemas.openxmlformats.org/officeDocument/2006/relationships/hyperlink" Target="http://www.klasektrading.cz/static/public/uploads/images/products/max/150279000163.jpg" TargetMode="External"/><Relationship Id="rId940" Type="http://schemas.openxmlformats.org/officeDocument/2006/relationships/hyperlink" Target="https://youtu.be/w78h3T5N8Ug" TargetMode="External"/><Relationship Id="rId1016" Type="http://schemas.openxmlformats.org/officeDocument/2006/relationships/hyperlink" Target="https://www.youtube.com/watch?v=z2bt3aRFoZE&amp;feature=youtu.be" TargetMode="External"/><Relationship Id="rId1570" Type="http://schemas.openxmlformats.org/officeDocument/2006/relationships/hyperlink" Target="https://youtu.be/ZfbV3pBzIDs" TargetMode="External"/><Relationship Id="rId1668" Type="http://schemas.openxmlformats.org/officeDocument/2006/relationships/hyperlink" Target="https://www.youtube.com/watch?v=H6mLzqv2yfs&amp;feature=youtu.be" TargetMode="External"/><Relationship Id="rId165" Type="http://schemas.openxmlformats.org/officeDocument/2006/relationships/hyperlink" Target="http://www.pmcostrava.cz/public/uploads/images/max/137941877964.jpg" TargetMode="External"/><Relationship Id="rId372" Type="http://schemas.openxmlformats.org/officeDocument/2006/relationships/hyperlink" Target="http://www.klasektrading.cz/static/public/uploads/images/products/max/144179027186.jpg" TargetMode="External"/><Relationship Id="rId677" Type="http://schemas.openxmlformats.org/officeDocument/2006/relationships/hyperlink" Target="http://www.klasektrading.cz/static/public/uploads/images/products/max/144188569988.jpg" TargetMode="External"/><Relationship Id="rId800" Type="http://schemas.openxmlformats.org/officeDocument/2006/relationships/hyperlink" Target="http://www.pmcostrava.cz/public/uploads/images/max/135021049712.jpg" TargetMode="External"/><Relationship Id="rId1223" Type="http://schemas.openxmlformats.org/officeDocument/2006/relationships/hyperlink" Target="https://www.youtube.com/watch?v=rbzcgfhI2y0" TargetMode="External"/><Relationship Id="rId1430" Type="http://schemas.openxmlformats.org/officeDocument/2006/relationships/hyperlink" Target="https://youtu.be/brluHlXJSLE" TargetMode="External"/><Relationship Id="rId1528" Type="http://schemas.openxmlformats.org/officeDocument/2006/relationships/hyperlink" Target="https://www.youtube.com/watch?v=vbsngOr-fGU" TargetMode="External"/><Relationship Id="rId232" Type="http://schemas.openxmlformats.org/officeDocument/2006/relationships/hyperlink" Target="http://www.pmcostrava.cz/public/uploads/images/max/137949609596.jpg" TargetMode="External"/><Relationship Id="rId884" Type="http://schemas.openxmlformats.org/officeDocument/2006/relationships/hyperlink" Target="http://www.klasektrading.cz/static/public/uploads/images/products/max/144178813082.jpg" TargetMode="External"/><Relationship Id="rId1735" Type="http://schemas.openxmlformats.org/officeDocument/2006/relationships/hyperlink" Target="https://www.youtube.com/watch?v=xAh0bj_86fs" TargetMode="External"/><Relationship Id="rId27" Type="http://schemas.openxmlformats.org/officeDocument/2006/relationships/hyperlink" Target="http://www.pmcostrava.cz/public/uploads/images/max/138122629843.jpg" TargetMode="External"/><Relationship Id="rId537" Type="http://schemas.openxmlformats.org/officeDocument/2006/relationships/hyperlink" Target="http://www.klasektrading.cz/static/public/uploads/images/products/max/147401466229.jpg" TargetMode="External"/><Relationship Id="rId744" Type="http://schemas.openxmlformats.org/officeDocument/2006/relationships/hyperlink" Target="http://www.klasektrading.cz/static/public/uploads/images/products/max/150278798589.jpg" TargetMode="External"/><Relationship Id="rId951" Type="http://schemas.openxmlformats.org/officeDocument/2006/relationships/hyperlink" Target="https://youtu.be/Ht45FrgmLiY" TargetMode="External"/><Relationship Id="rId1167" Type="http://schemas.openxmlformats.org/officeDocument/2006/relationships/hyperlink" Target="https://youtu.be/VzkcEEHRLN4" TargetMode="External"/><Relationship Id="rId1374" Type="http://schemas.openxmlformats.org/officeDocument/2006/relationships/hyperlink" Target="https://www.youtube.com/watch?v=WNo9uN6_AEc&amp;feature=youtu.be" TargetMode="External"/><Relationship Id="rId1581" Type="http://schemas.openxmlformats.org/officeDocument/2006/relationships/hyperlink" Target="https://youtu.be/kgSI4YmKNy4" TargetMode="External"/><Relationship Id="rId1679" Type="http://schemas.openxmlformats.org/officeDocument/2006/relationships/hyperlink" Target="https://www.youtube.com/watch?v=6mxvjg7BB00" TargetMode="External"/><Relationship Id="rId1802" Type="http://schemas.openxmlformats.org/officeDocument/2006/relationships/hyperlink" Target="https://www.youtube.com/watch?v=HEdwc0N-PmQ&amp;feature=youtu.be" TargetMode="External"/><Relationship Id="rId80" Type="http://schemas.openxmlformats.org/officeDocument/2006/relationships/hyperlink" Target="http://www.pmcostrava.cz/public/uploads/images/max/137935269117.jpg" TargetMode="External"/><Relationship Id="rId176" Type="http://schemas.openxmlformats.org/officeDocument/2006/relationships/hyperlink" Target="http://www.klasektrading.cz/static/public/uploads/images/products/max/1441617738.jpg" TargetMode="External"/><Relationship Id="rId383" Type="http://schemas.openxmlformats.org/officeDocument/2006/relationships/hyperlink" Target="http://www.klasektrading.cz/static/public/uploads/images/products/max/147402534008.jpg" TargetMode="External"/><Relationship Id="rId590" Type="http://schemas.openxmlformats.org/officeDocument/2006/relationships/hyperlink" Target="http://www.klasektrading.cz/static/public/uploads/images/products/max/153509722983.jpg" TargetMode="External"/><Relationship Id="rId604" Type="http://schemas.openxmlformats.org/officeDocument/2006/relationships/hyperlink" Target="http://www.klasektrading.cz/static/public/uploads/images/products/max/150269873477.jpg" TargetMode="External"/><Relationship Id="rId811" Type="http://schemas.openxmlformats.org/officeDocument/2006/relationships/hyperlink" Target="http://www.klasektrading.cz/static/public/uploads/images/products/max/144178683244.jpg" TargetMode="External"/><Relationship Id="rId1027" Type="http://schemas.openxmlformats.org/officeDocument/2006/relationships/hyperlink" Target="https://youtu.be/yL-Nk_M8LbI" TargetMode="External"/><Relationship Id="rId1234" Type="http://schemas.openxmlformats.org/officeDocument/2006/relationships/hyperlink" Target="https://www.youtube.com/watch?v=LcZl3fHUFdg" TargetMode="External"/><Relationship Id="rId1441" Type="http://schemas.openxmlformats.org/officeDocument/2006/relationships/hyperlink" Target="https://www.youtube.com/watch?v=0h8HEfvgiQs" TargetMode="External"/><Relationship Id="rId243" Type="http://schemas.openxmlformats.org/officeDocument/2006/relationships/hyperlink" Target="http://www.klasektrading.cz/static/public/uploads/images/products/max/153509844181.jpg" TargetMode="External"/><Relationship Id="rId450" Type="http://schemas.openxmlformats.org/officeDocument/2006/relationships/hyperlink" Target="http://www.klasektrading.cz/static/public/uploads/images/products/max/150280096972.jpg" TargetMode="External"/><Relationship Id="rId688" Type="http://schemas.openxmlformats.org/officeDocument/2006/relationships/hyperlink" Target="http://www.klasektrading.cz/static/public/uploads/images/products/max/144127331395.jpg" TargetMode="External"/><Relationship Id="rId895" Type="http://schemas.openxmlformats.org/officeDocument/2006/relationships/hyperlink" Target="http://www.klasektrading.cz/static/public/uploads/images/products/max/144178283845.jpg" TargetMode="External"/><Relationship Id="rId909" Type="http://schemas.openxmlformats.org/officeDocument/2006/relationships/hyperlink" Target="http://www.klasektrading.cz/static/public/uploads/images/products/max/146219123587.jpg" TargetMode="External"/><Relationship Id="rId1080" Type="http://schemas.openxmlformats.org/officeDocument/2006/relationships/hyperlink" Target="https://youtu.be/UhBzcWLCK_Y" TargetMode="External"/><Relationship Id="rId1301" Type="http://schemas.openxmlformats.org/officeDocument/2006/relationships/hyperlink" Target="https://www.youtube.com/watch?v=T9ssYxY-wkc&amp;feature=youtu.be" TargetMode="External"/><Relationship Id="rId1539" Type="http://schemas.openxmlformats.org/officeDocument/2006/relationships/hyperlink" Target="https://youtu.be/coCa5Sfuk3o" TargetMode="External"/><Relationship Id="rId1746" Type="http://schemas.openxmlformats.org/officeDocument/2006/relationships/hyperlink" Target="https://www.youtube.com/watch?v=j0CTxCtJDys" TargetMode="External"/><Relationship Id="rId38" Type="http://schemas.openxmlformats.org/officeDocument/2006/relationships/hyperlink" Target="http://www.pmcostrava.cz/public/uploads/images/max/137933793035.jpg" TargetMode="External"/><Relationship Id="rId103" Type="http://schemas.openxmlformats.org/officeDocument/2006/relationships/hyperlink" Target="http://www.pmcostrava.cz/public/uploads/images/max/141823245476.jpg" TargetMode="External"/><Relationship Id="rId310" Type="http://schemas.openxmlformats.org/officeDocument/2006/relationships/hyperlink" Target="http://www.pmcostrava.cz/public/uploads/images/max/140957446701.jpg" TargetMode="External"/><Relationship Id="rId548" Type="http://schemas.openxmlformats.org/officeDocument/2006/relationships/hyperlink" Target="http://www.pmcostrava.cz/public/uploads/images/max/134727599902.jpg" TargetMode="External"/><Relationship Id="rId755" Type="http://schemas.openxmlformats.org/officeDocument/2006/relationships/hyperlink" Target="http://www.klasektrading.cz/static/public/uploads/images/products/max/150279136194.jpg" TargetMode="External"/><Relationship Id="rId962" Type="http://schemas.openxmlformats.org/officeDocument/2006/relationships/hyperlink" Target="https://youtu.be/JmnuR5xcrvU" TargetMode="External"/><Relationship Id="rId1178" Type="http://schemas.openxmlformats.org/officeDocument/2006/relationships/hyperlink" Target="https://www.youtube.com/watch?v=wS1PIi7Dpyc" TargetMode="External"/><Relationship Id="rId1385" Type="http://schemas.openxmlformats.org/officeDocument/2006/relationships/hyperlink" Target="https://www.youtube.com/watch?v=JMYpnrNMNM0&amp;feature=youtu.be" TargetMode="External"/><Relationship Id="rId1592" Type="http://schemas.openxmlformats.org/officeDocument/2006/relationships/hyperlink" Target="https://www.youtube.com/watch?v=87o2Vn6hMOI&amp;feature=youtu.be" TargetMode="External"/><Relationship Id="rId1606" Type="http://schemas.openxmlformats.org/officeDocument/2006/relationships/hyperlink" Target="https://www.youtube.com/watch?v=SFNmCZ2XNLw&amp;feature=youtu.be" TargetMode="External"/><Relationship Id="rId1813" Type="http://schemas.openxmlformats.org/officeDocument/2006/relationships/hyperlink" Target="https://www.youtube.com/watch?v=6g1IZcQ4Lmk&amp;feature=youtu.be" TargetMode="External"/><Relationship Id="rId91" Type="http://schemas.openxmlformats.org/officeDocument/2006/relationships/hyperlink" Target="http://www.klasektrading.cz/static/public/uploads/images/products/max/147393055177.jpg" TargetMode="External"/><Relationship Id="rId187" Type="http://schemas.openxmlformats.org/officeDocument/2006/relationships/hyperlink" Target="http://www.klasektrading.cz/static/public/uploads/images/products/max/150288111344.jpg" TargetMode="External"/><Relationship Id="rId394" Type="http://schemas.openxmlformats.org/officeDocument/2006/relationships/hyperlink" Target="http://www.klasektrading.cz/static/public/uploads/images/products/max/147386448449.jpg" TargetMode="External"/><Relationship Id="rId408" Type="http://schemas.openxmlformats.org/officeDocument/2006/relationships/hyperlink" Target="http://www.klasektrading.cz/static/public/uploads/images/products/max/150270225354.jpg" TargetMode="External"/><Relationship Id="rId615" Type="http://schemas.openxmlformats.org/officeDocument/2006/relationships/hyperlink" Target="http://www.klasektrading.cz/static/public/uploads/images/products/max/14738422672.jpg" TargetMode="External"/><Relationship Id="rId822" Type="http://schemas.openxmlformats.org/officeDocument/2006/relationships/hyperlink" Target="http://www.klasektrading.cz/static/public/uploads/images/products/max/144178683244.jpg" TargetMode="External"/><Relationship Id="rId1038" Type="http://schemas.openxmlformats.org/officeDocument/2006/relationships/hyperlink" Target="https://youtu.be/xOouhE1LNMo" TargetMode="External"/><Relationship Id="rId1245" Type="http://schemas.openxmlformats.org/officeDocument/2006/relationships/hyperlink" Target="https://www.youtube.com/watch?v=4UNkJXF3fqM&amp;feature=youtu.be" TargetMode="External"/><Relationship Id="rId1452" Type="http://schemas.openxmlformats.org/officeDocument/2006/relationships/hyperlink" Target="https://www.youtube.com/watch?v=d3RkwGJzGh4&amp;feature=youtu.be" TargetMode="External"/><Relationship Id="rId254" Type="http://schemas.openxmlformats.org/officeDocument/2006/relationships/hyperlink" Target="http://www.klasektrading.cz/static/public/uploads/images/products/max/144161747898.jpg" TargetMode="External"/><Relationship Id="rId699" Type="http://schemas.openxmlformats.org/officeDocument/2006/relationships/hyperlink" Target="http://www.klasektrading.cz/static/public/uploads/images/products/max/153509682706.jpg" TargetMode="External"/><Relationship Id="rId1091" Type="http://schemas.openxmlformats.org/officeDocument/2006/relationships/hyperlink" Target="https://www.youtube.com/watch?v=TUvl91TGNlU&amp;feature=youtu.be" TargetMode="External"/><Relationship Id="rId1105" Type="http://schemas.openxmlformats.org/officeDocument/2006/relationships/hyperlink" Target="https://youtu.be/tBCHlPQfDVc" TargetMode="External"/><Relationship Id="rId1312" Type="http://schemas.openxmlformats.org/officeDocument/2006/relationships/hyperlink" Target="https://youtu.be/hrOU_xVH3Dc" TargetMode="External"/><Relationship Id="rId1757" Type="http://schemas.openxmlformats.org/officeDocument/2006/relationships/hyperlink" Target="https://www.youtube.com/watch?v=fY4oiS0GNCc" TargetMode="External"/><Relationship Id="rId49" Type="http://schemas.openxmlformats.org/officeDocument/2006/relationships/hyperlink" Target="http://www.klasektrading.cz/static/public/uploads/images/products/max/150270603455.jpg" TargetMode="External"/><Relationship Id="rId114" Type="http://schemas.openxmlformats.org/officeDocument/2006/relationships/hyperlink" Target="http://www.pmcostrava.cz/public/uploads/images/max/134808916018.jpg" TargetMode="External"/><Relationship Id="rId461" Type="http://schemas.openxmlformats.org/officeDocument/2006/relationships/hyperlink" Target="http://www.pmcostrava.cz/public/uploads/images/max/135057796129.jpg" TargetMode="External"/><Relationship Id="rId559" Type="http://schemas.openxmlformats.org/officeDocument/2006/relationships/hyperlink" Target="http://www.pmcostrava.cz/public/uploads/images/max/137958879763.jpg" TargetMode="External"/><Relationship Id="rId766" Type="http://schemas.openxmlformats.org/officeDocument/2006/relationships/hyperlink" Target="http://www.klasektrading.cz/static/public/uploads/images/products/max/14737632669.jpg" TargetMode="External"/><Relationship Id="rId1189" Type="http://schemas.openxmlformats.org/officeDocument/2006/relationships/hyperlink" Target="https://www.youtube.com/watch?v=vgM09X301UE&amp;feature=youtu.be" TargetMode="External"/><Relationship Id="rId1396" Type="http://schemas.openxmlformats.org/officeDocument/2006/relationships/hyperlink" Target="https://www.youtube.com/watch?v=X6pbV3MZaZM&amp;feature=youtu.be" TargetMode="External"/><Relationship Id="rId1617" Type="http://schemas.openxmlformats.org/officeDocument/2006/relationships/hyperlink" Target="https://www.youtube.com/watch?v=_BQiPXiMNi4&amp;feature=youtu.be" TargetMode="External"/><Relationship Id="rId1824" Type="http://schemas.openxmlformats.org/officeDocument/2006/relationships/hyperlink" Target="https://www.youtube.com/watch?v=G_-89jkpnpE&amp;feature=youtu.be" TargetMode="External"/><Relationship Id="rId198" Type="http://schemas.openxmlformats.org/officeDocument/2006/relationships/hyperlink" Target="http://www.klasektrading.cz/static/public/uploads/images/products/max/153509858238.jpg" TargetMode="External"/><Relationship Id="rId321" Type="http://schemas.openxmlformats.org/officeDocument/2006/relationships/hyperlink" Target="http://www.klasektrading.cz/static/public/uploads/images/products/max/14740262812.jpg" TargetMode="External"/><Relationship Id="rId419" Type="http://schemas.openxmlformats.org/officeDocument/2006/relationships/hyperlink" Target="http://www.klasektrading.cz/static/public/uploads/images/products/max/15028693227.jpg" TargetMode="External"/><Relationship Id="rId626" Type="http://schemas.openxmlformats.org/officeDocument/2006/relationships/hyperlink" Target="http://www.pmcostrava.cz/public/uploads/images/max/134813277907.jpg" TargetMode="External"/><Relationship Id="rId973" Type="http://schemas.openxmlformats.org/officeDocument/2006/relationships/hyperlink" Target="https://youtu.be/9MWzEKiRwoU" TargetMode="External"/><Relationship Id="rId1049" Type="http://schemas.openxmlformats.org/officeDocument/2006/relationships/hyperlink" Target="https://youtu.be/qcQ-FOMKzSg" TargetMode="External"/><Relationship Id="rId1256" Type="http://schemas.openxmlformats.org/officeDocument/2006/relationships/hyperlink" Target="https://youtu.be/AkkcLjgTQOQ" TargetMode="External"/><Relationship Id="rId833" Type="http://schemas.openxmlformats.org/officeDocument/2006/relationships/hyperlink" Target="http://www.klasektrading.cz/static/public/uploads/images/products/max/144179155581.jpg" TargetMode="External"/><Relationship Id="rId1116" Type="http://schemas.openxmlformats.org/officeDocument/2006/relationships/hyperlink" Target="https://youtu.be/IpFIzuh2uRY" TargetMode="External"/><Relationship Id="rId1463" Type="http://schemas.openxmlformats.org/officeDocument/2006/relationships/hyperlink" Target="https://www.youtube.com/watch?v=9kOsLUNmgGI" TargetMode="External"/><Relationship Id="rId1670" Type="http://schemas.openxmlformats.org/officeDocument/2006/relationships/hyperlink" Target="https://www.youtube.com/watch?v=AdHu0aTDNvw&amp;feature=youtu.be" TargetMode="External"/><Relationship Id="rId1768" Type="http://schemas.openxmlformats.org/officeDocument/2006/relationships/hyperlink" Target="https://www.youtube.com/watch?v=8QONb_eQfZ0" TargetMode="External"/><Relationship Id="rId265" Type="http://schemas.openxmlformats.org/officeDocument/2006/relationships/hyperlink" Target="http://www.klasektrading.cz/static/public/uploads/images/products/max/14249240882.jpg" TargetMode="External"/><Relationship Id="rId472" Type="http://schemas.openxmlformats.org/officeDocument/2006/relationships/hyperlink" Target="http://www.klasektrading.cz/static/public/uploads/images/products/max/147386400592.jpg" TargetMode="External"/><Relationship Id="rId900" Type="http://schemas.openxmlformats.org/officeDocument/2006/relationships/hyperlink" Target="http://www.klasektrading.cz/static/public/uploads/images/products/max/144178283845.jpg" TargetMode="External"/><Relationship Id="rId1323" Type="http://schemas.openxmlformats.org/officeDocument/2006/relationships/hyperlink" Target="https://youtu.be/c3EnN7E_Y84" TargetMode="External"/><Relationship Id="rId1530" Type="http://schemas.openxmlformats.org/officeDocument/2006/relationships/hyperlink" Target="http://youtu.be/6mWz_P1l20E" TargetMode="External"/><Relationship Id="rId1628" Type="http://schemas.openxmlformats.org/officeDocument/2006/relationships/hyperlink" Target="https://www.youtube.com/watch?v=pVNjV_OSNIw" TargetMode="External"/><Relationship Id="rId125" Type="http://schemas.openxmlformats.org/officeDocument/2006/relationships/hyperlink" Target="http://www.pmcostrava.cz/public/uploads/images/max/137940285758.jpg" TargetMode="External"/><Relationship Id="rId332" Type="http://schemas.openxmlformats.org/officeDocument/2006/relationships/hyperlink" Target="http://www.klasektrading.cz/static/public/uploads/images/products/max/153509817298.jpg" TargetMode="External"/><Relationship Id="rId777" Type="http://schemas.openxmlformats.org/officeDocument/2006/relationships/hyperlink" Target="http://www.pmcostrava.cz/public/uploads/images/max/137941877964.jpg" TargetMode="External"/><Relationship Id="rId984" Type="http://schemas.openxmlformats.org/officeDocument/2006/relationships/hyperlink" Target="http://www.youtube.com/watch?v=EEuYFoltsBE" TargetMode="External"/><Relationship Id="rId1835" Type="http://schemas.openxmlformats.org/officeDocument/2006/relationships/hyperlink" Target="https://www.youtube.com/watch?v=bY4WRHzKbRU&amp;feature=youtu.be" TargetMode="External"/><Relationship Id="rId637" Type="http://schemas.openxmlformats.org/officeDocument/2006/relationships/hyperlink" Target="http://www.klasektrading.cz/static/public/uploads/images/products/max/150271008775.jpg" TargetMode="External"/><Relationship Id="rId844" Type="http://schemas.openxmlformats.org/officeDocument/2006/relationships/hyperlink" Target="http://www.klasektrading.cz/static/public/uploads/images/products/max/144179155581.jpg" TargetMode="External"/><Relationship Id="rId1267" Type="http://schemas.openxmlformats.org/officeDocument/2006/relationships/hyperlink" Target="https://www.youtube.com/watch?v=_T_bZ7iAJpU" TargetMode="External"/><Relationship Id="rId1474" Type="http://schemas.openxmlformats.org/officeDocument/2006/relationships/hyperlink" Target="https://www.youtube.com/watch?v=eH38ptrLZdI" TargetMode="External"/><Relationship Id="rId1681" Type="http://schemas.openxmlformats.org/officeDocument/2006/relationships/hyperlink" Target="https://www.youtube.com/watch?v=M-u92CjFqio" TargetMode="External"/><Relationship Id="rId276" Type="http://schemas.openxmlformats.org/officeDocument/2006/relationships/hyperlink" Target="http://www.klasektrading.cz/static/public/uploads/images/products/max/150288499957.jpg" TargetMode="External"/><Relationship Id="rId483" Type="http://schemas.openxmlformats.org/officeDocument/2006/relationships/hyperlink" Target="http://www.klasektrading.cz/static/public/uploads/images/products/max/153509752278.jpg" TargetMode="External"/><Relationship Id="rId690" Type="http://schemas.openxmlformats.org/officeDocument/2006/relationships/hyperlink" Target="http://www.pmcostrava.cz/public/uploads/images/max/138106730356.jpg" TargetMode="External"/><Relationship Id="rId704" Type="http://schemas.openxmlformats.org/officeDocument/2006/relationships/hyperlink" Target="http://www.klasektrading.cz/static/public/uploads/images/products/max/144223140986.jpg" TargetMode="External"/><Relationship Id="rId911" Type="http://schemas.openxmlformats.org/officeDocument/2006/relationships/hyperlink" Target="http://www.klasektrading.cz/static/public/uploads/images/products/max/146219123587.jpg" TargetMode="External"/><Relationship Id="rId1127" Type="http://schemas.openxmlformats.org/officeDocument/2006/relationships/hyperlink" Target="https://youtu.be/yP7dmJ4CVt4" TargetMode="External"/><Relationship Id="rId1334" Type="http://schemas.openxmlformats.org/officeDocument/2006/relationships/hyperlink" Target="https://www.youtube.com/watch?v=EXzRvv9B4Ps" TargetMode="External"/><Relationship Id="rId1541" Type="http://schemas.openxmlformats.org/officeDocument/2006/relationships/hyperlink" Target="https://www.youtube.com/watch?v=CB6czYp9DaQ&amp;feature=youtu.be" TargetMode="External"/><Relationship Id="rId1779" Type="http://schemas.openxmlformats.org/officeDocument/2006/relationships/hyperlink" Target="http://www.youtube.com/watch?v=ljUGe3pXGlc" TargetMode="External"/><Relationship Id="rId40" Type="http://schemas.openxmlformats.org/officeDocument/2006/relationships/hyperlink" Target="http://www.klasektrading.cz/static/public/uploads/images/products/max/150270608222.jpg" TargetMode="External"/><Relationship Id="rId136" Type="http://schemas.openxmlformats.org/officeDocument/2006/relationships/hyperlink" Target="http://www.klasektrading.cz/static/public/uploads/images/products/max/150451110201.jpg" TargetMode="External"/><Relationship Id="rId343" Type="http://schemas.openxmlformats.org/officeDocument/2006/relationships/hyperlink" Target="http://www.klasektrading.cz/static/public/uploads/images/products/max/148120530894.jpg" TargetMode="External"/><Relationship Id="rId550" Type="http://schemas.openxmlformats.org/officeDocument/2006/relationships/hyperlink" Target="http://www.klasektrading.cz/static/public/uploads/images/products/max/147401198438.jpg" TargetMode="External"/><Relationship Id="rId788" Type="http://schemas.openxmlformats.org/officeDocument/2006/relationships/hyperlink" Target="http://www.klasektrading.cz/static/public/uploads/images/products/max/146219108181.jpg" TargetMode="External"/><Relationship Id="rId995" Type="http://schemas.openxmlformats.org/officeDocument/2006/relationships/hyperlink" Target="https://youtu.be/TfiAtZYXtF8" TargetMode="External"/><Relationship Id="rId1180" Type="http://schemas.openxmlformats.org/officeDocument/2006/relationships/hyperlink" Target="https://www.youtube.com/watch?v=mXfEJ7Dq0dw" TargetMode="External"/><Relationship Id="rId1401" Type="http://schemas.openxmlformats.org/officeDocument/2006/relationships/hyperlink" Target="https://www.youtube.com/watch?v=HUdVr_1LmlA" TargetMode="External"/><Relationship Id="rId1639" Type="http://schemas.openxmlformats.org/officeDocument/2006/relationships/hyperlink" Target="http://www.youtube.com/watch?v=n_bhwW1ghyc" TargetMode="External"/><Relationship Id="rId1846" Type="http://schemas.openxmlformats.org/officeDocument/2006/relationships/hyperlink" Target="https://www.youtube.com/watch?v=PNmj8yJlmhM&amp;feature=youtu.be" TargetMode="External"/><Relationship Id="rId203" Type="http://schemas.openxmlformats.org/officeDocument/2006/relationships/hyperlink" Target="http://www.klasektrading.cz/static/public/uploads/images/products/max/150288342975.jpg" TargetMode="External"/><Relationship Id="rId648" Type="http://schemas.openxmlformats.org/officeDocument/2006/relationships/hyperlink" Target="http://www.klasektrading.cz/static/public/uploads/images/products/max/147376904439.jpg" TargetMode="External"/><Relationship Id="rId855" Type="http://schemas.openxmlformats.org/officeDocument/2006/relationships/hyperlink" Target="http://www.klasektrading.cz/static/public/uploads/images/products/max/144178813082.jpg" TargetMode="External"/><Relationship Id="rId1040" Type="http://schemas.openxmlformats.org/officeDocument/2006/relationships/hyperlink" Target="https://youtu.be/HNI8Mi50taA" TargetMode="External"/><Relationship Id="rId1278" Type="http://schemas.openxmlformats.org/officeDocument/2006/relationships/hyperlink" Target="https://www.youtube.com/watch?v=zhdpY8K8rNs&amp;feature=youtu.be" TargetMode="External"/><Relationship Id="rId1485" Type="http://schemas.openxmlformats.org/officeDocument/2006/relationships/hyperlink" Target="https://youtu.be/HdWNzIUbMSA" TargetMode="External"/><Relationship Id="rId1692" Type="http://schemas.openxmlformats.org/officeDocument/2006/relationships/hyperlink" Target="https://www.youtube.com/watch?v=XBj0T-cb8M4" TargetMode="External"/><Relationship Id="rId1706" Type="http://schemas.openxmlformats.org/officeDocument/2006/relationships/hyperlink" Target="https://www.youtube.com/watch?v=ybS3mkEpyGA&amp;feature=youtu.be" TargetMode="External"/><Relationship Id="rId287" Type="http://schemas.openxmlformats.org/officeDocument/2006/relationships/hyperlink" Target="http://www.klasektrading.cz/static/public/uploads/images/products/max/146599551649.jpg" TargetMode="External"/><Relationship Id="rId410" Type="http://schemas.openxmlformats.org/officeDocument/2006/relationships/hyperlink" Target="http://www.klasektrading.cz/static/public/uploads/images/products/max/144127343237.jpg" TargetMode="External"/><Relationship Id="rId494" Type="http://schemas.openxmlformats.org/officeDocument/2006/relationships/hyperlink" Target="http://www.klasektrading.cz/static/public/uploads/images/products/max/147386154181.jpg" TargetMode="External"/><Relationship Id="rId508" Type="http://schemas.openxmlformats.org/officeDocument/2006/relationships/hyperlink" Target="http://www.klasektrading.cz/static/public/uploads/images/products/max/150280663821.jpg" TargetMode="External"/><Relationship Id="rId715" Type="http://schemas.openxmlformats.org/officeDocument/2006/relationships/hyperlink" Target="http://www.klasektrading.cz/static/public/uploads/images/products/max/147377723838.jpg" TargetMode="External"/><Relationship Id="rId922" Type="http://schemas.openxmlformats.org/officeDocument/2006/relationships/hyperlink" Target="http://www.klasektrading.cz/static/public/uploads/images/products/max/145710396664.jpg" TargetMode="External"/><Relationship Id="rId1138" Type="http://schemas.openxmlformats.org/officeDocument/2006/relationships/hyperlink" Target="https://www.youtube.com/watch?v=4_CnGG_K050&amp;feature=youtu.be" TargetMode="External"/><Relationship Id="rId1345" Type="http://schemas.openxmlformats.org/officeDocument/2006/relationships/hyperlink" Target="https://youtu.be/YuDYfEOk1rs" TargetMode="External"/><Relationship Id="rId1552" Type="http://schemas.openxmlformats.org/officeDocument/2006/relationships/hyperlink" Target="https://youtu.be/TihZfuSloDs" TargetMode="External"/><Relationship Id="rId147" Type="http://schemas.openxmlformats.org/officeDocument/2006/relationships/hyperlink" Target="http://www.klasektrading.cz/static/public/uploads/images/products/max/153509884218.jpg" TargetMode="External"/><Relationship Id="rId354" Type="http://schemas.openxmlformats.org/officeDocument/2006/relationships/hyperlink" Target="http://www.pmcostrava.cz/public/uploads/images/max/119340053375.jpg" TargetMode="External"/><Relationship Id="rId799" Type="http://schemas.openxmlformats.org/officeDocument/2006/relationships/hyperlink" Target="http://www.pmcostrava.cz/public/uploads/images/max/13502104435.jpg" TargetMode="External"/><Relationship Id="rId1191" Type="http://schemas.openxmlformats.org/officeDocument/2006/relationships/hyperlink" Target="https://www.youtube.com/watch?v=0V5mR5ljt7M&amp;feature=youtu.be" TargetMode="External"/><Relationship Id="rId1205" Type="http://schemas.openxmlformats.org/officeDocument/2006/relationships/hyperlink" Target="https://www.youtube.com/watch?v=IBaytNWZxtk&amp;feature=youtu.be" TargetMode="External"/><Relationship Id="rId1857" Type="http://schemas.openxmlformats.org/officeDocument/2006/relationships/drawing" Target="../drawings/drawing3.xml"/><Relationship Id="rId51" Type="http://schemas.openxmlformats.org/officeDocument/2006/relationships/hyperlink" Target="http://www.klasektrading.cz/static/public/uploads/images/products/max/150269792224.jpg" TargetMode="External"/><Relationship Id="rId561" Type="http://schemas.openxmlformats.org/officeDocument/2006/relationships/hyperlink" Target="http://www.klasektrading.cz/static/public/uploads/images/products/max/147384843171.jpg" TargetMode="External"/><Relationship Id="rId659" Type="http://schemas.openxmlformats.org/officeDocument/2006/relationships/hyperlink" Target="http://www.klasektrading.cz/static/public/uploads/images/products/max/153509692241.jpg" TargetMode="External"/><Relationship Id="rId866" Type="http://schemas.openxmlformats.org/officeDocument/2006/relationships/hyperlink" Target="http://www.klasektrading.cz/static/public/uploads/images/products/max/144179155581.jpg" TargetMode="External"/><Relationship Id="rId1289" Type="http://schemas.openxmlformats.org/officeDocument/2006/relationships/hyperlink" Target="https://www.youtube.com/watch?v=09mnxJqGhpI" TargetMode="External"/><Relationship Id="rId1412" Type="http://schemas.openxmlformats.org/officeDocument/2006/relationships/hyperlink" Target="https://www.youtube.com/watch?v=fV3g6laapcU&amp;feature=youtu.be" TargetMode="External"/><Relationship Id="rId1496" Type="http://schemas.openxmlformats.org/officeDocument/2006/relationships/hyperlink" Target="https://www.youtube.com/watch?v=YxjSl4uJwOI&amp;feature=youtu.be" TargetMode="External"/><Relationship Id="rId1717" Type="http://schemas.openxmlformats.org/officeDocument/2006/relationships/hyperlink" Target="https://www.youtube.com/watch?v=38gCCp6eM1o&amp;feature=youtu.be" TargetMode="External"/><Relationship Id="rId214" Type="http://schemas.openxmlformats.org/officeDocument/2006/relationships/hyperlink" Target="http://www.klasektrading.cz/static/public/uploads/images/products/max/147393870294.jpg" TargetMode="External"/><Relationship Id="rId298" Type="http://schemas.openxmlformats.org/officeDocument/2006/relationships/hyperlink" Target="http://www.klasektrading.cz/static/public/uploads/images/products/max/150288433379.jpg" TargetMode="External"/><Relationship Id="rId421" Type="http://schemas.openxmlformats.org/officeDocument/2006/relationships/hyperlink" Target="http://www.klasektrading.cz/static/public/uploads/images/products/max/150286984378.jpg" TargetMode="External"/><Relationship Id="rId519" Type="http://schemas.openxmlformats.org/officeDocument/2006/relationships/hyperlink" Target="http://www.pmcostrava.cz/public/uploads/images/max/135058089074.jpg" TargetMode="External"/><Relationship Id="rId1051" Type="http://schemas.openxmlformats.org/officeDocument/2006/relationships/hyperlink" Target="https://youtu.be/1dAXee8w5n8" TargetMode="External"/><Relationship Id="rId1149" Type="http://schemas.openxmlformats.org/officeDocument/2006/relationships/hyperlink" Target="https://www.youtube.com/watch?v=Zxss-xcaNWQ&amp;feature=youtu.be" TargetMode="External"/><Relationship Id="rId1356" Type="http://schemas.openxmlformats.org/officeDocument/2006/relationships/hyperlink" Target="https://www.youtube.com/watch?v=T0GVnlMGwcs" TargetMode="External"/><Relationship Id="rId158" Type="http://schemas.openxmlformats.org/officeDocument/2006/relationships/hyperlink" Target="http://www.pmcostrava.cz/public/uploads/images/max/140930292238.jpg" TargetMode="External"/><Relationship Id="rId726" Type="http://schemas.openxmlformats.org/officeDocument/2006/relationships/hyperlink" Target="http://www.pmcostrava.cz/public/uploads/images/max/14096346076.jpg" TargetMode="External"/><Relationship Id="rId933" Type="http://schemas.openxmlformats.org/officeDocument/2006/relationships/hyperlink" Target="https://youtu.be/Q4Rx5z2G7A0" TargetMode="External"/><Relationship Id="rId1009" Type="http://schemas.openxmlformats.org/officeDocument/2006/relationships/hyperlink" Target="http://www.youtube.com/watch?v=hBBiKe4TdDU" TargetMode="External"/><Relationship Id="rId1563" Type="http://schemas.openxmlformats.org/officeDocument/2006/relationships/hyperlink" Target="https://youtu.be/Kurt0PJjIdk" TargetMode="External"/><Relationship Id="rId1770" Type="http://schemas.openxmlformats.org/officeDocument/2006/relationships/hyperlink" Target="https://www.youtube.com/watch?v=-yEAXG5uesw" TargetMode="External"/><Relationship Id="rId62" Type="http://schemas.openxmlformats.org/officeDocument/2006/relationships/hyperlink" Target="http://www.klasektrading.cz/static/public/uploads/images/products/max/153509929439.jpg" TargetMode="External"/><Relationship Id="rId365" Type="http://schemas.openxmlformats.org/officeDocument/2006/relationships/hyperlink" Target="http://www.klasektrading.cz/static/public/uploads/images/products/max/150269935254.jpg" TargetMode="External"/><Relationship Id="rId572" Type="http://schemas.openxmlformats.org/officeDocument/2006/relationships/hyperlink" Target="http://www.klasektrading.cz/static/public/uploads/images/products/max/147384737641.jpg" TargetMode="External"/><Relationship Id="rId1216" Type="http://schemas.openxmlformats.org/officeDocument/2006/relationships/hyperlink" Target="https://youtu.be/8f3jzf2zO30" TargetMode="External"/><Relationship Id="rId1423" Type="http://schemas.openxmlformats.org/officeDocument/2006/relationships/hyperlink" Target="https://youtu.be/CZ9r_i-elrM" TargetMode="External"/><Relationship Id="rId1630" Type="http://schemas.openxmlformats.org/officeDocument/2006/relationships/hyperlink" Target="https://www.youtube.com/watch?v=O6EKSjOMUjM&amp;feature=youtu.be" TargetMode="External"/><Relationship Id="rId225" Type="http://schemas.openxmlformats.org/officeDocument/2006/relationships/hyperlink" Target="http://www.klasektrading.cz/static/public/uploads/images/products/max/147428447368.jpg" TargetMode="External"/><Relationship Id="rId432" Type="http://schemas.openxmlformats.org/officeDocument/2006/relationships/hyperlink" Target="http://www.klasektrading.cz/static/public/uploads/images/products/max/15350975789.jpg" TargetMode="External"/><Relationship Id="rId877" Type="http://schemas.openxmlformats.org/officeDocument/2006/relationships/hyperlink" Target="http://www.klasektrading.cz/static/public/uploads/images/products/max/144178813082.jpg" TargetMode="External"/><Relationship Id="rId1062" Type="http://schemas.openxmlformats.org/officeDocument/2006/relationships/hyperlink" Target="https://youtu.be/u6uCFonmis8" TargetMode="External"/><Relationship Id="rId1728" Type="http://schemas.openxmlformats.org/officeDocument/2006/relationships/hyperlink" Target="https://www.youtube.com/watch?v=HIeaKiY85Oc" TargetMode="External"/><Relationship Id="rId737" Type="http://schemas.openxmlformats.org/officeDocument/2006/relationships/hyperlink" Target="http://www.klasektrading.cz/static/public/uploads/images/products/max/147377359418.jpg" TargetMode="External"/><Relationship Id="rId944" Type="http://schemas.openxmlformats.org/officeDocument/2006/relationships/hyperlink" Target="https://youtu.be/G4w_xjYBhqI" TargetMode="External"/><Relationship Id="rId1367" Type="http://schemas.openxmlformats.org/officeDocument/2006/relationships/hyperlink" Target="https://www.youtube.com/watch?v=kF3h3BbiRjI&amp;feature=youtu.be" TargetMode="External"/><Relationship Id="rId1574" Type="http://schemas.openxmlformats.org/officeDocument/2006/relationships/hyperlink" Target="https://www.youtube.com/watch?v=M8Rxh51qLko&amp;feature=youtu.be" TargetMode="External"/><Relationship Id="rId1781" Type="http://schemas.openxmlformats.org/officeDocument/2006/relationships/hyperlink" Target="http://www.youtube.com/watch?v=wY7QaSwABIc&amp;list=FL3vDN7MDQBSqg2eyYmr42Jw&amp;index=80" TargetMode="External"/><Relationship Id="rId73" Type="http://schemas.openxmlformats.org/officeDocument/2006/relationships/hyperlink" Target="http://www.pmcostrava.cz/public/uploads/images/max/137935309376.jpg" TargetMode="External"/><Relationship Id="rId169" Type="http://schemas.openxmlformats.org/officeDocument/2006/relationships/hyperlink" Target="http://www.pmcostrava.cz/public/uploads/images/max/137941845016.jpg" TargetMode="External"/><Relationship Id="rId376" Type="http://schemas.openxmlformats.org/officeDocument/2006/relationships/hyperlink" Target="http://www.klasektrading.cz/static/public/uploads/images/products/max/144178993767.jpg" TargetMode="External"/><Relationship Id="rId583" Type="http://schemas.openxmlformats.org/officeDocument/2006/relationships/hyperlink" Target="http://www.pmcostrava.cz/public/uploads/images/max/135058200344.jpg" TargetMode="External"/><Relationship Id="rId790" Type="http://schemas.openxmlformats.org/officeDocument/2006/relationships/hyperlink" Target="http://www.klasektrading.cz/static/public/uploads/images/products/max/146219091047.jpg" TargetMode="External"/><Relationship Id="rId804" Type="http://schemas.openxmlformats.org/officeDocument/2006/relationships/hyperlink" Target="http://www.pmcostrava.cz/public/uploads/images/max/13502104435.jpg" TargetMode="External"/><Relationship Id="rId1227" Type="http://schemas.openxmlformats.org/officeDocument/2006/relationships/hyperlink" Target="https://youtu.be/wczr8zS4kV4" TargetMode="External"/><Relationship Id="rId1434" Type="http://schemas.openxmlformats.org/officeDocument/2006/relationships/hyperlink" Target="https://youtu.be/28rRynP2Fc0" TargetMode="External"/><Relationship Id="rId1641" Type="http://schemas.openxmlformats.org/officeDocument/2006/relationships/hyperlink" Target="https://www.youtube.com/watch?v=dWPv1sMOvRc" TargetMode="External"/><Relationship Id="rId4" Type="http://schemas.openxmlformats.org/officeDocument/2006/relationships/hyperlink" Target="http://www.pmcostrava.cz/public/uploads/images/max/140929366039.jpg" TargetMode="External"/><Relationship Id="rId236" Type="http://schemas.openxmlformats.org/officeDocument/2006/relationships/hyperlink" Target="http://www.pmcostrava.cz/public/uploads/images/max/134807947522.jpg" TargetMode="External"/><Relationship Id="rId443" Type="http://schemas.openxmlformats.org/officeDocument/2006/relationships/hyperlink" Target="http://www.klasektrading.cz/static/public/uploads/images/products/max/147402489008.jpg" TargetMode="External"/><Relationship Id="rId650" Type="http://schemas.openxmlformats.org/officeDocument/2006/relationships/hyperlink" Target="http://www.klasektrading.cz/static/public/uploads/images/products/max/147383920749.jpg" TargetMode="External"/><Relationship Id="rId888" Type="http://schemas.openxmlformats.org/officeDocument/2006/relationships/hyperlink" Target="http://www.klasektrading.cz/static/public/uploads/images/products/max/144178813082.jpg" TargetMode="External"/><Relationship Id="rId1073" Type="http://schemas.openxmlformats.org/officeDocument/2006/relationships/hyperlink" Target="https://www.youtube.com/watch?v=LZHjAJApHNM&amp;feature=youtu.be" TargetMode="External"/><Relationship Id="rId1280" Type="http://schemas.openxmlformats.org/officeDocument/2006/relationships/hyperlink" Target="https://www.youtube.com/watch?v=rBDCt4X32Sk" TargetMode="External"/><Relationship Id="rId1501" Type="http://schemas.openxmlformats.org/officeDocument/2006/relationships/hyperlink" Target="https://www.youtube.com/watch?v=LRGwJe8FsuI&amp;feature=youtu.be" TargetMode="External"/><Relationship Id="rId1739" Type="http://schemas.openxmlformats.org/officeDocument/2006/relationships/hyperlink" Target="https://www.youtube.com/watch?v=iHPjaq0WVZQ" TargetMode="External"/><Relationship Id="rId303" Type="http://schemas.openxmlformats.org/officeDocument/2006/relationships/hyperlink" Target="http://www.klasektrading.cz/static/public/uploads/images/products/max/153509829634.jpg" TargetMode="External"/><Relationship Id="rId748" Type="http://schemas.openxmlformats.org/officeDocument/2006/relationships/hyperlink" Target="http://www.klasektrading.cz/static/public/uploads/images/products/max/153509602893.jpg" TargetMode="External"/><Relationship Id="rId955" Type="http://schemas.openxmlformats.org/officeDocument/2006/relationships/hyperlink" Target="https://youtu.be/i_7zE0HL6XE" TargetMode="External"/><Relationship Id="rId1140" Type="http://schemas.openxmlformats.org/officeDocument/2006/relationships/hyperlink" Target="http://www.klasektrading.cz/public/catalog/2018-2019.html" TargetMode="External"/><Relationship Id="rId1378" Type="http://schemas.openxmlformats.org/officeDocument/2006/relationships/hyperlink" Target="https://youtu.be/8LF8pYG1_rE" TargetMode="External"/><Relationship Id="rId1585" Type="http://schemas.openxmlformats.org/officeDocument/2006/relationships/hyperlink" Target="https://www.youtube.com/watch?v=zkajTyorZFc&amp;feature=youtu.be" TargetMode="External"/><Relationship Id="rId1792" Type="http://schemas.openxmlformats.org/officeDocument/2006/relationships/hyperlink" Target="https://www.youtube.com/watch?v=wYuodgjYKRY&amp;feature=youtu.be" TargetMode="External"/><Relationship Id="rId1806" Type="http://schemas.openxmlformats.org/officeDocument/2006/relationships/hyperlink" Target="https://www.youtube.com/watch?v=CU6FLZrNJdo&amp;feature=youtu.be" TargetMode="External"/><Relationship Id="rId84" Type="http://schemas.openxmlformats.org/officeDocument/2006/relationships/hyperlink" Target="http://www.pmcostrava.cz/public/uploads/images/max/132801632655.jpg" TargetMode="External"/><Relationship Id="rId387" Type="http://schemas.openxmlformats.org/officeDocument/2006/relationships/hyperlink" Target="http://www.klasektrading.cz/static/public/uploads/images/products/max/147386473988.jpg" TargetMode="External"/><Relationship Id="rId510" Type="http://schemas.openxmlformats.org/officeDocument/2006/relationships/hyperlink" Target="http://www.klasektrading.cz/static/public/uploads/images/products/max/150286884967.jpg" TargetMode="External"/><Relationship Id="rId594" Type="http://schemas.openxmlformats.org/officeDocument/2006/relationships/hyperlink" Target="http://www.pmcostrava.cz/public/uploads/images/max/119135337045.jpg" TargetMode="External"/><Relationship Id="rId608" Type="http://schemas.openxmlformats.org/officeDocument/2006/relationships/hyperlink" Target="http://www.klasektrading.cz/static/public/uploads/images/products/max/153509711597.jpg" TargetMode="External"/><Relationship Id="rId815" Type="http://schemas.openxmlformats.org/officeDocument/2006/relationships/hyperlink" Target="http://www.klasektrading.cz/static/public/uploads/images/products/max/144178683244.jpg" TargetMode="External"/><Relationship Id="rId1238" Type="http://schemas.openxmlformats.org/officeDocument/2006/relationships/hyperlink" Target="https://www.youtube.com/watch?v=MYh3M60k8W4" TargetMode="External"/><Relationship Id="rId1445" Type="http://schemas.openxmlformats.org/officeDocument/2006/relationships/hyperlink" Target="https://youtu.be/p3A486ZtBr4" TargetMode="External"/><Relationship Id="rId1652" Type="http://schemas.openxmlformats.org/officeDocument/2006/relationships/hyperlink" Target="https://www.youtube.com/watch?v=Duhn1VY3aHE" TargetMode="External"/><Relationship Id="rId247" Type="http://schemas.openxmlformats.org/officeDocument/2006/relationships/hyperlink" Target="http://www.klasektrading.cz/static/public/uploads/images/products/max/150288411059.jpg" TargetMode="External"/><Relationship Id="rId899" Type="http://schemas.openxmlformats.org/officeDocument/2006/relationships/hyperlink" Target="http://www.klasektrading.cz/static/public/uploads/images/products/max/144178283845.jpg" TargetMode="External"/><Relationship Id="rId1000" Type="http://schemas.openxmlformats.org/officeDocument/2006/relationships/hyperlink" Target="https://youtu.be/wjunyOzre4o" TargetMode="External"/><Relationship Id="rId1084" Type="http://schemas.openxmlformats.org/officeDocument/2006/relationships/hyperlink" Target="https://youtu.be/9zkj5fuR9dg" TargetMode="External"/><Relationship Id="rId1305" Type="http://schemas.openxmlformats.org/officeDocument/2006/relationships/hyperlink" Target="https://www.youtube.com/watch?v=IfcR7-Y1WSo&amp;feature=youtu.be" TargetMode="External"/><Relationship Id="rId107" Type="http://schemas.openxmlformats.org/officeDocument/2006/relationships/hyperlink" Target="http://www.klasektrading.cz/static/public/uploads/images/products/max/147393507144.jpg" TargetMode="External"/><Relationship Id="rId454" Type="http://schemas.openxmlformats.org/officeDocument/2006/relationships/hyperlink" Target="http://www.klasektrading.cz/static/public/uploads/images/products/max/150280083933.jpg" TargetMode="External"/><Relationship Id="rId661" Type="http://schemas.openxmlformats.org/officeDocument/2006/relationships/hyperlink" Target="http://www.klasektrading.cz/static/public/uploads/images/products/max/150572573913.jpg" TargetMode="External"/><Relationship Id="rId759" Type="http://schemas.openxmlformats.org/officeDocument/2006/relationships/hyperlink" Target="http://www.klasektrading.cz/static/public/uploads/images/products/max/147376278039.jpg" TargetMode="External"/><Relationship Id="rId966" Type="http://schemas.openxmlformats.org/officeDocument/2006/relationships/hyperlink" Target="https://youtu.be/YeEH-FXBPrU" TargetMode="External"/><Relationship Id="rId1291" Type="http://schemas.openxmlformats.org/officeDocument/2006/relationships/hyperlink" Target="https://www.youtube.com/watch?v=WGzH0akvkIY" TargetMode="External"/><Relationship Id="rId1389" Type="http://schemas.openxmlformats.org/officeDocument/2006/relationships/hyperlink" Target="https://www.youtube.com/watch?v=FYrhJ3xi9Qg&amp;feature=youtu.be" TargetMode="External"/><Relationship Id="rId1512" Type="http://schemas.openxmlformats.org/officeDocument/2006/relationships/hyperlink" Target="https://www.youtube.com/watch?v=_xXCEZa8LfI" TargetMode="External"/><Relationship Id="rId1596" Type="http://schemas.openxmlformats.org/officeDocument/2006/relationships/hyperlink" Target="https://www.youtube.com/watch?v=v3au6lcc7-c&amp;feature=youtu.be" TargetMode="External"/><Relationship Id="rId1817" Type="http://schemas.openxmlformats.org/officeDocument/2006/relationships/hyperlink" Target="https://www.youtube.com/watch?v=UymC6dNHP2E&amp;feature=youtu.be" TargetMode="External"/><Relationship Id="rId11" Type="http://schemas.openxmlformats.org/officeDocument/2006/relationships/hyperlink" Target="http://www.pmcostrava.cz/public/uploads/images/max/138122558134.jpg" TargetMode="External"/><Relationship Id="rId314" Type="http://schemas.openxmlformats.org/officeDocument/2006/relationships/hyperlink" Target="http://www.klasektrading.cz/static/public/uploads/images/products/max/141224680454.jpg" TargetMode="External"/><Relationship Id="rId398" Type="http://schemas.openxmlformats.org/officeDocument/2006/relationships/hyperlink" Target="http://www.klasektrading.cz/static/public/uploads/images/products/max/150280368035.jpg" TargetMode="External"/><Relationship Id="rId521" Type="http://schemas.openxmlformats.org/officeDocument/2006/relationships/hyperlink" Target="http://www.klasektrading.cz/static/public/uploads/images/products/max/147402332401.jpg" TargetMode="External"/><Relationship Id="rId619" Type="http://schemas.openxmlformats.org/officeDocument/2006/relationships/hyperlink" Target="http://www.klasektrading.cz/static/public/uploads/images/products/max/144126859054.jpg" TargetMode="External"/><Relationship Id="rId1151" Type="http://schemas.openxmlformats.org/officeDocument/2006/relationships/hyperlink" Target="https://www.youtube.com/watch?v=B13R3Ye52V4&amp;feature=youtu.be" TargetMode="External"/><Relationship Id="rId1249" Type="http://schemas.openxmlformats.org/officeDocument/2006/relationships/hyperlink" Target="https://youtu.be/f39FhnWlmmM" TargetMode="External"/><Relationship Id="rId95" Type="http://schemas.openxmlformats.org/officeDocument/2006/relationships/hyperlink" Target="http://www.klasektrading.cz/static/public/uploads/images/products/max/147393113507.jpg" TargetMode="External"/><Relationship Id="rId160" Type="http://schemas.openxmlformats.org/officeDocument/2006/relationships/hyperlink" Target="http://www.pmcostrava.cz/public/uploads/images/max/138106236495.jpg" TargetMode="External"/><Relationship Id="rId826" Type="http://schemas.openxmlformats.org/officeDocument/2006/relationships/hyperlink" Target="http://www.klasektrading.cz/static/public/uploads/images/products/max/144178683244.jpg" TargetMode="External"/><Relationship Id="rId1011" Type="http://schemas.openxmlformats.org/officeDocument/2006/relationships/hyperlink" Target="https://youtu.be/LW3vVE7VfCg" TargetMode="External"/><Relationship Id="rId1109" Type="http://schemas.openxmlformats.org/officeDocument/2006/relationships/hyperlink" Target="https://youtu.be/dFCxJ8zSlVo" TargetMode="External"/><Relationship Id="rId1456" Type="http://schemas.openxmlformats.org/officeDocument/2006/relationships/hyperlink" Target="https://www.youtube.com/watch?v=mtuvhFsGZcw&amp;feature=youtu.be" TargetMode="External"/><Relationship Id="rId1663" Type="http://schemas.openxmlformats.org/officeDocument/2006/relationships/hyperlink" Target="https://www.youtube.com/watch?v=enYoltq3H94" TargetMode="External"/><Relationship Id="rId258" Type="http://schemas.openxmlformats.org/officeDocument/2006/relationships/hyperlink" Target="http://www.klasektrading.cz/static/public/uploads/images/products/max/144161718751.jpg" TargetMode="External"/><Relationship Id="rId465" Type="http://schemas.openxmlformats.org/officeDocument/2006/relationships/hyperlink" Target="http://www.klasektrading.cz/static/public/uploads/images/products/max/147402374487.jpg" TargetMode="External"/><Relationship Id="rId672" Type="http://schemas.openxmlformats.org/officeDocument/2006/relationships/hyperlink" Target="http://www.pmcostrava.cz/public/uploads/images/max/134813811328.jpg" TargetMode="External"/><Relationship Id="rId1095" Type="http://schemas.openxmlformats.org/officeDocument/2006/relationships/hyperlink" Target="https://youtu.be/c2lYFW2JUa0" TargetMode="External"/><Relationship Id="rId1316" Type="http://schemas.openxmlformats.org/officeDocument/2006/relationships/hyperlink" Target="https://www.youtube.com/watch?v=X4UrWbrx6lg&amp;feature=youtu.be" TargetMode="External"/><Relationship Id="rId1523" Type="http://schemas.openxmlformats.org/officeDocument/2006/relationships/hyperlink" Target="https://www.youtube.com/watch?v=uHtk8RewbWg&amp;feature=youtu.be" TargetMode="External"/><Relationship Id="rId1730" Type="http://schemas.openxmlformats.org/officeDocument/2006/relationships/hyperlink" Target="https://www.youtube.com/watch?v=AbKG-8fwjtY&amp;feature=youtu.be" TargetMode="External"/><Relationship Id="rId22" Type="http://schemas.openxmlformats.org/officeDocument/2006/relationships/hyperlink" Target="http://www.pmcostrava.cz/public/uploads/images/max/140930004651.jpg" TargetMode="External"/><Relationship Id="rId118" Type="http://schemas.openxmlformats.org/officeDocument/2006/relationships/hyperlink" Target="http://www.klasektrading.cz/static/public/uploads/images/products/max/153509898653.jpg" TargetMode="External"/><Relationship Id="rId325" Type="http://schemas.openxmlformats.org/officeDocument/2006/relationships/hyperlink" Target="http://www.klasektrading.cz/static/public/uploads/images/products/max/150279800195.jpg" TargetMode="External"/><Relationship Id="rId532" Type="http://schemas.openxmlformats.org/officeDocument/2006/relationships/hyperlink" Target="http://www.klasektrading.cz/static/public/uploads/images/products/max/147402265974.jpg" TargetMode="External"/><Relationship Id="rId977" Type="http://schemas.openxmlformats.org/officeDocument/2006/relationships/hyperlink" Target="http://www.youtube.com/watch?v=awMAed65lg4" TargetMode="External"/><Relationship Id="rId1162" Type="http://schemas.openxmlformats.org/officeDocument/2006/relationships/hyperlink" Target="https://youtu.be/WM7WTE5K3FU" TargetMode="External"/><Relationship Id="rId1828" Type="http://schemas.openxmlformats.org/officeDocument/2006/relationships/hyperlink" Target="https://www.youtube.com/watch?v=TtRh7t_aqwg&amp;feature=youtu.be" TargetMode="External"/><Relationship Id="rId171" Type="http://schemas.openxmlformats.org/officeDocument/2006/relationships/hyperlink" Target="http://www.klasektrading.cz/static/public/uploads/images/products/max/153509878541.jpg" TargetMode="External"/><Relationship Id="rId837" Type="http://schemas.openxmlformats.org/officeDocument/2006/relationships/hyperlink" Target="http://www.klasektrading.cz/static/public/uploads/images/products/max/144179155581.jpg" TargetMode="External"/><Relationship Id="rId1022" Type="http://schemas.openxmlformats.org/officeDocument/2006/relationships/hyperlink" Target="https://youtu.be/T7vOatG376M" TargetMode="External"/><Relationship Id="rId1467" Type="http://schemas.openxmlformats.org/officeDocument/2006/relationships/hyperlink" Target="https://www.youtube.com/watch?v=xia3ryn_YBY" TargetMode="External"/><Relationship Id="rId1674" Type="http://schemas.openxmlformats.org/officeDocument/2006/relationships/hyperlink" Target="https://www.youtube.com/watch?v=_gEZkBLZ3f0" TargetMode="External"/><Relationship Id="rId269" Type="http://schemas.openxmlformats.org/officeDocument/2006/relationships/hyperlink" Target="http://www.klasektrading.cz/static/public/uploads/images/products/max/150288489887.jpg" TargetMode="External"/><Relationship Id="rId476" Type="http://schemas.openxmlformats.org/officeDocument/2006/relationships/hyperlink" Target="http://www.pmcostrava.cz/public/uploads/images/max/137958748603.jpg" TargetMode="External"/><Relationship Id="rId683" Type="http://schemas.openxmlformats.org/officeDocument/2006/relationships/hyperlink" Target="http://www.klasektrading.cz/static/public/uploads/images/products/max/144127196461.jpg" TargetMode="External"/><Relationship Id="rId890" Type="http://schemas.openxmlformats.org/officeDocument/2006/relationships/hyperlink" Target="http://www.klasektrading.cz/static/public/uploads/images/products/max/144178813082.jpg" TargetMode="External"/><Relationship Id="rId904" Type="http://schemas.openxmlformats.org/officeDocument/2006/relationships/hyperlink" Target="http://www.klasektrading.cz/static/public/uploads/images/products/max/144178132256.jpg" TargetMode="External"/><Relationship Id="rId1327" Type="http://schemas.openxmlformats.org/officeDocument/2006/relationships/hyperlink" Target="https://www.youtube.com/watch?v=_rxpZ6c_Y90" TargetMode="External"/><Relationship Id="rId1534" Type="http://schemas.openxmlformats.org/officeDocument/2006/relationships/hyperlink" Target="https://youtu.be/OSVKuoJn3Xc" TargetMode="External"/><Relationship Id="rId1741" Type="http://schemas.openxmlformats.org/officeDocument/2006/relationships/hyperlink" Target="https://www.youtube.com/watch?v=dVA2EpCX9oI&amp;feature=youtu.be" TargetMode="External"/><Relationship Id="rId33" Type="http://schemas.openxmlformats.org/officeDocument/2006/relationships/hyperlink" Target="http://www.pmcostrava.cz/public/uploads/images/max/140930061782.jpg" TargetMode="External"/><Relationship Id="rId129" Type="http://schemas.openxmlformats.org/officeDocument/2006/relationships/hyperlink" Target="http://www.pmcostrava.cz/public/uploads/images/max/140930214276.jpg" TargetMode="External"/><Relationship Id="rId336" Type="http://schemas.openxmlformats.org/officeDocument/2006/relationships/hyperlink" Target="http://www.klasektrading.cz/static/public/uploads/images/products/max/147393944863.jpg" TargetMode="External"/><Relationship Id="rId543" Type="http://schemas.openxmlformats.org/officeDocument/2006/relationships/hyperlink" Target="http://www.klasektrading.cz/static/public/uploads/images/products/max/147401217217.jpg" TargetMode="External"/><Relationship Id="rId988" Type="http://schemas.openxmlformats.org/officeDocument/2006/relationships/hyperlink" Target="http://www.youtube.com/watch?v=uBI-AnPGsj4" TargetMode="External"/><Relationship Id="rId1173" Type="http://schemas.openxmlformats.org/officeDocument/2006/relationships/hyperlink" Target="https://www.youtube.com/watch?v=xJrTxCp2SVU&amp;feature=youtu.be" TargetMode="External"/><Relationship Id="rId1380" Type="http://schemas.openxmlformats.org/officeDocument/2006/relationships/hyperlink" Target="https://youtu.be/qVcRIEbIdFA" TargetMode="External"/><Relationship Id="rId1601" Type="http://schemas.openxmlformats.org/officeDocument/2006/relationships/hyperlink" Target="https://www.youtube.com/watch?v=DxbBwt9W4is&amp;feature=youtu.be" TargetMode="External"/><Relationship Id="rId1839" Type="http://schemas.openxmlformats.org/officeDocument/2006/relationships/hyperlink" Target="https://www.youtube.com/watch?v=lzf5s5EESA4&amp;feature=youtu.be" TargetMode="External"/><Relationship Id="rId182" Type="http://schemas.openxmlformats.org/officeDocument/2006/relationships/hyperlink" Target="http://www.klasektrading.cz/static/public/uploads/images/products/max/153509867578.jpg" TargetMode="External"/><Relationship Id="rId403" Type="http://schemas.openxmlformats.org/officeDocument/2006/relationships/hyperlink" Target="http://www.pmcostrava.cz/public/uploads/images/max/14095752236.jpg" TargetMode="External"/><Relationship Id="rId750" Type="http://schemas.openxmlformats.org/officeDocument/2006/relationships/hyperlink" Target="http://www.klasektrading.cz/static/public/uploads/images/products/max/153509585341.jpg" TargetMode="External"/><Relationship Id="rId848" Type="http://schemas.openxmlformats.org/officeDocument/2006/relationships/hyperlink" Target="http://www.klasektrading.cz/static/public/uploads/images/products/max/144178813082.jpg" TargetMode="External"/><Relationship Id="rId1033" Type="http://schemas.openxmlformats.org/officeDocument/2006/relationships/hyperlink" Target="https://youtu.be/fUNE0n6NYmI" TargetMode="External"/><Relationship Id="rId1478" Type="http://schemas.openxmlformats.org/officeDocument/2006/relationships/hyperlink" Target="https://youtu.be/U7qy5n2zI3g" TargetMode="External"/><Relationship Id="rId1685" Type="http://schemas.openxmlformats.org/officeDocument/2006/relationships/hyperlink" Target="https://www.youtube.com/watch?v=ngXrwRAs_s8" TargetMode="External"/><Relationship Id="rId487" Type="http://schemas.openxmlformats.org/officeDocument/2006/relationships/hyperlink" Target="http://www.pmcostrava.cz/public/uploads/images/max/137958852597.jpg" TargetMode="External"/><Relationship Id="rId610" Type="http://schemas.openxmlformats.org/officeDocument/2006/relationships/hyperlink" Target="http://www.pmcostrava.cz/public/uploads/images/max/135428448786.jpg" TargetMode="External"/><Relationship Id="rId694" Type="http://schemas.openxmlformats.org/officeDocument/2006/relationships/hyperlink" Target="http://www.pmcostrava.cz/public/uploads/images/max/140963423439.jpg" TargetMode="External"/><Relationship Id="rId708" Type="http://schemas.openxmlformats.org/officeDocument/2006/relationships/hyperlink" Target="http://www.pmcostrava.cz/public/uploads/images/max/135058270901.jpg" TargetMode="External"/><Relationship Id="rId915" Type="http://schemas.openxmlformats.org/officeDocument/2006/relationships/hyperlink" Target="http://www.pmcostrava.cz/public/uploads/images/max/137940398748.jpg" TargetMode="External"/><Relationship Id="rId1240" Type="http://schemas.openxmlformats.org/officeDocument/2006/relationships/hyperlink" Target="https://www.youtube.com/watch?v=iBRy4uVhHG8&amp;feature=youtu.be" TargetMode="External"/><Relationship Id="rId1338" Type="http://schemas.openxmlformats.org/officeDocument/2006/relationships/hyperlink" Target="https://www.youtube.com/watch?v=usSvG9bi0R4&amp;feature=youtu.be" TargetMode="External"/><Relationship Id="rId1545" Type="http://schemas.openxmlformats.org/officeDocument/2006/relationships/hyperlink" Target="https://www.youtube.com/watch?v=yO3lCa06xfQ&amp;feature=youtu.be" TargetMode="External"/><Relationship Id="rId347" Type="http://schemas.openxmlformats.org/officeDocument/2006/relationships/hyperlink" Target="http://www.klasektrading.cz/static/public/uploads/images/products/max/147394907332.jpg" TargetMode="External"/><Relationship Id="rId999" Type="http://schemas.openxmlformats.org/officeDocument/2006/relationships/hyperlink" Target="https://youtu.be/LXO-tLyg3Mk" TargetMode="External"/><Relationship Id="rId1100" Type="http://schemas.openxmlformats.org/officeDocument/2006/relationships/hyperlink" Target="https://www.youtube.com/watch?v=FKfOBNLPQ8U" TargetMode="External"/><Relationship Id="rId1184" Type="http://schemas.openxmlformats.org/officeDocument/2006/relationships/hyperlink" Target="https://youtu.be/W4dG9kk0YEA" TargetMode="External"/><Relationship Id="rId1405" Type="http://schemas.openxmlformats.org/officeDocument/2006/relationships/hyperlink" Target="https://www.youtube.com/watch?v=S-eDiZOuYkw&amp;feature=youtu.be" TargetMode="External"/><Relationship Id="rId1752" Type="http://schemas.openxmlformats.org/officeDocument/2006/relationships/hyperlink" Target="https://www.youtube.com/watch?v=amFVORSzQos" TargetMode="External"/><Relationship Id="rId44" Type="http://schemas.openxmlformats.org/officeDocument/2006/relationships/hyperlink" Target="http://www.pmcostrava.cz/public/uploads/images/max/137934961935.jpg" TargetMode="External"/><Relationship Id="rId554" Type="http://schemas.openxmlformats.org/officeDocument/2006/relationships/hyperlink" Target="http://www.klasektrading.cz/static/public/uploads/images/products/max/150271473221.jpg" TargetMode="External"/><Relationship Id="rId761" Type="http://schemas.openxmlformats.org/officeDocument/2006/relationships/hyperlink" Target="http://www.klasektrading.cz/static/public/uploads/images/products/max/147376213554.jpg" TargetMode="External"/><Relationship Id="rId859" Type="http://schemas.openxmlformats.org/officeDocument/2006/relationships/hyperlink" Target="http://www.klasektrading.cz/static/public/uploads/images/products/max/144179155581.jpg" TargetMode="External"/><Relationship Id="rId1391" Type="http://schemas.openxmlformats.org/officeDocument/2006/relationships/hyperlink" Target="https://www.youtube.com/watch?v=fdcn5aXZLkk" TargetMode="External"/><Relationship Id="rId1489" Type="http://schemas.openxmlformats.org/officeDocument/2006/relationships/hyperlink" Target="https://www.youtube.com/watch?v=C1dlzl1naJc&amp;feature=youtu.be" TargetMode="External"/><Relationship Id="rId1612" Type="http://schemas.openxmlformats.org/officeDocument/2006/relationships/hyperlink" Target="https://www.youtube.com/watch?v=RxX--dmBPic&amp;feature=youtu.be" TargetMode="External"/><Relationship Id="rId1696" Type="http://schemas.openxmlformats.org/officeDocument/2006/relationships/hyperlink" Target="https://www.youtube.com/watch?v=52mtjXEhGA0" TargetMode="External"/><Relationship Id="rId193" Type="http://schemas.openxmlformats.org/officeDocument/2006/relationships/hyperlink" Target="http://www.klasektrading.cz/static/public/uploads/images/products/max/147428656495.jpg" TargetMode="External"/><Relationship Id="rId207" Type="http://schemas.openxmlformats.org/officeDocument/2006/relationships/hyperlink" Target="http://www.klasektrading.cz/static/public/uploads/images/products/max/144169653561.jpg" TargetMode="External"/><Relationship Id="rId414" Type="http://schemas.openxmlformats.org/officeDocument/2006/relationships/hyperlink" Target="http://www.klasektrading.cz/static/public/uploads/images/products/max/147377316786.jpg" TargetMode="External"/><Relationship Id="rId498" Type="http://schemas.openxmlformats.org/officeDocument/2006/relationships/hyperlink" Target="http://www.klasektrading.cz/static/public/uploads/images/products/max/147377304981.jpg" TargetMode="External"/><Relationship Id="rId621" Type="http://schemas.openxmlformats.org/officeDocument/2006/relationships/hyperlink" Target="http://www.klasektrading.cz/static/public/uploads/images/products/max/144127824675.jpg" TargetMode="External"/><Relationship Id="rId1044" Type="http://schemas.openxmlformats.org/officeDocument/2006/relationships/hyperlink" Target="https://youtu.be/ouOUOLj6f1s" TargetMode="External"/><Relationship Id="rId1251" Type="http://schemas.openxmlformats.org/officeDocument/2006/relationships/hyperlink" Target="https://youtu.be/AbGTWZuXjqE" TargetMode="External"/><Relationship Id="rId1349" Type="http://schemas.openxmlformats.org/officeDocument/2006/relationships/hyperlink" Target="https://youtu.be/SjiNW0WBtQU" TargetMode="External"/><Relationship Id="rId260" Type="http://schemas.openxmlformats.org/officeDocument/2006/relationships/hyperlink" Target="http://www.pmcostrava.cz/public/uploads/images/max/137950111533.jpg" TargetMode="External"/><Relationship Id="rId719" Type="http://schemas.openxmlformats.org/officeDocument/2006/relationships/hyperlink" Target="http://www.klasektrading.cz/static/public/uploads/images/products/max/144222534114.jpg" TargetMode="External"/><Relationship Id="rId926" Type="http://schemas.openxmlformats.org/officeDocument/2006/relationships/hyperlink" Target="http://www.klasektrading.cz/static/public/uploads/images/products/max/145701021619.jpg" TargetMode="External"/><Relationship Id="rId1111" Type="http://schemas.openxmlformats.org/officeDocument/2006/relationships/hyperlink" Target="https://www.youtube.com/watch?v=P3Fuye52BsM&amp;feature=youtu.be" TargetMode="External"/><Relationship Id="rId1556" Type="http://schemas.openxmlformats.org/officeDocument/2006/relationships/hyperlink" Target="https://www.youtube.com/watch?v=w_HV5Kut30U&amp;feature=youtu.be" TargetMode="External"/><Relationship Id="rId1763" Type="http://schemas.openxmlformats.org/officeDocument/2006/relationships/hyperlink" Target="https://www.youtube.com/watch?v=O6fBpE66dtU" TargetMode="External"/><Relationship Id="rId55" Type="http://schemas.openxmlformats.org/officeDocument/2006/relationships/hyperlink" Target="http://www.klasektrading.cz/static/public/uploads/images/products/max/14093005162.jpg" TargetMode="External"/><Relationship Id="rId120" Type="http://schemas.openxmlformats.org/officeDocument/2006/relationships/hyperlink" Target="http://www.pmcostrava.cz/public/uploads/images/max/13480886431.jpg" TargetMode="External"/><Relationship Id="rId358" Type="http://schemas.openxmlformats.org/officeDocument/2006/relationships/hyperlink" Target="http://www.klasektrading.cz/static/public/uploads/images/products/max/150280007478.jpg" TargetMode="External"/><Relationship Id="rId565" Type="http://schemas.openxmlformats.org/officeDocument/2006/relationships/hyperlink" Target="http://www.klasektrading.cz/static/public/uploads/images/products/max/150271508904.jpg" TargetMode="External"/><Relationship Id="rId772" Type="http://schemas.openxmlformats.org/officeDocument/2006/relationships/hyperlink" Target="http://www.pmcostrava.cz/public/uploads/images/max/137941877964.jpg" TargetMode="External"/><Relationship Id="rId1195" Type="http://schemas.openxmlformats.org/officeDocument/2006/relationships/hyperlink" Target="https://www.youtube.com/watch?v=ygvznjLWkl0&amp;feature=youtu.be" TargetMode="External"/><Relationship Id="rId1209" Type="http://schemas.openxmlformats.org/officeDocument/2006/relationships/hyperlink" Target="https://www.youtube.com/watch?v=eHVeYqV6aPY" TargetMode="External"/><Relationship Id="rId1416" Type="http://schemas.openxmlformats.org/officeDocument/2006/relationships/hyperlink" Target="https://www.youtube.com/watch?v=oFjxX3Uaffw" TargetMode="External"/><Relationship Id="rId1623" Type="http://schemas.openxmlformats.org/officeDocument/2006/relationships/hyperlink" Target="https://www.youtube.com/watch?v=XyEetlY5i08&amp;feature=youtu.be" TargetMode="External"/><Relationship Id="rId1830" Type="http://schemas.openxmlformats.org/officeDocument/2006/relationships/hyperlink" Target="https://www.youtube.com/watch?v=I9r-3Jjfgcg&amp;feature=youtu.be" TargetMode="External"/><Relationship Id="rId218" Type="http://schemas.openxmlformats.org/officeDocument/2006/relationships/hyperlink" Target="http://www.pmcostrava.cz/public/uploads/images/max/134808097856.jpg" TargetMode="External"/><Relationship Id="rId425" Type="http://schemas.openxmlformats.org/officeDocument/2006/relationships/hyperlink" Target="http://www.klasektrading.cz/static/public/uploads/images/products/max/153509785216.jpg" TargetMode="External"/><Relationship Id="rId632" Type="http://schemas.openxmlformats.org/officeDocument/2006/relationships/hyperlink" Target="http://www.klasektrading.cz/static/public/uploads/images/products/max/150279720302.jpg" TargetMode="External"/><Relationship Id="rId1055" Type="http://schemas.openxmlformats.org/officeDocument/2006/relationships/hyperlink" Target="https://youtu.be/XCiTIXOznWM" TargetMode="External"/><Relationship Id="rId1262" Type="http://schemas.openxmlformats.org/officeDocument/2006/relationships/hyperlink" Target="https://www.youtube.com/watch?v=7MOJZdKPBzw&amp;feature=youtu.be" TargetMode="External"/><Relationship Id="rId271" Type="http://schemas.openxmlformats.org/officeDocument/2006/relationships/hyperlink" Target="http://www.klasektrading.cz/static/public/uploads/images/products/max/150288489887.jpg" TargetMode="External"/><Relationship Id="rId937" Type="http://schemas.openxmlformats.org/officeDocument/2006/relationships/hyperlink" Target="https://www.youtube.com/watch?v=zTNEdHU_qQQ&amp;feature=youtu.be" TargetMode="External"/><Relationship Id="rId1122" Type="http://schemas.openxmlformats.org/officeDocument/2006/relationships/hyperlink" Target="http://www.youtube.com/watch?v=LryGKbMoCUo" TargetMode="External"/><Relationship Id="rId1567" Type="http://schemas.openxmlformats.org/officeDocument/2006/relationships/hyperlink" Target="https://www.youtube.com/watch?v=QY1ihSBmavs" TargetMode="External"/><Relationship Id="rId1774" Type="http://schemas.openxmlformats.org/officeDocument/2006/relationships/hyperlink" Target="http://www.youtube.com/watch?v=xEyRSYzIHiQ&amp;list=FL3vDN7MDQBSqg2eyYmr42Jw&amp;index=86" TargetMode="External"/><Relationship Id="rId66" Type="http://schemas.openxmlformats.org/officeDocument/2006/relationships/hyperlink" Target="http://www.klasektrading.cz/static/public/uploads/images/products/max/153509907363.jpg" TargetMode="External"/><Relationship Id="rId131" Type="http://schemas.openxmlformats.org/officeDocument/2006/relationships/hyperlink" Target="http://www.pmcostrava.cz/public/uploads/images/max/137940957882.jpg" TargetMode="External"/><Relationship Id="rId369" Type="http://schemas.openxmlformats.org/officeDocument/2006/relationships/hyperlink" Target="http://www.klasektrading.cz/static/public/uploads/images/products/max/153509806426.jpg" TargetMode="External"/><Relationship Id="rId576" Type="http://schemas.openxmlformats.org/officeDocument/2006/relationships/hyperlink" Target="http://www.klasektrading.cz/static/public/uploads/images/products/max/150270643665.jpg" TargetMode="External"/><Relationship Id="rId783" Type="http://schemas.openxmlformats.org/officeDocument/2006/relationships/hyperlink" Target="http://www.klasektrading.cz/static/public/uploads/images/products/max/144067554095.jpg" TargetMode="External"/><Relationship Id="rId990" Type="http://schemas.openxmlformats.org/officeDocument/2006/relationships/hyperlink" Target="http://www.youtube.com/watch?v=EEuYFoltsBE" TargetMode="External"/><Relationship Id="rId1427" Type="http://schemas.openxmlformats.org/officeDocument/2006/relationships/hyperlink" Target="https://www.youtube.com/watch?v=btG2C_wrdQw" TargetMode="External"/><Relationship Id="rId1634" Type="http://schemas.openxmlformats.org/officeDocument/2006/relationships/hyperlink" Target="https://www.youtube.com/watch?v=c3C_1OUTUXE&amp;feature=youtu.be" TargetMode="External"/><Relationship Id="rId1841" Type="http://schemas.openxmlformats.org/officeDocument/2006/relationships/hyperlink" Target="https://www.youtube.com/watch?v=r311sqd-KZQ&amp;feature=youtu.be" TargetMode="External"/><Relationship Id="rId229" Type="http://schemas.openxmlformats.org/officeDocument/2006/relationships/hyperlink" Target="http://www.klasektrading.cz/static/public/uploads/images/products/max/153509852295.jpg" TargetMode="External"/><Relationship Id="rId436" Type="http://schemas.openxmlformats.org/officeDocument/2006/relationships/hyperlink" Target="http://www.klasektrading.cz/static/public/uploads/images/products/max/150287330454.jpg" TargetMode="External"/><Relationship Id="rId643" Type="http://schemas.openxmlformats.org/officeDocument/2006/relationships/hyperlink" Target="http://www.klasektrading.cz/static/public/uploads/images/products/max/150330212102.jpg" TargetMode="External"/><Relationship Id="rId1066" Type="http://schemas.openxmlformats.org/officeDocument/2006/relationships/hyperlink" Target="https://youtu.be/GakSvbQ2NJ4" TargetMode="External"/><Relationship Id="rId1273" Type="http://schemas.openxmlformats.org/officeDocument/2006/relationships/hyperlink" Target="https://youtu.be/gBzxTBD4itU" TargetMode="External"/><Relationship Id="rId1480" Type="http://schemas.openxmlformats.org/officeDocument/2006/relationships/hyperlink" Target="https://youtu.be/lQp0SSVliFo" TargetMode="External"/><Relationship Id="rId850" Type="http://schemas.openxmlformats.org/officeDocument/2006/relationships/hyperlink" Target="http://www.klasektrading.cz/static/public/uploads/images/products/max/144178813082.jpg" TargetMode="External"/><Relationship Id="rId948" Type="http://schemas.openxmlformats.org/officeDocument/2006/relationships/hyperlink" Target="https://youtu.be/YbRa32Dy7Mo" TargetMode="External"/><Relationship Id="rId1133" Type="http://schemas.openxmlformats.org/officeDocument/2006/relationships/hyperlink" Target="https://www.youtube.com/watch?v=Y3H4Pu8WffM&amp;feature=youtu.be" TargetMode="External"/><Relationship Id="rId1578" Type="http://schemas.openxmlformats.org/officeDocument/2006/relationships/hyperlink" Target="https://youtu.be/BHw3KVM9beE" TargetMode="External"/><Relationship Id="rId1701" Type="http://schemas.openxmlformats.org/officeDocument/2006/relationships/hyperlink" Target="https://www.youtube.com/watch?v=t4XHQwRXSzo&amp;feature=youtu.be" TargetMode="External"/><Relationship Id="rId1785" Type="http://schemas.openxmlformats.org/officeDocument/2006/relationships/hyperlink" Target="https://www.youtube.com/watch?v=WOGkCRWIFVE" TargetMode="External"/><Relationship Id="rId77" Type="http://schemas.openxmlformats.org/officeDocument/2006/relationships/hyperlink" Target="http://www.pmcostrava.cz/public/uploads/images/max/137935325089.jpg" TargetMode="External"/><Relationship Id="rId282" Type="http://schemas.openxmlformats.org/officeDocument/2006/relationships/hyperlink" Target="http://www.klasektrading.cz/static/public/uploads/images/products/max/14416174212.jpg" TargetMode="External"/><Relationship Id="rId503" Type="http://schemas.openxmlformats.org/officeDocument/2006/relationships/hyperlink" Target="http://www.klasektrading.cz/static/public/uploads/images/products/max/150280629727.jpg" TargetMode="External"/><Relationship Id="rId587" Type="http://schemas.openxmlformats.org/officeDocument/2006/relationships/hyperlink" Target="http://www.pmcostrava.cz/public/uploads/images/max/135058238361.jpg" TargetMode="External"/><Relationship Id="rId710" Type="http://schemas.openxmlformats.org/officeDocument/2006/relationships/hyperlink" Target="http://www.klasektrading.cz/static/public/uploads/images/products/max/144222952182.jpg" TargetMode="External"/><Relationship Id="rId808" Type="http://schemas.openxmlformats.org/officeDocument/2006/relationships/hyperlink" Target="http://www.pmcostrava.cz/public/uploads/images/max/135020614809.jpg" TargetMode="External"/><Relationship Id="rId1340" Type="http://schemas.openxmlformats.org/officeDocument/2006/relationships/hyperlink" Target="https://youtu.be/ubRzfMSR29I" TargetMode="External"/><Relationship Id="rId1438" Type="http://schemas.openxmlformats.org/officeDocument/2006/relationships/hyperlink" Target="https://www.youtube.com/watch?v=5evveJAS7JQ&amp;feature=youtu.be" TargetMode="External"/><Relationship Id="rId1645" Type="http://schemas.openxmlformats.org/officeDocument/2006/relationships/hyperlink" Target="https://www.youtube.com/watch?v=it_wTUJ_-_U" TargetMode="External"/><Relationship Id="rId8" Type="http://schemas.openxmlformats.org/officeDocument/2006/relationships/hyperlink" Target="http://www.pmcostrava.cz/public/uploads/images/max/140929461746.jpg" TargetMode="External"/><Relationship Id="rId142" Type="http://schemas.openxmlformats.org/officeDocument/2006/relationships/hyperlink" Target="http://www.klasektrading.cz/static/public/uploads/images/products/max/150451343162.jpg" TargetMode="External"/><Relationship Id="rId447" Type="http://schemas.openxmlformats.org/officeDocument/2006/relationships/hyperlink" Target="http://www.klasektrading.cz/static/public/uploads/images/products/max/150280042582.jpg" TargetMode="External"/><Relationship Id="rId794" Type="http://schemas.openxmlformats.org/officeDocument/2006/relationships/hyperlink" Target="http://www.klasektrading.cz/static/public/uploads/images/products/max/144067554095.jpg" TargetMode="External"/><Relationship Id="rId1077" Type="http://schemas.openxmlformats.org/officeDocument/2006/relationships/hyperlink" Target="https://www.youtube.com/watch?v=j_dmUOQpTjc&amp;feature=youtu.be" TargetMode="External"/><Relationship Id="rId1200" Type="http://schemas.openxmlformats.org/officeDocument/2006/relationships/hyperlink" Target="https://www.youtube.com/watch?v=u27TXDf0NmA&amp;feature=youtu.be" TargetMode="External"/><Relationship Id="rId1852" Type="http://schemas.openxmlformats.org/officeDocument/2006/relationships/hyperlink" Target="http://www.pmcostrava.cz/public/uploads/images/max/140930061782.jpg" TargetMode="External"/><Relationship Id="rId654" Type="http://schemas.openxmlformats.org/officeDocument/2006/relationships/hyperlink" Target="http://www.klasektrading.cz/static/public/uploads/images/products/max/150278758113.jpg" TargetMode="External"/><Relationship Id="rId861" Type="http://schemas.openxmlformats.org/officeDocument/2006/relationships/hyperlink" Target="http://www.klasektrading.cz/static/public/uploads/images/products/max/144179155581.jpg" TargetMode="External"/><Relationship Id="rId959" Type="http://schemas.openxmlformats.org/officeDocument/2006/relationships/hyperlink" Target="https://youtu.be/TErPPa5ekug" TargetMode="External"/><Relationship Id="rId1284" Type="http://schemas.openxmlformats.org/officeDocument/2006/relationships/hyperlink" Target="https://www.youtube.com/watch?v=VUIkETF-hW4&amp;feature=youtu.be" TargetMode="External"/><Relationship Id="rId1491" Type="http://schemas.openxmlformats.org/officeDocument/2006/relationships/hyperlink" Target="https://www.youtube.com/watch?v=xACjM5t2no0&amp;feature=youtu.be" TargetMode="External"/><Relationship Id="rId1505" Type="http://schemas.openxmlformats.org/officeDocument/2006/relationships/hyperlink" Target="https://youtu.be/EqowqgpleAY" TargetMode="External"/><Relationship Id="rId1589" Type="http://schemas.openxmlformats.org/officeDocument/2006/relationships/hyperlink" Target="https://www.youtube.com/watch?v=QOx2LHn0C3s&amp;feature=youtu.be" TargetMode="External"/><Relationship Id="rId1712" Type="http://schemas.openxmlformats.org/officeDocument/2006/relationships/hyperlink" Target="https://www.youtube.com/watch?v=sxVeGFyXiLU&amp;feature=youtu.be" TargetMode="External"/><Relationship Id="rId293" Type="http://schemas.openxmlformats.org/officeDocument/2006/relationships/hyperlink" Target="http://www.klasektrading.cz/static/public/uploads/images/products/max/146702818621.jpg" TargetMode="External"/><Relationship Id="rId307" Type="http://schemas.openxmlformats.org/officeDocument/2006/relationships/hyperlink" Target="http://www.klasektrading.cz/static/public/uploads/images/products/max/15296546117.jpg" TargetMode="External"/><Relationship Id="rId514" Type="http://schemas.openxmlformats.org/officeDocument/2006/relationships/hyperlink" Target="http://www.klasektrading.cz/static/public/uploads/images/products/max/150287344481.jpg" TargetMode="External"/><Relationship Id="rId721" Type="http://schemas.openxmlformats.org/officeDocument/2006/relationships/hyperlink" Target="http://www.klasektrading.cz/static/public/uploads/images/products/max/144222528095.jpg" TargetMode="External"/><Relationship Id="rId1144" Type="http://schemas.openxmlformats.org/officeDocument/2006/relationships/hyperlink" Target="https://www.youtube.com/watch?v=DLho4u2wfhg" TargetMode="External"/><Relationship Id="rId1351" Type="http://schemas.openxmlformats.org/officeDocument/2006/relationships/hyperlink" Target="https://www.youtube.com/watch?v=SnIbjopdgX0&amp;feature=youtu.be" TargetMode="External"/><Relationship Id="rId1449" Type="http://schemas.openxmlformats.org/officeDocument/2006/relationships/hyperlink" Target="https://www.youtube.com/watch?v=nX-1_kj7FVI" TargetMode="External"/><Relationship Id="rId1796" Type="http://schemas.openxmlformats.org/officeDocument/2006/relationships/hyperlink" Target="https://www.youtube.com/watch?v=owI4UCYLgHg&amp;feature=youtu.be" TargetMode="External"/><Relationship Id="rId88" Type="http://schemas.openxmlformats.org/officeDocument/2006/relationships/hyperlink" Target="http://www.klasektrading.cz/static/public/uploads/images/products/max/147393085162.jpg" TargetMode="External"/><Relationship Id="rId153" Type="http://schemas.openxmlformats.org/officeDocument/2006/relationships/hyperlink" Target="http://www.pmcostrava.cz/public/uploads/images/max/134808850478.jpg" TargetMode="External"/><Relationship Id="rId360" Type="http://schemas.openxmlformats.org/officeDocument/2006/relationships/hyperlink" Target="http://www.klasektrading.cz/static/public/uploads/images/products/max/144178756745.jpg" TargetMode="External"/><Relationship Id="rId598" Type="http://schemas.openxmlformats.org/officeDocument/2006/relationships/hyperlink" Target="http://www.pmcostrava.cz/public/uploads/images/max/135004772492.jpg" TargetMode="External"/><Relationship Id="rId819" Type="http://schemas.openxmlformats.org/officeDocument/2006/relationships/hyperlink" Target="http://www.klasektrading.cz/static/public/uploads/images/products/max/144178683244.jpg" TargetMode="External"/><Relationship Id="rId1004" Type="http://schemas.openxmlformats.org/officeDocument/2006/relationships/hyperlink" Target="https://www.youtube.com/watch?v=eCgd_11Q9Hw" TargetMode="External"/><Relationship Id="rId1211" Type="http://schemas.openxmlformats.org/officeDocument/2006/relationships/hyperlink" Target="https://www.youtube.com/watch?v=Ev0jcZqslYo&amp;feature=youtu.be" TargetMode="External"/><Relationship Id="rId1656" Type="http://schemas.openxmlformats.org/officeDocument/2006/relationships/hyperlink" Target="https://www.youtube.com/watch?v=lwL8PleIwbM" TargetMode="External"/><Relationship Id="rId220" Type="http://schemas.openxmlformats.org/officeDocument/2006/relationships/hyperlink" Target="http://www.klasektrading.cz/static/public/uploads/images/products/max/148120511037.jpg" TargetMode="External"/><Relationship Id="rId458" Type="http://schemas.openxmlformats.org/officeDocument/2006/relationships/hyperlink" Target="http://www.pmcostrava.cz/public/uploads/images/max/135057806124.jpg" TargetMode="External"/><Relationship Id="rId665" Type="http://schemas.openxmlformats.org/officeDocument/2006/relationships/hyperlink" Target="http://www.klasektrading.cz/static/public/uploads/images/products/max/144127150911.jpg" TargetMode="External"/><Relationship Id="rId872" Type="http://schemas.openxmlformats.org/officeDocument/2006/relationships/hyperlink" Target="http://www.klasektrading.cz/static/public/uploads/images/products/max/144179155581.jpg" TargetMode="External"/><Relationship Id="rId1088" Type="http://schemas.openxmlformats.org/officeDocument/2006/relationships/hyperlink" Target="https://www.youtube.com/watch?v=HIT0fg_xu2w&amp;feature=youtu.be" TargetMode="External"/><Relationship Id="rId1295" Type="http://schemas.openxmlformats.org/officeDocument/2006/relationships/hyperlink" Target="https://www.youtube.com/watch?v=UWYb2eqQn4A&amp;feature=youtu.be" TargetMode="External"/><Relationship Id="rId1309" Type="http://schemas.openxmlformats.org/officeDocument/2006/relationships/hyperlink" Target="https://youtu.be/wNpUP2z4mMI" TargetMode="External"/><Relationship Id="rId1516" Type="http://schemas.openxmlformats.org/officeDocument/2006/relationships/hyperlink" Target="https://www.youtube.com/watch?v=NiVnvlKq7ro" TargetMode="External"/><Relationship Id="rId1723" Type="http://schemas.openxmlformats.org/officeDocument/2006/relationships/hyperlink" Target="https://www.youtube.com/watch?v=swuyrUsaw2I&amp;feature=youtu.be" TargetMode="External"/><Relationship Id="rId15" Type="http://schemas.openxmlformats.org/officeDocument/2006/relationships/hyperlink" Target="http://www.pmcostrava.cz/public/uploads/images/max/137933072644.jpg" TargetMode="External"/><Relationship Id="rId318" Type="http://schemas.openxmlformats.org/officeDocument/2006/relationships/hyperlink" Target="http://www.klasektrading.cz/static/public/uploads/images/products/max/147394352258.jpg" TargetMode="External"/><Relationship Id="rId525" Type="http://schemas.openxmlformats.org/officeDocument/2006/relationships/hyperlink" Target="http://www.klasektrading.cz/static/public/uploads/images/products/max/150270933727.jpg" TargetMode="External"/><Relationship Id="rId732" Type="http://schemas.openxmlformats.org/officeDocument/2006/relationships/hyperlink" Target="http://www.pmcostrava.cz/public/uploads/images/max/140963469829.jpg" TargetMode="External"/><Relationship Id="rId1155" Type="http://schemas.openxmlformats.org/officeDocument/2006/relationships/hyperlink" Target="https://youtu.be/AullUnm3bys" TargetMode="External"/><Relationship Id="rId1362" Type="http://schemas.openxmlformats.org/officeDocument/2006/relationships/hyperlink" Target="https://www.youtube.com/watch?v=H2zEAL-hiBE" TargetMode="External"/><Relationship Id="rId99" Type="http://schemas.openxmlformats.org/officeDocument/2006/relationships/hyperlink" Target="http://www.klasektrading.cz/static/public/uploads/images/products/max/150287896515.jpg" TargetMode="External"/><Relationship Id="rId164" Type="http://schemas.openxmlformats.org/officeDocument/2006/relationships/hyperlink" Target="http://www.pmcostrava.cz/public/uploads/images/max/137941877964.jpg" TargetMode="External"/><Relationship Id="rId371" Type="http://schemas.openxmlformats.org/officeDocument/2006/relationships/hyperlink" Target="http://www.klasektrading.cz/static/public/uploads/images/products/max/150280217084.jpg" TargetMode="External"/><Relationship Id="rId1015" Type="http://schemas.openxmlformats.org/officeDocument/2006/relationships/hyperlink" Target="https://youtu.be/PQmpWecA-0A" TargetMode="External"/><Relationship Id="rId1222" Type="http://schemas.openxmlformats.org/officeDocument/2006/relationships/hyperlink" Target="https://www.youtube.com/watch?v=Ny-ie1mSwgA&amp;feature=youtu.be" TargetMode="External"/><Relationship Id="rId1667" Type="http://schemas.openxmlformats.org/officeDocument/2006/relationships/hyperlink" Target="https://www.youtube.com/watch?v=Yt2NWevIgdM&amp;feature=youtu.be" TargetMode="External"/><Relationship Id="rId469" Type="http://schemas.openxmlformats.org/officeDocument/2006/relationships/hyperlink" Target="http://www.klasektrading.cz/static/public/uploads/images/products/max/150270256778.jpg" TargetMode="External"/><Relationship Id="rId676" Type="http://schemas.openxmlformats.org/officeDocument/2006/relationships/hyperlink" Target="http://www.klasektrading.cz/static/public/uploads/images/products/max/15350968633.jpg" TargetMode="External"/><Relationship Id="rId883" Type="http://schemas.openxmlformats.org/officeDocument/2006/relationships/hyperlink" Target="http://www.klasektrading.cz/static/public/uploads/images/products/max/144178813082.jpg" TargetMode="External"/><Relationship Id="rId1099" Type="http://schemas.openxmlformats.org/officeDocument/2006/relationships/hyperlink" Target="https://www.youtube.com/watch?v=vl80Or76Xhk" TargetMode="External"/><Relationship Id="rId1527" Type="http://schemas.openxmlformats.org/officeDocument/2006/relationships/hyperlink" Target="https://youtu.be/mY7bXIrYNN8" TargetMode="External"/><Relationship Id="rId1734" Type="http://schemas.openxmlformats.org/officeDocument/2006/relationships/hyperlink" Target="https://www.youtube.com/watch?v=mcFPlzxHzZc" TargetMode="External"/><Relationship Id="rId26" Type="http://schemas.openxmlformats.org/officeDocument/2006/relationships/hyperlink" Target="http://www.pmcostrava.cz/public/uploads/images/max/138122629843.jpg" TargetMode="External"/><Relationship Id="rId231" Type="http://schemas.openxmlformats.org/officeDocument/2006/relationships/hyperlink" Target="http://www.klasektrading.cz/static/public/uploads/images/products/max/1473937975.jpg" TargetMode="External"/><Relationship Id="rId329" Type="http://schemas.openxmlformats.org/officeDocument/2006/relationships/hyperlink" Target="http://www.klasektrading.cz/static/public/uploads/images/products/max/144178633891.jpg" TargetMode="External"/><Relationship Id="rId536" Type="http://schemas.openxmlformats.org/officeDocument/2006/relationships/hyperlink" Target="http://www.klasektrading.cz/static/public/uploads/images/products/max/147401289211.jpg" TargetMode="External"/><Relationship Id="rId1166" Type="http://schemas.openxmlformats.org/officeDocument/2006/relationships/hyperlink" Target="https://youtu.be/1TbfmtMBURE" TargetMode="External"/><Relationship Id="rId1373" Type="http://schemas.openxmlformats.org/officeDocument/2006/relationships/hyperlink" Target="https://www.youtube.com/watch?v=c5oeRoNYpJ0&amp;feature=youtu.be" TargetMode="External"/><Relationship Id="rId175" Type="http://schemas.openxmlformats.org/officeDocument/2006/relationships/hyperlink" Target="http://www.klasektrading.cz/static/public/uploads/images/products/max/153509868997.jpg" TargetMode="External"/><Relationship Id="rId743" Type="http://schemas.openxmlformats.org/officeDocument/2006/relationships/hyperlink" Target="http://www.klasektrading.cz/static/public/uploads/images/products/max/15027882193.jpg" TargetMode="External"/><Relationship Id="rId950" Type="http://schemas.openxmlformats.org/officeDocument/2006/relationships/hyperlink" Target="https://youtu.be/KmZz_mGyEVA" TargetMode="External"/><Relationship Id="rId1026" Type="http://schemas.openxmlformats.org/officeDocument/2006/relationships/hyperlink" Target="https://youtu.be/QyaGh8vtnaM" TargetMode="External"/><Relationship Id="rId1580" Type="http://schemas.openxmlformats.org/officeDocument/2006/relationships/hyperlink" Target="https://www.youtube.com/watch?v=oMnzh0W7NNE" TargetMode="External"/><Relationship Id="rId1678" Type="http://schemas.openxmlformats.org/officeDocument/2006/relationships/hyperlink" Target="https://www.youtube.com/watch?v=gmV9hssHSMU" TargetMode="External"/><Relationship Id="rId1801" Type="http://schemas.openxmlformats.org/officeDocument/2006/relationships/hyperlink" Target="https://www.youtube.com/watch?v=ZyNUiMj_xnc&amp;feature=youtu.be" TargetMode="External"/><Relationship Id="rId382" Type="http://schemas.openxmlformats.org/officeDocument/2006/relationships/hyperlink" Target="http://www.klasektrading.cz/static/public/uploads/images/products/max/147394302747.jpg" TargetMode="External"/><Relationship Id="rId603" Type="http://schemas.openxmlformats.org/officeDocument/2006/relationships/hyperlink" Target="http://www.pmcostrava.cz/public/uploads/images/max/119135322516.jpg" TargetMode="External"/><Relationship Id="rId687" Type="http://schemas.openxmlformats.org/officeDocument/2006/relationships/hyperlink" Target="http://www.klasektrading.cz/static/public/uploads/images/products/max/144119440217.jpg" TargetMode="External"/><Relationship Id="rId810" Type="http://schemas.openxmlformats.org/officeDocument/2006/relationships/hyperlink" Target="http://www.pmcostrava.cz/public/uploads/images/max/135020614809.jpg" TargetMode="External"/><Relationship Id="rId908" Type="http://schemas.openxmlformats.org/officeDocument/2006/relationships/hyperlink" Target="http://www.klasektrading.cz/static/public/uploads/images/products/max/146219119744.jpg" TargetMode="External"/><Relationship Id="rId1233" Type="http://schemas.openxmlformats.org/officeDocument/2006/relationships/hyperlink" Target="https://youtu.be/5aDM7praC6Y" TargetMode="External"/><Relationship Id="rId1440" Type="http://schemas.openxmlformats.org/officeDocument/2006/relationships/hyperlink" Target="https://www.youtube.com/watch?v=Wuf_yEuAdNk" TargetMode="External"/><Relationship Id="rId1538" Type="http://schemas.openxmlformats.org/officeDocument/2006/relationships/hyperlink" Target="https://www.youtube.com/watch?v=phJTM84dcz4&amp;feature=youtu.be" TargetMode="External"/><Relationship Id="rId242" Type="http://schemas.openxmlformats.org/officeDocument/2006/relationships/hyperlink" Target="http://www.pmcostrava.cz/public/uploads/images/max/140930534902.jpg" TargetMode="External"/><Relationship Id="rId894" Type="http://schemas.openxmlformats.org/officeDocument/2006/relationships/hyperlink" Target="http://www.klasektrading.cz/static/public/uploads/images/products/max/144178283845.jpg" TargetMode="External"/><Relationship Id="rId1177" Type="http://schemas.openxmlformats.org/officeDocument/2006/relationships/hyperlink" Target="https://www.youtube.com/watch?v=p1FspXrtzxA" TargetMode="External"/><Relationship Id="rId1300" Type="http://schemas.openxmlformats.org/officeDocument/2006/relationships/hyperlink" Target="https://www.youtube.com/watch?v=eRZBpKopyuE&amp;feature=youtu.be" TargetMode="External"/><Relationship Id="rId1745" Type="http://schemas.openxmlformats.org/officeDocument/2006/relationships/hyperlink" Target="https://www.youtube.com/watch?v=GzJEJUYQMoA&amp;feature=youtu.be" TargetMode="External"/><Relationship Id="rId37" Type="http://schemas.openxmlformats.org/officeDocument/2006/relationships/hyperlink" Target="http://www.klasektrading.cz/static/public/uploads/images/products/max/15028797979.jpg" TargetMode="External"/><Relationship Id="rId102" Type="http://schemas.openxmlformats.org/officeDocument/2006/relationships/hyperlink" Target="http://www.pmcostrava.cz/public/uploads/images/max/137940224148.jpg" TargetMode="External"/><Relationship Id="rId547" Type="http://schemas.openxmlformats.org/officeDocument/2006/relationships/hyperlink" Target="http://www.klasektrading.cz/static/public/uploads/images/products/max/150270970811.jpg" TargetMode="External"/><Relationship Id="rId754" Type="http://schemas.openxmlformats.org/officeDocument/2006/relationships/hyperlink" Target="http://www.klasektrading.cz/static/public/uploads/images/products/max/150279121313.jpg" TargetMode="External"/><Relationship Id="rId961" Type="http://schemas.openxmlformats.org/officeDocument/2006/relationships/hyperlink" Target="https://youtu.be/_Wpo59XV_6Y" TargetMode="External"/><Relationship Id="rId1384" Type="http://schemas.openxmlformats.org/officeDocument/2006/relationships/hyperlink" Target="https://www.youtube.com/watch?v=brhIHSN6uMM" TargetMode="External"/><Relationship Id="rId1591" Type="http://schemas.openxmlformats.org/officeDocument/2006/relationships/hyperlink" Target="https://www.youtube.com/watch?v=yCSkYmPpR7I&amp;feature=youtu.be" TargetMode="External"/><Relationship Id="rId1605" Type="http://schemas.openxmlformats.org/officeDocument/2006/relationships/hyperlink" Target="https://www.youtube.com/watch?v=JGqCtQ80LVo&amp;feature=youtu.be" TargetMode="External"/><Relationship Id="rId1689" Type="http://schemas.openxmlformats.org/officeDocument/2006/relationships/hyperlink" Target="https://www.youtube.com/watch?v=xqo1hWezkQc" TargetMode="External"/><Relationship Id="rId1812" Type="http://schemas.openxmlformats.org/officeDocument/2006/relationships/hyperlink" Target="https://www.youtube.com/watch?v=RaHQc7Y1Ku0&amp;feature=youtu.be" TargetMode="External"/><Relationship Id="rId90" Type="http://schemas.openxmlformats.org/officeDocument/2006/relationships/hyperlink" Target="http://www.klasektrading.cz/static/public/uploads/images/products/max/147393113507.jpg" TargetMode="External"/><Relationship Id="rId186" Type="http://schemas.openxmlformats.org/officeDocument/2006/relationships/hyperlink" Target="http://www.klasektrading.cz/static/public/uploads/images/products/max/147428665131.jpg" TargetMode="External"/><Relationship Id="rId393" Type="http://schemas.openxmlformats.org/officeDocument/2006/relationships/hyperlink" Target="http://www.klasektrading.cz/static/public/uploads/images/products/max/147402512731.jpg" TargetMode="External"/><Relationship Id="rId407" Type="http://schemas.openxmlformats.org/officeDocument/2006/relationships/hyperlink" Target="http://www.klasektrading.cz/static/public/uploads/images/products/max/147394328518.jpg" TargetMode="External"/><Relationship Id="rId614" Type="http://schemas.openxmlformats.org/officeDocument/2006/relationships/hyperlink" Target="http://www.klasektrading.cz/static/public/uploads/images/products/max/147383988403.jpg" TargetMode="External"/><Relationship Id="rId821" Type="http://schemas.openxmlformats.org/officeDocument/2006/relationships/hyperlink" Target="http://www.klasektrading.cz/static/public/uploads/images/products/max/144178683244.jpg" TargetMode="External"/><Relationship Id="rId1037" Type="http://schemas.openxmlformats.org/officeDocument/2006/relationships/hyperlink" Target="https://youtu.be/KC8xjbK0f-U" TargetMode="External"/><Relationship Id="rId1244" Type="http://schemas.openxmlformats.org/officeDocument/2006/relationships/hyperlink" Target="https://www.youtube.com/watch?v=-CMtSe4wwwE&amp;feature=youtu.be" TargetMode="External"/><Relationship Id="rId1451" Type="http://schemas.openxmlformats.org/officeDocument/2006/relationships/hyperlink" Target="https://www.youtube.com/watch?v=o_rudRRC4ag&amp;feature=youtu.be" TargetMode="External"/><Relationship Id="rId253" Type="http://schemas.openxmlformats.org/officeDocument/2006/relationships/hyperlink" Target="http://www.klasektrading.cz/static/public/uploads/images/products/max/150270512735.jpg" TargetMode="External"/><Relationship Id="rId460" Type="http://schemas.openxmlformats.org/officeDocument/2006/relationships/hyperlink" Target="http://www.pmcostrava.cz/public/uploads/images/max/131781446696.jpg" TargetMode="External"/><Relationship Id="rId698" Type="http://schemas.openxmlformats.org/officeDocument/2006/relationships/hyperlink" Target="http://www.klasektrading.cz/static/public/uploads/images/products/max/153509680601.jpg" TargetMode="External"/><Relationship Id="rId919" Type="http://schemas.openxmlformats.org/officeDocument/2006/relationships/hyperlink" Target="http://www.klasektrading.cz/static/public/uploads/images/products/max/150175773675.jpg" TargetMode="External"/><Relationship Id="rId1090" Type="http://schemas.openxmlformats.org/officeDocument/2006/relationships/hyperlink" Target="https://www.youtube.com/watch?v=3mhj5rBVIqg&amp;feature=youtu.be" TargetMode="External"/><Relationship Id="rId1104" Type="http://schemas.openxmlformats.org/officeDocument/2006/relationships/hyperlink" Target="https://youtu.be/8ZFfdclUrYw" TargetMode="External"/><Relationship Id="rId1311" Type="http://schemas.openxmlformats.org/officeDocument/2006/relationships/hyperlink" Target="https://youtu.be/wXKm93zLNcg" TargetMode="External"/><Relationship Id="rId1549" Type="http://schemas.openxmlformats.org/officeDocument/2006/relationships/hyperlink" Target="https://www.youtube.com/watch?v=VxojSZr1u8I&amp;feature=youtu.be" TargetMode="External"/><Relationship Id="rId1756" Type="http://schemas.openxmlformats.org/officeDocument/2006/relationships/hyperlink" Target="https://www.youtube.com/watch?v=_Dx4zJY4Gfo" TargetMode="External"/><Relationship Id="rId48" Type="http://schemas.openxmlformats.org/officeDocument/2006/relationships/hyperlink" Target="http://www.klasektrading.cz/static/public/uploads/images/products/max/150270590941.jpg" TargetMode="External"/><Relationship Id="rId113" Type="http://schemas.openxmlformats.org/officeDocument/2006/relationships/hyperlink" Target="http://www.pmcostrava.cz/public/uploads/images/max/137940267461.jpg" TargetMode="External"/><Relationship Id="rId320" Type="http://schemas.openxmlformats.org/officeDocument/2006/relationships/hyperlink" Target="http://www.klasektrading.cz/static/public/uploads/images/products/max/147402614977.jpg" TargetMode="External"/><Relationship Id="rId558" Type="http://schemas.openxmlformats.org/officeDocument/2006/relationships/hyperlink" Target="http://www.klasektrading.cz/static/public/uploads/images/products/max/150271517138.jpg" TargetMode="External"/><Relationship Id="rId765" Type="http://schemas.openxmlformats.org/officeDocument/2006/relationships/hyperlink" Target="http://www.klasektrading.cz/static/public/uploads/images/products/max/147376006869.jpg" TargetMode="External"/><Relationship Id="rId972" Type="http://schemas.openxmlformats.org/officeDocument/2006/relationships/hyperlink" Target="https://youtu.be/bBFDEnZspvc" TargetMode="External"/><Relationship Id="rId1188" Type="http://schemas.openxmlformats.org/officeDocument/2006/relationships/hyperlink" Target="https://www.youtube.com/watch?v=ps-G5czuDwM&amp;feature=youtu.be" TargetMode="External"/><Relationship Id="rId1395" Type="http://schemas.openxmlformats.org/officeDocument/2006/relationships/hyperlink" Target="https://www.youtube.com/watch?v=6gNrV8KsDEU&amp;feature=youtu.be" TargetMode="External"/><Relationship Id="rId1409" Type="http://schemas.openxmlformats.org/officeDocument/2006/relationships/hyperlink" Target="https://youtu.be/0BZ-0sduhS0" TargetMode="External"/><Relationship Id="rId1616" Type="http://schemas.openxmlformats.org/officeDocument/2006/relationships/hyperlink" Target="https://www.youtube.com/watch?v=1d7rCo6VZyo&amp;feature=youtu.be" TargetMode="External"/><Relationship Id="rId1823" Type="http://schemas.openxmlformats.org/officeDocument/2006/relationships/hyperlink" Target="https://www.youtube.com/watch?v=p-fIMjRjEIc&amp;feature=youtu.be" TargetMode="External"/><Relationship Id="rId197" Type="http://schemas.openxmlformats.org/officeDocument/2006/relationships/hyperlink" Target="http://www.klasektrading.cz/static/public/uploads/images/products/max/148120523145.jpg" TargetMode="External"/><Relationship Id="rId418" Type="http://schemas.openxmlformats.org/officeDocument/2006/relationships/hyperlink" Target="http://www.klasektrading.cz/static/public/uploads/images/products/max/150287289561.jpg" TargetMode="External"/><Relationship Id="rId625" Type="http://schemas.openxmlformats.org/officeDocument/2006/relationships/hyperlink" Target="http://www.pmcostrava.cz/public/uploads/images/max/134813281781.jpg" TargetMode="External"/><Relationship Id="rId832" Type="http://schemas.openxmlformats.org/officeDocument/2006/relationships/hyperlink" Target="http://www.klasektrading.cz/static/public/uploads/images/products/max/144179155581.jpg" TargetMode="External"/><Relationship Id="rId1048" Type="http://schemas.openxmlformats.org/officeDocument/2006/relationships/hyperlink" Target="https://youtu.be/4Kav1IxCy_k" TargetMode="External"/><Relationship Id="rId1255" Type="http://schemas.openxmlformats.org/officeDocument/2006/relationships/hyperlink" Target="https://www.youtube.com/watch?v=LD8JM2PEDu4&amp;feature=youtu.be" TargetMode="External"/><Relationship Id="rId1462" Type="http://schemas.openxmlformats.org/officeDocument/2006/relationships/hyperlink" Target="https://www.youtube.com/watch?v=wbucKjdeFT0" TargetMode="External"/><Relationship Id="rId264" Type="http://schemas.openxmlformats.org/officeDocument/2006/relationships/hyperlink" Target="http://www.klasektrading.cz/static/public/uploads/images/products/max/14249240882.jpg" TargetMode="External"/><Relationship Id="rId471" Type="http://schemas.openxmlformats.org/officeDocument/2006/relationships/hyperlink" Target="http://www.klasektrading.cz/static/public/uploads/images/products/max/147386322305.jpg" TargetMode="External"/><Relationship Id="rId1115" Type="http://schemas.openxmlformats.org/officeDocument/2006/relationships/hyperlink" Target="https://youtu.be/IpFIzuh2uRY" TargetMode="External"/><Relationship Id="rId1322" Type="http://schemas.openxmlformats.org/officeDocument/2006/relationships/hyperlink" Target="https://www.youtube.com/watch?v=1LT6_q9d-pc" TargetMode="External"/><Relationship Id="rId1767" Type="http://schemas.openxmlformats.org/officeDocument/2006/relationships/hyperlink" Target="https://www.youtube.com/watch?v=BVc9V1P0UjM" TargetMode="External"/><Relationship Id="rId59" Type="http://schemas.openxmlformats.org/officeDocument/2006/relationships/hyperlink" Target="http://www.klasektrading.cz/static/public/uploads/images/products/max/153509936455.jpg" TargetMode="External"/><Relationship Id="rId124" Type="http://schemas.openxmlformats.org/officeDocument/2006/relationships/hyperlink" Target="http://www.pmcostrava.cz/public/uploads/images/max/140930185159.jpg" TargetMode="External"/><Relationship Id="rId569" Type="http://schemas.openxmlformats.org/officeDocument/2006/relationships/hyperlink" Target="http://www.pmcostrava.cz/public/uploads/images/max/119126941971.jpg" TargetMode="External"/><Relationship Id="rId776" Type="http://schemas.openxmlformats.org/officeDocument/2006/relationships/hyperlink" Target="http://www.pmcostrava.cz/public/uploads/images/max/137941877964.jpg" TargetMode="External"/><Relationship Id="rId983" Type="http://schemas.openxmlformats.org/officeDocument/2006/relationships/hyperlink" Target="http://www.youtube.com/watch?v=vpjgQesoVyg" TargetMode="External"/><Relationship Id="rId1199" Type="http://schemas.openxmlformats.org/officeDocument/2006/relationships/hyperlink" Target="https://www.youtube.com/watch?v=L_3D6KU6r4A&amp;feature=youtu.be" TargetMode="External"/><Relationship Id="rId1627" Type="http://schemas.openxmlformats.org/officeDocument/2006/relationships/hyperlink" Target="https://www.youtube.com/watch?v=2YRqhz66x5s" TargetMode="External"/><Relationship Id="rId1834" Type="http://schemas.openxmlformats.org/officeDocument/2006/relationships/hyperlink" Target="https://www.youtube.com/watch?v=J3QWC1bLmog&amp;feature=youtu.be" TargetMode="External"/><Relationship Id="rId331" Type="http://schemas.openxmlformats.org/officeDocument/2006/relationships/hyperlink" Target="http://www.klasektrading.cz/static/public/uploads/images/products/max/153509819675.jpg" TargetMode="External"/><Relationship Id="rId429" Type="http://schemas.openxmlformats.org/officeDocument/2006/relationships/hyperlink" Target="http://www.klasektrading.cz/static/public/uploads/images/products/max/153509770283.jpg" TargetMode="External"/><Relationship Id="rId636" Type="http://schemas.openxmlformats.org/officeDocument/2006/relationships/hyperlink" Target="http://www.klasektrading.cz/static/public/uploads/images/products/max/147383928886.jpg" TargetMode="External"/><Relationship Id="rId1059" Type="http://schemas.openxmlformats.org/officeDocument/2006/relationships/hyperlink" Target="http://www.youtube.com/watch?v=p93rQPCs_H4" TargetMode="External"/><Relationship Id="rId1266" Type="http://schemas.openxmlformats.org/officeDocument/2006/relationships/hyperlink" Target="https://youtu.be/S9AX4ZOVV9M" TargetMode="External"/><Relationship Id="rId1473" Type="http://schemas.openxmlformats.org/officeDocument/2006/relationships/hyperlink" Target="https://www.youtube.com/watch?v=fcPMSAT_jgw&amp;feature=youtu.be" TargetMode="External"/><Relationship Id="rId843" Type="http://schemas.openxmlformats.org/officeDocument/2006/relationships/hyperlink" Target="http://www.klasektrading.cz/static/public/uploads/images/products/max/144179155581.jpg" TargetMode="External"/><Relationship Id="rId1126" Type="http://schemas.openxmlformats.org/officeDocument/2006/relationships/hyperlink" Target="http://www.youtube.com/watch?v=jVbvLVvpjpY" TargetMode="External"/><Relationship Id="rId1680" Type="http://schemas.openxmlformats.org/officeDocument/2006/relationships/hyperlink" Target="https://www.youtube.com/watch?v=-SqWW7z34OQ" TargetMode="External"/><Relationship Id="rId1778" Type="http://schemas.openxmlformats.org/officeDocument/2006/relationships/hyperlink" Target="http://www.youtube.com/watch?v=8OO78P2REDw" TargetMode="External"/><Relationship Id="rId275" Type="http://schemas.openxmlformats.org/officeDocument/2006/relationships/hyperlink" Target="http://www.klasektrading.cz/static/public/uploads/images/products/max/150288499957.jpg" TargetMode="External"/><Relationship Id="rId482" Type="http://schemas.openxmlformats.org/officeDocument/2006/relationships/hyperlink" Target="http://www.klasektrading.cz/static/public/uploads/images/products/max/150280278971.jpg" TargetMode="External"/><Relationship Id="rId703" Type="http://schemas.openxmlformats.org/officeDocument/2006/relationships/hyperlink" Target="http://www.pmcostrava.cz/public/uploads/images/max/13795929775.jpg" TargetMode="External"/><Relationship Id="rId910" Type="http://schemas.openxmlformats.org/officeDocument/2006/relationships/hyperlink" Target="http://www.klasektrading.cz/static/public/uploads/images/products/max/146219123587.jpg" TargetMode="External"/><Relationship Id="rId1333" Type="http://schemas.openxmlformats.org/officeDocument/2006/relationships/hyperlink" Target="https://www.youtube.com/watch?v=NhiQZ4FkcFU" TargetMode="External"/><Relationship Id="rId1540" Type="http://schemas.openxmlformats.org/officeDocument/2006/relationships/hyperlink" Target="https://youtu.be/93iU40yAfyg" TargetMode="External"/><Relationship Id="rId1638" Type="http://schemas.openxmlformats.org/officeDocument/2006/relationships/hyperlink" Target="https://www.youtube.com/watch?v=zNH_L1P2va4" TargetMode="External"/><Relationship Id="rId135" Type="http://schemas.openxmlformats.org/officeDocument/2006/relationships/hyperlink" Target="http://www.klasektrading.cz/static/public/uploads/images/products/max/14739279761.jpg" TargetMode="External"/><Relationship Id="rId342" Type="http://schemas.openxmlformats.org/officeDocument/2006/relationships/hyperlink" Target="http://www.pmcostrava.cz/public/uploads/images/max/135038752034.jpg" TargetMode="External"/><Relationship Id="rId787" Type="http://schemas.openxmlformats.org/officeDocument/2006/relationships/hyperlink" Target="http://www.klasektrading.cz/static/public/uploads/images/products/max/146219108181.jpg" TargetMode="External"/><Relationship Id="rId994" Type="http://schemas.openxmlformats.org/officeDocument/2006/relationships/hyperlink" Target="https://www.youtube.com/watch?v=vCd3O-MgYwc&amp;feature=youtu.be" TargetMode="External"/><Relationship Id="rId1400" Type="http://schemas.openxmlformats.org/officeDocument/2006/relationships/hyperlink" Target="https://www.youtube.com/watch?v=tYOXEH6qtbg&amp;feature=youtu.be" TargetMode="External"/><Relationship Id="rId1845" Type="http://schemas.openxmlformats.org/officeDocument/2006/relationships/hyperlink" Target="https://www.youtube.com/watch?v=Oi3B2oXqs6E&amp;feature=youtu.be" TargetMode="External"/><Relationship Id="rId202" Type="http://schemas.openxmlformats.org/officeDocument/2006/relationships/hyperlink" Target="http://www.klasektrading.cz/static/public/uploads/images/products/max/150288354223.jpg" TargetMode="External"/><Relationship Id="rId647" Type="http://schemas.openxmlformats.org/officeDocument/2006/relationships/hyperlink" Target="http://www.klasektrading.cz/static/public/uploads/images/products/max/14737669717.jpg" TargetMode="External"/><Relationship Id="rId854" Type="http://schemas.openxmlformats.org/officeDocument/2006/relationships/hyperlink" Target="http://www.klasektrading.cz/static/public/uploads/images/products/max/144178813082.jpg" TargetMode="External"/><Relationship Id="rId1277" Type="http://schemas.openxmlformats.org/officeDocument/2006/relationships/hyperlink" Target="https://youtu.be/jMps4xixHn4" TargetMode="External"/><Relationship Id="rId1484" Type="http://schemas.openxmlformats.org/officeDocument/2006/relationships/hyperlink" Target="https://www.youtube.com/watch?v=dsVbu2JxaS8&amp;feature=youtu.be" TargetMode="External"/><Relationship Id="rId1691" Type="http://schemas.openxmlformats.org/officeDocument/2006/relationships/hyperlink" Target="https://www.youtube.com/watch?v=7k2pIVTQHfQ" TargetMode="External"/><Relationship Id="rId1705" Type="http://schemas.openxmlformats.org/officeDocument/2006/relationships/hyperlink" Target="https://www.youtube.com/watch?v=FXG0x8BtmgA" TargetMode="External"/><Relationship Id="rId286" Type="http://schemas.openxmlformats.org/officeDocument/2006/relationships/hyperlink" Target="http://www.klasektrading.cz/static/public/uploads/images/products/max/145571769201.jpg" TargetMode="External"/><Relationship Id="rId493" Type="http://schemas.openxmlformats.org/officeDocument/2006/relationships/hyperlink" Target="http://www.klasektrading.cz/static/public/uploads/images/products/max/147386130165.jpg" TargetMode="External"/><Relationship Id="rId507" Type="http://schemas.openxmlformats.org/officeDocument/2006/relationships/hyperlink" Target="http://www.klasektrading.cz/static/public/uploads/images/products/max/147376946827.jpg" TargetMode="External"/><Relationship Id="rId714" Type="http://schemas.openxmlformats.org/officeDocument/2006/relationships/hyperlink" Target="http://www.klasektrading.cz/static/public/uploads/images/products/max/147377723838.jpg" TargetMode="External"/><Relationship Id="rId921" Type="http://schemas.openxmlformats.org/officeDocument/2006/relationships/hyperlink" Target="http://www.klasektrading.cz/static/public/uploads/images/products/max/150175780784.jpg" TargetMode="External"/><Relationship Id="rId1137" Type="http://schemas.openxmlformats.org/officeDocument/2006/relationships/hyperlink" Target="https://www.youtube.com/watch?v=lLtAexXv8Ns" TargetMode="External"/><Relationship Id="rId1344" Type="http://schemas.openxmlformats.org/officeDocument/2006/relationships/hyperlink" Target="https://youtu.be/MwRZaJKT49E" TargetMode="External"/><Relationship Id="rId1551" Type="http://schemas.openxmlformats.org/officeDocument/2006/relationships/hyperlink" Target="https://youtu.be/SHbNxRF3924" TargetMode="External"/><Relationship Id="rId1789" Type="http://schemas.openxmlformats.org/officeDocument/2006/relationships/hyperlink" Target="https://www.youtube.com/watch?v=KI4OOBZRDNw&amp;feature=youtu.be" TargetMode="External"/><Relationship Id="rId50" Type="http://schemas.openxmlformats.org/officeDocument/2006/relationships/hyperlink" Target="http://www.pmcostrava.cz/public/uploads/images/max/13793356087.jpg" TargetMode="External"/><Relationship Id="rId146" Type="http://schemas.openxmlformats.org/officeDocument/2006/relationships/hyperlink" Target="http://www.klasektrading.cz/static/public/uploads/images/products/max/153509896198.jpg" TargetMode="External"/><Relationship Id="rId353" Type="http://schemas.openxmlformats.org/officeDocument/2006/relationships/hyperlink" Target="http://www.klasektrading.cz/static/public/uploads/images/products/max/153509811041.jpg" TargetMode="External"/><Relationship Id="rId560" Type="http://schemas.openxmlformats.org/officeDocument/2006/relationships/hyperlink" Target="http://www.klasektrading.cz/static/public/uploads/images/products/max/150271544544.jpg" TargetMode="External"/><Relationship Id="rId798" Type="http://schemas.openxmlformats.org/officeDocument/2006/relationships/hyperlink" Target="http://www.pmcostrava.cz/public/uploads/images/max/1350210563.jpg" TargetMode="External"/><Relationship Id="rId1190" Type="http://schemas.openxmlformats.org/officeDocument/2006/relationships/hyperlink" Target="https://www.youtube.com/watch?v=SrYHFMdn9Ts" TargetMode="External"/><Relationship Id="rId1204" Type="http://schemas.openxmlformats.org/officeDocument/2006/relationships/hyperlink" Target="https://www.youtube.com/watch?v=-myg13cdkQM&amp;feature=youtu.be" TargetMode="External"/><Relationship Id="rId1411" Type="http://schemas.openxmlformats.org/officeDocument/2006/relationships/hyperlink" Target="https://youtu.be/Kq-Shc8ZA3o" TargetMode="External"/><Relationship Id="rId1649" Type="http://schemas.openxmlformats.org/officeDocument/2006/relationships/hyperlink" Target="http://www.youtube.com/watch?v=tDMPVdwnjvk" TargetMode="External"/><Relationship Id="rId1856" Type="http://schemas.openxmlformats.org/officeDocument/2006/relationships/printerSettings" Target="../printerSettings/printerSettings5.bin"/><Relationship Id="rId213" Type="http://schemas.openxmlformats.org/officeDocument/2006/relationships/hyperlink" Target="http://www.klasektrading.cz/static/public/uploads/images/products/max/147394286624.jpg" TargetMode="External"/><Relationship Id="rId420" Type="http://schemas.openxmlformats.org/officeDocument/2006/relationships/hyperlink" Target="http://www.klasektrading.cz/static/public/uploads/images/products/max/150287006662.jpg" TargetMode="External"/><Relationship Id="rId658" Type="http://schemas.openxmlformats.org/officeDocument/2006/relationships/hyperlink" Target="http://www.klasektrading.cz/static/public/uploads/images/products/max/153509694782.jpg" TargetMode="External"/><Relationship Id="rId865" Type="http://schemas.openxmlformats.org/officeDocument/2006/relationships/hyperlink" Target="http://www.klasektrading.cz/static/public/uploads/images/products/max/144179155581.jpg" TargetMode="External"/><Relationship Id="rId1050" Type="http://schemas.openxmlformats.org/officeDocument/2006/relationships/hyperlink" Target="https://youtu.be/gJ8dpvlc1-A" TargetMode="External"/><Relationship Id="rId1288" Type="http://schemas.openxmlformats.org/officeDocument/2006/relationships/hyperlink" Target="https://www.youtube.com/watch?v=hRai7dxcQ7o&amp;feature=youtu.be" TargetMode="External"/><Relationship Id="rId1495" Type="http://schemas.openxmlformats.org/officeDocument/2006/relationships/hyperlink" Target="https://www.youtube.com/watch?v=9uLoLcG8Hfo&amp;feature=youtu.be" TargetMode="External"/><Relationship Id="rId1509" Type="http://schemas.openxmlformats.org/officeDocument/2006/relationships/hyperlink" Target="https://www.youtube.com/watch?v=GV11qkbfsUE&amp;feature=youtu.be" TargetMode="External"/><Relationship Id="rId1716" Type="http://schemas.openxmlformats.org/officeDocument/2006/relationships/hyperlink" Target="https://www.youtube.com/watch?v=cADoupAgnvE&amp;feature=youtu.be" TargetMode="External"/><Relationship Id="rId297" Type="http://schemas.openxmlformats.org/officeDocument/2006/relationships/hyperlink" Target="http://www.klasektrading.cz/static/public/uploads/images/products/max/147394876197.jpg" TargetMode="External"/><Relationship Id="rId518" Type="http://schemas.openxmlformats.org/officeDocument/2006/relationships/hyperlink" Target="http://www.pmcostrava.cz/public/uploads/images/max/129119574312.jpg" TargetMode="External"/><Relationship Id="rId725" Type="http://schemas.openxmlformats.org/officeDocument/2006/relationships/hyperlink" Target="http://www.klasektrading.cz/static/public/uploads/images/products/max/150278977092.jpg" TargetMode="External"/><Relationship Id="rId932" Type="http://schemas.openxmlformats.org/officeDocument/2006/relationships/hyperlink" Target="https://www.youtube.com/watch?v=VsjuSffepZ4&amp;feature=youtu.be" TargetMode="External"/><Relationship Id="rId1148" Type="http://schemas.openxmlformats.org/officeDocument/2006/relationships/hyperlink" Target="https://www.youtube.com/watch?v=UB051sCsLlY&amp;feature=youtu.be" TargetMode="External"/><Relationship Id="rId1355" Type="http://schemas.openxmlformats.org/officeDocument/2006/relationships/hyperlink" Target="https://www.youtube.com/watch?v=01IdwImPC0k" TargetMode="External"/><Relationship Id="rId1562" Type="http://schemas.openxmlformats.org/officeDocument/2006/relationships/hyperlink" Target="https://www.youtube.com/watch?v=Ac_pzM-LJps" TargetMode="External"/><Relationship Id="rId157" Type="http://schemas.openxmlformats.org/officeDocument/2006/relationships/hyperlink" Target="http://www.pmcostrava.cz/public/uploads/images/max/134813705186.jpg" TargetMode="External"/><Relationship Id="rId364" Type="http://schemas.openxmlformats.org/officeDocument/2006/relationships/hyperlink" Target="http://www.pmcostrava.cz/public/uploads/images/max/137957842638.jpg" TargetMode="External"/><Relationship Id="rId1008" Type="http://schemas.openxmlformats.org/officeDocument/2006/relationships/hyperlink" Target="https://youtu.be/zPTCp5-T43i" TargetMode="External"/><Relationship Id="rId1215" Type="http://schemas.openxmlformats.org/officeDocument/2006/relationships/hyperlink" Target="https://www.youtube.com/watch?v=SpbWKqAk8PE&amp;feature=youtu.be" TargetMode="External"/><Relationship Id="rId1422" Type="http://schemas.openxmlformats.org/officeDocument/2006/relationships/hyperlink" Target="https://youtu.be/nZ9mvnQgnJE" TargetMode="External"/><Relationship Id="rId61" Type="http://schemas.openxmlformats.org/officeDocument/2006/relationships/hyperlink" Target="http://www.klasektrading.cz/static/public/uploads/images/products/max/153509931297.jpg" TargetMode="External"/><Relationship Id="rId571" Type="http://schemas.openxmlformats.org/officeDocument/2006/relationships/hyperlink" Target="http://www.pmcostrava.cz/public/uploads/images/max/13481331336.jpg" TargetMode="External"/><Relationship Id="rId669" Type="http://schemas.openxmlformats.org/officeDocument/2006/relationships/hyperlink" Target="http://www.klasektrading.cz/static/public/uploads/images/products/max/150330177238.jpg" TargetMode="External"/><Relationship Id="rId876" Type="http://schemas.openxmlformats.org/officeDocument/2006/relationships/hyperlink" Target="http://www.klasektrading.cz/static/public/uploads/images/products/max/144178813082.jpg" TargetMode="External"/><Relationship Id="rId1299" Type="http://schemas.openxmlformats.org/officeDocument/2006/relationships/hyperlink" Target="https://www.youtube.com/watch?v=EKdyqHy36LE&amp;feature=youtu.be" TargetMode="External"/><Relationship Id="rId1727" Type="http://schemas.openxmlformats.org/officeDocument/2006/relationships/hyperlink" Target="https://www.youtube.com/watch?v=J006hE28rOQ&amp;feature=youtu.be" TargetMode="External"/><Relationship Id="rId19" Type="http://schemas.openxmlformats.org/officeDocument/2006/relationships/hyperlink" Target="http://www.pmcostrava.cz/public/uploads/images/max/140929512185.jpg" TargetMode="External"/><Relationship Id="rId224" Type="http://schemas.openxmlformats.org/officeDocument/2006/relationships/hyperlink" Target="http://www.klasektrading.cz/static/public/uploads/images/products/max/153509854106.jpg" TargetMode="External"/><Relationship Id="rId431" Type="http://schemas.openxmlformats.org/officeDocument/2006/relationships/hyperlink" Target="http://www.klasektrading.cz/static/public/uploads/images/products/max/153509760061.jpg" TargetMode="External"/><Relationship Id="rId529" Type="http://schemas.openxmlformats.org/officeDocument/2006/relationships/hyperlink" Target="http://www.klasektrading.cz/static/public/uploads/images/products/max/150269830366.jpg" TargetMode="External"/><Relationship Id="rId736" Type="http://schemas.openxmlformats.org/officeDocument/2006/relationships/hyperlink" Target="http://www.klasektrading.cz/static/public/uploads/images/products/max/153509611641.jpg" TargetMode="External"/><Relationship Id="rId1061" Type="http://schemas.openxmlformats.org/officeDocument/2006/relationships/hyperlink" Target="https://youtu.be/t3KZzuCUaRI" TargetMode="External"/><Relationship Id="rId1159" Type="http://schemas.openxmlformats.org/officeDocument/2006/relationships/hyperlink" Target="https://youtu.be/Q1AVF8-O6us" TargetMode="External"/><Relationship Id="rId1366" Type="http://schemas.openxmlformats.org/officeDocument/2006/relationships/hyperlink" Target="https://www.youtube.com/watch?v=SRZvZcOqNcY" TargetMode="External"/><Relationship Id="rId168" Type="http://schemas.openxmlformats.org/officeDocument/2006/relationships/hyperlink" Target="http://www.klasektrading.cz/static/public/uploads/images/products/max/145985558113.jpg" TargetMode="External"/><Relationship Id="rId943" Type="http://schemas.openxmlformats.org/officeDocument/2006/relationships/hyperlink" Target="https://youtu.be/gJtilUEOlwc" TargetMode="External"/><Relationship Id="rId1019" Type="http://schemas.openxmlformats.org/officeDocument/2006/relationships/hyperlink" Target="https://youtu.be/2F-oy7tBwW0" TargetMode="External"/><Relationship Id="rId1573" Type="http://schemas.openxmlformats.org/officeDocument/2006/relationships/hyperlink" Target="https://www.youtube.com/watch?v=B7l8Vq6Lx6Q&amp;feature=youtu.be" TargetMode="External"/><Relationship Id="rId1780" Type="http://schemas.openxmlformats.org/officeDocument/2006/relationships/hyperlink" Target="https://www.youtube.com/watch?v=_JEayhW8UiM&amp;feature=youtu.be" TargetMode="External"/><Relationship Id="rId72" Type="http://schemas.openxmlformats.org/officeDocument/2006/relationships/hyperlink" Target="http://www.pmcostrava.cz/public/uploads/images/max/137935336923.jpg" TargetMode="External"/><Relationship Id="rId375" Type="http://schemas.openxmlformats.org/officeDocument/2006/relationships/hyperlink" Target="http://www.klasektrading.cz/static/public/uploads/images/products/max/144178979355.jpg" TargetMode="External"/><Relationship Id="rId582" Type="http://schemas.openxmlformats.org/officeDocument/2006/relationships/hyperlink" Target="http://www.pmcostrava.cz/public/uploads/images/max/135058248319.jpg" TargetMode="External"/><Relationship Id="rId803" Type="http://schemas.openxmlformats.org/officeDocument/2006/relationships/hyperlink" Target="http://www.pmcostrava.cz/public/uploads/images/max/135020998811.jpg" TargetMode="External"/><Relationship Id="rId1226" Type="http://schemas.openxmlformats.org/officeDocument/2006/relationships/hyperlink" Target="https://youtu.be/Bu0zUaBivVM" TargetMode="External"/><Relationship Id="rId1433" Type="http://schemas.openxmlformats.org/officeDocument/2006/relationships/hyperlink" Target="https://youtu.be/Xvz95Ajcke0" TargetMode="External"/><Relationship Id="rId1640" Type="http://schemas.openxmlformats.org/officeDocument/2006/relationships/hyperlink" Target="https://www.youtube.com/watch?v=3Mihud1L_ts&amp;feature=youtu.be" TargetMode="External"/><Relationship Id="rId1738" Type="http://schemas.openxmlformats.org/officeDocument/2006/relationships/hyperlink" Target="https://www.youtube.com/watch?v=0USjeKISIp0" TargetMode="External"/><Relationship Id="rId3" Type="http://schemas.openxmlformats.org/officeDocument/2006/relationships/hyperlink" Target="http://www.pmcostrava.cz/public/uploads/images/max/138122470881.jpg" TargetMode="External"/><Relationship Id="rId235" Type="http://schemas.openxmlformats.org/officeDocument/2006/relationships/hyperlink" Target="http://www.pmcostrava.cz/public/uploads/images/max/134807953658.jpg" TargetMode="External"/><Relationship Id="rId442" Type="http://schemas.openxmlformats.org/officeDocument/2006/relationships/hyperlink" Target="http://www.pmcostrava.cz/public/uploads/images/max/135038954425.jpg" TargetMode="External"/><Relationship Id="rId887" Type="http://schemas.openxmlformats.org/officeDocument/2006/relationships/hyperlink" Target="http://www.klasektrading.cz/static/public/uploads/images/products/max/144178813082.jpg" TargetMode="External"/><Relationship Id="rId1072" Type="http://schemas.openxmlformats.org/officeDocument/2006/relationships/hyperlink" Target="https://www.youtube.com/watch?v=WHqtbqgF0hA&amp;feature=youtu.be" TargetMode="External"/><Relationship Id="rId1500" Type="http://schemas.openxmlformats.org/officeDocument/2006/relationships/hyperlink" Target="https://www.youtube.com/watch?v=3ABPFwL6NzM&amp;feature=youtu.be" TargetMode="External"/><Relationship Id="rId302" Type="http://schemas.openxmlformats.org/officeDocument/2006/relationships/hyperlink" Target="http://www.klasektrading.cz/static/public/uploads/images/products/max/150953185348.jpg" TargetMode="External"/><Relationship Id="rId747" Type="http://schemas.openxmlformats.org/officeDocument/2006/relationships/hyperlink" Target="http://www.klasektrading.cz/static/public/uploads/images/products/max/153509606048.jpg" TargetMode="External"/><Relationship Id="rId954" Type="http://schemas.openxmlformats.org/officeDocument/2006/relationships/hyperlink" Target="https://youtu.be/FkkoShQPJ2w" TargetMode="External"/><Relationship Id="rId1377" Type="http://schemas.openxmlformats.org/officeDocument/2006/relationships/hyperlink" Target="https://youtu.be/y5wvwr92Ae4" TargetMode="External"/><Relationship Id="rId1584" Type="http://schemas.openxmlformats.org/officeDocument/2006/relationships/hyperlink" Target="https://www.youtube.com/watch?v=HSQJgmi_c5Y&amp;feature=youtu.be" TargetMode="External"/><Relationship Id="rId1791" Type="http://schemas.openxmlformats.org/officeDocument/2006/relationships/hyperlink" Target="https://www.youtube.com/watch?v=hbhz_v2viYQ&amp;feature=youtu.be" TargetMode="External"/><Relationship Id="rId1805" Type="http://schemas.openxmlformats.org/officeDocument/2006/relationships/hyperlink" Target="https://www.youtube.com/watch?v=UoV-SIxlApo&amp;feature=youtu.be" TargetMode="External"/><Relationship Id="rId83" Type="http://schemas.openxmlformats.org/officeDocument/2006/relationships/hyperlink" Target="http://www.klasektrading.cz/static/public/uploads/images/products/max/153509904934.jpg" TargetMode="External"/><Relationship Id="rId179" Type="http://schemas.openxmlformats.org/officeDocument/2006/relationships/hyperlink" Target="http://www.klasektrading.cz/static/public/uploads/images/products/max/150288458886.jpg" TargetMode="External"/><Relationship Id="rId386" Type="http://schemas.openxmlformats.org/officeDocument/2006/relationships/hyperlink" Target="http://www.klasektrading.cz/static/public/uploads/images/products/max/147386456167.jpg" TargetMode="External"/><Relationship Id="rId593" Type="http://schemas.openxmlformats.org/officeDocument/2006/relationships/hyperlink" Target="http://www.pmcostrava.cz/public/uploads/images/max/11934041599.jpg" TargetMode="External"/><Relationship Id="rId607" Type="http://schemas.openxmlformats.org/officeDocument/2006/relationships/hyperlink" Target="http://www.klasektrading.cz/static/public/uploads/images/products/max/153509713844.jpg" TargetMode="External"/><Relationship Id="rId814" Type="http://schemas.openxmlformats.org/officeDocument/2006/relationships/hyperlink" Target="http://www.klasektrading.cz/static/public/uploads/images/products/max/144178683244.jpg" TargetMode="External"/><Relationship Id="rId1237" Type="http://schemas.openxmlformats.org/officeDocument/2006/relationships/hyperlink" Target="https://www.youtube.com/watch?v=1oRKSlfmL_w&amp;feature=youtu.be" TargetMode="External"/><Relationship Id="rId1444" Type="http://schemas.openxmlformats.org/officeDocument/2006/relationships/hyperlink" Target="https://youtu.be/2RvyvxbjgC8" TargetMode="External"/><Relationship Id="rId1651" Type="http://schemas.openxmlformats.org/officeDocument/2006/relationships/hyperlink" Target="https://youtu.be/-GiTJ95Nm2g" TargetMode="External"/><Relationship Id="rId246" Type="http://schemas.openxmlformats.org/officeDocument/2006/relationships/hyperlink" Target="http://www.pmcostrava.cz/public/uploads/images/max/134808175796.jpg" TargetMode="External"/><Relationship Id="rId453" Type="http://schemas.openxmlformats.org/officeDocument/2006/relationships/hyperlink" Target="http://www.klasektrading.cz/static/public/uploads/images/products/max/14418858198.jpg" TargetMode="External"/><Relationship Id="rId660" Type="http://schemas.openxmlformats.org/officeDocument/2006/relationships/hyperlink" Target="http://www.klasektrading.cz/static/public/uploads/images/products/max/15350968887.jpg" TargetMode="External"/><Relationship Id="rId898" Type="http://schemas.openxmlformats.org/officeDocument/2006/relationships/hyperlink" Target="http://www.klasektrading.cz/static/public/uploads/images/products/max/144178283845.jpg" TargetMode="External"/><Relationship Id="rId1083" Type="http://schemas.openxmlformats.org/officeDocument/2006/relationships/hyperlink" Target="https://www.youtube.com/watch?v=XFoohpWAfsg&amp;feature=youtu.be" TargetMode="External"/><Relationship Id="rId1290" Type="http://schemas.openxmlformats.org/officeDocument/2006/relationships/hyperlink" Target="https://www.youtube.com/watch?v=t27VK1B1Mk4&amp;feature=youtu.be" TargetMode="External"/><Relationship Id="rId1304" Type="http://schemas.openxmlformats.org/officeDocument/2006/relationships/hyperlink" Target="https://www.youtube.com/watch?v=J9G7TtRhqqg&amp;feature=youtu.be" TargetMode="External"/><Relationship Id="rId1511" Type="http://schemas.openxmlformats.org/officeDocument/2006/relationships/hyperlink" Target="https://www.youtube.com/watch?v=J5zk4KwuaBE" TargetMode="External"/><Relationship Id="rId1749" Type="http://schemas.openxmlformats.org/officeDocument/2006/relationships/hyperlink" Target="http://www.youtube.com/watch?v=w74Dn7D_ON0" TargetMode="External"/><Relationship Id="rId106" Type="http://schemas.openxmlformats.org/officeDocument/2006/relationships/hyperlink" Target="http://www.klasektrading.cz/static/public/uploads/images/products/max/144248989994.jpg" TargetMode="External"/><Relationship Id="rId313" Type="http://schemas.openxmlformats.org/officeDocument/2006/relationships/hyperlink" Target="http://www.pmcostrava.cz/public/uploads/images/max/13280167246.jpg" TargetMode="External"/><Relationship Id="rId758" Type="http://schemas.openxmlformats.org/officeDocument/2006/relationships/hyperlink" Target="http://www.klasektrading.cz/static/public/uploads/images/products/max/153509552021.jpg" TargetMode="External"/><Relationship Id="rId965" Type="http://schemas.openxmlformats.org/officeDocument/2006/relationships/hyperlink" Target="https://youtu.be/CvqoAOntEuQ" TargetMode="External"/><Relationship Id="rId1150" Type="http://schemas.openxmlformats.org/officeDocument/2006/relationships/hyperlink" Target="https://www.youtube.com/watch?v=68_3dwn5xRc&amp;feature=youtu.be" TargetMode="External"/><Relationship Id="rId1388" Type="http://schemas.openxmlformats.org/officeDocument/2006/relationships/hyperlink" Target="https://www.youtube.com/watch?v=riCcnRVSvqQ" TargetMode="External"/><Relationship Id="rId1595" Type="http://schemas.openxmlformats.org/officeDocument/2006/relationships/hyperlink" Target="https://www.youtube.com/watch?v=fbJNvA9WExQ&amp;feature=youtu.be" TargetMode="External"/><Relationship Id="rId1609" Type="http://schemas.openxmlformats.org/officeDocument/2006/relationships/hyperlink" Target="https://www.youtube.com/watch?v=ltexqnRhF18&amp;feature=youtu.be" TargetMode="External"/><Relationship Id="rId1816" Type="http://schemas.openxmlformats.org/officeDocument/2006/relationships/hyperlink" Target="https://www.youtube.com/watch?v=rZMOzIoAQbE&amp;feature=youtu.be" TargetMode="External"/><Relationship Id="rId10" Type="http://schemas.openxmlformats.org/officeDocument/2006/relationships/hyperlink" Target="http://www.pmcostrava.cz/public/uploads/images/max/137932761823.jpg" TargetMode="External"/><Relationship Id="rId94" Type="http://schemas.openxmlformats.org/officeDocument/2006/relationships/hyperlink" Target="http://www.klasektrading.cz/static/public/uploads/images/products/max/147393085162.jpg" TargetMode="External"/><Relationship Id="rId397" Type="http://schemas.openxmlformats.org/officeDocument/2006/relationships/hyperlink" Target="http://www.klasektrading.cz/static/public/uploads/images/products/max/150280360908.jpg" TargetMode="External"/><Relationship Id="rId520" Type="http://schemas.openxmlformats.org/officeDocument/2006/relationships/hyperlink" Target="http://www.klasektrading.cz/static/public/uploads/images/products/max/150270926333.jpg" TargetMode="External"/><Relationship Id="rId618" Type="http://schemas.openxmlformats.org/officeDocument/2006/relationships/hyperlink" Target="http://www.klasektrading.cz/static/public/uploads/images/products/max/144126580238.jpg" TargetMode="External"/><Relationship Id="rId825" Type="http://schemas.openxmlformats.org/officeDocument/2006/relationships/hyperlink" Target="http://www.klasektrading.cz/static/public/uploads/images/products/max/144178683244.jpg" TargetMode="External"/><Relationship Id="rId1248" Type="http://schemas.openxmlformats.org/officeDocument/2006/relationships/hyperlink" Target="https://youtu.be/cfF6hsdCb7k" TargetMode="External"/><Relationship Id="rId1455" Type="http://schemas.openxmlformats.org/officeDocument/2006/relationships/hyperlink" Target="https://www.youtube.com/watch?v=w8Xjgu1FzEM&amp;feature=youtu.be" TargetMode="External"/><Relationship Id="rId1662" Type="http://schemas.openxmlformats.org/officeDocument/2006/relationships/hyperlink" Target="https://www.youtube.com/watch?v=mDZRWIxHwdY&amp;feature=youtu.be" TargetMode="External"/><Relationship Id="rId257" Type="http://schemas.openxmlformats.org/officeDocument/2006/relationships/hyperlink" Target="http://www.klasektrading.cz/static/public/uploads/images/products/max/147394423001.jpg" TargetMode="External"/><Relationship Id="rId464" Type="http://schemas.openxmlformats.org/officeDocument/2006/relationships/hyperlink" Target="http://www.klasektrading.cz/static/public/uploads/images/products/max/150270256778.jpg" TargetMode="External"/><Relationship Id="rId1010" Type="http://schemas.openxmlformats.org/officeDocument/2006/relationships/hyperlink" Target="https://youtu.be/86o5EEOd1Yc" TargetMode="External"/><Relationship Id="rId1094" Type="http://schemas.openxmlformats.org/officeDocument/2006/relationships/hyperlink" Target="https://youtu.be/N8DwGsqUNlc" TargetMode="External"/><Relationship Id="rId1108" Type="http://schemas.openxmlformats.org/officeDocument/2006/relationships/hyperlink" Target="https://youtu.be/hl-Cv0TYcqE" TargetMode="External"/><Relationship Id="rId1315" Type="http://schemas.openxmlformats.org/officeDocument/2006/relationships/hyperlink" Target="https://www.youtube.com/watch?v=i6DXO4Q8yOY" TargetMode="External"/><Relationship Id="rId117" Type="http://schemas.openxmlformats.org/officeDocument/2006/relationships/hyperlink" Target="http://www.klasektrading.cz/static/public/uploads/images/products/max/153509900784.jpg" TargetMode="External"/><Relationship Id="rId671" Type="http://schemas.openxmlformats.org/officeDocument/2006/relationships/hyperlink" Target="http://www.pmcostrava.cz/public/uploads/images/max/134813807336.jpg" TargetMode="External"/><Relationship Id="rId769" Type="http://schemas.openxmlformats.org/officeDocument/2006/relationships/hyperlink" Target="http://www.pmcostrava.cz/public/uploads/images/max/137941877964.jpg" TargetMode="External"/><Relationship Id="rId976" Type="http://schemas.openxmlformats.org/officeDocument/2006/relationships/hyperlink" Target="http://www.youtube.com/watch?v=6OoDRF6pD14" TargetMode="External"/><Relationship Id="rId1399" Type="http://schemas.openxmlformats.org/officeDocument/2006/relationships/hyperlink" Target="https://www.youtube.com/watch?v=R8yjsbvJxjs" TargetMode="External"/><Relationship Id="rId324" Type="http://schemas.openxmlformats.org/officeDocument/2006/relationships/hyperlink" Target="http://www.klasektrading.cz/static/public/uploads/images/products/max/150269890489.jpg" TargetMode="External"/><Relationship Id="rId531" Type="http://schemas.openxmlformats.org/officeDocument/2006/relationships/hyperlink" Target="http://www.pmcostrava.cz/public/uploads/images/max/135058150293.jpg" TargetMode="External"/><Relationship Id="rId629" Type="http://schemas.openxmlformats.org/officeDocument/2006/relationships/hyperlink" Target="http://www.pmcostrava.cz/public/uploads/images/max/134813272342.jpg" TargetMode="External"/><Relationship Id="rId1161" Type="http://schemas.openxmlformats.org/officeDocument/2006/relationships/hyperlink" Target="https://www.youtube.com/watch?v=qjNOtxwmYA0&amp;feature=youtu.be" TargetMode="External"/><Relationship Id="rId1259" Type="http://schemas.openxmlformats.org/officeDocument/2006/relationships/hyperlink" Target="https://www.youtube.com/watch?v=zudf8sVIh44&amp;feature=youtu.be" TargetMode="External"/><Relationship Id="rId1466" Type="http://schemas.openxmlformats.org/officeDocument/2006/relationships/hyperlink" Target="https://www.youtube.com/watch?v=F_64n9YS7Rk" TargetMode="External"/><Relationship Id="rId836" Type="http://schemas.openxmlformats.org/officeDocument/2006/relationships/hyperlink" Target="http://www.klasektrading.cz/static/public/uploads/images/products/max/144179155581.jpg" TargetMode="External"/><Relationship Id="rId1021" Type="http://schemas.openxmlformats.org/officeDocument/2006/relationships/hyperlink" Target="https://youtu.be/Y_MLSJy2Drs" TargetMode="External"/><Relationship Id="rId1119" Type="http://schemas.openxmlformats.org/officeDocument/2006/relationships/hyperlink" Target="https://youtu.be/aRTOivdBLSU" TargetMode="External"/><Relationship Id="rId1673" Type="http://schemas.openxmlformats.org/officeDocument/2006/relationships/hyperlink" Target="https://www.youtube.com/watch?v=o8rXJNTg1lY" TargetMode="External"/><Relationship Id="rId903" Type="http://schemas.openxmlformats.org/officeDocument/2006/relationships/hyperlink" Target="http://www.klasektrading.cz/static/public/uploads/images/products/max/144178132256.jpg" TargetMode="External"/><Relationship Id="rId1326" Type="http://schemas.openxmlformats.org/officeDocument/2006/relationships/hyperlink" Target="https://youtu.be/zec5zObekWI" TargetMode="External"/><Relationship Id="rId1533" Type="http://schemas.openxmlformats.org/officeDocument/2006/relationships/hyperlink" Target="https://www.youtube.com/watch?v=cymejRBaM74&amp;feature=youtu.be" TargetMode="External"/><Relationship Id="rId1740" Type="http://schemas.openxmlformats.org/officeDocument/2006/relationships/hyperlink" Target="https://www.youtube.com/watch?v=xGJG5GGIXjI&amp;feature=youtu.be" TargetMode="External"/><Relationship Id="rId32" Type="http://schemas.openxmlformats.org/officeDocument/2006/relationships/hyperlink" Target="http://www.klasektrading.cz/static/public/uploads/images/products/max/150269792224.jpg" TargetMode="External"/><Relationship Id="rId1600" Type="http://schemas.openxmlformats.org/officeDocument/2006/relationships/hyperlink" Target="https://www.youtube.com/watch?v=AvHhsYRs05o&amp;feature=youtu.be" TargetMode="External"/><Relationship Id="rId1838" Type="http://schemas.openxmlformats.org/officeDocument/2006/relationships/hyperlink" Target="https://www.youtube.com/watch?v=pMgo-r15Cx4&amp;feature=youtu.be" TargetMode="External"/><Relationship Id="rId181" Type="http://schemas.openxmlformats.org/officeDocument/2006/relationships/hyperlink" Target="http://www.pmcostrava.cz/public/uploads/images/max/137942001622.jpg" TargetMode="External"/><Relationship Id="rId279" Type="http://schemas.openxmlformats.org/officeDocument/2006/relationships/hyperlink" Target="http://www.klasektrading.cz/static/public/uploads/images/products/max/1441608102.jpg" TargetMode="External"/><Relationship Id="rId486" Type="http://schemas.openxmlformats.org/officeDocument/2006/relationships/hyperlink" Target="http://www.pmcostrava.cz/public/uploads/images/max/134813350282.jpg" TargetMode="External"/><Relationship Id="rId693" Type="http://schemas.openxmlformats.org/officeDocument/2006/relationships/hyperlink" Target="http://www.pmcostrava.cz/public/uploads/images/max/140963395905.jpg" TargetMode="External"/><Relationship Id="rId139" Type="http://schemas.openxmlformats.org/officeDocument/2006/relationships/hyperlink" Target="http://www.klasektrading.cz/static/public/uploads/images/products/max/150451331131.jpg" TargetMode="External"/><Relationship Id="rId346" Type="http://schemas.openxmlformats.org/officeDocument/2006/relationships/hyperlink" Target="http://www.klasektrading.cz/static/public/uploads/images/products/max/147394895675.jpg" TargetMode="External"/><Relationship Id="rId553" Type="http://schemas.openxmlformats.org/officeDocument/2006/relationships/hyperlink" Target="http://www.pmcostrava.cz/public/uploads/images/max/135428661771.jpg" TargetMode="External"/><Relationship Id="rId760" Type="http://schemas.openxmlformats.org/officeDocument/2006/relationships/hyperlink" Target="http://www.klasektrading.cz/static/public/uploads/images/products/max/150330195399.jpg" TargetMode="External"/><Relationship Id="rId998" Type="http://schemas.openxmlformats.org/officeDocument/2006/relationships/hyperlink" Target="http://youtu.be/oj7FoK65Mx0" TargetMode="External"/><Relationship Id="rId1183" Type="http://schemas.openxmlformats.org/officeDocument/2006/relationships/hyperlink" Target="https://www.youtube.com/watch?v=65N-x9L-PKo&amp;feature=youtu.be" TargetMode="External"/><Relationship Id="rId1390" Type="http://schemas.openxmlformats.org/officeDocument/2006/relationships/hyperlink" Target="https://youtu.be/CNRUN2f9xLE" TargetMode="External"/><Relationship Id="rId206" Type="http://schemas.openxmlformats.org/officeDocument/2006/relationships/hyperlink" Target="http://www.klasektrading.cz/static/public/uploads/images/products/max/144169660752.jpg" TargetMode="External"/><Relationship Id="rId413" Type="http://schemas.openxmlformats.org/officeDocument/2006/relationships/hyperlink" Target="http://www.klasektrading.cz/static/public/uploads/images/products/max/153509787525.jpg" TargetMode="External"/><Relationship Id="rId858" Type="http://schemas.openxmlformats.org/officeDocument/2006/relationships/hyperlink" Target="http://www.klasektrading.cz/static/public/uploads/images/products/max/144179155581.jpg" TargetMode="External"/><Relationship Id="rId1043" Type="http://schemas.openxmlformats.org/officeDocument/2006/relationships/hyperlink" Target="https://youtu.be/Z_bR8j_FAa4" TargetMode="External"/><Relationship Id="rId1488" Type="http://schemas.openxmlformats.org/officeDocument/2006/relationships/hyperlink" Target="https://www.youtube.com/watch?v=gfqU1WB2Tzs" TargetMode="External"/><Relationship Id="rId1695" Type="http://schemas.openxmlformats.org/officeDocument/2006/relationships/hyperlink" Target="https://www.youtube.com/watch?v=E9x9i1bI1qU" TargetMode="External"/><Relationship Id="rId620" Type="http://schemas.openxmlformats.org/officeDocument/2006/relationships/hyperlink" Target="http://www.klasektrading.cz/static/public/uploads/images/products/max/144126862077.jpg" TargetMode="External"/><Relationship Id="rId718" Type="http://schemas.openxmlformats.org/officeDocument/2006/relationships/hyperlink" Target="http://www.klasektrading.cz/static/public/uploads/images/products/max/144222875113.jpg" TargetMode="External"/><Relationship Id="rId925" Type="http://schemas.openxmlformats.org/officeDocument/2006/relationships/hyperlink" Target="http://www.klasektrading.cz/static/public/uploads/images/products/max/148465158147.jpg" TargetMode="External"/><Relationship Id="rId1250" Type="http://schemas.openxmlformats.org/officeDocument/2006/relationships/hyperlink" Target="https://youtu.be/AbGTWZuXjqE" TargetMode="External"/><Relationship Id="rId1348" Type="http://schemas.openxmlformats.org/officeDocument/2006/relationships/hyperlink" Target="https://www.youtube.com/watch?v=ua8ZobyizS8&amp;feature=youtu.be" TargetMode="External"/><Relationship Id="rId1555" Type="http://schemas.openxmlformats.org/officeDocument/2006/relationships/hyperlink" Target="https://www.youtube.com/watch?v=nzzNait3Xjk&amp;feature=youtu.be" TargetMode="External"/><Relationship Id="rId1762" Type="http://schemas.openxmlformats.org/officeDocument/2006/relationships/hyperlink" Target="https://www.youtube.com/watch?v=vEN6jKUZUt4" TargetMode="External"/><Relationship Id="rId1110" Type="http://schemas.openxmlformats.org/officeDocument/2006/relationships/hyperlink" Target="https://youtu.be/dFCxJ8zSlVo" TargetMode="External"/><Relationship Id="rId1208" Type="http://schemas.openxmlformats.org/officeDocument/2006/relationships/hyperlink" Target="https://www.youtube.com/watch?v=iu2OKOTS6ms&amp;feature=youtu.be" TargetMode="External"/><Relationship Id="rId1415" Type="http://schemas.openxmlformats.org/officeDocument/2006/relationships/hyperlink" Target="https://www.youtube.com/watch?v=BdHeUmojy6I&amp;feature=youtu.be" TargetMode="External"/><Relationship Id="rId54" Type="http://schemas.openxmlformats.org/officeDocument/2006/relationships/hyperlink" Target="http://www.pmcostrava.cz/public/uploads/images/max/140930038816.jpg" TargetMode="External"/><Relationship Id="rId1622" Type="http://schemas.openxmlformats.org/officeDocument/2006/relationships/hyperlink" Target="https://www.youtube.com/watch?v=aBhSyONrQ5g&amp;feature=youtu.be" TargetMode="External"/><Relationship Id="rId270" Type="http://schemas.openxmlformats.org/officeDocument/2006/relationships/hyperlink" Target="http://www.klasektrading.cz/static/public/uploads/images/products/max/150288489887.jpg" TargetMode="External"/><Relationship Id="rId130" Type="http://schemas.openxmlformats.org/officeDocument/2006/relationships/hyperlink" Target="http://www.pmcostrava.cz/public/uploads/images/max/13794093777.jpg" TargetMode="External"/><Relationship Id="rId368" Type="http://schemas.openxmlformats.org/officeDocument/2006/relationships/hyperlink" Target="http://www.klasektrading.cz/static/public/uploads/images/products/max/150280242708.jpg" TargetMode="External"/><Relationship Id="rId575" Type="http://schemas.openxmlformats.org/officeDocument/2006/relationships/hyperlink" Target="http://www.klasektrading.cz/static/public/uploads/images/products/max/150287393155.jpg" TargetMode="External"/><Relationship Id="rId782" Type="http://schemas.openxmlformats.org/officeDocument/2006/relationships/hyperlink" Target="http://www.klasektrading.cz/static/public/uploads/images/products/max/144067554095.jpg" TargetMode="External"/><Relationship Id="rId228" Type="http://schemas.openxmlformats.org/officeDocument/2006/relationships/hyperlink" Target="http://www.klasektrading.cz/static/public/uploads/images/products/max/147394258593.jpg" TargetMode="External"/><Relationship Id="rId435" Type="http://schemas.openxmlformats.org/officeDocument/2006/relationships/hyperlink" Target="http://www.klasektrading.cz/static/public/uploads/images/products/max/150287356808.jpg" TargetMode="External"/><Relationship Id="rId642" Type="http://schemas.openxmlformats.org/officeDocument/2006/relationships/hyperlink" Target="http://www.klasektrading.cz/static/public/uploads/images/products/max/150279909326.jpg" TargetMode="External"/><Relationship Id="rId1065" Type="http://schemas.openxmlformats.org/officeDocument/2006/relationships/hyperlink" Target="https://youtu.be/80P81fgvWWM" TargetMode="External"/><Relationship Id="rId1272" Type="http://schemas.openxmlformats.org/officeDocument/2006/relationships/hyperlink" Target="https://www.youtube.com/watch?v=xhitE3ig2QQ&amp;feature=youtu.be" TargetMode="External"/><Relationship Id="rId502" Type="http://schemas.openxmlformats.org/officeDocument/2006/relationships/hyperlink" Target="http://www.klasektrading.cz/static/public/uploads/images/products/max/147375956314.jpg" TargetMode="External"/><Relationship Id="rId947" Type="http://schemas.openxmlformats.org/officeDocument/2006/relationships/hyperlink" Target="https://youtu.be/YbRa32Dy7Mo" TargetMode="External"/><Relationship Id="rId1132" Type="http://schemas.openxmlformats.org/officeDocument/2006/relationships/hyperlink" Target="https://www.youtube.com/watch?v=A0-c7bpSHcc" TargetMode="External"/><Relationship Id="rId1577" Type="http://schemas.openxmlformats.org/officeDocument/2006/relationships/hyperlink" Target="https://youtu.be/4vMsEa1hVMM" TargetMode="External"/><Relationship Id="rId1784" Type="http://schemas.openxmlformats.org/officeDocument/2006/relationships/hyperlink" Target="http://www.youtube.com/watch?v=qFNmLeXmRDg&amp;list=FL3vDN7MDQBSqg2eyYmr42Jw&amp;index=39" TargetMode="External"/><Relationship Id="rId76" Type="http://schemas.openxmlformats.org/officeDocument/2006/relationships/hyperlink" Target="http://www.pmcostrava.cz/public/uploads/images/max/137935254255.jpg" TargetMode="External"/><Relationship Id="rId807" Type="http://schemas.openxmlformats.org/officeDocument/2006/relationships/hyperlink" Target="http://www.pmcostrava.cz/public/uploads/images/max/135058171871.jpg" TargetMode="External"/><Relationship Id="rId1437" Type="http://schemas.openxmlformats.org/officeDocument/2006/relationships/hyperlink" Target="https://www.youtube.com/watch?v=C4c9aKhOfl4&amp;feature=youtu.be" TargetMode="External"/><Relationship Id="rId1644" Type="http://schemas.openxmlformats.org/officeDocument/2006/relationships/hyperlink" Target="https://www.youtube.com/watch?v=ZVINcDmF3ec" TargetMode="External"/><Relationship Id="rId1851" Type="http://schemas.openxmlformats.org/officeDocument/2006/relationships/hyperlink" Target="https://www.youtube.com/watch?v=DzuwRJmwZGQ&amp;feature=youtu.be" TargetMode="External"/><Relationship Id="rId1504" Type="http://schemas.openxmlformats.org/officeDocument/2006/relationships/hyperlink" Target="https://www.youtube.com/watch?v=Vhzri5c7deM&amp;feature=youtu.be" TargetMode="External"/><Relationship Id="rId1711" Type="http://schemas.openxmlformats.org/officeDocument/2006/relationships/hyperlink" Target="https://www.youtube.com/watch?v=WbrYq-6fihw&amp;feature=youtu.be" TargetMode="External"/><Relationship Id="rId292" Type="http://schemas.openxmlformats.org/officeDocument/2006/relationships/hyperlink" Target="http://www.klasektrading.cz/static/public/uploads/images/products/max/146606069738.jpg" TargetMode="External"/><Relationship Id="rId1809" Type="http://schemas.openxmlformats.org/officeDocument/2006/relationships/hyperlink" Target="https://www.youtube.com/watch?v=-vf8HdzeP7Q&amp;feature=youtu.be" TargetMode="External"/><Relationship Id="rId597" Type="http://schemas.openxmlformats.org/officeDocument/2006/relationships/hyperlink" Target="http://www.pmcostrava.cz/public/uploads/images/max/128496995259.jpg" TargetMode="External"/><Relationship Id="rId152" Type="http://schemas.openxmlformats.org/officeDocument/2006/relationships/hyperlink" Target="http://www.pmcostrava.cz/public/uploads/images/max/134808769124.jpg" TargetMode="External"/><Relationship Id="rId457" Type="http://schemas.openxmlformats.org/officeDocument/2006/relationships/hyperlink" Target="http://www.klasektrading.cz/static/public/uploads/images/products/max/150280104116.jpg" TargetMode="External"/><Relationship Id="rId1087" Type="http://schemas.openxmlformats.org/officeDocument/2006/relationships/hyperlink" Target="https://www.youtube.com/watch?v=AiiRWeiRyi8&amp;feature=youtu.be" TargetMode="External"/><Relationship Id="rId1294" Type="http://schemas.openxmlformats.org/officeDocument/2006/relationships/hyperlink" Target="https://www.youtube.com/watch?v=IcZi801Txbg" TargetMode="External"/><Relationship Id="rId664" Type="http://schemas.openxmlformats.org/officeDocument/2006/relationships/hyperlink" Target="http://www.klasektrading.cz/static/public/uploads/images/products/max/144196805992.jpg" TargetMode="External"/><Relationship Id="rId871" Type="http://schemas.openxmlformats.org/officeDocument/2006/relationships/hyperlink" Target="http://www.klasektrading.cz/static/public/uploads/images/products/max/144179155581.jpg" TargetMode="External"/><Relationship Id="rId969" Type="http://schemas.openxmlformats.org/officeDocument/2006/relationships/hyperlink" Target="https://youtu.be/CvqoAOntEuQ" TargetMode="External"/><Relationship Id="rId1599" Type="http://schemas.openxmlformats.org/officeDocument/2006/relationships/hyperlink" Target="https://youtu.be/5k3uW1qJjt4" TargetMode="External"/><Relationship Id="rId317" Type="http://schemas.openxmlformats.org/officeDocument/2006/relationships/hyperlink" Target="http://www.klasektrading.cz/static/public/uploads/images/products/max/147393638768.jpg" TargetMode="External"/><Relationship Id="rId524" Type="http://schemas.openxmlformats.org/officeDocument/2006/relationships/hyperlink" Target="http://www.klasektrading.cz/static/public/uploads/images/products/max/147402285589.jpg" TargetMode="External"/><Relationship Id="rId731" Type="http://schemas.openxmlformats.org/officeDocument/2006/relationships/hyperlink" Target="http://www.pmcostrava.cz/public/uploads/images/max/140963478901.jpg" TargetMode="External"/><Relationship Id="rId1154" Type="http://schemas.openxmlformats.org/officeDocument/2006/relationships/hyperlink" Target="https://youtu.be/WM7WTE5K3FU" TargetMode="External"/><Relationship Id="rId1361" Type="http://schemas.openxmlformats.org/officeDocument/2006/relationships/hyperlink" Target="https://www.youtube.com/watch?v=Cc_b3Cg1bAM" TargetMode="External"/><Relationship Id="rId1459" Type="http://schemas.openxmlformats.org/officeDocument/2006/relationships/hyperlink" Target="https://youtu.be/szjTVTY3GVE" TargetMode="External"/><Relationship Id="rId98" Type="http://schemas.openxmlformats.org/officeDocument/2006/relationships/hyperlink" Target="http://www.pmcostrava.cz/public/uploads/images/max/137940194109.jpg" TargetMode="External"/><Relationship Id="rId829" Type="http://schemas.openxmlformats.org/officeDocument/2006/relationships/hyperlink" Target="http://www.klasektrading.cz/static/public/uploads/images/products/max/144178683244.jpg" TargetMode="External"/><Relationship Id="rId1014" Type="http://schemas.openxmlformats.org/officeDocument/2006/relationships/hyperlink" Target="https://youtu.be/Hs7NqqkM2nA" TargetMode="External"/><Relationship Id="rId1221" Type="http://schemas.openxmlformats.org/officeDocument/2006/relationships/hyperlink" Target="https://www.youtube.com/watch?v=EstUzF1q8SQ" TargetMode="External"/><Relationship Id="rId1666" Type="http://schemas.openxmlformats.org/officeDocument/2006/relationships/hyperlink" Target="https://www.youtube.com/watch?v=qSjXVHt0wLI&amp;feature=youtu.be" TargetMode="External"/><Relationship Id="rId1319" Type="http://schemas.openxmlformats.org/officeDocument/2006/relationships/hyperlink" Target="https://www.youtube.com/watch?v=Z3Hl1kPnvmI&amp;feature=youtu.be" TargetMode="External"/><Relationship Id="rId1526" Type="http://schemas.openxmlformats.org/officeDocument/2006/relationships/hyperlink" Target="https://youtu.be/jYowhpc2qnk" TargetMode="External"/><Relationship Id="rId1733" Type="http://schemas.openxmlformats.org/officeDocument/2006/relationships/hyperlink" Target="https://www.youtube.com/watch?v=cpsURxDZKsI" TargetMode="External"/><Relationship Id="rId25" Type="http://schemas.openxmlformats.org/officeDocument/2006/relationships/hyperlink" Target="http://www.pmcostrava.cz/public/uploads/images/max/137933540978.jpg" TargetMode="External"/><Relationship Id="rId1800" Type="http://schemas.openxmlformats.org/officeDocument/2006/relationships/hyperlink" Target="https://www.youtube.com/watch?v=cYnhXoQv_q4&amp;feature=youtu.be" TargetMode="External"/><Relationship Id="rId174" Type="http://schemas.openxmlformats.org/officeDocument/2006/relationships/hyperlink" Target="http://www.klasektrading.cz/static/public/uploads/images/products/max/153509870771.jpg" TargetMode="External"/><Relationship Id="rId381" Type="http://schemas.openxmlformats.org/officeDocument/2006/relationships/hyperlink" Target="http://www.klasektrading.cz/static/public/uploads/images/products/max/144179007419.jpg" TargetMode="External"/><Relationship Id="rId241" Type="http://schemas.openxmlformats.org/officeDocument/2006/relationships/hyperlink" Target="http://www.pmcostrava.cz/public/uploads/images/max/140930525963.jpg" TargetMode="External"/><Relationship Id="rId479" Type="http://schemas.openxmlformats.org/officeDocument/2006/relationships/hyperlink" Target="http://www.klasektrading.cz/static/public/uploads/images/products/max/150287420093.jpg" TargetMode="External"/><Relationship Id="rId686" Type="http://schemas.openxmlformats.org/officeDocument/2006/relationships/hyperlink" Target="http://www.klasektrading.cz/static/public/uploads/images/products/max/144127131536.jpg" TargetMode="External"/><Relationship Id="rId893" Type="http://schemas.openxmlformats.org/officeDocument/2006/relationships/hyperlink" Target="http://www.klasektrading.cz/static/public/uploads/images/products/max/144178813082.jpg" TargetMode="External"/><Relationship Id="rId339" Type="http://schemas.openxmlformats.org/officeDocument/2006/relationships/hyperlink" Target="http://www.pmcostrava.cz/public/uploads/images/max/119340042941.jpg" TargetMode="External"/><Relationship Id="rId546" Type="http://schemas.openxmlformats.org/officeDocument/2006/relationships/hyperlink" Target="http://www.pmcostrava.cz/public/uploads/images/max/119127283894.jpg" TargetMode="External"/><Relationship Id="rId753" Type="http://schemas.openxmlformats.org/officeDocument/2006/relationships/hyperlink" Target="http://www.klasektrading.cz/static/public/uploads/images/products/max/150279091669.jpg" TargetMode="External"/><Relationship Id="rId1176" Type="http://schemas.openxmlformats.org/officeDocument/2006/relationships/hyperlink" Target="https://www.youtube.com/watch?v=x9XnC4i5EjM" TargetMode="External"/><Relationship Id="rId1383" Type="http://schemas.openxmlformats.org/officeDocument/2006/relationships/hyperlink" Target="https://youtu.be/bVbs6XqMnts" TargetMode="External"/><Relationship Id="rId101" Type="http://schemas.openxmlformats.org/officeDocument/2006/relationships/hyperlink" Target="http://www.klasektrading.cz/static/public/uploads/images/products/max/150270627435.jpg" TargetMode="External"/><Relationship Id="rId406" Type="http://schemas.openxmlformats.org/officeDocument/2006/relationships/hyperlink" Target="http://www.pmcostrava.cz/public/uploads/images/max/141224752837.jpg" TargetMode="External"/><Relationship Id="rId960" Type="http://schemas.openxmlformats.org/officeDocument/2006/relationships/hyperlink" Target="https://youtu.be/h5c9yLhQKkg" TargetMode="External"/><Relationship Id="rId1036" Type="http://schemas.openxmlformats.org/officeDocument/2006/relationships/hyperlink" Target="https://youtu.be/5q_iERM9wTs" TargetMode="External"/><Relationship Id="rId1243" Type="http://schemas.openxmlformats.org/officeDocument/2006/relationships/hyperlink" Target="https://www.youtube.com/watch?v=CqyaQzLd7d4" TargetMode="External"/><Relationship Id="rId1590" Type="http://schemas.openxmlformats.org/officeDocument/2006/relationships/hyperlink" Target="https://www.youtube.com/watch?v=lkoyUBaZB2U" TargetMode="External"/><Relationship Id="rId1688" Type="http://schemas.openxmlformats.org/officeDocument/2006/relationships/hyperlink" Target="https://www.youtube.com/watch?v=wOVsfuPS5hM" TargetMode="External"/><Relationship Id="rId613" Type="http://schemas.openxmlformats.org/officeDocument/2006/relationships/hyperlink" Target="http://www.klasektrading.cz/static/public/uploads/images/products/max/14738396854.jpg" TargetMode="External"/><Relationship Id="rId820" Type="http://schemas.openxmlformats.org/officeDocument/2006/relationships/hyperlink" Target="http://www.klasektrading.cz/static/public/uploads/images/products/max/144178683244.jpg" TargetMode="External"/><Relationship Id="rId918" Type="http://schemas.openxmlformats.org/officeDocument/2006/relationships/hyperlink" Target="http://www.klasektrading.cz/static/public/uploads/images/products/max/150175769115.jpg" TargetMode="External"/><Relationship Id="rId1450" Type="http://schemas.openxmlformats.org/officeDocument/2006/relationships/hyperlink" Target="http://youtu.be/s_z67v-bRTY" TargetMode="External"/><Relationship Id="rId1548" Type="http://schemas.openxmlformats.org/officeDocument/2006/relationships/hyperlink" Target="https://youtu.be/oRyQ3LsTgWs" TargetMode="External"/><Relationship Id="rId1755" Type="http://schemas.openxmlformats.org/officeDocument/2006/relationships/hyperlink" Target="https://www.youtube.com/watch?v=e91VAPIn_w4&amp;feature=youtu.be" TargetMode="External"/><Relationship Id="rId1103" Type="http://schemas.openxmlformats.org/officeDocument/2006/relationships/hyperlink" Target="https://youtu.be/wUoHd-2QnAk" TargetMode="External"/><Relationship Id="rId1310" Type="http://schemas.openxmlformats.org/officeDocument/2006/relationships/hyperlink" Target="https://youtu.be/HM97Pz-TqHs" TargetMode="External"/><Relationship Id="rId1408" Type="http://schemas.openxmlformats.org/officeDocument/2006/relationships/hyperlink" Target="https://www.youtube.com/watch?v=xomAEThJtbo" TargetMode="External"/><Relationship Id="rId47" Type="http://schemas.openxmlformats.org/officeDocument/2006/relationships/hyperlink" Target="http://www.klasektrading.cz/static/public/uploads/images/products/max/15027058524.jpg" TargetMode="External"/><Relationship Id="rId1615" Type="http://schemas.openxmlformats.org/officeDocument/2006/relationships/hyperlink" Target="https://www.youtube.com/watch?v=Nibf00vPce0&amp;feature=youtu.be" TargetMode="External"/><Relationship Id="rId1822" Type="http://schemas.openxmlformats.org/officeDocument/2006/relationships/hyperlink" Target="https://www.youtube.com/watch?v=PmlkUr6KUd0&amp;feature=youtu.be" TargetMode="External"/><Relationship Id="rId196" Type="http://schemas.openxmlformats.org/officeDocument/2006/relationships/hyperlink" Target="http://www.klasektrading.cz/static/public/uploads/images/products/max/147428595542.jpg" TargetMode="External"/><Relationship Id="rId263" Type="http://schemas.openxmlformats.org/officeDocument/2006/relationships/hyperlink" Target="http://www.klasektrading.cz/static/public/uploads/images/products/max/14742809184.jpg" TargetMode="External"/><Relationship Id="rId470" Type="http://schemas.openxmlformats.org/officeDocument/2006/relationships/hyperlink" Target="http://www.pmcostrava.cz/public/uploads/images/max/137958716763.jpg" TargetMode="External"/><Relationship Id="rId123" Type="http://schemas.openxmlformats.org/officeDocument/2006/relationships/hyperlink" Target="http://www.pmcostrava.cz/public/uploads/images/max/140930175621.jpg" TargetMode="External"/><Relationship Id="rId330" Type="http://schemas.openxmlformats.org/officeDocument/2006/relationships/hyperlink" Target="http://www.klasektrading.cz/static/public/uploads/images/products/max/147395039617.jpg" TargetMode="External"/><Relationship Id="rId568" Type="http://schemas.openxmlformats.org/officeDocument/2006/relationships/hyperlink" Target="http://www.pmcostrava.cz/public/uploads/images/max/135057779805.jpg" TargetMode="External"/><Relationship Id="rId775" Type="http://schemas.openxmlformats.org/officeDocument/2006/relationships/hyperlink" Target="http://www.pmcostrava.cz/public/uploads/images/max/137941877964.jpg" TargetMode="External"/><Relationship Id="rId982" Type="http://schemas.openxmlformats.org/officeDocument/2006/relationships/hyperlink" Target="http://www.youtube.com/watch?v=uBI-AnPGsj4" TargetMode="External"/><Relationship Id="rId1198" Type="http://schemas.openxmlformats.org/officeDocument/2006/relationships/hyperlink" Target="https://www.youtube.com/watch?v=YiwVfDPDu4M&amp;feature=youtu.be" TargetMode="External"/><Relationship Id="rId428" Type="http://schemas.openxmlformats.org/officeDocument/2006/relationships/hyperlink" Target="http://www.klasektrading.cz/static/public/uploads/images/products/max/15350977253.jpg" TargetMode="External"/><Relationship Id="rId635" Type="http://schemas.openxmlformats.org/officeDocument/2006/relationships/hyperlink" Target="http://www.klasektrading.cz/static/public/uploads/images/products/max/147377044338.jpg" TargetMode="External"/><Relationship Id="rId842" Type="http://schemas.openxmlformats.org/officeDocument/2006/relationships/hyperlink" Target="http://www.klasektrading.cz/static/public/uploads/images/products/max/144179155581.jpg" TargetMode="External"/><Relationship Id="rId1058" Type="http://schemas.openxmlformats.org/officeDocument/2006/relationships/hyperlink" Target="https://www.youtube.com/watch?v=N2Tcjwo77oQ&amp;feature=youtu.be" TargetMode="External"/><Relationship Id="rId1265" Type="http://schemas.openxmlformats.org/officeDocument/2006/relationships/hyperlink" Target="https://www.youtube.com/watch?v=gy2uPY2Mets" TargetMode="External"/><Relationship Id="rId1472" Type="http://schemas.openxmlformats.org/officeDocument/2006/relationships/hyperlink" Target="https://www.youtube.com/watch?v=hFy2yPg8yK4&amp;feature=youtu.be" TargetMode="External"/><Relationship Id="rId702" Type="http://schemas.openxmlformats.org/officeDocument/2006/relationships/hyperlink" Target="http://www.pmcostrava.cz/public/uploads/images/max/137959285215.jpg" TargetMode="External"/><Relationship Id="rId1125" Type="http://schemas.openxmlformats.org/officeDocument/2006/relationships/hyperlink" Target="https://youtu.be/gVPrBhdUMnw" TargetMode="External"/><Relationship Id="rId1332" Type="http://schemas.openxmlformats.org/officeDocument/2006/relationships/hyperlink" Target="https://youtu.be/nOn7dTtqIkQ" TargetMode="External"/><Relationship Id="rId1777" Type="http://schemas.openxmlformats.org/officeDocument/2006/relationships/hyperlink" Target="https://www.youtube.com/watch?v=HojK7ZfS6IE&amp;feature=youtu.be" TargetMode="External"/><Relationship Id="rId69" Type="http://schemas.openxmlformats.org/officeDocument/2006/relationships/hyperlink" Target="http://www.pmcostrava.cz/public/uploads/images/max/134813140022.jpg" TargetMode="External"/><Relationship Id="rId1637" Type="http://schemas.openxmlformats.org/officeDocument/2006/relationships/hyperlink" Target="https://www.youtube.com/watch?v=Bcmqc1LQHmo&amp;feature=youtu.be" TargetMode="External"/><Relationship Id="rId1844" Type="http://schemas.openxmlformats.org/officeDocument/2006/relationships/hyperlink" Target="https://www.youtube.com/watch?v=VT__d2FbgbQ&amp;feature=youtu.be" TargetMode="External"/><Relationship Id="rId1704" Type="http://schemas.openxmlformats.org/officeDocument/2006/relationships/hyperlink" Target="https://www.youtube.com/watch?v=n9H08_4ibDg" TargetMode="External"/><Relationship Id="rId285" Type="http://schemas.openxmlformats.org/officeDocument/2006/relationships/hyperlink" Target="http://www.pmcostrava.cz/public/uploads/images/max/14093056508.jpg" TargetMode="External"/><Relationship Id="rId492" Type="http://schemas.openxmlformats.org/officeDocument/2006/relationships/hyperlink" Target="http://www.klasektrading.cz/static/public/uploads/images/products/max/150280584107.jpg" TargetMode="External"/><Relationship Id="rId797" Type="http://schemas.openxmlformats.org/officeDocument/2006/relationships/hyperlink" Target="http://www.pmcostrava.cz/public/uploads/images/max/135021059339.jpg" TargetMode="External"/><Relationship Id="rId145" Type="http://schemas.openxmlformats.org/officeDocument/2006/relationships/hyperlink" Target="http://www.klasektrading.cz/static/public/uploads/images/products/max/150451428625.jpg" TargetMode="External"/><Relationship Id="rId352" Type="http://schemas.openxmlformats.org/officeDocument/2006/relationships/hyperlink" Target="http://www.klasektrading.cz/static/public/uploads/images/products/max/147395017966.jpg" TargetMode="External"/><Relationship Id="rId1287" Type="http://schemas.openxmlformats.org/officeDocument/2006/relationships/hyperlink" Target="https://youtu.be/-Kt9qfFUO3g" TargetMode="External"/><Relationship Id="rId212" Type="http://schemas.openxmlformats.org/officeDocument/2006/relationships/hyperlink" Target="http://www.klasektrading.cz/static/public/uploads/images/products/max/150270269729.jpg" TargetMode="External"/><Relationship Id="rId657" Type="http://schemas.openxmlformats.org/officeDocument/2006/relationships/hyperlink" Target="http://www.klasektrading.cz/static/public/uploads/images/products/max/147376510448.jpg" TargetMode="External"/><Relationship Id="rId864" Type="http://schemas.openxmlformats.org/officeDocument/2006/relationships/hyperlink" Target="http://www.klasektrading.cz/static/public/uploads/images/products/max/144179155581.jpg" TargetMode="External"/><Relationship Id="rId1494" Type="http://schemas.openxmlformats.org/officeDocument/2006/relationships/hyperlink" Target="http://youtu.be/cL8-2MF6BZc" TargetMode="External"/><Relationship Id="rId1799" Type="http://schemas.openxmlformats.org/officeDocument/2006/relationships/hyperlink" Target="https://www.youtube.com/watch?v=ujN8HVibThE&amp;feature=youtu.be" TargetMode="External"/><Relationship Id="rId517" Type="http://schemas.openxmlformats.org/officeDocument/2006/relationships/hyperlink" Target="http://www.klasektrading.cz/static/public/uploads/images/products/max/153509736235.jpg" TargetMode="External"/><Relationship Id="rId724" Type="http://schemas.openxmlformats.org/officeDocument/2006/relationships/hyperlink" Target="http://www.klasektrading.cz/static/public/uploads/images/products/max/150278966384.jpg" TargetMode="External"/><Relationship Id="rId931" Type="http://schemas.openxmlformats.org/officeDocument/2006/relationships/hyperlink" Target="https://www.youtube.com/watch?v=VsjuSffepZ4&amp;feature=youtu.be" TargetMode="External"/><Relationship Id="rId1147" Type="http://schemas.openxmlformats.org/officeDocument/2006/relationships/hyperlink" Target="https://www.youtube.com/watch?v=FaNIV7Qq9yk&amp;feature=youtu.be" TargetMode="External"/><Relationship Id="rId1354" Type="http://schemas.openxmlformats.org/officeDocument/2006/relationships/hyperlink" Target="https://www.youtube.com/watch?v=UqtKz55JWbE" TargetMode="External"/><Relationship Id="rId1561" Type="http://schemas.openxmlformats.org/officeDocument/2006/relationships/hyperlink" Target="https://youtu.be/57g3nMIYPN4" TargetMode="External"/><Relationship Id="rId60" Type="http://schemas.openxmlformats.org/officeDocument/2006/relationships/hyperlink" Target="http://www.klasektrading.cz/static/public/uploads/images/products/max/153509933539.jpg" TargetMode="External"/><Relationship Id="rId1007" Type="http://schemas.openxmlformats.org/officeDocument/2006/relationships/hyperlink" Target="https://youtu.be/oUdAWUMx80k" TargetMode="External"/><Relationship Id="rId1214" Type="http://schemas.openxmlformats.org/officeDocument/2006/relationships/hyperlink" Target="https://www.youtube.com/watch?v=vZ68Ts_Aczk" TargetMode="External"/><Relationship Id="rId1421" Type="http://schemas.openxmlformats.org/officeDocument/2006/relationships/hyperlink" Target="https://youtu.be/xr22RDnjLho" TargetMode="External"/><Relationship Id="rId1659" Type="http://schemas.openxmlformats.org/officeDocument/2006/relationships/hyperlink" Target="https://www.youtube.com/watch?v=zm5c1wqUkro" TargetMode="External"/><Relationship Id="rId1519" Type="http://schemas.openxmlformats.org/officeDocument/2006/relationships/hyperlink" Target="https://www.youtube.com/watch?v=RNJqA643di4&amp;feature=youtu.be" TargetMode="External"/><Relationship Id="rId1726" Type="http://schemas.openxmlformats.org/officeDocument/2006/relationships/hyperlink" Target="https://www.youtube.com/watch?v=BwHJYBA-FTY&amp;feature=youtu.be" TargetMode="External"/><Relationship Id="rId18" Type="http://schemas.openxmlformats.org/officeDocument/2006/relationships/hyperlink" Target="http://www.pmcostrava.cz/public/uploads/images/max/140929512185.jpg" TargetMode="External"/><Relationship Id="rId167" Type="http://schemas.openxmlformats.org/officeDocument/2006/relationships/hyperlink" Target="http://www.pmcostrava.cz/public/uploads/images/max/140930395957.jpg" TargetMode="External"/><Relationship Id="rId374" Type="http://schemas.openxmlformats.org/officeDocument/2006/relationships/hyperlink" Target="http://www.klasektrading.cz/static/public/uploads/images/products/max/144179017917.jpg" TargetMode="External"/><Relationship Id="rId581" Type="http://schemas.openxmlformats.org/officeDocument/2006/relationships/hyperlink" Target="http://www.pmcostrava.cz/public/uploads/images/max/134857138322.jpg" TargetMode="External"/><Relationship Id="rId234" Type="http://schemas.openxmlformats.org/officeDocument/2006/relationships/hyperlink" Target="http://www.klasektrading.cz/static/public/uploads/images/products/max/153509848421.jpg" TargetMode="External"/><Relationship Id="rId679" Type="http://schemas.openxmlformats.org/officeDocument/2006/relationships/hyperlink" Target="http://www.klasektrading.cz/static/public/uploads/images/products/max/144188548511.jpg" TargetMode="External"/><Relationship Id="rId886" Type="http://schemas.openxmlformats.org/officeDocument/2006/relationships/hyperlink" Target="http://www.klasektrading.cz/static/public/uploads/images/products/max/144178813082.jpg" TargetMode="External"/><Relationship Id="rId2" Type="http://schemas.openxmlformats.org/officeDocument/2006/relationships/hyperlink" Target="http://www.klasektrading.cz/static/public/uploads/images/products/max/137932221752.jpg" TargetMode="External"/><Relationship Id="rId441" Type="http://schemas.openxmlformats.org/officeDocument/2006/relationships/hyperlink" Target="http://www.pmcostrava.cz/public/uploads/images/max/131781630765.jpg" TargetMode="External"/><Relationship Id="rId539" Type="http://schemas.openxmlformats.org/officeDocument/2006/relationships/hyperlink" Target="http://www.pmcostrava.cz/public/uploads/images/max/128680004076.jpg" TargetMode="External"/><Relationship Id="rId746" Type="http://schemas.openxmlformats.org/officeDocument/2006/relationships/hyperlink" Target="http://www.klasektrading.cz/static/public/uploads/images/products/max/153509609513.jpg" TargetMode="External"/><Relationship Id="rId1071" Type="http://schemas.openxmlformats.org/officeDocument/2006/relationships/hyperlink" Target="https://www.youtube.com/watch?v=WHqtbqgF0hA&amp;feature=youtu.be" TargetMode="External"/><Relationship Id="rId1169" Type="http://schemas.openxmlformats.org/officeDocument/2006/relationships/hyperlink" Target="https://youtu.be/W4dG9kk0YEA" TargetMode="External"/><Relationship Id="rId1376" Type="http://schemas.openxmlformats.org/officeDocument/2006/relationships/hyperlink" Target="https://www.youtube.com/watch?v=dJAqqDmZNRI" TargetMode="External"/><Relationship Id="rId1583" Type="http://schemas.openxmlformats.org/officeDocument/2006/relationships/hyperlink" Target="https://youtu.be/chvaw1pRNqw" TargetMode="External"/><Relationship Id="rId301" Type="http://schemas.openxmlformats.org/officeDocument/2006/relationships/hyperlink" Target="http://www.klasektrading.cz/static/public/uploads/images/products/max/15028749481.jpg" TargetMode="External"/><Relationship Id="rId953" Type="http://schemas.openxmlformats.org/officeDocument/2006/relationships/hyperlink" Target="https://youtu.be/dqJvnIbWuIw" TargetMode="External"/><Relationship Id="rId1029" Type="http://schemas.openxmlformats.org/officeDocument/2006/relationships/hyperlink" Target="https://youtu.be/C64fnlCx6Zs" TargetMode="External"/><Relationship Id="rId1236" Type="http://schemas.openxmlformats.org/officeDocument/2006/relationships/hyperlink" Target="https://www.youtube.com/watch?v=ArMW3MLXFZQ&amp;feature=youtu.be" TargetMode="External"/><Relationship Id="rId1790" Type="http://schemas.openxmlformats.org/officeDocument/2006/relationships/hyperlink" Target="https://www.youtube.com/watch?v=NwZO9Pds6Cs&amp;feature=youtu.be" TargetMode="External"/><Relationship Id="rId82" Type="http://schemas.openxmlformats.org/officeDocument/2006/relationships/hyperlink" Target="http://www.pmcostrava.cz/public/uploads/images/max/134813164949.jpg" TargetMode="External"/><Relationship Id="rId606" Type="http://schemas.openxmlformats.org/officeDocument/2006/relationships/hyperlink" Target="http://www.klasektrading.cz/static/public/uploads/images/products/max/153509716146.jpg" TargetMode="External"/><Relationship Id="rId813" Type="http://schemas.openxmlformats.org/officeDocument/2006/relationships/hyperlink" Target="http://www.klasektrading.cz/static/public/uploads/images/products/max/144178683244.jpg" TargetMode="External"/><Relationship Id="rId1443" Type="http://schemas.openxmlformats.org/officeDocument/2006/relationships/hyperlink" Target="https://youtu.be/c0FPh7MhzvI" TargetMode="External"/><Relationship Id="rId1650" Type="http://schemas.openxmlformats.org/officeDocument/2006/relationships/hyperlink" Target="http://youtu.be/v7FQyJmYylE" TargetMode="External"/><Relationship Id="rId1748" Type="http://schemas.openxmlformats.org/officeDocument/2006/relationships/hyperlink" Target="http://youtu.be/lo0k96Ifrv4" TargetMode="External"/></Relationships>
</file>

<file path=xl/worksheets/_rels/sheet9.xml.rels><?xml version="1.0" encoding="UTF-8" standalone="yes"?>
<Relationships xmlns="http://schemas.openxmlformats.org/package/2006/relationships"><Relationship Id="rId1522" Type="http://schemas.openxmlformats.org/officeDocument/2006/relationships/hyperlink" Target="https://www.youtube.com/watch?v=PAEfZebyAIQ&amp;feature=youtu.be" TargetMode="External"/><Relationship Id="rId1827" Type="http://schemas.openxmlformats.org/officeDocument/2006/relationships/hyperlink" Target="https://www.youtube.com/watch?v=ZyM9k07exPk" TargetMode="External"/><Relationship Id="rId21" Type="http://schemas.openxmlformats.org/officeDocument/2006/relationships/hyperlink" Target="http://www.klasektrading.cz/static/public/uploads/images/products/max/147393777722.jpg" TargetMode="External"/><Relationship Id="rId170" Type="http://schemas.openxmlformats.org/officeDocument/2006/relationships/hyperlink" Target="http://www.klasektrading.cz/static/public/uploads/images/products/max/153509882044.jpg" TargetMode="External"/><Relationship Id="rId268" Type="http://schemas.openxmlformats.org/officeDocument/2006/relationships/hyperlink" Target="http://www.klasektrading.cz/static/public/uploads/images/products/max/146830490274.jpg" TargetMode="External"/><Relationship Id="rId475" Type="http://schemas.openxmlformats.org/officeDocument/2006/relationships/hyperlink" Target="http://www.pmcostrava.cz/public/uploads/images/max/140957587589.jpg" TargetMode="External"/><Relationship Id="rId682" Type="http://schemas.openxmlformats.org/officeDocument/2006/relationships/hyperlink" Target="http://www.klasektrading.cz/static/public/uploads/images/products/max/147376398041.jpg" TargetMode="External"/><Relationship Id="rId128" Type="http://schemas.openxmlformats.org/officeDocument/2006/relationships/hyperlink" Target="http://www.klasektrading.cz/static/public/uploads/images/products/max/150270674644.jpg" TargetMode="External"/><Relationship Id="rId335" Type="http://schemas.openxmlformats.org/officeDocument/2006/relationships/hyperlink" Target="http://www.klasektrading.cz/static/public/uploads/images/products/max/147393933774.jpg" TargetMode="External"/><Relationship Id="rId542" Type="http://schemas.openxmlformats.org/officeDocument/2006/relationships/hyperlink" Target="http://www.klasektrading.cz/static/public/uploads/images/products/max/147401269015.jpg" TargetMode="External"/><Relationship Id="rId987" Type="http://schemas.openxmlformats.org/officeDocument/2006/relationships/hyperlink" Target="http://www.youtube.com/watch?v=04aJp9nLU80" TargetMode="External"/><Relationship Id="rId1172" Type="http://schemas.openxmlformats.org/officeDocument/2006/relationships/hyperlink" Target="https://www.youtube.com/watch?v=Is77lhNWioI&amp;feature=youtu.be" TargetMode="External"/><Relationship Id="rId402" Type="http://schemas.openxmlformats.org/officeDocument/2006/relationships/hyperlink" Target="http://www.klasektrading.cz/static/public/uploads/images/products/max/153509790998.jpg" TargetMode="External"/><Relationship Id="rId847" Type="http://schemas.openxmlformats.org/officeDocument/2006/relationships/hyperlink" Target="http://www.klasektrading.cz/static/public/uploads/images/products/max/144179155581.jpg" TargetMode="External"/><Relationship Id="rId1032" Type="http://schemas.openxmlformats.org/officeDocument/2006/relationships/hyperlink" Target="https://youtu.be/vcneX3TbkDA" TargetMode="External"/><Relationship Id="rId1477" Type="http://schemas.openxmlformats.org/officeDocument/2006/relationships/hyperlink" Target="https://www.youtube.com/watch?v=w29UPhLBxYY" TargetMode="External"/><Relationship Id="rId1684" Type="http://schemas.openxmlformats.org/officeDocument/2006/relationships/hyperlink" Target="https://www.youtube.com/watch?v=UTnzZzEMP7c" TargetMode="External"/><Relationship Id="rId707" Type="http://schemas.openxmlformats.org/officeDocument/2006/relationships/hyperlink" Target="http://www.pmcostrava.cz/public/uploads/images/max/13481325859.jpg" TargetMode="External"/><Relationship Id="rId914" Type="http://schemas.openxmlformats.org/officeDocument/2006/relationships/hyperlink" Target="http://www.pmcostrava.cz/public/uploads/images/max/137940365329.jpg" TargetMode="External"/><Relationship Id="rId1337" Type="http://schemas.openxmlformats.org/officeDocument/2006/relationships/hyperlink" Target="https://www.youtube.com/watch?v=2BbHVaGZJGo" TargetMode="External"/><Relationship Id="rId1544" Type="http://schemas.openxmlformats.org/officeDocument/2006/relationships/hyperlink" Target="https://www.youtube.com/watch?v=0Fn1bcFzoAY&amp;feature=youtu.be" TargetMode="External"/><Relationship Id="rId1751" Type="http://schemas.openxmlformats.org/officeDocument/2006/relationships/hyperlink" Target="http://www.youtube.com/watch?v=nC6zoPRqbeI" TargetMode="External"/><Relationship Id="rId43" Type="http://schemas.openxmlformats.org/officeDocument/2006/relationships/hyperlink" Target="http://www.pmcostrava.cz/public/uploads/images/max/132801658339.jpg" TargetMode="External"/><Relationship Id="rId1404" Type="http://schemas.openxmlformats.org/officeDocument/2006/relationships/hyperlink" Target="https://www.youtube.com/watch?v=UbmcC0fv0PA" TargetMode="External"/><Relationship Id="rId1611" Type="http://schemas.openxmlformats.org/officeDocument/2006/relationships/hyperlink" Target="https://www.youtube.com/watch?v=r9i6DmvECNM&amp;feature=youtu.be" TargetMode="External"/><Relationship Id="rId1849" Type="http://schemas.openxmlformats.org/officeDocument/2006/relationships/hyperlink" Target="https://www.youtube.com/watch?v=5TAljh3T5YE&amp;feature=youtu.be" TargetMode="External"/><Relationship Id="rId192" Type="http://schemas.openxmlformats.org/officeDocument/2006/relationships/hyperlink" Target="http://www.klasektrading.cz/static/public/uploads/images/products/max/153509860429.jpg" TargetMode="External"/><Relationship Id="rId1709" Type="http://schemas.openxmlformats.org/officeDocument/2006/relationships/hyperlink" Target="https://www.youtube.com/watch?v=legbSVubdHc&amp;feature=youtu.be" TargetMode="External"/><Relationship Id="rId497" Type="http://schemas.openxmlformats.org/officeDocument/2006/relationships/hyperlink" Target="http://www.klasektrading.cz/static/public/uploads/images/products/max/153509742229.jpg" TargetMode="External"/><Relationship Id="rId357" Type="http://schemas.openxmlformats.org/officeDocument/2006/relationships/hyperlink" Target="http://www.klasektrading.cz/static/public/uploads/images/products/max/144178775133.jpg" TargetMode="External"/><Relationship Id="rId1194" Type="http://schemas.openxmlformats.org/officeDocument/2006/relationships/hyperlink" Target="https://www.youtube.com/watch?v=BdxIIDAEibk" TargetMode="External"/><Relationship Id="rId217" Type="http://schemas.openxmlformats.org/officeDocument/2006/relationships/hyperlink" Target="http://www.pmcostrava.cz/public/uploads/images/max/134808111699.jpg" TargetMode="External"/><Relationship Id="rId564" Type="http://schemas.openxmlformats.org/officeDocument/2006/relationships/hyperlink" Target="http://www.klasektrading.cz/static/public/uploads/images/products/max/150271500619.jpg" TargetMode="External"/><Relationship Id="rId771" Type="http://schemas.openxmlformats.org/officeDocument/2006/relationships/hyperlink" Target="http://www.klasektrading.cz/static/public/uploads/images/products/max/144126541477.jpg" TargetMode="External"/><Relationship Id="rId869" Type="http://schemas.openxmlformats.org/officeDocument/2006/relationships/hyperlink" Target="http://www.klasektrading.cz/static/public/uploads/images/products/max/144179155581.jpg" TargetMode="External"/><Relationship Id="rId1499" Type="http://schemas.openxmlformats.org/officeDocument/2006/relationships/hyperlink" Target="https://www.youtube.com/watch?v=SWb3z6BniWo&amp;feature=youtu.be" TargetMode="External"/><Relationship Id="rId424" Type="http://schemas.openxmlformats.org/officeDocument/2006/relationships/hyperlink" Target="http://www.klasektrading.cz/static/public/uploads/images/products/max/153509776102.jpg" TargetMode="External"/><Relationship Id="rId631" Type="http://schemas.openxmlformats.org/officeDocument/2006/relationships/hyperlink" Target="http://www.klasektrading.cz/static/public/uploads/images/products/max/144248999192.jpg" TargetMode="External"/><Relationship Id="rId729" Type="http://schemas.openxmlformats.org/officeDocument/2006/relationships/hyperlink" Target="http://www.pmcostrava.cz/public/uploads/images/max/140963478901.jpg" TargetMode="External"/><Relationship Id="rId1054" Type="http://schemas.openxmlformats.org/officeDocument/2006/relationships/hyperlink" Target="https://youtu.be/LbO1fl2J7ao" TargetMode="External"/><Relationship Id="rId1261" Type="http://schemas.openxmlformats.org/officeDocument/2006/relationships/hyperlink" Target="https://youtu.be/J4E0Gmrzef8" TargetMode="External"/><Relationship Id="rId1359" Type="http://schemas.openxmlformats.org/officeDocument/2006/relationships/hyperlink" Target="https://www.youtube.com/watch?v=6AQcjSXMsks" TargetMode="External"/><Relationship Id="rId936" Type="http://schemas.openxmlformats.org/officeDocument/2006/relationships/hyperlink" Target="https://youtu.be/JjQWXBan21s" TargetMode="External"/><Relationship Id="rId1121" Type="http://schemas.openxmlformats.org/officeDocument/2006/relationships/hyperlink" Target="https://www.youtube.com/watch?v=Pzuuyxsq_ow&amp;feature=youtu.be" TargetMode="External"/><Relationship Id="rId1219" Type="http://schemas.openxmlformats.org/officeDocument/2006/relationships/hyperlink" Target="https://www.youtube.com/watch?v=5X1vngq3xDE" TargetMode="External"/><Relationship Id="rId1566" Type="http://schemas.openxmlformats.org/officeDocument/2006/relationships/hyperlink" Target="https://www.youtube.com/watch?v=Y5XwBztRtxE&amp;feature=youtu.be" TargetMode="External"/><Relationship Id="rId1773" Type="http://schemas.openxmlformats.org/officeDocument/2006/relationships/hyperlink" Target="https://www.youtube.com/watch?v=Zcv-IOcQOKc&amp;feature=youtu.be" TargetMode="External"/><Relationship Id="rId65" Type="http://schemas.openxmlformats.org/officeDocument/2006/relationships/hyperlink" Target="http://www.klasektrading.cz/static/public/uploads/images/products/max/153509909678.jpg" TargetMode="External"/><Relationship Id="rId1426" Type="http://schemas.openxmlformats.org/officeDocument/2006/relationships/hyperlink" Target="https://www.youtube.com/watch?v=-sethD7TQ24" TargetMode="External"/><Relationship Id="rId1633" Type="http://schemas.openxmlformats.org/officeDocument/2006/relationships/hyperlink" Target="https://www.youtube.com/watch?v=Rf3-fxNiAEM" TargetMode="External"/><Relationship Id="rId1840" Type="http://schemas.openxmlformats.org/officeDocument/2006/relationships/hyperlink" Target="https://www.youtube.com/watch?v=S0Hg3zWntDI&amp;feature=youtu.be" TargetMode="External"/><Relationship Id="rId1700" Type="http://schemas.openxmlformats.org/officeDocument/2006/relationships/hyperlink" Target="https://www.youtube.com/watch?v=wG69pYmuRbM" TargetMode="External"/><Relationship Id="rId281" Type="http://schemas.openxmlformats.org/officeDocument/2006/relationships/hyperlink" Target="http://www.klasektrading.cz/static/public/uploads/images/products/max/153509831756.jpg" TargetMode="External"/><Relationship Id="rId141" Type="http://schemas.openxmlformats.org/officeDocument/2006/relationships/hyperlink" Target="http://www.klasektrading.cz/static/public/uploads/images/products/max/150451399768.jpg" TargetMode="External"/><Relationship Id="rId379" Type="http://schemas.openxmlformats.org/officeDocument/2006/relationships/hyperlink" Target="http://www.klasektrading.cz/static/public/uploads/images/products/max/144179027186.jpg" TargetMode="External"/><Relationship Id="rId586" Type="http://schemas.openxmlformats.org/officeDocument/2006/relationships/hyperlink" Target="http://www.pmcostrava.cz/public/uploads/images/max/13484834338.jpg" TargetMode="External"/><Relationship Id="rId793" Type="http://schemas.openxmlformats.org/officeDocument/2006/relationships/hyperlink" Target="http://www.klasektrading.cz/static/public/uploads/images/products/max/144067554095.jpg" TargetMode="External"/><Relationship Id="rId7" Type="http://schemas.openxmlformats.org/officeDocument/2006/relationships/hyperlink" Target="http://www.pmcostrava.cz/public/uploads/images/max/138122470881.jpg" TargetMode="External"/><Relationship Id="rId239" Type="http://schemas.openxmlformats.org/officeDocument/2006/relationships/hyperlink" Target="http://www.pmcostrava.cz/public/uploads/images/max/134807920851.jpg" TargetMode="External"/><Relationship Id="rId446" Type="http://schemas.openxmlformats.org/officeDocument/2006/relationships/hyperlink" Target="http://www.klasektrading.cz/static/public/uploads/images/products/max/147395077598.jpg" TargetMode="External"/><Relationship Id="rId653" Type="http://schemas.openxmlformats.org/officeDocument/2006/relationships/hyperlink" Target="http://www.klasektrading.cz/static/public/uploads/images/products/max/153509697472.jpg" TargetMode="External"/><Relationship Id="rId1076" Type="http://schemas.openxmlformats.org/officeDocument/2006/relationships/hyperlink" Target="https://www.youtube.com/watch?v=2qTU0MUlj8k&amp;feature=youtu.be" TargetMode="External"/><Relationship Id="rId1283" Type="http://schemas.openxmlformats.org/officeDocument/2006/relationships/hyperlink" Target="https://www.youtube.com/watch?v=Tuc9wyJrpY0&amp;feature=youtu.be" TargetMode="External"/><Relationship Id="rId1490" Type="http://schemas.openxmlformats.org/officeDocument/2006/relationships/hyperlink" Target="https://www.youtube.com/watch?v=CS9wsMGe_tM" TargetMode="External"/><Relationship Id="rId306" Type="http://schemas.openxmlformats.org/officeDocument/2006/relationships/hyperlink" Target="http://www.klasektrading.cz/static/public/uploads/images/products/max/153509823578.jpg" TargetMode="External"/><Relationship Id="rId860" Type="http://schemas.openxmlformats.org/officeDocument/2006/relationships/hyperlink" Target="http://www.klasektrading.cz/static/public/uploads/images/products/max/144179155581.jpg" TargetMode="External"/><Relationship Id="rId958" Type="http://schemas.openxmlformats.org/officeDocument/2006/relationships/hyperlink" Target="https://youtu.be/-7laXFfcSHI" TargetMode="External"/><Relationship Id="rId1143" Type="http://schemas.openxmlformats.org/officeDocument/2006/relationships/hyperlink" Target="https://www.youtube.com/watch?v=_RYgRECp3ZY&amp;feature=youtu.be" TargetMode="External"/><Relationship Id="rId1588" Type="http://schemas.openxmlformats.org/officeDocument/2006/relationships/hyperlink" Target="https://youtu.be/jc6794fMnGg" TargetMode="External"/><Relationship Id="rId1795" Type="http://schemas.openxmlformats.org/officeDocument/2006/relationships/hyperlink" Target="https://www.youtube.com/watch?v=KMfqSTLCTFE&amp;feature=youtu.be" TargetMode="External"/><Relationship Id="rId87" Type="http://schemas.openxmlformats.org/officeDocument/2006/relationships/hyperlink" Target="http://www.klasektrading.cz/static/public/uploads/images/products/max/147393066893.jpg" TargetMode="External"/><Relationship Id="rId513" Type="http://schemas.openxmlformats.org/officeDocument/2006/relationships/hyperlink" Target="http://www.klasektrading.cz/static/public/uploads/images/products/max/15028746548.jpg" TargetMode="External"/><Relationship Id="rId720" Type="http://schemas.openxmlformats.org/officeDocument/2006/relationships/hyperlink" Target="http://www.klasektrading.cz/static/public/uploads/images/products/max/144222482108.jpg" TargetMode="External"/><Relationship Id="rId818" Type="http://schemas.openxmlformats.org/officeDocument/2006/relationships/hyperlink" Target="http://www.klasektrading.cz/static/public/uploads/images/products/max/144178683244.jpg" TargetMode="External"/><Relationship Id="rId1350" Type="http://schemas.openxmlformats.org/officeDocument/2006/relationships/hyperlink" Target="https://youtu.be/MwRZaJKT49E" TargetMode="External"/><Relationship Id="rId1448" Type="http://schemas.openxmlformats.org/officeDocument/2006/relationships/hyperlink" Target="https://www.youtube.com/watch?v=p6qCB7rqcqg&amp;feature=youtu.be" TargetMode="External"/><Relationship Id="rId1655" Type="http://schemas.openxmlformats.org/officeDocument/2006/relationships/hyperlink" Target="https://www.youtube.com/watch?v=FVTz9VLt3vU" TargetMode="External"/><Relationship Id="rId1003" Type="http://schemas.openxmlformats.org/officeDocument/2006/relationships/hyperlink" Target="https://www.youtube.com/watch?v=JsvZJrUHZHk" TargetMode="External"/><Relationship Id="rId1210" Type="http://schemas.openxmlformats.org/officeDocument/2006/relationships/hyperlink" Target="https://www.youtube.com/watch?v=nXMfCxO4ngs&amp;feature=youtu.be" TargetMode="External"/><Relationship Id="rId1308" Type="http://schemas.openxmlformats.org/officeDocument/2006/relationships/hyperlink" Target="https://www.youtube.com/watch?v=Rxghue36jtk" TargetMode="External"/><Relationship Id="rId1862" Type="http://schemas.openxmlformats.org/officeDocument/2006/relationships/comments" Target="../comments2.xml"/><Relationship Id="rId1515" Type="http://schemas.openxmlformats.org/officeDocument/2006/relationships/hyperlink" Target="https://www.youtube.com/watch?v=meYsD-fIp5Y&amp;feature=youtu.be" TargetMode="External"/><Relationship Id="rId1722" Type="http://schemas.openxmlformats.org/officeDocument/2006/relationships/hyperlink" Target="https://www.youtube.com/watch?v=yhEGrtLjShI&amp;feature=youtu.be" TargetMode="External"/><Relationship Id="rId14" Type="http://schemas.openxmlformats.org/officeDocument/2006/relationships/hyperlink" Target="http://www.pmcostrava.cz/public/uploads/images/max/137933046856.jpg" TargetMode="External"/><Relationship Id="rId163" Type="http://schemas.openxmlformats.org/officeDocument/2006/relationships/hyperlink" Target="http://www.pmcostrava.cz/public/uploads/images/max/141223995695.jpg" TargetMode="External"/><Relationship Id="rId370" Type="http://schemas.openxmlformats.org/officeDocument/2006/relationships/hyperlink" Target="http://www.klasektrading.cz/static/public/uploads/images/products/max/147402557819.jpg" TargetMode="External"/><Relationship Id="rId230" Type="http://schemas.openxmlformats.org/officeDocument/2006/relationships/hyperlink" Target="http://www.klasektrading.cz/static/public/uploads/images/products/max/153509850746.jpg" TargetMode="External"/><Relationship Id="rId468" Type="http://schemas.openxmlformats.org/officeDocument/2006/relationships/hyperlink" Target="http://www.klasektrading.cz/static/public/uploads/images/products/max/147402426953.jpg" TargetMode="External"/><Relationship Id="rId675" Type="http://schemas.openxmlformats.org/officeDocument/2006/relationships/hyperlink" Target="http://www.pmcostrava.cz/public/uploads/images/max/134813803816.jpg" TargetMode="External"/><Relationship Id="rId882" Type="http://schemas.openxmlformats.org/officeDocument/2006/relationships/hyperlink" Target="http://www.klasektrading.cz/static/public/uploads/images/products/max/144178813082.jpg" TargetMode="External"/><Relationship Id="rId1098" Type="http://schemas.openxmlformats.org/officeDocument/2006/relationships/hyperlink" Target="https://youtu.be/4qMS5vJk9Ac" TargetMode="External"/><Relationship Id="rId328" Type="http://schemas.openxmlformats.org/officeDocument/2006/relationships/hyperlink" Target="http://www.klasektrading.cz/static/public/uploads/images/products/max/150269897868.jpg" TargetMode="External"/><Relationship Id="rId535" Type="http://schemas.openxmlformats.org/officeDocument/2006/relationships/hyperlink" Target="http://www.pmcostrava.cz/public/uploads/images/max/128497774506.jpg" TargetMode="External"/><Relationship Id="rId742" Type="http://schemas.openxmlformats.org/officeDocument/2006/relationships/hyperlink" Target="http://www.klasektrading.cz/static/public/uploads/images/products/max/147376365534.jpg" TargetMode="External"/><Relationship Id="rId1165" Type="http://schemas.openxmlformats.org/officeDocument/2006/relationships/hyperlink" Target="https://www.youtube.com/watch?v=oPO6qkpRxzE" TargetMode="External"/><Relationship Id="rId1372" Type="http://schemas.openxmlformats.org/officeDocument/2006/relationships/hyperlink" Target="https://www.youtube.com/watch?v=mcEfGDPG0EI&amp;feature=youtu.be" TargetMode="External"/><Relationship Id="rId602" Type="http://schemas.openxmlformats.org/officeDocument/2006/relationships/hyperlink" Target="http://www.klasektrading.cz/static/public/uploads/images/products/max/135058358125.jpg" TargetMode="External"/><Relationship Id="rId1025" Type="http://schemas.openxmlformats.org/officeDocument/2006/relationships/hyperlink" Target="https://youtu.be/Y86gj9QCoso" TargetMode="External"/><Relationship Id="rId1232" Type="http://schemas.openxmlformats.org/officeDocument/2006/relationships/hyperlink" Target="https://www.youtube.com/watch?v=B043CCoeooA&amp;feature=youtu.be" TargetMode="External"/><Relationship Id="rId1677" Type="http://schemas.openxmlformats.org/officeDocument/2006/relationships/hyperlink" Target="https://www.youtube.com/watch?v=hWDEM6OZSRM&amp;feature=youtu.be" TargetMode="External"/><Relationship Id="rId907" Type="http://schemas.openxmlformats.org/officeDocument/2006/relationships/hyperlink" Target="http://www.klasektrading.cz/static/public/uploads/images/products/max/146219119744.jpg" TargetMode="External"/><Relationship Id="rId1537" Type="http://schemas.openxmlformats.org/officeDocument/2006/relationships/hyperlink" Target="https://www.youtube.com/watch?v=JtkCn6cD3dA&amp;feature=youtu.be" TargetMode="External"/><Relationship Id="rId1744" Type="http://schemas.openxmlformats.org/officeDocument/2006/relationships/hyperlink" Target="http://www.youtube.com/watch?v=yDZNvh8Yeo4" TargetMode="External"/><Relationship Id="rId36" Type="http://schemas.openxmlformats.org/officeDocument/2006/relationships/hyperlink" Target="http://www.klasektrading.cz/static/public/uploads/images/products/max/150287917852.jpg" TargetMode="External"/><Relationship Id="rId1604" Type="http://schemas.openxmlformats.org/officeDocument/2006/relationships/hyperlink" Target="https://www.youtube.com/watch?v=CUD0THvbJi4&amp;feature=youtu.be" TargetMode="External"/><Relationship Id="rId185" Type="http://schemas.openxmlformats.org/officeDocument/2006/relationships/hyperlink" Target="http://www.klasektrading.cz/static/public/uploads/images/products/max/147394472381.jpg" TargetMode="External"/><Relationship Id="rId1811" Type="http://schemas.openxmlformats.org/officeDocument/2006/relationships/hyperlink" Target="https://www.youtube.com/watch?v=TLREN0FLGFU&amp;feature=youtu.be" TargetMode="External"/><Relationship Id="rId392" Type="http://schemas.openxmlformats.org/officeDocument/2006/relationships/hyperlink" Target="http://www.klasektrading.cz/static/public/uploads/images/products/max/147402498592.jpg" TargetMode="External"/><Relationship Id="rId697" Type="http://schemas.openxmlformats.org/officeDocument/2006/relationships/hyperlink" Target="http://www.klasektrading.cz/static/public/uploads/images/products/max/14411858838.jpg" TargetMode="External"/><Relationship Id="rId252" Type="http://schemas.openxmlformats.org/officeDocument/2006/relationships/hyperlink" Target="http://www.pmcostrava.cz/public/uploads/images/max/137950078602.jpg" TargetMode="External"/><Relationship Id="rId1187" Type="http://schemas.openxmlformats.org/officeDocument/2006/relationships/hyperlink" Target="https://www.youtube.com/watch?v=WP1ftxl5UFw&amp;feature=youtu.be" TargetMode="External"/><Relationship Id="rId112" Type="http://schemas.openxmlformats.org/officeDocument/2006/relationships/hyperlink" Target="http://www.pmcostrava.cz/public/uploads/images/max/137940248279.jpg" TargetMode="External"/><Relationship Id="rId557" Type="http://schemas.openxmlformats.org/officeDocument/2006/relationships/hyperlink" Target="http://www.klasektrading.cz/static/public/uploads/images/products/max/144420570479.jpg" TargetMode="External"/><Relationship Id="rId764" Type="http://schemas.openxmlformats.org/officeDocument/2006/relationships/hyperlink" Target="http://www.klasektrading.cz/static/public/uploads/images/products/max/147376096843.jpg" TargetMode="External"/><Relationship Id="rId971" Type="http://schemas.openxmlformats.org/officeDocument/2006/relationships/hyperlink" Target="https://youtu.be/hBh8h1F-2NM" TargetMode="External"/><Relationship Id="rId1394" Type="http://schemas.openxmlformats.org/officeDocument/2006/relationships/hyperlink" Target="https://www.youtube.com/watch?v=dMhcZqedkGE&amp;feature=youtu.be" TargetMode="External"/><Relationship Id="rId1699" Type="http://schemas.openxmlformats.org/officeDocument/2006/relationships/hyperlink" Target="https://www.youtube.com/watch?v=KG_kaOGRjrg" TargetMode="External"/><Relationship Id="rId417" Type="http://schemas.openxmlformats.org/officeDocument/2006/relationships/hyperlink" Target="http://www.klasektrading.cz/static/public/uploads/images/products/max/150270758151.jpg" TargetMode="External"/><Relationship Id="rId624" Type="http://schemas.openxmlformats.org/officeDocument/2006/relationships/hyperlink" Target="http://www.pmcostrava.cz/public/uploads/images/max/131773283911.jpg" TargetMode="External"/><Relationship Id="rId831" Type="http://schemas.openxmlformats.org/officeDocument/2006/relationships/hyperlink" Target="http://www.klasektrading.cz/static/public/uploads/images/products/max/144179155581.jpg" TargetMode="External"/><Relationship Id="rId1047" Type="http://schemas.openxmlformats.org/officeDocument/2006/relationships/hyperlink" Target="https://youtu.be/iysnB2TpIEk" TargetMode="External"/><Relationship Id="rId1254" Type="http://schemas.openxmlformats.org/officeDocument/2006/relationships/hyperlink" Target="https://www.youtube.com/watch?v=b74FGxZE-9k&amp;feature=youtu.be" TargetMode="External"/><Relationship Id="rId1461" Type="http://schemas.openxmlformats.org/officeDocument/2006/relationships/hyperlink" Target="https://www.youtube.com/watch?v=EakGfbCh1Z4&amp;feature=youtu.be" TargetMode="External"/><Relationship Id="rId929" Type="http://schemas.openxmlformats.org/officeDocument/2006/relationships/hyperlink" Target="https://www.youtube.com/watch?v=H_pbPmLwTGM&amp;feature=youtu.be" TargetMode="External"/><Relationship Id="rId1114" Type="http://schemas.openxmlformats.org/officeDocument/2006/relationships/hyperlink" Target="https://www.youtube.com/watch?v=v1Y0qLXQCgw&amp;feature=youtu.be" TargetMode="External"/><Relationship Id="rId1321" Type="http://schemas.openxmlformats.org/officeDocument/2006/relationships/hyperlink" Target="https://www.youtube.com/watch?v=gYb4pDCbGe0" TargetMode="External"/><Relationship Id="rId1559" Type="http://schemas.openxmlformats.org/officeDocument/2006/relationships/hyperlink" Target="https://youtu.be/VKdvyBeru_0" TargetMode="External"/><Relationship Id="rId1766" Type="http://schemas.openxmlformats.org/officeDocument/2006/relationships/hyperlink" Target="https://www.youtube.com/watch?v=VcI44_0K-Vc" TargetMode="External"/><Relationship Id="rId58" Type="http://schemas.openxmlformats.org/officeDocument/2006/relationships/hyperlink" Target="http://www.pmcostrava.cz/public/uploads/images/max/132801621775.jpg" TargetMode="External"/><Relationship Id="rId1419" Type="http://schemas.openxmlformats.org/officeDocument/2006/relationships/hyperlink" Target="https://www.youtube.com/watch?v=y4EKQ5ahYZo&amp;feature=youtu.be" TargetMode="External"/><Relationship Id="rId1626" Type="http://schemas.openxmlformats.org/officeDocument/2006/relationships/hyperlink" Target="https://www.youtube.com/watch?v=xJCuCAFHFQY&amp;feature=youtu.be" TargetMode="External"/><Relationship Id="rId1833" Type="http://schemas.openxmlformats.org/officeDocument/2006/relationships/hyperlink" Target="https://www.youtube.com/watch?v=O5CJsfmYHUM&amp;feature=youtu.be" TargetMode="External"/><Relationship Id="rId274" Type="http://schemas.openxmlformats.org/officeDocument/2006/relationships/hyperlink" Target="http://www.klasektrading.cz/static/public/uploads/images/products/max/150288499957.jpg" TargetMode="External"/><Relationship Id="rId481" Type="http://schemas.openxmlformats.org/officeDocument/2006/relationships/hyperlink" Target="http://www.klasektrading.cz/static/public/uploads/images/products/max/147386300925.jpg" TargetMode="External"/><Relationship Id="rId134" Type="http://schemas.openxmlformats.org/officeDocument/2006/relationships/hyperlink" Target="http://www.klasektrading.cz/static/public/uploads/images/products/max/147392703364.jpg" TargetMode="External"/><Relationship Id="rId579" Type="http://schemas.openxmlformats.org/officeDocument/2006/relationships/hyperlink" Target="http://www.klasektrading.cz/static/public/uploads/images/products/max/150279264246.jpg" TargetMode="External"/><Relationship Id="rId786" Type="http://schemas.openxmlformats.org/officeDocument/2006/relationships/hyperlink" Target="http://www.klasektrading.cz/static/public/uploads/images/products/max/144067554095.jpg" TargetMode="External"/><Relationship Id="rId993" Type="http://schemas.openxmlformats.org/officeDocument/2006/relationships/hyperlink" Target="https://www.youtube.com/watch?v=vCd3O-MgYwc&amp;feature=youtu.be" TargetMode="External"/><Relationship Id="rId341" Type="http://schemas.openxmlformats.org/officeDocument/2006/relationships/hyperlink" Target="http://www.pmcostrava.cz/public/uploads/images/max/119339869011.jpg" TargetMode="External"/><Relationship Id="rId439" Type="http://schemas.openxmlformats.org/officeDocument/2006/relationships/hyperlink" Target="http://www.pmcostrava.cz/public/uploads/images/max/128983062926.jpg" TargetMode="External"/><Relationship Id="rId646" Type="http://schemas.openxmlformats.org/officeDocument/2006/relationships/hyperlink" Target="http://www.klasektrading.cz/static/public/uploads/images/products/max/147376686551.jpg" TargetMode="External"/><Relationship Id="rId1069" Type="http://schemas.openxmlformats.org/officeDocument/2006/relationships/hyperlink" Target="https://www.youtube.com/watch?v=YGrDO01Ri1c&amp;feature=youtu.be" TargetMode="External"/><Relationship Id="rId1276" Type="http://schemas.openxmlformats.org/officeDocument/2006/relationships/hyperlink" Target="https://www.youtube.com/watch?v=vA6x8GzMm3s" TargetMode="External"/><Relationship Id="rId1483" Type="http://schemas.openxmlformats.org/officeDocument/2006/relationships/hyperlink" Target="https://www.youtube.com/watch?v=gbh-5U9E9pQ&amp;feature=youtu.be" TargetMode="External"/><Relationship Id="rId201" Type="http://schemas.openxmlformats.org/officeDocument/2006/relationships/hyperlink" Target="http://www.klasektrading.cz/static/public/uploads/images/products/max/144161153468.jpg" TargetMode="External"/><Relationship Id="rId506" Type="http://schemas.openxmlformats.org/officeDocument/2006/relationships/hyperlink" Target="http://www.klasektrading.cz/static/public/uploads/images/products/max/14737693187.jpg" TargetMode="External"/><Relationship Id="rId853" Type="http://schemas.openxmlformats.org/officeDocument/2006/relationships/hyperlink" Target="http://www.klasektrading.cz/static/public/uploads/images/products/max/144178813082.jpg" TargetMode="External"/><Relationship Id="rId1136" Type="http://schemas.openxmlformats.org/officeDocument/2006/relationships/hyperlink" Target="https://www.youtube.com/watch?v=jurEroDOxHM" TargetMode="External"/><Relationship Id="rId1690" Type="http://schemas.openxmlformats.org/officeDocument/2006/relationships/hyperlink" Target="https://www.youtube.com/watch?v=dsxpXxhtMKU" TargetMode="External"/><Relationship Id="rId1788" Type="http://schemas.openxmlformats.org/officeDocument/2006/relationships/hyperlink" Target="https://www.youtube.com/watch?v=TsC1OmOyehs&amp;feature=youtu.be" TargetMode="External"/><Relationship Id="rId713" Type="http://schemas.openxmlformats.org/officeDocument/2006/relationships/hyperlink" Target="http://www.klasektrading.cz/static/public/uploads/images/products/max/147377705714.jpg" TargetMode="External"/><Relationship Id="rId920" Type="http://schemas.openxmlformats.org/officeDocument/2006/relationships/hyperlink" Target="http://www.klasektrading.cz/static/public/uploads/images/products/max/150175777353.jpg" TargetMode="External"/><Relationship Id="rId1343" Type="http://schemas.openxmlformats.org/officeDocument/2006/relationships/hyperlink" Target="https://www.youtube.com/watch?v=v-dgZv6coa8&amp;feature=youtu.be" TargetMode="External"/><Relationship Id="rId1550" Type="http://schemas.openxmlformats.org/officeDocument/2006/relationships/hyperlink" Target="https://youtu.be/QLXLMIXcjII" TargetMode="External"/><Relationship Id="rId1648" Type="http://schemas.openxmlformats.org/officeDocument/2006/relationships/hyperlink" Target="https://www.youtube.com/watch?v=uEud2a2hoOg" TargetMode="External"/><Relationship Id="rId1203" Type="http://schemas.openxmlformats.org/officeDocument/2006/relationships/hyperlink" Target="https://www.youtube.com/watch?v=w0sozjFOXv0&amp;feature=youtu.be" TargetMode="External"/><Relationship Id="rId1410" Type="http://schemas.openxmlformats.org/officeDocument/2006/relationships/hyperlink" Target="https://youtu.be/lxt5gyFRt8I" TargetMode="External"/><Relationship Id="rId1508" Type="http://schemas.openxmlformats.org/officeDocument/2006/relationships/hyperlink" Target="https://www.youtube.com/watch?v=sWynjH7-JWc" TargetMode="External"/><Relationship Id="rId1855" Type="http://schemas.openxmlformats.org/officeDocument/2006/relationships/hyperlink" Target="http://www.klasektrading.cz/static/public/uploads/images/products/max/153691922156.jpg" TargetMode="External"/><Relationship Id="rId1715" Type="http://schemas.openxmlformats.org/officeDocument/2006/relationships/hyperlink" Target="https://www.youtube.com/watch?v=MuHA7Bg1nAk&amp;feature=youtu.be" TargetMode="External"/><Relationship Id="rId296" Type="http://schemas.openxmlformats.org/officeDocument/2006/relationships/hyperlink" Target="http://www.klasektrading.cz/static/public/uploads/images/products/max/145864630177.jpg" TargetMode="External"/><Relationship Id="rId156" Type="http://schemas.openxmlformats.org/officeDocument/2006/relationships/hyperlink" Target="http://www.klasektrading.cz/static/public/uploads/images/products/max/148120500798.jpg" TargetMode="External"/><Relationship Id="rId363" Type="http://schemas.openxmlformats.org/officeDocument/2006/relationships/hyperlink" Target="http://www.klasektrading.cz/static/public/uploads/images/products/max/150280235455.jpg" TargetMode="External"/><Relationship Id="rId570" Type="http://schemas.openxmlformats.org/officeDocument/2006/relationships/hyperlink" Target="http://www.pmcostrava.cz/public/uploads/images/max/119127084471.jpg" TargetMode="External"/><Relationship Id="rId223" Type="http://schemas.openxmlformats.org/officeDocument/2006/relationships/hyperlink" Target="http://www.klasektrading.cz/static/public/uploads/images/products/max/147428455945.jpg" TargetMode="External"/><Relationship Id="rId430" Type="http://schemas.openxmlformats.org/officeDocument/2006/relationships/hyperlink" Target="http://www.klasektrading.cz/static/public/uploads/images/products/max/147377012497.jpg" TargetMode="External"/><Relationship Id="rId668" Type="http://schemas.openxmlformats.org/officeDocument/2006/relationships/hyperlink" Target="http://www.pmcostrava.cz/public/uploads/images/max/134813454307.jpg" TargetMode="External"/><Relationship Id="rId875" Type="http://schemas.openxmlformats.org/officeDocument/2006/relationships/hyperlink" Target="http://www.klasektrading.cz/static/public/uploads/images/products/max/144178813082.jpg" TargetMode="External"/><Relationship Id="rId1060" Type="http://schemas.openxmlformats.org/officeDocument/2006/relationships/hyperlink" Target="https://youtu.be/YiZbRY5pT1w" TargetMode="External"/><Relationship Id="rId1298" Type="http://schemas.openxmlformats.org/officeDocument/2006/relationships/hyperlink" Target="https://www.youtube.com/watch?v=alhuQAcFP14&amp;feature=youtu.be" TargetMode="External"/><Relationship Id="rId528" Type="http://schemas.openxmlformats.org/officeDocument/2006/relationships/hyperlink" Target="http://www.klasektrading.cz/static/public/uploads/images/products/max/150270841363.jpg" TargetMode="External"/><Relationship Id="rId735" Type="http://schemas.openxmlformats.org/officeDocument/2006/relationships/hyperlink" Target="http://www.klasektrading.cz/static/public/uploads/images/products/max/153509626428.jpg" TargetMode="External"/><Relationship Id="rId942" Type="http://schemas.openxmlformats.org/officeDocument/2006/relationships/hyperlink" Target="https://youtu.be/TB9Bvbwgc_M" TargetMode="External"/><Relationship Id="rId1158" Type="http://schemas.openxmlformats.org/officeDocument/2006/relationships/hyperlink" Target="https://www.youtube.com/watch?v=WAZd2gEc-yw&amp;feature=youtu.be" TargetMode="External"/><Relationship Id="rId1365" Type="http://schemas.openxmlformats.org/officeDocument/2006/relationships/hyperlink" Target="https://youtu.be/gbovc8klUOY" TargetMode="External"/><Relationship Id="rId1572" Type="http://schemas.openxmlformats.org/officeDocument/2006/relationships/hyperlink" Target="https://youtu.be/AxJoyZ_JiHM" TargetMode="External"/><Relationship Id="rId1018" Type="http://schemas.openxmlformats.org/officeDocument/2006/relationships/hyperlink" Target="https://youtu.be/6xdezc9QCq8" TargetMode="External"/><Relationship Id="rId1225" Type="http://schemas.openxmlformats.org/officeDocument/2006/relationships/hyperlink" Target="https://www.youtube.com/watch?v=bqPDD32nUhk&amp;feature=youtu.be" TargetMode="External"/><Relationship Id="rId1432" Type="http://schemas.openxmlformats.org/officeDocument/2006/relationships/hyperlink" Target="https://youtu.be/KLzSziWk8Lc" TargetMode="External"/><Relationship Id="rId71" Type="http://schemas.openxmlformats.org/officeDocument/2006/relationships/hyperlink" Target="http://www.pmcostrava.cz/public/uploads/images/max/137935325089.jpg" TargetMode="External"/><Relationship Id="rId802" Type="http://schemas.openxmlformats.org/officeDocument/2006/relationships/hyperlink" Target="http://www.pmcostrava.cz/public/uploads/images/max/135021036711.jpg" TargetMode="External"/><Relationship Id="rId1737" Type="http://schemas.openxmlformats.org/officeDocument/2006/relationships/hyperlink" Target="https://www.youtube.com/watch?v=tg0_7_8MYtw" TargetMode="External"/><Relationship Id="rId29" Type="http://schemas.openxmlformats.org/officeDocument/2006/relationships/hyperlink" Target="http://www.pmcostrava.cz/public/uploads/images/max/134813543968.jpg" TargetMode="External"/><Relationship Id="rId178" Type="http://schemas.openxmlformats.org/officeDocument/2006/relationships/hyperlink" Target="http://www.klasektrading.cz/static/public/uploads/images/products/max/147392963312.jpg" TargetMode="External"/><Relationship Id="rId1804" Type="http://schemas.openxmlformats.org/officeDocument/2006/relationships/hyperlink" Target="https://www.youtube.com/watch?v=Y1vKWDpgO2U&amp;feature=youtu.be" TargetMode="External"/><Relationship Id="rId385" Type="http://schemas.openxmlformats.org/officeDocument/2006/relationships/hyperlink" Target="http://www.klasektrading.cz/static/public/uploads/images/products/max/144179050036.jpg" TargetMode="External"/><Relationship Id="rId592" Type="http://schemas.openxmlformats.org/officeDocument/2006/relationships/hyperlink" Target="http://www.klasektrading.cz/static/public/uploads/images/products/max/144118065422.jpg" TargetMode="External"/><Relationship Id="rId245" Type="http://schemas.openxmlformats.org/officeDocument/2006/relationships/hyperlink" Target="http://www.pmcostrava.cz/public/uploads/images/max/13480813246.jpg" TargetMode="External"/><Relationship Id="rId452" Type="http://schemas.openxmlformats.org/officeDocument/2006/relationships/hyperlink" Target="http://www.pmcostrava.cz/public/uploads/images/max/128497740235.jpg" TargetMode="External"/><Relationship Id="rId897" Type="http://schemas.openxmlformats.org/officeDocument/2006/relationships/hyperlink" Target="http://www.klasektrading.cz/static/public/uploads/images/products/max/144178283845.jpg" TargetMode="External"/><Relationship Id="rId1082" Type="http://schemas.openxmlformats.org/officeDocument/2006/relationships/hyperlink" Target="https://www.youtube.com/watch?v=Z5Kb3XTsj1o&amp;feature=youtu.be" TargetMode="External"/><Relationship Id="rId105" Type="http://schemas.openxmlformats.org/officeDocument/2006/relationships/hyperlink" Target="http://www.pmcostrava.cz/public/uploads/images/max/140930103631.jpg" TargetMode="External"/><Relationship Id="rId312" Type="http://schemas.openxmlformats.org/officeDocument/2006/relationships/hyperlink" Target="http://www.klasektrading.cz/static/public/uploads/images/products/max/144127786778.jpg" TargetMode="External"/><Relationship Id="rId757" Type="http://schemas.openxmlformats.org/officeDocument/2006/relationships/hyperlink" Target="http://www.klasektrading.cz/static/public/uploads/images/products/max/153509579661.jpg" TargetMode="External"/><Relationship Id="rId964" Type="http://schemas.openxmlformats.org/officeDocument/2006/relationships/hyperlink" Target="https://youtu.be/hBh8h1F-2NM" TargetMode="External"/><Relationship Id="rId1387" Type="http://schemas.openxmlformats.org/officeDocument/2006/relationships/hyperlink" Target="https://www.youtube.com/watch?v=MabVc6jkCjw" TargetMode="External"/><Relationship Id="rId1594" Type="http://schemas.openxmlformats.org/officeDocument/2006/relationships/hyperlink" Target="https://www.youtube.com/watch?v=p3xcAfnnHvs&amp;feature=youtu.be" TargetMode="External"/><Relationship Id="rId1608" Type="http://schemas.openxmlformats.org/officeDocument/2006/relationships/hyperlink" Target="https://www.youtube.com/watch?v=5yuQPRi2Nvg&amp;feature=youtu.be" TargetMode="External"/><Relationship Id="rId1815" Type="http://schemas.openxmlformats.org/officeDocument/2006/relationships/hyperlink" Target="https://www.youtube.com/watch?v=hDIojrMLlCM&amp;feature=youtu.be" TargetMode="External"/><Relationship Id="rId93" Type="http://schemas.openxmlformats.org/officeDocument/2006/relationships/hyperlink" Target="http://www.klasektrading.cz/static/public/uploads/images/products/max/14739310216.jpg" TargetMode="External"/><Relationship Id="rId189" Type="http://schemas.openxmlformats.org/officeDocument/2006/relationships/hyperlink" Target="http://www.pmcostrava.cz/public/uploads/images/max/137949406313.jpg" TargetMode="External"/><Relationship Id="rId396" Type="http://schemas.openxmlformats.org/officeDocument/2006/relationships/hyperlink" Target="http://www.klasektrading.cz/static/public/uploads/images/products/max/150280353176.jpg" TargetMode="External"/><Relationship Id="rId617" Type="http://schemas.openxmlformats.org/officeDocument/2006/relationships/hyperlink" Target="http://www.klasektrading.cz/static/public/uploads/images/products/max/14412657699.jpg" TargetMode="External"/><Relationship Id="rId824" Type="http://schemas.openxmlformats.org/officeDocument/2006/relationships/hyperlink" Target="http://www.klasektrading.cz/static/public/uploads/images/products/max/144178683244.jpg" TargetMode="External"/><Relationship Id="rId1247" Type="http://schemas.openxmlformats.org/officeDocument/2006/relationships/hyperlink" Target="https://www.youtube.com/watch?v=ISc0zeT1wAk&amp;feature=youtu.be" TargetMode="External"/><Relationship Id="rId1454" Type="http://schemas.openxmlformats.org/officeDocument/2006/relationships/hyperlink" Target="https://www.youtube.com/watch?v=Gq580Qyusw8&amp;feature=youtu.be" TargetMode="External"/><Relationship Id="rId1661" Type="http://schemas.openxmlformats.org/officeDocument/2006/relationships/hyperlink" Target="https://www.youtube.com/watch?v=cfj-ddKNxmk&amp;feature=youtu.be" TargetMode="External"/><Relationship Id="rId256" Type="http://schemas.openxmlformats.org/officeDocument/2006/relationships/hyperlink" Target="http://www.klasektrading.cz/static/public/uploads/images/products/max/144161761642.jpg" TargetMode="External"/><Relationship Id="rId463" Type="http://schemas.openxmlformats.org/officeDocument/2006/relationships/hyperlink" Target="http://www.klasektrading.cz/static/public/uploads/images/products/max/14740243755.jpg" TargetMode="External"/><Relationship Id="rId670" Type="http://schemas.openxmlformats.org/officeDocument/2006/relationships/hyperlink" Target="http://www.pmcostrava.cz/public/uploads/images/max/134813448824.jpg" TargetMode="External"/><Relationship Id="rId1093" Type="http://schemas.openxmlformats.org/officeDocument/2006/relationships/hyperlink" Target="https://youtu.be/BwlubEx5l4I" TargetMode="External"/><Relationship Id="rId1107" Type="http://schemas.openxmlformats.org/officeDocument/2006/relationships/hyperlink" Target="https://youtu.be/JtBQI97SDz0" TargetMode="External"/><Relationship Id="rId1314" Type="http://schemas.openxmlformats.org/officeDocument/2006/relationships/hyperlink" Target="https://www.youtube.com/watch?v=zGfSUg7ZFDc" TargetMode="External"/><Relationship Id="rId1521" Type="http://schemas.openxmlformats.org/officeDocument/2006/relationships/hyperlink" Target="https://www.youtube.com/watch?v=YRBl3oKasfU&amp;feature=youtu.be" TargetMode="External"/><Relationship Id="rId1759" Type="http://schemas.openxmlformats.org/officeDocument/2006/relationships/hyperlink" Target="https://www.youtube.com/watch?v=yGLlFSiidNQ" TargetMode="External"/><Relationship Id="rId116" Type="http://schemas.openxmlformats.org/officeDocument/2006/relationships/hyperlink" Target="http://www.pmcostrava.cz/public/uploads/images/max/140930135294.jpg" TargetMode="External"/><Relationship Id="rId323" Type="http://schemas.openxmlformats.org/officeDocument/2006/relationships/hyperlink" Target="http://www.klasektrading.cz/static/public/uploads/images/products/max/148120539214.jpg" TargetMode="External"/><Relationship Id="rId530" Type="http://schemas.openxmlformats.org/officeDocument/2006/relationships/hyperlink" Target="http://www.klasektrading.cz/static/public/uploads/images/products/max/150330173207.jpg" TargetMode="External"/><Relationship Id="rId768" Type="http://schemas.openxmlformats.org/officeDocument/2006/relationships/hyperlink" Target="http://www.klasektrading.cz/static/public/uploads/images/products/max/147368048013.jpg" TargetMode="External"/><Relationship Id="rId975" Type="http://schemas.openxmlformats.org/officeDocument/2006/relationships/hyperlink" Target="https://youtu.be/gWSZGFnbtYQ" TargetMode="External"/><Relationship Id="rId1160" Type="http://schemas.openxmlformats.org/officeDocument/2006/relationships/hyperlink" Target="https://www.youtube.com/watch?v=kZQte31yYss&amp;feature=youtu.be" TargetMode="External"/><Relationship Id="rId1398" Type="http://schemas.openxmlformats.org/officeDocument/2006/relationships/hyperlink" Target="https://www.youtube.com/watch?v=aBVgXHeo2Uw&amp;feature=youtu.be" TargetMode="External"/><Relationship Id="rId1619" Type="http://schemas.openxmlformats.org/officeDocument/2006/relationships/hyperlink" Target="https://www.youtube.com/watch?v=AB10Tpr9PDM&amp;feature=youtu.be" TargetMode="External"/><Relationship Id="rId1826" Type="http://schemas.openxmlformats.org/officeDocument/2006/relationships/hyperlink" Target="https://www.youtube.com/watch?v=6oBYQVZe6EI&amp;feature=youtu.be" TargetMode="External"/><Relationship Id="rId20" Type="http://schemas.openxmlformats.org/officeDocument/2006/relationships/hyperlink" Target="http://www.pmcostrava.cz/public/uploads/images/max/137933072644.jpg" TargetMode="External"/><Relationship Id="rId628" Type="http://schemas.openxmlformats.org/officeDocument/2006/relationships/hyperlink" Target="http://www.pmcostrava.cz/public/uploads/images/max/131773250424.jpg" TargetMode="External"/><Relationship Id="rId835" Type="http://schemas.openxmlformats.org/officeDocument/2006/relationships/hyperlink" Target="http://www.klasektrading.cz/static/public/uploads/images/products/max/144179155581.jpg" TargetMode="External"/><Relationship Id="rId1258" Type="http://schemas.openxmlformats.org/officeDocument/2006/relationships/hyperlink" Target="https://www.youtube.com/watch?v=yTQ3OcHh5AM&amp;feature=youtu.be" TargetMode="External"/><Relationship Id="rId1465" Type="http://schemas.openxmlformats.org/officeDocument/2006/relationships/hyperlink" Target="https://www.youtube.com/watch?v=HxutuXc8ecY" TargetMode="External"/><Relationship Id="rId1672" Type="http://schemas.openxmlformats.org/officeDocument/2006/relationships/hyperlink" Target="https://www.youtube.com/watch?v=pFZU34_RZbQ" TargetMode="External"/><Relationship Id="rId267" Type="http://schemas.openxmlformats.org/officeDocument/2006/relationships/hyperlink" Target="http://www.klasektrading.cz/static/public/uploads/images/products/max/146830490274.jpg" TargetMode="External"/><Relationship Id="rId474" Type="http://schemas.openxmlformats.org/officeDocument/2006/relationships/hyperlink" Target="http://www.klasektrading.cz/static/public/uploads/images/products/max/147402365005.jpg" TargetMode="External"/><Relationship Id="rId1020" Type="http://schemas.openxmlformats.org/officeDocument/2006/relationships/hyperlink" Target="https://youtu.be/ik8RBV-qiYk" TargetMode="External"/><Relationship Id="rId1118" Type="http://schemas.openxmlformats.org/officeDocument/2006/relationships/hyperlink" Target="https://youtu.be/tjW2HmAk15Q" TargetMode="External"/><Relationship Id="rId1325" Type="http://schemas.openxmlformats.org/officeDocument/2006/relationships/hyperlink" Target="https://www.youtube.com/watch?v=gbfNvUNulYQ" TargetMode="External"/><Relationship Id="rId1532" Type="http://schemas.openxmlformats.org/officeDocument/2006/relationships/hyperlink" Target="https://www.youtube.com/watch?v=afma2PxO45w&amp;feature=youtu.be" TargetMode="External"/><Relationship Id="rId127" Type="http://schemas.openxmlformats.org/officeDocument/2006/relationships/hyperlink" Target="http://www.klasektrading.cz/static/public/uploads/images/products/max/150270663388.jpg" TargetMode="External"/><Relationship Id="rId681" Type="http://schemas.openxmlformats.org/officeDocument/2006/relationships/hyperlink" Target="http://www.klasektrading.cz/static/public/uploads/images/products/max/14737643441.jpg" TargetMode="External"/><Relationship Id="rId779" Type="http://schemas.openxmlformats.org/officeDocument/2006/relationships/hyperlink" Target="http://www.klasektrading.cz/static/public/uploads/images/products/max/153509471075.jpg" TargetMode="External"/><Relationship Id="rId902" Type="http://schemas.openxmlformats.org/officeDocument/2006/relationships/hyperlink" Target="http://www.klasektrading.cz/static/public/uploads/images/products/max/144178132256.jpg" TargetMode="External"/><Relationship Id="rId986" Type="http://schemas.openxmlformats.org/officeDocument/2006/relationships/hyperlink" Target="http://www.youtube.com/watch?v=chbAA5AX4hA" TargetMode="External"/><Relationship Id="rId1837" Type="http://schemas.openxmlformats.org/officeDocument/2006/relationships/hyperlink" Target="https://www.youtube.com/watch?v=Kv8i8h9AFGw&amp;feature=youtu.be" TargetMode="External"/><Relationship Id="rId31" Type="http://schemas.openxmlformats.org/officeDocument/2006/relationships/hyperlink" Target="http://www.pmcostrava.cz/public/uploads/images/max/140930038816.jpg" TargetMode="External"/><Relationship Id="rId334" Type="http://schemas.openxmlformats.org/officeDocument/2006/relationships/hyperlink" Target="http://www.klasektrading.cz/static/public/uploads/images/products/max/141224713191.jpg" TargetMode="External"/><Relationship Id="rId541" Type="http://schemas.openxmlformats.org/officeDocument/2006/relationships/hyperlink" Target="http://www.pmcostrava.cz/public/uploads/images/max/119135064934.jpg" TargetMode="External"/><Relationship Id="rId639" Type="http://schemas.openxmlformats.org/officeDocument/2006/relationships/hyperlink" Target="http://www.klasektrading.cz/static/public/uploads/images/products/max/150279336009.jpg" TargetMode="External"/><Relationship Id="rId1171" Type="http://schemas.openxmlformats.org/officeDocument/2006/relationships/hyperlink" Target="https://www.youtube.com/watch?v=C21UeSS6j0s&amp;feature=youtu.be" TargetMode="External"/><Relationship Id="rId1269" Type="http://schemas.openxmlformats.org/officeDocument/2006/relationships/hyperlink" Target="https://www.youtube.com/watch?v=L0hGgfVvvBM" TargetMode="External"/><Relationship Id="rId1476" Type="http://schemas.openxmlformats.org/officeDocument/2006/relationships/hyperlink" Target="https://youtu.be/WZ_M3zMkEik" TargetMode="External"/><Relationship Id="rId180" Type="http://schemas.openxmlformats.org/officeDocument/2006/relationships/hyperlink" Target="http://www.pmcostrava.cz/public/uploads/images/max/137942001622.jpg" TargetMode="External"/><Relationship Id="rId278" Type="http://schemas.openxmlformats.org/officeDocument/2006/relationships/hyperlink" Target="http://www.klasektrading.cz/static/public/uploads/images/products/max/153509833643.jpg" TargetMode="External"/><Relationship Id="rId401" Type="http://schemas.openxmlformats.org/officeDocument/2006/relationships/hyperlink" Target="http://www.klasektrading.cz/static/public/uploads/images/products/max/153509795849.jpg" TargetMode="External"/><Relationship Id="rId846" Type="http://schemas.openxmlformats.org/officeDocument/2006/relationships/hyperlink" Target="http://www.klasektrading.cz/static/public/uploads/images/products/max/144179155581.jpg" TargetMode="External"/><Relationship Id="rId1031" Type="http://schemas.openxmlformats.org/officeDocument/2006/relationships/hyperlink" Target="https://youtu.be/mMaXpuQU6dQ" TargetMode="External"/><Relationship Id="rId1129" Type="http://schemas.openxmlformats.org/officeDocument/2006/relationships/hyperlink" Target="https://www.youtube.com/watch?v=dY-NVt1Qf80" TargetMode="External"/><Relationship Id="rId1683" Type="http://schemas.openxmlformats.org/officeDocument/2006/relationships/hyperlink" Target="https://www.youtube.com/watch?v=rJW4eQwWPO8" TargetMode="External"/><Relationship Id="rId485" Type="http://schemas.openxmlformats.org/officeDocument/2006/relationships/hyperlink" Target="http://www.klasektrading.cz/static/public/uploads/images/products/max/153509746996.jpg" TargetMode="External"/><Relationship Id="rId692" Type="http://schemas.openxmlformats.org/officeDocument/2006/relationships/hyperlink" Target="http://www.pmcostrava.cz/public/uploads/images/max/140963385626.jpg" TargetMode="External"/><Relationship Id="rId706" Type="http://schemas.openxmlformats.org/officeDocument/2006/relationships/hyperlink" Target="http://www.klasektrading.cz/static/public/uploads/images/products/max/153509675754.jpg" TargetMode="External"/><Relationship Id="rId913" Type="http://schemas.openxmlformats.org/officeDocument/2006/relationships/hyperlink" Target="http://www.pmcostrava.cz/public/uploads/images/max/137940332395.jpg" TargetMode="External"/><Relationship Id="rId1336" Type="http://schemas.openxmlformats.org/officeDocument/2006/relationships/hyperlink" Target="https://www.youtube.com/watch?v=4U6hVgyM2LY&amp;feature=youtu.be" TargetMode="External"/><Relationship Id="rId1543" Type="http://schemas.openxmlformats.org/officeDocument/2006/relationships/hyperlink" Target="https://www.youtube.com/watch?v=AZyFdAe5hPU&amp;feature=youtu.be" TargetMode="External"/><Relationship Id="rId1750" Type="http://schemas.openxmlformats.org/officeDocument/2006/relationships/hyperlink" Target="https://www.youtube.com/watch?v=ELdEJ1iL5Zk&amp;feature=youtu.be" TargetMode="External"/><Relationship Id="rId42" Type="http://schemas.openxmlformats.org/officeDocument/2006/relationships/hyperlink" Target="http://www.pmcostrava.cz/public/uploads/images/max/135038654723.jpg" TargetMode="External"/><Relationship Id="rId138" Type="http://schemas.openxmlformats.org/officeDocument/2006/relationships/hyperlink" Target="http://www.klasektrading.cz/static/public/uploads/images/products/max/150451139827.jpg" TargetMode="External"/><Relationship Id="rId345" Type="http://schemas.openxmlformats.org/officeDocument/2006/relationships/hyperlink" Target="http://www.klasektrading.cz/static/public/uploads/images/products/max/147394783972.jpg" TargetMode="External"/><Relationship Id="rId552" Type="http://schemas.openxmlformats.org/officeDocument/2006/relationships/hyperlink" Target="http://www.klasektrading.cz/static/public/uploads/images/products/max/144420570479.jpg" TargetMode="External"/><Relationship Id="rId997" Type="http://schemas.openxmlformats.org/officeDocument/2006/relationships/hyperlink" Target="http://www.youtube.com/watch?v=UlJaj5Jnho8" TargetMode="External"/><Relationship Id="rId1182" Type="http://schemas.openxmlformats.org/officeDocument/2006/relationships/hyperlink" Target="https://www.youtube.com/watch?v=2MjvfLj2TaY&amp;feature=youtu.be" TargetMode="External"/><Relationship Id="rId1403" Type="http://schemas.openxmlformats.org/officeDocument/2006/relationships/hyperlink" Target="https://www.youtube.com/watch?v=Hs5DPU_Z_ng" TargetMode="External"/><Relationship Id="rId1610" Type="http://schemas.openxmlformats.org/officeDocument/2006/relationships/hyperlink" Target="https://www.youtube.com/watch?v=TUq9hsBbmmg&amp;feature=youtu.be" TargetMode="External"/><Relationship Id="rId1848" Type="http://schemas.openxmlformats.org/officeDocument/2006/relationships/hyperlink" Target="https://www.youtube.com/watch?v=60_YzwqL93Q&amp;feature=youtu.be" TargetMode="External"/><Relationship Id="rId191" Type="http://schemas.openxmlformats.org/officeDocument/2006/relationships/hyperlink" Target="http://www.klasektrading.cz/static/public/uploads/images/products/max/151194796671.jpg" TargetMode="External"/><Relationship Id="rId205" Type="http://schemas.openxmlformats.org/officeDocument/2006/relationships/hyperlink" Target="http://www.pmcostrava.cz/public/uploads/images/max/137949473404.jpg" TargetMode="External"/><Relationship Id="rId412" Type="http://schemas.openxmlformats.org/officeDocument/2006/relationships/hyperlink" Target="http://www.klasektrading.cz/static/public/uploads/images/products/max/144067529401.jpg" TargetMode="External"/><Relationship Id="rId857" Type="http://schemas.openxmlformats.org/officeDocument/2006/relationships/hyperlink" Target="http://www.klasektrading.cz/static/public/uploads/images/products/max/144178813082.jpg" TargetMode="External"/><Relationship Id="rId1042" Type="http://schemas.openxmlformats.org/officeDocument/2006/relationships/hyperlink" Target="https://www.youtube.com/watch?v=PEAwHlsz2rs&amp;feature=youtu.be" TargetMode="External"/><Relationship Id="rId1487" Type="http://schemas.openxmlformats.org/officeDocument/2006/relationships/hyperlink" Target="https://www.youtube.com/watch?v=oiF4As7jFB4&amp;feature=youtu.be" TargetMode="External"/><Relationship Id="rId1694" Type="http://schemas.openxmlformats.org/officeDocument/2006/relationships/hyperlink" Target="https://www.youtube.com/watch?v=p6ASQkPEOIQ" TargetMode="External"/><Relationship Id="rId1708" Type="http://schemas.openxmlformats.org/officeDocument/2006/relationships/hyperlink" Target="https://www.youtube.com/watch?v=J1NTqn4932M&amp;feature=youtu.be" TargetMode="External"/><Relationship Id="rId289" Type="http://schemas.openxmlformats.org/officeDocument/2006/relationships/hyperlink" Target="http://www.klasektrading.cz/static/public/uploads/images/products/max/146599566759.jpg" TargetMode="External"/><Relationship Id="rId496" Type="http://schemas.openxmlformats.org/officeDocument/2006/relationships/hyperlink" Target="http://www.klasektrading.cz/static/public/uploads/images/products/max/147386234306.jpg" TargetMode="External"/><Relationship Id="rId717" Type="http://schemas.openxmlformats.org/officeDocument/2006/relationships/hyperlink" Target="http://www.klasektrading.cz/static/public/uploads/images/products/max/147377758445.jpg" TargetMode="External"/><Relationship Id="rId924" Type="http://schemas.openxmlformats.org/officeDocument/2006/relationships/hyperlink" Target="http://www.klasektrading.cz/static/public/uploads/images/products/max/145710386575.jpg" TargetMode="External"/><Relationship Id="rId1347" Type="http://schemas.openxmlformats.org/officeDocument/2006/relationships/hyperlink" Target="https://www.youtube.com/watch?v=mFsIbIdyOoY&amp;feature=youtu.be" TargetMode="External"/><Relationship Id="rId1554" Type="http://schemas.openxmlformats.org/officeDocument/2006/relationships/hyperlink" Target="https://www.youtube.com/watch?v=rcvT4cpospk&amp;feature=youtu.be" TargetMode="External"/><Relationship Id="rId1761" Type="http://schemas.openxmlformats.org/officeDocument/2006/relationships/hyperlink" Target="https://www.youtube.com/watch?v=ooCB-QvrIeo" TargetMode="External"/><Relationship Id="rId53" Type="http://schemas.openxmlformats.org/officeDocument/2006/relationships/hyperlink" Target="http://www.pmcostrava.cz/public/uploads/images/max/134813543968.jpg" TargetMode="External"/><Relationship Id="rId149" Type="http://schemas.openxmlformats.org/officeDocument/2006/relationships/hyperlink" Target="http://www.pmcostrava.cz/public/uploads/images/max/134808856271.jpg" TargetMode="External"/><Relationship Id="rId356" Type="http://schemas.openxmlformats.org/officeDocument/2006/relationships/hyperlink" Target="http://www.klasektrading.cz/static/public/uploads/images/products/max/150269907797.jpg" TargetMode="External"/><Relationship Id="rId563" Type="http://schemas.openxmlformats.org/officeDocument/2006/relationships/hyperlink" Target="http://www.klasektrading.cz/static/public/uploads/images/products/max/150271533435.jpg" TargetMode="External"/><Relationship Id="rId770" Type="http://schemas.openxmlformats.org/officeDocument/2006/relationships/hyperlink" Target="http://www.klasektrading.cz/static/public/uploads/images/products/max/144126562971.jpg" TargetMode="External"/><Relationship Id="rId1193" Type="http://schemas.openxmlformats.org/officeDocument/2006/relationships/hyperlink" Target="https://www.youtube.com/watch?v=wBtRUWUcl6s" TargetMode="External"/><Relationship Id="rId1207" Type="http://schemas.openxmlformats.org/officeDocument/2006/relationships/hyperlink" Target="https://www.youtube.com/watch?v=KsUGlMSfAJU&amp;feature=youtu.be" TargetMode="External"/><Relationship Id="rId1414" Type="http://schemas.openxmlformats.org/officeDocument/2006/relationships/hyperlink" Target="https://www.youtube.com/watch?v=yjMf61ej8H4" TargetMode="External"/><Relationship Id="rId1621" Type="http://schemas.openxmlformats.org/officeDocument/2006/relationships/hyperlink" Target="https://www.youtube.com/watch?v=cBGr4q2fAxk&amp;feature=youtu.be" TargetMode="External"/><Relationship Id="rId1859" Type="http://schemas.openxmlformats.org/officeDocument/2006/relationships/printerSettings" Target="../printerSettings/printerSettings6.bin"/><Relationship Id="rId216" Type="http://schemas.openxmlformats.org/officeDocument/2006/relationships/hyperlink" Target="http://www.pmcostrava.cz/public/uploads/images/max/137949598099.jpg" TargetMode="External"/><Relationship Id="rId423" Type="http://schemas.openxmlformats.org/officeDocument/2006/relationships/hyperlink" Target="http://www.klasektrading.cz/static/public/uploads/images/products/max/150287225462.jpg" TargetMode="External"/><Relationship Id="rId868" Type="http://schemas.openxmlformats.org/officeDocument/2006/relationships/hyperlink" Target="http://www.klasektrading.cz/static/public/uploads/images/products/max/144179155581.jpg" TargetMode="External"/><Relationship Id="rId1053" Type="http://schemas.openxmlformats.org/officeDocument/2006/relationships/hyperlink" Target="https://youtu.be/QzXsTpQwx6E" TargetMode="External"/><Relationship Id="rId1260" Type="http://schemas.openxmlformats.org/officeDocument/2006/relationships/hyperlink" Target="https://www.youtube.com/watch?v=dOwymjeUdTA&amp;feature=youtu.be" TargetMode="External"/><Relationship Id="rId1498" Type="http://schemas.openxmlformats.org/officeDocument/2006/relationships/hyperlink" Target="https://www.youtube.com/watch?v=JXdSwXHoiH0&amp;feature=youtu.be" TargetMode="External"/><Relationship Id="rId1719" Type="http://schemas.openxmlformats.org/officeDocument/2006/relationships/hyperlink" Target="https://www.youtube.com/watch?v=wqKpWgjqjJE&amp;feature=youtu.be" TargetMode="External"/><Relationship Id="rId630" Type="http://schemas.openxmlformats.org/officeDocument/2006/relationships/hyperlink" Target="http://www.klasektrading.cz/static/public/uploads/images/products/max/150279562452.jpg" TargetMode="External"/><Relationship Id="rId728" Type="http://schemas.openxmlformats.org/officeDocument/2006/relationships/hyperlink" Target="http://www.klasektrading.cz/static/public/uploads/images/products/max/147377620296.jpg" TargetMode="External"/><Relationship Id="rId935" Type="http://schemas.openxmlformats.org/officeDocument/2006/relationships/hyperlink" Target="https://youtu.be/oSR2Ar8xnpU" TargetMode="External"/><Relationship Id="rId1358" Type="http://schemas.openxmlformats.org/officeDocument/2006/relationships/hyperlink" Target="https://www.youtube.com/watch?v=xQHoAMMQbz0&amp;feature=youtu.be" TargetMode="External"/><Relationship Id="rId1565" Type="http://schemas.openxmlformats.org/officeDocument/2006/relationships/hyperlink" Target="https://www.youtube.com/watch?v=z8YzU0Qfym0" TargetMode="External"/><Relationship Id="rId1772" Type="http://schemas.openxmlformats.org/officeDocument/2006/relationships/hyperlink" Target="https://www.youtube.com/watch?v=hhlhm9f9Sq4" TargetMode="External"/><Relationship Id="rId64" Type="http://schemas.openxmlformats.org/officeDocument/2006/relationships/hyperlink" Target="http://www.klasektrading.cz/static/public/uploads/images/products/max/153509912122.jpg" TargetMode="External"/><Relationship Id="rId367" Type="http://schemas.openxmlformats.org/officeDocument/2006/relationships/hyperlink" Target="http://www.klasektrading.cz/static/public/uploads/images/products/max/150280209193.jpg" TargetMode="External"/><Relationship Id="rId574" Type="http://schemas.openxmlformats.org/officeDocument/2006/relationships/hyperlink" Target="http://www.klasektrading.cz/static/public/uploads/images/products/max/147384800577.jpg" TargetMode="External"/><Relationship Id="rId1120" Type="http://schemas.openxmlformats.org/officeDocument/2006/relationships/hyperlink" Target="http://www.youtube.com/watch?v=7_BU8jO5Y4A" TargetMode="External"/><Relationship Id="rId1218" Type="http://schemas.openxmlformats.org/officeDocument/2006/relationships/hyperlink" Target="http://youtu.be/CqvxnwqXVXI" TargetMode="External"/><Relationship Id="rId1425" Type="http://schemas.openxmlformats.org/officeDocument/2006/relationships/hyperlink" Target="https://www.youtube.com/watch?v=HXiB6LbXAoc&amp;feature=youtu.be" TargetMode="External"/><Relationship Id="rId227" Type="http://schemas.openxmlformats.org/officeDocument/2006/relationships/hyperlink" Target="http://www.klasektrading.cz/static/public/uploads/images/products/max/147428422665.jpg" TargetMode="External"/><Relationship Id="rId781" Type="http://schemas.openxmlformats.org/officeDocument/2006/relationships/hyperlink" Target="http://www.klasektrading.cz/static/public/uploads/images/products/max/144067554095.jpg" TargetMode="External"/><Relationship Id="rId879" Type="http://schemas.openxmlformats.org/officeDocument/2006/relationships/hyperlink" Target="http://www.klasektrading.cz/static/public/uploads/images/products/max/144178813082.jpg" TargetMode="External"/><Relationship Id="rId1632" Type="http://schemas.openxmlformats.org/officeDocument/2006/relationships/hyperlink" Target="https://www.youtube.com/watch?v=as87etsztR8&amp;feature=youtu.be" TargetMode="External"/><Relationship Id="rId434" Type="http://schemas.openxmlformats.org/officeDocument/2006/relationships/hyperlink" Target="http://www.klasektrading.cz/static/public/uploads/images/products/max/147376957496.jpg" TargetMode="External"/><Relationship Id="rId641" Type="http://schemas.openxmlformats.org/officeDocument/2006/relationships/hyperlink" Target="http://www.klasektrading.cz/static/public/uploads/images/products/max/150279848764.jpg" TargetMode="External"/><Relationship Id="rId739" Type="http://schemas.openxmlformats.org/officeDocument/2006/relationships/hyperlink" Target="http://www.pmcostrava.cz/public/uploads/images/max/14096349628.jpg" TargetMode="External"/><Relationship Id="rId1064" Type="http://schemas.openxmlformats.org/officeDocument/2006/relationships/hyperlink" Target="https://youtu.be/OoRjCS13T0U" TargetMode="External"/><Relationship Id="rId1271" Type="http://schemas.openxmlformats.org/officeDocument/2006/relationships/hyperlink" Target="https://www.youtube.com/watch?v=7XVWnu9_R7M" TargetMode="External"/><Relationship Id="rId1369" Type="http://schemas.openxmlformats.org/officeDocument/2006/relationships/hyperlink" Target="https://www.youtube.com/watch?v=2hj96S5GpVM&amp;feature=youtu.be" TargetMode="External"/><Relationship Id="rId1576" Type="http://schemas.openxmlformats.org/officeDocument/2006/relationships/hyperlink" Target="https://youtu.be/Oz1K6rhBimU" TargetMode="External"/><Relationship Id="rId280" Type="http://schemas.openxmlformats.org/officeDocument/2006/relationships/hyperlink" Target="http://www.klasektrading.cz/static/public/uploads/images/products/max/142364517576.jpg" TargetMode="External"/><Relationship Id="rId501" Type="http://schemas.openxmlformats.org/officeDocument/2006/relationships/hyperlink" Target="http://www.klasektrading.cz/static/public/uploads/images/products/max/14737729126.jpg" TargetMode="External"/><Relationship Id="rId946" Type="http://schemas.openxmlformats.org/officeDocument/2006/relationships/hyperlink" Target="https://www.youtube.com/watch?v=bBdwg4rxEpU&amp;feature=youtu.be" TargetMode="External"/><Relationship Id="rId1131" Type="http://schemas.openxmlformats.org/officeDocument/2006/relationships/hyperlink" Target="https://www.youtube.com/watch?v=u-aY4aju8a0&amp;feature=youtu.be" TargetMode="External"/><Relationship Id="rId1229" Type="http://schemas.openxmlformats.org/officeDocument/2006/relationships/hyperlink" Target="https://youtu.be/_U2W24FNPug" TargetMode="External"/><Relationship Id="rId1783" Type="http://schemas.openxmlformats.org/officeDocument/2006/relationships/hyperlink" Target="https://www.youtube.com/watch?v=H1H7mFrquwQ&amp;feature=youtu.be" TargetMode="External"/><Relationship Id="rId75" Type="http://schemas.openxmlformats.org/officeDocument/2006/relationships/hyperlink" Target="http://www.pmcostrava.cz/public/uploads/images/max/137935269117.jpg" TargetMode="External"/><Relationship Id="rId140" Type="http://schemas.openxmlformats.org/officeDocument/2006/relationships/hyperlink" Target="http://www.klasektrading.cz/static/public/uploads/images/products/max/150451377075.jpg" TargetMode="External"/><Relationship Id="rId378" Type="http://schemas.openxmlformats.org/officeDocument/2006/relationships/hyperlink" Target="http://www.klasektrading.cz/static/public/uploads/images/products/max/144178958234.jpg" TargetMode="External"/><Relationship Id="rId585" Type="http://schemas.openxmlformats.org/officeDocument/2006/relationships/hyperlink" Target="http://www.pmcostrava.cz/public/uploads/images/max/135058423033.jpg" TargetMode="External"/><Relationship Id="rId792" Type="http://schemas.openxmlformats.org/officeDocument/2006/relationships/hyperlink" Target="http://www.klasektrading.cz/static/public/uploads/images/products/max/144067554095.jpg" TargetMode="External"/><Relationship Id="rId806" Type="http://schemas.openxmlformats.org/officeDocument/2006/relationships/hyperlink" Target="http://www.pmcostrava.cz/public/uploads/images/max/135020998811.jpg" TargetMode="External"/><Relationship Id="rId1436" Type="http://schemas.openxmlformats.org/officeDocument/2006/relationships/hyperlink" Target="http://www.youtube.com/watch?v=OtmSUSdXtAQ" TargetMode="External"/><Relationship Id="rId1643" Type="http://schemas.openxmlformats.org/officeDocument/2006/relationships/hyperlink" Target="https://www.youtube.com/watch?v=qI_GcQWy-Uc&amp;feature=youtu.be" TargetMode="External"/><Relationship Id="rId1850" Type="http://schemas.openxmlformats.org/officeDocument/2006/relationships/hyperlink" Target="https://www.youtube.com/watch?v=DzuwRJmwZGQ&amp;feature=youtu.be" TargetMode="External"/><Relationship Id="rId6" Type="http://schemas.openxmlformats.org/officeDocument/2006/relationships/hyperlink" Target="http://www.pmcostrava.cz/public/uploads/images/max/140929475304.jpg" TargetMode="External"/><Relationship Id="rId238" Type="http://schemas.openxmlformats.org/officeDocument/2006/relationships/hyperlink" Target="http://www.pmcostrava.cz/public/uploads/images/max/134807926758.jpg" TargetMode="External"/><Relationship Id="rId445" Type="http://schemas.openxmlformats.org/officeDocument/2006/relationships/hyperlink" Target="http://www.klasektrading.cz/static/public/uploads/images/products/max/147395066687.jpg" TargetMode="External"/><Relationship Id="rId652" Type="http://schemas.openxmlformats.org/officeDocument/2006/relationships/hyperlink" Target="http://www.klasektrading.cz/static/public/uploads/images/products/max/153509701067.jpg" TargetMode="External"/><Relationship Id="rId1075" Type="http://schemas.openxmlformats.org/officeDocument/2006/relationships/hyperlink" Target="https://www.youtube.com/watch?v=LZHjAJApHNM&amp;feature=youtu.be" TargetMode="External"/><Relationship Id="rId1282" Type="http://schemas.openxmlformats.org/officeDocument/2006/relationships/hyperlink" Target="https://www.youtube.com/watch?v=4YjGMZhLUXw&amp;feature=youtu.be" TargetMode="External"/><Relationship Id="rId1503" Type="http://schemas.openxmlformats.org/officeDocument/2006/relationships/hyperlink" Target="https://youtu.be/JcJvPP3xYww" TargetMode="External"/><Relationship Id="rId1710" Type="http://schemas.openxmlformats.org/officeDocument/2006/relationships/hyperlink" Target="https://www.youtube.com/watch?v=UPph_ysvQt4&amp;feature=youtu.be" TargetMode="External"/><Relationship Id="rId291" Type="http://schemas.openxmlformats.org/officeDocument/2006/relationships/hyperlink" Target="http://www.klasektrading.cz/static/public/uploads/images/products/max/14660598057.jpg" TargetMode="External"/><Relationship Id="rId305" Type="http://schemas.openxmlformats.org/officeDocument/2006/relationships/hyperlink" Target="http://www.klasektrading.cz/static/public/uploads/images/products/max/153509825938.jpg" TargetMode="External"/><Relationship Id="rId512" Type="http://schemas.openxmlformats.org/officeDocument/2006/relationships/hyperlink" Target="http://www.klasektrading.cz/static/public/uploads/images/products/max/150287455482.jpg" TargetMode="External"/><Relationship Id="rId957" Type="http://schemas.openxmlformats.org/officeDocument/2006/relationships/hyperlink" Target="https://youtu.be/FblgD83sa44" TargetMode="External"/><Relationship Id="rId1142" Type="http://schemas.openxmlformats.org/officeDocument/2006/relationships/hyperlink" Target="https://www.youtube.com/watch?v=6z4aw8KB0As" TargetMode="External"/><Relationship Id="rId1587" Type="http://schemas.openxmlformats.org/officeDocument/2006/relationships/hyperlink" Target="https://youtu.be/YDK0jWbtOf0" TargetMode="External"/><Relationship Id="rId1794" Type="http://schemas.openxmlformats.org/officeDocument/2006/relationships/hyperlink" Target="https://www.youtube.com/watch?v=lrJCwwpDX6A&amp;feature=youtu.be" TargetMode="External"/><Relationship Id="rId1808" Type="http://schemas.openxmlformats.org/officeDocument/2006/relationships/hyperlink" Target="https://www.youtube.com/watch?v=PzzM7gZy_Qg&amp;feature=youtu.be" TargetMode="External"/><Relationship Id="rId86" Type="http://schemas.openxmlformats.org/officeDocument/2006/relationships/hyperlink" Target="http://www.klasektrading.cz/static/public/uploads/images/products/max/147393055177.jpg" TargetMode="External"/><Relationship Id="rId151" Type="http://schemas.openxmlformats.org/officeDocument/2006/relationships/hyperlink" Target="http://www.pmcostrava.cz/public/uploads/images/max/134808796757.jpg" TargetMode="External"/><Relationship Id="rId389" Type="http://schemas.openxmlformats.org/officeDocument/2006/relationships/hyperlink" Target="http://www.pmcostrava.cz/public/uploads/images/max/137957876204.jpg" TargetMode="External"/><Relationship Id="rId596" Type="http://schemas.openxmlformats.org/officeDocument/2006/relationships/hyperlink" Target="http://www.klasektrading.cz/static/public/uploads/images/products/max/153509720639.jpg" TargetMode="External"/><Relationship Id="rId817" Type="http://schemas.openxmlformats.org/officeDocument/2006/relationships/hyperlink" Target="http://www.klasektrading.cz/static/public/uploads/images/products/max/144178683244.jpg" TargetMode="External"/><Relationship Id="rId1002" Type="http://schemas.openxmlformats.org/officeDocument/2006/relationships/hyperlink" Target="https://www.youtube.com/watch?v=CY7pEW8jllw&amp;feature=youtu.be" TargetMode="External"/><Relationship Id="rId1447" Type="http://schemas.openxmlformats.org/officeDocument/2006/relationships/hyperlink" Target="https://youtu.be/vz7646bCN00" TargetMode="External"/><Relationship Id="rId1654" Type="http://schemas.openxmlformats.org/officeDocument/2006/relationships/hyperlink" Target="https://www.youtube.com/watch?v=UNvJWLsWdBU" TargetMode="External"/><Relationship Id="rId1861" Type="http://schemas.openxmlformats.org/officeDocument/2006/relationships/vmlDrawing" Target="../drawings/vmlDrawing2.vml"/><Relationship Id="rId249" Type="http://schemas.openxmlformats.org/officeDocument/2006/relationships/hyperlink" Target="http://www.klasektrading.cz/static/public/uploads/images/products/max/145042760093.jpg" TargetMode="External"/><Relationship Id="rId456" Type="http://schemas.openxmlformats.org/officeDocument/2006/relationships/hyperlink" Target="http://www.klasektrading.cz/static/public/uploads/images/products/max/150269923439.jpg" TargetMode="External"/><Relationship Id="rId663" Type="http://schemas.openxmlformats.org/officeDocument/2006/relationships/hyperlink" Target="http://www.klasektrading.cz/static/public/uploads/images/products/max/144196872682.jpg" TargetMode="External"/><Relationship Id="rId870" Type="http://schemas.openxmlformats.org/officeDocument/2006/relationships/hyperlink" Target="http://www.klasektrading.cz/static/public/uploads/images/products/max/144179155581.jpg" TargetMode="External"/><Relationship Id="rId1086" Type="http://schemas.openxmlformats.org/officeDocument/2006/relationships/hyperlink" Target="https://www.youtube.com/watch?v=Z5Kb3XTsj1o&amp;feature=youtu.be" TargetMode="External"/><Relationship Id="rId1293" Type="http://schemas.openxmlformats.org/officeDocument/2006/relationships/hyperlink" Target="https://www.youtube.com/watch?v=G7QawntkjR4" TargetMode="External"/><Relationship Id="rId1307" Type="http://schemas.openxmlformats.org/officeDocument/2006/relationships/hyperlink" Target="https://www.youtube.com/watch?v=RzcSydbQUjs&amp;feature=youtu.be" TargetMode="External"/><Relationship Id="rId1514" Type="http://schemas.openxmlformats.org/officeDocument/2006/relationships/hyperlink" Target="https://www.youtube.com/watch?v=x3qYLy9f0uI&amp;feature=youtu.be" TargetMode="External"/><Relationship Id="rId1721" Type="http://schemas.openxmlformats.org/officeDocument/2006/relationships/hyperlink" Target="https://www.youtube.com/watch?v=RMJXhCNEcGk" TargetMode="External"/><Relationship Id="rId13" Type="http://schemas.openxmlformats.org/officeDocument/2006/relationships/hyperlink" Target="http://www.pmcostrava.cz/public/uploads/images/max/137932748843.jpg" TargetMode="External"/><Relationship Id="rId109" Type="http://schemas.openxmlformats.org/officeDocument/2006/relationships/hyperlink" Target="http://www.klasektrading.cz/static/public/uploads/images/products/max/148187964199.jpg" TargetMode="External"/><Relationship Id="rId316" Type="http://schemas.openxmlformats.org/officeDocument/2006/relationships/hyperlink" Target="http://www.klasektrading.cz/static/public/uploads/images/products/max/147393604372.jpg" TargetMode="External"/><Relationship Id="rId523" Type="http://schemas.openxmlformats.org/officeDocument/2006/relationships/hyperlink" Target="http://www.klasektrading.cz/static/public/uploads/images/products/max/153509734685.jpg" TargetMode="External"/><Relationship Id="rId968" Type="http://schemas.openxmlformats.org/officeDocument/2006/relationships/hyperlink" Target="https://youtu.be/9MWzEKiRwoU" TargetMode="External"/><Relationship Id="rId1153" Type="http://schemas.openxmlformats.org/officeDocument/2006/relationships/hyperlink" Target="https://www.youtube.com/watch?v=8NT-t_KXHaM&amp;feature=youtu.be" TargetMode="External"/><Relationship Id="rId1598" Type="http://schemas.openxmlformats.org/officeDocument/2006/relationships/hyperlink" Target="https://www.youtube.com/watch?v=TkhpIVAxs-A&amp;feature=youtu.be" TargetMode="External"/><Relationship Id="rId1819" Type="http://schemas.openxmlformats.org/officeDocument/2006/relationships/hyperlink" Target="https://www.youtube.com/watch?v=zfZTA70XzCY&amp;feature=youtu.be" TargetMode="External"/><Relationship Id="rId97" Type="http://schemas.openxmlformats.org/officeDocument/2006/relationships/hyperlink" Target="http://www.klasektrading.cz/static/public/uploads/images/products/max/14416230129.jpg" TargetMode="External"/><Relationship Id="rId730" Type="http://schemas.openxmlformats.org/officeDocument/2006/relationships/hyperlink" Target="http://www.pmcostrava.cz/public/uploads/images/max/140963469829.jpg" TargetMode="External"/><Relationship Id="rId828" Type="http://schemas.openxmlformats.org/officeDocument/2006/relationships/hyperlink" Target="http://www.klasektrading.cz/static/public/uploads/images/products/max/144178683244.jpg" TargetMode="External"/><Relationship Id="rId1013" Type="http://schemas.openxmlformats.org/officeDocument/2006/relationships/hyperlink" Target="https://youtu.be/8QatBs1n7C0" TargetMode="External"/><Relationship Id="rId1360" Type="http://schemas.openxmlformats.org/officeDocument/2006/relationships/hyperlink" Target="https://youtu.be/t6sZCH6Hb90" TargetMode="External"/><Relationship Id="rId1458" Type="http://schemas.openxmlformats.org/officeDocument/2006/relationships/hyperlink" Target="https://www.youtube.com/watch?v=-AYI7cf_j5E&amp;feature=youtu.be" TargetMode="External"/><Relationship Id="rId1665" Type="http://schemas.openxmlformats.org/officeDocument/2006/relationships/hyperlink" Target="https://www.youtube.com/watch?v=oFHFsiBu5i8&amp;feature=youtu.be" TargetMode="External"/><Relationship Id="rId162" Type="http://schemas.openxmlformats.org/officeDocument/2006/relationships/hyperlink" Target="http://www.pmcostrava.cz/public/uploads/images/max/140930354348.jpg" TargetMode="External"/><Relationship Id="rId467" Type="http://schemas.openxmlformats.org/officeDocument/2006/relationships/hyperlink" Target="http://www.klasektrading.cz/static/public/uploads/images/products/max/147402416361.jpg" TargetMode="External"/><Relationship Id="rId1097" Type="http://schemas.openxmlformats.org/officeDocument/2006/relationships/hyperlink" Target="https://www.youtube.com/watch?v=eJ3RAg19rXY&amp;feature=youtu.be" TargetMode="External"/><Relationship Id="rId1220" Type="http://schemas.openxmlformats.org/officeDocument/2006/relationships/hyperlink" Target="https://www.youtube.com/watch?v=Umf62Nyu4D0" TargetMode="External"/><Relationship Id="rId1318" Type="http://schemas.openxmlformats.org/officeDocument/2006/relationships/hyperlink" Target="https://www.youtube.com/watch?v=Bqag7i0iwhk" TargetMode="External"/><Relationship Id="rId1525" Type="http://schemas.openxmlformats.org/officeDocument/2006/relationships/hyperlink" Target="https://youtu.be/RFhAtEDH58w" TargetMode="External"/><Relationship Id="rId674" Type="http://schemas.openxmlformats.org/officeDocument/2006/relationships/hyperlink" Target="http://www.pmcostrava.cz/public/uploads/images/max/138114597023.jpg" TargetMode="External"/><Relationship Id="rId881" Type="http://schemas.openxmlformats.org/officeDocument/2006/relationships/hyperlink" Target="http://www.klasektrading.cz/static/public/uploads/images/products/max/144178813082.jpg" TargetMode="External"/><Relationship Id="rId979" Type="http://schemas.openxmlformats.org/officeDocument/2006/relationships/hyperlink" Target="http://www.youtube.com/watch?v=BxHA5258rDA" TargetMode="External"/><Relationship Id="rId1732" Type="http://schemas.openxmlformats.org/officeDocument/2006/relationships/hyperlink" Target="https://www.youtube.com/watch?v=DXV45V83B_E" TargetMode="External"/><Relationship Id="rId24" Type="http://schemas.openxmlformats.org/officeDocument/2006/relationships/hyperlink" Target="http://www.pmcostrava.cz/public/uploads/images/max/137933540978.jpg" TargetMode="External"/><Relationship Id="rId327" Type="http://schemas.openxmlformats.org/officeDocument/2006/relationships/hyperlink" Target="http://www.klasektrading.cz/static/public/uploads/images/products/max/150279980099.jpg" TargetMode="External"/><Relationship Id="rId534" Type="http://schemas.openxmlformats.org/officeDocument/2006/relationships/hyperlink" Target="http://www.klasektrading.cz/static/public/uploads/images/products/max/150270825585.jpg" TargetMode="External"/><Relationship Id="rId741" Type="http://schemas.openxmlformats.org/officeDocument/2006/relationships/hyperlink" Target="http://www.klasektrading.cz/static/public/uploads/images/products/max/144221741004.jpg" TargetMode="External"/><Relationship Id="rId839" Type="http://schemas.openxmlformats.org/officeDocument/2006/relationships/hyperlink" Target="http://www.klasektrading.cz/static/public/uploads/images/products/max/144179155581.jpg" TargetMode="External"/><Relationship Id="rId1164" Type="http://schemas.openxmlformats.org/officeDocument/2006/relationships/hyperlink" Target="https://www.youtube.com/watch?v=TiOebsk6m9I&amp;feature=youtu.be" TargetMode="External"/><Relationship Id="rId1371" Type="http://schemas.openxmlformats.org/officeDocument/2006/relationships/hyperlink" Target="https://www.youtube.com/watch?v=w1GEziH339I&amp;feature=youtu.be" TargetMode="External"/><Relationship Id="rId1469" Type="http://schemas.openxmlformats.org/officeDocument/2006/relationships/hyperlink" Target="https://www.youtube.com/watch?v=-vmB3VObP4o&amp;feature=youtu.be" TargetMode="External"/><Relationship Id="rId173" Type="http://schemas.openxmlformats.org/officeDocument/2006/relationships/hyperlink" Target="http://www.klasektrading.cz/static/public/uploads/images/products/max/153509872647.jpg" TargetMode="External"/><Relationship Id="rId380" Type="http://schemas.openxmlformats.org/officeDocument/2006/relationships/hyperlink" Target="http://www.klasektrading.cz/static/public/uploads/images/products/max/144179017917.jpg" TargetMode="External"/><Relationship Id="rId601" Type="http://schemas.openxmlformats.org/officeDocument/2006/relationships/hyperlink" Target="http://www.pmcostrava.cz/public/uploads/images/max/135058292923.jpg" TargetMode="External"/><Relationship Id="rId1024" Type="http://schemas.openxmlformats.org/officeDocument/2006/relationships/hyperlink" Target="https://youtu.be/PEAwHlsz2rs" TargetMode="External"/><Relationship Id="rId1231" Type="http://schemas.openxmlformats.org/officeDocument/2006/relationships/hyperlink" Target="https://www.youtube.com/watch?v=6FdsboV6yDk" TargetMode="External"/><Relationship Id="rId1676" Type="http://schemas.openxmlformats.org/officeDocument/2006/relationships/hyperlink" Target="https://www.youtube.com/watch?v=jG_2olB0EEU&amp;feature=youtu.be" TargetMode="External"/><Relationship Id="rId240" Type="http://schemas.openxmlformats.org/officeDocument/2006/relationships/hyperlink" Target="http://www.pmcostrava.cz/public/uploads/images/max/138114402303.jpg" TargetMode="External"/><Relationship Id="rId478" Type="http://schemas.openxmlformats.org/officeDocument/2006/relationships/hyperlink" Target="http://www.klasektrading.cz/static/public/uploads/images/products/max/153509753805.jpg" TargetMode="External"/><Relationship Id="rId685" Type="http://schemas.openxmlformats.org/officeDocument/2006/relationships/hyperlink" Target="http://www.klasektrading.cz/static/public/uploads/images/products/max/144421563438.jpg" TargetMode="External"/><Relationship Id="rId892" Type="http://schemas.openxmlformats.org/officeDocument/2006/relationships/hyperlink" Target="http://www.klasektrading.cz/static/public/uploads/images/products/max/144178813082.jpg" TargetMode="External"/><Relationship Id="rId906" Type="http://schemas.openxmlformats.org/officeDocument/2006/relationships/hyperlink" Target="http://www.klasektrading.cz/static/public/uploads/images/products/max/146219119744.jpg" TargetMode="External"/><Relationship Id="rId1329" Type="http://schemas.openxmlformats.org/officeDocument/2006/relationships/hyperlink" Target="https://www.youtube.com/watch?v=J1ySHsEBC0c" TargetMode="External"/><Relationship Id="rId1536" Type="http://schemas.openxmlformats.org/officeDocument/2006/relationships/hyperlink" Target="https://www.youtube.com/watch?v=M5XHcO3wMiQ&amp;feature=youtu.be" TargetMode="External"/><Relationship Id="rId1743" Type="http://schemas.openxmlformats.org/officeDocument/2006/relationships/hyperlink" Target="https://www.youtube.com/watch?v=7897K6XsDJw&amp;feature=youtu.be" TargetMode="External"/><Relationship Id="rId35" Type="http://schemas.openxmlformats.org/officeDocument/2006/relationships/hyperlink" Target="http://www.klasektrading.cz/static/public/uploads/images/products/max/150287475583.jpg" TargetMode="External"/><Relationship Id="rId100" Type="http://schemas.openxmlformats.org/officeDocument/2006/relationships/hyperlink" Target="http://www.klasektrading.cz/static/public/uploads/images/products/max/150287809465.jpg" TargetMode="External"/><Relationship Id="rId338" Type="http://schemas.openxmlformats.org/officeDocument/2006/relationships/hyperlink" Target="http://www.klasektrading.cz/static/public/uploads/images/products/max/153509812866.jpg" TargetMode="External"/><Relationship Id="rId545" Type="http://schemas.openxmlformats.org/officeDocument/2006/relationships/hyperlink" Target="http://www.pmcostrava.cz/public/uploads/images/max/134727599902.jpg" TargetMode="External"/><Relationship Id="rId752" Type="http://schemas.openxmlformats.org/officeDocument/2006/relationships/hyperlink" Target="http://www.klasektrading.cz/static/public/uploads/images/products/max/147376340681.jpg" TargetMode="External"/><Relationship Id="rId1175" Type="http://schemas.openxmlformats.org/officeDocument/2006/relationships/hyperlink" Target="https://youtu.be/OZ70_Yazu68" TargetMode="External"/><Relationship Id="rId1382" Type="http://schemas.openxmlformats.org/officeDocument/2006/relationships/hyperlink" Target="https://www.youtube.com/watch?v=C9J0T2kSUO0&amp;feature=youtu.be" TargetMode="External"/><Relationship Id="rId1603" Type="http://schemas.openxmlformats.org/officeDocument/2006/relationships/hyperlink" Target="https://www.youtube.com/watch?v=I06uFHMC89Q&amp;feature=youtu.be" TargetMode="External"/><Relationship Id="rId1810" Type="http://schemas.openxmlformats.org/officeDocument/2006/relationships/hyperlink" Target="https://www.youtube.com/watch?v=fJVRuhzVpz4&amp;feature=youtu.be" TargetMode="External"/><Relationship Id="rId184" Type="http://schemas.openxmlformats.org/officeDocument/2006/relationships/hyperlink" Target="http://www.klasektrading.cz/static/public/uploads/images/products/max/147394446918.jpg" TargetMode="External"/><Relationship Id="rId391" Type="http://schemas.openxmlformats.org/officeDocument/2006/relationships/hyperlink" Target="http://www.klasektrading.cz/static/public/uploads/images/products/max/147394582526.jpg" TargetMode="External"/><Relationship Id="rId405" Type="http://schemas.openxmlformats.org/officeDocument/2006/relationships/hyperlink" Target="http://www.klasektrading.cz/static/public/uploads/images/products/max/153509788983.jpg" TargetMode="External"/><Relationship Id="rId612" Type="http://schemas.openxmlformats.org/officeDocument/2006/relationships/hyperlink" Target="http://www.klasektrading.cz/static/public/uploads/images/products/max/147383952375.jpg" TargetMode="External"/><Relationship Id="rId1035" Type="http://schemas.openxmlformats.org/officeDocument/2006/relationships/hyperlink" Target="https://youtu.be/5VGmjerLuYY" TargetMode="External"/><Relationship Id="rId1242" Type="http://schemas.openxmlformats.org/officeDocument/2006/relationships/hyperlink" Target="https://www.youtube.com/watch?v=EiA3IKXHJqg" TargetMode="External"/><Relationship Id="rId1687" Type="http://schemas.openxmlformats.org/officeDocument/2006/relationships/hyperlink" Target="https://www.youtube.com/watch?v=kBda8rEBqzk" TargetMode="External"/><Relationship Id="rId251" Type="http://schemas.openxmlformats.org/officeDocument/2006/relationships/hyperlink" Target="http://www.klasektrading.cz/static/public/uploads/images/products/max/153509837743.jpg" TargetMode="External"/><Relationship Id="rId489" Type="http://schemas.openxmlformats.org/officeDocument/2006/relationships/hyperlink" Target="http://www.klasektrading.cz/static/public/uploads/images/products/max/150280383236.jpg" TargetMode="External"/><Relationship Id="rId696" Type="http://schemas.openxmlformats.org/officeDocument/2006/relationships/hyperlink" Target="http://www.klasektrading.cz/static/public/uploads/images/products/max/144223330123.jpg" TargetMode="External"/><Relationship Id="rId917" Type="http://schemas.openxmlformats.org/officeDocument/2006/relationships/hyperlink" Target="http://www.klasektrading.cz/static/public/uploads/images/products/max/150175765674.jpg" TargetMode="External"/><Relationship Id="rId1102" Type="http://schemas.openxmlformats.org/officeDocument/2006/relationships/hyperlink" Target="https://youtu.be/Nata_BPeFQM" TargetMode="External"/><Relationship Id="rId1547" Type="http://schemas.openxmlformats.org/officeDocument/2006/relationships/hyperlink" Target="https://www.youtube.com/watch?v=ACl6eodDnys&amp;feature=youtu.be" TargetMode="External"/><Relationship Id="rId1754" Type="http://schemas.openxmlformats.org/officeDocument/2006/relationships/hyperlink" Target="https://www.youtube.com/watch?v=RRwOGo4qB10&amp;feature=youtu.be" TargetMode="External"/><Relationship Id="rId46" Type="http://schemas.openxmlformats.org/officeDocument/2006/relationships/hyperlink" Target="http://www.klasektrading.cz/static/public/uploads/images/products/max/150270529912.jpg" TargetMode="External"/><Relationship Id="rId349" Type="http://schemas.openxmlformats.org/officeDocument/2006/relationships/hyperlink" Target="http://www.klasektrading.cz/static/public/uploads/images/products/max/147394960793.jpg" TargetMode="External"/><Relationship Id="rId556" Type="http://schemas.openxmlformats.org/officeDocument/2006/relationships/hyperlink" Target="http://www.klasektrading.cz/static/public/uploads/images/products/max/153509730408.jpg" TargetMode="External"/><Relationship Id="rId763" Type="http://schemas.openxmlformats.org/officeDocument/2006/relationships/hyperlink" Target="http://www.klasektrading.cz/static/public/uploads/images/products/max/150278843184.jpg" TargetMode="External"/><Relationship Id="rId1186" Type="http://schemas.openxmlformats.org/officeDocument/2006/relationships/hyperlink" Target="https://www.youtube.com/watch?v=MNLD4Z67GCE&amp;feature=youtu.be" TargetMode="External"/><Relationship Id="rId1393" Type="http://schemas.openxmlformats.org/officeDocument/2006/relationships/hyperlink" Target="https://www.youtube.com/watch?v=1LWHjLAoS14&amp;feature=youtu.be" TargetMode="External"/><Relationship Id="rId1407" Type="http://schemas.openxmlformats.org/officeDocument/2006/relationships/hyperlink" Target="https://www.youtube.com/watch?v=R5IpnfEzBb0&amp;feature=youtu.be" TargetMode="External"/><Relationship Id="rId1614" Type="http://schemas.openxmlformats.org/officeDocument/2006/relationships/hyperlink" Target="https://www.youtube.com/watch?v=XPTIXVmnFRw&amp;feature=youtu.be" TargetMode="External"/><Relationship Id="rId1821" Type="http://schemas.openxmlformats.org/officeDocument/2006/relationships/hyperlink" Target="https://www.youtube.com/watch?v=ewn1S1A7WjM&amp;feature=youtu.be" TargetMode="External"/><Relationship Id="rId111" Type="http://schemas.openxmlformats.org/officeDocument/2006/relationships/hyperlink" Target="http://www.pmcostrava.cz/public/uploads/images/max/134813188232.jpg" TargetMode="External"/><Relationship Id="rId195" Type="http://schemas.openxmlformats.org/officeDocument/2006/relationships/hyperlink" Target="http://www.klasektrading.cz/static/public/uploads/images/products/max/150288138042.jpg" TargetMode="External"/><Relationship Id="rId209" Type="http://schemas.openxmlformats.org/officeDocument/2006/relationships/hyperlink" Target="http://www.pmcostrava.cz/public/uploads/images/max/137949574852.jpg" TargetMode="External"/><Relationship Id="rId416" Type="http://schemas.openxmlformats.org/officeDocument/2006/relationships/hyperlink" Target="http://www.klasektrading.cz/static/public/uploads/images/products/max/147377346419.jpg" TargetMode="External"/><Relationship Id="rId970" Type="http://schemas.openxmlformats.org/officeDocument/2006/relationships/hyperlink" Target="https://youtu.be/YeEH-FXBPrU" TargetMode="External"/><Relationship Id="rId1046" Type="http://schemas.openxmlformats.org/officeDocument/2006/relationships/hyperlink" Target="https://youtu.be/K9laUlnzKQg" TargetMode="External"/><Relationship Id="rId1253" Type="http://schemas.openxmlformats.org/officeDocument/2006/relationships/hyperlink" Target="https://youtu.be/viiuKutUXzs" TargetMode="External"/><Relationship Id="rId1698" Type="http://schemas.openxmlformats.org/officeDocument/2006/relationships/hyperlink" Target="https://www.youtube.com/watch?v=A8fCsTBA3aQ" TargetMode="External"/><Relationship Id="rId623" Type="http://schemas.openxmlformats.org/officeDocument/2006/relationships/hyperlink" Target="http://www.klasektrading.cz/static/public/uploads/images/products/max/140963543778.jpg" TargetMode="External"/><Relationship Id="rId830" Type="http://schemas.openxmlformats.org/officeDocument/2006/relationships/hyperlink" Target="http://www.klasektrading.cz/static/public/uploads/images/products/max/144179155581.jpg" TargetMode="External"/><Relationship Id="rId928" Type="http://schemas.openxmlformats.org/officeDocument/2006/relationships/hyperlink" Target="http://www.klasektrading.cz/static/public/uploads/images/products/max/150823377821.jpg" TargetMode="External"/><Relationship Id="rId1460" Type="http://schemas.openxmlformats.org/officeDocument/2006/relationships/hyperlink" Target="https://www.youtube.com/watch?v=LtmIFRjIp9A&amp;feature=youtu.be" TargetMode="External"/><Relationship Id="rId1558" Type="http://schemas.openxmlformats.org/officeDocument/2006/relationships/hyperlink" Target="https://youtu.be/owzRFKe_9w8" TargetMode="External"/><Relationship Id="rId1765" Type="http://schemas.openxmlformats.org/officeDocument/2006/relationships/hyperlink" Target="https://www.youtube.com/watch?v=5WF_myV6qU4" TargetMode="External"/><Relationship Id="rId57" Type="http://schemas.openxmlformats.org/officeDocument/2006/relationships/hyperlink" Target="http://www.pmcostrava.cz/public/uploads/images/max/132801621775.jpg" TargetMode="External"/><Relationship Id="rId262" Type="http://schemas.openxmlformats.org/officeDocument/2006/relationships/hyperlink" Target="http://www.pmcostrava.cz/public/uploads/images/max/140930583445.jpg" TargetMode="External"/><Relationship Id="rId567" Type="http://schemas.openxmlformats.org/officeDocument/2006/relationships/hyperlink" Target="http://www.pmcostrava.cz/public/uploads/images/max/119127077545.jpg" TargetMode="External"/><Relationship Id="rId1113" Type="http://schemas.openxmlformats.org/officeDocument/2006/relationships/hyperlink" Target="https://youtu.be/Ah4Qu0i337M" TargetMode="External"/><Relationship Id="rId1197" Type="http://schemas.openxmlformats.org/officeDocument/2006/relationships/hyperlink" Target="https://www.youtube.com/watch?v=Peh5cLU0cmg&amp;feature=youtu.be" TargetMode="External"/><Relationship Id="rId1320" Type="http://schemas.openxmlformats.org/officeDocument/2006/relationships/hyperlink" Target="https://www.youtube.com/watch?v=76cDseahGxg" TargetMode="External"/><Relationship Id="rId1418" Type="http://schemas.openxmlformats.org/officeDocument/2006/relationships/hyperlink" Target="https://www.youtube.com/watch?v=5B58WrZGyLw&amp;feature=youtu.be" TargetMode="External"/><Relationship Id="rId122" Type="http://schemas.openxmlformats.org/officeDocument/2006/relationships/hyperlink" Target="http://www.pmcostrava.cz/public/uploads/images/max/140930158184.jpg" TargetMode="External"/><Relationship Id="rId774" Type="http://schemas.openxmlformats.org/officeDocument/2006/relationships/hyperlink" Target="http://www.pmcostrava.cz/public/uploads/images/max/137941877964.jpg" TargetMode="External"/><Relationship Id="rId981" Type="http://schemas.openxmlformats.org/officeDocument/2006/relationships/hyperlink" Target="http://www.youtube.com/watch?v=04aJp9nLU80" TargetMode="External"/><Relationship Id="rId1057" Type="http://schemas.openxmlformats.org/officeDocument/2006/relationships/hyperlink" Target="http://youtu.be/ZrZ7PXdtBGE" TargetMode="External"/><Relationship Id="rId1625" Type="http://schemas.openxmlformats.org/officeDocument/2006/relationships/hyperlink" Target="https://www.youtube.com/watch?v=8pyJlyVcSdA&amp;feature=youtu.be" TargetMode="External"/><Relationship Id="rId1832" Type="http://schemas.openxmlformats.org/officeDocument/2006/relationships/hyperlink" Target="https://www.youtube.com/watch?v=psp-3O_Ibb0&amp;feature=youtu.be" TargetMode="External"/><Relationship Id="rId427" Type="http://schemas.openxmlformats.org/officeDocument/2006/relationships/hyperlink" Target="http://www.klasektrading.cz/static/public/uploads/images/products/max/153509778905.jpg" TargetMode="External"/><Relationship Id="rId634" Type="http://schemas.openxmlformats.org/officeDocument/2006/relationships/hyperlink" Target="http://www.klasektrading.cz/static/public/uploads/images/products/max/150279737302.jpg" TargetMode="External"/><Relationship Id="rId841" Type="http://schemas.openxmlformats.org/officeDocument/2006/relationships/hyperlink" Target="http://www.klasektrading.cz/static/public/uploads/images/products/max/144179155581.jpg" TargetMode="External"/><Relationship Id="rId1264" Type="http://schemas.openxmlformats.org/officeDocument/2006/relationships/hyperlink" Target="https://www.youtube.com/watch?v=V6AZGoQkZ94&amp;feature=youtu.be" TargetMode="External"/><Relationship Id="rId1471" Type="http://schemas.openxmlformats.org/officeDocument/2006/relationships/hyperlink" Target="https://youtu.be/P0VaKvqgaGc" TargetMode="External"/><Relationship Id="rId1569" Type="http://schemas.openxmlformats.org/officeDocument/2006/relationships/hyperlink" Target="https://youtu.be/wPjGRAbpaXg" TargetMode="External"/><Relationship Id="rId273" Type="http://schemas.openxmlformats.org/officeDocument/2006/relationships/hyperlink" Target="http://www.klasektrading.cz/static/public/uploads/images/products/max/150288499957.jpg" TargetMode="External"/><Relationship Id="rId480" Type="http://schemas.openxmlformats.org/officeDocument/2006/relationships/hyperlink" Target="http://www.klasektrading.cz/static/public/uploads/images/products/max/150287431624.jpg" TargetMode="External"/><Relationship Id="rId701" Type="http://schemas.openxmlformats.org/officeDocument/2006/relationships/hyperlink" Target="http://www.pmcostrava.cz/public/uploads/images/max/140963441988.jpg" TargetMode="External"/><Relationship Id="rId939" Type="http://schemas.openxmlformats.org/officeDocument/2006/relationships/hyperlink" Target="https://youtu.be/8lMCaIvLxJw" TargetMode="External"/><Relationship Id="rId1124" Type="http://schemas.openxmlformats.org/officeDocument/2006/relationships/hyperlink" Target="https://youtu.be/gVPrBhdUMnw" TargetMode="External"/><Relationship Id="rId1331" Type="http://schemas.openxmlformats.org/officeDocument/2006/relationships/hyperlink" Target="https://youtu.be/G4l8hikhK8w" TargetMode="External"/><Relationship Id="rId1776" Type="http://schemas.openxmlformats.org/officeDocument/2006/relationships/hyperlink" Target="https://www.youtube.com/watch?v=xm8Rx4P6qo0&amp;feature=youtu.be" TargetMode="External"/><Relationship Id="rId68" Type="http://schemas.openxmlformats.org/officeDocument/2006/relationships/hyperlink" Target="http://www.pmcostrava.cz/public/uploads/images/max/134813149233.jpg" TargetMode="External"/><Relationship Id="rId133" Type="http://schemas.openxmlformats.org/officeDocument/2006/relationships/hyperlink" Target="http://www.klasektrading.cz/static/public/uploads/images/products/max/147392674443.jpg" TargetMode="External"/><Relationship Id="rId340" Type="http://schemas.openxmlformats.org/officeDocument/2006/relationships/hyperlink" Target="http://www.pmcostrava.cz/public/uploads/images/max/13503878013.jpg" TargetMode="External"/><Relationship Id="rId578" Type="http://schemas.openxmlformats.org/officeDocument/2006/relationships/hyperlink" Target="http://www.klasektrading.cz/static/public/uploads/images/products/max/150279255032.jpg" TargetMode="External"/><Relationship Id="rId785" Type="http://schemas.openxmlformats.org/officeDocument/2006/relationships/hyperlink" Target="http://www.klasektrading.cz/static/public/uploads/images/products/max/144067554095.jpg" TargetMode="External"/><Relationship Id="rId992" Type="http://schemas.openxmlformats.org/officeDocument/2006/relationships/hyperlink" Target="https://youtu.be/6Dnck3dFN1M" TargetMode="External"/><Relationship Id="rId1429" Type="http://schemas.openxmlformats.org/officeDocument/2006/relationships/hyperlink" Target="https://www.youtube.com/watch?v=DHOQpUsFNeU&amp;feature=youtu.be" TargetMode="External"/><Relationship Id="rId1636" Type="http://schemas.openxmlformats.org/officeDocument/2006/relationships/hyperlink" Target="https://www.youtube.com/watch?v=NxMlfBO1CjY" TargetMode="External"/><Relationship Id="rId1843" Type="http://schemas.openxmlformats.org/officeDocument/2006/relationships/hyperlink" Target="https://www.youtube.com/watch?v=E5_KwG9mkPw&amp;feature=youtu.be" TargetMode="External"/><Relationship Id="rId200" Type="http://schemas.openxmlformats.org/officeDocument/2006/relationships/hyperlink" Target="http://www.klasektrading.cz/static/public/uploads/images/products/max/153509855928.jpg" TargetMode="External"/><Relationship Id="rId438" Type="http://schemas.openxmlformats.org/officeDocument/2006/relationships/hyperlink" Target="http://www.pmcostrava.cz/public/uploads/images/max/135038954425.jpg" TargetMode="External"/><Relationship Id="rId645" Type="http://schemas.openxmlformats.org/officeDocument/2006/relationships/hyperlink" Target="http://www.klasektrading.cz/static/public/uploads/images/products/max/153509706321.jpg" TargetMode="External"/><Relationship Id="rId852" Type="http://schemas.openxmlformats.org/officeDocument/2006/relationships/hyperlink" Target="http://www.klasektrading.cz/static/public/uploads/images/products/max/144178813082.jpg" TargetMode="External"/><Relationship Id="rId1068" Type="http://schemas.openxmlformats.org/officeDocument/2006/relationships/hyperlink" Target="https://www.youtube.com/watch?v=PXZoza5KKtc&amp;feature=youtu.be" TargetMode="External"/><Relationship Id="rId1275" Type="http://schemas.openxmlformats.org/officeDocument/2006/relationships/hyperlink" Target="https://www.youtube.com/watch?v=LHYzrqhkx50&amp;feature=youtu.be" TargetMode="External"/><Relationship Id="rId1482" Type="http://schemas.openxmlformats.org/officeDocument/2006/relationships/hyperlink" Target="https://www.youtube.com/watch?v=kdLV-_EFtJw&amp;feature=youtu.be" TargetMode="External"/><Relationship Id="rId1703" Type="http://schemas.openxmlformats.org/officeDocument/2006/relationships/hyperlink" Target="https://www.youtube.com/watch?v=HlKmf1OOZM4" TargetMode="External"/><Relationship Id="rId284" Type="http://schemas.openxmlformats.org/officeDocument/2006/relationships/hyperlink" Target="http://www.pmcostrava.cz/public/uploads/images/max/137949988894.jpg" TargetMode="External"/><Relationship Id="rId491" Type="http://schemas.openxmlformats.org/officeDocument/2006/relationships/hyperlink" Target="http://www.klasektrading.cz/static/public/uploads/images/products/max/150280576897.jpg" TargetMode="External"/><Relationship Id="rId505" Type="http://schemas.openxmlformats.org/officeDocument/2006/relationships/hyperlink" Target="http://www.klasektrading.cz/static/public/uploads/images/products/max/153509738104.jpg" TargetMode="External"/><Relationship Id="rId712" Type="http://schemas.openxmlformats.org/officeDocument/2006/relationships/hyperlink" Target="http://www.klasektrading.cz/static/public/uploads/images/products/max/14737767335.jpg" TargetMode="External"/><Relationship Id="rId1135" Type="http://schemas.openxmlformats.org/officeDocument/2006/relationships/hyperlink" Target="http://www.youtube.com/watch?v=CKmH01yCGjE" TargetMode="External"/><Relationship Id="rId1342" Type="http://schemas.openxmlformats.org/officeDocument/2006/relationships/hyperlink" Target="https://www.youtube.com/watch?v=WBIU3bhbbqo&amp;feature=youtu.be" TargetMode="External"/><Relationship Id="rId1787" Type="http://schemas.openxmlformats.org/officeDocument/2006/relationships/hyperlink" Target="https://www.youtube.com/watch?v=hlorL7Co96g&amp;feature=youtu.be" TargetMode="External"/><Relationship Id="rId79" Type="http://schemas.openxmlformats.org/officeDocument/2006/relationships/hyperlink" Target="http://www.pmcostrava.cz/public/uploads/images/max/137935290002.jpg" TargetMode="External"/><Relationship Id="rId144" Type="http://schemas.openxmlformats.org/officeDocument/2006/relationships/hyperlink" Target="http://www.klasektrading.cz/static/public/uploads/images/products/max/150451491709.jpg" TargetMode="External"/><Relationship Id="rId589" Type="http://schemas.openxmlformats.org/officeDocument/2006/relationships/hyperlink" Target="http://www.pmcostrava.cz/public/uploads/images/max/119135288949.jpg" TargetMode="External"/><Relationship Id="rId796" Type="http://schemas.openxmlformats.org/officeDocument/2006/relationships/hyperlink" Target="http://www.pmcostrava.cz/public/uploads/images/max/135038600413.jpg" TargetMode="External"/><Relationship Id="rId1202" Type="http://schemas.openxmlformats.org/officeDocument/2006/relationships/hyperlink" Target="https://www.youtube.com/watch?v=p6fd-Iyu7c0&amp;feature=youtu.be" TargetMode="External"/><Relationship Id="rId1647" Type="http://schemas.openxmlformats.org/officeDocument/2006/relationships/hyperlink" Target="https://www.youtube.com/watch?v=Nuv0DH2BCGA&amp;feature=youtu.be" TargetMode="External"/><Relationship Id="rId1854" Type="http://schemas.openxmlformats.org/officeDocument/2006/relationships/hyperlink" Target="http://www.klasektrading.cz/static/public/uploads/images/products/max/150270637099.jpg" TargetMode="External"/><Relationship Id="rId351" Type="http://schemas.openxmlformats.org/officeDocument/2006/relationships/hyperlink" Target="http://www.klasektrading.cz/static/public/uploads/images/products/max/147395004988.jpg" TargetMode="External"/><Relationship Id="rId449" Type="http://schemas.openxmlformats.org/officeDocument/2006/relationships/hyperlink" Target="http://www.klasektrading.cz/static/public/uploads/images/products/max/150269919933.jpg" TargetMode="External"/><Relationship Id="rId656" Type="http://schemas.openxmlformats.org/officeDocument/2006/relationships/hyperlink" Target="http://www.klasektrading.cz/static/public/uploads/images/products/max/147376494109.jpg" TargetMode="External"/><Relationship Id="rId863" Type="http://schemas.openxmlformats.org/officeDocument/2006/relationships/hyperlink" Target="http://www.klasektrading.cz/static/public/uploads/images/products/max/144179155581.jpg" TargetMode="External"/><Relationship Id="rId1079" Type="http://schemas.openxmlformats.org/officeDocument/2006/relationships/hyperlink" Target="https://youtu.be/yPutu-TG2FU" TargetMode="External"/><Relationship Id="rId1286" Type="http://schemas.openxmlformats.org/officeDocument/2006/relationships/hyperlink" Target="https://www.youtube.com/watch?v=hSvRrbKYfjs&amp;feature=youtu.be" TargetMode="External"/><Relationship Id="rId1493" Type="http://schemas.openxmlformats.org/officeDocument/2006/relationships/hyperlink" Target="http://www.youtube.com/watch?v=OJ3ZJirdvUE" TargetMode="External"/><Relationship Id="rId1507" Type="http://schemas.openxmlformats.org/officeDocument/2006/relationships/hyperlink" Target="https://www.youtube.com/watch?v=LTbqfO10AM0&amp;feature=youtu.be" TargetMode="External"/><Relationship Id="rId1714" Type="http://schemas.openxmlformats.org/officeDocument/2006/relationships/hyperlink" Target="https://www.youtube.com/watch?v=lHQasmFMXTI&amp;feature=youtu.be" TargetMode="External"/><Relationship Id="rId211" Type="http://schemas.openxmlformats.org/officeDocument/2006/relationships/hyperlink" Target="http://www.klasektrading.cz/static/public/uploads/images/products/max/150270496779.jpg" TargetMode="External"/><Relationship Id="rId295" Type="http://schemas.openxmlformats.org/officeDocument/2006/relationships/hyperlink" Target="http://www.klasektrading.cz/static/public/uploads/images/products/max/146702915115.jpg" TargetMode="External"/><Relationship Id="rId309" Type="http://schemas.openxmlformats.org/officeDocument/2006/relationships/hyperlink" Target="http://www.pmcostrava.cz/public/uploads/images/max/138106622931.jpg" TargetMode="External"/><Relationship Id="rId516" Type="http://schemas.openxmlformats.org/officeDocument/2006/relationships/hyperlink" Target="http://www.klasektrading.cz/static/public/uploads/images/products/max/150632309303.jpg" TargetMode="External"/><Relationship Id="rId1146" Type="http://schemas.openxmlformats.org/officeDocument/2006/relationships/hyperlink" Target="https://www.youtube.com/watch?v=EdT8ejp9ej8" TargetMode="External"/><Relationship Id="rId1798" Type="http://schemas.openxmlformats.org/officeDocument/2006/relationships/hyperlink" Target="https://www.youtube.com/watch?v=-N_YU1-1GmY&amp;feature=youtu.be" TargetMode="External"/><Relationship Id="rId723" Type="http://schemas.openxmlformats.org/officeDocument/2006/relationships/hyperlink" Target="http://www.klasektrading.cz/static/public/uploads/images/products/max/150278956291.jpg" TargetMode="External"/><Relationship Id="rId930" Type="http://schemas.openxmlformats.org/officeDocument/2006/relationships/hyperlink" Target="https://www.youtube.com/watch?v=H_pbPmLwTGM&amp;feature=youtu.be" TargetMode="External"/><Relationship Id="rId1006" Type="http://schemas.openxmlformats.org/officeDocument/2006/relationships/hyperlink" Target="https://youtu.be/5bQOt-33zzo" TargetMode="External"/><Relationship Id="rId1353" Type="http://schemas.openxmlformats.org/officeDocument/2006/relationships/hyperlink" Target="https://www.youtube.com/watch?v=rVXKsrh5HDw&amp;feature=youtu.be" TargetMode="External"/><Relationship Id="rId1560" Type="http://schemas.openxmlformats.org/officeDocument/2006/relationships/hyperlink" Target="https://youtu.be/N1re0TwakmU" TargetMode="External"/><Relationship Id="rId1658" Type="http://schemas.openxmlformats.org/officeDocument/2006/relationships/hyperlink" Target="https://www.youtube.com/watch?v=thdt_Y-t8B8" TargetMode="External"/><Relationship Id="rId155" Type="http://schemas.openxmlformats.org/officeDocument/2006/relationships/hyperlink" Target="http://www.pmcostrava.cz/public/uploads/images/max/137941823842.jpg" TargetMode="External"/><Relationship Id="rId362" Type="http://schemas.openxmlformats.org/officeDocument/2006/relationships/hyperlink" Target="http://www.klasektrading.cz/static/public/uploads/images/products/max/150280015643.jpg" TargetMode="External"/><Relationship Id="rId1213" Type="http://schemas.openxmlformats.org/officeDocument/2006/relationships/hyperlink" Target="https://www.youtube.com/watch?v=3lELPIyi3II" TargetMode="External"/><Relationship Id="rId1297" Type="http://schemas.openxmlformats.org/officeDocument/2006/relationships/hyperlink" Target="https://www.youtube.com/watch?v=pneITmXriUk" TargetMode="External"/><Relationship Id="rId1420" Type="http://schemas.openxmlformats.org/officeDocument/2006/relationships/hyperlink" Target="https://www.youtube.com/watch?v=UjWsTT0amNk&amp;feature=youtu.be" TargetMode="External"/><Relationship Id="rId1518" Type="http://schemas.openxmlformats.org/officeDocument/2006/relationships/hyperlink" Target="https://www.youtube.com/watch?v=JpWZHvqbD24" TargetMode="External"/><Relationship Id="rId222" Type="http://schemas.openxmlformats.org/officeDocument/2006/relationships/hyperlink" Target="http://www.klasektrading.cz/static/public/uploads/images/products/max/147428463898.jpg" TargetMode="External"/><Relationship Id="rId667" Type="http://schemas.openxmlformats.org/officeDocument/2006/relationships/hyperlink" Target="http://www.pmcostrava.cz/public/uploads/images/max/134813238474.jpg" TargetMode="External"/><Relationship Id="rId874" Type="http://schemas.openxmlformats.org/officeDocument/2006/relationships/hyperlink" Target="http://www.klasektrading.cz/static/public/uploads/images/products/max/144178813082.jpg" TargetMode="External"/><Relationship Id="rId1725" Type="http://schemas.openxmlformats.org/officeDocument/2006/relationships/hyperlink" Target="https://www.youtube.com/watch?v=5pr5bLDv0bA&amp;feature=youtu.be" TargetMode="External"/><Relationship Id="rId17" Type="http://schemas.openxmlformats.org/officeDocument/2006/relationships/hyperlink" Target="http://www.pmcostrava.cz/public/uploads/images/max/138122558134.jpg" TargetMode="External"/><Relationship Id="rId527" Type="http://schemas.openxmlformats.org/officeDocument/2006/relationships/hyperlink" Target="http://www.pmcostrava.cz/public/uploads/images/max/129119567642.jpg" TargetMode="External"/><Relationship Id="rId734" Type="http://schemas.openxmlformats.org/officeDocument/2006/relationships/hyperlink" Target="http://www.klasektrading.cz/static/public/uploads/images/products/max/150269815029.jpg" TargetMode="External"/><Relationship Id="rId941" Type="http://schemas.openxmlformats.org/officeDocument/2006/relationships/hyperlink" Target="https://youtu.be/sDapa0q74Yw" TargetMode="External"/><Relationship Id="rId1157" Type="http://schemas.openxmlformats.org/officeDocument/2006/relationships/hyperlink" Target="https://youtu.be/uWw5Dhe4nRc" TargetMode="External"/><Relationship Id="rId1364" Type="http://schemas.openxmlformats.org/officeDocument/2006/relationships/hyperlink" Target="https://youtu.be/esHXHmZNXPU" TargetMode="External"/><Relationship Id="rId1571" Type="http://schemas.openxmlformats.org/officeDocument/2006/relationships/hyperlink" Target="https://youtu.be/ZfbV3pBzIDs" TargetMode="External"/><Relationship Id="rId70" Type="http://schemas.openxmlformats.org/officeDocument/2006/relationships/hyperlink" Target="http://www.pmcostrava.cz/public/uploads/images/max/137935336923.jpg" TargetMode="External"/><Relationship Id="rId166" Type="http://schemas.openxmlformats.org/officeDocument/2006/relationships/hyperlink" Target="http://www.pmcostrava.cz/public/uploads/images/max/137941877964.jpg" TargetMode="External"/><Relationship Id="rId373" Type="http://schemas.openxmlformats.org/officeDocument/2006/relationships/hyperlink" Target="http://www.klasektrading.cz/static/public/uploads/images/products/max/144179036716.jpg" TargetMode="External"/><Relationship Id="rId580" Type="http://schemas.openxmlformats.org/officeDocument/2006/relationships/hyperlink" Target="http://www.klasektrading.cz/static/public/uploads/images/products/max/150279279452.jpg" TargetMode="External"/><Relationship Id="rId801" Type="http://schemas.openxmlformats.org/officeDocument/2006/relationships/hyperlink" Target="http://www.pmcostrava.cz/public/uploads/images/max/135021039039.jpg" TargetMode="External"/><Relationship Id="rId1017" Type="http://schemas.openxmlformats.org/officeDocument/2006/relationships/hyperlink" Target="https://youtu.be/_24ROVtNU7k" TargetMode="External"/><Relationship Id="rId1224" Type="http://schemas.openxmlformats.org/officeDocument/2006/relationships/hyperlink" Target="https://www.youtube.com/watch?v=wOlhKRfLRmk&amp;feature=youtu.be" TargetMode="External"/><Relationship Id="rId1431" Type="http://schemas.openxmlformats.org/officeDocument/2006/relationships/hyperlink" Target="https://youtu.be/cuQQZMpcwVw" TargetMode="External"/><Relationship Id="rId1669" Type="http://schemas.openxmlformats.org/officeDocument/2006/relationships/hyperlink" Target="https://www.youtube.com/watch?v=LaxROTgKTQk&amp;feature=youtu.be" TargetMode="External"/><Relationship Id="rId1" Type="http://schemas.openxmlformats.org/officeDocument/2006/relationships/hyperlink" Target="http://www.kb.cz/kurzovni-listek/cs/rl/index.x" TargetMode="External"/><Relationship Id="rId233" Type="http://schemas.openxmlformats.org/officeDocument/2006/relationships/hyperlink" Target="http://www.pmcostrava.cz/public/uploads/images/max/137949622701.jpg" TargetMode="External"/><Relationship Id="rId440" Type="http://schemas.openxmlformats.org/officeDocument/2006/relationships/hyperlink" Target="http://www.pmcostrava.cz/public/uploads/images/max/135038932691.jpg" TargetMode="External"/><Relationship Id="rId678" Type="http://schemas.openxmlformats.org/officeDocument/2006/relationships/hyperlink" Target="http://www.klasektrading.cz/static/public/uploads/images/products/max/147368100772.jpg" TargetMode="External"/><Relationship Id="rId885" Type="http://schemas.openxmlformats.org/officeDocument/2006/relationships/hyperlink" Target="http://www.klasektrading.cz/static/public/uploads/images/products/max/144178813082.jpg" TargetMode="External"/><Relationship Id="rId1070" Type="http://schemas.openxmlformats.org/officeDocument/2006/relationships/hyperlink" Target="https://www.youtube.com/watch?v=YDDhf-7393M&amp;feature=youtu.be" TargetMode="External"/><Relationship Id="rId1529" Type="http://schemas.openxmlformats.org/officeDocument/2006/relationships/hyperlink" Target="http://youtu.be/MdDrpsGm_7M" TargetMode="External"/><Relationship Id="rId1736" Type="http://schemas.openxmlformats.org/officeDocument/2006/relationships/hyperlink" Target="https://www.youtube.com/watch?v=U1KtjW648mc" TargetMode="External"/><Relationship Id="rId28" Type="http://schemas.openxmlformats.org/officeDocument/2006/relationships/hyperlink" Target="http://www.pmcostrava.cz/public/uploads/images/max/13793356087.jpg" TargetMode="External"/><Relationship Id="rId300" Type="http://schemas.openxmlformats.org/officeDocument/2006/relationships/hyperlink" Target="http://www.klasektrading.cz/static/public/uploads/images/products/max/150288382035.jpg" TargetMode="External"/><Relationship Id="rId538" Type="http://schemas.openxmlformats.org/officeDocument/2006/relationships/hyperlink" Target="http://www.klasektrading.cz/static/public/uploads/images/products/max/15350973286.jpg" TargetMode="External"/><Relationship Id="rId745" Type="http://schemas.openxmlformats.org/officeDocument/2006/relationships/hyperlink" Target="http://www.klasektrading.cz/static/public/uploads/images/products/max/147377027684.jpg" TargetMode="External"/><Relationship Id="rId952" Type="http://schemas.openxmlformats.org/officeDocument/2006/relationships/hyperlink" Target="https://youtu.be/Ht45FrgmLiY" TargetMode="External"/><Relationship Id="rId1168" Type="http://schemas.openxmlformats.org/officeDocument/2006/relationships/hyperlink" Target="https://youtu.be/EzainL-jhYM" TargetMode="External"/><Relationship Id="rId1375" Type="http://schemas.openxmlformats.org/officeDocument/2006/relationships/hyperlink" Target="https://www.youtube.com/watch?v=vAV6go5Lf9w&amp;feature=youtu.be" TargetMode="External"/><Relationship Id="rId1582" Type="http://schemas.openxmlformats.org/officeDocument/2006/relationships/hyperlink" Target="https://www.youtube.com/watch?v=WruyR0YlS58&amp;feature=youtu.be" TargetMode="External"/><Relationship Id="rId1803" Type="http://schemas.openxmlformats.org/officeDocument/2006/relationships/hyperlink" Target="https://www.youtube.com/watch?v=WLq6LvdLLIU&amp;feature=youtu.be" TargetMode="External"/><Relationship Id="rId81" Type="http://schemas.openxmlformats.org/officeDocument/2006/relationships/hyperlink" Target="http://www.pmcostrava.cz/public/uploads/images/max/137935254255.jpg" TargetMode="External"/><Relationship Id="rId177" Type="http://schemas.openxmlformats.org/officeDocument/2006/relationships/hyperlink" Target="http://www.klasektrading.cz/static/public/uploads/images/products/max/147392939981.jpg" TargetMode="External"/><Relationship Id="rId384" Type="http://schemas.openxmlformats.org/officeDocument/2006/relationships/hyperlink" Target="http://www.klasektrading.cz/static/public/uploads/images/products/max/144179060096.jpg" TargetMode="External"/><Relationship Id="rId591" Type="http://schemas.openxmlformats.org/officeDocument/2006/relationships/hyperlink" Target="http://www.pmcostrava.cz/public/uploads/images/max/135428472294.jpg" TargetMode="External"/><Relationship Id="rId605" Type="http://schemas.openxmlformats.org/officeDocument/2006/relationships/hyperlink" Target="http://www.pmcostrava.cz/public/uploads/images/max/119340385313.jpg" TargetMode="External"/><Relationship Id="rId812" Type="http://schemas.openxmlformats.org/officeDocument/2006/relationships/hyperlink" Target="http://www.klasektrading.cz/static/public/uploads/images/products/max/144178683244.jpg" TargetMode="External"/><Relationship Id="rId1028" Type="http://schemas.openxmlformats.org/officeDocument/2006/relationships/hyperlink" Target="https://youtu.be/CKSS1OY-Vls" TargetMode="External"/><Relationship Id="rId1235" Type="http://schemas.openxmlformats.org/officeDocument/2006/relationships/hyperlink" Target="https://www.youtube.com/watch?v=bAX5e7fUVvM&amp;feature=youtu.be" TargetMode="External"/><Relationship Id="rId1442" Type="http://schemas.openxmlformats.org/officeDocument/2006/relationships/hyperlink" Target="https://youtu.be/DiFAugrEsDM" TargetMode="External"/><Relationship Id="rId244" Type="http://schemas.openxmlformats.org/officeDocument/2006/relationships/hyperlink" Target="http://www.klasektrading.cz/static/public/uploads/images/products/max/153509842736.jpg" TargetMode="External"/><Relationship Id="rId689" Type="http://schemas.openxmlformats.org/officeDocument/2006/relationships/hyperlink" Target="http://www.klasektrading.cz/static/public/uploads/images/products/max/144127376688.jpg" TargetMode="External"/><Relationship Id="rId896" Type="http://schemas.openxmlformats.org/officeDocument/2006/relationships/hyperlink" Target="http://www.klasektrading.cz/static/public/uploads/images/products/max/144178283845.jpg" TargetMode="External"/><Relationship Id="rId1081" Type="http://schemas.openxmlformats.org/officeDocument/2006/relationships/hyperlink" Target="https://youtu.be/4hVFUWSMrs0" TargetMode="External"/><Relationship Id="rId1302" Type="http://schemas.openxmlformats.org/officeDocument/2006/relationships/hyperlink" Target="https://youtu.be/joyrghfzk1k" TargetMode="External"/><Relationship Id="rId1747" Type="http://schemas.openxmlformats.org/officeDocument/2006/relationships/hyperlink" Target="http://www.youtube.com/watch?v=Yt5LyNvnISo&amp;list=FL3vDN7MDQBSqg2eyYmr42Jw&amp;index=13" TargetMode="External"/><Relationship Id="rId39" Type="http://schemas.openxmlformats.org/officeDocument/2006/relationships/hyperlink" Target="http://www.klasektrading.cz/static/public/uploads/images/products/max/150270596196.jpg" TargetMode="External"/><Relationship Id="rId451" Type="http://schemas.openxmlformats.org/officeDocument/2006/relationships/hyperlink" Target="http://www.pmcostrava.cz/public/uploads/images/max/135047958862.jpg" TargetMode="External"/><Relationship Id="rId549" Type="http://schemas.openxmlformats.org/officeDocument/2006/relationships/hyperlink" Target="http://www.klasektrading.cz/static/public/uploads/images/products/max/147401176388.jpg" TargetMode="External"/><Relationship Id="rId756" Type="http://schemas.openxmlformats.org/officeDocument/2006/relationships/hyperlink" Target="http://www.klasektrading.cz/static/public/uploads/images/products/max/153509582413.jpg" TargetMode="External"/><Relationship Id="rId1179" Type="http://schemas.openxmlformats.org/officeDocument/2006/relationships/hyperlink" Target="https://www.youtube.com/watch?v=aZl_3c9qZkc" TargetMode="External"/><Relationship Id="rId1386" Type="http://schemas.openxmlformats.org/officeDocument/2006/relationships/hyperlink" Target="https://www.youtube.com/watch?v=Dd2a3yIA6f4" TargetMode="External"/><Relationship Id="rId1593" Type="http://schemas.openxmlformats.org/officeDocument/2006/relationships/hyperlink" Target="https://www.youtube.com/watch?v=FWs0Vf1DutI&amp;feature=youtu.be" TargetMode="External"/><Relationship Id="rId1607" Type="http://schemas.openxmlformats.org/officeDocument/2006/relationships/hyperlink" Target="https://www.youtube.com/watch?v=hRf4AQMj0TQ&amp;feature=youtu.be" TargetMode="External"/><Relationship Id="rId1814" Type="http://schemas.openxmlformats.org/officeDocument/2006/relationships/hyperlink" Target="https://www.youtube.com/watch?v=R3Y49k9Km_4&amp;feature=youtu.be" TargetMode="External"/><Relationship Id="rId104" Type="http://schemas.openxmlformats.org/officeDocument/2006/relationships/hyperlink" Target="http://www.klasektrading.cz/static/public/uploads/images/products/max/145010089268.jpg" TargetMode="External"/><Relationship Id="rId188" Type="http://schemas.openxmlformats.org/officeDocument/2006/relationships/hyperlink" Target="http://www.pmcostrava.cz/public/uploads/images/max/134808711405.jpg" TargetMode="External"/><Relationship Id="rId311" Type="http://schemas.openxmlformats.org/officeDocument/2006/relationships/hyperlink" Target="http://www.pmcostrava.cz/public/uploads/images/max/137950248076.jpg" TargetMode="External"/><Relationship Id="rId395" Type="http://schemas.openxmlformats.org/officeDocument/2006/relationships/hyperlink" Target="http://www.klasektrading.cz/static/public/uploads/images/products/max/150280343266.jpg" TargetMode="External"/><Relationship Id="rId409" Type="http://schemas.openxmlformats.org/officeDocument/2006/relationships/hyperlink" Target="http://www.klasektrading.cz/static/public/uploads/images/products/max/144853975021.jpg" TargetMode="External"/><Relationship Id="rId963" Type="http://schemas.openxmlformats.org/officeDocument/2006/relationships/hyperlink" Target="https://youtu.be/bBFDEnZspvc" TargetMode="External"/><Relationship Id="rId1039" Type="http://schemas.openxmlformats.org/officeDocument/2006/relationships/hyperlink" Target="https://youtu.be/M5CxXcMnFtE" TargetMode="External"/><Relationship Id="rId1246" Type="http://schemas.openxmlformats.org/officeDocument/2006/relationships/hyperlink" Target="https://www.youtube.com/watch?v=9P_7K2ZTuVM&amp;feature=youtu.be" TargetMode="External"/><Relationship Id="rId92" Type="http://schemas.openxmlformats.org/officeDocument/2006/relationships/hyperlink" Target="http://www.klasektrading.cz/static/public/uploads/images/products/max/147393066893.jpg" TargetMode="External"/><Relationship Id="rId616" Type="http://schemas.openxmlformats.org/officeDocument/2006/relationships/hyperlink" Target="http://www.klasektrading.cz/static/public/uploads/images/products/max/14738422672.jpg" TargetMode="External"/><Relationship Id="rId823" Type="http://schemas.openxmlformats.org/officeDocument/2006/relationships/hyperlink" Target="http://www.klasektrading.cz/static/public/uploads/images/products/max/144178683244.jpg" TargetMode="External"/><Relationship Id="rId1453" Type="http://schemas.openxmlformats.org/officeDocument/2006/relationships/hyperlink" Target="https://youtu.be/-TsQWAdLixg" TargetMode="External"/><Relationship Id="rId1660" Type="http://schemas.openxmlformats.org/officeDocument/2006/relationships/hyperlink" Target="https://www.youtube.com/watch?v=M1AxXsP_6iA&amp;feature=youtu.be" TargetMode="External"/><Relationship Id="rId1758" Type="http://schemas.openxmlformats.org/officeDocument/2006/relationships/hyperlink" Target="https://www.youtube.com/watch?v=L0pAScFncgA" TargetMode="External"/><Relationship Id="rId255" Type="http://schemas.openxmlformats.org/officeDocument/2006/relationships/hyperlink" Target="http://www.klasektrading.cz/static/public/uploads/images/products/max/144161755478.jpg" TargetMode="External"/><Relationship Id="rId462" Type="http://schemas.openxmlformats.org/officeDocument/2006/relationships/hyperlink" Target="http://www.klasektrading.cz/static/public/uploads/images/products/max/144188784927.jpg" TargetMode="External"/><Relationship Id="rId1092" Type="http://schemas.openxmlformats.org/officeDocument/2006/relationships/hyperlink" Target="https://youtu.be/UHKH9fVgeh0" TargetMode="External"/><Relationship Id="rId1106" Type="http://schemas.openxmlformats.org/officeDocument/2006/relationships/hyperlink" Target="https://youtu.be/O2EdzFBog0s" TargetMode="External"/><Relationship Id="rId1313" Type="http://schemas.openxmlformats.org/officeDocument/2006/relationships/hyperlink" Target="https://www.youtube.com/watch?v=-fk-Y5vAAHo" TargetMode="External"/><Relationship Id="rId1397" Type="http://schemas.openxmlformats.org/officeDocument/2006/relationships/hyperlink" Target="https://www.youtube.com/watch?v=NsqWrwaY_Aw&amp;feature=youtu.be" TargetMode="External"/><Relationship Id="rId1520" Type="http://schemas.openxmlformats.org/officeDocument/2006/relationships/hyperlink" Target="https://www.youtube.com/watch?v=5er5drGI3tc" TargetMode="External"/><Relationship Id="rId115" Type="http://schemas.openxmlformats.org/officeDocument/2006/relationships/hyperlink" Target="http://www.pmcostrava.cz/public/uploads/images/max/140930120528.jpg" TargetMode="External"/><Relationship Id="rId322" Type="http://schemas.openxmlformats.org/officeDocument/2006/relationships/hyperlink" Target="http://www.klasektrading.cz/static/public/uploads/images/products/max/147402639612.jpg" TargetMode="External"/><Relationship Id="rId767" Type="http://schemas.openxmlformats.org/officeDocument/2006/relationships/hyperlink" Target="http://www.klasektrading.cz/static/public/uploads/images/products/max/147367945626.jpg" TargetMode="External"/><Relationship Id="rId974" Type="http://schemas.openxmlformats.org/officeDocument/2006/relationships/hyperlink" Target="https://youtu.be/gWSZGFnbtYQ" TargetMode="External"/><Relationship Id="rId1618" Type="http://schemas.openxmlformats.org/officeDocument/2006/relationships/hyperlink" Target="https://www.youtube.com/watch?v=SknOYCjsgbI&amp;feature=youtu.be" TargetMode="External"/><Relationship Id="rId1825" Type="http://schemas.openxmlformats.org/officeDocument/2006/relationships/hyperlink" Target="https://www.youtube.com/watch?v=-2msOBX76B4&amp;feature=youtu.be" TargetMode="External"/><Relationship Id="rId199" Type="http://schemas.openxmlformats.org/officeDocument/2006/relationships/hyperlink" Target="http://www.klasektrading.cz/static/public/uploads/images/products/max/150288259403.jpg" TargetMode="External"/><Relationship Id="rId627" Type="http://schemas.openxmlformats.org/officeDocument/2006/relationships/hyperlink" Target="http://www.pmcostrava.cz/public/uploads/images/max/131772673798.jpg" TargetMode="External"/><Relationship Id="rId834" Type="http://schemas.openxmlformats.org/officeDocument/2006/relationships/hyperlink" Target="http://www.klasektrading.cz/static/public/uploads/images/products/max/144179155581.jpg" TargetMode="External"/><Relationship Id="rId1257" Type="http://schemas.openxmlformats.org/officeDocument/2006/relationships/hyperlink" Target="https://www.youtube.com/watch?v=5Z0r5os3YZg" TargetMode="External"/><Relationship Id="rId1464" Type="http://schemas.openxmlformats.org/officeDocument/2006/relationships/hyperlink" Target="https://www.youtube.com/watch?v=jEubFaVVyOw" TargetMode="External"/><Relationship Id="rId1671" Type="http://schemas.openxmlformats.org/officeDocument/2006/relationships/hyperlink" Target="https://www.youtube.com/watch?v=zRKvblLuLSE&amp;feature=youtu.be" TargetMode="External"/><Relationship Id="rId266" Type="http://schemas.openxmlformats.org/officeDocument/2006/relationships/hyperlink" Target="http://www.klasektrading.cz/static/public/uploads/images/products/max/146830490274.jpg" TargetMode="External"/><Relationship Id="rId473" Type="http://schemas.openxmlformats.org/officeDocument/2006/relationships/hyperlink" Target="http://www.klasektrading.cz/static/public/uploads/images/products/max/147402352128.jpg" TargetMode="External"/><Relationship Id="rId680" Type="http://schemas.openxmlformats.org/officeDocument/2006/relationships/hyperlink" Target="http://www.klasektrading.cz/static/public/uploads/images/products/max/147376418146.jpg" TargetMode="External"/><Relationship Id="rId901" Type="http://schemas.openxmlformats.org/officeDocument/2006/relationships/hyperlink" Target="http://www.klasektrading.cz/static/public/uploads/images/products/max/144178132256.jpg" TargetMode="External"/><Relationship Id="rId1117" Type="http://schemas.openxmlformats.org/officeDocument/2006/relationships/hyperlink" Target="https://youtu.be/n_sYy5fux4c" TargetMode="External"/><Relationship Id="rId1324" Type="http://schemas.openxmlformats.org/officeDocument/2006/relationships/hyperlink" Target="https://youtu.be/Qnpp1V50Q3c" TargetMode="External"/><Relationship Id="rId1531" Type="http://schemas.openxmlformats.org/officeDocument/2006/relationships/hyperlink" Target="https://www.youtube.com/watch?v=CKqaptAV5p4&amp;feature=youtu.be" TargetMode="External"/><Relationship Id="rId1769" Type="http://schemas.openxmlformats.org/officeDocument/2006/relationships/hyperlink" Target="https://www.youtube.com/watch?v=Dje0k5A6CXA" TargetMode="External"/><Relationship Id="rId30" Type="http://schemas.openxmlformats.org/officeDocument/2006/relationships/hyperlink" Target="http://www.klasektrading.cz/static/public/uploads/images/products/max/150269798825.jpg" TargetMode="External"/><Relationship Id="rId126" Type="http://schemas.openxmlformats.org/officeDocument/2006/relationships/hyperlink" Target="http://www.klasektrading.cz/static/public/uploads/images/products/max/150270686092.jpg" TargetMode="External"/><Relationship Id="rId333" Type="http://schemas.openxmlformats.org/officeDocument/2006/relationships/hyperlink" Target="http://www.klasektrading.cz/static/public/uploads/images/products/max/150279994371.jpg" TargetMode="External"/><Relationship Id="rId540" Type="http://schemas.openxmlformats.org/officeDocument/2006/relationships/hyperlink" Target="http://www.pmcostrava.cz/public/uploads/images/max/134727501239.jpg" TargetMode="External"/><Relationship Id="rId778" Type="http://schemas.openxmlformats.org/officeDocument/2006/relationships/hyperlink" Target="http://www.pmcostrava.cz/public/uploads/images/max/137941877964.jpg" TargetMode="External"/><Relationship Id="rId985" Type="http://schemas.openxmlformats.org/officeDocument/2006/relationships/hyperlink" Target="http://www.youtube.com/watch?v=BxHA5258rDA" TargetMode="External"/><Relationship Id="rId1170" Type="http://schemas.openxmlformats.org/officeDocument/2006/relationships/hyperlink" Target="https://www.youtube.com/watch?v=zEKBkZPCjK4" TargetMode="External"/><Relationship Id="rId1629" Type="http://schemas.openxmlformats.org/officeDocument/2006/relationships/hyperlink" Target="https://www.youtube.com/watch?v=JCQGIZS9hn4&amp;feature=youtu.be" TargetMode="External"/><Relationship Id="rId1836" Type="http://schemas.openxmlformats.org/officeDocument/2006/relationships/hyperlink" Target="https://www.youtube.com/watch?v=tczig1QNlJ4&amp;feature=youtu.be" TargetMode="External"/><Relationship Id="rId638" Type="http://schemas.openxmlformats.org/officeDocument/2006/relationships/hyperlink" Target="http://www.klasektrading.cz/static/public/uploads/images/products/max/150271446164.jpg" TargetMode="External"/><Relationship Id="rId845" Type="http://schemas.openxmlformats.org/officeDocument/2006/relationships/hyperlink" Target="http://www.klasektrading.cz/static/public/uploads/images/products/max/144179155581.jpg" TargetMode="External"/><Relationship Id="rId1030" Type="http://schemas.openxmlformats.org/officeDocument/2006/relationships/hyperlink" Target="https://youtu.be/Fg_6Ht5an-I" TargetMode="External"/><Relationship Id="rId1268" Type="http://schemas.openxmlformats.org/officeDocument/2006/relationships/hyperlink" Target="https://www.youtube.com/watch?v=LKOK-BLiXAI&amp;feature=youtu.be" TargetMode="External"/><Relationship Id="rId1475" Type="http://schemas.openxmlformats.org/officeDocument/2006/relationships/hyperlink" Target="https://youtu.be/E2FhKKRtxmw" TargetMode="External"/><Relationship Id="rId1682" Type="http://schemas.openxmlformats.org/officeDocument/2006/relationships/hyperlink" Target="https://www.youtube.com/watch?v=HpFIksY9Eys&amp;feature=youtu.be" TargetMode="External"/><Relationship Id="rId277" Type="http://schemas.openxmlformats.org/officeDocument/2006/relationships/hyperlink" Target="http://www.klasektrading.cz/static/public/uploads/images/products/max/153509835742.jpg" TargetMode="External"/><Relationship Id="rId400" Type="http://schemas.openxmlformats.org/officeDocument/2006/relationships/hyperlink" Target="http://www.klasektrading.cz/static/public/uploads/images/products/max/153509801491.jpg" TargetMode="External"/><Relationship Id="rId484" Type="http://schemas.openxmlformats.org/officeDocument/2006/relationships/hyperlink" Target="http://www.klasektrading.cz/static/public/uploads/images/products/max/15350975053.jpg" TargetMode="External"/><Relationship Id="rId705" Type="http://schemas.openxmlformats.org/officeDocument/2006/relationships/hyperlink" Target="http://www.klasektrading.cz/static/public/uploads/images/products/max/153509669962.jpg" TargetMode="External"/><Relationship Id="rId1128" Type="http://schemas.openxmlformats.org/officeDocument/2006/relationships/hyperlink" Target="https://www.youtube.com/watch?v=oIPMhTCJAMI&amp;feature=youtu.be" TargetMode="External"/><Relationship Id="rId1335" Type="http://schemas.openxmlformats.org/officeDocument/2006/relationships/hyperlink" Target="https://www.youtube.com/watch?v=Iy4O36-qZOw" TargetMode="External"/><Relationship Id="rId1542" Type="http://schemas.openxmlformats.org/officeDocument/2006/relationships/hyperlink" Target="https://www.youtube.com/watch?v=0GkgjNyPotE" TargetMode="External"/><Relationship Id="rId137" Type="http://schemas.openxmlformats.org/officeDocument/2006/relationships/hyperlink" Target="http://www.klasektrading.cz/static/public/uploads/images/products/max/15045112845.jpg" TargetMode="External"/><Relationship Id="rId344" Type="http://schemas.openxmlformats.org/officeDocument/2006/relationships/hyperlink" Target="http://www.klasektrading.cz/static/public/uploads/images/products/max/144178829412.jpg" TargetMode="External"/><Relationship Id="rId691" Type="http://schemas.openxmlformats.org/officeDocument/2006/relationships/hyperlink" Target="http://www.pmcostrava.cz/public/uploads/images/max/1409633773.jpg" TargetMode="External"/><Relationship Id="rId789" Type="http://schemas.openxmlformats.org/officeDocument/2006/relationships/hyperlink" Target="http://www.klasektrading.cz/static/public/uploads/images/products/max/146219091047.jpg" TargetMode="External"/><Relationship Id="rId912" Type="http://schemas.openxmlformats.org/officeDocument/2006/relationships/hyperlink" Target="http://www.klasektrading.cz/static/public/uploads/images/products/max/146219123587.jpg" TargetMode="External"/><Relationship Id="rId996" Type="http://schemas.openxmlformats.org/officeDocument/2006/relationships/hyperlink" Target="http://youtu.be/Ari1nVKWeZY" TargetMode="External"/><Relationship Id="rId1847" Type="http://schemas.openxmlformats.org/officeDocument/2006/relationships/hyperlink" Target="https://www.youtube.com/watch?v=OkaWVHqkjzY&amp;feature=youtu.be" TargetMode="External"/><Relationship Id="rId41" Type="http://schemas.openxmlformats.org/officeDocument/2006/relationships/hyperlink" Target="http://www.klasektrading.cz/static/public/uploads/images/products/max/150270612951.jpg" TargetMode="External"/><Relationship Id="rId551" Type="http://schemas.openxmlformats.org/officeDocument/2006/relationships/hyperlink" Target="http://www.klasektrading.cz/static/public/uploads/images/products/max/147384915428.jpg" TargetMode="External"/><Relationship Id="rId649" Type="http://schemas.openxmlformats.org/officeDocument/2006/relationships/hyperlink" Target="http://www.klasektrading.cz/static/public/uploads/images/products/max/153509703403.jpg" TargetMode="External"/><Relationship Id="rId856" Type="http://schemas.openxmlformats.org/officeDocument/2006/relationships/hyperlink" Target="http://www.klasektrading.cz/static/public/uploads/images/products/max/144178813082.jpg" TargetMode="External"/><Relationship Id="rId1181" Type="http://schemas.openxmlformats.org/officeDocument/2006/relationships/hyperlink" Target="https://www.youtube.com/watch?v=kSxzFpdXZDE" TargetMode="External"/><Relationship Id="rId1279" Type="http://schemas.openxmlformats.org/officeDocument/2006/relationships/hyperlink" Target="https://www.youtube.com/watch?v=kgFkz9kKk0g&amp;feature=youtu.be" TargetMode="External"/><Relationship Id="rId1402" Type="http://schemas.openxmlformats.org/officeDocument/2006/relationships/hyperlink" Target="https://youtu.be/BxFQuyCANTs" TargetMode="External"/><Relationship Id="rId1486" Type="http://schemas.openxmlformats.org/officeDocument/2006/relationships/hyperlink" Target="https://youtu.be/W2-2Nicq_IA" TargetMode="External"/><Relationship Id="rId1707" Type="http://schemas.openxmlformats.org/officeDocument/2006/relationships/hyperlink" Target="https://www.youtube.com/watch?v=O83Mr55Z3oU&amp;feature=youtu.be" TargetMode="External"/><Relationship Id="rId190" Type="http://schemas.openxmlformats.org/officeDocument/2006/relationships/hyperlink" Target="http://www.klasektrading.cz/static/public/uploads/images/products/max/151194789915.jpg" TargetMode="External"/><Relationship Id="rId204" Type="http://schemas.openxmlformats.org/officeDocument/2006/relationships/hyperlink" Target="http://www.klasektrading.cz/static/public/uploads/images/products/max/147392868808.jpg" TargetMode="External"/><Relationship Id="rId288" Type="http://schemas.openxmlformats.org/officeDocument/2006/relationships/hyperlink" Target="http://www.klasektrading.cz/static/public/uploads/images/products/max/146598911355.jpg" TargetMode="External"/><Relationship Id="rId411" Type="http://schemas.openxmlformats.org/officeDocument/2006/relationships/hyperlink" Target="http://www.klasektrading.cz/static/public/uploads/images/products/max/144127360763.jpg" TargetMode="External"/><Relationship Id="rId509" Type="http://schemas.openxmlformats.org/officeDocument/2006/relationships/hyperlink" Target="http://www.klasektrading.cz/static/public/uploads/images/products/max/1502868713.jpg" TargetMode="External"/><Relationship Id="rId1041" Type="http://schemas.openxmlformats.org/officeDocument/2006/relationships/hyperlink" Target="https://youtu.be/UR43tlch-us" TargetMode="External"/><Relationship Id="rId1139" Type="http://schemas.openxmlformats.org/officeDocument/2006/relationships/hyperlink" Target="https://youtu.be/NKWTHeAZYRQ" TargetMode="External"/><Relationship Id="rId1346" Type="http://schemas.openxmlformats.org/officeDocument/2006/relationships/hyperlink" Target="https://www.youtube.com/watch?v=JXvIJidHMdk&amp;feature=youtu.be" TargetMode="External"/><Relationship Id="rId1693" Type="http://schemas.openxmlformats.org/officeDocument/2006/relationships/hyperlink" Target="https://www.youtube.com/watch?v=Pfmg1MOjPww" TargetMode="External"/><Relationship Id="rId495" Type="http://schemas.openxmlformats.org/officeDocument/2006/relationships/hyperlink" Target="http://www.klasektrading.cz/static/public/uploads/images/products/max/147386165415.jpg" TargetMode="External"/><Relationship Id="rId716" Type="http://schemas.openxmlformats.org/officeDocument/2006/relationships/hyperlink" Target="http://www.klasektrading.cz/static/public/uploads/images/products/max/147377758445.jpg" TargetMode="External"/><Relationship Id="rId923" Type="http://schemas.openxmlformats.org/officeDocument/2006/relationships/hyperlink" Target="http://www.klasektrading.cz/static/public/uploads/images/products/max/146217842076.jpg" TargetMode="External"/><Relationship Id="rId1553" Type="http://schemas.openxmlformats.org/officeDocument/2006/relationships/hyperlink" Target="https://www.youtube.com/watch?v=cmuWNAUGuXw&amp;feature=youtu.be" TargetMode="External"/><Relationship Id="rId1760" Type="http://schemas.openxmlformats.org/officeDocument/2006/relationships/hyperlink" Target="https://www.youtube.com/watch?v=r4HQS18GPW8" TargetMode="External"/><Relationship Id="rId1858" Type="http://schemas.openxmlformats.org/officeDocument/2006/relationships/hyperlink" Target="http://www.pyroartists.de/" TargetMode="External"/><Relationship Id="rId52" Type="http://schemas.openxmlformats.org/officeDocument/2006/relationships/hyperlink" Target="http://www.klasektrading.cz/static/public/uploads/images/products/max/150269798825.jpg" TargetMode="External"/><Relationship Id="rId148" Type="http://schemas.openxmlformats.org/officeDocument/2006/relationships/hyperlink" Target="http://www.pmcostrava.cz/public/uploads/images/max/137941059417.jpg" TargetMode="External"/><Relationship Id="rId355" Type="http://schemas.openxmlformats.org/officeDocument/2006/relationships/hyperlink" Target="http://www.klasektrading.cz/static/public/uploads/images/products/max/144178807235.jpg" TargetMode="External"/><Relationship Id="rId562" Type="http://schemas.openxmlformats.org/officeDocument/2006/relationships/hyperlink" Target="http://www.klasektrading.cz/static/public/uploads/images/products/max/150271485562.jpg" TargetMode="External"/><Relationship Id="rId1192" Type="http://schemas.openxmlformats.org/officeDocument/2006/relationships/hyperlink" Target="https://youtu.be/tAuKy8o60Wc" TargetMode="External"/><Relationship Id="rId1206" Type="http://schemas.openxmlformats.org/officeDocument/2006/relationships/hyperlink" Target="https://www.youtube.com/watch?v=CWQOyS1j-Sk" TargetMode="External"/><Relationship Id="rId1413" Type="http://schemas.openxmlformats.org/officeDocument/2006/relationships/hyperlink" Target="https://youtu.be/WOPu67HtPy8" TargetMode="External"/><Relationship Id="rId1620" Type="http://schemas.openxmlformats.org/officeDocument/2006/relationships/hyperlink" Target="https://www.youtube.com/watch?v=DL09n_k3Ybk&amp;feature=youtu.be" TargetMode="External"/><Relationship Id="rId215" Type="http://schemas.openxmlformats.org/officeDocument/2006/relationships/hyperlink" Target="http://www.pmcostrava.cz/public/uploads/images/max/134808097856.jpg" TargetMode="External"/><Relationship Id="rId422" Type="http://schemas.openxmlformats.org/officeDocument/2006/relationships/hyperlink" Target="http://www.klasektrading.cz/static/public/uploads/images/products/max/15027078285.jpg" TargetMode="External"/><Relationship Id="rId867" Type="http://schemas.openxmlformats.org/officeDocument/2006/relationships/hyperlink" Target="http://www.klasektrading.cz/static/public/uploads/images/products/max/144179155581.jpg" TargetMode="External"/><Relationship Id="rId1052" Type="http://schemas.openxmlformats.org/officeDocument/2006/relationships/hyperlink" Target="https://www.youtube.com/watch?v=9PUfwZKKYVs&amp;feature=youtu.be" TargetMode="External"/><Relationship Id="rId1497" Type="http://schemas.openxmlformats.org/officeDocument/2006/relationships/hyperlink" Target="http://youtu.be/l26lEN0_Xd8" TargetMode="External"/><Relationship Id="rId1718" Type="http://schemas.openxmlformats.org/officeDocument/2006/relationships/hyperlink" Target="https://www.youtube.com/watch?v=EC8SNO57rGo&amp;feature=youtu.be" TargetMode="External"/><Relationship Id="rId299" Type="http://schemas.openxmlformats.org/officeDocument/2006/relationships/hyperlink" Target="http://www.klasektrading.cz/static/public/uploads/images/products/max/150288036277.jpg" TargetMode="External"/><Relationship Id="rId727" Type="http://schemas.openxmlformats.org/officeDocument/2006/relationships/hyperlink" Target="http://www.klasektrading.cz/static/public/uploads/images/products/max/147377521022.jpg" TargetMode="External"/><Relationship Id="rId934" Type="http://schemas.openxmlformats.org/officeDocument/2006/relationships/hyperlink" Target="https://youtu.be/JjQWXBan21s" TargetMode="External"/><Relationship Id="rId1357" Type="http://schemas.openxmlformats.org/officeDocument/2006/relationships/hyperlink" Target="https://www.youtube.com/watch?v=cMnLWj5Tc5Y&amp;feature=youtu.be" TargetMode="External"/><Relationship Id="rId1564" Type="http://schemas.openxmlformats.org/officeDocument/2006/relationships/hyperlink" Target="https://youtu.be/wjO-9mjgXnE" TargetMode="External"/><Relationship Id="rId1771" Type="http://schemas.openxmlformats.org/officeDocument/2006/relationships/hyperlink" Target="https://www.youtube.com/watch?v=0zsMhGsNzP4" TargetMode="External"/><Relationship Id="rId63" Type="http://schemas.openxmlformats.org/officeDocument/2006/relationships/hyperlink" Target="http://www.klasektrading.cz/static/public/uploads/images/products/max/153509926824.jpg" TargetMode="External"/><Relationship Id="rId159" Type="http://schemas.openxmlformats.org/officeDocument/2006/relationships/hyperlink" Target="http://www.klasektrading.cz/static/public/uploads/images/products/max/134808745142.jpg" TargetMode="External"/><Relationship Id="rId366" Type="http://schemas.openxmlformats.org/officeDocument/2006/relationships/hyperlink" Target="http://www.klasektrading.cz/static/public/uploads/images/products/max/150280292733.jpg" TargetMode="External"/><Relationship Id="rId573" Type="http://schemas.openxmlformats.org/officeDocument/2006/relationships/hyperlink" Target="http://www.klasektrading.cz/static/public/uploads/images/products/max/147384781637.jpg" TargetMode="External"/><Relationship Id="rId780" Type="http://schemas.openxmlformats.org/officeDocument/2006/relationships/hyperlink" Target="http://www.klasektrading.cz/static/public/uploads/images/products/max/144067554095.jpg" TargetMode="External"/><Relationship Id="rId1217" Type="http://schemas.openxmlformats.org/officeDocument/2006/relationships/hyperlink" Target="https://youtu.be/ZfjdFDVF4U4" TargetMode="External"/><Relationship Id="rId1424" Type="http://schemas.openxmlformats.org/officeDocument/2006/relationships/hyperlink" Target="https://www.youtube.com/watch?v=2goHbTLJoS0&amp;feature=youtu.be" TargetMode="External"/><Relationship Id="rId1631" Type="http://schemas.openxmlformats.org/officeDocument/2006/relationships/hyperlink" Target="https://www.youtube.com/watch?v=NdRHr6N-M_Q&amp;feature=youtu.be" TargetMode="External"/><Relationship Id="rId226" Type="http://schemas.openxmlformats.org/officeDocument/2006/relationships/hyperlink" Target="http://www.klasektrading.cz/static/public/uploads/images/products/max/147428437178.jpg" TargetMode="External"/><Relationship Id="rId433" Type="http://schemas.openxmlformats.org/officeDocument/2006/relationships/hyperlink" Target="http://www.klasektrading.cz/static/public/uploads/images/products/max/15028730939.jpg" TargetMode="External"/><Relationship Id="rId878" Type="http://schemas.openxmlformats.org/officeDocument/2006/relationships/hyperlink" Target="http://www.klasektrading.cz/static/public/uploads/images/products/max/144178813082.jpg" TargetMode="External"/><Relationship Id="rId1063" Type="http://schemas.openxmlformats.org/officeDocument/2006/relationships/hyperlink" Target="https://www.youtube.com/watch?v=udqUhoHoXQM&amp;feature=youtu.be" TargetMode="External"/><Relationship Id="rId1270" Type="http://schemas.openxmlformats.org/officeDocument/2006/relationships/hyperlink" Target="https://www.youtube.com/watch?v=H_KchALCutE" TargetMode="External"/><Relationship Id="rId1729" Type="http://schemas.openxmlformats.org/officeDocument/2006/relationships/hyperlink" Target="https://www.youtube.com/watch?v=Cs3wM-I4olU&amp;feature=youtu.be" TargetMode="External"/><Relationship Id="rId640" Type="http://schemas.openxmlformats.org/officeDocument/2006/relationships/hyperlink" Target="http://www.klasektrading.cz/static/public/uploads/images/products/max/150279829717.jpg" TargetMode="External"/><Relationship Id="rId738" Type="http://schemas.openxmlformats.org/officeDocument/2006/relationships/hyperlink" Target="http://www.klasektrading.cz/static/public/uploads/images/products/max/147377377942.jpg" TargetMode="External"/><Relationship Id="rId945" Type="http://schemas.openxmlformats.org/officeDocument/2006/relationships/hyperlink" Target="https://youtu.be/G4w_xjYBhqI" TargetMode="External"/><Relationship Id="rId1368" Type="http://schemas.openxmlformats.org/officeDocument/2006/relationships/hyperlink" Target="https://www.youtube.com/watch?v=WJhp6aVV2pI&amp;feature=youtu.be" TargetMode="External"/><Relationship Id="rId1575" Type="http://schemas.openxmlformats.org/officeDocument/2006/relationships/hyperlink" Target="https://www.youtube.com/watch?v=Lo0MBSNYSqk&amp;feature=youtu.be" TargetMode="External"/><Relationship Id="rId1782" Type="http://schemas.openxmlformats.org/officeDocument/2006/relationships/hyperlink" Target="http://www.youtube.com/watch?v=5HTD4uACzCQ" TargetMode="External"/><Relationship Id="rId74" Type="http://schemas.openxmlformats.org/officeDocument/2006/relationships/hyperlink" Target="http://www.pmcostrava.cz/public/uploads/images/max/137935290002.jpg" TargetMode="External"/><Relationship Id="rId377" Type="http://schemas.openxmlformats.org/officeDocument/2006/relationships/hyperlink" Target="http://www.klasektrading.cz/static/public/uploads/images/products/max/144179007419.jpg" TargetMode="External"/><Relationship Id="rId500" Type="http://schemas.openxmlformats.org/officeDocument/2006/relationships/hyperlink" Target="http://www.klasektrading.cz/static/public/uploads/images/products/max/147375956314.jpg" TargetMode="External"/><Relationship Id="rId584" Type="http://schemas.openxmlformats.org/officeDocument/2006/relationships/hyperlink" Target="http://www.klasektrading.cz/static/public/uploads/images/products/max/15350972477.jpg" TargetMode="External"/><Relationship Id="rId805" Type="http://schemas.openxmlformats.org/officeDocument/2006/relationships/hyperlink" Target="http://www.pmcostrava.cz/public/uploads/images/max/135038626167.jpg" TargetMode="External"/><Relationship Id="rId1130" Type="http://schemas.openxmlformats.org/officeDocument/2006/relationships/hyperlink" Target="https://www.youtube.com/watch?v=B2nMH6GbaHk" TargetMode="External"/><Relationship Id="rId1228" Type="http://schemas.openxmlformats.org/officeDocument/2006/relationships/hyperlink" Target="https://youtu.be/D9JKX0sEeWs" TargetMode="External"/><Relationship Id="rId1435" Type="http://schemas.openxmlformats.org/officeDocument/2006/relationships/hyperlink" Target="https://www.youtube.com/watch?v=a45W2_Y74n0" TargetMode="External"/><Relationship Id="rId5" Type="http://schemas.openxmlformats.org/officeDocument/2006/relationships/hyperlink" Target="http://www.pmcostrava.cz/public/uploads/images/max/140929461746.jpg" TargetMode="External"/><Relationship Id="rId237" Type="http://schemas.openxmlformats.org/officeDocument/2006/relationships/hyperlink" Target="http://www.pmcostrava.cz/public/uploads/images/max/137949974854.jpg" TargetMode="External"/><Relationship Id="rId791" Type="http://schemas.openxmlformats.org/officeDocument/2006/relationships/hyperlink" Target="http://www.klasektrading.cz/static/public/uploads/images/products/max/144067554095.jpg" TargetMode="External"/><Relationship Id="rId889" Type="http://schemas.openxmlformats.org/officeDocument/2006/relationships/hyperlink" Target="http://www.klasektrading.cz/static/public/uploads/images/products/max/144178813082.jpg" TargetMode="External"/><Relationship Id="rId1074" Type="http://schemas.openxmlformats.org/officeDocument/2006/relationships/hyperlink" Target="https://www.youtube.com/watch?v=rcAGPPRhM-Y&amp;feature=youtu.be" TargetMode="External"/><Relationship Id="rId1642" Type="http://schemas.openxmlformats.org/officeDocument/2006/relationships/hyperlink" Target="https://www.youtube.com/watch?v=fCvrt6e9P2g&amp;feature=youtu.be" TargetMode="External"/><Relationship Id="rId444" Type="http://schemas.openxmlformats.org/officeDocument/2006/relationships/hyperlink" Target="http://www.klasektrading.cz/static/public/uploads/images/products/max/147395056484.jpg" TargetMode="External"/><Relationship Id="rId651" Type="http://schemas.openxmlformats.org/officeDocument/2006/relationships/hyperlink" Target="http://www.klasektrading.cz/detail/signature-range-100ran" TargetMode="External"/><Relationship Id="rId749" Type="http://schemas.openxmlformats.org/officeDocument/2006/relationships/hyperlink" Target="http://www.klasektrading.cz/static/public/uploads/images/products/max/153509595428.jpg" TargetMode="External"/><Relationship Id="rId1281" Type="http://schemas.openxmlformats.org/officeDocument/2006/relationships/hyperlink" Target="https://www.youtube.com/watch?v=YUPcTdYxWhY&amp;feature=youtu.be" TargetMode="External"/><Relationship Id="rId1379" Type="http://schemas.openxmlformats.org/officeDocument/2006/relationships/hyperlink" Target="https://youtu.be/x9AXKVnDnl8" TargetMode="External"/><Relationship Id="rId1502" Type="http://schemas.openxmlformats.org/officeDocument/2006/relationships/hyperlink" Target="https://www.youtube.com/watch?v=eaqPW72wbgc&amp;feature=youtu.be" TargetMode="External"/><Relationship Id="rId1586" Type="http://schemas.openxmlformats.org/officeDocument/2006/relationships/hyperlink" Target="https://youtu.be/5-7m-u7s8sA" TargetMode="External"/><Relationship Id="rId1807" Type="http://schemas.openxmlformats.org/officeDocument/2006/relationships/hyperlink" Target="https://www.youtube.com/watch?v=9buINW0UKdk&amp;feature=youtu.be" TargetMode="External"/><Relationship Id="rId290" Type="http://schemas.openxmlformats.org/officeDocument/2006/relationships/hyperlink" Target="http://www.klasektrading.cz/static/public/uploads/images/products/max/146598999843.jpg" TargetMode="External"/><Relationship Id="rId304" Type="http://schemas.openxmlformats.org/officeDocument/2006/relationships/hyperlink" Target="http://www.klasektrading.cz/static/public/uploads/images/products/max/153509827942.jpg" TargetMode="External"/><Relationship Id="rId388" Type="http://schemas.openxmlformats.org/officeDocument/2006/relationships/hyperlink" Target="http://www.pmcostrava.cz/public/uploads/images/max/137957861818.jpg" TargetMode="External"/><Relationship Id="rId511" Type="http://schemas.openxmlformats.org/officeDocument/2006/relationships/hyperlink" Target="http://www.klasektrading.cz/static/public/uploads/images/products/max/150286953508.jpg" TargetMode="External"/><Relationship Id="rId609" Type="http://schemas.openxmlformats.org/officeDocument/2006/relationships/hyperlink" Target="http://www.pmcostrava.cz/public/uploads/images/max/134848406301.jpg" TargetMode="External"/><Relationship Id="rId956" Type="http://schemas.openxmlformats.org/officeDocument/2006/relationships/hyperlink" Target="https://youtu.be/MZ5d7bOwZNc" TargetMode="External"/><Relationship Id="rId1141" Type="http://schemas.openxmlformats.org/officeDocument/2006/relationships/hyperlink" Target="http://youtu.be/fxcg5szzN0Y" TargetMode="External"/><Relationship Id="rId1239" Type="http://schemas.openxmlformats.org/officeDocument/2006/relationships/hyperlink" Target="https://www.youtube.com/watch?v=t_i06f8hoWU&amp;feature=youtu.be" TargetMode="External"/><Relationship Id="rId1793" Type="http://schemas.openxmlformats.org/officeDocument/2006/relationships/hyperlink" Target="https://www.youtube.com/watch?v=XdOp1U4hgEU&amp;feature=youtu.be" TargetMode="External"/><Relationship Id="rId85" Type="http://schemas.openxmlformats.org/officeDocument/2006/relationships/hyperlink" Target="http://www.klasektrading.cz/static/public/uploads/images/products/max/147393003555.jpg" TargetMode="External"/><Relationship Id="rId150" Type="http://schemas.openxmlformats.org/officeDocument/2006/relationships/hyperlink" Target="http://www.pmcostrava.cz/public/uploads/images/max/134808839985.jpg" TargetMode="External"/><Relationship Id="rId595" Type="http://schemas.openxmlformats.org/officeDocument/2006/relationships/hyperlink" Target="http://www.pmcostrava.cz/public/uploads/images/max/135428486961.jpg" TargetMode="External"/><Relationship Id="rId816" Type="http://schemas.openxmlformats.org/officeDocument/2006/relationships/hyperlink" Target="http://www.klasektrading.cz/static/public/uploads/images/products/max/144178683244.jpg" TargetMode="External"/><Relationship Id="rId1001" Type="http://schemas.openxmlformats.org/officeDocument/2006/relationships/hyperlink" Target="http://www.youtube.com/watch?v=eQzaTb-USxE" TargetMode="External"/><Relationship Id="rId1446" Type="http://schemas.openxmlformats.org/officeDocument/2006/relationships/hyperlink" Target="https://youtu.be/tszpZzoE2wI" TargetMode="External"/><Relationship Id="rId1653" Type="http://schemas.openxmlformats.org/officeDocument/2006/relationships/hyperlink" Target="https://www.youtube.com/watch?v=MY919dAmVZ0" TargetMode="External"/><Relationship Id="rId1860" Type="http://schemas.openxmlformats.org/officeDocument/2006/relationships/drawing" Target="../drawings/drawing4.xml"/><Relationship Id="rId248" Type="http://schemas.openxmlformats.org/officeDocument/2006/relationships/hyperlink" Target="http://www.pmcostrava.cz/public/uploads/images/max/134808170435.jpg" TargetMode="External"/><Relationship Id="rId455" Type="http://schemas.openxmlformats.org/officeDocument/2006/relationships/hyperlink" Target="http://www.klasektrading.cz/static/public/uploads/images/products/max/153509755815.jpg" TargetMode="External"/><Relationship Id="rId662" Type="http://schemas.openxmlformats.org/officeDocument/2006/relationships/hyperlink" Target="http://www.klasektrading.cz/static/public/uploads/images/products/max/150572598259.jpg" TargetMode="External"/><Relationship Id="rId1085" Type="http://schemas.openxmlformats.org/officeDocument/2006/relationships/hyperlink" Target="https://youtu.be/6_9WuS4M0zk" TargetMode="External"/><Relationship Id="rId1292" Type="http://schemas.openxmlformats.org/officeDocument/2006/relationships/hyperlink" Target="https://www.youtube.com/watch?v=7Sv6pKaJPCE" TargetMode="External"/><Relationship Id="rId1306" Type="http://schemas.openxmlformats.org/officeDocument/2006/relationships/hyperlink" Target="https://www.youtube.com/watch?v=4o5vQSdL7Vg&amp;feature=youtu.be" TargetMode="External"/><Relationship Id="rId1513" Type="http://schemas.openxmlformats.org/officeDocument/2006/relationships/hyperlink" Target="https://www.youtube.com/watch?v=j2lHpfZWy48&amp;feature=youtu.be" TargetMode="External"/><Relationship Id="rId1720" Type="http://schemas.openxmlformats.org/officeDocument/2006/relationships/hyperlink" Target="https://www.youtube.com/watch?v=SV0Zw-agZkc&amp;feature=youtu.be" TargetMode="External"/><Relationship Id="rId12" Type="http://schemas.openxmlformats.org/officeDocument/2006/relationships/hyperlink" Target="http://www.pmcostrava.cz/public/uploads/images/max/137932730586.jpg" TargetMode="External"/><Relationship Id="rId108" Type="http://schemas.openxmlformats.org/officeDocument/2006/relationships/hyperlink" Target="http://www.klasektrading.cz/static/public/uploads/images/products/max/147393532685.jpg" TargetMode="External"/><Relationship Id="rId315" Type="http://schemas.openxmlformats.org/officeDocument/2006/relationships/hyperlink" Target="http://www.pmcostrava.cz/public/uploads/images/max/137950279965.jpg" TargetMode="External"/><Relationship Id="rId522" Type="http://schemas.openxmlformats.org/officeDocument/2006/relationships/hyperlink" Target="http://www.klasektrading.cz/static/public/uploads/images/products/max/147402344332.jpg" TargetMode="External"/><Relationship Id="rId967" Type="http://schemas.openxmlformats.org/officeDocument/2006/relationships/hyperlink" Target="https://youtu.be/VfJupNCS8hA" TargetMode="External"/><Relationship Id="rId1152" Type="http://schemas.openxmlformats.org/officeDocument/2006/relationships/hyperlink" Target="https://www.youtube.com/watch?v=tZN51yNMaWA&amp;feature=youtu.be" TargetMode="External"/><Relationship Id="rId1597" Type="http://schemas.openxmlformats.org/officeDocument/2006/relationships/hyperlink" Target="https://www.youtube.com/watch?v=yCD25AgJpJU&amp;feature=youtu.be" TargetMode="External"/><Relationship Id="rId1818" Type="http://schemas.openxmlformats.org/officeDocument/2006/relationships/hyperlink" Target="https://www.youtube.com/watch?v=wdEGteIA7T4&amp;feature=youtu.be" TargetMode="External"/><Relationship Id="rId96" Type="http://schemas.openxmlformats.org/officeDocument/2006/relationships/hyperlink" Target="http://www.klasektrading.cz/static/public/uploads/images/products/max/147393003555.jpg" TargetMode="External"/><Relationship Id="rId161" Type="http://schemas.openxmlformats.org/officeDocument/2006/relationships/hyperlink" Target="http://www.pmcostrava.cz/public/uploads/images/max/141224009535.jpg" TargetMode="External"/><Relationship Id="rId399" Type="http://schemas.openxmlformats.org/officeDocument/2006/relationships/hyperlink" Target="http://www.klasektrading.cz/static/public/uploads/images/products/max/15028059589.jpg" TargetMode="External"/><Relationship Id="rId827" Type="http://schemas.openxmlformats.org/officeDocument/2006/relationships/hyperlink" Target="http://www.klasektrading.cz/static/public/uploads/images/products/max/144178683244.jpg" TargetMode="External"/><Relationship Id="rId1012" Type="http://schemas.openxmlformats.org/officeDocument/2006/relationships/hyperlink" Target="https://youtu.be/jZViyh_f-9k" TargetMode="External"/><Relationship Id="rId1457" Type="http://schemas.openxmlformats.org/officeDocument/2006/relationships/hyperlink" Target="https://www.youtube.com/watch?v=sVdE1fkiL7A&amp;feature=youtu.be" TargetMode="External"/><Relationship Id="rId1664" Type="http://schemas.openxmlformats.org/officeDocument/2006/relationships/hyperlink" Target="https://www.youtube.com/watch?v=fLBIUDNayYc&amp;feature=youtu.be" TargetMode="External"/><Relationship Id="rId259" Type="http://schemas.openxmlformats.org/officeDocument/2006/relationships/hyperlink" Target="http://www.klasektrading.cz/static/public/uploads/images/products/max/144161708065.jpg" TargetMode="External"/><Relationship Id="rId466" Type="http://schemas.openxmlformats.org/officeDocument/2006/relationships/hyperlink" Target="http://www.klasektrading.cz/static/public/uploads/images/products/max/147402398025.jpg" TargetMode="External"/><Relationship Id="rId673" Type="http://schemas.openxmlformats.org/officeDocument/2006/relationships/hyperlink" Target="http://www.pmcostrava.cz/public/uploads/images/max/134813803816.jpg" TargetMode="External"/><Relationship Id="rId880" Type="http://schemas.openxmlformats.org/officeDocument/2006/relationships/hyperlink" Target="http://www.klasektrading.cz/static/public/uploads/images/products/max/144178813082.jpg" TargetMode="External"/><Relationship Id="rId1096" Type="http://schemas.openxmlformats.org/officeDocument/2006/relationships/hyperlink" Target="https://youtu.be/1T7FENYzLww" TargetMode="External"/><Relationship Id="rId1317" Type="http://schemas.openxmlformats.org/officeDocument/2006/relationships/hyperlink" Target="https://www.youtube.com/watch?v=0Oa-QITidbY&amp;feature=youtu.be" TargetMode="External"/><Relationship Id="rId1524" Type="http://schemas.openxmlformats.org/officeDocument/2006/relationships/hyperlink" Target="https://youtu.be/RFhAtEDH58w" TargetMode="External"/><Relationship Id="rId1731" Type="http://schemas.openxmlformats.org/officeDocument/2006/relationships/hyperlink" Target="https://www.youtube.com/watch?v=b9WsQ8pwtJE&amp;feature=youtu.be" TargetMode="External"/><Relationship Id="rId23" Type="http://schemas.openxmlformats.org/officeDocument/2006/relationships/hyperlink" Target="http://www.pmcostrava.cz/public/uploads/images/max/140930004651.jpg" TargetMode="External"/><Relationship Id="rId119" Type="http://schemas.openxmlformats.org/officeDocument/2006/relationships/hyperlink" Target="http://www.pmcostrava.cz/public/uploads/images/max/13480886431.jpg" TargetMode="External"/><Relationship Id="rId326" Type="http://schemas.openxmlformats.org/officeDocument/2006/relationships/hyperlink" Target="http://www.klasektrading.cz/static/public/uploads/images/products/max/153509821171.jpg" TargetMode="External"/><Relationship Id="rId533" Type="http://schemas.openxmlformats.org/officeDocument/2006/relationships/hyperlink" Target="http://www.klasektrading.cz/static/public/uploads/images/products/max/150270912403.jpg" TargetMode="External"/><Relationship Id="rId978" Type="http://schemas.openxmlformats.org/officeDocument/2006/relationships/hyperlink" Target="http://www.youtube.com/watch?v=yr8q-QtWc9I" TargetMode="External"/><Relationship Id="rId1163" Type="http://schemas.openxmlformats.org/officeDocument/2006/relationships/hyperlink" Target="https://youtu.be/WM7WTE5K3FU" TargetMode="External"/><Relationship Id="rId1370" Type="http://schemas.openxmlformats.org/officeDocument/2006/relationships/hyperlink" Target="https://youtu.be/D3xvserCoYw" TargetMode="External"/><Relationship Id="rId1829" Type="http://schemas.openxmlformats.org/officeDocument/2006/relationships/hyperlink" Target="https://www.youtube.com/watch?v=ATkzdf75hLs&amp;feature=youtu.be" TargetMode="External"/><Relationship Id="rId740" Type="http://schemas.openxmlformats.org/officeDocument/2006/relationships/hyperlink" Target="http://www.pmcostrava.cz/public/uploads/images/max/140963513979.jpg" TargetMode="External"/><Relationship Id="rId838" Type="http://schemas.openxmlformats.org/officeDocument/2006/relationships/hyperlink" Target="http://www.klasektrading.cz/static/public/uploads/images/products/max/144179155581.jpg" TargetMode="External"/><Relationship Id="rId1023" Type="http://schemas.openxmlformats.org/officeDocument/2006/relationships/hyperlink" Target="https://youtu.be/mcNRpzN4Xqc" TargetMode="External"/><Relationship Id="rId1468" Type="http://schemas.openxmlformats.org/officeDocument/2006/relationships/hyperlink" Target="https://www.youtube.com/watch?v=8ugOdwNIMdk" TargetMode="External"/><Relationship Id="rId1675" Type="http://schemas.openxmlformats.org/officeDocument/2006/relationships/hyperlink" Target="https://www.youtube.com/watch?v=kuheX1wY_zc" TargetMode="External"/><Relationship Id="rId172" Type="http://schemas.openxmlformats.org/officeDocument/2006/relationships/hyperlink" Target="http://www.klasektrading.cz/static/public/uploads/images/products/max/153509874449.jpg" TargetMode="External"/><Relationship Id="rId477" Type="http://schemas.openxmlformats.org/officeDocument/2006/relationships/hyperlink" Target="http://www.klasektrading.cz/static/public/uploads/images/products/max/15028026236.jpg" TargetMode="External"/><Relationship Id="rId600" Type="http://schemas.openxmlformats.org/officeDocument/2006/relationships/hyperlink" Target="http://www.pmcostrava.cz/public/uploads/images/max/128497204112.jpg" TargetMode="External"/><Relationship Id="rId684" Type="http://schemas.openxmlformats.org/officeDocument/2006/relationships/hyperlink" Target="http://www.klasektrading.cz/static/public/uploads/images/products/max/144127223467.jpg" TargetMode="External"/><Relationship Id="rId1230" Type="http://schemas.openxmlformats.org/officeDocument/2006/relationships/hyperlink" Target="https://youtu.be/_U2W24FNPug" TargetMode="External"/><Relationship Id="rId1328" Type="http://schemas.openxmlformats.org/officeDocument/2006/relationships/hyperlink" Target="https://www.youtube.com/watch?v=NouzoVJ5fsU" TargetMode="External"/><Relationship Id="rId1535" Type="http://schemas.openxmlformats.org/officeDocument/2006/relationships/hyperlink" Target="https://youtu.be/OSVKuoJn3Xc" TargetMode="External"/><Relationship Id="rId337" Type="http://schemas.openxmlformats.org/officeDocument/2006/relationships/hyperlink" Target="http://www.klasektrading.cz/static/public/uploads/images/products/max/153509815295.jpg" TargetMode="External"/><Relationship Id="rId891" Type="http://schemas.openxmlformats.org/officeDocument/2006/relationships/hyperlink" Target="http://www.klasektrading.cz/static/public/uploads/images/products/max/144178813082.jpg" TargetMode="External"/><Relationship Id="rId905" Type="http://schemas.openxmlformats.org/officeDocument/2006/relationships/hyperlink" Target="http://www.klasektrading.cz/static/public/uploads/images/products/max/146219119744.jpg" TargetMode="External"/><Relationship Id="rId989" Type="http://schemas.openxmlformats.org/officeDocument/2006/relationships/hyperlink" Target="http://www.youtube.com/watch?v=vpjgQesoVyg" TargetMode="External"/><Relationship Id="rId1742" Type="http://schemas.openxmlformats.org/officeDocument/2006/relationships/hyperlink" Target="https://www.youtube.com/watch?v=cOvqhkkLaF4&amp;feature=youtu.be" TargetMode="External"/><Relationship Id="rId34" Type="http://schemas.openxmlformats.org/officeDocument/2006/relationships/hyperlink" Target="http://www.klasektrading.cz/static/public/uploads/images/products/max/14093005162.jpg" TargetMode="External"/><Relationship Id="rId544" Type="http://schemas.openxmlformats.org/officeDocument/2006/relationships/hyperlink" Target="http://www.klasektrading.cz/static/public/uploads/images/products/max/150270962577.jpg" TargetMode="External"/><Relationship Id="rId751" Type="http://schemas.openxmlformats.org/officeDocument/2006/relationships/hyperlink" Target="http://www.klasektrading.cz/static/public/uploads/images/products/max/14737632669.jpg" TargetMode="External"/><Relationship Id="rId849" Type="http://schemas.openxmlformats.org/officeDocument/2006/relationships/hyperlink" Target="http://www.klasektrading.cz/static/public/uploads/images/products/max/144178813082.jpg" TargetMode="External"/><Relationship Id="rId1174" Type="http://schemas.openxmlformats.org/officeDocument/2006/relationships/hyperlink" Target="https://www.youtube.com/watch?v=BzWqDm8yZ8M&amp;feature=youtu.be" TargetMode="External"/><Relationship Id="rId1381" Type="http://schemas.openxmlformats.org/officeDocument/2006/relationships/hyperlink" Target="https://www.youtube.com/watch?v=sY4ZwY81qj8&amp;feature=youtu.be" TargetMode="External"/><Relationship Id="rId1479" Type="http://schemas.openxmlformats.org/officeDocument/2006/relationships/hyperlink" Target="https://youtu.be/UwT6FRZNggw" TargetMode="External"/><Relationship Id="rId1602" Type="http://schemas.openxmlformats.org/officeDocument/2006/relationships/hyperlink" Target="https://www.youtube.com/watch?v=jqNNIlSckSc&amp;feature=youtu.be" TargetMode="External"/><Relationship Id="rId1686" Type="http://schemas.openxmlformats.org/officeDocument/2006/relationships/hyperlink" Target="https://www.youtube.com/watch?v=VFWn7ln3XJM&amp;feature=youtu.be" TargetMode="External"/><Relationship Id="rId183" Type="http://schemas.openxmlformats.org/officeDocument/2006/relationships/hyperlink" Target="http://www.klasektrading.cz/static/public/uploads/images/products/max/153509865056.jpg" TargetMode="External"/><Relationship Id="rId390" Type="http://schemas.openxmlformats.org/officeDocument/2006/relationships/hyperlink" Target="http://www.klasektrading.cz/static/public/uploads/images/products/max/144179078279.jpg" TargetMode="External"/><Relationship Id="rId404" Type="http://schemas.openxmlformats.org/officeDocument/2006/relationships/hyperlink" Target="http://www.klasektrading.cz/static/public/uploads/images/products/max/14417911455.jpg" TargetMode="External"/><Relationship Id="rId611" Type="http://schemas.openxmlformats.org/officeDocument/2006/relationships/hyperlink" Target="http://www.pmcostrava.cz/public/uploads/images/max/135058309531.jpg" TargetMode="External"/><Relationship Id="rId1034" Type="http://schemas.openxmlformats.org/officeDocument/2006/relationships/hyperlink" Target="https://youtu.be/rfUZ3dAQWJ0" TargetMode="External"/><Relationship Id="rId1241" Type="http://schemas.openxmlformats.org/officeDocument/2006/relationships/hyperlink" Target="https://youtu.be/NaQvGxClwoA" TargetMode="External"/><Relationship Id="rId1339" Type="http://schemas.openxmlformats.org/officeDocument/2006/relationships/hyperlink" Target="https://www.youtube.com/watch?v=K38-ve9MNUg&amp;feature=youtu.be" TargetMode="External"/><Relationship Id="rId250" Type="http://schemas.openxmlformats.org/officeDocument/2006/relationships/hyperlink" Target="http://www.klasektrading.cz/static/public/uploads/images/products/max/153509839158.jpg" TargetMode="External"/><Relationship Id="rId488" Type="http://schemas.openxmlformats.org/officeDocument/2006/relationships/hyperlink" Target="http://www.klasektrading.cz/static/public/uploads/images/products/max/147386249591.jpg" TargetMode="External"/><Relationship Id="rId695" Type="http://schemas.openxmlformats.org/officeDocument/2006/relationships/hyperlink" Target="http://www.pmcostrava.cz/public/uploads/images/max/137959257986.jpg" TargetMode="External"/><Relationship Id="rId709" Type="http://schemas.openxmlformats.org/officeDocument/2006/relationships/hyperlink" Target="http://www.klasektrading.cz/static/public/uploads/images/products/max/144223125699.jpg" TargetMode="External"/><Relationship Id="rId916" Type="http://schemas.openxmlformats.org/officeDocument/2006/relationships/hyperlink" Target="http://www.klasektrading.cz/static/public/uploads/images/products/max/150175758766.jpg" TargetMode="External"/><Relationship Id="rId1101" Type="http://schemas.openxmlformats.org/officeDocument/2006/relationships/hyperlink" Target="https://youtu.be/hfFhenRREog" TargetMode="External"/><Relationship Id="rId1546" Type="http://schemas.openxmlformats.org/officeDocument/2006/relationships/hyperlink" Target="https://www.youtube.com/watch?v=y9beJeEbH-E&amp;feature=youtu.be" TargetMode="External"/><Relationship Id="rId1753" Type="http://schemas.openxmlformats.org/officeDocument/2006/relationships/hyperlink" Target="https://www.youtube.com/watch?v=mkSfw-EurZM" TargetMode="External"/><Relationship Id="rId45" Type="http://schemas.openxmlformats.org/officeDocument/2006/relationships/hyperlink" Target="http://www.klasektrading.cz/static/public/uploads/images/products/max/147428687955.jpg" TargetMode="External"/><Relationship Id="rId110" Type="http://schemas.openxmlformats.org/officeDocument/2006/relationships/hyperlink" Target="http://www.klasektrading.cz/static/public/uploads/images/products/max/153509902513.jpg" TargetMode="External"/><Relationship Id="rId348" Type="http://schemas.openxmlformats.org/officeDocument/2006/relationships/hyperlink" Target="http://www.klasektrading.cz/static/public/uploads/images/products/max/147394936671.jpg" TargetMode="External"/><Relationship Id="rId555" Type="http://schemas.openxmlformats.org/officeDocument/2006/relationships/hyperlink" Target="http://www.klasektrading.cz/static/public/uploads/images/products/max/15027152514.jpg" TargetMode="External"/><Relationship Id="rId762" Type="http://schemas.openxmlformats.org/officeDocument/2006/relationships/hyperlink" Target="http://www.klasektrading.cz/static/public/uploads/images/products/max/147376234585.jpg" TargetMode="External"/><Relationship Id="rId1185" Type="http://schemas.openxmlformats.org/officeDocument/2006/relationships/hyperlink" Target="https://www.youtube.com/watch?v=3jTqOv3azl8&amp;feature=youtu.be" TargetMode="External"/><Relationship Id="rId1392" Type="http://schemas.openxmlformats.org/officeDocument/2006/relationships/hyperlink" Target="https://www.youtube.com/watch?v=AKueBSpojaU&amp;feature=youtu.be" TargetMode="External"/><Relationship Id="rId1406" Type="http://schemas.openxmlformats.org/officeDocument/2006/relationships/hyperlink" Target="https://www.youtube.com/watch?v=5SeEXUi3uYU&amp;feature=youtu.be" TargetMode="External"/><Relationship Id="rId1613" Type="http://schemas.openxmlformats.org/officeDocument/2006/relationships/hyperlink" Target="https://www.youtube.com/watch?v=eT7R7Xh3aO8&amp;feature=youtu.be" TargetMode="External"/><Relationship Id="rId1820" Type="http://schemas.openxmlformats.org/officeDocument/2006/relationships/hyperlink" Target="https://www.youtube.com/watch?v=7eHoCkxQXC4&amp;feature=youtu.be" TargetMode="External"/><Relationship Id="rId194" Type="http://schemas.openxmlformats.org/officeDocument/2006/relationships/hyperlink" Target="http://www.klasektrading.cz/static/public/uploads/images/products/max/150288215482.jpg" TargetMode="External"/><Relationship Id="rId208" Type="http://schemas.openxmlformats.org/officeDocument/2006/relationships/hyperlink" Target="http://www.pmcostrava.cz/public/uploads/images/max/137949509261.jpg" TargetMode="External"/><Relationship Id="rId415" Type="http://schemas.openxmlformats.org/officeDocument/2006/relationships/hyperlink" Target="http://www.klasektrading.cz/static/public/uploads/images/products/max/147377335626.jpg" TargetMode="External"/><Relationship Id="rId622" Type="http://schemas.openxmlformats.org/officeDocument/2006/relationships/hyperlink" Target="http://www.klasektrading.cz/static/public/uploads/images/products/max/150279361571.jpg" TargetMode="External"/><Relationship Id="rId1045" Type="http://schemas.openxmlformats.org/officeDocument/2006/relationships/hyperlink" Target="https://youtu.be/attYWSoQMqU" TargetMode="External"/><Relationship Id="rId1252" Type="http://schemas.openxmlformats.org/officeDocument/2006/relationships/hyperlink" Target="https://youtu.be/AbGTWZuXjqE" TargetMode="External"/><Relationship Id="rId1697" Type="http://schemas.openxmlformats.org/officeDocument/2006/relationships/hyperlink" Target="https://www.youtube.com/watch?v=g7CSvtPtOvA" TargetMode="External"/><Relationship Id="rId261" Type="http://schemas.openxmlformats.org/officeDocument/2006/relationships/hyperlink" Target="http://www.klasektrading.cz/static/public/uploads/images/products/max/147428125003.jpg" TargetMode="External"/><Relationship Id="rId499" Type="http://schemas.openxmlformats.org/officeDocument/2006/relationships/hyperlink" Target="http://www.klasektrading.cz/static/public/uploads/images/products/max/150280648314.jpg" TargetMode="External"/><Relationship Id="rId927" Type="http://schemas.openxmlformats.org/officeDocument/2006/relationships/hyperlink" Target="http://www.klasektrading.cz/static/public/uploads/images/products/max/145701016921.jpg" TargetMode="External"/><Relationship Id="rId1112" Type="http://schemas.openxmlformats.org/officeDocument/2006/relationships/hyperlink" Target="https://www.youtube.com/watch?v=P3Fuye52BsM&amp;feature=youtu.be" TargetMode="External"/><Relationship Id="rId1557" Type="http://schemas.openxmlformats.org/officeDocument/2006/relationships/hyperlink" Target="https://www.youtube.com/watch?v=l93qAd8HWv8&amp;feature=youtu.be" TargetMode="External"/><Relationship Id="rId1764" Type="http://schemas.openxmlformats.org/officeDocument/2006/relationships/hyperlink" Target="https://www.youtube.com/watch?v=fkgs7ixdqMM" TargetMode="External"/><Relationship Id="rId56" Type="http://schemas.openxmlformats.org/officeDocument/2006/relationships/hyperlink" Target="http://www.klasektrading.cz/static/public/uploads/images/products/max/150270529912.jpg" TargetMode="External"/><Relationship Id="rId359" Type="http://schemas.openxmlformats.org/officeDocument/2006/relationships/hyperlink" Target="http://www.klasektrading.cz/static/public/uploads/images/products/max/14739497088.jpg" TargetMode="External"/><Relationship Id="rId566" Type="http://schemas.openxmlformats.org/officeDocument/2006/relationships/hyperlink" Target="http://www.klasektrading.cz/static/public/uploads/images/products/max/153509727877.jpg" TargetMode="External"/><Relationship Id="rId773" Type="http://schemas.openxmlformats.org/officeDocument/2006/relationships/hyperlink" Target="http://www.pmcostrava.cz/public/uploads/images/max/137941877964.jpg" TargetMode="External"/><Relationship Id="rId1196" Type="http://schemas.openxmlformats.org/officeDocument/2006/relationships/hyperlink" Target="https://www.youtube.com/watch?v=uNQL5iNpKC0&amp;feature=youtu.be" TargetMode="External"/><Relationship Id="rId1417" Type="http://schemas.openxmlformats.org/officeDocument/2006/relationships/hyperlink" Target="https://youtu.be/C1ay9pCtW_o" TargetMode="External"/><Relationship Id="rId1624" Type="http://schemas.openxmlformats.org/officeDocument/2006/relationships/hyperlink" Target="https://www.youtube.com/watch?v=4O7bqIMJnb0&amp;feature=youtu.be" TargetMode="External"/><Relationship Id="rId1831" Type="http://schemas.openxmlformats.org/officeDocument/2006/relationships/hyperlink" Target="https://www.youtube.com/watch?v=8o-GxxkY6EI&amp;feature=youtu.be" TargetMode="External"/><Relationship Id="rId121" Type="http://schemas.openxmlformats.org/officeDocument/2006/relationships/hyperlink" Target="http://www.pmcostrava.cz/public/uploads/images/max/14093014941.jpg" TargetMode="External"/><Relationship Id="rId219" Type="http://schemas.openxmlformats.org/officeDocument/2006/relationships/hyperlink" Target="http://www.pmcostrava.cz/public/uploads/images/max/138106964417.jpg" TargetMode="External"/><Relationship Id="rId426" Type="http://schemas.openxmlformats.org/officeDocument/2006/relationships/hyperlink" Target="http://www.klasektrading.cz/static/public/uploads/images/products/max/153509782482.jpg" TargetMode="External"/><Relationship Id="rId633" Type="http://schemas.openxmlformats.org/officeDocument/2006/relationships/hyperlink" Target="http://www.klasektrading.cz/static/public/uploads/images/products/max/144249007858.jpg" TargetMode="External"/><Relationship Id="rId980" Type="http://schemas.openxmlformats.org/officeDocument/2006/relationships/hyperlink" Target="http://www.youtube.com/watch?v=chbAA5AX4hA" TargetMode="External"/><Relationship Id="rId1056" Type="http://schemas.openxmlformats.org/officeDocument/2006/relationships/hyperlink" Target="http://youtu.be/At2KzW6ylgU" TargetMode="External"/><Relationship Id="rId1263" Type="http://schemas.openxmlformats.org/officeDocument/2006/relationships/hyperlink" Target="https://www.youtube.com/watch?v=eX5F9ATQBH4&amp;feature=youtu.be" TargetMode="External"/><Relationship Id="rId840" Type="http://schemas.openxmlformats.org/officeDocument/2006/relationships/hyperlink" Target="http://www.klasektrading.cz/static/public/uploads/images/products/max/144179155581.jpg" TargetMode="External"/><Relationship Id="rId938" Type="http://schemas.openxmlformats.org/officeDocument/2006/relationships/hyperlink" Target="https://www.youtube.com/watch?v=zTNEdHU_qQQ&amp;feature=youtu.be" TargetMode="External"/><Relationship Id="rId1470" Type="http://schemas.openxmlformats.org/officeDocument/2006/relationships/hyperlink" Target="https://www.youtube.com/watch?v=s2r3bCUavGY&amp;feature=youtu.be" TargetMode="External"/><Relationship Id="rId1568" Type="http://schemas.openxmlformats.org/officeDocument/2006/relationships/hyperlink" Target="https://www.youtube.com/watch?v=fOVbusx7m7k&amp;feature=youtu.be" TargetMode="External"/><Relationship Id="rId1775" Type="http://schemas.openxmlformats.org/officeDocument/2006/relationships/hyperlink" Target="http://www.youtube.com/watch?v=EzAcbZ8SD6I" TargetMode="External"/><Relationship Id="rId67" Type="http://schemas.openxmlformats.org/officeDocument/2006/relationships/hyperlink" Target="http://www.pmcostrava.cz/public/uploads/images/max/134813156791.jpg" TargetMode="External"/><Relationship Id="rId272" Type="http://schemas.openxmlformats.org/officeDocument/2006/relationships/hyperlink" Target="http://www.klasektrading.cz/static/public/uploads/images/products/max/150288489887.jpg" TargetMode="External"/><Relationship Id="rId577" Type="http://schemas.openxmlformats.org/officeDocument/2006/relationships/hyperlink" Target="http://www.klasektrading.cz/static/public/uploads/images/products/max/150279244378.jpg" TargetMode="External"/><Relationship Id="rId700" Type="http://schemas.openxmlformats.org/officeDocument/2006/relationships/hyperlink" Target="http://www.klasektrading.cz/static/public/uploads/images/products/max/140963432042.jpg" TargetMode="External"/><Relationship Id="rId1123" Type="http://schemas.openxmlformats.org/officeDocument/2006/relationships/hyperlink" Target="https://www.youtube.com/watch?v=Ux6qJDFJKA0" TargetMode="External"/><Relationship Id="rId1330" Type="http://schemas.openxmlformats.org/officeDocument/2006/relationships/hyperlink" Target="https://www.youtube.com/watch?v=xjXk94JUL7Q" TargetMode="External"/><Relationship Id="rId1428" Type="http://schemas.openxmlformats.org/officeDocument/2006/relationships/hyperlink" Target="https://www.youtube.com/watch?v=so7InGL7pjw" TargetMode="External"/><Relationship Id="rId1635" Type="http://schemas.openxmlformats.org/officeDocument/2006/relationships/hyperlink" Target="https://www.youtube.com/watch?v=H5NfPnng0Kg&amp;feature=youtu.be" TargetMode="External"/><Relationship Id="rId132" Type="http://schemas.openxmlformats.org/officeDocument/2006/relationships/hyperlink" Target="http://www.pmcostrava.cz/public/uploads/images/max/137940974206.jpg" TargetMode="External"/><Relationship Id="rId784" Type="http://schemas.openxmlformats.org/officeDocument/2006/relationships/hyperlink" Target="http://www.klasektrading.cz/static/public/uploads/images/products/max/144067554095.jpg" TargetMode="External"/><Relationship Id="rId991" Type="http://schemas.openxmlformats.org/officeDocument/2006/relationships/hyperlink" Target="https://youtu.be/zF6xsNfr6-M" TargetMode="External"/><Relationship Id="rId1067" Type="http://schemas.openxmlformats.org/officeDocument/2006/relationships/hyperlink" Target="https://www.youtube.com/watch?v=xx8Q0m_8N5w&amp;feature=youtu.be" TargetMode="External"/><Relationship Id="rId1842" Type="http://schemas.openxmlformats.org/officeDocument/2006/relationships/hyperlink" Target="https://www.youtube.com/watch?v=k2xa5KDyBxU&amp;feature=youtu.be" TargetMode="External"/><Relationship Id="rId437" Type="http://schemas.openxmlformats.org/officeDocument/2006/relationships/hyperlink" Target="http://www.klasektrading.cz/static/public/uploads/images/products/max/15028737265.jpg" TargetMode="External"/><Relationship Id="rId644" Type="http://schemas.openxmlformats.org/officeDocument/2006/relationships/hyperlink" Target="http://www.klasektrading.cz/static/public/uploads/images/products/max/153509709175.jpg" TargetMode="External"/><Relationship Id="rId851" Type="http://schemas.openxmlformats.org/officeDocument/2006/relationships/hyperlink" Target="http://www.klasektrading.cz/static/public/uploads/images/products/max/144178813082.jpg" TargetMode="External"/><Relationship Id="rId1274" Type="http://schemas.openxmlformats.org/officeDocument/2006/relationships/hyperlink" Target="https://www.youtube.com/watch?v=H0SVIJhksdE&amp;feature=youtu.be" TargetMode="External"/><Relationship Id="rId1481" Type="http://schemas.openxmlformats.org/officeDocument/2006/relationships/hyperlink" Target="https://www.youtube.com/watch?v=tBbFwfbho98&amp;feature=youtu.be" TargetMode="External"/><Relationship Id="rId1579" Type="http://schemas.openxmlformats.org/officeDocument/2006/relationships/hyperlink" Target="https://youtu.be/DiZ5k48Sy48" TargetMode="External"/><Relationship Id="rId1702" Type="http://schemas.openxmlformats.org/officeDocument/2006/relationships/hyperlink" Target="https://www.youtube.com/watch?v=_WJaNOcvBXA&amp;feature=youtu.be" TargetMode="External"/><Relationship Id="rId283" Type="http://schemas.openxmlformats.org/officeDocument/2006/relationships/hyperlink" Target="http://www.pmcostrava.cz/public/uploads/images/max/138106545316.jpg" TargetMode="External"/><Relationship Id="rId490" Type="http://schemas.openxmlformats.org/officeDocument/2006/relationships/hyperlink" Target="http://www.klasektrading.cz/static/public/uploads/images/products/max/150280567266.jpg" TargetMode="External"/><Relationship Id="rId504" Type="http://schemas.openxmlformats.org/officeDocument/2006/relationships/hyperlink" Target="http://www.klasektrading.cz/static/public/uploads/images/products/max/153509740185.jpg" TargetMode="External"/><Relationship Id="rId711" Type="http://schemas.openxmlformats.org/officeDocument/2006/relationships/hyperlink" Target="http://www.pmcostrava.cz/public/uploads/images/max/1412248615.jpg" TargetMode="External"/><Relationship Id="rId949" Type="http://schemas.openxmlformats.org/officeDocument/2006/relationships/hyperlink" Target="https://youtu.be/KmZz_mGyEVA" TargetMode="External"/><Relationship Id="rId1134" Type="http://schemas.openxmlformats.org/officeDocument/2006/relationships/hyperlink" Target="https://www.youtube.com/watch?v=woMMfRvxsWA" TargetMode="External"/><Relationship Id="rId1341" Type="http://schemas.openxmlformats.org/officeDocument/2006/relationships/hyperlink" Target="https://youtu.be/JhEywgGUZI4" TargetMode="External"/><Relationship Id="rId1786" Type="http://schemas.openxmlformats.org/officeDocument/2006/relationships/hyperlink" Target="http://youtu.be/aZs2i1UL4FY" TargetMode="External"/><Relationship Id="rId78" Type="http://schemas.openxmlformats.org/officeDocument/2006/relationships/hyperlink" Target="http://www.pmcostrava.cz/public/uploads/images/max/137935309376.jpg" TargetMode="External"/><Relationship Id="rId143" Type="http://schemas.openxmlformats.org/officeDocument/2006/relationships/hyperlink" Target="http://www.klasektrading.cz/static/public/uploads/images/products/max/150451483584.jpg" TargetMode="External"/><Relationship Id="rId350" Type="http://schemas.openxmlformats.org/officeDocument/2006/relationships/hyperlink" Target="http://www.klasektrading.cz/static/public/uploads/images/products/max/147394980268.jpg" TargetMode="External"/><Relationship Id="rId588" Type="http://schemas.openxmlformats.org/officeDocument/2006/relationships/hyperlink" Target="http://www.pmcostrava.cz/public/uploads/images/max/119135290628.jpg" TargetMode="External"/><Relationship Id="rId795" Type="http://schemas.openxmlformats.org/officeDocument/2006/relationships/hyperlink" Target="http://www.klasektrading.cz/static/public/uploads/images/products/max/144067554095.jpg" TargetMode="External"/><Relationship Id="rId809" Type="http://schemas.openxmlformats.org/officeDocument/2006/relationships/hyperlink" Target="http://www.pmcostrava.cz/public/uploads/images/max/135020614809.jpg" TargetMode="External"/><Relationship Id="rId1201" Type="http://schemas.openxmlformats.org/officeDocument/2006/relationships/hyperlink" Target="https://youtu.be/-KksWXIVL_I" TargetMode="External"/><Relationship Id="rId1439" Type="http://schemas.openxmlformats.org/officeDocument/2006/relationships/hyperlink" Target="https://www.youtube.com/watch?v=Wx-9ZQLkIBI&amp;feature=youtu.be" TargetMode="External"/><Relationship Id="rId1646" Type="http://schemas.openxmlformats.org/officeDocument/2006/relationships/hyperlink" Target="https://www.youtube.com/watch?v=rxz5QGsqEDQ" TargetMode="External"/><Relationship Id="rId1853" Type="http://schemas.openxmlformats.org/officeDocument/2006/relationships/hyperlink" Target="https://www.youtube.com/watch?v=u6MmmgM4RZw&amp;feature=youtu.be" TargetMode="External"/><Relationship Id="rId9" Type="http://schemas.openxmlformats.org/officeDocument/2006/relationships/hyperlink" Target="http://www.pmcostrava.cz/public/uploads/images/max/137932221752.jpg" TargetMode="External"/><Relationship Id="rId210" Type="http://schemas.openxmlformats.org/officeDocument/2006/relationships/hyperlink" Target="http://www.pmcostrava.cz/public/uploads/images/max/137949578288.jpg" TargetMode="External"/><Relationship Id="rId448" Type="http://schemas.openxmlformats.org/officeDocument/2006/relationships/hyperlink" Target="http://www.klasektrading.cz/static/public/uploads/images/products/max/150280062042.jpg" TargetMode="External"/><Relationship Id="rId655" Type="http://schemas.openxmlformats.org/officeDocument/2006/relationships/hyperlink" Target="http://www.klasektrading.cz/static/public/uploads/images/products/max/147376547671.jpg" TargetMode="External"/><Relationship Id="rId862" Type="http://schemas.openxmlformats.org/officeDocument/2006/relationships/hyperlink" Target="http://www.klasektrading.cz/static/public/uploads/images/products/max/144179155581.jpg" TargetMode="External"/><Relationship Id="rId1078" Type="http://schemas.openxmlformats.org/officeDocument/2006/relationships/hyperlink" Target="https://www.youtube.com/watch?v=B-SE87kkvqQ&amp;feature=youtu.be" TargetMode="External"/><Relationship Id="rId1285" Type="http://schemas.openxmlformats.org/officeDocument/2006/relationships/hyperlink" Target="https://www.youtube.com/watch?v=WdPuwcw0XDw&amp;feature=youtu.be" TargetMode="External"/><Relationship Id="rId1492" Type="http://schemas.openxmlformats.org/officeDocument/2006/relationships/hyperlink" Target="https://www.youtube.com/watch?v=pONi9falOrs&amp;feature=youtu.be" TargetMode="External"/><Relationship Id="rId1506" Type="http://schemas.openxmlformats.org/officeDocument/2006/relationships/hyperlink" Target="https://youtu.be/SrcI6LrqmRE" TargetMode="External"/><Relationship Id="rId1713" Type="http://schemas.openxmlformats.org/officeDocument/2006/relationships/hyperlink" Target="https://www.youtube.com/watch?v=-5b9bEdDqY4" TargetMode="External"/><Relationship Id="rId294" Type="http://schemas.openxmlformats.org/officeDocument/2006/relationships/hyperlink" Target="http://www.klasektrading.cz/static/public/uploads/images/products/max/146702886178.jpg" TargetMode="External"/><Relationship Id="rId308" Type="http://schemas.openxmlformats.org/officeDocument/2006/relationships/hyperlink" Target="http://www.pmcostrava.cz/public/uploads/images/max/126139738223.jpg" TargetMode="External"/><Relationship Id="rId515" Type="http://schemas.openxmlformats.org/officeDocument/2006/relationships/hyperlink" Target="http://www.pmcostrava.cz/public/uploads/images/max/12911956512.jpg" TargetMode="External"/><Relationship Id="rId722" Type="http://schemas.openxmlformats.org/officeDocument/2006/relationships/hyperlink" Target="http://www.klasektrading.cz/static/public/uploads/images/products/max/150278933614.jpg" TargetMode="External"/><Relationship Id="rId1145" Type="http://schemas.openxmlformats.org/officeDocument/2006/relationships/hyperlink" Target="https://www.youtube.com/watch?v=-NxMYdXGTYw" TargetMode="External"/><Relationship Id="rId1352" Type="http://schemas.openxmlformats.org/officeDocument/2006/relationships/hyperlink" Target="https://youtu.be/sQ0Ltk7tpeY" TargetMode="External"/><Relationship Id="rId1797" Type="http://schemas.openxmlformats.org/officeDocument/2006/relationships/hyperlink" Target="https://www.youtube.com/watch?v=bwJbhNQhw2A&amp;feature=youtu.be" TargetMode="External"/><Relationship Id="rId89" Type="http://schemas.openxmlformats.org/officeDocument/2006/relationships/hyperlink" Target="http://www.klasektrading.cz/static/public/uploads/images/products/max/14739310216.jpg" TargetMode="External"/><Relationship Id="rId154" Type="http://schemas.openxmlformats.org/officeDocument/2006/relationships/hyperlink" Target="http://www.pmcostrava.cz/public/uploads/images/max/137941074687.jpg" TargetMode="External"/><Relationship Id="rId361" Type="http://schemas.openxmlformats.org/officeDocument/2006/relationships/hyperlink" Target="http://www.klasektrading.cz/static/public/uploads/images/products/max/147402584088.jpg" TargetMode="External"/><Relationship Id="rId599" Type="http://schemas.openxmlformats.org/officeDocument/2006/relationships/hyperlink" Target="http://www.pmcostrava.cz/public/uploads/images/max/135058319804.jpg" TargetMode="External"/><Relationship Id="rId1005" Type="http://schemas.openxmlformats.org/officeDocument/2006/relationships/hyperlink" Target="https://youtu.be/QTi6_R3Y-QU" TargetMode="External"/><Relationship Id="rId1212" Type="http://schemas.openxmlformats.org/officeDocument/2006/relationships/hyperlink" Target="https://www.youtube.com/watch?v=UyZw9e3vesM&amp;feature=youtu.be" TargetMode="External"/><Relationship Id="rId1657" Type="http://schemas.openxmlformats.org/officeDocument/2006/relationships/hyperlink" Target="https://www.youtube.com/watch?v=ugzgpiOM_c8" TargetMode="External"/><Relationship Id="rId459" Type="http://schemas.openxmlformats.org/officeDocument/2006/relationships/hyperlink" Target="http://www.pmcostrava.cz/public/uploads/images/max/135047973576.jpg" TargetMode="External"/><Relationship Id="rId666" Type="http://schemas.openxmlformats.org/officeDocument/2006/relationships/hyperlink" Target="http://www.pmcostrava.cz/public/uploads/images/max/134813244657.jpg" TargetMode="External"/><Relationship Id="rId873" Type="http://schemas.openxmlformats.org/officeDocument/2006/relationships/hyperlink" Target="http://www.klasektrading.cz/static/public/uploads/images/products/max/144178813082.jpg" TargetMode="External"/><Relationship Id="rId1089" Type="http://schemas.openxmlformats.org/officeDocument/2006/relationships/hyperlink" Target="https://www.youtube.com/watch?v=xRlsAhqltKU&amp;feature=youtu.be" TargetMode="External"/><Relationship Id="rId1296" Type="http://schemas.openxmlformats.org/officeDocument/2006/relationships/hyperlink" Target="https://www.youtube.com/watch?v=6j_OYUJMdaY" TargetMode="External"/><Relationship Id="rId1517" Type="http://schemas.openxmlformats.org/officeDocument/2006/relationships/hyperlink" Target="https://www.youtube.com/watch?v=DAgv4oy-y08" TargetMode="External"/><Relationship Id="rId1724" Type="http://schemas.openxmlformats.org/officeDocument/2006/relationships/hyperlink" Target="https://www.youtube.com/watch?v=tgE-EemOTSU&amp;feature=youtu.be" TargetMode="External"/><Relationship Id="rId16" Type="http://schemas.openxmlformats.org/officeDocument/2006/relationships/hyperlink" Target="http://www.pmcostrava.cz/public/uploads/images/max/141223951812.jpg" TargetMode="External"/><Relationship Id="rId221" Type="http://schemas.openxmlformats.org/officeDocument/2006/relationships/hyperlink" Target="http://www.pmcostrava.cz/public/uploads/images/max/14093051612.jpg" TargetMode="External"/><Relationship Id="rId319" Type="http://schemas.openxmlformats.org/officeDocument/2006/relationships/hyperlink" Target="http://www.klasektrading.cz/static/public/uploads/images/products/max/147394402038.jpg" TargetMode="External"/><Relationship Id="rId526" Type="http://schemas.openxmlformats.org/officeDocument/2006/relationships/hyperlink" Target="http://www.pmcostrava.cz/public/uploads/images/max/134813339307.jpg" TargetMode="External"/><Relationship Id="rId1156" Type="http://schemas.openxmlformats.org/officeDocument/2006/relationships/hyperlink" Target="https://youtu.be/VzmI9Z1ZjSU" TargetMode="External"/><Relationship Id="rId1363" Type="http://schemas.openxmlformats.org/officeDocument/2006/relationships/hyperlink" Target="https://www.youtube.com/watch?v=jOOMgZYTs4c" TargetMode="External"/><Relationship Id="rId733" Type="http://schemas.openxmlformats.org/officeDocument/2006/relationships/hyperlink" Target="http://www.klasektrading.cz/static/public/uploads/images/products/max/150279000163.jpg" TargetMode="External"/><Relationship Id="rId940" Type="http://schemas.openxmlformats.org/officeDocument/2006/relationships/hyperlink" Target="https://youtu.be/w78h3T5N8Ug" TargetMode="External"/><Relationship Id="rId1016" Type="http://schemas.openxmlformats.org/officeDocument/2006/relationships/hyperlink" Target="https://www.youtube.com/watch?v=z2bt3aRFoZE&amp;feature=youtu.be" TargetMode="External"/><Relationship Id="rId1570" Type="http://schemas.openxmlformats.org/officeDocument/2006/relationships/hyperlink" Target="https://youtu.be/ZfbV3pBzIDs" TargetMode="External"/><Relationship Id="rId1668" Type="http://schemas.openxmlformats.org/officeDocument/2006/relationships/hyperlink" Target="https://www.youtube.com/watch?v=H6mLzqv2yfs&amp;feature=youtu.be" TargetMode="External"/><Relationship Id="rId165" Type="http://schemas.openxmlformats.org/officeDocument/2006/relationships/hyperlink" Target="http://www.pmcostrava.cz/public/uploads/images/max/137941877964.jpg" TargetMode="External"/><Relationship Id="rId372" Type="http://schemas.openxmlformats.org/officeDocument/2006/relationships/hyperlink" Target="http://www.klasektrading.cz/static/public/uploads/images/products/max/144179027186.jpg" TargetMode="External"/><Relationship Id="rId677" Type="http://schemas.openxmlformats.org/officeDocument/2006/relationships/hyperlink" Target="http://www.klasektrading.cz/static/public/uploads/images/products/max/144188569988.jpg" TargetMode="External"/><Relationship Id="rId800" Type="http://schemas.openxmlformats.org/officeDocument/2006/relationships/hyperlink" Target="http://www.pmcostrava.cz/public/uploads/images/max/135021049712.jpg" TargetMode="External"/><Relationship Id="rId1223" Type="http://schemas.openxmlformats.org/officeDocument/2006/relationships/hyperlink" Target="https://www.youtube.com/watch?v=rbzcgfhI2y0" TargetMode="External"/><Relationship Id="rId1430" Type="http://schemas.openxmlformats.org/officeDocument/2006/relationships/hyperlink" Target="https://youtu.be/brluHlXJSLE" TargetMode="External"/><Relationship Id="rId1528" Type="http://schemas.openxmlformats.org/officeDocument/2006/relationships/hyperlink" Target="https://www.youtube.com/watch?v=vbsngOr-fGU" TargetMode="External"/><Relationship Id="rId232" Type="http://schemas.openxmlformats.org/officeDocument/2006/relationships/hyperlink" Target="http://www.pmcostrava.cz/public/uploads/images/max/137949609596.jpg" TargetMode="External"/><Relationship Id="rId884" Type="http://schemas.openxmlformats.org/officeDocument/2006/relationships/hyperlink" Target="http://www.klasektrading.cz/static/public/uploads/images/products/max/144178813082.jpg" TargetMode="External"/><Relationship Id="rId1735" Type="http://schemas.openxmlformats.org/officeDocument/2006/relationships/hyperlink" Target="https://www.youtube.com/watch?v=xAh0bj_86fs" TargetMode="External"/><Relationship Id="rId27" Type="http://schemas.openxmlformats.org/officeDocument/2006/relationships/hyperlink" Target="http://www.pmcostrava.cz/public/uploads/images/max/138122629843.jpg" TargetMode="External"/><Relationship Id="rId537" Type="http://schemas.openxmlformats.org/officeDocument/2006/relationships/hyperlink" Target="http://www.klasektrading.cz/static/public/uploads/images/products/max/147401466229.jpg" TargetMode="External"/><Relationship Id="rId744" Type="http://schemas.openxmlformats.org/officeDocument/2006/relationships/hyperlink" Target="http://www.klasektrading.cz/static/public/uploads/images/products/max/150278798589.jpg" TargetMode="External"/><Relationship Id="rId951" Type="http://schemas.openxmlformats.org/officeDocument/2006/relationships/hyperlink" Target="https://youtu.be/Ht45FrgmLiY" TargetMode="External"/><Relationship Id="rId1167" Type="http://schemas.openxmlformats.org/officeDocument/2006/relationships/hyperlink" Target="https://youtu.be/VzkcEEHRLN4" TargetMode="External"/><Relationship Id="rId1374" Type="http://schemas.openxmlformats.org/officeDocument/2006/relationships/hyperlink" Target="https://www.youtube.com/watch?v=WNo9uN6_AEc&amp;feature=youtu.be" TargetMode="External"/><Relationship Id="rId1581" Type="http://schemas.openxmlformats.org/officeDocument/2006/relationships/hyperlink" Target="https://youtu.be/kgSI4YmKNy4" TargetMode="External"/><Relationship Id="rId1679" Type="http://schemas.openxmlformats.org/officeDocument/2006/relationships/hyperlink" Target="https://www.youtube.com/watch?v=6mxvjg7BB00" TargetMode="External"/><Relationship Id="rId1802" Type="http://schemas.openxmlformats.org/officeDocument/2006/relationships/hyperlink" Target="https://www.youtube.com/watch?v=HEdwc0N-PmQ&amp;feature=youtu.be" TargetMode="External"/><Relationship Id="rId80" Type="http://schemas.openxmlformats.org/officeDocument/2006/relationships/hyperlink" Target="http://www.pmcostrava.cz/public/uploads/images/max/137935269117.jpg" TargetMode="External"/><Relationship Id="rId176" Type="http://schemas.openxmlformats.org/officeDocument/2006/relationships/hyperlink" Target="http://www.klasektrading.cz/static/public/uploads/images/products/max/1441617738.jpg" TargetMode="External"/><Relationship Id="rId383" Type="http://schemas.openxmlformats.org/officeDocument/2006/relationships/hyperlink" Target="http://www.klasektrading.cz/static/public/uploads/images/products/max/147402534008.jpg" TargetMode="External"/><Relationship Id="rId590" Type="http://schemas.openxmlformats.org/officeDocument/2006/relationships/hyperlink" Target="http://www.klasektrading.cz/static/public/uploads/images/products/max/153509722983.jpg" TargetMode="External"/><Relationship Id="rId604" Type="http://schemas.openxmlformats.org/officeDocument/2006/relationships/hyperlink" Target="http://www.klasektrading.cz/static/public/uploads/images/products/max/150269873477.jpg" TargetMode="External"/><Relationship Id="rId811" Type="http://schemas.openxmlformats.org/officeDocument/2006/relationships/hyperlink" Target="http://www.klasektrading.cz/static/public/uploads/images/products/max/144178683244.jpg" TargetMode="External"/><Relationship Id="rId1027" Type="http://schemas.openxmlformats.org/officeDocument/2006/relationships/hyperlink" Target="https://youtu.be/yL-Nk_M8LbI" TargetMode="External"/><Relationship Id="rId1234" Type="http://schemas.openxmlformats.org/officeDocument/2006/relationships/hyperlink" Target="https://www.youtube.com/watch?v=LcZl3fHUFdg" TargetMode="External"/><Relationship Id="rId1441" Type="http://schemas.openxmlformats.org/officeDocument/2006/relationships/hyperlink" Target="https://www.youtube.com/watch?v=0h8HEfvgiQs" TargetMode="External"/><Relationship Id="rId243" Type="http://schemas.openxmlformats.org/officeDocument/2006/relationships/hyperlink" Target="http://www.klasektrading.cz/static/public/uploads/images/products/max/153509844181.jpg" TargetMode="External"/><Relationship Id="rId450" Type="http://schemas.openxmlformats.org/officeDocument/2006/relationships/hyperlink" Target="http://www.klasektrading.cz/static/public/uploads/images/products/max/150280096972.jpg" TargetMode="External"/><Relationship Id="rId688" Type="http://schemas.openxmlformats.org/officeDocument/2006/relationships/hyperlink" Target="http://www.klasektrading.cz/static/public/uploads/images/products/max/144127331395.jpg" TargetMode="External"/><Relationship Id="rId895" Type="http://schemas.openxmlformats.org/officeDocument/2006/relationships/hyperlink" Target="http://www.klasektrading.cz/static/public/uploads/images/products/max/144178283845.jpg" TargetMode="External"/><Relationship Id="rId909" Type="http://schemas.openxmlformats.org/officeDocument/2006/relationships/hyperlink" Target="http://www.klasektrading.cz/static/public/uploads/images/products/max/146219123587.jpg" TargetMode="External"/><Relationship Id="rId1080" Type="http://schemas.openxmlformats.org/officeDocument/2006/relationships/hyperlink" Target="https://youtu.be/UhBzcWLCK_Y" TargetMode="External"/><Relationship Id="rId1301" Type="http://schemas.openxmlformats.org/officeDocument/2006/relationships/hyperlink" Target="https://www.youtube.com/watch?v=T9ssYxY-wkc&amp;feature=youtu.be" TargetMode="External"/><Relationship Id="rId1539" Type="http://schemas.openxmlformats.org/officeDocument/2006/relationships/hyperlink" Target="https://youtu.be/coCa5Sfuk3o" TargetMode="External"/><Relationship Id="rId1746" Type="http://schemas.openxmlformats.org/officeDocument/2006/relationships/hyperlink" Target="https://www.youtube.com/watch?v=j0CTxCtJDys" TargetMode="External"/><Relationship Id="rId38" Type="http://schemas.openxmlformats.org/officeDocument/2006/relationships/hyperlink" Target="http://www.pmcostrava.cz/public/uploads/images/max/137933793035.jpg" TargetMode="External"/><Relationship Id="rId103" Type="http://schemas.openxmlformats.org/officeDocument/2006/relationships/hyperlink" Target="http://www.pmcostrava.cz/public/uploads/images/max/141823245476.jpg" TargetMode="External"/><Relationship Id="rId310" Type="http://schemas.openxmlformats.org/officeDocument/2006/relationships/hyperlink" Target="http://www.pmcostrava.cz/public/uploads/images/max/140957446701.jpg" TargetMode="External"/><Relationship Id="rId548" Type="http://schemas.openxmlformats.org/officeDocument/2006/relationships/hyperlink" Target="http://www.pmcostrava.cz/public/uploads/images/max/134727599902.jpg" TargetMode="External"/><Relationship Id="rId755" Type="http://schemas.openxmlformats.org/officeDocument/2006/relationships/hyperlink" Target="http://www.klasektrading.cz/static/public/uploads/images/products/max/150279136194.jpg" TargetMode="External"/><Relationship Id="rId962" Type="http://schemas.openxmlformats.org/officeDocument/2006/relationships/hyperlink" Target="https://youtu.be/JmnuR5xcrvU" TargetMode="External"/><Relationship Id="rId1178" Type="http://schemas.openxmlformats.org/officeDocument/2006/relationships/hyperlink" Target="https://www.youtube.com/watch?v=wS1PIi7Dpyc" TargetMode="External"/><Relationship Id="rId1385" Type="http://schemas.openxmlformats.org/officeDocument/2006/relationships/hyperlink" Target="https://www.youtube.com/watch?v=JMYpnrNMNM0&amp;feature=youtu.be" TargetMode="External"/><Relationship Id="rId1592" Type="http://schemas.openxmlformats.org/officeDocument/2006/relationships/hyperlink" Target="https://www.youtube.com/watch?v=87o2Vn6hMOI&amp;feature=youtu.be" TargetMode="External"/><Relationship Id="rId1606" Type="http://schemas.openxmlformats.org/officeDocument/2006/relationships/hyperlink" Target="https://www.youtube.com/watch?v=SFNmCZ2XNLw&amp;feature=youtu.be" TargetMode="External"/><Relationship Id="rId1813" Type="http://schemas.openxmlformats.org/officeDocument/2006/relationships/hyperlink" Target="https://www.youtube.com/watch?v=6g1IZcQ4Lmk&amp;feature=youtu.be" TargetMode="External"/><Relationship Id="rId91" Type="http://schemas.openxmlformats.org/officeDocument/2006/relationships/hyperlink" Target="http://www.klasektrading.cz/static/public/uploads/images/products/max/147393055177.jpg" TargetMode="External"/><Relationship Id="rId187" Type="http://schemas.openxmlformats.org/officeDocument/2006/relationships/hyperlink" Target="http://www.klasektrading.cz/static/public/uploads/images/products/max/150288111344.jpg" TargetMode="External"/><Relationship Id="rId394" Type="http://schemas.openxmlformats.org/officeDocument/2006/relationships/hyperlink" Target="http://www.klasektrading.cz/static/public/uploads/images/products/max/147386448449.jpg" TargetMode="External"/><Relationship Id="rId408" Type="http://schemas.openxmlformats.org/officeDocument/2006/relationships/hyperlink" Target="http://www.klasektrading.cz/static/public/uploads/images/products/max/150270225354.jpg" TargetMode="External"/><Relationship Id="rId615" Type="http://schemas.openxmlformats.org/officeDocument/2006/relationships/hyperlink" Target="http://www.klasektrading.cz/static/public/uploads/images/products/max/14738422672.jpg" TargetMode="External"/><Relationship Id="rId822" Type="http://schemas.openxmlformats.org/officeDocument/2006/relationships/hyperlink" Target="http://www.klasektrading.cz/static/public/uploads/images/products/max/144178683244.jpg" TargetMode="External"/><Relationship Id="rId1038" Type="http://schemas.openxmlformats.org/officeDocument/2006/relationships/hyperlink" Target="https://youtu.be/xOouhE1LNMo" TargetMode="External"/><Relationship Id="rId1245" Type="http://schemas.openxmlformats.org/officeDocument/2006/relationships/hyperlink" Target="https://www.youtube.com/watch?v=4UNkJXF3fqM&amp;feature=youtu.be" TargetMode="External"/><Relationship Id="rId1452" Type="http://schemas.openxmlformats.org/officeDocument/2006/relationships/hyperlink" Target="https://www.youtube.com/watch?v=d3RkwGJzGh4&amp;feature=youtu.be" TargetMode="External"/><Relationship Id="rId254" Type="http://schemas.openxmlformats.org/officeDocument/2006/relationships/hyperlink" Target="http://www.klasektrading.cz/static/public/uploads/images/products/max/144161747898.jpg" TargetMode="External"/><Relationship Id="rId699" Type="http://schemas.openxmlformats.org/officeDocument/2006/relationships/hyperlink" Target="http://www.klasektrading.cz/static/public/uploads/images/products/max/153509682706.jpg" TargetMode="External"/><Relationship Id="rId1091" Type="http://schemas.openxmlformats.org/officeDocument/2006/relationships/hyperlink" Target="https://www.youtube.com/watch?v=TUvl91TGNlU&amp;feature=youtu.be" TargetMode="External"/><Relationship Id="rId1105" Type="http://schemas.openxmlformats.org/officeDocument/2006/relationships/hyperlink" Target="https://youtu.be/tBCHlPQfDVc" TargetMode="External"/><Relationship Id="rId1312" Type="http://schemas.openxmlformats.org/officeDocument/2006/relationships/hyperlink" Target="https://youtu.be/hrOU_xVH3Dc" TargetMode="External"/><Relationship Id="rId1757" Type="http://schemas.openxmlformats.org/officeDocument/2006/relationships/hyperlink" Target="https://www.youtube.com/watch?v=fY4oiS0GNCc" TargetMode="External"/><Relationship Id="rId49" Type="http://schemas.openxmlformats.org/officeDocument/2006/relationships/hyperlink" Target="http://www.klasektrading.cz/static/public/uploads/images/products/max/150270603455.jpg" TargetMode="External"/><Relationship Id="rId114" Type="http://schemas.openxmlformats.org/officeDocument/2006/relationships/hyperlink" Target="http://www.pmcostrava.cz/public/uploads/images/max/134808916018.jpg" TargetMode="External"/><Relationship Id="rId461" Type="http://schemas.openxmlformats.org/officeDocument/2006/relationships/hyperlink" Target="http://www.pmcostrava.cz/public/uploads/images/max/135057796129.jpg" TargetMode="External"/><Relationship Id="rId559" Type="http://schemas.openxmlformats.org/officeDocument/2006/relationships/hyperlink" Target="http://www.pmcostrava.cz/public/uploads/images/max/137958879763.jpg" TargetMode="External"/><Relationship Id="rId766" Type="http://schemas.openxmlformats.org/officeDocument/2006/relationships/hyperlink" Target="http://www.klasektrading.cz/static/public/uploads/images/products/max/14737632669.jpg" TargetMode="External"/><Relationship Id="rId1189" Type="http://schemas.openxmlformats.org/officeDocument/2006/relationships/hyperlink" Target="https://www.youtube.com/watch?v=vgM09X301UE&amp;feature=youtu.be" TargetMode="External"/><Relationship Id="rId1396" Type="http://schemas.openxmlformats.org/officeDocument/2006/relationships/hyperlink" Target="https://www.youtube.com/watch?v=X6pbV3MZaZM&amp;feature=youtu.be" TargetMode="External"/><Relationship Id="rId1617" Type="http://schemas.openxmlformats.org/officeDocument/2006/relationships/hyperlink" Target="https://www.youtube.com/watch?v=_BQiPXiMNi4&amp;feature=youtu.be" TargetMode="External"/><Relationship Id="rId1824" Type="http://schemas.openxmlformats.org/officeDocument/2006/relationships/hyperlink" Target="https://www.youtube.com/watch?v=G_-89jkpnpE&amp;feature=youtu.be" TargetMode="External"/><Relationship Id="rId198" Type="http://schemas.openxmlformats.org/officeDocument/2006/relationships/hyperlink" Target="http://www.klasektrading.cz/static/public/uploads/images/products/max/153509858238.jpg" TargetMode="External"/><Relationship Id="rId321" Type="http://schemas.openxmlformats.org/officeDocument/2006/relationships/hyperlink" Target="http://www.klasektrading.cz/static/public/uploads/images/products/max/14740262812.jpg" TargetMode="External"/><Relationship Id="rId419" Type="http://schemas.openxmlformats.org/officeDocument/2006/relationships/hyperlink" Target="http://www.klasektrading.cz/static/public/uploads/images/products/max/15028693227.jpg" TargetMode="External"/><Relationship Id="rId626" Type="http://schemas.openxmlformats.org/officeDocument/2006/relationships/hyperlink" Target="http://www.pmcostrava.cz/public/uploads/images/max/134813277907.jpg" TargetMode="External"/><Relationship Id="rId973" Type="http://schemas.openxmlformats.org/officeDocument/2006/relationships/hyperlink" Target="https://youtu.be/9MWzEKiRwoU" TargetMode="External"/><Relationship Id="rId1049" Type="http://schemas.openxmlformats.org/officeDocument/2006/relationships/hyperlink" Target="https://youtu.be/qcQ-FOMKzSg" TargetMode="External"/><Relationship Id="rId1256" Type="http://schemas.openxmlformats.org/officeDocument/2006/relationships/hyperlink" Target="https://youtu.be/AkkcLjgTQOQ" TargetMode="External"/><Relationship Id="rId833" Type="http://schemas.openxmlformats.org/officeDocument/2006/relationships/hyperlink" Target="http://www.klasektrading.cz/static/public/uploads/images/products/max/144179155581.jpg" TargetMode="External"/><Relationship Id="rId1116" Type="http://schemas.openxmlformats.org/officeDocument/2006/relationships/hyperlink" Target="https://youtu.be/IpFIzuh2uRY" TargetMode="External"/><Relationship Id="rId1463" Type="http://schemas.openxmlformats.org/officeDocument/2006/relationships/hyperlink" Target="https://www.youtube.com/watch?v=9kOsLUNmgGI" TargetMode="External"/><Relationship Id="rId1670" Type="http://schemas.openxmlformats.org/officeDocument/2006/relationships/hyperlink" Target="https://www.youtube.com/watch?v=AdHu0aTDNvw&amp;feature=youtu.be" TargetMode="External"/><Relationship Id="rId1768" Type="http://schemas.openxmlformats.org/officeDocument/2006/relationships/hyperlink" Target="https://www.youtube.com/watch?v=8QONb_eQfZ0" TargetMode="External"/><Relationship Id="rId265" Type="http://schemas.openxmlformats.org/officeDocument/2006/relationships/hyperlink" Target="http://www.klasektrading.cz/static/public/uploads/images/products/max/14249240882.jpg" TargetMode="External"/><Relationship Id="rId472" Type="http://schemas.openxmlformats.org/officeDocument/2006/relationships/hyperlink" Target="http://www.klasektrading.cz/static/public/uploads/images/products/max/147386400592.jpg" TargetMode="External"/><Relationship Id="rId900" Type="http://schemas.openxmlformats.org/officeDocument/2006/relationships/hyperlink" Target="http://www.klasektrading.cz/static/public/uploads/images/products/max/144178283845.jpg" TargetMode="External"/><Relationship Id="rId1323" Type="http://schemas.openxmlformats.org/officeDocument/2006/relationships/hyperlink" Target="https://youtu.be/c3EnN7E_Y84" TargetMode="External"/><Relationship Id="rId1530" Type="http://schemas.openxmlformats.org/officeDocument/2006/relationships/hyperlink" Target="http://youtu.be/6mWz_P1l20E" TargetMode="External"/><Relationship Id="rId1628" Type="http://schemas.openxmlformats.org/officeDocument/2006/relationships/hyperlink" Target="https://www.youtube.com/watch?v=pVNjV_OSNIw" TargetMode="External"/><Relationship Id="rId125" Type="http://schemas.openxmlformats.org/officeDocument/2006/relationships/hyperlink" Target="http://www.pmcostrava.cz/public/uploads/images/max/137940285758.jpg" TargetMode="External"/><Relationship Id="rId332" Type="http://schemas.openxmlformats.org/officeDocument/2006/relationships/hyperlink" Target="http://www.klasektrading.cz/static/public/uploads/images/products/max/153509817298.jpg" TargetMode="External"/><Relationship Id="rId777" Type="http://schemas.openxmlformats.org/officeDocument/2006/relationships/hyperlink" Target="http://www.pmcostrava.cz/public/uploads/images/max/137941877964.jpg" TargetMode="External"/><Relationship Id="rId984" Type="http://schemas.openxmlformats.org/officeDocument/2006/relationships/hyperlink" Target="http://www.youtube.com/watch?v=EEuYFoltsBE" TargetMode="External"/><Relationship Id="rId1835" Type="http://schemas.openxmlformats.org/officeDocument/2006/relationships/hyperlink" Target="https://www.youtube.com/watch?v=bY4WRHzKbRU&amp;feature=youtu.be" TargetMode="External"/><Relationship Id="rId637" Type="http://schemas.openxmlformats.org/officeDocument/2006/relationships/hyperlink" Target="http://www.klasektrading.cz/static/public/uploads/images/products/max/150271008775.jpg" TargetMode="External"/><Relationship Id="rId844" Type="http://schemas.openxmlformats.org/officeDocument/2006/relationships/hyperlink" Target="http://www.klasektrading.cz/static/public/uploads/images/products/max/144179155581.jpg" TargetMode="External"/><Relationship Id="rId1267" Type="http://schemas.openxmlformats.org/officeDocument/2006/relationships/hyperlink" Target="https://www.youtube.com/watch?v=_T_bZ7iAJpU" TargetMode="External"/><Relationship Id="rId1474" Type="http://schemas.openxmlformats.org/officeDocument/2006/relationships/hyperlink" Target="https://www.youtube.com/watch?v=eH38ptrLZdI" TargetMode="External"/><Relationship Id="rId1681" Type="http://schemas.openxmlformats.org/officeDocument/2006/relationships/hyperlink" Target="https://www.youtube.com/watch?v=M-u92CjFqio" TargetMode="External"/><Relationship Id="rId276" Type="http://schemas.openxmlformats.org/officeDocument/2006/relationships/hyperlink" Target="http://www.klasektrading.cz/static/public/uploads/images/products/max/150288499957.jpg" TargetMode="External"/><Relationship Id="rId483" Type="http://schemas.openxmlformats.org/officeDocument/2006/relationships/hyperlink" Target="http://www.klasektrading.cz/static/public/uploads/images/products/max/153509752278.jpg" TargetMode="External"/><Relationship Id="rId690" Type="http://schemas.openxmlformats.org/officeDocument/2006/relationships/hyperlink" Target="http://www.pmcostrava.cz/public/uploads/images/max/138106730356.jpg" TargetMode="External"/><Relationship Id="rId704" Type="http://schemas.openxmlformats.org/officeDocument/2006/relationships/hyperlink" Target="http://www.klasektrading.cz/static/public/uploads/images/products/max/144223140986.jpg" TargetMode="External"/><Relationship Id="rId911" Type="http://schemas.openxmlformats.org/officeDocument/2006/relationships/hyperlink" Target="http://www.klasektrading.cz/static/public/uploads/images/products/max/146219123587.jpg" TargetMode="External"/><Relationship Id="rId1127" Type="http://schemas.openxmlformats.org/officeDocument/2006/relationships/hyperlink" Target="https://youtu.be/yP7dmJ4CVt4" TargetMode="External"/><Relationship Id="rId1334" Type="http://schemas.openxmlformats.org/officeDocument/2006/relationships/hyperlink" Target="https://www.youtube.com/watch?v=EXzRvv9B4Ps" TargetMode="External"/><Relationship Id="rId1541" Type="http://schemas.openxmlformats.org/officeDocument/2006/relationships/hyperlink" Target="https://www.youtube.com/watch?v=CB6czYp9DaQ&amp;feature=youtu.be" TargetMode="External"/><Relationship Id="rId1779" Type="http://schemas.openxmlformats.org/officeDocument/2006/relationships/hyperlink" Target="http://www.youtube.com/watch?v=ljUGe3pXGlc" TargetMode="External"/><Relationship Id="rId40" Type="http://schemas.openxmlformats.org/officeDocument/2006/relationships/hyperlink" Target="http://www.klasektrading.cz/static/public/uploads/images/products/max/150270608222.jpg" TargetMode="External"/><Relationship Id="rId136" Type="http://schemas.openxmlformats.org/officeDocument/2006/relationships/hyperlink" Target="http://www.klasektrading.cz/static/public/uploads/images/products/max/150451110201.jpg" TargetMode="External"/><Relationship Id="rId343" Type="http://schemas.openxmlformats.org/officeDocument/2006/relationships/hyperlink" Target="http://www.klasektrading.cz/static/public/uploads/images/products/max/148120530894.jpg" TargetMode="External"/><Relationship Id="rId550" Type="http://schemas.openxmlformats.org/officeDocument/2006/relationships/hyperlink" Target="http://www.klasektrading.cz/static/public/uploads/images/products/max/147401198438.jpg" TargetMode="External"/><Relationship Id="rId788" Type="http://schemas.openxmlformats.org/officeDocument/2006/relationships/hyperlink" Target="http://www.klasektrading.cz/static/public/uploads/images/products/max/146219108181.jpg" TargetMode="External"/><Relationship Id="rId995" Type="http://schemas.openxmlformats.org/officeDocument/2006/relationships/hyperlink" Target="https://youtu.be/TfiAtZYXtF8" TargetMode="External"/><Relationship Id="rId1180" Type="http://schemas.openxmlformats.org/officeDocument/2006/relationships/hyperlink" Target="https://www.youtube.com/watch?v=mXfEJ7Dq0dw" TargetMode="External"/><Relationship Id="rId1401" Type="http://schemas.openxmlformats.org/officeDocument/2006/relationships/hyperlink" Target="https://www.youtube.com/watch?v=HUdVr_1LmlA" TargetMode="External"/><Relationship Id="rId1639" Type="http://schemas.openxmlformats.org/officeDocument/2006/relationships/hyperlink" Target="http://www.youtube.com/watch?v=n_bhwW1ghyc" TargetMode="External"/><Relationship Id="rId1846" Type="http://schemas.openxmlformats.org/officeDocument/2006/relationships/hyperlink" Target="https://www.youtube.com/watch?v=PNmj8yJlmhM&amp;feature=youtu.be" TargetMode="External"/><Relationship Id="rId203" Type="http://schemas.openxmlformats.org/officeDocument/2006/relationships/hyperlink" Target="http://www.klasektrading.cz/static/public/uploads/images/products/max/150288342975.jpg" TargetMode="External"/><Relationship Id="rId648" Type="http://schemas.openxmlformats.org/officeDocument/2006/relationships/hyperlink" Target="http://www.klasektrading.cz/static/public/uploads/images/products/max/147376904439.jpg" TargetMode="External"/><Relationship Id="rId855" Type="http://schemas.openxmlformats.org/officeDocument/2006/relationships/hyperlink" Target="http://www.klasektrading.cz/static/public/uploads/images/products/max/144178813082.jpg" TargetMode="External"/><Relationship Id="rId1040" Type="http://schemas.openxmlformats.org/officeDocument/2006/relationships/hyperlink" Target="https://youtu.be/HNI8Mi50taA" TargetMode="External"/><Relationship Id="rId1278" Type="http://schemas.openxmlformats.org/officeDocument/2006/relationships/hyperlink" Target="https://www.youtube.com/watch?v=zhdpY8K8rNs&amp;feature=youtu.be" TargetMode="External"/><Relationship Id="rId1485" Type="http://schemas.openxmlformats.org/officeDocument/2006/relationships/hyperlink" Target="https://youtu.be/HdWNzIUbMSA" TargetMode="External"/><Relationship Id="rId1692" Type="http://schemas.openxmlformats.org/officeDocument/2006/relationships/hyperlink" Target="https://www.youtube.com/watch?v=XBj0T-cb8M4" TargetMode="External"/><Relationship Id="rId1706" Type="http://schemas.openxmlformats.org/officeDocument/2006/relationships/hyperlink" Target="https://www.youtube.com/watch?v=ybS3mkEpyGA&amp;feature=youtu.be" TargetMode="External"/><Relationship Id="rId287" Type="http://schemas.openxmlformats.org/officeDocument/2006/relationships/hyperlink" Target="http://www.klasektrading.cz/static/public/uploads/images/products/max/146599551649.jpg" TargetMode="External"/><Relationship Id="rId410" Type="http://schemas.openxmlformats.org/officeDocument/2006/relationships/hyperlink" Target="http://www.klasektrading.cz/static/public/uploads/images/products/max/144127343237.jpg" TargetMode="External"/><Relationship Id="rId494" Type="http://schemas.openxmlformats.org/officeDocument/2006/relationships/hyperlink" Target="http://www.klasektrading.cz/static/public/uploads/images/products/max/147386154181.jpg" TargetMode="External"/><Relationship Id="rId508" Type="http://schemas.openxmlformats.org/officeDocument/2006/relationships/hyperlink" Target="http://www.klasektrading.cz/static/public/uploads/images/products/max/150280663821.jpg" TargetMode="External"/><Relationship Id="rId715" Type="http://schemas.openxmlformats.org/officeDocument/2006/relationships/hyperlink" Target="http://www.klasektrading.cz/static/public/uploads/images/products/max/147377723838.jpg" TargetMode="External"/><Relationship Id="rId922" Type="http://schemas.openxmlformats.org/officeDocument/2006/relationships/hyperlink" Target="http://www.klasektrading.cz/static/public/uploads/images/products/max/145710396664.jpg" TargetMode="External"/><Relationship Id="rId1138" Type="http://schemas.openxmlformats.org/officeDocument/2006/relationships/hyperlink" Target="https://www.youtube.com/watch?v=4_CnGG_K050&amp;feature=youtu.be" TargetMode="External"/><Relationship Id="rId1345" Type="http://schemas.openxmlformats.org/officeDocument/2006/relationships/hyperlink" Target="https://youtu.be/YuDYfEOk1rs" TargetMode="External"/><Relationship Id="rId1552" Type="http://schemas.openxmlformats.org/officeDocument/2006/relationships/hyperlink" Target="https://youtu.be/TihZfuSloDs" TargetMode="External"/><Relationship Id="rId147" Type="http://schemas.openxmlformats.org/officeDocument/2006/relationships/hyperlink" Target="http://www.klasektrading.cz/static/public/uploads/images/products/max/153509884218.jpg" TargetMode="External"/><Relationship Id="rId354" Type="http://schemas.openxmlformats.org/officeDocument/2006/relationships/hyperlink" Target="http://www.pmcostrava.cz/public/uploads/images/max/119340053375.jpg" TargetMode="External"/><Relationship Id="rId799" Type="http://schemas.openxmlformats.org/officeDocument/2006/relationships/hyperlink" Target="http://www.pmcostrava.cz/public/uploads/images/max/13502104435.jpg" TargetMode="External"/><Relationship Id="rId1191" Type="http://schemas.openxmlformats.org/officeDocument/2006/relationships/hyperlink" Target="https://www.youtube.com/watch?v=0V5mR5ljt7M&amp;feature=youtu.be" TargetMode="External"/><Relationship Id="rId1205" Type="http://schemas.openxmlformats.org/officeDocument/2006/relationships/hyperlink" Target="https://www.youtube.com/watch?v=IBaytNWZxtk&amp;feature=youtu.be" TargetMode="External"/><Relationship Id="rId1857" Type="http://schemas.openxmlformats.org/officeDocument/2006/relationships/hyperlink" Target="http://www.klasektrading.cz/static/public/uploads/images/products/max/15369193297.jpg" TargetMode="External"/><Relationship Id="rId51" Type="http://schemas.openxmlformats.org/officeDocument/2006/relationships/hyperlink" Target="http://www.klasektrading.cz/static/public/uploads/images/products/max/150269792224.jpg" TargetMode="External"/><Relationship Id="rId561" Type="http://schemas.openxmlformats.org/officeDocument/2006/relationships/hyperlink" Target="http://www.klasektrading.cz/static/public/uploads/images/products/max/147384843171.jpg" TargetMode="External"/><Relationship Id="rId659" Type="http://schemas.openxmlformats.org/officeDocument/2006/relationships/hyperlink" Target="http://www.klasektrading.cz/static/public/uploads/images/products/max/153509692241.jpg" TargetMode="External"/><Relationship Id="rId866" Type="http://schemas.openxmlformats.org/officeDocument/2006/relationships/hyperlink" Target="http://www.klasektrading.cz/static/public/uploads/images/products/max/144179155581.jpg" TargetMode="External"/><Relationship Id="rId1289" Type="http://schemas.openxmlformats.org/officeDocument/2006/relationships/hyperlink" Target="https://www.youtube.com/watch?v=09mnxJqGhpI" TargetMode="External"/><Relationship Id="rId1412" Type="http://schemas.openxmlformats.org/officeDocument/2006/relationships/hyperlink" Target="https://www.youtube.com/watch?v=fV3g6laapcU&amp;feature=youtu.be" TargetMode="External"/><Relationship Id="rId1496" Type="http://schemas.openxmlformats.org/officeDocument/2006/relationships/hyperlink" Target="https://www.youtube.com/watch?v=YxjSl4uJwOI&amp;feature=youtu.be" TargetMode="External"/><Relationship Id="rId1717" Type="http://schemas.openxmlformats.org/officeDocument/2006/relationships/hyperlink" Target="https://www.youtube.com/watch?v=38gCCp6eM1o&amp;feature=youtu.be" TargetMode="External"/><Relationship Id="rId214" Type="http://schemas.openxmlformats.org/officeDocument/2006/relationships/hyperlink" Target="http://www.klasektrading.cz/static/public/uploads/images/products/max/147393870294.jpg" TargetMode="External"/><Relationship Id="rId298" Type="http://schemas.openxmlformats.org/officeDocument/2006/relationships/hyperlink" Target="http://www.klasektrading.cz/static/public/uploads/images/products/max/150288433379.jpg" TargetMode="External"/><Relationship Id="rId421" Type="http://schemas.openxmlformats.org/officeDocument/2006/relationships/hyperlink" Target="http://www.klasektrading.cz/static/public/uploads/images/products/max/150286984378.jpg" TargetMode="External"/><Relationship Id="rId519" Type="http://schemas.openxmlformats.org/officeDocument/2006/relationships/hyperlink" Target="http://www.pmcostrava.cz/public/uploads/images/max/135058089074.jpg" TargetMode="External"/><Relationship Id="rId1051" Type="http://schemas.openxmlformats.org/officeDocument/2006/relationships/hyperlink" Target="https://youtu.be/1dAXee8w5n8" TargetMode="External"/><Relationship Id="rId1149" Type="http://schemas.openxmlformats.org/officeDocument/2006/relationships/hyperlink" Target="https://www.youtube.com/watch?v=Zxss-xcaNWQ&amp;feature=youtu.be" TargetMode="External"/><Relationship Id="rId1356" Type="http://schemas.openxmlformats.org/officeDocument/2006/relationships/hyperlink" Target="https://www.youtube.com/watch?v=T0GVnlMGwcs" TargetMode="External"/><Relationship Id="rId158" Type="http://schemas.openxmlformats.org/officeDocument/2006/relationships/hyperlink" Target="http://www.pmcostrava.cz/public/uploads/images/max/140930292238.jpg" TargetMode="External"/><Relationship Id="rId726" Type="http://schemas.openxmlformats.org/officeDocument/2006/relationships/hyperlink" Target="http://www.pmcostrava.cz/public/uploads/images/max/14096346076.jpg" TargetMode="External"/><Relationship Id="rId933" Type="http://schemas.openxmlformats.org/officeDocument/2006/relationships/hyperlink" Target="https://youtu.be/Q4Rx5z2G7A0" TargetMode="External"/><Relationship Id="rId1009" Type="http://schemas.openxmlformats.org/officeDocument/2006/relationships/hyperlink" Target="http://www.youtube.com/watch?v=hBBiKe4TdDU" TargetMode="External"/><Relationship Id="rId1563" Type="http://schemas.openxmlformats.org/officeDocument/2006/relationships/hyperlink" Target="https://youtu.be/Kurt0PJjIdk" TargetMode="External"/><Relationship Id="rId1770" Type="http://schemas.openxmlformats.org/officeDocument/2006/relationships/hyperlink" Target="https://www.youtube.com/watch?v=-yEAXG5uesw" TargetMode="External"/><Relationship Id="rId62" Type="http://schemas.openxmlformats.org/officeDocument/2006/relationships/hyperlink" Target="http://www.klasektrading.cz/static/public/uploads/images/products/max/153509929439.jpg" TargetMode="External"/><Relationship Id="rId365" Type="http://schemas.openxmlformats.org/officeDocument/2006/relationships/hyperlink" Target="http://www.klasektrading.cz/static/public/uploads/images/products/max/150269935254.jpg" TargetMode="External"/><Relationship Id="rId572" Type="http://schemas.openxmlformats.org/officeDocument/2006/relationships/hyperlink" Target="http://www.klasektrading.cz/static/public/uploads/images/products/max/147384737641.jpg" TargetMode="External"/><Relationship Id="rId1216" Type="http://schemas.openxmlformats.org/officeDocument/2006/relationships/hyperlink" Target="https://youtu.be/8f3jzf2zO30" TargetMode="External"/><Relationship Id="rId1423" Type="http://schemas.openxmlformats.org/officeDocument/2006/relationships/hyperlink" Target="https://youtu.be/CZ9r_i-elrM" TargetMode="External"/><Relationship Id="rId1630" Type="http://schemas.openxmlformats.org/officeDocument/2006/relationships/hyperlink" Target="https://www.youtube.com/watch?v=O6EKSjOMUjM&amp;feature=youtu.be" TargetMode="External"/><Relationship Id="rId225" Type="http://schemas.openxmlformats.org/officeDocument/2006/relationships/hyperlink" Target="http://www.klasektrading.cz/static/public/uploads/images/products/max/147428447368.jpg" TargetMode="External"/><Relationship Id="rId432" Type="http://schemas.openxmlformats.org/officeDocument/2006/relationships/hyperlink" Target="http://www.klasektrading.cz/static/public/uploads/images/products/max/15350975789.jpg" TargetMode="External"/><Relationship Id="rId877" Type="http://schemas.openxmlformats.org/officeDocument/2006/relationships/hyperlink" Target="http://www.klasektrading.cz/static/public/uploads/images/products/max/144178813082.jpg" TargetMode="External"/><Relationship Id="rId1062" Type="http://schemas.openxmlformats.org/officeDocument/2006/relationships/hyperlink" Target="https://youtu.be/u6uCFonmis8" TargetMode="External"/><Relationship Id="rId1728" Type="http://schemas.openxmlformats.org/officeDocument/2006/relationships/hyperlink" Target="https://www.youtube.com/watch?v=HIeaKiY85Oc" TargetMode="External"/><Relationship Id="rId737" Type="http://schemas.openxmlformats.org/officeDocument/2006/relationships/hyperlink" Target="http://www.klasektrading.cz/static/public/uploads/images/products/max/147377359418.jpg" TargetMode="External"/><Relationship Id="rId944" Type="http://schemas.openxmlformats.org/officeDocument/2006/relationships/hyperlink" Target="https://youtu.be/G4w_xjYBhqI" TargetMode="External"/><Relationship Id="rId1367" Type="http://schemas.openxmlformats.org/officeDocument/2006/relationships/hyperlink" Target="https://www.youtube.com/watch?v=kF3h3BbiRjI&amp;feature=youtu.be" TargetMode="External"/><Relationship Id="rId1574" Type="http://schemas.openxmlformats.org/officeDocument/2006/relationships/hyperlink" Target="https://www.youtube.com/watch?v=M8Rxh51qLko&amp;feature=youtu.be" TargetMode="External"/><Relationship Id="rId1781" Type="http://schemas.openxmlformats.org/officeDocument/2006/relationships/hyperlink" Target="http://www.youtube.com/watch?v=wY7QaSwABIc&amp;list=FL3vDN7MDQBSqg2eyYmr42Jw&amp;index=80" TargetMode="External"/><Relationship Id="rId73" Type="http://schemas.openxmlformats.org/officeDocument/2006/relationships/hyperlink" Target="http://www.pmcostrava.cz/public/uploads/images/max/137935309376.jpg" TargetMode="External"/><Relationship Id="rId169" Type="http://schemas.openxmlformats.org/officeDocument/2006/relationships/hyperlink" Target="http://www.pmcostrava.cz/public/uploads/images/max/137941845016.jpg" TargetMode="External"/><Relationship Id="rId376" Type="http://schemas.openxmlformats.org/officeDocument/2006/relationships/hyperlink" Target="http://www.klasektrading.cz/static/public/uploads/images/products/max/144178993767.jpg" TargetMode="External"/><Relationship Id="rId583" Type="http://schemas.openxmlformats.org/officeDocument/2006/relationships/hyperlink" Target="http://www.pmcostrava.cz/public/uploads/images/max/135058200344.jpg" TargetMode="External"/><Relationship Id="rId790" Type="http://schemas.openxmlformats.org/officeDocument/2006/relationships/hyperlink" Target="http://www.klasektrading.cz/static/public/uploads/images/products/max/146219091047.jpg" TargetMode="External"/><Relationship Id="rId804" Type="http://schemas.openxmlformats.org/officeDocument/2006/relationships/hyperlink" Target="http://www.pmcostrava.cz/public/uploads/images/max/13502104435.jpg" TargetMode="External"/><Relationship Id="rId1227" Type="http://schemas.openxmlformats.org/officeDocument/2006/relationships/hyperlink" Target="https://youtu.be/wczr8zS4kV4" TargetMode="External"/><Relationship Id="rId1434" Type="http://schemas.openxmlformats.org/officeDocument/2006/relationships/hyperlink" Target="https://youtu.be/28rRynP2Fc0" TargetMode="External"/><Relationship Id="rId1641" Type="http://schemas.openxmlformats.org/officeDocument/2006/relationships/hyperlink" Target="https://www.youtube.com/watch?v=dWPv1sMOvRc" TargetMode="External"/><Relationship Id="rId4" Type="http://schemas.openxmlformats.org/officeDocument/2006/relationships/hyperlink" Target="http://www.pmcostrava.cz/public/uploads/images/max/140929366039.jpg" TargetMode="External"/><Relationship Id="rId236" Type="http://schemas.openxmlformats.org/officeDocument/2006/relationships/hyperlink" Target="http://www.pmcostrava.cz/public/uploads/images/max/134807947522.jpg" TargetMode="External"/><Relationship Id="rId443" Type="http://schemas.openxmlformats.org/officeDocument/2006/relationships/hyperlink" Target="http://www.klasektrading.cz/static/public/uploads/images/products/max/147402489008.jpg" TargetMode="External"/><Relationship Id="rId650" Type="http://schemas.openxmlformats.org/officeDocument/2006/relationships/hyperlink" Target="http://www.klasektrading.cz/static/public/uploads/images/products/max/147383920749.jpg" TargetMode="External"/><Relationship Id="rId888" Type="http://schemas.openxmlformats.org/officeDocument/2006/relationships/hyperlink" Target="http://www.klasektrading.cz/static/public/uploads/images/products/max/144178813082.jpg" TargetMode="External"/><Relationship Id="rId1073" Type="http://schemas.openxmlformats.org/officeDocument/2006/relationships/hyperlink" Target="https://www.youtube.com/watch?v=LZHjAJApHNM&amp;feature=youtu.be" TargetMode="External"/><Relationship Id="rId1280" Type="http://schemas.openxmlformats.org/officeDocument/2006/relationships/hyperlink" Target="https://www.youtube.com/watch?v=rBDCt4X32Sk" TargetMode="External"/><Relationship Id="rId1501" Type="http://schemas.openxmlformats.org/officeDocument/2006/relationships/hyperlink" Target="https://www.youtube.com/watch?v=LRGwJe8FsuI&amp;feature=youtu.be" TargetMode="External"/><Relationship Id="rId1739" Type="http://schemas.openxmlformats.org/officeDocument/2006/relationships/hyperlink" Target="https://www.youtube.com/watch?v=iHPjaq0WVZQ" TargetMode="External"/><Relationship Id="rId303" Type="http://schemas.openxmlformats.org/officeDocument/2006/relationships/hyperlink" Target="http://www.klasektrading.cz/static/public/uploads/images/products/max/153509829634.jpg" TargetMode="External"/><Relationship Id="rId748" Type="http://schemas.openxmlformats.org/officeDocument/2006/relationships/hyperlink" Target="http://www.klasektrading.cz/static/public/uploads/images/products/max/153509602893.jpg" TargetMode="External"/><Relationship Id="rId955" Type="http://schemas.openxmlformats.org/officeDocument/2006/relationships/hyperlink" Target="https://youtu.be/i_7zE0HL6XE" TargetMode="External"/><Relationship Id="rId1140" Type="http://schemas.openxmlformats.org/officeDocument/2006/relationships/hyperlink" Target="http://www.klasektrading.cz/public/catalog/2018-2019.html" TargetMode="External"/><Relationship Id="rId1378" Type="http://schemas.openxmlformats.org/officeDocument/2006/relationships/hyperlink" Target="https://youtu.be/8LF8pYG1_rE" TargetMode="External"/><Relationship Id="rId1585" Type="http://schemas.openxmlformats.org/officeDocument/2006/relationships/hyperlink" Target="https://www.youtube.com/watch?v=zkajTyorZFc&amp;feature=youtu.be" TargetMode="External"/><Relationship Id="rId1792" Type="http://schemas.openxmlformats.org/officeDocument/2006/relationships/hyperlink" Target="https://www.youtube.com/watch?v=wYuodgjYKRY&amp;feature=youtu.be" TargetMode="External"/><Relationship Id="rId1806" Type="http://schemas.openxmlformats.org/officeDocument/2006/relationships/hyperlink" Target="https://www.youtube.com/watch?v=CU6FLZrNJdo&amp;feature=youtu.be" TargetMode="External"/><Relationship Id="rId84" Type="http://schemas.openxmlformats.org/officeDocument/2006/relationships/hyperlink" Target="http://www.pmcostrava.cz/public/uploads/images/max/132801632655.jpg" TargetMode="External"/><Relationship Id="rId387" Type="http://schemas.openxmlformats.org/officeDocument/2006/relationships/hyperlink" Target="http://www.klasektrading.cz/static/public/uploads/images/products/max/147386473988.jpg" TargetMode="External"/><Relationship Id="rId510" Type="http://schemas.openxmlformats.org/officeDocument/2006/relationships/hyperlink" Target="http://www.klasektrading.cz/static/public/uploads/images/products/max/150286884967.jpg" TargetMode="External"/><Relationship Id="rId594" Type="http://schemas.openxmlformats.org/officeDocument/2006/relationships/hyperlink" Target="http://www.pmcostrava.cz/public/uploads/images/max/119135337045.jpg" TargetMode="External"/><Relationship Id="rId608" Type="http://schemas.openxmlformats.org/officeDocument/2006/relationships/hyperlink" Target="http://www.klasektrading.cz/static/public/uploads/images/products/max/153509711597.jpg" TargetMode="External"/><Relationship Id="rId815" Type="http://schemas.openxmlformats.org/officeDocument/2006/relationships/hyperlink" Target="http://www.klasektrading.cz/static/public/uploads/images/products/max/144178683244.jpg" TargetMode="External"/><Relationship Id="rId1238" Type="http://schemas.openxmlformats.org/officeDocument/2006/relationships/hyperlink" Target="https://www.youtube.com/watch?v=MYh3M60k8W4" TargetMode="External"/><Relationship Id="rId1445" Type="http://schemas.openxmlformats.org/officeDocument/2006/relationships/hyperlink" Target="https://youtu.be/p3A486ZtBr4" TargetMode="External"/><Relationship Id="rId1652" Type="http://schemas.openxmlformats.org/officeDocument/2006/relationships/hyperlink" Target="https://www.youtube.com/watch?v=Duhn1VY3aHE" TargetMode="External"/><Relationship Id="rId247" Type="http://schemas.openxmlformats.org/officeDocument/2006/relationships/hyperlink" Target="http://www.klasektrading.cz/static/public/uploads/images/products/max/150288411059.jpg" TargetMode="External"/><Relationship Id="rId899" Type="http://schemas.openxmlformats.org/officeDocument/2006/relationships/hyperlink" Target="http://www.klasektrading.cz/static/public/uploads/images/products/max/144178283845.jpg" TargetMode="External"/><Relationship Id="rId1000" Type="http://schemas.openxmlformats.org/officeDocument/2006/relationships/hyperlink" Target="https://youtu.be/wjunyOzre4o" TargetMode="External"/><Relationship Id="rId1084" Type="http://schemas.openxmlformats.org/officeDocument/2006/relationships/hyperlink" Target="https://youtu.be/9zkj5fuR9dg" TargetMode="External"/><Relationship Id="rId1305" Type="http://schemas.openxmlformats.org/officeDocument/2006/relationships/hyperlink" Target="https://www.youtube.com/watch?v=IfcR7-Y1WSo&amp;feature=youtu.be" TargetMode="External"/><Relationship Id="rId107" Type="http://schemas.openxmlformats.org/officeDocument/2006/relationships/hyperlink" Target="http://www.klasektrading.cz/static/public/uploads/images/products/max/147393507144.jpg" TargetMode="External"/><Relationship Id="rId454" Type="http://schemas.openxmlformats.org/officeDocument/2006/relationships/hyperlink" Target="http://www.klasektrading.cz/static/public/uploads/images/products/max/150280083933.jpg" TargetMode="External"/><Relationship Id="rId661" Type="http://schemas.openxmlformats.org/officeDocument/2006/relationships/hyperlink" Target="http://www.klasektrading.cz/static/public/uploads/images/products/max/150572573913.jpg" TargetMode="External"/><Relationship Id="rId759" Type="http://schemas.openxmlformats.org/officeDocument/2006/relationships/hyperlink" Target="http://www.klasektrading.cz/static/public/uploads/images/products/max/147376278039.jpg" TargetMode="External"/><Relationship Id="rId966" Type="http://schemas.openxmlformats.org/officeDocument/2006/relationships/hyperlink" Target="https://youtu.be/YeEH-FXBPrU" TargetMode="External"/><Relationship Id="rId1291" Type="http://schemas.openxmlformats.org/officeDocument/2006/relationships/hyperlink" Target="https://www.youtube.com/watch?v=WGzH0akvkIY" TargetMode="External"/><Relationship Id="rId1389" Type="http://schemas.openxmlformats.org/officeDocument/2006/relationships/hyperlink" Target="https://www.youtube.com/watch?v=FYrhJ3xi9Qg&amp;feature=youtu.be" TargetMode="External"/><Relationship Id="rId1512" Type="http://schemas.openxmlformats.org/officeDocument/2006/relationships/hyperlink" Target="https://www.youtube.com/watch?v=_xXCEZa8LfI" TargetMode="External"/><Relationship Id="rId1596" Type="http://schemas.openxmlformats.org/officeDocument/2006/relationships/hyperlink" Target="https://www.youtube.com/watch?v=v3au6lcc7-c&amp;feature=youtu.be" TargetMode="External"/><Relationship Id="rId1817" Type="http://schemas.openxmlformats.org/officeDocument/2006/relationships/hyperlink" Target="https://www.youtube.com/watch?v=UymC6dNHP2E&amp;feature=youtu.be" TargetMode="External"/><Relationship Id="rId11" Type="http://schemas.openxmlformats.org/officeDocument/2006/relationships/hyperlink" Target="http://www.pmcostrava.cz/public/uploads/images/max/138122558134.jpg" TargetMode="External"/><Relationship Id="rId314" Type="http://schemas.openxmlformats.org/officeDocument/2006/relationships/hyperlink" Target="http://www.klasektrading.cz/static/public/uploads/images/products/max/141224680454.jpg" TargetMode="External"/><Relationship Id="rId398" Type="http://schemas.openxmlformats.org/officeDocument/2006/relationships/hyperlink" Target="http://www.klasektrading.cz/static/public/uploads/images/products/max/150280368035.jpg" TargetMode="External"/><Relationship Id="rId521" Type="http://schemas.openxmlformats.org/officeDocument/2006/relationships/hyperlink" Target="http://www.klasektrading.cz/static/public/uploads/images/products/max/147402332401.jpg" TargetMode="External"/><Relationship Id="rId619" Type="http://schemas.openxmlformats.org/officeDocument/2006/relationships/hyperlink" Target="http://www.klasektrading.cz/static/public/uploads/images/products/max/144126859054.jpg" TargetMode="External"/><Relationship Id="rId1151" Type="http://schemas.openxmlformats.org/officeDocument/2006/relationships/hyperlink" Target="https://www.youtube.com/watch?v=B13R3Ye52V4&amp;feature=youtu.be" TargetMode="External"/><Relationship Id="rId1249" Type="http://schemas.openxmlformats.org/officeDocument/2006/relationships/hyperlink" Target="https://youtu.be/f39FhnWlmmM" TargetMode="External"/><Relationship Id="rId95" Type="http://schemas.openxmlformats.org/officeDocument/2006/relationships/hyperlink" Target="http://www.klasektrading.cz/static/public/uploads/images/products/max/147393113507.jpg" TargetMode="External"/><Relationship Id="rId160" Type="http://schemas.openxmlformats.org/officeDocument/2006/relationships/hyperlink" Target="http://www.pmcostrava.cz/public/uploads/images/max/138106236495.jpg" TargetMode="External"/><Relationship Id="rId826" Type="http://schemas.openxmlformats.org/officeDocument/2006/relationships/hyperlink" Target="http://www.klasektrading.cz/static/public/uploads/images/products/max/144178683244.jpg" TargetMode="External"/><Relationship Id="rId1011" Type="http://schemas.openxmlformats.org/officeDocument/2006/relationships/hyperlink" Target="https://youtu.be/LW3vVE7VfCg" TargetMode="External"/><Relationship Id="rId1109" Type="http://schemas.openxmlformats.org/officeDocument/2006/relationships/hyperlink" Target="https://youtu.be/dFCxJ8zSlVo" TargetMode="External"/><Relationship Id="rId1456" Type="http://schemas.openxmlformats.org/officeDocument/2006/relationships/hyperlink" Target="https://www.youtube.com/watch?v=mtuvhFsGZcw&amp;feature=youtu.be" TargetMode="External"/><Relationship Id="rId1663" Type="http://schemas.openxmlformats.org/officeDocument/2006/relationships/hyperlink" Target="https://www.youtube.com/watch?v=enYoltq3H94" TargetMode="External"/><Relationship Id="rId258" Type="http://schemas.openxmlformats.org/officeDocument/2006/relationships/hyperlink" Target="http://www.klasektrading.cz/static/public/uploads/images/products/max/144161718751.jpg" TargetMode="External"/><Relationship Id="rId465" Type="http://schemas.openxmlformats.org/officeDocument/2006/relationships/hyperlink" Target="http://www.klasektrading.cz/static/public/uploads/images/products/max/147402374487.jpg" TargetMode="External"/><Relationship Id="rId672" Type="http://schemas.openxmlformats.org/officeDocument/2006/relationships/hyperlink" Target="http://www.pmcostrava.cz/public/uploads/images/max/134813811328.jpg" TargetMode="External"/><Relationship Id="rId1095" Type="http://schemas.openxmlformats.org/officeDocument/2006/relationships/hyperlink" Target="https://youtu.be/c2lYFW2JUa0" TargetMode="External"/><Relationship Id="rId1316" Type="http://schemas.openxmlformats.org/officeDocument/2006/relationships/hyperlink" Target="https://www.youtube.com/watch?v=X4UrWbrx6lg&amp;feature=youtu.be" TargetMode="External"/><Relationship Id="rId1523" Type="http://schemas.openxmlformats.org/officeDocument/2006/relationships/hyperlink" Target="https://www.youtube.com/watch?v=uHtk8RewbWg&amp;feature=youtu.be" TargetMode="External"/><Relationship Id="rId1730" Type="http://schemas.openxmlformats.org/officeDocument/2006/relationships/hyperlink" Target="https://www.youtube.com/watch?v=AbKG-8fwjtY&amp;feature=youtu.be" TargetMode="External"/><Relationship Id="rId22" Type="http://schemas.openxmlformats.org/officeDocument/2006/relationships/hyperlink" Target="http://www.pmcostrava.cz/public/uploads/images/max/140930004651.jpg" TargetMode="External"/><Relationship Id="rId118" Type="http://schemas.openxmlformats.org/officeDocument/2006/relationships/hyperlink" Target="http://www.klasektrading.cz/static/public/uploads/images/products/max/153509898653.jpg" TargetMode="External"/><Relationship Id="rId325" Type="http://schemas.openxmlformats.org/officeDocument/2006/relationships/hyperlink" Target="http://www.klasektrading.cz/static/public/uploads/images/products/max/150279800195.jpg" TargetMode="External"/><Relationship Id="rId532" Type="http://schemas.openxmlformats.org/officeDocument/2006/relationships/hyperlink" Target="http://www.klasektrading.cz/static/public/uploads/images/products/max/147402265974.jpg" TargetMode="External"/><Relationship Id="rId977" Type="http://schemas.openxmlformats.org/officeDocument/2006/relationships/hyperlink" Target="http://www.youtube.com/watch?v=awMAed65lg4" TargetMode="External"/><Relationship Id="rId1162" Type="http://schemas.openxmlformats.org/officeDocument/2006/relationships/hyperlink" Target="https://youtu.be/WM7WTE5K3FU" TargetMode="External"/><Relationship Id="rId1828" Type="http://schemas.openxmlformats.org/officeDocument/2006/relationships/hyperlink" Target="https://www.youtube.com/watch?v=TtRh7t_aqwg&amp;feature=youtu.be" TargetMode="External"/><Relationship Id="rId171" Type="http://schemas.openxmlformats.org/officeDocument/2006/relationships/hyperlink" Target="http://www.klasektrading.cz/static/public/uploads/images/products/max/153509878541.jpg" TargetMode="External"/><Relationship Id="rId837" Type="http://schemas.openxmlformats.org/officeDocument/2006/relationships/hyperlink" Target="http://www.klasektrading.cz/static/public/uploads/images/products/max/144179155581.jpg" TargetMode="External"/><Relationship Id="rId1022" Type="http://schemas.openxmlformats.org/officeDocument/2006/relationships/hyperlink" Target="https://youtu.be/T7vOatG376M" TargetMode="External"/><Relationship Id="rId1467" Type="http://schemas.openxmlformats.org/officeDocument/2006/relationships/hyperlink" Target="https://www.youtube.com/watch?v=xia3ryn_YBY" TargetMode="External"/><Relationship Id="rId1674" Type="http://schemas.openxmlformats.org/officeDocument/2006/relationships/hyperlink" Target="https://www.youtube.com/watch?v=_gEZkBLZ3f0" TargetMode="External"/><Relationship Id="rId269" Type="http://schemas.openxmlformats.org/officeDocument/2006/relationships/hyperlink" Target="http://www.klasektrading.cz/static/public/uploads/images/products/max/150288489887.jpg" TargetMode="External"/><Relationship Id="rId476" Type="http://schemas.openxmlformats.org/officeDocument/2006/relationships/hyperlink" Target="http://www.pmcostrava.cz/public/uploads/images/max/137958748603.jpg" TargetMode="External"/><Relationship Id="rId683" Type="http://schemas.openxmlformats.org/officeDocument/2006/relationships/hyperlink" Target="http://www.klasektrading.cz/static/public/uploads/images/products/max/144127196461.jpg" TargetMode="External"/><Relationship Id="rId890" Type="http://schemas.openxmlformats.org/officeDocument/2006/relationships/hyperlink" Target="http://www.klasektrading.cz/static/public/uploads/images/products/max/144178813082.jpg" TargetMode="External"/><Relationship Id="rId904" Type="http://schemas.openxmlformats.org/officeDocument/2006/relationships/hyperlink" Target="http://www.klasektrading.cz/static/public/uploads/images/products/max/144178132256.jpg" TargetMode="External"/><Relationship Id="rId1327" Type="http://schemas.openxmlformats.org/officeDocument/2006/relationships/hyperlink" Target="https://www.youtube.com/watch?v=_rxpZ6c_Y90" TargetMode="External"/><Relationship Id="rId1534" Type="http://schemas.openxmlformats.org/officeDocument/2006/relationships/hyperlink" Target="https://youtu.be/OSVKuoJn3Xc" TargetMode="External"/><Relationship Id="rId1741" Type="http://schemas.openxmlformats.org/officeDocument/2006/relationships/hyperlink" Target="https://www.youtube.com/watch?v=dVA2EpCX9oI&amp;feature=youtu.be" TargetMode="External"/><Relationship Id="rId33" Type="http://schemas.openxmlformats.org/officeDocument/2006/relationships/hyperlink" Target="http://www.pmcostrava.cz/public/uploads/images/max/140930061782.jpg" TargetMode="External"/><Relationship Id="rId129" Type="http://schemas.openxmlformats.org/officeDocument/2006/relationships/hyperlink" Target="http://www.pmcostrava.cz/public/uploads/images/max/140930214276.jpg" TargetMode="External"/><Relationship Id="rId336" Type="http://schemas.openxmlformats.org/officeDocument/2006/relationships/hyperlink" Target="http://www.klasektrading.cz/static/public/uploads/images/products/max/147393944863.jpg" TargetMode="External"/><Relationship Id="rId543" Type="http://schemas.openxmlformats.org/officeDocument/2006/relationships/hyperlink" Target="http://www.klasektrading.cz/static/public/uploads/images/products/max/147401217217.jpg" TargetMode="External"/><Relationship Id="rId988" Type="http://schemas.openxmlformats.org/officeDocument/2006/relationships/hyperlink" Target="http://www.youtube.com/watch?v=uBI-AnPGsj4" TargetMode="External"/><Relationship Id="rId1173" Type="http://schemas.openxmlformats.org/officeDocument/2006/relationships/hyperlink" Target="https://www.youtube.com/watch?v=xJrTxCp2SVU&amp;feature=youtu.be" TargetMode="External"/><Relationship Id="rId1380" Type="http://schemas.openxmlformats.org/officeDocument/2006/relationships/hyperlink" Target="https://youtu.be/qVcRIEbIdFA" TargetMode="External"/><Relationship Id="rId1601" Type="http://schemas.openxmlformats.org/officeDocument/2006/relationships/hyperlink" Target="https://www.youtube.com/watch?v=DxbBwt9W4is&amp;feature=youtu.be" TargetMode="External"/><Relationship Id="rId1839" Type="http://schemas.openxmlformats.org/officeDocument/2006/relationships/hyperlink" Target="https://www.youtube.com/watch?v=lzf5s5EESA4&amp;feature=youtu.be" TargetMode="External"/><Relationship Id="rId182" Type="http://schemas.openxmlformats.org/officeDocument/2006/relationships/hyperlink" Target="http://www.klasektrading.cz/static/public/uploads/images/products/max/153509867578.jpg" TargetMode="External"/><Relationship Id="rId403" Type="http://schemas.openxmlformats.org/officeDocument/2006/relationships/hyperlink" Target="http://www.pmcostrava.cz/public/uploads/images/max/14095752236.jpg" TargetMode="External"/><Relationship Id="rId750" Type="http://schemas.openxmlformats.org/officeDocument/2006/relationships/hyperlink" Target="http://www.klasektrading.cz/static/public/uploads/images/products/max/153509585341.jpg" TargetMode="External"/><Relationship Id="rId848" Type="http://schemas.openxmlformats.org/officeDocument/2006/relationships/hyperlink" Target="http://www.klasektrading.cz/static/public/uploads/images/products/max/144178813082.jpg" TargetMode="External"/><Relationship Id="rId1033" Type="http://schemas.openxmlformats.org/officeDocument/2006/relationships/hyperlink" Target="https://youtu.be/fUNE0n6NYmI" TargetMode="External"/><Relationship Id="rId1478" Type="http://schemas.openxmlformats.org/officeDocument/2006/relationships/hyperlink" Target="https://youtu.be/U7qy5n2zI3g" TargetMode="External"/><Relationship Id="rId1685" Type="http://schemas.openxmlformats.org/officeDocument/2006/relationships/hyperlink" Target="https://www.youtube.com/watch?v=ngXrwRAs_s8" TargetMode="External"/><Relationship Id="rId487" Type="http://schemas.openxmlformats.org/officeDocument/2006/relationships/hyperlink" Target="http://www.pmcostrava.cz/public/uploads/images/max/137958852597.jpg" TargetMode="External"/><Relationship Id="rId610" Type="http://schemas.openxmlformats.org/officeDocument/2006/relationships/hyperlink" Target="http://www.pmcostrava.cz/public/uploads/images/max/135428448786.jpg" TargetMode="External"/><Relationship Id="rId694" Type="http://schemas.openxmlformats.org/officeDocument/2006/relationships/hyperlink" Target="http://www.pmcostrava.cz/public/uploads/images/max/140963423439.jpg" TargetMode="External"/><Relationship Id="rId708" Type="http://schemas.openxmlformats.org/officeDocument/2006/relationships/hyperlink" Target="http://www.pmcostrava.cz/public/uploads/images/max/135058270901.jpg" TargetMode="External"/><Relationship Id="rId915" Type="http://schemas.openxmlformats.org/officeDocument/2006/relationships/hyperlink" Target="http://www.pmcostrava.cz/public/uploads/images/max/137940398748.jpg" TargetMode="External"/><Relationship Id="rId1240" Type="http://schemas.openxmlformats.org/officeDocument/2006/relationships/hyperlink" Target="https://www.youtube.com/watch?v=iBRy4uVhHG8&amp;feature=youtu.be" TargetMode="External"/><Relationship Id="rId1338" Type="http://schemas.openxmlformats.org/officeDocument/2006/relationships/hyperlink" Target="https://www.youtube.com/watch?v=usSvG9bi0R4&amp;feature=youtu.be" TargetMode="External"/><Relationship Id="rId1545" Type="http://schemas.openxmlformats.org/officeDocument/2006/relationships/hyperlink" Target="https://www.youtube.com/watch?v=yO3lCa06xfQ&amp;feature=youtu.be" TargetMode="External"/><Relationship Id="rId347" Type="http://schemas.openxmlformats.org/officeDocument/2006/relationships/hyperlink" Target="http://www.klasektrading.cz/static/public/uploads/images/products/max/147394907332.jpg" TargetMode="External"/><Relationship Id="rId999" Type="http://schemas.openxmlformats.org/officeDocument/2006/relationships/hyperlink" Target="https://youtu.be/LXO-tLyg3Mk" TargetMode="External"/><Relationship Id="rId1100" Type="http://schemas.openxmlformats.org/officeDocument/2006/relationships/hyperlink" Target="https://www.youtube.com/watch?v=FKfOBNLPQ8U" TargetMode="External"/><Relationship Id="rId1184" Type="http://schemas.openxmlformats.org/officeDocument/2006/relationships/hyperlink" Target="https://youtu.be/W4dG9kk0YEA" TargetMode="External"/><Relationship Id="rId1405" Type="http://schemas.openxmlformats.org/officeDocument/2006/relationships/hyperlink" Target="https://www.youtube.com/watch?v=S-eDiZOuYkw&amp;feature=youtu.be" TargetMode="External"/><Relationship Id="rId1752" Type="http://schemas.openxmlformats.org/officeDocument/2006/relationships/hyperlink" Target="https://www.youtube.com/watch?v=amFVORSzQos" TargetMode="External"/><Relationship Id="rId44" Type="http://schemas.openxmlformats.org/officeDocument/2006/relationships/hyperlink" Target="http://www.pmcostrava.cz/public/uploads/images/max/137934961935.jpg" TargetMode="External"/><Relationship Id="rId554" Type="http://schemas.openxmlformats.org/officeDocument/2006/relationships/hyperlink" Target="http://www.klasektrading.cz/static/public/uploads/images/products/max/150271473221.jpg" TargetMode="External"/><Relationship Id="rId761" Type="http://schemas.openxmlformats.org/officeDocument/2006/relationships/hyperlink" Target="http://www.klasektrading.cz/static/public/uploads/images/products/max/147376213554.jpg" TargetMode="External"/><Relationship Id="rId859" Type="http://schemas.openxmlformats.org/officeDocument/2006/relationships/hyperlink" Target="http://www.klasektrading.cz/static/public/uploads/images/products/max/144179155581.jpg" TargetMode="External"/><Relationship Id="rId1391" Type="http://schemas.openxmlformats.org/officeDocument/2006/relationships/hyperlink" Target="https://www.youtube.com/watch?v=fdcn5aXZLkk" TargetMode="External"/><Relationship Id="rId1489" Type="http://schemas.openxmlformats.org/officeDocument/2006/relationships/hyperlink" Target="https://www.youtube.com/watch?v=C1dlzl1naJc&amp;feature=youtu.be" TargetMode="External"/><Relationship Id="rId1612" Type="http://schemas.openxmlformats.org/officeDocument/2006/relationships/hyperlink" Target="https://www.youtube.com/watch?v=RxX--dmBPic&amp;feature=youtu.be" TargetMode="External"/><Relationship Id="rId1696" Type="http://schemas.openxmlformats.org/officeDocument/2006/relationships/hyperlink" Target="https://www.youtube.com/watch?v=52mtjXEhGA0" TargetMode="External"/><Relationship Id="rId193" Type="http://schemas.openxmlformats.org/officeDocument/2006/relationships/hyperlink" Target="http://www.klasektrading.cz/static/public/uploads/images/products/max/147428656495.jpg" TargetMode="External"/><Relationship Id="rId207" Type="http://schemas.openxmlformats.org/officeDocument/2006/relationships/hyperlink" Target="http://www.klasektrading.cz/static/public/uploads/images/products/max/144169653561.jpg" TargetMode="External"/><Relationship Id="rId414" Type="http://schemas.openxmlformats.org/officeDocument/2006/relationships/hyperlink" Target="http://www.klasektrading.cz/static/public/uploads/images/products/max/147377316786.jpg" TargetMode="External"/><Relationship Id="rId498" Type="http://schemas.openxmlformats.org/officeDocument/2006/relationships/hyperlink" Target="http://www.klasektrading.cz/static/public/uploads/images/products/max/147377304981.jpg" TargetMode="External"/><Relationship Id="rId621" Type="http://schemas.openxmlformats.org/officeDocument/2006/relationships/hyperlink" Target="http://www.klasektrading.cz/static/public/uploads/images/products/max/144127824675.jpg" TargetMode="External"/><Relationship Id="rId1044" Type="http://schemas.openxmlformats.org/officeDocument/2006/relationships/hyperlink" Target="https://youtu.be/ouOUOLj6f1s" TargetMode="External"/><Relationship Id="rId1251" Type="http://schemas.openxmlformats.org/officeDocument/2006/relationships/hyperlink" Target="https://youtu.be/AbGTWZuXjqE" TargetMode="External"/><Relationship Id="rId1349" Type="http://schemas.openxmlformats.org/officeDocument/2006/relationships/hyperlink" Target="https://youtu.be/SjiNW0WBtQU" TargetMode="External"/><Relationship Id="rId260" Type="http://schemas.openxmlformats.org/officeDocument/2006/relationships/hyperlink" Target="http://www.pmcostrava.cz/public/uploads/images/max/137950111533.jpg" TargetMode="External"/><Relationship Id="rId719" Type="http://schemas.openxmlformats.org/officeDocument/2006/relationships/hyperlink" Target="http://www.klasektrading.cz/static/public/uploads/images/products/max/144222534114.jpg" TargetMode="External"/><Relationship Id="rId926" Type="http://schemas.openxmlformats.org/officeDocument/2006/relationships/hyperlink" Target="http://www.klasektrading.cz/static/public/uploads/images/products/max/145701021619.jpg" TargetMode="External"/><Relationship Id="rId1111" Type="http://schemas.openxmlformats.org/officeDocument/2006/relationships/hyperlink" Target="https://www.youtube.com/watch?v=P3Fuye52BsM&amp;feature=youtu.be" TargetMode="External"/><Relationship Id="rId1556" Type="http://schemas.openxmlformats.org/officeDocument/2006/relationships/hyperlink" Target="https://www.youtube.com/watch?v=w_HV5Kut30U&amp;feature=youtu.be" TargetMode="External"/><Relationship Id="rId1763" Type="http://schemas.openxmlformats.org/officeDocument/2006/relationships/hyperlink" Target="https://www.youtube.com/watch?v=O6fBpE66dtU" TargetMode="External"/><Relationship Id="rId55" Type="http://schemas.openxmlformats.org/officeDocument/2006/relationships/hyperlink" Target="http://www.klasektrading.cz/static/public/uploads/images/products/max/14093005162.jpg" TargetMode="External"/><Relationship Id="rId120" Type="http://schemas.openxmlformats.org/officeDocument/2006/relationships/hyperlink" Target="http://www.pmcostrava.cz/public/uploads/images/max/13480886431.jpg" TargetMode="External"/><Relationship Id="rId358" Type="http://schemas.openxmlformats.org/officeDocument/2006/relationships/hyperlink" Target="http://www.klasektrading.cz/static/public/uploads/images/products/max/150280007478.jpg" TargetMode="External"/><Relationship Id="rId565" Type="http://schemas.openxmlformats.org/officeDocument/2006/relationships/hyperlink" Target="http://www.klasektrading.cz/static/public/uploads/images/products/max/150271508904.jpg" TargetMode="External"/><Relationship Id="rId772" Type="http://schemas.openxmlformats.org/officeDocument/2006/relationships/hyperlink" Target="http://www.pmcostrava.cz/public/uploads/images/max/137941877964.jpg" TargetMode="External"/><Relationship Id="rId1195" Type="http://schemas.openxmlformats.org/officeDocument/2006/relationships/hyperlink" Target="https://www.youtube.com/watch?v=ygvznjLWkl0&amp;feature=youtu.be" TargetMode="External"/><Relationship Id="rId1209" Type="http://schemas.openxmlformats.org/officeDocument/2006/relationships/hyperlink" Target="https://www.youtube.com/watch?v=eHVeYqV6aPY" TargetMode="External"/><Relationship Id="rId1416" Type="http://schemas.openxmlformats.org/officeDocument/2006/relationships/hyperlink" Target="https://www.youtube.com/watch?v=oFjxX3Uaffw" TargetMode="External"/><Relationship Id="rId1623" Type="http://schemas.openxmlformats.org/officeDocument/2006/relationships/hyperlink" Target="https://www.youtube.com/watch?v=XyEetlY5i08&amp;feature=youtu.be" TargetMode="External"/><Relationship Id="rId1830" Type="http://schemas.openxmlformats.org/officeDocument/2006/relationships/hyperlink" Target="https://www.youtube.com/watch?v=I9r-3Jjfgcg&amp;feature=youtu.be" TargetMode="External"/><Relationship Id="rId218" Type="http://schemas.openxmlformats.org/officeDocument/2006/relationships/hyperlink" Target="http://www.pmcostrava.cz/public/uploads/images/max/134808097856.jpg" TargetMode="External"/><Relationship Id="rId425" Type="http://schemas.openxmlformats.org/officeDocument/2006/relationships/hyperlink" Target="http://www.klasektrading.cz/static/public/uploads/images/products/max/153509785216.jpg" TargetMode="External"/><Relationship Id="rId632" Type="http://schemas.openxmlformats.org/officeDocument/2006/relationships/hyperlink" Target="http://www.klasektrading.cz/static/public/uploads/images/products/max/150279720302.jpg" TargetMode="External"/><Relationship Id="rId1055" Type="http://schemas.openxmlformats.org/officeDocument/2006/relationships/hyperlink" Target="https://youtu.be/XCiTIXOznWM" TargetMode="External"/><Relationship Id="rId1262" Type="http://schemas.openxmlformats.org/officeDocument/2006/relationships/hyperlink" Target="https://www.youtube.com/watch?v=7MOJZdKPBzw&amp;feature=youtu.be" TargetMode="External"/><Relationship Id="rId271" Type="http://schemas.openxmlformats.org/officeDocument/2006/relationships/hyperlink" Target="http://www.klasektrading.cz/static/public/uploads/images/products/max/150288489887.jpg" TargetMode="External"/><Relationship Id="rId937" Type="http://schemas.openxmlformats.org/officeDocument/2006/relationships/hyperlink" Target="https://www.youtube.com/watch?v=zTNEdHU_qQQ&amp;feature=youtu.be" TargetMode="External"/><Relationship Id="rId1122" Type="http://schemas.openxmlformats.org/officeDocument/2006/relationships/hyperlink" Target="http://www.youtube.com/watch?v=LryGKbMoCUo" TargetMode="External"/><Relationship Id="rId1567" Type="http://schemas.openxmlformats.org/officeDocument/2006/relationships/hyperlink" Target="https://www.youtube.com/watch?v=QY1ihSBmavs" TargetMode="External"/><Relationship Id="rId1774" Type="http://schemas.openxmlformats.org/officeDocument/2006/relationships/hyperlink" Target="http://www.youtube.com/watch?v=xEyRSYzIHiQ&amp;list=FL3vDN7MDQBSqg2eyYmr42Jw&amp;index=86" TargetMode="External"/><Relationship Id="rId66" Type="http://schemas.openxmlformats.org/officeDocument/2006/relationships/hyperlink" Target="http://www.klasektrading.cz/static/public/uploads/images/products/max/153509907363.jpg" TargetMode="External"/><Relationship Id="rId131" Type="http://schemas.openxmlformats.org/officeDocument/2006/relationships/hyperlink" Target="http://www.pmcostrava.cz/public/uploads/images/max/137940957882.jpg" TargetMode="External"/><Relationship Id="rId369" Type="http://schemas.openxmlformats.org/officeDocument/2006/relationships/hyperlink" Target="http://www.klasektrading.cz/static/public/uploads/images/products/max/153509806426.jpg" TargetMode="External"/><Relationship Id="rId576" Type="http://schemas.openxmlformats.org/officeDocument/2006/relationships/hyperlink" Target="http://www.klasektrading.cz/static/public/uploads/images/products/max/150270643665.jpg" TargetMode="External"/><Relationship Id="rId783" Type="http://schemas.openxmlformats.org/officeDocument/2006/relationships/hyperlink" Target="http://www.klasektrading.cz/static/public/uploads/images/products/max/144067554095.jpg" TargetMode="External"/><Relationship Id="rId990" Type="http://schemas.openxmlformats.org/officeDocument/2006/relationships/hyperlink" Target="http://www.youtube.com/watch?v=EEuYFoltsBE" TargetMode="External"/><Relationship Id="rId1427" Type="http://schemas.openxmlformats.org/officeDocument/2006/relationships/hyperlink" Target="https://www.youtube.com/watch?v=btG2C_wrdQw" TargetMode="External"/><Relationship Id="rId1634" Type="http://schemas.openxmlformats.org/officeDocument/2006/relationships/hyperlink" Target="https://www.youtube.com/watch?v=c3C_1OUTUXE&amp;feature=youtu.be" TargetMode="External"/><Relationship Id="rId1841" Type="http://schemas.openxmlformats.org/officeDocument/2006/relationships/hyperlink" Target="https://www.youtube.com/watch?v=r311sqd-KZQ&amp;feature=youtu.be" TargetMode="External"/><Relationship Id="rId229" Type="http://schemas.openxmlformats.org/officeDocument/2006/relationships/hyperlink" Target="http://www.klasektrading.cz/static/public/uploads/images/products/max/153509852295.jpg" TargetMode="External"/><Relationship Id="rId436" Type="http://schemas.openxmlformats.org/officeDocument/2006/relationships/hyperlink" Target="http://www.klasektrading.cz/static/public/uploads/images/products/max/150287330454.jpg" TargetMode="External"/><Relationship Id="rId643" Type="http://schemas.openxmlformats.org/officeDocument/2006/relationships/hyperlink" Target="http://www.klasektrading.cz/static/public/uploads/images/products/max/150330212102.jpg" TargetMode="External"/><Relationship Id="rId1066" Type="http://schemas.openxmlformats.org/officeDocument/2006/relationships/hyperlink" Target="https://youtu.be/GakSvbQ2NJ4" TargetMode="External"/><Relationship Id="rId1273" Type="http://schemas.openxmlformats.org/officeDocument/2006/relationships/hyperlink" Target="https://youtu.be/gBzxTBD4itU" TargetMode="External"/><Relationship Id="rId1480" Type="http://schemas.openxmlformats.org/officeDocument/2006/relationships/hyperlink" Target="https://youtu.be/lQp0SSVliFo" TargetMode="External"/><Relationship Id="rId850" Type="http://schemas.openxmlformats.org/officeDocument/2006/relationships/hyperlink" Target="http://www.klasektrading.cz/static/public/uploads/images/products/max/144178813082.jpg" TargetMode="External"/><Relationship Id="rId948" Type="http://schemas.openxmlformats.org/officeDocument/2006/relationships/hyperlink" Target="https://youtu.be/YbRa32Dy7Mo" TargetMode="External"/><Relationship Id="rId1133" Type="http://schemas.openxmlformats.org/officeDocument/2006/relationships/hyperlink" Target="https://www.youtube.com/watch?v=Y3H4Pu8WffM&amp;feature=youtu.be" TargetMode="External"/><Relationship Id="rId1578" Type="http://schemas.openxmlformats.org/officeDocument/2006/relationships/hyperlink" Target="https://youtu.be/BHw3KVM9beE" TargetMode="External"/><Relationship Id="rId1701" Type="http://schemas.openxmlformats.org/officeDocument/2006/relationships/hyperlink" Target="https://www.youtube.com/watch?v=t4XHQwRXSzo&amp;feature=youtu.be" TargetMode="External"/><Relationship Id="rId1785" Type="http://schemas.openxmlformats.org/officeDocument/2006/relationships/hyperlink" Target="https://www.youtube.com/watch?v=WOGkCRWIFVE" TargetMode="External"/><Relationship Id="rId77" Type="http://schemas.openxmlformats.org/officeDocument/2006/relationships/hyperlink" Target="http://www.pmcostrava.cz/public/uploads/images/max/137935325089.jpg" TargetMode="External"/><Relationship Id="rId282" Type="http://schemas.openxmlformats.org/officeDocument/2006/relationships/hyperlink" Target="http://www.klasektrading.cz/static/public/uploads/images/products/max/14416174212.jpg" TargetMode="External"/><Relationship Id="rId503" Type="http://schemas.openxmlformats.org/officeDocument/2006/relationships/hyperlink" Target="http://www.klasektrading.cz/static/public/uploads/images/products/max/150280629727.jpg" TargetMode="External"/><Relationship Id="rId587" Type="http://schemas.openxmlformats.org/officeDocument/2006/relationships/hyperlink" Target="http://www.pmcostrava.cz/public/uploads/images/max/135058238361.jpg" TargetMode="External"/><Relationship Id="rId710" Type="http://schemas.openxmlformats.org/officeDocument/2006/relationships/hyperlink" Target="http://www.klasektrading.cz/static/public/uploads/images/products/max/144222952182.jpg" TargetMode="External"/><Relationship Id="rId808" Type="http://schemas.openxmlformats.org/officeDocument/2006/relationships/hyperlink" Target="http://www.pmcostrava.cz/public/uploads/images/max/135020614809.jpg" TargetMode="External"/><Relationship Id="rId1340" Type="http://schemas.openxmlformats.org/officeDocument/2006/relationships/hyperlink" Target="https://youtu.be/ubRzfMSR29I" TargetMode="External"/><Relationship Id="rId1438" Type="http://schemas.openxmlformats.org/officeDocument/2006/relationships/hyperlink" Target="https://www.youtube.com/watch?v=5evveJAS7JQ&amp;feature=youtu.be" TargetMode="External"/><Relationship Id="rId1645" Type="http://schemas.openxmlformats.org/officeDocument/2006/relationships/hyperlink" Target="https://www.youtube.com/watch?v=it_wTUJ_-_U" TargetMode="External"/><Relationship Id="rId8" Type="http://schemas.openxmlformats.org/officeDocument/2006/relationships/hyperlink" Target="http://www.pmcostrava.cz/public/uploads/images/max/140929461746.jpg" TargetMode="External"/><Relationship Id="rId142" Type="http://schemas.openxmlformats.org/officeDocument/2006/relationships/hyperlink" Target="http://www.klasektrading.cz/static/public/uploads/images/products/max/150451343162.jpg" TargetMode="External"/><Relationship Id="rId447" Type="http://schemas.openxmlformats.org/officeDocument/2006/relationships/hyperlink" Target="http://www.klasektrading.cz/static/public/uploads/images/products/max/150280042582.jpg" TargetMode="External"/><Relationship Id="rId794" Type="http://schemas.openxmlformats.org/officeDocument/2006/relationships/hyperlink" Target="http://www.klasektrading.cz/static/public/uploads/images/products/max/144067554095.jpg" TargetMode="External"/><Relationship Id="rId1077" Type="http://schemas.openxmlformats.org/officeDocument/2006/relationships/hyperlink" Target="https://www.youtube.com/watch?v=j_dmUOQpTjc&amp;feature=youtu.be" TargetMode="External"/><Relationship Id="rId1200" Type="http://schemas.openxmlformats.org/officeDocument/2006/relationships/hyperlink" Target="https://www.youtube.com/watch?v=u27TXDf0NmA&amp;feature=youtu.be" TargetMode="External"/><Relationship Id="rId1852" Type="http://schemas.openxmlformats.org/officeDocument/2006/relationships/hyperlink" Target="http://www.pmcostrava.cz/public/uploads/images/max/140930061782.jpg" TargetMode="External"/><Relationship Id="rId654" Type="http://schemas.openxmlformats.org/officeDocument/2006/relationships/hyperlink" Target="http://www.klasektrading.cz/static/public/uploads/images/products/max/150278758113.jpg" TargetMode="External"/><Relationship Id="rId861" Type="http://schemas.openxmlformats.org/officeDocument/2006/relationships/hyperlink" Target="http://www.klasektrading.cz/static/public/uploads/images/products/max/144179155581.jpg" TargetMode="External"/><Relationship Id="rId959" Type="http://schemas.openxmlformats.org/officeDocument/2006/relationships/hyperlink" Target="https://youtu.be/TErPPa5ekug" TargetMode="External"/><Relationship Id="rId1284" Type="http://schemas.openxmlformats.org/officeDocument/2006/relationships/hyperlink" Target="https://www.youtube.com/watch?v=VUIkETF-hW4&amp;feature=youtu.be" TargetMode="External"/><Relationship Id="rId1491" Type="http://schemas.openxmlformats.org/officeDocument/2006/relationships/hyperlink" Target="https://www.youtube.com/watch?v=xACjM5t2no0&amp;feature=youtu.be" TargetMode="External"/><Relationship Id="rId1505" Type="http://schemas.openxmlformats.org/officeDocument/2006/relationships/hyperlink" Target="https://youtu.be/EqowqgpleAY" TargetMode="External"/><Relationship Id="rId1589" Type="http://schemas.openxmlformats.org/officeDocument/2006/relationships/hyperlink" Target="https://www.youtube.com/watch?v=QOx2LHn0C3s&amp;feature=youtu.be" TargetMode="External"/><Relationship Id="rId1712" Type="http://schemas.openxmlformats.org/officeDocument/2006/relationships/hyperlink" Target="https://www.youtube.com/watch?v=sxVeGFyXiLU&amp;feature=youtu.be" TargetMode="External"/><Relationship Id="rId293" Type="http://schemas.openxmlformats.org/officeDocument/2006/relationships/hyperlink" Target="http://www.klasektrading.cz/static/public/uploads/images/products/max/146702818621.jpg" TargetMode="External"/><Relationship Id="rId307" Type="http://schemas.openxmlformats.org/officeDocument/2006/relationships/hyperlink" Target="http://www.klasektrading.cz/static/public/uploads/images/products/max/15296546117.jpg" TargetMode="External"/><Relationship Id="rId514" Type="http://schemas.openxmlformats.org/officeDocument/2006/relationships/hyperlink" Target="http://www.klasektrading.cz/static/public/uploads/images/products/max/150287344481.jpg" TargetMode="External"/><Relationship Id="rId721" Type="http://schemas.openxmlformats.org/officeDocument/2006/relationships/hyperlink" Target="http://www.klasektrading.cz/static/public/uploads/images/products/max/144222528095.jpg" TargetMode="External"/><Relationship Id="rId1144" Type="http://schemas.openxmlformats.org/officeDocument/2006/relationships/hyperlink" Target="https://www.youtube.com/watch?v=DLho4u2wfhg" TargetMode="External"/><Relationship Id="rId1351" Type="http://schemas.openxmlformats.org/officeDocument/2006/relationships/hyperlink" Target="https://www.youtube.com/watch?v=SnIbjopdgX0&amp;feature=youtu.be" TargetMode="External"/><Relationship Id="rId1449" Type="http://schemas.openxmlformats.org/officeDocument/2006/relationships/hyperlink" Target="https://www.youtube.com/watch?v=nX-1_kj7FVI" TargetMode="External"/><Relationship Id="rId1796" Type="http://schemas.openxmlformats.org/officeDocument/2006/relationships/hyperlink" Target="https://www.youtube.com/watch?v=owI4UCYLgHg&amp;feature=youtu.be" TargetMode="External"/><Relationship Id="rId88" Type="http://schemas.openxmlformats.org/officeDocument/2006/relationships/hyperlink" Target="http://www.klasektrading.cz/static/public/uploads/images/products/max/147393085162.jpg" TargetMode="External"/><Relationship Id="rId153" Type="http://schemas.openxmlformats.org/officeDocument/2006/relationships/hyperlink" Target="http://www.pmcostrava.cz/public/uploads/images/max/134808850478.jpg" TargetMode="External"/><Relationship Id="rId360" Type="http://schemas.openxmlformats.org/officeDocument/2006/relationships/hyperlink" Target="http://www.klasektrading.cz/static/public/uploads/images/products/max/144178756745.jpg" TargetMode="External"/><Relationship Id="rId598" Type="http://schemas.openxmlformats.org/officeDocument/2006/relationships/hyperlink" Target="http://www.pmcostrava.cz/public/uploads/images/max/135004772492.jpg" TargetMode="External"/><Relationship Id="rId819" Type="http://schemas.openxmlformats.org/officeDocument/2006/relationships/hyperlink" Target="http://www.klasektrading.cz/static/public/uploads/images/products/max/144178683244.jpg" TargetMode="External"/><Relationship Id="rId1004" Type="http://schemas.openxmlformats.org/officeDocument/2006/relationships/hyperlink" Target="https://www.youtube.com/watch?v=eCgd_11Q9Hw" TargetMode="External"/><Relationship Id="rId1211" Type="http://schemas.openxmlformats.org/officeDocument/2006/relationships/hyperlink" Target="https://www.youtube.com/watch?v=Ev0jcZqslYo&amp;feature=youtu.be" TargetMode="External"/><Relationship Id="rId1656" Type="http://schemas.openxmlformats.org/officeDocument/2006/relationships/hyperlink" Target="https://www.youtube.com/watch?v=lwL8PleIwbM" TargetMode="External"/><Relationship Id="rId220" Type="http://schemas.openxmlformats.org/officeDocument/2006/relationships/hyperlink" Target="http://www.klasektrading.cz/static/public/uploads/images/products/max/148120511037.jpg" TargetMode="External"/><Relationship Id="rId458" Type="http://schemas.openxmlformats.org/officeDocument/2006/relationships/hyperlink" Target="http://www.pmcostrava.cz/public/uploads/images/max/135057806124.jpg" TargetMode="External"/><Relationship Id="rId665" Type="http://schemas.openxmlformats.org/officeDocument/2006/relationships/hyperlink" Target="http://www.klasektrading.cz/static/public/uploads/images/products/max/144127150911.jpg" TargetMode="External"/><Relationship Id="rId872" Type="http://schemas.openxmlformats.org/officeDocument/2006/relationships/hyperlink" Target="http://www.klasektrading.cz/static/public/uploads/images/products/max/144179155581.jpg" TargetMode="External"/><Relationship Id="rId1088" Type="http://schemas.openxmlformats.org/officeDocument/2006/relationships/hyperlink" Target="https://www.youtube.com/watch?v=HIT0fg_xu2w&amp;feature=youtu.be" TargetMode="External"/><Relationship Id="rId1295" Type="http://schemas.openxmlformats.org/officeDocument/2006/relationships/hyperlink" Target="https://www.youtube.com/watch?v=UWYb2eqQn4A&amp;feature=youtu.be" TargetMode="External"/><Relationship Id="rId1309" Type="http://schemas.openxmlformats.org/officeDocument/2006/relationships/hyperlink" Target="https://youtu.be/wNpUP2z4mMI" TargetMode="External"/><Relationship Id="rId1516" Type="http://schemas.openxmlformats.org/officeDocument/2006/relationships/hyperlink" Target="https://www.youtube.com/watch?v=NiVnvlKq7ro" TargetMode="External"/><Relationship Id="rId1723" Type="http://schemas.openxmlformats.org/officeDocument/2006/relationships/hyperlink" Target="https://www.youtube.com/watch?v=swuyrUsaw2I&amp;feature=youtu.be" TargetMode="External"/><Relationship Id="rId15" Type="http://schemas.openxmlformats.org/officeDocument/2006/relationships/hyperlink" Target="http://www.pmcostrava.cz/public/uploads/images/max/137933072644.jpg" TargetMode="External"/><Relationship Id="rId318" Type="http://schemas.openxmlformats.org/officeDocument/2006/relationships/hyperlink" Target="http://www.klasektrading.cz/static/public/uploads/images/products/max/147394352258.jpg" TargetMode="External"/><Relationship Id="rId525" Type="http://schemas.openxmlformats.org/officeDocument/2006/relationships/hyperlink" Target="http://www.klasektrading.cz/static/public/uploads/images/products/max/150270933727.jpg" TargetMode="External"/><Relationship Id="rId732" Type="http://schemas.openxmlformats.org/officeDocument/2006/relationships/hyperlink" Target="http://www.pmcostrava.cz/public/uploads/images/max/140963469829.jpg" TargetMode="External"/><Relationship Id="rId1155" Type="http://schemas.openxmlformats.org/officeDocument/2006/relationships/hyperlink" Target="https://youtu.be/AullUnm3bys" TargetMode="External"/><Relationship Id="rId1362" Type="http://schemas.openxmlformats.org/officeDocument/2006/relationships/hyperlink" Target="https://www.youtube.com/watch?v=H2zEAL-hiBE" TargetMode="External"/><Relationship Id="rId99" Type="http://schemas.openxmlformats.org/officeDocument/2006/relationships/hyperlink" Target="http://www.klasektrading.cz/static/public/uploads/images/products/max/150287896515.jpg" TargetMode="External"/><Relationship Id="rId164" Type="http://schemas.openxmlformats.org/officeDocument/2006/relationships/hyperlink" Target="http://www.pmcostrava.cz/public/uploads/images/max/137941877964.jpg" TargetMode="External"/><Relationship Id="rId371" Type="http://schemas.openxmlformats.org/officeDocument/2006/relationships/hyperlink" Target="http://www.klasektrading.cz/static/public/uploads/images/products/max/150280217084.jpg" TargetMode="External"/><Relationship Id="rId1015" Type="http://schemas.openxmlformats.org/officeDocument/2006/relationships/hyperlink" Target="https://youtu.be/PQmpWecA-0A" TargetMode="External"/><Relationship Id="rId1222" Type="http://schemas.openxmlformats.org/officeDocument/2006/relationships/hyperlink" Target="https://www.youtube.com/watch?v=Ny-ie1mSwgA&amp;feature=youtu.be" TargetMode="External"/><Relationship Id="rId1667" Type="http://schemas.openxmlformats.org/officeDocument/2006/relationships/hyperlink" Target="https://www.youtube.com/watch?v=Yt2NWevIgdM&amp;feature=youtu.be" TargetMode="External"/><Relationship Id="rId469" Type="http://schemas.openxmlformats.org/officeDocument/2006/relationships/hyperlink" Target="http://www.klasektrading.cz/static/public/uploads/images/products/max/150270256778.jpg" TargetMode="External"/><Relationship Id="rId676" Type="http://schemas.openxmlformats.org/officeDocument/2006/relationships/hyperlink" Target="http://www.klasektrading.cz/static/public/uploads/images/products/max/15350968633.jpg" TargetMode="External"/><Relationship Id="rId883" Type="http://schemas.openxmlformats.org/officeDocument/2006/relationships/hyperlink" Target="http://www.klasektrading.cz/static/public/uploads/images/products/max/144178813082.jpg" TargetMode="External"/><Relationship Id="rId1099" Type="http://schemas.openxmlformats.org/officeDocument/2006/relationships/hyperlink" Target="https://www.youtube.com/watch?v=vl80Or76Xhk" TargetMode="External"/><Relationship Id="rId1527" Type="http://schemas.openxmlformats.org/officeDocument/2006/relationships/hyperlink" Target="https://youtu.be/mY7bXIrYNN8" TargetMode="External"/><Relationship Id="rId1734" Type="http://schemas.openxmlformats.org/officeDocument/2006/relationships/hyperlink" Target="https://www.youtube.com/watch?v=mcFPlzxHzZc" TargetMode="External"/><Relationship Id="rId26" Type="http://schemas.openxmlformats.org/officeDocument/2006/relationships/hyperlink" Target="http://www.pmcostrava.cz/public/uploads/images/max/138122629843.jpg" TargetMode="External"/><Relationship Id="rId231" Type="http://schemas.openxmlformats.org/officeDocument/2006/relationships/hyperlink" Target="http://www.klasektrading.cz/static/public/uploads/images/products/max/1473937975.jpg" TargetMode="External"/><Relationship Id="rId329" Type="http://schemas.openxmlformats.org/officeDocument/2006/relationships/hyperlink" Target="http://www.klasektrading.cz/static/public/uploads/images/products/max/144178633891.jpg" TargetMode="External"/><Relationship Id="rId536" Type="http://schemas.openxmlformats.org/officeDocument/2006/relationships/hyperlink" Target="http://www.klasektrading.cz/static/public/uploads/images/products/max/147401289211.jpg" TargetMode="External"/><Relationship Id="rId1166" Type="http://schemas.openxmlformats.org/officeDocument/2006/relationships/hyperlink" Target="https://youtu.be/1TbfmtMBURE" TargetMode="External"/><Relationship Id="rId1373" Type="http://schemas.openxmlformats.org/officeDocument/2006/relationships/hyperlink" Target="https://www.youtube.com/watch?v=c5oeRoNYpJ0&amp;feature=youtu.be" TargetMode="External"/><Relationship Id="rId175" Type="http://schemas.openxmlformats.org/officeDocument/2006/relationships/hyperlink" Target="http://www.klasektrading.cz/static/public/uploads/images/products/max/153509868997.jpg" TargetMode="External"/><Relationship Id="rId743" Type="http://schemas.openxmlformats.org/officeDocument/2006/relationships/hyperlink" Target="http://www.klasektrading.cz/static/public/uploads/images/products/max/15027882193.jpg" TargetMode="External"/><Relationship Id="rId950" Type="http://schemas.openxmlformats.org/officeDocument/2006/relationships/hyperlink" Target="https://youtu.be/KmZz_mGyEVA" TargetMode="External"/><Relationship Id="rId1026" Type="http://schemas.openxmlformats.org/officeDocument/2006/relationships/hyperlink" Target="https://youtu.be/QyaGh8vtnaM" TargetMode="External"/><Relationship Id="rId1580" Type="http://schemas.openxmlformats.org/officeDocument/2006/relationships/hyperlink" Target="https://www.youtube.com/watch?v=oMnzh0W7NNE" TargetMode="External"/><Relationship Id="rId1678" Type="http://schemas.openxmlformats.org/officeDocument/2006/relationships/hyperlink" Target="https://www.youtube.com/watch?v=gmV9hssHSMU" TargetMode="External"/><Relationship Id="rId1801" Type="http://schemas.openxmlformats.org/officeDocument/2006/relationships/hyperlink" Target="https://www.youtube.com/watch?v=ZyNUiMj_xnc&amp;feature=youtu.be" TargetMode="External"/><Relationship Id="rId382" Type="http://schemas.openxmlformats.org/officeDocument/2006/relationships/hyperlink" Target="http://www.klasektrading.cz/static/public/uploads/images/products/max/147394302747.jpg" TargetMode="External"/><Relationship Id="rId603" Type="http://schemas.openxmlformats.org/officeDocument/2006/relationships/hyperlink" Target="http://www.pmcostrava.cz/public/uploads/images/max/119135322516.jpg" TargetMode="External"/><Relationship Id="rId687" Type="http://schemas.openxmlformats.org/officeDocument/2006/relationships/hyperlink" Target="http://www.klasektrading.cz/static/public/uploads/images/products/max/144119440217.jpg" TargetMode="External"/><Relationship Id="rId810" Type="http://schemas.openxmlformats.org/officeDocument/2006/relationships/hyperlink" Target="http://www.pmcostrava.cz/public/uploads/images/max/135020614809.jpg" TargetMode="External"/><Relationship Id="rId908" Type="http://schemas.openxmlformats.org/officeDocument/2006/relationships/hyperlink" Target="http://www.klasektrading.cz/static/public/uploads/images/products/max/146219119744.jpg" TargetMode="External"/><Relationship Id="rId1233" Type="http://schemas.openxmlformats.org/officeDocument/2006/relationships/hyperlink" Target="https://youtu.be/5aDM7praC6Y" TargetMode="External"/><Relationship Id="rId1440" Type="http://schemas.openxmlformats.org/officeDocument/2006/relationships/hyperlink" Target="https://www.youtube.com/watch?v=Wuf_yEuAdNk" TargetMode="External"/><Relationship Id="rId1538" Type="http://schemas.openxmlformats.org/officeDocument/2006/relationships/hyperlink" Target="https://www.youtube.com/watch?v=phJTM84dcz4&amp;feature=youtu.be" TargetMode="External"/><Relationship Id="rId242" Type="http://schemas.openxmlformats.org/officeDocument/2006/relationships/hyperlink" Target="http://www.pmcostrava.cz/public/uploads/images/max/140930534902.jpg" TargetMode="External"/><Relationship Id="rId894" Type="http://schemas.openxmlformats.org/officeDocument/2006/relationships/hyperlink" Target="http://www.klasektrading.cz/static/public/uploads/images/products/max/144178283845.jpg" TargetMode="External"/><Relationship Id="rId1177" Type="http://schemas.openxmlformats.org/officeDocument/2006/relationships/hyperlink" Target="https://www.youtube.com/watch?v=p1FspXrtzxA" TargetMode="External"/><Relationship Id="rId1300" Type="http://schemas.openxmlformats.org/officeDocument/2006/relationships/hyperlink" Target="https://www.youtube.com/watch?v=eRZBpKopyuE&amp;feature=youtu.be" TargetMode="External"/><Relationship Id="rId1745" Type="http://schemas.openxmlformats.org/officeDocument/2006/relationships/hyperlink" Target="https://www.youtube.com/watch?v=GzJEJUYQMoA&amp;feature=youtu.be" TargetMode="External"/><Relationship Id="rId37" Type="http://schemas.openxmlformats.org/officeDocument/2006/relationships/hyperlink" Target="http://www.klasektrading.cz/static/public/uploads/images/products/max/15028797979.jpg" TargetMode="External"/><Relationship Id="rId102" Type="http://schemas.openxmlformats.org/officeDocument/2006/relationships/hyperlink" Target="http://www.pmcostrava.cz/public/uploads/images/max/137940224148.jpg" TargetMode="External"/><Relationship Id="rId547" Type="http://schemas.openxmlformats.org/officeDocument/2006/relationships/hyperlink" Target="http://www.klasektrading.cz/static/public/uploads/images/products/max/150270970811.jpg" TargetMode="External"/><Relationship Id="rId754" Type="http://schemas.openxmlformats.org/officeDocument/2006/relationships/hyperlink" Target="http://www.klasektrading.cz/static/public/uploads/images/products/max/150279121313.jpg" TargetMode="External"/><Relationship Id="rId961" Type="http://schemas.openxmlformats.org/officeDocument/2006/relationships/hyperlink" Target="https://youtu.be/_Wpo59XV_6Y" TargetMode="External"/><Relationship Id="rId1384" Type="http://schemas.openxmlformats.org/officeDocument/2006/relationships/hyperlink" Target="https://www.youtube.com/watch?v=brhIHSN6uMM" TargetMode="External"/><Relationship Id="rId1591" Type="http://schemas.openxmlformats.org/officeDocument/2006/relationships/hyperlink" Target="https://www.youtube.com/watch?v=yCSkYmPpR7I&amp;feature=youtu.be" TargetMode="External"/><Relationship Id="rId1605" Type="http://schemas.openxmlformats.org/officeDocument/2006/relationships/hyperlink" Target="https://www.youtube.com/watch?v=JGqCtQ80LVo&amp;feature=youtu.be" TargetMode="External"/><Relationship Id="rId1689" Type="http://schemas.openxmlformats.org/officeDocument/2006/relationships/hyperlink" Target="https://www.youtube.com/watch?v=xqo1hWezkQc" TargetMode="External"/><Relationship Id="rId1812" Type="http://schemas.openxmlformats.org/officeDocument/2006/relationships/hyperlink" Target="https://www.youtube.com/watch?v=RaHQc7Y1Ku0&amp;feature=youtu.be" TargetMode="External"/><Relationship Id="rId90" Type="http://schemas.openxmlformats.org/officeDocument/2006/relationships/hyperlink" Target="http://www.klasektrading.cz/static/public/uploads/images/products/max/147393113507.jpg" TargetMode="External"/><Relationship Id="rId186" Type="http://schemas.openxmlformats.org/officeDocument/2006/relationships/hyperlink" Target="http://www.klasektrading.cz/static/public/uploads/images/products/max/147428665131.jpg" TargetMode="External"/><Relationship Id="rId393" Type="http://schemas.openxmlformats.org/officeDocument/2006/relationships/hyperlink" Target="http://www.klasektrading.cz/static/public/uploads/images/products/max/147402512731.jpg" TargetMode="External"/><Relationship Id="rId407" Type="http://schemas.openxmlformats.org/officeDocument/2006/relationships/hyperlink" Target="http://www.klasektrading.cz/static/public/uploads/images/products/max/147394328518.jpg" TargetMode="External"/><Relationship Id="rId614" Type="http://schemas.openxmlformats.org/officeDocument/2006/relationships/hyperlink" Target="http://www.klasektrading.cz/static/public/uploads/images/products/max/147383988403.jpg" TargetMode="External"/><Relationship Id="rId821" Type="http://schemas.openxmlformats.org/officeDocument/2006/relationships/hyperlink" Target="http://www.klasektrading.cz/static/public/uploads/images/products/max/144178683244.jpg" TargetMode="External"/><Relationship Id="rId1037" Type="http://schemas.openxmlformats.org/officeDocument/2006/relationships/hyperlink" Target="https://youtu.be/KC8xjbK0f-U" TargetMode="External"/><Relationship Id="rId1244" Type="http://schemas.openxmlformats.org/officeDocument/2006/relationships/hyperlink" Target="https://www.youtube.com/watch?v=-CMtSe4wwwE&amp;feature=youtu.be" TargetMode="External"/><Relationship Id="rId1451" Type="http://schemas.openxmlformats.org/officeDocument/2006/relationships/hyperlink" Target="https://www.youtube.com/watch?v=o_rudRRC4ag&amp;feature=youtu.be" TargetMode="External"/><Relationship Id="rId253" Type="http://schemas.openxmlformats.org/officeDocument/2006/relationships/hyperlink" Target="http://www.klasektrading.cz/static/public/uploads/images/products/max/150270512735.jpg" TargetMode="External"/><Relationship Id="rId460" Type="http://schemas.openxmlformats.org/officeDocument/2006/relationships/hyperlink" Target="http://www.pmcostrava.cz/public/uploads/images/max/131781446696.jpg" TargetMode="External"/><Relationship Id="rId698" Type="http://schemas.openxmlformats.org/officeDocument/2006/relationships/hyperlink" Target="http://www.klasektrading.cz/static/public/uploads/images/products/max/153509680601.jpg" TargetMode="External"/><Relationship Id="rId919" Type="http://schemas.openxmlformats.org/officeDocument/2006/relationships/hyperlink" Target="http://www.klasektrading.cz/static/public/uploads/images/products/max/150175773675.jpg" TargetMode="External"/><Relationship Id="rId1090" Type="http://schemas.openxmlformats.org/officeDocument/2006/relationships/hyperlink" Target="https://www.youtube.com/watch?v=3mhj5rBVIqg&amp;feature=youtu.be" TargetMode="External"/><Relationship Id="rId1104" Type="http://schemas.openxmlformats.org/officeDocument/2006/relationships/hyperlink" Target="https://youtu.be/8ZFfdclUrYw" TargetMode="External"/><Relationship Id="rId1311" Type="http://schemas.openxmlformats.org/officeDocument/2006/relationships/hyperlink" Target="https://youtu.be/wXKm93zLNcg" TargetMode="External"/><Relationship Id="rId1549" Type="http://schemas.openxmlformats.org/officeDocument/2006/relationships/hyperlink" Target="https://www.youtube.com/watch?v=VxojSZr1u8I&amp;feature=youtu.be" TargetMode="External"/><Relationship Id="rId1756" Type="http://schemas.openxmlformats.org/officeDocument/2006/relationships/hyperlink" Target="https://www.youtube.com/watch?v=_Dx4zJY4Gfo" TargetMode="External"/><Relationship Id="rId48" Type="http://schemas.openxmlformats.org/officeDocument/2006/relationships/hyperlink" Target="http://www.klasektrading.cz/static/public/uploads/images/products/max/150270590941.jpg" TargetMode="External"/><Relationship Id="rId113" Type="http://schemas.openxmlformats.org/officeDocument/2006/relationships/hyperlink" Target="http://www.pmcostrava.cz/public/uploads/images/max/137940267461.jpg" TargetMode="External"/><Relationship Id="rId320" Type="http://schemas.openxmlformats.org/officeDocument/2006/relationships/hyperlink" Target="http://www.klasektrading.cz/static/public/uploads/images/products/max/147402614977.jpg" TargetMode="External"/><Relationship Id="rId558" Type="http://schemas.openxmlformats.org/officeDocument/2006/relationships/hyperlink" Target="http://www.klasektrading.cz/static/public/uploads/images/products/max/150271517138.jpg" TargetMode="External"/><Relationship Id="rId765" Type="http://schemas.openxmlformats.org/officeDocument/2006/relationships/hyperlink" Target="http://www.klasektrading.cz/static/public/uploads/images/products/max/147376006869.jpg" TargetMode="External"/><Relationship Id="rId972" Type="http://schemas.openxmlformats.org/officeDocument/2006/relationships/hyperlink" Target="https://youtu.be/bBFDEnZspvc" TargetMode="External"/><Relationship Id="rId1188" Type="http://schemas.openxmlformats.org/officeDocument/2006/relationships/hyperlink" Target="https://www.youtube.com/watch?v=ps-G5czuDwM&amp;feature=youtu.be" TargetMode="External"/><Relationship Id="rId1395" Type="http://schemas.openxmlformats.org/officeDocument/2006/relationships/hyperlink" Target="https://www.youtube.com/watch?v=6gNrV8KsDEU&amp;feature=youtu.be" TargetMode="External"/><Relationship Id="rId1409" Type="http://schemas.openxmlformats.org/officeDocument/2006/relationships/hyperlink" Target="https://youtu.be/0BZ-0sduhS0" TargetMode="External"/><Relationship Id="rId1616" Type="http://schemas.openxmlformats.org/officeDocument/2006/relationships/hyperlink" Target="https://www.youtube.com/watch?v=1d7rCo6VZyo&amp;feature=youtu.be" TargetMode="External"/><Relationship Id="rId1823" Type="http://schemas.openxmlformats.org/officeDocument/2006/relationships/hyperlink" Target="https://www.youtube.com/watch?v=p-fIMjRjEIc&amp;feature=youtu.be" TargetMode="External"/><Relationship Id="rId197" Type="http://schemas.openxmlformats.org/officeDocument/2006/relationships/hyperlink" Target="http://www.klasektrading.cz/static/public/uploads/images/products/max/148120523145.jpg" TargetMode="External"/><Relationship Id="rId418" Type="http://schemas.openxmlformats.org/officeDocument/2006/relationships/hyperlink" Target="http://www.klasektrading.cz/static/public/uploads/images/products/max/150287289561.jpg" TargetMode="External"/><Relationship Id="rId625" Type="http://schemas.openxmlformats.org/officeDocument/2006/relationships/hyperlink" Target="http://www.pmcostrava.cz/public/uploads/images/max/134813281781.jpg" TargetMode="External"/><Relationship Id="rId832" Type="http://schemas.openxmlformats.org/officeDocument/2006/relationships/hyperlink" Target="http://www.klasektrading.cz/static/public/uploads/images/products/max/144179155581.jpg" TargetMode="External"/><Relationship Id="rId1048" Type="http://schemas.openxmlformats.org/officeDocument/2006/relationships/hyperlink" Target="https://youtu.be/4Kav1IxCy_k" TargetMode="External"/><Relationship Id="rId1255" Type="http://schemas.openxmlformats.org/officeDocument/2006/relationships/hyperlink" Target="https://www.youtube.com/watch?v=LD8JM2PEDu4&amp;feature=youtu.be" TargetMode="External"/><Relationship Id="rId1462" Type="http://schemas.openxmlformats.org/officeDocument/2006/relationships/hyperlink" Target="https://www.youtube.com/watch?v=wbucKjdeFT0" TargetMode="External"/><Relationship Id="rId264" Type="http://schemas.openxmlformats.org/officeDocument/2006/relationships/hyperlink" Target="http://www.klasektrading.cz/static/public/uploads/images/products/max/14249240882.jpg" TargetMode="External"/><Relationship Id="rId471" Type="http://schemas.openxmlformats.org/officeDocument/2006/relationships/hyperlink" Target="http://www.klasektrading.cz/static/public/uploads/images/products/max/147386322305.jpg" TargetMode="External"/><Relationship Id="rId1115" Type="http://schemas.openxmlformats.org/officeDocument/2006/relationships/hyperlink" Target="https://youtu.be/IpFIzuh2uRY" TargetMode="External"/><Relationship Id="rId1322" Type="http://schemas.openxmlformats.org/officeDocument/2006/relationships/hyperlink" Target="https://www.youtube.com/watch?v=1LT6_q9d-pc" TargetMode="External"/><Relationship Id="rId1767" Type="http://schemas.openxmlformats.org/officeDocument/2006/relationships/hyperlink" Target="https://www.youtube.com/watch?v=BVc9V1P0UjM" TargetMode="External"/><Relationship Id="rId59" Type="http://schemas.openxmlformats.org/officeDocument/2006/relationships/hyperlink" Target="http://www.klasektrading.cz/static/public/uploads/images/products/max/153509936455.jpg" TargetMode="External"/><Relationship Id="rId124" Type="http://schemas.openxmlformats.org/officeDocument/2006/relationships/hyperlink" Target="http://www.pmcostrava.cz/public/uploads/images/max/140930185159.jpg" TargetMode="External"/><Relationship Id="rId569" Type="http://schemas.openxmlformats.org/officeDocument/2006/relationships/hyperlink" Target="http://www.pmcostrava.cz/public/uploads/images/max/119126941971.jpg" TargetMode="External"/><Relationship Id="rId776" Type="http://schemas.openxmlformats.org/officeDocument/2006/relationships/hyperlink" Target="http://www.pmcostrava.cz/public/uploads/images/max/137941877964.jpg" TargetMode="External"/><Relationship Id="rId983" Type="http://schemas.openxmlformats.org/officeDocument/2006/relationships/hyperlink" Target="http://www.youtube.com/watch?v=vpjgQesoVyg" TargetMode="External"/><Relationship Id="rId1199" Type="http://schemas.openxmlformats.org/officeDocument/2006/relationships/hyperlink" Target="https://www.youtube.com/watch?v=L_3D6KU6r4A&amp;feature=youtu.be" TargetMode="External"/><Relationship Id="rId1627" Type="http://schemas.openxmlformats.org/officeDocument/2006/relationships/hyperlink" Target="https://www.youtube.com/watch?v=2YRqhz66x5s" TargetMode="External"/><Relationship Id="rId1834" Type="http://schemas.openxmlformats.org/officeDocument/2006/relationships/hyperlink" Target="https://www.youtube.com/watch?v=J3QWC1bLmog&amp;feature=youtu.be" TargetMode="External"/><Relationship Id="rId331" Type="http://schemas.openxmlformats.org/officeDocument/2006/relationships/hyperlink" Target="http://www.klasektrading.cz/static/public/uploads/images/products/max/153509819675.jpg" TargetMode="External"/><Relationship Id="rId429" Type="http://schemas.openxmlformats.org/officeDocument/2006/relationships/hyperlink" Target="http://www.klasektrading.cz/static/public/uploads/images/products/max/153509770283.jpg" TargetMode="External"/><Relationship Id="rId636" Type="http://schemas.openxmlformats.org/officeDocument/2006/relationships/hyperlink" Target="http://www.klasektrading.cz/static/public/uploads/images/products/max/147383928886.jpg" TargetMode="External"/><Relationship Id="rId1059" Type="http://schemas.openxmlformats.org/officeDocument/2006/relationships/hyperlink" Target="http://www.youtube.com/watch?v=p93rQPCs_H4" TargetMode="External"/><Relationship Id="rId1266" Type="http://schemas.openxmlformats.org/officeDocument/2006/relationships/hyperlink" Target="https://youtu.be/S9AX4ZOVV9M" TargetMode="External"/><Relationship Id="rId1473" Type="http://schemas.openxmlformats.org/officeDocument/2006/relationships/hyperlink" Target="https://www.youtube.com/watch?v=fcPMSAT_jgw&amp;feature=youtu.be" TargetMode="External"/><Relationship Id="rId843" Type="http://schemas.openxmlformats.org/officeDocument/2006/relationships/hyperlink" Target="http://www.klasektrading.cz/static/public/uploads/images/products/max/144179155581.jpg" TargetMode="External"/><Relationship Id="rId1126" Type="http://schemas.openxmlformats.org/officeDocument/2006/relationships/hyperlink" Target="http://www.youtube.com/watch?v=jVbvLVvpjpY" TargetMode="External"/><Relationship Id="rId1680" Type="http://schemas.openxmlformats.org/officeDocument/2006/relationships/hyperlink" Target="https://www.youtube.com/watch?v=-SqWW7z34OQ" TargetMode="External"/><Relationship Id="rId1778" Type="http://schemas.openxmlformats.org/officeDocument/2006/relationships/hyperlink" Target="http://www.youtube.com/watch?v=8OO78P2REDw" TargetMode="External"/><Relationship Id="rId275" Type="http://schemas.openxmlformats.org/officeDocument/2006/relationships/hyperlink" Target="http://www.klasektrading.cz/static/public/uploads/images/products/max/150288499957.jpg" TargetMode="External"/><Relationship Id="rId482" Type="http://schemas.openxmlformats.org/officeDocument/2006/relationships/hyperlink" Target="http://www.klasektrading.cz/static/public/uploads/images/products/max/150280278971.jpg" TargetMode="External"/><Relationship Id="rId703" Type="http://schemas.openxmlformats.org/officeDocument/2006/relationships/hyperlink" Target="http://www.pmcostrava.cz/public/uploads/images/max/13795929775.jpg" TargetMode="External"/><Relationship Id="rId910" Type="http://schemas.openxmlformats.org/officeDocument/2006/relationships/hyperlink" Target="http://www.klasektrading.cz/static/public/uploads/images/products/max/146219123587.jpg" TargetMode="External"/><Relationship Id="rId1333" Type="http://schemas.openxmlformats.org/officeDocument/2006/relationships/hyperlink" Target="https://www.youtube.com/watch?v=NhiQZ4FkcFU" TargetMode="External"/><Relationship Id="rId1540" Type="http://schemas.openxmlformats.org/officeDocument/2006/relationships/hyperlink" Target="https://youtu.be/93iU40yAfyg" TargetMode="External"/><Relationship Id="rId1638" Type="http://schemas.openxmlformats.org/officeDocument/2006/relationships/hyperlink" Target="https://www.youtube.com/watch?v=zNH_L1P2va4" TargetMode="External"/><Relationship Id="rId135" Type="http://schemas.openxmlformats.org/officeDocument/2006/relationships/hyperlink" Target="http://www.klasektrading.cz/static/public/uploads/images/products/max/14739279761.jpg" TargetMode="External"/><Relationship Id="rId342" Type="http://schemas.openxmlformats.org/officeDocument/2006/relationships/hyperlink" Target="http://www.pmcostrava.cz/public/uploads/images/max/135038752034.jpg" TargetMode="External"/><Relationship Id="rId787" Type="http://schemas.openxmlformats.org/officeDocument/2006/relationships/hyperlink" Target="http://www.klasektrading.cz/static/public/uploads/images/products/max/146219108181.jpg" TargetMode="External"/><Relationship Id="rId994" Type="http://schemas.openxmlformats.org/officeDocument/2006/relationships/hyperlink" Target="https://www.youtube.com/watch?v=vCd3O-MgYwc&amp;feature=youtu.be" TargetMode="External"/><Relationship Id="rId1400" Type="http://schemas.openxmlformats.org/officeDocument/2006/relationships/hyperlink" Target="https://www.youtube.com/watch?v=tYOXEH6qtbg&amp;feature=youtu.be" TargetMode="External"/><Relationship Id="rId1845" Type="http://schemas.openxmlformats.org/officeDocument/2006/relationships/hyperlink" Target="https://www.youtube.com/watch?v=Oi3B2oXqs6E&amp;feature=youtu.be" TargetMode="External"/><Relationship Id="rId202" Type="http://schemas.openxmlformats.org/officeDocument/2006/relationships/hyperlink" Target="http://www.klasektrading.cz/static/public/uploads/images/products/max/150288354223.jpg" TargetMode="External"/><Relationship Id="rId647" Type="http://schemas.openxmlformats.org/officeDocument/2006/relationships/hyperlink" Target="http://www.klasektrading.cz/static/public/uploads/images/products/max/14737669717.jpg" TargetMode="External"/><Relationship Id="rId854" Type="http://schemas.openxmlformats.org/officeDocument/2006/relationships/hyperlink" Target="http://www.klasektrading.cz/static/public/uploads/images/products/max/144178813082.jpg" TargetMode="External"/><Relationship Id="rId1277" Type="http://schemas.openxmlformats.org/officeDocument/2006/relationships/hyperlink" Target="https://youtu.be/jMps4xixHn4" TargetMode="External"/><Relationship Id="rId1484" Type="http://schemas.openxmlformats.org/officeDocument/2006/relationships/hyperlink" Target="https://www.youtube.com/watch?v=dsVbu2JxaS8&amp;feature=youtu.be" TargetMode="External"/><Relationship Id="rId1691" Type="http://schemas.openxmlformats.org/officeDocument/2006/relationships/hyperlink" Target="https://www.youtube.com/watch?v=7k2pIVTQHfQ" TargetMode="External"/><Relationship Id="rId1705" Type="http://schemas.openxmlformats.org/officeDocument/2006/relationships/hyperlink" Target="https://www.youtube.com/watch?v=FXG0x8BtmgA" TargetMode="External"/><Relationship Id="rId286" Type="http://schemas.openxmlformats.org/officeDocument/2006/relationships/hyperlink" Target="http://www.klasektrading.cz/static/public/uploads/images/products/max/145571769201.jpg" TargetMode="External"/><Relationship Id="rId493" Type="http://schemas.openxmlformats.org/officeDocument/2006/relationships/hyperlink" Target="http://www.klasektrading.cz/static/public/uploads/images/products/max/147386130165.jpg" TargetMode="External"/><Relationship Id="rId507" Type="http://schemas.openxmlformats.org/officeDocument/2006/relationships/hyperlink" Target="http://www.klasektrading.cz/static/public/uploads/images/products/max/147376946827.jpg" TargetMode="External"/><Relationship Id="rId714" Type="http://schemas.openxmlformats.org/officeDocument/2006/relationships/hyperlink" Target="http://www.klasektrading.cz/static/public/uploads/images/products/max/147377723838.jpg" TargetMode="External"/><Relationship Id="rId921" Type="http://schemas.openxmlformats.org/officeDocument/2006/relationships/hyperlink" Target="http://www.klasektrading.cz/static/public/uploads/images/products/max/150175780784.jpg" TargetMode="External"/><Relationship Id="rId1137" Type="http://schemas.openxmlformats.org/officeDocument/2006/relationships/hyperlink" Target="https://www.youtube.com/watch?v=lLtAexXv8Ns" TargetMode="External"/><Relationship Id="rId1344" Type="http://schemas.openxmlformats.org/officeDocument/2006/relationships/hyperlink" Target="https://youtu.be/MwRZaJKT49E" TargetMode="External"/><Relationship Id="rId1551" Type="http://schemas.openxmlformats.org/officeDocument/2006/relationships/hyperlink" Target="https://youtu.be/SHbNxRF3924" TargetMode="External"/><Relationship Id="rId1789" Type="http://schemas.openxmlformats.org/officeDocument/2006/relationships/hyperlink" Target="https://www.youtube.com/watch?v=KI4OOBZRDNw&amp;feature=youtu.be" TargetMode="External"/><Relationship Id="rId50" Type="http://schemas.openxmlformats.org/officeDocument/2006/relationships/hyperlink" Target="http://www.pmcostrava.cz/public/uploads/images/max/13793356087.jpg" TargetMode="External"/><Relationship Id="rId146" Type="http://schemas.openxmlformats.org/officeDocument/2006/relationships/hyperlink" Target="http://www.klasektrading.cz/static/public/uploads/images/products/max/153509896198.jpg" TargetMode="External"/><Relationship Id="rId353" Type="http://schemas.openxmlformats.org/officeDocument/2006/relationships/hyperlink" Target="http://www.klasektrading.cz/static/public/uploads/images/products/max/153509811041.jpg" TargetMode="External"/><Relationship Id="rId560" Type="http://schemas.openxmlformats.org/officeDocument/2006/relationships/hyperlink" Target="http://www.klasektrading.cz/static/public/uploads/images/products/max/150271544544.jpg" TargetMode="External"/><Relationship Id="rId798" Type="http://schemas.openxmlformats.org/officeDocument/2006/relationships/hyperlink" Target="http://www.pmcostrava.cz/public/uploads/images/max/1350210563.jpg" TargetMode="External"/><Relationship Id="rId1190" Type="http://schemas.openxmlformats.org/officeDocument/2006/relationships/hyperlink" Target="https://www.youtube.com/watch?v=SrYHFMdn9Ts" TargetMode="External"/><Relationship Id="rId1204" Type="http://schemas.openxmlformats.org/officeDocument/2006/relationships/hyperlink" Target="https://www.youtube.com/watch?v=-myg13cdkQM&amp;feature=youtu.be" TargetMode="External"/><Relationship Id="rId1411" Type="http://schemas.openxmlformats.org/officeDocument/2006/relationships/hyperlink" Target="https://youtu.be/Kq-Shc8ZA3o" TargetMode="External"/><Relationship Id="rId1649" Type="http://schemas.openxmlformats.org/officeDocument/2006/relationships/hyperlink" Target="http://www.youtube.com/watch?v=tDMPVdwnjvk" TargetMode="External"/><Relationship Id="rId1856" Type="http://schemas.openxmlformats.org/officeDocument/2006/relationships/hyperlink" Target="http://www.klasektrading.cz/static/public/uploads/images/products/max/153692098139.jpg" TargetMode="External"/><Relationship Id="rId213" Type="http://schemas.openxmlformats.org/officeDocument/2006/relationships/hyperlink" Target="http://www.klasektrading.cz/static/public/uploads/images/products/max/147394286624.jpg" TargetMode="External"/><Relationship Id="rId420" Type="http://schemas.openxmlformats.org/officeDocument/2006/relationships/hyperlink" Target="http://www.klasektrading.cz/static/public/uploads/images/products/max/150287006662.jpg" TargetMode="External"/><Relationship Id="rId658" Type="http://schemas.openxmlformats.org/officeDocument/2006/relationships/hyperlink" Target="http://www.klasektrading.cz/static/public/uploads/images/products/max/153509694782.jpg" TargetMode="External"/><Relationship Id="rId865" Type="http://schemas.openxmlformats.org/officeDocument/2006/relationships/hyperlink" Target="http://www.klasektrading.cz/static/public/uploads/images/products/max/144179155581.jpg" TargetMode="External"/><Relationship Id="rId1050" Type="http://schemas.openxmlformats.org/officeDocument/2006/relationships/hyperlink" Target="https://youtu.be/gJ8dpvlc1-A" TargetMode="External"/><Relationship Id="rId1288" Type="http://schemas.openxmlformats.org/officeDocument/2006/relationships/hyperlink" Target="https://www.youtube.com/watch?v=hRai7dxcQ7o&amp;feature=youtu.be" TargetMode="External"/><Relationship Id="rId1495" Type="http://schemas.openxmlformats.org/officeDocument/2006/relationships/hyperlink" Target="https://www.youtube.com/watch?v=9uLoLcG8Hfo&amp;feature=youtu.be" TargetMode="External"/><Relationship Id="rId1509" Type="http://schemas.openxmlformats.org/officeDocument/2006/relationships/hyperlink" Target="https://www.youtube.com/watch?v=GV11qkbfsUE&amp;feature=youtu.be" TargetMode="External"/><Relationship Id="rId1716" Type="http://schemas.openxmlformats.org/officeDocument/2006/relationships/hyperlink" Target="https://www.youtube.com/watch?v=cADoupAgnvE&amp;feature=youtu.be" TargetMode="External"/><Relationship Id="rId297" Type="http://schemas.openxmlformats.org/officeDocument/2006/relationships/hyperlink" Target="http://www.klasektrading.cz/static/public/uploads/images/products/max/147394876197.jpg" TargetMode="External"/><Relationship Id="rId518" Type="http://schemas.openxmlformats.org/officeDocument/2006/relationships/hyperlink" Target="http://www.pmcostrava.cz/public/uploads/images/max/129119574312.jpg" TargetMode="External"/><Relationship Id="rId725" Type="http://schemas.openxmlformats.org/officeDocument/2006/relationships/hyperlink" Target="http://www.klasektrading.cz/static/public/uploads/images/products/max/150278977092.jpg" TargetMode="External"/><Relationship Id="rId932" Type="http://schemas.openxmlformats.org/officeDocument/2006/relationships/hyperlink" Target="https://www.youtube.com/watch?v=VsjuSffepZ4&amp;feature=youtu.be" TargetMode="External"/><Relationship Id="rId1148" Type="http://schemas.openxmlformats.org/officeDocument/2006/relationships/hyperlink" Target="https://www.youtube.com/watch?v=UB051sCsLlY&amp;feature=youtu.be" TargetMode="External"/><Relationship Id="rId1355" Type="http://schemas.openxmlformats.org/officeDocument/2006/relationships/hyperlink" Target="https://www.youtube.com/watch?v=01IdwImPC0k" TargetMode="External"/><Relationship Id="rId1562" Type="http://schemas.openxmlformats.org/officeDocument/2006/relationships/hyperlink" Target="https://www.youtube.com/watch?v=Ac_pzM-LJps" TargetMode="External"/><Relationship Id="rId157" Type="http://schemas.openxmlformats.org/officeDocument/2006/relationships/hyperlink" Target="http://www.pmcostrava.cz/public/uploads/images/max/134813705186.jpg" TargetMode="External"/><Relationship Id="rId364" Type="http://schemas.openxmlformats.org/officeDocument/2006/relationships/hyperlink" Target="http://www.pmcostrava.cz/public/uploads/images/max/137957842638.jpg" TargetMode="External"/><Relationship Id="rId1008" Type="http://schemas.openxmlformats.org/officeDocument/2006/relationships/hyperlink" Target="https://youtu.be/zPTCp5-T43i" TargetMode="External"/><Relationship Id="rId1215" Type="http://schemas.openxmlformats.org/officeDocument/2006/relationships/hyperlink" Target="https://www.youtube.com/watch?v=SpbWKqAk8PE&amp;feature=youtu.be" TargetMode="External"/><Relationship Id="rId1422" Type="http://schemas.openxmlformats.org/officeDocument/2006/relationships/hyperlink" Target="https://youtu.be/nZ9mvnQgnJE" TargetMode="External"/><Relationship Id="rId61" Type="http://schemas.openxmlformats.org/officeDocument/2006/relationships/hyperlink" Target="http://www.klasektrading.cz/static/public/uploads/images/products/max/153509931297.jpg" TargetMode="External"/><Relationship Id="rId571" Type="http://schemas.openxmlformats.org/officeDocument/2006/relationships/hyperlink" Target="http://www.pmcostrava.cz/public/uploads/images/max/13481331336.jpg" TargetMode="External"/><Relationship Id="rId669" Type="http://schemas.openxmlformats.org/officeDocument/2006/relationships/hyperlink" Target="http://www.klasektrading.cz/static/public/uploads/images/products/max/150330177238.jpg" TargetMode="External"/><Relationship Id="rId876" Type="http://schemas.openxmlformats.org/officeDocument/2006/relationships/hyperlink" Target="http://www.klasektrading.cz/static/public/uploads/images/products/max/144178813082.jpg" TargetMode="External"/><Relationship Id="rId1299" Type="http://schemas.openxmlformats.org/officeDocument/2006/relationships/hyperlink" Target="https://www.youtube.com/watch?v=EKdyqHy36LE&amp;feature=youtu.be" TargetMode="External"/><Relationship Id="rId1727" Type="http://schemas.openxmlformats.org/officeDocument/2006/relationships/hyperlink" Target="https://www.youtube.com/watch?v=J006hE28rOQ&amp;feature=youtu.be" TargetMode="External"/><Relationship Id="rId19" Type="http://schemas.openxmlformats.org/officeDocument/2006/relationships/hyperlink" Target="http://www.pmcostrava.cz/public/uploads/images/max/140929512185.jpg" TargetMode="External"/><Relationship Id="rId224" Type="http://schemas.openxmlformats.org/officeDocument/2006/relationships/hyperlink" Target="http://www.klasektrading.cz/static/public/uploads/images/products/max/153509854106.jpg" TargetMode="External"/><Relationship Id="rId431" Type="http://schemas.openxmlformats.org/officeDocument/2006/relationships/hyperlink" Target="http://www.klasektrading.cz/static/public/uploads/images/products/max/153509760061.jpg" TargetMode="External"/><Relationship Id="rId529" Type="http://schemas.openxmlformats.org/officeDocument/2006/relationships/hyperlink" Target="http://www.klasektrading.cz/static/public/uploads/images/products/max/150269830366.jpg" TargetMode="External"/><Relationship Id="rId736" Type="http://schemas.openxmlformats.org/officeDocument/2006/relationships/hyperlink" Target="http://www.klasektrading.cz/static/public/uploads/images/products/max/153509611641.jpg" TargetMode="External"/><Relationship Id="rId1061" Type="http://schemas.openxmlformats.org/officeDocument/2006/relationships/hyperlink" Target="https://youtu.be/t3KZzuCUaRI" TargetMode="External"/><Relationship Id="rId1159" Type="http://schemas.openxmlformats.org/officeDocument/2006/relationships/hyperlink" Target="https://youtu.be/Q1AVF8-O6us" TargetMode="External"/><Relationship Id="rId1366" Type="http://schemas.openxmlformats.org/officeDocument/2006/relationships/hyperlink" Target="https://www.youtube.com/watch?v=SRZvZcOqNcY" TargetMode="External"/><Relationship Id="rId168" Type="http://schemas.openxmlformats.org/officeDocument/2006/relationships/hyperlink" Target="http://www.klasektrading.cz/static/public/uploads/images/products/max/145985558113.jpg" TargetMode="External"/><Relationship Id="rId943" Type="http://schemas.openxmlformats.org/officeDocument/2006/relationships/hyperlink" Target="https://youtu.be/gJtilUEOlwc" TargetMode="External"/><Relationship Id="rId1019" Type="http://schemas.openxmlformats.org/officeDocument/2006/relationships/hyperlink" Target="https://youtu.be/2F-oy7tBwW0" TargetMode="External"/><Relationship Id="rId1573" Type="http://schemas.openxmlformats.org/officeDocument/2006/relationships/hyperlink" Target="https://www.youtube.com/watch?v=B7l8Vq6Lx6Q&amp;feature=youtu.be" TargetMode="External"/><Relationship Id="rId1780" Type="http://schemas.openxmlformats.org/officeDocument/2006/relationships/hyperlink" Target="https://www.youtube.com/watch?v=_JEayhW8UiM&amp;feature=youtu.be" TargetMode="External"/><Relationship Id="rId72" Type="http://schemas.openxmlformats.org/officeDocument/2006/relationships/hyperlink" Target="http://www.pmcostrava.cz/public/uploads/images/max/137935336923.jpg" TargetMode="External"/><Relationship Id="rId375" Type="http://schemas.openxmlformats.org/officeDocument/2006/relationships/hyperlink" Target="http://www.klasektrading.cz/static/public/uploads/images/products/max/144178979355.jpg" TargetMode="External"/><Relationship Id="rId582" Type="http://schemas.openxmlformats.org/officeDocument/2006/relationships/hyperlink" Target="http://www.pmcostrava.cz/public/uploads/images/max/135058248319.jpg" TargetMode="External"/><Relationship Id="rId803" Type="http://schemas.openxmlformats.org/officeDocument/2006/relationships/hyperlink" Target="http://www.pmcostrava.cz/public/uploads/images/max/135020998811.jpg" TargetMode="External"/><Relationship Id="rId1226" Type="http://schemas.openxmlformats.org/officeDocument/2006/relationships/hyperlink" Target="https://youtu.be/Bu0zUaBivVM" TargetMode="External"/><Relationship Id="rId1433" Type="http://schemas.openxmlformats.org/officeDocument/2006/relationships/hyperlink" Target="https://youtu.be/Xvz95Ajcke0" TargetMode="External"/><Relationship Id="rId1640" Type="http://schemas.openxmlformats.org/officeDocument/2006/relationships/hyperlink" Target="https://www.youtube.com/watch?v=3Mihud1L_ts&amp;feature=youtu.be" TargetMode="External"/><Relationship Id="rId1738" Type="http://schemas.openxmlformats.org/officeDocument/2006/relationships/hyperlink" Target="https://www.youtube.com/watch?v=0USjeKISIp0" TargetMode="External"/><Relationship Id="rId3" Type="http://schemas.openxmlformats.org/officeDocument/2006/relationships/hyperlink" Target="http://www.pmcostrava.cz/public/uploads/images/max/138122470881.jpg" TargetMode="External"/><Relationship Id="rId235" Type="http://schemas.openxmlformats.org/officeDocument/2006/relationships/hyperlink" Target="http://www.pmcostrava.cz/public/uploads/images/max/134807953658.jpg" TargetMode="External"/><Relationship Id="rId442" Type="http://schemas.openxmlformats.org/officeDocument/2006/relationships/hyperlink" Target="http://www.pmcostrava.cz/public/uploads/images/max/135038954425.jpg" TargetMode="External"/><Relationship Id="rId887" Type="http://schemas.openxmlformats.org/officeDocument/2006/relationships/hyperlink" Target="http://www.klasektrading.cz/static/public/uploads/images/products/max/144178813082.jpg" TargetMode="External"/><Relationship Id="rId1072" Type="http://schemas.openxmlformats.org/officeDocument/2006/relationships/hyperlink" Target="https://www.youtube.com/watch?v=WHqtbqgF0hA&amp;feature=youtu.be" TargetMode="External"/><Relationship Id="rId1500" Type="http://schemas.openxmlformats.org/officeDocument/2006/relationships/hyperlink" Target="https://www.youtube.com/watch?v=3ABPFwL6NzM&amp;feature=youtu.be" TargetMode="External"/><Relationship Id="rId302" Type="http://schemas.openxmlformats.org/officeDocument/2006/relationships/hyperlink" Target="http://www.klasektrading.cz/static/public/uploads/images/products/max/150953185348.jpg" TargetMode="External"/><Relationship Id="rId747" Type="http://schemas.openxmlformats.org/officeDocument/2006/relationships/hyperlink" Target="http://www.klasektrading.cz/static/public/uploads/images/products/max/153509606048.jpg" TargetMode="External"/><Relationship Id="rId954" Type="http://schemas.openxmlformats.org/officeDocument/2006/relationships/hyperlink" Target="https://youtu.be/FkkoShQPJ2w" TargetMode="External"/><Relationship Id="rId1377" Type="http://schemas.openxmlformats.org/officeDocument/2006/relationships/hyperlink" Target="https://youtu.be/y5wvwr92Ae4" TargetMode="External"/><Relationship Id="rId1584" Type="http://schemas.openxmlformats.org/officeDocument/2006/relationships/hyperlink" Target="https://www.youtube.com/watch?v=HSQJgmi_c5Y&amp;feature=youtu.be" TargetMode="External"/><Relationship Id="rId1791" Type="http://schemas.openxmlformats.org/officeDocument/2006/relationships/hyperlink" Target="https://www.youtube.com/watch?v=hbhz_v2viYQ&amp;feature=youtu.be" TargetMode="External"/><Relationship Id="rId1805" Type="http://schemas.openxmlformats.org/officeDocument/2006/relationships/hyperlink" Target="https://www.youtube.com/watch?v=UoV-SIxlApo&amp;feature=youtu.be" TargetMode="External"/><Relationship Id="rId83" Type="http://schemas.openxmlformats.org/officeDocument/2006/relationships/hyperlink" Target="http://www.klasektrading.cz/static/public/uploads/images/products/max/153509904934.jpg" TargetMode="External"/><Relationship Id="rId179" Type="http://schemas.openxmlformats.org/officeDocument/2006/relationships/hyperlink" Target="http://www.klasektrading.cz/static/public/uploads/images/products/max/150288458886.jpg" TargetMode="External"/><Relationship Id="rId386" Type="http://schemas.openxmlformats.org/officeDocument/2006/relationships/hyperlink" Target="http://www.klasektrading.cz/static/public/uploads/images/products/max/147386456167.jpg" TargetMode="External"/><Relationship Id="rId593" Type="http://schemas.openxmlformats.org/officeDocument/2006/relationships/hyperlink" Target="http://www.pmcostrava.cz/public/uploads/images/max/11934041599.jpg" TargetMode="External"/><Relationship Id="rId607" Type="http://schemas.openxmlformats.org/officeDocument/2006/relationships/hyperlink" Target="http://www.klasektrading.cz/static/public/uploads/images/products/max/153509713844.jpg" TargetMode="External"/><Relationship Id="rId814" Type="http://schemas.openxmlformats.org/officeDocument/2006/relationships/hyperlink" Target="http://www.klasektrading.cz/static/public/uploads/images/products/max/144178683244.jpg" TargetMode="External"/><Relationship Id="rId1237" Type="http://schemas.openxmlformats.org/officeDocument/2006/relationships/hyperlink" Target="https://www.youtube.com/watch?v=1oRKSlfmL_w&amp;feature=youtu.be" TargetMode="External"/><Relationship Id="rId1444" Type="http://schemas.openxmlformats.org/officeDocument/2006/relationships/hyperlink" Target="https://youtu.be/2RvyvxbjgC8" TargetMode="External"/><Relationship Id="rId1651" Type="http://schemas.openxmlformats.org/officeDocument/2006/relationships/hyperlink" Target="https://youtu.be/-GiTJ95Nm2g" TargetMode="External"/><Relationship Id="rId246" Type="http://schemas.openxmlformats.org/officeDocument/2006/relationships/hyperlink" Target="http://www.pmcostrava.cz/public/uploads/images/max/134808175796.jpg" TargetMode="External"/><Relationship Id="rId453" Type="http://schemas.openxmlformats.org/officeDocument/2006/relationships/hyperlink" Target="http://www.klasektrading.cz/static/public/uploads/images/products/max/14418858198.jpg" TargetMode="External"/><Relationship Id="rId660" Type="http://schemas.openxmlformats.org/officeDocument/2006/relationships/hyperlink" Target="http://www.klasektrading.cz/static/public/uploads/images/products/max/15350968887.jpg" TargetMode="External"/><Relationship Id="rId898" Type="http://schemas.openxmlformats.org/officeDocument/2006/relationships/hyperlink" Target="http://www.klasektrading.cz/static/public/uploads/images/products/max/144178283845.jpg" TargetMode="External"/><Relationship Id="rId1083" Type="http://schemas.openxmlformats.org/officeDocument/2006/relationships/hyperlink" Target="https://www.youtube.com/watch?v=XFoohpWAfsg&amp;feature=youtu.be" TargetMode="External"/><Relationship Id="rId1290" Type="http://schemas.openxmlformats.org/officeDocument/2006/relationships/hyperlink" Target="https://www.youtube.com/watch?v=t27VK1B1Mk4&amp;feature=youtu.be" TargetMode="External"/><Relationship Id="rId1304" Type="http://schemas.openxmlformats.org/officeDocument/2006/relationships/hyperlink" Target="https://www.youtube.com/watch?v=J9G7TtRhqqg&amp;feature=youtu.be" TargetMode="External"/><Relationship Id="rId1511" Type="http://schemas.openxmlformats.org/officeDocument/2006/relationships/hyperlink" Target="https://www.youtube.com/watch?v=J5zk4KwuaBE" TargetMode="External"/><Relationship Id="rId1749" Type="http://schemas.openxmlformats.org/officeDocument/2006/relationships/hyperlink" Target="http://www.youtube.com/watch?v=w74Dn7D_ON0" TargetMode="External"/><Relationship Id="rId106" Type="http://schemas.openxmlformats.org/officeDocument/2006/relationships/hyperlink" Target="http://www.klasektrading.cz/static/public/uploads/images/products/max/144248989994.jpg" TargetMode="External"/><Relationship Id="rId313" Type="http://schemas.openxmlformats.org/officeDocument/2006/relationships/hyperlink" Target="http://www.pmcostrava.cz/public/uploads/images/max/13280167246.jpg" TargetMode="External"/><Relationship Id="rId758" Type="http://schemas.openxmlformats.org/officeDocument/2006/relationships/hyperlink" Target="http://www.klasektrading.cz/static/public/uploads/images/products/max/153509552021.jpg" TargetMode="External"/><Relationship Id="rId965" Type="http://schemas.openxmlformats.org/officeDocument/2006/relationships/hyperlink" Target="https://youtu.be/CvqoAOntEuQ" TargetMode="External"/><Relationship Id="rId1150" Type="http://schemas.openxmlformats.org/officeDocument/2006/relationships/hyperlink" Target="https://www.youtube.com/watch?v=68_3dwn5xRc&amp;feature=youtu.be" TargetMode="External"/><Relationship Id="rId1388" Type="http://schemas.openxmlformats.org/officeDocument/2006/relationships/hyperlink" Target="https://www.youtube.com/watch?v=riCcnRVSvqQ" TargetMode="External"/><Relationship Id="rId1595" Type="http://schemas.openxmlformats.org/officeDocument/2006/relationships/hyperlink" Target="https://www.youtube.com/watch?v=fbJNvA9WExQ&amp;feature=youtu.be" TargetMode="External"/><Relationship Id="rId1609" Type="http://schemas.openxmlformats.org/officeDocument/2006/relationships/hyperlink" Target="https://www.youtube.com/watch?v=ltexqnRhF18&amp;feature=youtu.be" TargetMode="External"/><Relationship Id="rId1816" Type="http://schemas.openxmlformats.org/officeDocument/2006/relationships/hyperlink" Target="https://www.youtube.com/watch?v=rZMOzIoAQbE&amp;feature=youtu.be" TargetMode="External"/><Relationship Id="rId10" Type="http://schemas.openxmlformats.org/officeDocument/2006/relationships/hyperlink" Target="http://www.pmcostrava.cz/public/uploads/images/max/137932761823.jpg" TargetMode="External"/><Relationship Id="rId94" Type="http://schemas.openxmlformats.org/officeDocument/2006/relationships/hyperlink" Target="http://www.klasektrading.cz/static/public/uploads/images/products/max/147393085162.jpg" TargetMode="External"/><Relationship Id="rId397" Type="http://schemas.openxmlformats.org/officeDocument/2006/relationships/hyperlink" Target="http://www.klasektrading.cz/static/public/uploads/images/products/max/150280360908.jpg" TargetMode="External"/><Relationship Id="rId520" Type="http://schemas.openxmlformats.org/officeDocument/2006/relationships/hyperlink" Target="http://www.klasektrading.cz/static/public/uploads/images/products/max/150270926333.jpg" TargetMode="External"/><Relationship Id="rId618" Type="http://schemas.openxmlformats.org/officeDocument/2006/relationships/hyperlink" Target="http://www.klasektrading.cz/static/public/uploads/images/products/max/144126580238.jpg" TargetMode="External"/><Relationship Id="rId825" Type="http://schemas.openxmlformats.org/officeDocument/2006/relationships/hyperlink" Target="http://www.klasektrading.cz/static/public/uploads/images/products/max/144178683244.jpg" TargetMode="External"/><Relationship Id="rId1248" Type="http://schemas.openxmlformats.org/officeDocument/2006/relationships/hyperlink" Target="https://youtu.be/cfF6hsdCb7k" TargetMode="External"/><Relationship Id="rId1455" Type="http://schemas.openxmlformats.org/officeDocument/2006/relationships/hyperlink" Target="https://www.youtube.com/watch?v=w8Xjgu1FzEM&amp;feature=youtu.be" TargetMode="External"/><Relationship Id="rId1662" Type="http://schemas.openxmlformats.org/officeDocument/2006/relationships/hyperlink" Target="https://www.youtube.com/watch?v=mDZRWIxHwdY&amp;feature=youtu.be" TargetMode="External"/><Relationship Id="rId257" Type="http://schemas.openxmlformats.org/officeDocument/2006/relationships/hyperlink" Target="http://www.klasektrading.cz/static/public/uploads/images/products/max/147394423001.jpg" TargetMode="External"/><Relationship Id="rId464" Type="http://schemas.openxmlformats.org/officeDocument/2006/relationships/hyperlink" Target="http://www.klasektrading.cz/static/public/uploads/images/products/max/150270256778.jpg" TargetMode="External"/><Relationship Id="rId1010" Type="http://schemas.openxmlformats.org/officeDocument/2006/relationships/hyperlink" Target="https://youtu.be/86o5EEOd1Yc" TargetMode="External"/><Relationship Id="rId1094" Type="http://schemas.openxmlformats.org/officeDocument/2006/relationships/hyperlink" Target="https://youtu.be/N8DwGsqUNlc" TargetMode="External"/><Relationship Id="rId1108" Type="http://schemas.openxmlformats.org/officeDocument/2006/relationships/hyperlink" Target="https://youtu.be/hl-Cv0TYcqE" TargetMode="External"/><Relationship Id="rId1315" Type="http://schemas.openxmlformats.org/officeDocument/2006/relationships/hyperlink" Target="https://www.youtube.com/watch?v=i6DXO4Q8yOY" TargetMode="External"/><Relationship Id="rId117" Type="http://schemas.openxmlformats.org/officeDocument/2006/relationships/hyperlink" Target="http://www.klasektrading.cz/static/public/uploads/images/products/max/153509900784.jpg" TargetMode="External"/><Relationship Id="rId671" Type="http://schemas.openxmlformats.org/officeDocument/2006/relationships/hyperlink" Target="http://www.pmcostrava.cz/public/uploads/images/max/134813807336.jpg" TargetMode="External"/><Relationship Id="rId769" Type="http://schemas.openxmlformats.org/officeDocument/2006/relationships/hyperlink" Target="http://www.pmcostrava.cz/public/uploads/images/max/137941877964.jpg" TargetMode="External"/><Relationship Id="rId976" Type="http://schemas.openxmlformats.org/officeDocument/2006/relationships/hyperlink" Target="http://www.youtube.com/watch?v=6OoDRF6pD14" TargetMode="External"/><Relationship Id="rId1399" Type="http://schemas.openxmlformats.org/officeDocument/2006/relationships/hyperlink" Target="https://www.youtube.com/watch?v=R8yjsbvJxjs" TargetMode="External"/><Relationship Id="rId324" Type="http://schemas.openxmlformats.org/officeDocument/2006/relationships/hyperlink" Target="http://www.klasektrading.cz/static/public/uploads/images/products/max/150269890489.jpg" TargetMode="External"/><Relationship Id="rId531" Type="http://schemas.openxmlformats.org/officeDocument/2006/relationships/hyperlink" Target="http://www.pmcostrava.cz/public/uploads/images/max/135058150293.jpg" TargetMode="External"/><Relationship Id="rId629" Type="http://schemas.openxmlformats.org/officeDocument/2006/relationships/hyperlink" Target="http://www.pmcostrava.cz/public/uploads/images/max/134813272342.jpg" TargetMode="External"/><Relationship Id="rId1161" Type="http://schemas.openxmlformats.org/officeDocument/2006/relationships/hyperlink" Target="https://www.youtube.com/watch?v=qjNOtxwmYA0&amp;feature=youtu.be" TargetMode="External"/><Relationship Id="rId1259" Type="http://schemas.openxmlformats.org/officeDocument/2006/relationships/hyperlink" Target="https://www.youtube.com/watch?v=zudf8sVIh44&amp;feature=youtu.be" TargetMode="External"/><Relationship Id="rId1466" Type="http://schemas.openxmlformats.org/officeDocument/2006/relationships/hyperlink" Target="https://www.youtube.com/watch?v=F_64n9YS7Rk" TargetMode="External"/><Relationship Id="rId836" Type="http://schemas.openxmlformats.org/officeDocument/2006/relationships/hyperlink" Target="http://www.klasektrading.cz/static/public/uploads/images/products/max/144179155581.jpg" TargetMode="External"/><Relationship Id="rId1021" Type="http://schemas.openxmlformats.org/officeDocument/2006/relationships/hyperlink" Target="https://youtu.be/Y_MLSJy2Drs" TargetMode="External"/><Relationship Id="rId1119" Type="http://schemas.openxmlformats.org/officeDocument/2006/relationships/hyperlink" Target="https://youtu.be/aRTOivdBLSU" TargetMode="External"/><Relationship Id="rId1673" Type="http://schemas.openxmlformats.org/officeDocument/2006/relationships/hyperlink" Target="https://www.youtube.com/watch?v=o8rXJNTg1lY" TargetMode="External"/><Relationship Id="rId903" Type="http://schemas.openxmlformats.org/officeDocument/2006/relationships/hyperlink" Target="http://www.klasektrading.cz/static/public/uploads/images/products/max/144178132256.jpg" TargetMode="External"/><Relationship Id="rId1326" Type="http://schemas.openxmlformats.org/officeDocument/2006/relationships/hyperlink" Target="https://youtu.be/zec5zObekWI" TargetMode="External"/><Relationship Id="rId1533" Type="http://schemas.openxmlformats.org/officeDocument/2006/relationships/hyperlink" Target="https://www.youtube.com/watch?v=cymejRBaM74&amp;feature=youtu.be" TargetMode="External"/><Relationship Id="rId1740" Type="http://schemas.openxmlformats.org/officeDocument/2006/relationships/hyperlink" Target="https://www.youtube.com/watch?v=xGJG5GGIXjI&amp;feature=youtu.be" TargetMode="External"/><Relationship Id="rId32" Type="http://schemas.openxmlformats.org/officeDocument/2006/relationships/hyperlink" Target="http://www.klasektrading.cz/static/public/uploads/images/products/max/150269792224.jpg" TargetMode="External"/><Relationship Id="rId1600" Type="http://schemas.openxmlformats.org/officeDocument/2006/relationships/hyperlink" Target="https://www.youtube.com/watch?v=AvHhsYRs05o&amp;feature=youtu.be" TargetMode="External"/><Relationship Id="rId1838" Type="http://schemas.openxmlformats.org/officeDocument/2006/relationships/hyperlink" Target="https://www.youtube.com/watch?v=pMgo-r15Cx4&amp;feature=youtu.be" TargetMode="External"/><Relationship Id="rId181" Type="http://schemas.openxmlformats.org/officeDocument/2006/relationships/hyperlink" Target="http://www.pmcostrava.cz/public/uploads/images/max/137942001622.jpg" TargetMode="External"/><Relationship Id="rId279" Type="http://schemas.openxmlformats.org/officeDocument/2006/relationships/hyperlink" Target="http://www.klasektrading.cz/static/public/uploads/images/products/max/1441608102.jpg" TargetMode="External"/><Relationship Id="rId486" Type="http://schemas.openxmlformats.org/officeDocument/2006/relationships/hyperlink" Target="http://www.pmcostrava.cz/public/uploads/images/max/134813350282.jpg" TargetMode="External"/><Relationship Id="rId693" Type="http://schemas.openxmlformats.org/officeDocument/2006/relationships/hyperlink" Target="http://www.pmcostrava.cz/public/uploads/images/max/140963395905.jpg" TargetMode="External"/><Relationship Id="rId139" Type="http://schemas.openxmlformats.org/officeDocument/2006/relationships/hyperlink" Target="http://www.klasektrading.cz/static/public/uploads/images/products/max/150451331131.jpg" TargetMode="External"/><Relationship Id="rId346" Type="http://schemas.openxmlformats.org/officeDocument/2006/relationships/hyperlink" Target="http://www.klasektrading.cz/static/public/uploads/images/products/max/147394895675.jpg" TargetMode="External"/><Relationship Id="rId553" Type="http://schemas.openxmlformats.org/officeDocument/2006/relationships/hyperlink" Target="http://www.pmcostrava.cz/public/uploads/images/max/135428661771.jpg" TargetMode="External"/><Relationship Id="rId760" Type="http://schemas.openxmlformats.org/officeDocument/2006/relationships/hyperlink" Target="http://www.klasektrading.cz/static/public/uploads/images/products/max/150330195399.jpg" TargetMode="External"/><Relationship Id="rId998" Type="http://schemas.openxmlformats.org/officeDocument/2006/relationships/hyperlink" Target="http://youtu.be/oj7FoK65Mx0" TargetMode="External"/><Relationship Id="rId1183" Type="http://schemas.openxmlformats.org/officeDocument/2006/relationships/hyperlink" Target="https://www.youtube.com/watch?v=65N-x9L-PKo&amp;feature=youtu.be" TargetMode="External"/><Relationship Id="rId1390" Type="http://schemas.openxmlformats.org/officeDocument/2006/relationships/hyperlink" Target="https://youtu.be/CNRUN2f9xLE" TargetMode="External"/><Relationship Id="rId206" Type="http://schemas.openxmlformats.org/officeDocument/2006/relationships/hyperlink" Target="http://www.klasektrading.cz/static/public/uploads/images/products/max/144169660752.jpg" TargetMode="External"/><Relationship Id="rId413" Type="http://schemas.openxmlformats.org/officeDocument/2006/relationships/hyperlink" Target="http://www.klasektrading.cz/static/public/uploads/images/products/max/153509787525.jpg" TargetMode="External"/><Relationship Id="rId858" Type="http://schemas.openxmlformats.org/officeDocument/2006/relationships/hyperlink" Target="http://www.klasektrading.cz/static/public/uploads/images/products/max/144179155581.jpg" TargetMode="External"/><Relationship Id="rId1043" Type="http://schemas.openxmlformats.org/officeDocument/2006/relationships/hyperlink" Target="https://youtu.be/Z_bR8j_FAa4" TargetMode="External"/><Relationship Id="rId1488" Type="http://schemas.openxmlformats.org/officeDocument/2006/relationships/hyperlink" Target="https://www.youtube.com/watch?v=gfqU1WB2Tzs" TargetMode="External"/><Relationship Id="rId1695" Type="http://schemas.openxmlformats.org/officeDocument/2006/relationships/hyperlink" Target="https://www.youtube.com/watch?v=E9x9i1bI1qU" TargetMode="External"/><Relationship Id="rId620" Type="http://schemas.openxmlformats.org/officeDocument/2006/relationships/hyperlink" Target="http://www.klasektrading.cz/static/public/uploads/images/products/max/144126862077.jpg" TargetMode="External"/><Relationship Id="rId718" Type="http://schemas.openxmlformats.org/officeDocument/2006/relationships/hyperlink" Target="http://www.klasektrading.cz/static/public/uploads/images/products/max/144222875113.jpg" TargetMode="External"/><Relationship Id="rId925" Type="http://schemas.openxmlformats.org/officeDocument/2006/relationships/hyperlink" Target="http://www.klasektrading.cz/static/public/uploads/images/products/max/148465158147.jpg" TargetMode="External"/><Relationship Id="rId1250" Type="http://schemas.openxmlformats.org/officeDocument/2006/relationships/hyperlink" Target="https://youtu.be/AbGTWZuXjqE" TargetMode="External"/><Relationship Id="rId1348" Type="http://schemas.openxmlformats.org/officeDocument/2006/relationships/hyperlink" Target="https://www.youtube.com/watch?v=ua8ZobyizS8&amp;feature=youtu.be" TargetMode="External"/><Relationship Id="rId1555" Type="http://schemas.openxmlformats.org/officeDocument/2006/relationships/hyperlink" Target="https://www.youtube.com/watch?v=nzzNait3Xjk&amp;feature=youtu.be" TargetMode="External"/><Relationship Id="rId1762" Type="http://schemas.openxmlformats.org/officeDocument/2006/relationships/hyperlink" Target="https://www.youtube.com/watch?v=vEN6jKUZUt4" TargetMode="External"/><Relationship Id="rId1110" Type="http://schemas.openxmlformats.org/officeDocument/2006/relationships/hyperlink" Target="https://youtu.be/dFCxJ8zSlVo" TargetMode="External"/><Relationship Id="rId1208" Type="http://schemas.openxmlformats.org/officeDocument/2006/relationships/hyperlink" Target="https://www.youtube.com/watch?v=iu2OKOTS6ms&amp;feature=youtu.be" TargetMode="External"/><Relationship Id="rId1415" Type="http://schemas.openxmlformats.org/officeDocument/2006/relationships/hyperlink" Target="https://www.youtube.com/watch?v=BdHeUmojy6I&amp;feature=youtu.be" TargetMode="External"/><Relationship Id="rId54" Type="http://schemas.openxmlformats.org/officeDocument/2006/relationships/hyperlink" Target="http://www.pmcostrava.cz/public/uploads/images/max/140930038816.jpg" TargetMode="External"/><Relationship Id="rId1622" Type="http://schemas.openxmlformats.org/officeDocument/2006/relationships/hyperlink" Target="https://www.youtube.com/watch?v=aBhSyONrQ5g&amp;feature=youtu.be" TargetMode="External"/><Relationship Id="rId270" Type="http://schemas.openxmlformats.org/officeDocument/2006/relationships/hyperlink" Target="http://www.klasektrading.cz/static/public/uploads/images/products/max/150288489887.jpg" TargetMode="External"/><Relationship Id="rId130" Type="http://schemas.openxmlformats.org/officeDocument/2006/relationships/hyperlink" Target="http://www.pmcostrava.cz/public/uploads/images/max/13794093777.jpg" TargetMode="External"/><Relationship Id="rId368" Type="http://schemas.openxmlformats.org/officeDocument/2006/relationships/hyperlink" Target="http://www.klasektrading.cz/static/public/uploads/images/products/max/150280242708.jpg" TargetMode="External"/><Relationship Id="rId575" Type="http://schemas.openxmlformats.org/officeDocument/2006/relationships/hyperlink" Target="http://www.klasektrading.cz/static/public/uploads/images/products/max/150287393155.jpg" TargetMode="External"/><Relationship Id="rId782" Type="http://schemas.openxmlformats.org/officeDocument/2006/relationships/hyperlink" Target="http://www.klasektrading.cz/static/public/uploads/images/products/max/144067554095.jpg" TargetMode="External"/><Relationship Id="rId228" Type="http://schemas.openxmlformats.org/officeDocument/2006/relationships/hyperlink" Target="http://www.klasektrading.cz/static/public/uploads/images/products/max/147394258593.jpg" TargetMode="External"/><Relationship Id="rId435" Type="http://schemas.openxmlformats.org/officeDocument/2006/relationships/hyperlink" Target="http://www.klasektrading.cz/static/public/uploads/images/products/max/150287356808.jpg" TargetMode="External"/><Relationship Id="rId642" Type="http://schemas.openxmlformats.org/officeDocument/2006/relationships/hyperlink" Target="http://www.klasektrading.cz/static/public/uploads/images/products/max/150279909326.jpg" TargetMode="External"/><Relationship Id="rId1065" Type="http://schemas.openxmlformats.org/officeDocument/2006/relationships/hyperlink" Target="https://youtu.be/80P81fgvWWM" TargetMode="External"/><Relationship Id="rId1272" Type="http://schemas.openxmlformats.org/officeDocument/2006/relationships/hyperlink" Target="https://www.youtube.com/watch?v=xhitE3ig2QQ&amp;feature=youtu.be" TargetMode="External"/><Relationship Id="rId502" Type="http://schemas.openxmlformats.org/officeDocument/2006/relationships/hyperlink" Target="http://www.klasektrading.cz/static/public/uploads/images/products/max/147375956314.jpg" TargetMode="External"/><Relationship Id="rId947" Type="http://schemas.openxmlformats.org/officeDocument/2006/relationships/hyperlink" Target="https://youtu.be/YbRa32Dy7Mo" TargetMode="External"/><Relationship Id="rId1132" Type="http://schemas.openxmlformats.org/officeDocument/2006/relationships/hyperlink" Target="https://www.youtube.com/watch?v=A0-c7bpSHcc" TargetMode="External"/><Relationship Id="rId1577" Type="http://schemas.openxmlformats.org/officeDocument/2006/relationships/hyperlink" Target="https://youtu.be/4vMsEa1hVMM" TargetMode="External"/><Relationship Id="rId1784" Type="http://schemas.openxmlformats.org/officeDocument/2006/relationships/hyperlink" Target="http://www.youtube.com/watch?v=qFNmLeXmRDg&amp;list=FL3vDN7MDQBSqg2eyYmr42Jw&amp;index=39" TargetMode="External"/><Relationship Id="rId76" Type="http://schemas.openxmlformats.org/officeDocument/2006/relationships/hyperlink" Target="http://www.pmcostrava.cz/public/uploads/images/max/137935254255.jpg" TargetMode="External"/><Relationship Id="rId807" Type="http://schemas.openxmlformats.org/officeDocument/2006/relationships/hyperlink" Target="http://www.pmcostrava.cz/public/uploads/images/max/135058171871.jpg" TargetMode="External"/><Relationship Id="rId1437" Type="http://schemas.openxmlformats.org/officeDocument/2006/relationships/hyperlink" Target="https://www.youtube.com/watch?v=C4c9aKhOfl4&amp;feature=youtu.be" TargetMode="External"/><Relationship Id="rId1644" Type="http://schemas.openxmlformats.org/officeDocument/2006/relationships/hyperlink" Target="https://www.youtube.com/watch?v=ZVINcDmF3ec" TargetMode="External"/><Relationship Id="rId1851" Type="http://schemas.openxmlformats.org/officeDocument/2006/relationships/hyperlink" Target="https://www.youtube.com/watch?v=DzuwRJmwZGQ&amp;feature=youtu.be" TargetMode="External"/><Relationship Id="rId1504" Type="http://schemas.openxmlformats.org/officeDocument/2006/relationships/hyperlink" Target="https://www.youtube.com/watch?v=Vhzri5c7deM&amp;feature=youtu.be" TargetMode="External"/><Relationship Id="rId1711" Type="http://schemas.openxmlformats.org/officeDocument/2006/relationships/hyperlink" Target="https://www.youtube.com/watch?v=WbrYq-6fihw&amp;feature=youtu.be" TargetMode="External"/><Relationship Id="rId292" Type="http://schemas.openxmlformats.org/officeDocument/2006/relationships/hyperlink" Target="http://www.klasektrading.cz/static/public/uploads/images/products/max/146606069738.jpg" TargetMode="External"/><Relationship Id="rId1809" Type="http://schemas.openxmlformats.org/officeDocument/2006/relationships/hyperlink" Target="https://www.youtube.com/watch?v=-vf8HdzeP7Q&amp;feature=youtu.be" TargetMode="External"/><Relationship Id="rId597" Type="http://schemas.openxmlformats.org/officeDocument/2006/relationships/hyperlink" Target="http://www.pmcostrava.cz/public/uploads/images/max/128496995259.jpg" TargetMode="External"/><Relationship Id="rId152" Type="http://schemas.openxmlformats.org/officeDocument/2006/relationships/hyperlink" Target="http://www.pmcostrava.cz/public/uploads/images/max/134808769124.jpg" TargetMode="External"/><Relationship Id="rId457" Type="http://schemas.openxmlformats.org/officeDocument/2006/relationships/hyperlink" Target="http://www.klasektrading.cz/static/public/uploads/images/products/max/150280104116.jpg" TargetMode="External"/><Relationship Id="rId1087" Type="http://schemas.openxmlformats.org/officeDocument/2006/relationships/hyperlink" Target="https://www.youtube.com/watch?v=AiiRWeiRyi8&amp;feature=youtu.be" TargetMode="External"/><Relationship Id="rId1294" Type="http://schemas.openxmlformats.org/officeDocument/2006/relationships/hyperlink" Target="https://www.youtube.com/watch?v=IcZi801Txbg" TargetMode="External"/><Relationship Id="rId664" Type="http://schemas.openxmlformats.org/officeDocument/2006/relationships/hyperlink" Target="http://www.klasektrading.cz/static/public/uploads/images/products/max/144196805992.jpg" TargetMode="External"/><Relationship Id="rId871" Type="http://schemas.openxmlformats.org/officeDocument/2006/relationships/hyperlink" Target="http://www.klasektrading.cz/static/public/uploads/images/products/max/144179155581.jpg" TargetMode="External"/><Relationship Id="rId969" Type="http://schemas.openxmlformats.org/officeDocument/2006/relationships/hyperlink" Target="https://youtu.be/CvqoAOntEuQ" TargetMode="External"/><Relationship Id="rId1599" Type="http://schemas.openxmlformats.org/officeDocument/2006/relationships/hyperlink" Target="https://youtu.be/5k3uW1qJjt4" TargetMode="External"/><Relationship Id="rId317" Type="http://schemas.openxmlformats.org/officeDocument/2006/relationships/hyperlink" Target="http://www.klasektrading.cz/static/public/uploads/images/products/max/147393638768.jpg" TargetMode="External"/><Relationship Id="rId524" Type="http://schemas.openxmlformats.org/officeDocument/2006/relationships/hyperlink" Target="http://www.klasektrading.cz/static/public/uploads/images/products/max/147402285589.jpg" TargetMode="External"/><Relationship Id="rId731" Type="http://schemas.openxmlformats.org/officeDocument/2006/relationships/hyperlink" Target="http://www.pmcostrava.cz/public/uploads/images/max/140963478901.jpg" TargetMode="External"/><Relationship Id="rId1154" Type="http://schemas.openxmlformats.org/officeDocument/2006/relationships/hyperlink" Target="https://youtu.be/WM7WTE5K3FU" TargetMode="External"/><Relationship Id="rId1361" Type="http://schemas.openxmlformats.org/officeDocument/2006/relationships/hyperlink" Target="https://www.youtube.com/watch?v=Cc_b3Cg1bAM" TargetMode="External"/><Relationship Id="rId1459" Type="http://schemas.openxmlformats.org/officeDocument/2006/relationships/hyperlink" Target="https://youtu.be/szjTVTY3GVE" TargetMode="External"/><Relationship Id="rId98" Type="http://schemas.openxmlformats.org/officeDocument/2006/relationships/hyperlink" Target="http://www.pmcostrava.cz/public/uploads/images/max/137940194109.jpg" TargetMode="External"/><Relationship Id="rId829" Type="http://schemas.openxmlformats.org/officeDocument/2006/relationships/hyperlink" Target="http://www.klasektrading.cz/static/public/uploads/images/products/max/144178683244.jpg" TargetMode="External"/><Relationship Id="rId1014" Type="http://schemas.openxmlformats.org/officeDocument/2006/relationships/hyperlink" Target="https://youtu.be/Hs7NqqkM2nA" TargetMode="External"/><Relationship Id="rId1221" Type="http://schemas.openxmlformats.org/officeDocument/2006/relationships/hyperlink" Target="https://www.youtube.com/watch?v=EstUzF1q8SQ" TargetMode="External"/><Relationship Id="rId1666" Type="http://schemas.openxmlformats.org/officeDocument/2006/relationships/hyperlink" Target="https://www.youtube.com/watch?v=qSjXVHt0wLI&amp;feature=youtu.be" TargetMode="External"/><Relationship Id="rId1319" Type="http://schemas.openxmlformats.org/officeDocument/2006/relationships/hyperlink" Target="https://www.youtube.com/watch?v=Z3Hl1kPnvmI&amp;feature=youtu.be" TargetMode="External"/><Relationship Id="rId1526" Type="http://schemas.openxmlformats.org/officeDocument/2006/relationships/hyperlink" Target="https://youtu.be/jYowhpc2qnk" TargetMode="External"/><Relationship Id="rId1733" Type="http://schemas.openxmlformats.org/officeDocument/2006/relationships/hyperlink" Target="https://www.youtube.com/watch?v=cpsURxDZKsI" TargetMode="External"/><Relationship Id="rId25" Type="http://schemas.openxmlformats.org/officeDocument/2006/relationships/hyperlink" Target="http://www.pmcostrava.cz/public/uploads/images/max/137933540978.jpg" TargetMode="External"/><Relationship Id="rId1800" Type="http://schemas.openxmlformats.org/officeDocument/2006/relationships/hyperlink" Target="https://www.youtube.com/watch?v=cYnhXoQv_q4&amp;feature=youtu.be" TargetMode="External"/><Relationship Id="rId174" Type="http://schemas.openxmlformats.org/officeDocument/2006/relationships/hyperlink" Target="http://www.klasektrading.cz/static/public/uploads/images/products/max/153509870771.jpg" TargetMode="External"/><Relationship Id="rId381" Type="http://schemas.openxmlformats.org/officeDocument/2006/relationships/hyperlink" Target="http://www.klasektrading.cz/static/public/uploads/images/products/max/144179007419.jpg" TargetMode="External"/><Relationship Id="rId241" Type="http://schemas.openxmlformats.org/officeDocument/2006/relationships/hyperlink" Target="http://www.pmcostrava.cz/public/uploads/images/max/140930525963.jpg" TargetMode="External"/><Relationship Id="rId479" Type="http://schemas.openxmlformats.org/officeDocument/2006/relationships/hyperlink" Target="http://www.klasektrading.cz/static/public/uploads/images/products/max/150287420093.jpg" TargetMode="External"/><Relationship Id="rId686" Type="http://schemas.openxmlformats.org/officeDocument/2006/relationships/hyperlink" Target="http://www.klasektrading.cz/static/public/uploads/images/products/max/144127131536.jpg" TargetMode="External"/><Relationship Id="rId893" Type="http://schemas.openxmlformats.org/officeDocument/2006/relationships/hyperlink" Target="http://www.klasektrading.cz/static/public/uploads/images/products/max/144178813082.jpg" TargetMode="External"/><Relationship Id="rId339" Type="http://schemas.openxmlformats.org/officeDocument/2006/relationships/hyperlink" Target="http://www.pmcostrava.cz/public/uploads/images/max/119340042941.jpg" TargetMode="External"/><Relationship Id="rId546" Type="http://schemas.openxmlformats.org/officeDocument/2006/relationships/hyperlink" Target="http://www.pmcostrava.cz/public/uploads/images/max/119127283894.jpg" TargetMode="External"/><Relationship Id="rId753" Type="http://schemas.openxmlformats.org/officeDocument/2006/relationships/hyperlink" Target="http://www.klasektrading.cz/static/public/uploads/images/products/max/150279091669.jpg" TargetMode="External"/><Relationship Id="rId1176" Type="http://schemas.openxmlformats.org/officeDocument/2006/relationships/hyperlink" Target="https://www.youtube.com/watch?v=x9XnC4i5EjM" TargetMode="External"/><Relationship Id="rId1383" Type="http://schemas.openxmlformats.org/officeDocument/2006/relationships/hyperlink" Target="https://youtu.be/bVbs6XqMnts" TargetMode="External"/><Relationship Id="rId101" Type="http://schemas.openxmlformats.org/officeDocument/2006/relationships/hyperlink" Target="http://www.klasektrading.cz/static/public/uploads/images/products/max/150270627435.jpg" TargetMode="External"/><Relationship Id="rId406" Type="http://schemas.openxmlformats.org/officeDocument/2006/relationships/hyperlink" Target="http://www.pmcostrava.cz/public/uploads/images/max/141224752837.jpg" TargetMode="External"/><Relationship Id="rId960" Type="http://schemas.openxmlformats.org/officeDocument/2006/relationships/hyperlink" Target="https://youtu.be/h5c9yLhQKkg" TargetMode="External"/><Relationship Id="rId1036" Type="http://schemas.openxmlformats.org/officeDocument/2006/relationships/hyperlink" Target="https://youtu.be/5q_iERM9wTs" TargetMode="External"/><Relationship Id="rId1243" Type="http://schemas.openxmlformats.org/officeDocument/2006/relationships/hyperlink" Target="https://www.youtube.com/watch?v=CqyaQzLd7d4" TargetMode="External"/><Relationship Id="rId1590" Type="http://schemas.openxmlformats.org/officeDocument/2006/relationships/hyperlink" Target="https://www.youtube.com/watch?v=lkoyUBaZB2U" TargetMode="External"/><Relationship Id="rId1688" Type="http://schemas.openxmlformats.org/officeDocument/2006/relationships/hyperlink" Target="https://www.youtube.com/watch?v=wOVsfuPS5hM" TargetMode="External"/><Relationship Id="rId613" Type="http://schemas.openxmlformats.org/officeDocument/2006/relationships/hyperlink" Target="http://www.klasektrading.cz/static/public/uploads/images/products/max/14738396854.jpg" TargetMode="External"/><Relationship Id="rId820" Type="http://schemas.openxmlformats.org/officeDocument/2006/relationships/hyperlink" Target="http://www.klasektrading.cz/static/public/uploads/images/products/max/144178683244.jpg" TargetMode="External"/><Relationship Id="rId918" Type="http://schemas.openxmlformats.org/officeDocument/2006/relationships/hyperlink" Target="http://www.klasektrading.cz/static/public/uploads/images/products/max/150175769115.jpg" TargetMode="External"/><Relationship Id="rId1450" Type="http://schemas.openxmlformats.org/officeDocument/2006/relationships/hyperlink" Target="http://youtu.be/s_z67v-bRTY" TargetMode="External"/><Relationship Id="rId1548" Type="http://schemas.openxmlformats.org/officeDocument/2006/relationships/hyperlink" Target="https://youtu.be/oRyQ3LsTgWs" TargetMode="External"/><Relationship Id="rId1755" Type="http://schemas.openxmlformats.org/officeDocument/2006/relationships/hyperlink" Target="https://www.youtube.com/watch?v=e91VAPIn_w4&amp;feature=youtu.be" TargetMode="External"/><Relationship Id="rId1103" Type="http://schemas.openxmlformats.org/officeDocument/2006/relationships/hyperlink" Target="https://youtu.be/wUoHd-2QnAk" TargetMode="External"/><Relationship Id="rId1310" Type="http://schemas.openxmlformats.org/officeDocument/2006/relationships/hyperlink" Target="https://youtu.be/HM97Pz-TqHs" TargetMode="External"/><Relationship Id="rId1408" Type="http://schemas.openxmlformats.org/officeDocument/2006/relationships/hyperlink" Target="https://www.youtube.com/watch?v=xomAEThJtbo" TargetMode="External"/><Relationship Id="rId47" Type="http://schemas.openxmlformats.org/officeDocument/2006/relationships/hyperlink" Target="http://www.klasektrading.cz/static/public/uploads/images/products/max/15027058524.jpg" TargetMode="External"/><Relationship Id="rId1615" Type="http://schemas.openxmlformats.org/officeDocument/2006/relationships/hyperlink" Target="https://www.youtube.com/watch?v=Nibf00vPce0&amp;feature=youtu.be" TargetMode="External"/><Relationship Id="rId1822" Type="http://schemas.openxmlformats.org/officeDocument/2006/relationships/hyperlink" Target="https://www.youtube.com/watch?v=PmlkUr6KUd0&amp;feature=youtu.be" TargetMode="External"/><Relationship Id="rId196" Type="http://schemas.openxmlformats.org/officeDocument/2006/relationships/hyperlink" Target="http://www.klasektrading.cz/static/public/uploads/images/products/max/147428595542.jpg" TargetMode="External"/><Relationship Id="rId263" Type="http://schemas.openxmlformats.org/officeDocument/2006/relationships/hyperlink" Target="http://www.klasektrading.cz/static/public/uploads/images/products/max/14742809184.jpg" TargetMode="External"/><Relationship Id="rId470" Type="http://schemas.openxmlformats.org/officeDocument/2006/relationships/hyperlink" Target="http://www.pmcostrava.cz/public/uploads/images/max/137958716763.jpg" TargetMode="External"/><Relationship Id="rId123" Type="http://schemas.openxmlformats.org/officeDocument/2006/relationships/hyperlink" Target="http://www.pmcostrava.cz/public/uploads/images/max/140930175621.jpg" TargetMode="External"/><Relationship Id="rId330" Type="http://schemas.openxmlformats.org/officeDocument/2006/relationships/hyperlink" Target="http://www.klasektrading.cz/static/public/uploads/images/products/max/147395039617.jpg" TargetMode="External"/><Relationship Id="rId568" Type="http://schemas.openxmlformats.org/officeDocument/2006/relationships/hyperlink" Target="http://www.pmcostrava.cz/public/uploads/images/max/135057779805.jpg" TargetMode="External"/><Relationship Id="rId775" Type="http://schemas.openxmlformats.org/officeDocument/2006/relationships/hyperlink" Target="http://www.pmcostrava.cz/public/uploads/images/max/137941877964.jpg" TargetMode="External"/><Relationship Id="rId982" Type="http://schemas.openxmlformats.org/officeDocument/2006/relationships/hyperlink" Target="http://www.youtube.com/watch?v=uBI-AnPGsj4" TargetMode="External"/><Relationship Id="rId1198" Type="http://schemas.openxmlformats.org/officeDocument/2006/relationships/hyperlink" Target="https://www.youtube.com/watch?v=YiwVfDPDu4M&amp;feature=youtu.be" TargetMode="External"/><Relationship Id="rId428" Type="http://schemas.openxmlformats.org/officeDocument/2006/relationships/hyperlink" Target="http://www.klasektrading.cz/static/public/uploads/images/products/max/15350977253.jpg" TargetMode="External"/><Relationship Id="rId635" Type="http://schemas.openxmlformats.org/officeDocument/2006/relationships/hyperlink" Target="http://www.klasektrading.cz/static/public/uploads/images/products/max/147377044338.jpg" TargetMode="External"/><Relationship Id="rId842" Type="http://schemas.openxmlformats.org/officeDocument/2006/relationships/hyperlink" Target="http://www.klasektrading.cz/static/public/uploads/images/products/max/144179155581.jpg" TargetMode="External"/><Relationship Id="rId1058" Type="http://schemas.openxmlformats.org/officeDocument/2006/relationships/hyperlink" Target="https://www.youtube.com/watch?v=N2Tcjwo77oQ&amp;feature=youtu.be" TargetMode="External"/><Relationship Id="rId1265" Type="http://schemas.openxmlformats.org/officeDocument/2006/relationships/hyperlink" Target="https://www.youtube.com/watch?v=gy2uPY2Mets" TargetMode="External"/><Relationship Id="rId1472" Type="http://schemas.openxmlformats.org/officeDocument/2006/relationships/hyperlink" Target="https://www.youtube.com/watch?v=hFy2yPg8yK4&amp;feature=youtu.be" TargetMode="External"/><Relationship Id="rId702" Type="http://schemas.openxmlformats.org/officeDocument/2006/relationships/hyperlink" Target="http://www.pmcostrava.cz/public/uploads/images/max/137959285215.jpg" TargetMode="External"/><Relationship Id="rId1125" Type="http://schemas.openxmlformats.org/officeDocument/2006/relationships/hyperlink" Target="https://youtu.be/gVPrBhdUMnw" TargetMode="External"/><Relationship Id="rId1332" Type="http://schemas.openxmlformats.org/officeDocument/2006/relationships/hyperlink" Target="https://youtu.be/nOn7dTtqIkQ" TargetMode="External"/><Relationship Id="rId1777" Type="http://schemas.openxmlformats.org/officeDocument/2006/relationships/hyperlink" Target="https://www.youtube.com/watch?v=HojK7ZfS6IE&amp;feature=youtu.be" TargetMode="External"/><Relationship Id="rId69" Type="http://schemas.openxmlformats.org/officeDocument/2006/relationships/hyperlink" Target="http://www.pmcostrava.cz/public/uploads/images/max/134813140022.jpg" TargetMode="External"/><Relationship Id="rId1637" Type="http://schemas.openxmlformats.org/officeDocument/2006/relationships/hyperlink" Target="https://www.youtube.com/watch?v=Bcmqc1LQHmo&amp;feature=youtu.be" TargetMode="External"/><Relationship Id="rId1844" Type="http://schemas.openxmlformats.org/officeDocument/2006/relationships/hyperlink" Target="https://www.youtube.com/watch?v=VT__d2FbgbQ&amp;feature=youtu.be" TargetMode="External"/><Relationship Id="rId1704" Type="http://schemas.openxmlformats.org/officeDocument/2006/relationships/hyperlink" Target="https://www.youtube.com/watch?v=n9H08_4ibDg" TargetMode="External"/><Relationship Id="rId285" Type="http://schemas.openxmlformats.org/officeDocument/2006/relationships/hyperlink" Target="http://www.pmcostrava.cz/public/uploads/images/max/14093056508.jpg" TargetMode="External"/><Relationship Id="rId492" Type="http://schemas.openxmlformats.org/officeDocument/2006/relationships/hyperlink" Target="http://www.klasektrading.cz/static/public/uploads/images/products/max/150280584107.jpg" TargetMode="External"/><Relationship Id="rId797" Type="http://schemas.openxmlformats.org/officeDocument/2006/relationships/hyperlink" Target="http://www.pmcostrava.cz/public/uploads/images/max/135021059339.jpg" TargetMode="External"/><Relationship Id="rId145" Type="http://schemas.openxmlformats.org/officeDocument/2006/relationships/hyperlink" Target="http://www.klasektrading.cz/static/public/uploads/images/products/max/150451428625.jpg" TargetMode="External"/><Relationship Id="rId352" Type="http://schemas.openxmlformats.org/officeDocument/2006/relationships/hyperlink" Target="http://www.klasektrading.cz/static/public/uploads/images/products/max/147395017966.jpg" TargetMode="External"/><Relationship Id="rId1287" Type="http://schemas.openxmlformats.org/officeDocument/2006/relationships/hyperlink" Target="https://youtu.be/-Kt9qfFUO3g" TargetMode="External"/><Relationship Id="rId212" Type="http://schemas.openxmlformats.org/officeDocument/2006/relationships/hyperlink" Target="http://www.klasektrading.cz/static/public/uploads/images/products/max/150270269729.jpg" TargetMode="External"/><Relationship Id="rId657" Type="http://schemas.openxmlformats.org/officeDocument/2006/relationships/hyperlink" Target="http://www.klasektrading.cz/static/public/uploads/images/products/max/147376510448.jpg" TargetMode="External"/><Relationship Id="rId864" Type="http://schemas.openxmlformats.org/officeDocument/2006/relationships/hyperlink" Target="http://www.klasektrading.cz/static/public/uploads/images/products/max/144179155581.jpg" TargetMode="External"/><Relationship Id="rId1494" Type="http://schemas.openxmlformats.org/officeDocument/2006/relationships/hyperlink" Target="http://youtu.be/cL8-2MF6BZc" TargetMode="External"/><Relationship Id="rId1799" Type="http://schemas.openxmlformats.org/officeDocument/2006/relationships/hyperlink" Target="https://www.youtube.com/watch?v=ujN8HVibThE&amp;feature=youtu.be" TargetMode="External"/><Relationship Id="rId517" Type="http://schemas.openxmlformats.org/officeDocument/2006/relationships/hyperlink" Target="http://www.klasektrading.cz/static/public/uploads/images/products/max/153509736235.jpg" TargetMode="External"/><Relationship Id="rId724" Type="http://schemas.openxmlformats.org/officeDocument/2006/relationships/hyperlink" Target="http://www.klasektrading.cz/static/public/uploads/images/products/max/150278966384.jpg" TargetMode="External"/><Relationship Id="rId931" Type="http://schemas.openxmlformats.org/officeDocument/2006/relationships/hyperlink" Target="https://www.youtube.com/watch?v=VsjuSffepZ4&amp;feature=youtu.be" TargetMode="External"/><Relationship Id="rId1147" Type="http://schemas.openxmlformats.org/officeDocument/2006/relationships/hyperlink" Target="https://www.youtube.com/watch?v=FaNIV7Qq9yk&amp;feature=youtu.be" TargetMode="External"/><Relationship Id="rId1354" Type="http://schemas.openxmlformats.org/officeDocument/2006/relationships/hyperlink" Target="https://www.youtube.com/watch?v=UqtKz55JWbE" TargetMode="External"/><Relationship Id="rId1561" Type="http://schemas.openxmlformats.org/officeDocument/2006/relationships/hyperlink" Target="https://youtu.be/57g3nMIYPN4" TargetMode="External"/><Relationship Id="rId60" Type="http://schemas.openxmlformats.org/officeDocument/2006/relationships/hyperlink" Target="http://www.klasektrading.cz/static/public/uploads/images/products/max/153509933539.jpg" TargetMode="External"/><Relationship Id="rId1007" Type="http://schemas.openxmlformats.org/officeDocument/2006/relationships/hyperlink" Target="https://youtu.be/oUdAWUMx80k" TargetMode="External"/><Relationship Id="rId1214" Type="http://schemas.openxmlformats.org/officeDocument/2006/relationships/hyperlink" Target="https://www.youtube.com/watch?v=vZ68Ts_Aczk" TargetMode="External"/><Relationship Id="rId1421" Type="http://schemas.openxmlformats.org/officeDocument/2006/relationships/hyperlink" Target="https://youtu.be/xr22RDnjLho" TargetMode="External"/><Relationship Id="rId1659" Type="http://schemas.openxmlformats.org/officeDocument/2006/relationships/hyperlink" Target="https://www.youtube.com/watch?v=zm5c1wqUkro" TargetMode="External"/><Relationship Id="rId1519" Type="http://schemas.openxmlformats.org/officeDocument/2006/relationships/hyperlink" Target="https://www.youtube.com/watch?v=RNJqA643di4&amp;feature=youtu.be" TargetMode="External"/><Relationship Id="rId1726" Type="http://schemas.openxmlformats.org/officeDocument/2006/relationships/hyperlink" Target="https://www.youtube.com/watch?v=BwHJYBA-FTY&amp;feature=youtu.be" TargetMode="External"/><Relationship Id="rId18" Type="http://schemas.openxmlformats.org/officeDocument/2006/relationships/hyperlink" Target="http://www.pmcostrava.cz/public/uploads/images/max/140929512185.jpg" TargetMode="External"/><Relationship Id="rId167" Type="http://schemas.openxmlformats.org/officeDocument/2006/relationships/hyperlink" Target="http://www.pmcostrava.cz/public/uploads/images/max/140930395957.jpg" TargetMode="External"/><Relationship Id="rId374" Type="http://schemas.openxmlformats.org/officeDocument/2006/relationships/hyperlink" Target="http://www.klasektrading.cz/static/public/uploads/images/products/max/144179017917.jpg" TargetMode="External"/><Relationship Id="rId581" Type="http://schemas.openxmlformats.org/officeDocument/2006/relationships/hyperlink" Target="http://www.pmcostrava.cz/public/uploads/images/max/134857138322.jpg" TargetMode="External"/><Relationship Id="rId234" Type="http://schemas.openxmlformats.org/officeDocument/2006/relationships/hyperlink" Target="http://www.klasektrading.cz/static/public/uploads/images/products/max/153509848421.jpg" TargetMode="External"/><Relationship Id="rId679" Type="http://schemas.openxmlformats.org/officeDocument/2006/relationships/hyperlink" Target="http://www.klasektrading.cz/static/public/uploads/images/products/max/144188548511.jpg" TargetMode="External"/><Relationship Id="rId886" Type="http://schemas.openxmlformats.org/officeDocument/2006/relationships/hyperlink" Target="http://www.klasektrading.cz/static/public/uploads/images/products/max/144178813082.jpg" TargetMode="External"/><Relationship Id="rId2" Type="http://schemas.openxmlformats.org/officeDocument/2006/relationships/hyperlink" Target="http://www.klasektrading.cz/static/public/uploads/images/products/max/137932221752.jpg" TargetMode="External"/><Relationship Id="rId441" Type="http://schemas.openxmlformats.org/officeDocument/2006/relationships/hyperlink" Target="http://www.pmcostrava.cz/public/uploads/images/max/131781630765.jpg" TargetMode="External"/><Relationship Id="rId539" Type="http://schemas.openxmlformats.org/officeDocument/2006/relationships/hyperlink" Target="http://www.pmcostrava.cz/public/uploads/images/max/128680004076.jpg" TargetMode="External"/><Relationship Id="rId746" Type="http://schemas.openxmlformats.org/officeDocument/2006/relationships/hyperlink" Target="http://www.klasektrading.cz/static/public/uploads/images/products/max/153509609513.jpg" TargetMode="External"/><Relationship Id="rId1071" Type="http://schemas.openxmlformats.org/officeDocument/2006/relationships/hyperlink" Target="https://www.youtube.com/watch?v=WHqtbqgF0hA&amp;feature=youtu.be" TargetMode="External"/><Relationship Id="rId1169" Type="http://schemas.openxmlformats.org/officeDocument/2006/relationships/hyperlink" Target="https://youtu.be/W4dG9kk0YEA" TargetMode="External"/><Relationship Id="rId1376" Type="http://schemas.openxmlformats.org/officeDocument/2006/relationships/hyperlink" Target="https://www.youtube.com/watch?v=dJAqqDmZNRI" TargetMode="External"/><Relationship Id="rId1583" Type="http://schemas.openxmlformats.org/officeDocument/2006/relationships/hyperlink" Target="https://youtu.be/chvaw1pRNqw" TargetMode="External"/><Relationship Id="rId301" Type="http://schemas.openxmlformats.org/officeDocument/2006/relationships/hyperlink" Target="http://www.klasektrading.cz/static/public/uploads/images/products/max/15028749481.jpg" TargetMode="External"/><Relationship Id="rId953" Type="http://schemas.openxmlformats.org/officeDocument/2006/relationships/hyperlink" Target="https://youtu.be/dqJvnIbWuIw" TargetMode="External"/><Relationship Id="rId1029" Type="http://schemas.openxmlformats.org/officeDocument/2006/relationships/hyperlink" Target="https://youtu.be/C64fnlCx6Zs" TargetMode="External"/><Relationship Id="rId1236" Type="http://schemas.openxmlformats.org/officeDocument/2006/relationships/hyperlink" Target="https://www.youtube.com/watch?v=ArMW3MLXFZQ&amp;feature=youtu.be" TargetMode="External"/><Relationship Id="rId1790" Type="http://schemas.openxmlformats.org/officeDocument/2006/relationships/hyperlink" Target="https://www.youtube.com/watch?v=NwZO9Pds6Cs&amp;feature=youtu.be" TargetMode="External"/><Relationship Id="rId82" Type="http://schemas.openxmlformats.org/officeDocument/2006/relationships/hyperlink" Target="http://www.pmcostrava.cz/public/uploads/images/max/134813164949.jpg" TargetMode="External"/><Relationship Id="rId606" Type="http://schemas.openxmlformats.org/officeDocument/2006/relationships/hyperlink" Target="http://www.klasektrading.cz/static/public/uploads/images/products/max/153509716146.jpg" TargetMode="External"/><Relationship Id="rId813" Type="http://schemas.openxmlformats.org/officeDocument/2006/relationships/hyperlink" Target="http://www.klasektrading.cz/static/public/uploads/images/products/max/144178683244.jpg" TargetMode="External"/><Relationship Id="rId1443" Type="http://schemas.openxmlformats.org/officeDocument/2006/relationships/hyperlink" Target="https://youtu.be/c0FPh7MhzvI" TargetMode="External"/><Relationship Id="rId1650" Type="http://schemas.openxmlformats.org/officeDocument/2006/relationships/hyperlink" Target="http://youtu.be/v7FQyJmYylE" TargetMode="External"/><Relationship Id="rId1748" Type="http://schemas.openxmlformats.org/officeDocument/2006/relationships/hyperlink" Target="http://youtu.be/lo0k96Ifrv4" TargetMode="External"/><Relationship Id="rId1303" Type="http://schemas.openxmlformats.org/officeDocument/2006/relationships/hyperlink" Target="https://www.youtube.com/watch?v=8gSK8qb_NnE&amp;feature=youtu.be" TargetMode="External"/><Relationship Id="rId1510" Type="http://schemas.openxmlformats.org/officeDocument/2006/relationships/hyperlink" Target="http://youtu.be/JhEH5fuA0V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H1323"/>
  <sheetViews>
    <sheetView tabSelected="1" zoomScale="70" zoomScaleNormal="70" workbookViewId="0">
      <pane ySplit="20" topLeftCell="A21" activePane="bottomLeft" state="frozen"/>
      <selection pane="bottomLeft" activeCell="R12" sqref="R12:W12"/>
    </sheetView>
  </sheetViews>
  <sheetFormatPr defaultRowHeight="15"/>
  <cols>
    <col min="1" max="1" width="0.85546875" customWidth="1"/>
    <col min="2" max="2" width="4.5703125" customWidth="1"/>
    <col min="3" max="3" width="14.140625" customWidth="1"/>
    <col min="4" max="4" width="39" customWidth="1"/>
    <col min="5" max="5" width="9.140625" style="84" customWidth="1"/>
    <col min="6" max="6" width="8.85546875" customWidth="1"/>
    <col min="7" max="7" width="3.7109375" customWidth="1"/>
    <col min="8" max="8" width="11.85546875" style="98" customWidth="1"/>
    <col min="9" max="9" width="10.7109375" customWidth="1"/>
    <col min="10" max="10" width="13" customWidth="1"/>
    <col min="11" max="11" width="5.42578125" style="98" customWidth="1"/>
    <col min="12" max="12" width="12.42578125" customWidth="1"/>
    <col min="13" max="13" width="22.28515625" customWidth="1"/>
    <col min="14" max="14" width="8.28515625" customWidth="1"/>
    <col min="15" max="15" width="11.85546875" hidden="1" customWidth="1"/>
    <col min="16" max="16" width="10.5703125" hidden="1" customWidth="1"/>
    <col min="17" max="17" width="7.7109375" hidden="1" customWidth="1"/>
    <col min="18" max="18" width="19.7109375" customWidth="1"/>
    <col min="19" max="19" width="7.7109375" customWidth="1"/>
    <col min="20" max="20" width="6.42578125" customWidth="1"/>
    <col min="21" max="21" width="4.5703125" customWidth="1"/>
    <col min="22" max="22" width="5.140625" customWidth="1"/>
    <col min="23" max="23" width="45.140625" customWidth="1"/>
    <col min="24" max="24" width="18" customWidth="1"/>
    <col min="25" max="25" width="10.7109375" customWidth="1"/>
    <col min="26" max="26" width="20" customWidth="1"/>
    <col min="27" max="27" width="18.28515625" customWidth="1"/>
    <col min="28" max="28" width="19.7109375" customWidth="1"/>
    <col min="29" max="29" width="17.28515625" customWidth="1"/>
    <col min="30" max="30" width="11.42578125" customWidth="1"/>
    <col min="31" max="31" width="13.7109375" customWidth="1"/>
    <col min="32" max="32" width="15.28515625" customWidth="1"/>
    <col min="33" max="33" width="16.5703125" customWidth="1"/>
    <col min="34" max="34" width="16.85546875" customWidth="1"/>
  </cols>
  <sheetData>
    <row r="1" spans="1:34" ht="30">
      <c r="C1" s="19"/>
      <c r="D1" s="24" t="s">
        <v>1021</v>
      </c>
      <c r="E1" s="16"/>
      <c r="F1" s="28"/>
      <c r="G1" s="28"/>
      <c r="H1" s="160"/>
      <c r="I1" s="16"/>
      <c r="J1" s="16"/>
      <c r="K1" s="16"/>
      <c r="L1" s="16"/>
      <c r="M1" s="16"/>
      <c r="N1" s="16"/>
      <c r="O1" s="16"/>
      <c r="P1" s="16"/>
      <c r="Q1" s="16"/>
      <c r="R1" s="16"/>
      <c r="S1" s="16"/>
      <c r="T1" s="16"/>
      <c r="U1" s="16"/>
      <c r="V1" s="16"/>
      <c r="W1" s="715"/>
      <c r="X1" s="715"/>
      <c r="Y1" s="75"/>
      <c r="Z1" s="75"/>
      <c r="AA1" s="75"/>
      <c r="AB1" s="17"/>
      <c r="AC1" s="17"/>
      <c r="AD1" s="17"/>
      <c r="AE1" s="17"/>
      <c r="AF1" s="17"/>
      <c r="AG1" s="17"/>
      <c r="AH1" s="17"/>
    </row>
    <row r="2" spans="1:34" ht="18">
      <c r="C2" s="19"/>
      <c r="D2" s="25" t="s">
        <v>1022</v>
      </c>
      <c r="E2" s="20"/>
      <c r="F2" s="29"/>
      <c r="G2" s="29"/>
      <c r="H2" s="70"/>
      <c r="I2" s="20"/>
      <c r="J2" s="20"/>
      <c r="K2" s="20"/>
      <c r="L2" s="20"/>
      <c r="M2" s="20"/>
      <c r="N2" s="20"/>
      <c r="O2" s="20"/>
      <c r="P2" s="20"/>
      <c r="Q2" s="75"/>
      <c r="R2" s="75"/>
      <c r="S2" s="75"/>
      <c r="T2" s="75"/>
      <c r="U2" s="20"/>
      <c r="V2" s="20"/>
      <c r="W2" s="76"/>
      <c r="X2" s="23"/>
      <c r="AD2" s="22"/>
      <c r="AE2" s="22"/>
      <c r="AF2" s="22"/>
      <c r="AG2" s="22"/>
      <c r="AH2" s="22"/>
    </row>
    <row r="3" spans="1:34" ht="23.25">
      <c r="C3" s="19"/>
      <c r="D3" s="26" t="s">
        <v>1017</v>
      </c>
      <c r="E3" s="20"/>
      <c r="F3" s="29"/>
      <c r="G3" s="29"/>
      <c r="H3" s="70"/>
      <c r="I3" s="20"/>
      <c r="J3" s="20"/>
      <c r="K3" s="20"/>
      <c r="L3" s="20"/>
      <c r="M3" s="20"/>
      <c r="N3" s="20"/>
      <c r="O3" s="76"/>
      <c r="P3" s="76"/>
      <c r="Q3" s="76"/>
      <c r="R3" s="76"/>
      <c r="S3" s="76"/>
      <c r="T3" s="23"/>
      <c r="V3" s="20"/>
      <c r="W3" s="76"/>
      <c r="X3" s="23"/>
      <c r="AD3" s="22"/>
      <c r="AE3" s="22"/>
      <c r="AF3" s="22"/>
      <c r="AG3" s="22"/>
      <c r="AH3" s="22"/>
    </row>
    <row r="4" spans="1:34">
      <c r="C4" s="19"/>
      <c r="D4" s="26" t="s">
        <v>37</v>
      </c>
      <c r="E4" s="32"/>
      <c r="F4" s="30"/>
      <c r="G4" s="30"/>
      <c r="H4" s="108"/>
      <c r="I4" s="32"/>
      <c r="J4" s="32"/>
      <c r="K4" s="32"/>
      <c r="L4" s="32"/>
      <c r="M4" s="32"/>
      <c r="N4" s="32"/>
      <c r="O4" s="76"/>
      <c r="P4" s="76"/>
      <c r="Q4" s="76"/>
      <c r="R4" s="76"/>
      <c r="S4" s="76"/>
      <c r="T4" s="23"/>
      <c r="V4" s="20"/>
      <c r="W4" s="76"/>
      <c r="X4" s="23"/>
      <c r="AD4" s="19"/>
      <c r="AE4" s="19"/>
      <c r="AF4" s="19"/>
      <c r="AG4" s="19"/>
      <c r="AH4" s="19"/>
    </row>
    <row r="5" spans="1:34" ht="18">
      <c r="A5" s="82"/>
      <c r="B5" s="82"/>
      <c r="C5" s="113" t="s">
        <v>172</v>
      </c>
      <c r="D5" s="113"/>
      <c r="E5" s="249"/>
      <c r="F5" s="37"/>
      <c r="G5" s="37"/>
      <c r="H5" s="109"/>
      <c r="I5" s="15"/>
      <c r="J5" s="31"/>
      <c r="K5" s="31"/>
      <c r="L5" s="76"/>
      <c r="M5" s="76"/>
      <c r="N5" s="76"/>
      <c r="O5" s="76"/>
      <c r="P5" s="76"/>
      <c r="Q5" s="76"/>
      <c r="R5" s="162" t="s">
        <v>40</v>
      </c>
      <c r="S5" s="162" t="s">
        <v>41</v>
      </c>
      <c r="T5" s="23"/>
      <c r="V5" s="20"/>
      <c r="W5" s="76"/>
      <c r="X5" s="76"/>
    </row>
    <row r="6" spans="1:34">
      <c r="A6" s="82"/>
      <c r="B6" s="82"/>
      <c r="C6" s="32"/>
      <c r="D6" s="32"/>
      <c r="E6" s="147"/>
      <c r="F6" s="37"/>
      <c r="G6" s="37"/>
      <c r="H6" s="109"/>
      <c r="I6" s="31"/>
      <c r="J6" s="31"/>
      <c r="K6" s="31"/>
      <c r="L6" s="76"/>
      <c r="M6" s="76"/>
      <c r="N6" s="76"/>
      <c r="O6" s="76"/>
      <c r="P6" s="76"/>
      <c r="Q6" s="76"/>
      <c r="R6" s="314">
        <v>2000</v>
      </c>
      <c r="S6" s="315">
        <v>-0.05</v>
      </c>
      <c r="T6" s="23"/>
      <c r="V6" s="20"/>
      <c r="W6" s="76"/>
      <c r="X6" s="76"/>
    </row>
    <row r="7" spans="1:34">
      <c r="A7" s="82"/>
      <c r="B7" s="82"/>
      <c r="C7" s="32"/>
      <c r="D7" s="32"/>
      <c r="E7" s="147"/>
      <c r="F7" s="37"/>
      <c r="G7" s="37"/>
      <c r="H7" s="109"/>
      <c r="I7" s="31"/>
      <c r="J7" s="31"/>
      <c r="K7" s="31"/>
      <c r="L7" s="76"/>
      <c r="M7" s="76"/>
      <c r="N7" s="76"/>
      <c r="O7" s="76"/>
      <c r="P7" s="76"/>
      <c r="Q7" s="76"/>
      <c r="R7" s="314">
        <v>5000</v>
      </c>
      <c r="S7" s="315">
        <v>-0.1</v>
      </c>
      <c r="T7" s="23"/>
      <c r="V7" s="20"/>
      <c r="W7" s="76"/>
      <c r="X7" s="76"/>
    </row>
    <row r="8" spans="1:34">
      <c r="A8" s="82"/>
      <c r="B8" s="82"/>
      <c r="C8" s="36" t="s">
        <v>1023</v>
      </c>
      <c r="D8" s="34"/>
      <c r="E8" s="250"/>
      <c r="F8" s="38"/>
      <c r="G8" s="38"/>
      <c r="H8" s="38"/>
      <c r="I8" s="106"/>
      <c r="J8" s="36"/>
      <c r="K8" s="31"/>
      <c r="L8" s="76"/>
      <c r="M8" s="76"/>
      <c r="N8" s="76"/>
      <c r="O8" s="76"/>
      <c r="P8" s="76"/>
      <c r="Q8" s="76"/>
      <c r="R8" s="314">
        <v>20000</v>
      </c>
      <c r="S8" s="315">
        <v>-0.2</v>
      </c>
      <c r="T8" s="23"/>
      <c r="V8" s="20"/>
      <c r="W8" s="76"/>
      <c r="X8" s="76"/>
      <c r="AG8" s="70"/>
    </row>
    <row r="9" spans="1:34">
      <c r="A9" s="82"/>
      <c r="B9" s="82"/>
      <c r="C9" s="36" t="s">
        <v>1024</v>
      </c>
      <c r="D9" s="34"/>
      <c r="E9" s="250"/>
      <c r="F9" s="38"/>
      <c r="G9" s="38"/>
      <c r="H9" s="38"/>
      <c r="I9" s="36"/>
      <c r="J9" s="36"/>
      <c r="K9" s="31"/>
      <c r="L9" s="76"/>
      <c r="M9" s="76"/>
      <c r="N9" s="76"/>
      <c r="O9" s="76"/>
      <c r="P9" s="76"/>
      <c r="Q9" s="76"/>
      <c r="R9" s="314">
        <v>50000</v>
      </c>
      <c r="S9" s="315">
        <v>-0.25</v>
      </c>
      <c r="T9" s="23"/>
      <c r="V9" s="20"/>
      <c r="W9" s="76"/>
      <c r="X9" s="76"/>
      <c r="AA9" s="23"/>
      <c r="AG9" s="70"/>
    </row>
    <row r="10" spans="1:34">
      <c r="A10" s="26"/>
      <c r="B10" s="26"/>
      <c r="C10" s="36" t="s">
        <v>38</v>
      </c>
      <c r="D10" s="34"/>
      <c r="E10" s="250"/>
      <c r="F10" s="38"/>
      <c r="G10" s="38"/>
      <c r="H10" s="38"/>
      <c r="I10" s="36"/>
      <c r="J10" s="36"/>
      <c r="K10" s="19"/>
      <c r="L10" s="76"/>
      <c r="M10" s="76"/>
      <c r="N10" s="76"/>
      <c r="O10" s="76"/>
      <c r="P10" s="76"/>
      <c r="Q10" s="76"/>
      <c r="R10" s="314">
        <v>80000</v>
      </c>
      <c r="S10" s="315">
        <v>-0.3</v>
      </c>
      <c r="T10" s="23"/>
      <c r="V10" s="20"/>
      <c r="W10" s="76"/>
      <c r="X10" s="76"/>
      <c r="Y10" s="306" t="s">
        <v>235</v>
      </c>
      <c r="Z10" s="186"/>
      <c r="AA10" s="186"/>
      <c r="AG10" s="70"/>
    </row>
    <row r="11" spans="1:34">
      <c r="A11" s="26"/>
      <c r="B11" s="26"/>
      <c r="C11" s="36" t="s">
        <v>39</v>
      </c>
      <c r="D11" s="34"/>
      <c r="E11" s="250"/>
      <c r="F11" s="38"/>
      <c r="G11" s="38"/>
      <c r="H11" s="38"/>
      <c r="I11" s="36"/>
      <c r="J11" s="36"/>
      <c r="K11" s="19"/>
      <c r="L11" s="76"/>
      <c r="M11" s="76"/>
      <c r="N11" s="76"/>
      <c r="O11" s="76"/>
      <c r="P11" s="76"/>
      <c r="Q11" s="76"/>
      <c r="R11" s="76"/>
      <c r="S11" s="23"/>
      <c r="T11" s="23"/>
      <c r="V11" s="20"/>
      <c r="W11" s="76"/>
      <c r="X11" s="76"/>
      <c r="Y11" s="307" t="s">
        <v>236</v>
      </c>
      <c r="Z11" s="186"/>
      <c r="AA11" s="186"/>
    </row>
    <row r="12" spans="1:34">
      <c r="A12" s="78"/>
      <c r="B12" s="78"/>
      <c r="C12" s="115" t="s">
        <v>6562</v>
      </c>
      <c r="D12" s="114"/>
      <c r="E12" s="251"/>
      <c r="F12" s="117"/>
      <c r="G12" s="117"/>
      <c r="H12" s="324"/>
      <c r="I12" s="36"/>
      <c r="J12" s="107"/>
      <c r="L12" s="76"/>
      <c r="M12" s="76"/>
      <c r="N12" s="76"/>
      <c r="O12" s="76"/>
      <c r="P12" s="76"/>
      <c r="R12" s="722" t="s">
        <v>6658</v>
      </c>
      <c r="S12" s="723"/>
      <c r="T12" s="723"/>
      <c r="U12" s="723"/>
      <c r="V12" s="723"/>
      <c r="W12" s="723"/>
      <c r="X12" s="76"/>
      <c r="Y12" s="308" t="s">
        <v>239</v>
      </c>
      <c r="Z12" s="188"/>
      <c r="AA12" s="188"/>
    </row>
    <row r="13" spans="1:34">
      <c r="A13" s="78"/>
      <c r="B13" s="78"/>
      <c r="C13" s="118" t="s">
        <v>6569</v>
      </c>
      <c r="D13" s="114"/>
      <c r="E13" s="251"/>
      <c r="F13" s="117"/>
      <c r="G13" s="117"/>
      <c r="H13" s="324"/>
      <c r="I13" s="36"/>
      <c r="J13" s="36"/>
      <c r="L13" s="76"/>
      <c r="M13" s="76"/>
      <c r="N13" s="76"/>
      <c r="O13" s="76"/>
      <c r="P13" s="76"/>
      <c r="R13" s="76"/>
      <c r="S13" s="76"/>
      <c r="V13" s="20"/>
      <c r="W13" s="76"/>
      <c r="X13" s="76"/>
      <c r="Y13" s="93" t="s">
        <v>237</v>
      </c>
      <c r="Z13" s="187"/>
      <c r="AA13" s="187"/>
    </row>
    <row r="14" spans="1:34" ht="15.75">
      <c r="A14" s="78"/>
      <c r="B14" s="78"/>
      <c r="C14" s="79"/>
      <c r="D14" s="79"/>
      <c r="E14" s="252"/>
      <c r="F14" s="68"/>
      <c r="G14" s="68"/>
      <c r="H14" s="110"/>
      <c r="I14" s="98"/>
      <c r="L14" s="76"/>
      <c r="M14" s="76"/>
      <c r="N14" s="76"/>
      <c r="O14" s="76"/>
      <c r="P14" s="76"/>
      <c r="R14" s="76"/>
      <c r="S14" s="76"/>
      <c r="V14" s="20"/>
      <c r="W14" s="76"/>
      <c r="X14" s="76"/>
      <c r="Y14" s="93" t="s">
        <v>238</v>
      </c>
      <c r="Z14" s="187"/>
      <c r="AA14" s="187"/>
    </row>
    <row r="15" spans="1:34" ht="4.1500000000000004" customHeight="1">
      <c r="H15" s="325"/>
      <c r="I15" s="98"/>
      <c r="L15" s="77"/>
      <c r="M15" s="77"/>
      <c r="N15" s="77"/>
      <c r="O15" s="77"/>
    </row>
    <row r="16" spans="1:34">
      <c r="A16" s="39"/>
      <c r="B16" s="204" t="s">
        <v>255</v>
      </c>
      <c r="C16" s="40" t="s">
        <v>42</v>
      </c>
      <c r="D16" s="41" t="s">
        <v>44</v>
      </c>
      <c r="E16" s="139" t="s">
        <v>45</v>
      </c>
      <c r="F16" s="42" t="s">
        <v>27</v>
      </c>
      <c r="G16" s="42"/>
      <c r="H16" s="96" t="s">
        <v>102</v>
      </c>
      <c r="I16" s="96" t="s">
        <v>102</v>
      </c>
      <c r="J16" s="42" t="s">
        <v>103</v>
      </c>
      <c r="K16" s="41" t="s">
        <v>47</v>
      </c>
      <c r="L16" s="41" t="s">
        <v>70</v>
      </c>
      <c r="M16" s="41" t="s">
        <v>257</v>
      </c>
      <c r="N16" s="41" t="s">
        <v>0</v>
      </c>
      <c r="O16" s="41" t="s">
        <v>173</v>
      </c>
      <c r="P16" s="41" t="s">
        <v>21</v>
      </c>
      <c r="Q16" s="41" t="s">
        <v>51</v>
      </c>
      <c r="R16" s="43" t="s">
        <v>1025</v>
      </c>
      <c r="S16" s="43" t="s">
        <v>1025</v>
      </c>
      <c r="T16" s="43" t="s">
        <v>54</v>
      </c>
      <c r="U16" s="44" t="s">
        <v>57</v>
      </c>
      <c r="V16" s="45" t="s">
        <v>2</v>
      </c>
      <c r="W16" s="44" t="s">
        <v>4</v>
      </c>
      <c r="X16" s="46" t="s">
        <v>12</v>
      </c>
      <c r="Y16" s="164" t="s">
        <v>13</v>
      </c>
      <c r="Z16" s="46" t="s">
        <v>14</v>
      </c>
      <c r="AA16" s="46" t="s">
        <v>14</v>
      </c>
      <c r="AB16" s="46" t="s">
        <v>14</v>
      </c>
      <c r="AC16" s="46" t="s">
        <v>14</v>
      </c>
      <c r="AD16" s="46" t="s">
        <v>14</v>
      </c>
      <c r="AE16" s="46" t="s">
        <v>62</v>
      </c>
      <c r="AF16" s="46" t="s">
        <v>63</v>
      </c>
      <c r="AG16" s="46" t="s">
        <v>64</v>
      </c>
      <c r="AH16" s="46" t="s">
        <v>31</v>
      </c>
    </row>
    <row r="17" spans="1:34">
      <c r="A17" s="39"/>
      <c r="B17" s="205" t="s">
        <v>256</v>
      </c>
      <c r="C17" s="47" t="s">
        <v>43</v>
      </c>
      <c r="D17" s="48"/>
      <c r="E17" s="140" t="s">
        <v>46</v>
      </c>
      <c r="F17" s="49" t="s">
        <v>28</v>
      </c>
      <c r="G17" s="49"/>
      <c r="H17" s="97" t="s">
        <v>94</v>
      </c>
      <c r="I17" s="97" t="s">
        <v>94</v>
      </c>
      <c r="J17" s="120" t="s">
        <v>94</v>
      </c>
      <c r="K17" s="48"/>
      <c r="L17" s="50" t="s">
        <v>69</v>
      </c>
      <c r="M17" s="50" t="s">
        <v>258</v>
      </c>
      <c r="N17" s="48" t="s">
        <v>48</v>
      </c>
      <c r="O17" s="48" t="s">
        <v>52</v>
      </c>
      <c r="P17" s="48" t="s">
        <v>23</v>
      </c>
      <c r="Q17" s="48" t="s">
        <v>52</v>
      </c>
      <c r="R17" s="51" t="s">
        <v>1026</v>
      </c>
      <c r="S17" s="51" t="s">
        <v>1026</v>
      </c>
      <c r="T17" s="51" t="s">
        <v>55</v>
      </c>
      <c r="U17" s="52"/>
      <c r="V17" s="53"/>
      <c r="W17" s="52"/>
      <c r="X17" s="54" t="s">
        <v>15</v>
      </c>
      <c r="Y17" s="166" t="s">
        <v>16</v>
      </c>
      <c r="Z17" s="54" t="s">
        <v>17</v>
      </c>
      <c r="AA17" s="54" t="s">
        <v>17</v>
      </c>
      <c r="AB17" s="54" t="s">
        <v>18</v>
      </c>
      <c r="AC17" s="54" t="s">
        <v>33</v>
      </c>
      <c r="AD17" s="54" t="s">
        <v>20</v>
      </c>
      <c r="AE17" s="54" t="s">
        <v>32</v>
      </c>
      <c r="AF17" s="54" t="s">
        <v>32</v>
      </c>
      <c r="AG17" s="54" t="s">
        <v>32</v>
      </c>
      <c r="AH17" s="54" t="s">
        <v>32</v>
      </c>
    </row>
    <row r="18" spans="1:34">
      <c r="A18" s="55"/>
      <c r="B18" s="206"/>
      <c r="C18" s="56"/>
      <c r="D18" s="57"/>
      <c r="E18" s="167"/>
      <c r="F18" s="58" t="s">
        <v>29</v>
      </c>
      <c r="G18" s="58"/>
      <c r="H18" s="95" t="s">
        <v>95</v>
      </c>
      <c r="I18" s="95" t="s">
        <v>24</v>
      </c>
      <c r="J18" s="58" t="s">
        <v>24</v>
      </c>
      <c r="K18" s="54"/>
      <c r="L18" s="50"/>
      <c r="M18" s="50" t="s">
        <v>259</v>
      </c>
      <c r="N18" s="54"/>
      <c r="O18" s="54" t="s">
        <v>50</v>
      </c>
      <c r="P18" s="54" t="s">
        <v>46</v>
      </c>
      <c r="Q18" s="54" t="s">
        <v>53</v>
      </c>
      <c r="R18" s="59" t="s">
        <v>1027</v>
      </c>
      <c r="S18" s="59" t="s">
        <v>1028</v>
      </c>
      <c r="T18" s="59" t="s">
        <v>56</v>
      </c>
      <c r="U18" s="60"/>
      <c r="V18" s="61"/>
      <c r="W18" s="60"/>
      <c r="X18" s="54" t="s">
        <v>58</v>
      </c>
      <c r="Y18" s="166"/>
      <c r="Z18" s="54" t="s">
        <v>22</v>
      </c>
      <c r="AA18" s="54" t="s">
        <v>66</v>
      </c>
      <c r="AB18" s="54" t="s">
        <v>22</v>
      </c>
      <c r="AC18" s="54"/>
      <c r="AD18" s="54"/>
      <c r="AE18" s="54" t="s">
        <v>65</v>
      </c>
      <c r="AF18" s="54" t="s">
        <v>65</v>
      </c>
      <c r="AG18" s="54" t="s">
        <v>65</v>
      </c>
      <c r="AH18" s="54" t="s">
        <v>33</v>
      </c>
    </row>
    <row r="19" spans="1:34" ht="20.25">
      <c r="A19" s="5"/>
      <c r="B19" s="5"/>
      <c r="C19" s="119"/>
      <c r="D19" s="12"/>
      <c r="E19" s="1"/>
      <c r="F19" s="1" t="s">
        <v>30</v>
      </c>
      <c r="G19" s="1"/>
      <c r="H19" s="95"/>
      <c r="I19" s="95"/>
      <c r="J19" s="256" t="s">
        <v>765</v>
      </c>
      <c r="K19" s="10"/>
      <c r="L19" s="10"/>
      <c r="M19" s="10"/>
      <c r="N19" s="10"/>
      <c r="O19" s="10"/>
      <c r="P19" s="10"/>
      <c r="Q19" s="10"/>
      <c r="R19" s="10"/>
      <c r="S19" s="10"/>
      <c r="T19" s="3"/>
      <c r="U19" s="3"/>
      <c r="V19" s="2"/>
      <c r="W19" s="3"/>
      <c r="X19" s="13"/>
      <c r="Y19" s="137"/>
      <c r="Z19" s="13"/>
      <c r="AA19" s="13"/>
      <c r="AB19" s="13"/>
      <c r="AC19" s="13"/>
      <c r="AD19" s="13"/>
      <c r="AE19" s="13"/>
      <c r="AF19" s="13"/>
      <c r="AG19" s="13"/>
      <c r="AH19" s="13"/>
    </row>
    <row r="20" spans="1:34" ht="20.25">
      <c r="A20" s="5"/>
      <c r="B20" s="5"/>
      <c r="C20" s="119" t="s">
        <v>26</v>
      </c>
      <c r="D20" s="14">
        <v>30</v>
      </c>
      <c r="E20" s="1"/>
      <c r="F20" s="1"/>
      <c r="G20" s="3">
        <f>(100-D20)/100</f>
        <v>0.7</v>
      </c>
      <c r="H20" s="1"/>
      <c r="I20" s="637" t="s">
        <v>25</v>
      </c>
      <c r="J20" s="185" t="s">
        <v>74</v>
      </c>
      <c r="K20" s="10"/>
      <c r="L20" s="10"/>
      <c r="M20" s="10"/>
      <c r="N20" s="10"/>
      <c r="O20" s="10"/>
      <c r="P20" s="10"/>
      <c r="Q20" s="10"/>
      <c r="R20" s="10"/>
      <c r="S20" s="10"/>
      <c r="T20" s="3"/>
      <c r="U20" s="3"/>
      <c r="V20" s="2"/>
      <c r="W20" s="3"/>
      <c r="X20" s="13"/>
      <c r="Y20" s="137"/>
      <c r="Z20" s="13"/>
      <c r="AA20" s="13"/>
      <c r="AB20" s="13"/>
      <c r="AC20" s="13"/>
      <c r="AD20" s="13"/>
      <c r="AE20" s="13"/>
      <c r="AF20" s="13"/>
      <c r="AG20" s="13"/>
      <c r="AH20" s="13"/>
    </row>
    <row r="21" spans="1:34" ht="15.75">
      <c r="A21" s="12" t="s">
        <v>5</v>
      </c>
      <c r="B21" s="226"/>
      <c r="C21" s="227"/>
      <c r="D21" s="228"/>
      <c r="E21" s="253"/>
      <c r="F21" s="7"/>
      <c r="G21" s="7"/>
      <c r="H21" s="7"/>
      <c r="I21" s="7"/>
      <c r="J21" s="7"/>
      <c r="K21" s="100"/>
      <c r="L21" s="100"/>
      <c r="M21" s="100"/>
      <c r="N21" s="100"/>
      <c r="O21" s="100"/>
      <c r="P21" s="101"/>
      <c r="Q21" s="102"/>
      <c r="R21" s="102"/>
      <c r="S21" s="102"/>
      <c r="T21" s="103"/>
      <c r="U21" s="103"/>
      <c r="V21" s="104"/>
      <c r="W21" s="103"/>
      <c r="X21" s="81"/>
      <c r="Y21" s="11"/>
      <c r="Z21" s="9"/>
      <c r="AA21" s="9"/>
      <c r="AB21" s="9"/>
      <c r="AC21" s="9"/>
      <c r="AD21" s="9"/>
      <c r="AE21" s="9"/>
      <c r="AF21" s="9"/>
      <c r="AG21" s="9"/>
      <c r="AH21" s="9"/>
    </row>
    <row r="22" spans="1:34" ht="14.45" customHeight="1">
      <c r="A22" s="5"/>
      <c r="B22" s="13"/>
      <c r="C22" s="357" t="s">
        <v>6</v>
      </c>
      <c r="D22" s="357" t="s">
        <v>7</v>
      </c>
      <c r="E22" s="379" t="s">
        <v>8</v>
      </c>
      <c r="F22" s="8">
        <v>25</v>
      </c>
      <c r="G22" s="8"/>
      <c r="H22" s="413">
        <v>169</v>
      </c>
      <c r="I22" s="146">
        <f>(H22)*$G$20</f>
        <v>118.3</v>
      </c>
      <c r="J22" s="255">
        <f>(I22/$J$19)</f>
        <v>4.55</v>
      </c>
      <c r="K22" s="8" t="s">
        <v>9</v>
      </c>
      <c r="L22" s="8"/>
      <c r="M22" s="333" t="s">
        <v>5561</v>
      </c>
      <c r="N22" s="8" t="s">
        <v>10</v>
      </c>
      <c r="O22" s="426">
        <v>3.7631999999999999E-2</v>
      </c>
      <c r="P22" s="423">
        <v>2400.0000000000005</v>
      </c>
      <c r="Q22" s="439">
        <v>6750</v>
      </c>
      <c r="R22" s="451" t="s">
        <v>3129</v>
      </c>
      <c r="S22" s="461" t="s">
        <v>3130</v>
      </c>
      <c r="T22" s="447">
        <v>7</v>
      </c>
      <c r="U22" s="548" t="s">
        <v>5231</v>
      </c>
      <c r="V22" s="507" t="s">
        <v>3131</v>
      </c>
      <c r="W22" s="425" t="s">
        <v>690</v>
      </c>
      <c r="X22" s="169"/>
      <c r="Y22" s="71" t="s">
        <v>233</v>
      </c>
      <c r="Z22" s="145">
        <f t="shared" ref="Z22:Z86" si="0">(X22*F22*I22)</f>
        <v>0</v>
      </c>
      <c r="AA22" s="145">
        <f>(Z22*1.21)</f>
        <v>0</v>
      </c>
      <c r="AB22" s="257">
        <f t="shared" ref="AB22:AB86" si="1">(X22*J22*F22)</f>
        <v>0</v>
      </c>
      <c r="AC22" s="142">
        <f t="shared" ref="AC22:AC86" si="2">(X22*Q22/1000)</f>
        <v>0</v>
      </c>
      <c r="AD22" s="143">
        <f t="shared" ref="AD22:AD86" si="3">(X22*O22)</f>
        <v>0</v>
      </c>
      <c r="AE22" s="144" t="str">
        <f t="shared" ref="AE22:AE86" si="4">IF(N22="1.1G",(P22/1000)*X22,"")</f>
        <v/>
      </c>
      <c r="AF22" s="144" t="str">
        <f t="shared" ref="AF22:AF86" si="5">IF(N22="1.3G",(P22/1000)*X22,"")</f>
        <v/>
      </c>
      <c r="AG22" s="144">
        <f t="shared" ref="AG22:AG86" si="6">IF(N22="1.4G",(P22/1000)*X22,"")</f>
        <v>0</v>
      </c>
      <c r="AH22" s="591">
        <f>SUM(AE22:AG22)</f>
        <v>0</v>
      </c>
    </row>
    <row r="23" spans="1:34" ht="15.75">
      <c r="A23" s="5"/>
      <c r="B23" s="13"/>
      <c r="C23" s="357" t="s">
        <v>1358</v>
      </c>
      <c r="D23" s="357" t="s">
        <v>7</v>
      </c>
      <c r="E23" s="379" t="s">
        <v>8</v>
      </c>
      <c r="F23" s="8">
        <v>25</v>
      </c>
      <c r="G23" s="8"/>
      <c r="H23" s="413">
        <v>169</v>
      </c>
      <c r="I23" s="146">
        <f t="shared" ref="I23:I87" si="7">(H23)*$G$20</f>
        <v>118.3</v>
      </c>
      <c r="J23" s="255">
        <f t="shared" ref="J23:J87" si="8">(I23/$J$19)</f>
        <v>4.55</v>
      </c>
      <c r="K23" s="8" t="s">
        <v>9</v>
      </c>
      <c r="L23" s="8"/>
      <c r="M23" s="333" t="s">
        <v>5561</v>
      </c>
      <c r="N23" s="8" t="s">
        <v>10</v>
      </c>
      <c r="O23" s="426">
        <v>3.7631999999999999E-2</v>
      </c>
      <c r="P23" s="423">
        <v>2400.0000000000005</v>
      </c>
      <c r="Q23" s="439">
        <v>6750</v>
      </c>
      <c r="R23" s="451" t="s">
        <v>3129</v>
      </c>
      <c r="S23" s="461" t="s">
        <v>3132</v>
      </c>
      <c r="T23" s="447">
        <v>7</v>
      </c>
      <c r="U23" s="548" t="s">
        <v>5231</v>
      </c>
      <c r="V23" s="507" t="s">
        <v>3131</v>
      </c>
      <c r="W23" s="425" t="s">
        <v>690</v>
      </c>
      <c r="X23" s="169"/>
      <c r="Y23" s="71" t="s">
        <v>233</v>
      </c>
      <c r="Z23" s="145">
        <f t="shared" si="0"/>
        <v>0</v>
      </c>
      <c r="AA23" s="145">
        <f t="shared" ref="AA23:AA87" si="9">(Z23*1.21)</f>
        <v>0</v>
      </c>
      <c r="AB23" s="257">
        <f t="shared" si="1"/>
        <v>0</v>
      </c>
      <c r="AC23" s="142">
        <f t="shared" si="2"/>
        <v>0</v>
      </c>
      <c r="AD23" s="143">
        <f t="shared" si="3"/>
        <v>0</v>
      </c>
      <c r="AE23" s="144" t="str">
        <f t="shared" si="4"/>
        <v/>
      </c>
      <c r="AF23" s="144" t="str">
        <f t="shared" si="5"/>
        <v/>
      </c>
      <c r="AG23" s="144">
        <f t="shared" si="6"/>
        <v>0</v>
      </c>
      <c r="AH23" s="591">
        <f t="shared" ref="AH23:AH87" si="10">SUM(AE23:AG23)</f>
        <v>0</v>
      </c>
    </row>
    <row r="24" spans="1:34" ht="15.75">
      <c r="A24" s="5"/>
      <c r="B24" s="13"/>
      <c r="C24" s="357" t="s">
        <v>277</v>
      </c>
      <c r="D24" s="357" t="s">
        <v>278</v>
      </c>
      <c r="E24" s="379" t="s">
        <v>279</v>
      </c>
      <c r="F24" s="8">
        <v>25</v>
      </c>
      <c r="G24" s="8"/>
      <c r="H24" s="413">
        <v>186</v>
      </c>
      <c r="I24" s="146">
        <f t="shared" si="7"/>
        <v>130.19999999999999</v>
      </c>
      <c r="J24" s="255">
        <f t="shared" si="8"/>
        <v>5.0076923076923077</v>
      </c>
      <c r="K24" s="8" t="s">
        <v>9</v>
      </c>
      <c r="L24" s="8"/>
      <c r="M24" s="333" t="s">
        <v>5561</v>
      </c>
      <c r="N24" s="8" t="s">
        <v>10</v>
      </c>
      <c r="O24" s="426">
        <v>7.4969999999999995E-2</v>
      </c>
      <c r="P24" s="423">
        <v>2400</v>
      </c>
      <c r="Q24" s="439">
        <v>18225</v>
      </c>
      <c r="R24" s="451" t="s">
        <v>3133</v>
      </c>
      <c r="S24" s="461" t="s">
        <v>3134</v>
      </c>
      <c r="T24" s="447">
        <v>10</v>
      </c>
      <c r="U24" s="549" t="s">
        <v>5232</v>
      </c>
      <c r="V24" s="514" t="s">
        <v>3135</v>
      </c>
      <c r="W24" s="425" t="s">
        <v>691</v>
      </c>
      <c r="X24" s="169"/>
      <c r="Y24" s="71" t="s">
        <v>233</v>
      </c>
      <c r="Z24" s="145">
        <f t="shared" si="0"/>
        <v>0</v>
      </c>
      <c r="AA24" s="145">
        <f t="shared" si="9"/>
        <v>0</v>
      </c>
      <c r="AB24" s="257">
        <f t="shared" si="1"/>
        <v>0</v>
      </c>
      <c r="AC24" s="142">
        <f t="shared" si="2"/>
        <v>0</v>
      </c>
      <c r="AD24" s="143">
        <f t="shared" si="3"/>
        <v>0</v>
      </c>
      <c r="AE24" s="144" t="str">
        <f t="shared" si="4"/>
        <v/>
      </c>
      <c r="AF24" s="144" t="str">
        <f t="shared" si="5"/>
        <v/>
      </c>
      <c r="AG24" s="144">
        <f t="shared" si="6"/>
        <v>0</v>
      </c>
      <c r="AH24" s="591">
        <f t="shared" si="10"/>
        <v>0</v>
      </c>
    </row>
    <row r="25" spans="1:34" ht="15.75">
      <c r="A25" s="5"/>
      <c r="B25" s="13">
        <v>1</v>
      </c>
      <c r="C25" s="341" t="s">
        <v>105</v>
      </c>
      <c r="D25" s="341" t="s">
        <v>106</v>
      </c>
      <c r="E25" s="379" t="s">
        <v>107</v>
      </c>
      <c r="F25" s="8">
        <v>15</v>
      </c>
      <c r="G25" s="8"/>
      <c r="H25" s="413">
        <v>167</v>
      </c>
      <c r="I25" s="146">
        <f t="shared" si="7"/>
        <v>116.89999999999999</v>
      </c>
      <c r="J25" s="255">
        <f t="shared" si="8"/>
        <v>4.4961538461538462</v>
      </c>
      <c r="K25" s="8" t="s">
        <v>9</v>
      </c>
      <c r="L25" s="8" t="s">
        <v>118</v>
      </c>
      <c r="M25" s="333" t="s">
        <v>5560</v>
      </c>
      <c r="N25" s="8" t="s">
        <v>10</v>
      </c>
      <c r="O25" s="426">
        <v>1.9979999999999998E-2</v>
      </c>
      <c r="P25" s="423">
        <v>2025</v>
      </c>
      <c r="Q25" s="439">
        <v>8545</v>
      </c>
      <c r="R25" s="451" t="s">
        <v>3136</v>
      </c>
      <c r="S25" s="461" t="s">
        <v>3137</v>
      </c>
      <c r="T25" s="447">
        <v>7</v>
      </c>
      <c r="U25" s="549" t="s">
        <v>5233</v>
      </c>
      <c r="V25" s="533" t="s">
        <v>119</v>
      </c>
      <c r="W25" s="425" t="s">
        <v>692</v>
      </c>
      <c r="X25" s="169"/>
      <c r="Y25" s="71" t="s">
        <v>234</v>
      </c>
      <c r="Z25" s="145">
        <f t="shared" si="0"/>
        <v>0</v>
      </c>
      <c r="AA25" s="145">
        <f t="shared" si="9"/>
        <v>0</v>
      </c>
      <c r="AB25" s="257">
        <f t="shared" si="1"/>
        <v>0</v>
      </c>
      <c r="AC25" s="142">
        <f t="shared" si="2"/>
        <v>0</v>
      </c>
      <c r="AD25" s="143">
        <f t="shared" si="3"/>
        <v>0</v>
      </c>
      <c r="AE25" s="144" t="str">
        <f t="shared" si="4"/>
        <v/>
      </c>
      <c r="AF25" s="144" t="str">
        <f t="shared" si="5"/>
        <v/>
      </c>
      <c r="AG25" s="144">
        <f t="shared" si="6"/>
        <v>0</v>
      </c>
      <c r="AH25" s="591">
        <f t="shared" si="10"/>
        <v>0</v>
      </c>
    </row>
    <row r="26" spans="1:34" ht="15.75">
      <c r="A26" s="5"/>
      <c r="B26" s="13">
        <v>2</v>
      </c>
      <c r="C26" s="341" t="s">
        <v>280</v>
      </c>
      <c r="D26" s="341" t="s">
        <v>281</v>
      </c>
      <c r="E26" s="379" t="s">
        <v>107</v>
      </c>
      <c r="F26" s="8">
        <v>15</v>
      </c>
      <c r="G26" s="8"/>
      <c r="H26" s="412">
        <v>167</v>
      </c>
      <c r="I26" s="146">
        <f t="shared" si="7"/>
        <v>116.89999999999999</v>
      </c>
      <c r="J26" s="255">
        <f t="shared" si="8"/>
        <v>4.4961538461538462</v>
      </c>
      <c r="K26" s="8" t="s">
        <v>9</v>
      </c>
      <c r="L26" s="8" t="s">
        <v>118</v>
      </c>
      <c r="M26" s="333"/>
      <c r="N26" s="8" t="s">
        <v>10</v>
      </c>
      <c r="O26" s="426">
        <v>1.9979999999999998E-2</v>
      </c>
      <c r="P26" s="423">
        <v>2025</v>
      </c>
      <c r="Q26" s="439">
        <v>8545</v>
      </c>
      <c r="R26" s="451" t="s">
        <v>3136</v>
      </c>
      <c r="S26" s="461" t="s">
        <v>3138</v>
      </c>
      <c r="T26" s="447">
        <v>7</v>
      </c>
      <c r="U26" s="549" t="s">
        <v>5233</v>
      </c>
      <c r="V26" s="533" t="s">
        <v>119</v>
      </c>
      <c r="W26" s="425" t="s">
        <v>692</v>
      </c>
      <c r="X26" s="169"/>
      <c r="Y26" s="71" t="s">
        <v>234</v>
      </c>
      <c r="Z26" s="145">
        <f t="shared" si="0"/>
        <v>0</v>
      </c>
      <c r="AA26" s="145">
        <f t="shared" si="9"/>
        <v>0</v>
      </c>
      <c r="AB26" s="257">
        <f t="shared" si="1"/>
        <v>0</v>
      </c>
      <c r="AC26" s="142">
        <f t="shared" si="2"/>
        <v>0</v>
      </c>
      <c r="AD26" s="143">
        <f t="shared" si="3"/>
        <v>0</v>
      </c>
      <c r="AE26" s="144" t="str">
        <f t="shared" si="4"/>
        <v/>
      </c>
      <c r="AF26" s="144" t="str">
        <f t="shared" si="5"/>
        <v/>
      </c>
      <c r="AG26" s="144">
        <f t="shared" si="6"/>
        <v>0</v>
      </c>
      <c r="AH26" s="591">
        <f t="shared" si="10"/>
        <v>0</v>
      </c>
    </row>
    <row r="27" spans="1:34" ht="15.75">
      <c r="A27" s="5"/>
      <c r="B27" s="13">
        <v>1</v>
      </c>
      <c r="C27" s="341" t="s">
        <v>1359</v>
      </c>
      <c r="D27" s="341" t="s">
        <v>1360</v>
      </c>
      <c r="E27" s="379" t="s">
        <v>107</v>
      </c>
      <c r="F27" s="8">
        <v>15</v>
      </c>
      <c r="G27" s="8"/>
      <c r="H27" s="413">
        <v>176</v>
      </c>
      <c r="I27" s="146">
        <f t="shared" si="7"/>
        <v>123.19999999999999</v>
      </c>
      <c r="J27" s="255">
        <f t="shared" si="8"/>
        <v>4.7384615384615376</v>
      </c>
      <c r="K27" s="8" t="s">
        <v>9</v>
      </c>
      <c r="L27" s="8" t="s">
        <v>118</v>
      </c>
      <c r="M27" s="333" t="s">
        <v>5560</v>
      </c>
      <c r="N27" s="8" t="s">
        <v>10</v>
      </c>
      <c r="O27" s="426">
        <v>1.9979999999999998E-2</v>
      </c>
      <c r="P27" s="423">
        <v>2835</v>
      </c>
      <c r="Q27" s="439">
        <v>8500</v>
      </c>
      <c r="R27" s="451" t="s">
        <v>3136</v>
      </c>
      <c r="S27" s="461" t="s">
        <v>3137</v>
      </c>
      <c r="T27" s="447">
        <v>7</v>
      </c>
      <c r="U27" s="549" t="s">
        <v>5234</v>
      </c>
      <c r="V27" s="522" t="s">
        <v>3139</v>
      </c>
      <c r="W27" s="425" t="s">
        <v>3140</v>
      </c>
      <c r="X27" s="169"/>
      <c r="Y27" s="71" t="s">
        <v>6649</v>
      </c>
      <c r="Z27" s="145">
        <f t="shared" si="0"/>
        <v>0</v>
      </c>
      <c r="AA27" s="145">
        <f t="shared" si="9"/>
        <v>0</v>
      </c>
      <c r="AB27" s="257">
        <f t="shared" si="1"/>
        <v>0</v>
      </c>
      <c r="AC27" s="142">
        <f t="shared" si="2"/>
        <v>0</v>
      </c>
      <c r="AD27" s="143">
        <f t="shared" si="3"/>
        <v>0</v>
      </c>
      <c r="AE27" s="144" t="str">
        <f t="shared" si="4"/>
        <v/>
      </c>
      <c r="AF27" s="144" t="str">
        <f t="shared" si="5"/>
        <v/>
      </c>
      <c r="AG27" s="144">
        <f t="shared" si="6"/>
        <v>0</v>
      </c>
      <c r="AH27" s="591">
        <f t="shared" si="10"/>
        <v>0</v>
      </c>
    </row>
    <row r="28" spans="1:34" ht="15.75">
      <c r="A28" s="5"/>
      <c r="B28" s="13">
        <v>2</v>
      </c>
      <c r="C28" s="343" t="s">
        <v>1361</v>
      </c>
      <c r="D28" s="343" t="s">
        <v>1362</v>
      </c>
      <c r="E28" s="379" t="s">
        <v>107</v>
      </c>
      <c r="F28" s="8">
        <v>15</v>
      </c>
      <c r="G28" s="8"/>
      <c r="H28" s="413">
        <v>176</v>
      </c>
      <c r="I28" s="146">
        <f t="shared" si="7"/>
        <v>123.19999999999999</v>
      </c>
      <c r="J28" s="255">
        <f t="shared" si="8"/>
        <v>4.7384615384615376</v>
      </c>
      <c r="K28" s="8" t="s">
        <v>9</v>
      </c>
      <c r="L28" s="331"/>
      <c r="M28" s="333"/>
      <c r="N28" s="8" t="s">
        <v>10</v>
      </c>
      <c r="O28" s="426">
        <v>1.9979999999999998E-2</v>
      </c>
      <c r="P28" s="423">
        <v>2835</v>
      </c>
      <c r="Q28" s="439">
        <v>8545</v>
      </c>
      <c r="R28" s="451" t="s">
        <v>3136</v>
      </c>
      <c r="S28" s="461" t="s">
        <v>3138</v>
      </c>
      <c r="T28" s="447">
        <v>7</v>
      </c>
      <c r="U28" s="549" t="s">
        <v>5234</v>
      </c>
      <c r="V28" s="522" t="s">
        <v>3139</v>
      </c>
      <c r="W28" s="425" t="s">
        <v>3140</v>
      </c>
      <c r="X28" s="169"/>
      <c r="Y28" s="71" t="s">
        <v>6649</v>
      </c>
      <c r="Z28" s="145">
        <f t="shared" si="0"/>
        <v>0</v>
      </c>
      <c r="AA28" s="145">
        <f t="shared" si="9"/>
        <v>0</v>
      </c>
      <c r="AB28" s="257">
        <f t="shared" si="1"/>
        <v>0</v>
      </c>
      <c r="AC28" s="142">
        <f t="shared" si="2"/>
        <v>0</v>
      </c>
      <c r="AD28" s="143">
        <f t="shared" si="3"/>
        <v>0</v>
      </c>
      <c r="AE28" s="144" t="str">
        <f t="shared" si="4"/>
        <v/>
      </c>
      <c r="AF28" s="144" t="str">
        <f t="shared" si="5"/>
        <v/>
      </c>
      <c r="AG28" s="144">
        <f t="shared" si="6"/>
        <v>0</v>
      </c>
      <c r="AH28" s="591">
        <f t="shared" si="10"/>
        <v>0</v>
      </c>
    </row>
    <row r="29" spans="1:34" ht="15.75">
      <c r="A29" s="5"/>
      <c r="B29" s="13"/>
      <c r="C29" s="353" t="s">
        <v>1363</v>
      </c>
      <c r="D29" s="341" t="s">
        <v>1364</v>
      </c>
      <c r="E29" s="379" t="s">
        <v>1365</v>
      </c>
      <c r="F29" s="8">
        <v>4</v>
      </c>
      <c r="G29" s="8"/>
      <c r="H29" s="413">
        <v>815</v>
      </c>
      <c r="I29" s="146">
        <f t="shared" si="7"/>
        <v>570.5</v>
      </c>
      <c r="J29" s="255">
        <f t="shared" si="8"/>
        <v>21.942307692307693</v>
      </c>
      <c r="K29" s="8" t="s">
        <v>9</v>
      </c>
      <c r="L29" s="8"/>
      <c r="M29" s="333"/>
      <c r="N29" s="8" t="s">
        <v>10</v>
      </c>
      <c r="O29" s="426">
        <v>1.9151999999999999E-2</v>
      </c>
      <c r="P29" s="423">
        <v>2112</v>
      </c>
      <c r="Q29" s="439">
        <v>5116</v>
      </c>
      <c r="R29" s="451" t="s">
        <v>3141</v>
      </c>
      <c r="S29" s="461" t="s">
        <v>3142</v>
      </c>
      <c r="T29" s="447"/>
      <c r="U29" s="549" t="s">
        <v>5235</v>
      </c>
      <c r="V29" s="507" t="s">
        <v>3143</v>
      </c>
      <c r="W29" s="425" t="s">
        <v>3144</v>
      </c>
      <c r="X29" s="169"/>
      <c r="Y29" s="71" t="s">
        <v>232</v>
      </c>
      <c r="Z29" s="145">
        <f t="shared" si="0"/>
        <v>0</v>
      </c>
      <c r="AA29" s="145">
        <f t="shared" si="9"/>
        <v>0</v>
      </c>
      <c r="AB29" s="257">
        <f t="shared" si="1"/>
        <v>0</v>
      </c>
      <c r="AC29" s="142">
        <f t="shared" si="2"/>
        <v>0</v>
      </c>
      <c r="AD29" s="143">
        <f t="shared" si="3"/>
        <v>0</v>
      </c>
      <c r="AE29" s="144" t="str">
        <f t="shared" si="4"/>
        <v/>
      </c>
      <c r="AF29" s="144" t="str">
        <f t="shared" si="5"/>
        <v/>
      </c>
      <c r="AG29" s="144">
        <f t="shared" si="6"/>
        <v>0</v>
      </c>
      <c r="AH29" s="591">
        <f t="shared" si="10"/>
        <v>0</v>
      </c>
    </row>
    <row r="30" spans="1:34" ht="15.75">
      <c r="A30" s="5"/>
      <c r="B30" s="13">
        <v>3</v>
      </c>
      <c r="C30" s="353" t="s">
        <v>1366</v>
      </c>
      <c r="D30" s="341" t="s">
        <v>1367</v>
      </c>
      <c r="E30" s="379" t="s">
        <v>1368</v>
      </c>
      <c r="F30" s="8">
        <v>12</v>
      </c>
      <c r="G30" s="8"/>
      <c r="H30" s="412">
        <v>150</v>
      </c>
      <c r="I30" s="146">
        <f t="shared" si="7"/>
        <v>105</v>
      </c>
      <c r="J30" s="255">
        <f t="shared" si="8"/>
        <v>4.0384615384615383</v>
      </c>
      <c r="K30" s="8" t="s">
        <v>3145</v>
      </c>
      <c r="L30" s="8"/>
      <c r="M30" s="333"/>
      <c r="N30" s="8" t="s">
        <v>10</v>
      </c>
      <c r="O30" s="426">
        <v>2.2164599999999996E-2</v>
      </c>
      <c r="P30" s="423">
        <v>504</v>
      </c>
      <c r="Q30" s="439">
        <v>4456</v>
      </c>
      <c r="R30" s="451" t="s">
        <v>3146</v>
      </c>
      <c r="S30" s="461" t="s">
        <v>3147</v>
      </c>
      <c r="T30" s="447"/>
      <c r="U30" s="549" t="s">
        <v>5236</v>
      </c>
      <c r="V30" s="524" t="s">
        <v>3148</v>
      </c>
      <c r="W30" s="425" t="s">
        <v>3149</v>
      </c>
      <c r="X30" s="169"/>
      <c r="Y30" s="71" t="s">
        <v>233</v>
      </c>
      <c r="Z30" s="145">
        <f t="shared" si="0"/>
        <v>0</v>
      </c>
      <c r="AA30" s="145">
        <f t="shared" si="9"/>
        <v>0</v>
      </c>
      <c r="AB30" s="257">
        <f t="shared" si="1"/>
        <v>0</v>
      </c>
      <c r="AC30" s="142">
        <f t="shared" si="2"/>
        <v>0</v>
      </c>
      <c r="AD30" s="143">
        <f t="shared" si="3"/>
        <v>0</v>
      </c>
      <c r="AE30" s="144" t="str">
        <f t="shared" si="4"/>
        <v/>
      </c>
      <c r="AF30" s="144" t="str">
        <f t="shared" si="5"/>
        <v/>
      </c>
      <c r="AG30" s="144">
        <f t="shared" si="6"/>
        <v>0</v>
      </c>
      <c r="AH30" s="591">
        <f t="shared" si="10"/>
        <v>0</v>
      </c>
    </row>
    <row r="31" spans="1:34" ht="15.75">
      <c r="A31" s="5"/>
      <c r="B31" s="13">
        <v>4</v>
      </c>
      <c r="C31" s="353" t="s">
        <v>1369</v>
      </c>
      <c r="D31" s="341" t="s">
        <v>1370</v>
      </c>
      <c r="E31" s="343" t="s">
        <v>1368</v>
      </c>
      <c r="F31" s="8">
        <v>12</v>
      </c>
      <c r="G31" s="8"/>
      <c r="H31" s="412">
        <v>150</v>
      </c>
      <c r="I31" s="146">
        <f t="shared" si="7"/>
        <v>105</v>
      </c>
      <c r="J31" s="255">
        <f t="shared" si="8"/>
        <v>4.0384615384615383</v>
      </c>
      <c r="K31" s="8" t="s">
        <v>3145</v>
      </c>
      <c r="L31" s="346"/>
      <c r="M31" s="333"/>
      <c r="N31" s="8" t="s">
        <v>10</v>
      </c>
      <c r="O31" s="426">
        <v>2.2164599999999996E-2</v>
      </c>
      <c r="P31" s="423">
        <v>504</v>
      </c>
      <c r="Q31" s="439">
        <v>4492</v>
      </c>
      <c r="R31" s="451" t="s">
        <v>3146</v>
      </c>
      <c r="S31" s="461" t="s">
        <v>3138</v>
      </c>
      <c r="T31" s="447"/>
      <c r="U31" s="549" t="s">
        <v>5236</v>
      </c>
      <c r="V31" s="524" t="s">
        <v>3148</v>
      </c>
      <c r="W31" s="425" t="s">
        <v>3149</v>
      </c>
      <c r="X31" s="169"/>
      <c r="Y31" s="71" t="s">
        <v>6572</v>
      </c>
      <c r="Z31" s="145">
        <f t="shared" si="0"/>
        <v>0</v>
      </c>
      <c r="AA31" s="145">
        <f t="shared" si="9"/>
        <v>0</v>
      </c>
      <c r="AB31" s="257">
        <f t="shared" si="1"/>
        <v>0</v>
      </c>
      <c r="AC31" s="142">
        <f t="shared" si="2"/>
        <v>0</v>
      </c>
      <c r="AD31" s="143">
        <f t="shared" si="3"/>
        <v>0</v>
      </c>
      <c r="AE31" s="144" t="str">
        <f t="shared" si="4"/>
        <v/>
      </c>
      <c r="AF31" s="144" t="str">
        <f t="shared" si="5"/>
        <v/>
      </c>
      <c r="AG31" s="144">
        <f t="shared" si="6"/>
        <v>0</v>
      </c>
      <c r="AH31" s="591">
        <f t="shared" si="10"/>
        <v>0</v>
      </c>
    </row>
    <row r="32" spans="1:34" ht="15.75">
      <c r="A32" s="5"/>
      <c r="B32" s="13"/>
      <c r="C32" s="353" t="s">
        <v>1371</v>
      </c>
      <c r="D32" s="341" t="s">
        <v>1372</v>
      </c>
      <c r="E32" s="379" t="s">
        <v>282</v>
      </c>
      <c r="F32" s="8">
        <v>36</v>
      </c>
      <c r="G32" s="8"/>
      <c r="H32" s="412">
        <v>62</v>
      </c>
      <c r="I32" s="146">
        <f t="shared" si="7"/>
        <v>43.4</v>
      </c>
      <c r="J32" s="255">
        <f t="shared" si="8"/>
        <v>1.6692307692307691</v>
      </c>
      <c r="K32" s="8" t="s">
        <v>3145</v>
      </c>
      <c r="L32" s="8"/>
      <c r="M32" s="333" t="s">
        <v>5562</v>
      </c>
      <c r="N32" s="8" t="s">
        <v>10</v>
      </c>
      <c r="O32" s="426">
        <v>3.6380249999999996E-2</v>
      </c>
      <c r="P32" s="423">
        <v>2016</v>
      </c>
      <c r="Q32" s="439">
        <v>5712</v>
      </c>
      <c r="R32" s="451" t="s">
        <v>3150</v>
      </c>
      <c r="S32" s="457"/>
      <c r="T32" s="447"/>
      <c r="U32" s="549" t="s">
        <v>5237</v>
      </c>
      <c r="V32" s="510" t="s">
        <v>3151</v>
      </c>
      <c r="W32" s="425" t="s">
        <v>3152</v>
      </c>
      <c r="X32" s="169"/>
      <c r="Y32" s="71" t="s">
        <v>6572</v>
      </c>
      <c r="Z32" s="145">
        <f t="shared" si="0"/>
        <v>0</v>
      </c>
      <c r="AA32" s="145">
        <f t="shared" si="9"/>
        <v>0</v>
      </c>
      <c r="AB32" s="257">
        <f t="shared" si="1"/>
        <v>0</v>
      </c>
      <c r="AC32" s="142">
        <f t="shared" si="2"/>
        <v>0</v>
      </c>
      <c r="AD32" s="143">
        <f t="shared" si="3"/>
        <v>0</v>
      </c>
      <c r="AE32" s="144" t="str">
        <f t="shared" si="4"/>
        <v/>
      </c>
      <c r="AF32" s="144" t="str">
        <f t="shared" si="5"/>
        <v/>
      </c>
      <c r="AG32" s="144">
        <f t="shared" si="6"/>
        <v>0</v>
      </c>
      <c r="AH32" s="591">
        <f t="shared" si="10"/>
        <v>0</v>
      </c>
    </row>
    <row r="33" spans="1:34" ht="15.75">
      <c r="A33" s="5"/>
      <c r="B33" s="13"/>
      <c r="C33" s="341" t="s">
        <v>1373</v>
      </c>
      <c r="D33" s="341" t="s">
        <v>1374</v>
      </c>
      <c r="E33" s="379" t="s">
        <v>1375</v>
      </c>
      <c r="F33" s="8">
        <v>36</v>
      </c>
      <c r="G33" s="8"/>
      <c r="H33" s="412">
        <v>54</v>
      </c>
      <c r="I33" s="146">
        <f t="shared" si="7"/>
        <v>37.799999999999997</v>
      </c>
      <c r="J33" s="255">
        <f t="shared" si="8"/>
        <v>1.4538461538461538</v>
      </c>
      <c r="K33" s="8" t="s">
        <v>3145</v>
      </c>
      <c r="L33" s="8"/>
      <c r="M33" s="333"/>
      <c r="N33" s="8" t="s">
        <v>10</v>
      </c>
      <c r="O33" s="426">
        <v>3.6380249999999996E-2</v>
      </c>
      <c r="P33" s="423">
        <v>1296</v>
      </c>
      <c r="Q33" s="439">
        <v>5460</v>
      </c>
      <c r="R33" s="451" t="s">
        <v>3153</v>
      </c>
      <c r="S33" s="457"/>
      <c r="T33" s="447"/>
      <c r="U33" s="549" t="s">
        <v>5238</v>
      </c>
      <c r="V33" s="514" t="s">
        <v>3154</v>
      </c>
      <c r="W33" s="425" t="s">
        <v>3155</v>
      </c>
      <c r="X33" s="169"/>
      <c r="Y33" s="71" t="s">
        <v>232</v>
      </c>
      <c r="Z33" s="145">
        <f t="shared" si="0"/>
        <v>0</v>
      </c>
      <c r="AA33" s="145">
        <f t="shared" si="9"/>
        <v>0</v>
      </c>
      <c r="AB33" s="257">
        <f t="shared" si="1"/>
        <v>0</v>
      </c>
      <c r="AC33" s="142">
        <f t="shared" si="2"/>
        <v>0</v>
      </c>
      <c r="AD33" s="143">
        <f t="shared" si="3"/>
        <v>0</v>
      </c>
      <c r="AE33" s="144" t="str">
        <f t="shared" si="4"/>
        <v/>
      </c>
      <c r="AF33" s="144" t="str">
        <f t="shared" si="5"/>
        <v/>
      </c>
      <c r="AG33" s="144">
        <f t="shared" si="6"/>
        <v>0</v>
      </c>
      <c r="AH33" s="591">
        <f t="shared" si="10"/>
        <v>0</v>
      </c>
    </row>
    <row r="34" spans="1:34" ht="15.75">
      <c r="A34" s="5"/>
      <c r="B34" s="13"/>
      <c r="C34" s="341" t="s">
        <v>1376</v>
      </c>
      <c r="D34" s="341" t="s">
        <v>1377</v>
      </c>
      <c r="E34" s="379" t="s">
        <v>1378</v>
      </c>
      <c r="F34" s="8">
        <v>60</v>
      </c>
      <c r="G34" s="8"/>
      <c r="H34" s="412">
        <v>36</v>
      </c>
      <c r="I34" s="146">
        <f t="shared" si="7"/>
        <v>25.2</v>
      </c>
      <c r="J34" s="255">
        <f t="shared" si="8"/>
        <v>0.96923076923076923</v>
      </c>
      <c r="K34" s="8" t="s">
        <v>3145</v>
      </c>
      <c r="L34" s="8"/>
      <c r="M34" s="333"/>
      <c r="N34" s="8" t="s">
        <v>10</v>
      </c>
      <c r="O34" s="426">
        <v>3.9983999999999999E-2</v>
      </c>
      <c r="P34" s="423">
        <v>2160</v>
      </c>
      <c r="Q34" s="439">
        <v>6060</v>
      </c>
      <c r="R34" s="451" t="s">
        <v>3134</v>
      </c>
      <c r="S34" s="457"/>
      <c r="T34" s="447"/>
      <c r="U34" s="549" t="s">
        <v>5239</v>
      </c>
      <c r="V34" s="514" t="s">
        <v>3156</v>
      </c>
      <c r="W34" s="425" t="s">
        <v>3157</v>
      </c>
      <c r="X34" s="169"/>
      <c r="Y34" s="71" t="s">
        <v>233</v>
      </c>
      <c r="Z34" s="145">
        <f t="shared" si="0"/>
        <v>0</v>
      </c>
      <c r="AA34" s="145">
        <f t="shared" si="9"/>
        <v>0</v>
      </c>
      <c r="AB34" s="257">
        <f t="shared" si="1"/>
        <v>0</v>
      </c>
      <c r="AC34" s="142">
        <f t="shared" si="2"/>
        <v>0</v>
      </c>
      <c r="AD34" s="143">
        <f t="shared" si="3"/>
        <v>0</v>
      </c>
      <c r="AE34" s="144" t="str">
        <f t="shared" si="4"/>
        <v/>
      </c>
      <c r="AF34" s="144" t="str">
        <f t="shared" si="5"/>
        <v/>
      </c>
      <c r="AG34" s="144">
        <f t="shared" si="6"/>
        <v>0</v>
      </c>
      <c r="AH34" s="591">
        <f t="shared" si="10"/>
        <v>0</v>
      </c>
    </row>
    <row r="35" spans="1:34" ht="15.75">
      <c r="A35" s="5"/>
      <c r="B35" s="13"/>
      <c r="C35" s="341" t="s">
        <v>1379</v>
      </c>
      <c r="D35" s="341" t="s">
        <v>1380</v>
      </c>
      <c r="E35" s="379" t="s">
        <v>1378</v>
      </c>
      <c r="F35" s="8">
        <v>60</v>
      </c>
      <c r="G35" s="8"/>
      <c r="H35" s="412">
        <v>38</v>
      </c>
      <c r="I35" s="146">
        <f t="shared" si="7"/>
        <v>26.599999999999998</v>
      </c>
      <c r="J35" s="255">
        <f t="shared" si="8"/>
        <v>1.023076923076923</v>
      </c>
      <c r="K35" s="8" t="s">
        <v>3145</v>
      </c>
      <c r="L35" s="8"/>
      <c r="M35" s="333"/>
      <c r="N35" s="8" t="s">
        <v>10</v>
      </c>
      <c r="O35" s="426">
        <v>4.3987499999999999E-2</v>
      </c>
      <c r="P35" s="423">
        <v>2160</v>
      </c>
      <c r="Q35" s="439">
        <v>7080</v>
      </c>
      <c r="R35" s="451" t="s">
        <v>3134</v>
      </c>
      <c r="S35" s="457"/>
      <c r="T35" s="447"/>
      <c r="U35" s="549" t="s">
        <v>5240</v>
      </c>
      <c r="V35" s="510" t="s">
        <v>3158</v>
      </c>
      <c r="W35" s="425" t="s">
        <v>3159</v>
      </c>
      <c r="X35" s="169"/>
      <c r="Y35" s="71" t="s">
        <v>233</v>
      </c>
      <c r="Z35" s="145">
        <f t="shared" si="0"/>
        <v>0</v>
      </c>
      <c r="AA35" s="145">
        <f t="shared" si="9"/>
        <v>0</v>
      </c>
      <c r="AB35" s="257">
        <f t="shared" si="1"/>
        <v>0</v>
      </c>
      <c r="AC35" s="142">
        <f t="shared" si="2"/>
        <v>0</v>
      </c>
      <c r="AD35" s="143">
        <f t="shared" si="3"/>
        <v>0</v>
      </c>
      <c r="AE35" s="144" t="str">
        <f t="shared" si="4"/>
        <v/>
      </c>
      <c r="AF35" s="144" t="str">
        <f t="shared" si="5"/>
        <v/>
      </c>
      <c r="AG35" s="144">
        <f t="shared" si="6"/>
        <v>0</v>
      </c>
      <c r="AH35" s="591">
        <f t="shared" si="10"/>
        <v>0</v>
      </c>
    </row>
    <row r="36" spans="1:34" ht="15.75">
      <c r="A36" s="5"/>
      <c r="B36" s="13"/>
      <c r="C36" s="341" t="s">
        <v>1381</v>
      </c>
      <c r="D36" s="341" t="s">
        <v>1382</v>
      </c>
      <c r="E36" s="379" t="s">
        <v>1383</v>
      </c>
      <c r="F36" s="8">
        <v>120</v>
      </c>
      <c r="G36" s="8"/>
      <c r="H36" s="413">
        <v>19</v>
      </c>
      <c r="I36" s="146">
        <f t="shared" si="7"/>
        <v>13.299999999999999</v>
      </c>
      <c r="J36" s="255">
        <f t="shared" si="8"/>
        <v>0.5115384615384615</v>
      </c>
      <c r="K36" s="8" t="s">
        <v>3145</v>
      </c>
      <c r="L36" s="8"/>
      <c r="M36" s="333"/>
      <c r="N36" s="8" t="s">
        <v>10</v>
      </c>
      <c r="O36" s="426">
        <v>1.5623999999999999E-2</v>
      </c>
      <c r="P36" s="423">
        <v>2400</v>
      </c>
      <c r="Q36" s="439">
        <v>5340</v>
      </c>
      <c r="R36" s="451" t="s">
        <v>3160</v>
      </c>
      <c r="S36" s="457"/>
      <c r="T36" s="447"/>
      <c r="U36" s="549" t="s">
        <v>5241</v>
      </c>
      <c r="V36" s="514" t="s">
        <v>3161</v>
      </c>
      <c r="W36" s="425" t="s">
        <v>3162</v>
      </c>
      <c r="X36" s="169"/>
      <c r="Y36" s="71" t="s">
        <v>233</v>
      </c>
      <c r="Z36" s="145">
        <f t="shared" si="0"/>
        <v>0</v>
      </c>
      <c r="AA36" s="145">
        <f t="shared" si="9"/>
        <v>0</v>
      </c>
      <c r="AB36" s="257">
        <f t="shared" si="1"/>
        <v>0</v>
      </c>
      <c r="AC36" s="142">
        <f t="shared" si="2"/>
        <v>0</v>
      </c>
      <c r="AD36" s="143">
        <f t="shared" si="3"/>
        <v>0</v>
      </c>
      <c r="AE36" s="144" t="str">
        <f t="shared" si="4"/>
        <v/>
      </c>
      <c r="AF36" s="144" t="str">
        <f t="shared" si="5"/>
        <v/>
      </c>
      <c r="AG36" s="144">
        <f t="shared" si="6"/>
        <v>0</v>
      </c>
      <c r="AH36" s="591">
        <f t="shared" si="10"/>
        <v>0</v>
      </c>
    </row>
    <row r="37" spans="1:34" ht="15.75">
      <c r="A37" s="5"/>
      <c r="B37" s="13"/>
      <c r="C37" s="341" t="s">
        <v>1384</v>
      </c>
      <c r="D37" s="341" t="s">
        <v>1385</v>
      </c>
      <c r="E37" s="379" t="s">
        <v>1386</v>
      </c>
      <c r="F37" s="8">
        <v>10</v>
      </c>
      <c r="G37" s="8"/>
      <c r="H37" s="413">
        <v>361</v>
      </c>
      <c r="I37" s="146">
        <f t="shared" si="7"/>
        <v>252.7</v>
      </c>
      <c r="J37" s="255">
        <f t="shared" si="8"/>
        <v>9.7192307692307693</v>
      </c>
      <c r="K37" s="8" t="s">
        <v>9</v>
      </c>
      <c r="L37" s="8" t="s">
        <v>3163</v>
      </c>
      <c r="M37" s="333" t="s">
        <v>5560</v>
      </c>
      <c r="N37" s="8" t="s">
        <v>10</v>
      </c>
      <c r="O37" s="426">
        <v>3.2447999999999998E-2</v>
      </c>
      <c r="P37" s="423">
        <v>7200</v>
      </c>
      <c r="Q37" s="439">
        <v>7420</v>
      </c>
      <c r="R37" s="451" t="s">
        <v>3164</v>
      </c>
      <c r="S37" s="461" t="s">
        <v>3165</v>
      </c>
      <c r="T37" s="447"/>
      <c r="U37" s="549" t="s">
        <v>5242</v>
      </c>
      <c r="V37" s="510" t="s">
        <v>3166</v>
      </c>
      <c r="W37" s="425" t="s">
        <v>3167</v>
      </c>
      <c r="X37" s="169"/>
      <c r="Y37" s="71" t="s">
        <v>233</v>
      </c>
      <c r="Z37" s="145">
        <f t="shared" si="0"/>
        <v>0</v>
      </c>
      <c r="AA37" s="145">
        <f t="shared" si="9"/>
        <v>0</v>
      </c>
      <c r="AB37" s="257">
        <f t="shared" si="1"/>
        <v>0</v>
      </c>
      <c r="AC37" s="142">
        <f t="shared" si="2"/>
        <v>0</v>
      </c>
      <c r="AD37" s="143">
        <f t="shared" si="3"/>
        <v>0</v>
      </c>
      <c r="AE37" s="144" t="str">
        <f t="shared" si="4"/>
        <v/>
      </c>
      <c r="AF37" s="144" t="str">
        <f t="shared" si="5"/>
        <v/>
      </c>
      <c r="AG37" s="144">
        <f t="shared" si="6"/>
        <v>0</v>
      </c>
      <c r="AH37" s="591">
        <f t="shared" si="10"/>
        <v>0</v>
      </c>
    </row>
    <row r="38" spans="1:34" ht="15.75">
      <c r="A38" s="5"/>
      <c r="B38" s="13"/>
      <c r="C38" s="341" t="s">
        <v>1387</v>
      </c>
      <c r="D38" s="341" t="s">
        <v>1385</v>
      </c>
      <c r="E38" s="379" t="s">
        <v>1386</v>
      </c>
      <c r="F38" s="8">
        <v>10</v>
      </c>
      <c r="G38" s="8"/>
      <c r="H38" s="413">
        <v>361</v>
      </c>
      <c r="I38" s="146">
        <f t="shared" si="7"/>
        <v>252.7</v>
      </c>
      <c r="J38" s="255">
        <f t="shared" si="8"/>
        <v>9.7192307692307693</v>
      </c>
      <c r="K38" s="8" t="s">
        <v>9</v>
      </c>
      <c r="L38" s="8" t="s">
        <v>3163</v>
      </c>
      <c r="M38" s="333" t="s">
        <v>5560</v>
      </c>
      <c r="N38" s="8" t="s">
        <v>10</v>
      </c>
      <c r="O38" s="426">
        <v>3.2447999999999998E-2</v>
      </c>
      <c r="P38" s="423">
        <v>7200</v>
      </c>
      <c r="Q38" s="439">
        <v>7420</v>
      </c>
      <c r="R38" s="451" t="s">
        <v>3164</v>
      </c>
      <c r="S38" s="461" t="s">
        <v>3168</v>
      </c>
      <c r="T38" s="447"/>
      <c r="U38" s="549" t="s">
        <v>5242</v>
      </c>
      <c r="V38" s="510" t="s">
        <v>3166</v>
      </c>
      <c r="W38" s="425" t="s">
        <v>3167</v>
      </c>
      <c r="X38" s="169"/>
      <c r="Y38" s="71" t="s">
        <v>232</v>
      </c>
      <c r="Z38" s="145">
        <f t="shared" si="0"/>
        <v>0</v>
      </c>
      <c r="AA38" s="145">
        <f t="shared" si="9"/>
        <v>0</v>
      </c>
      <c r="AB38" s="257">
        <f t="shared" si="1"/>
        <v>0</v>
      </c>
      <c r="AC38" s="142">
        <f t="shared" si="2"/>
        <v>0</v>
      </c>
      <c r="AD38" s="143">
        <f t="shared" si="3"/>
        <v>0</v>
      </c>
      <c r="AE38" s="144" t="str">
        <f t="shared" si="4"/>
        <v/>
      </c>
      <c r="AF38" s="144" t="str">
        <f t="shared" si="5"/>
        <v/>
      </c>
      <c r="AG38" s="144">
        <f t="shared" si="6"/>
        <v>0</v>
      </c>
      <c r="AH38" s="591">
        <f t="shared" si="10"/>
        <v>0</v>
      </c>
    </row>
    <row r="39" spans="1:34" ht="15.75">
      <c r="A39" s="5"/>
      <c r="B39" s="13">
        <v>5</v>
      </c>
      <c r="C39" s="341" t="s">
        <v>1388</v>
      </c>
      <c r="D39" s="341" t="s">
        <v>1389</v>
      </c>
      <c r="E39" s="379" t="s">
        <v>1390</v>
      </c>
      <c r="F39" s="8">
        <v>4</v>
      </c>
      <c r="G39" s="8"/>
      <c r="H39" s="412">
        <v>611</v>
      </c>
      <c r="I39" s="146">
        <f t="shared" si="7"/>
        <v>427.7</v>
      </c>
      <c r="J39" s="255">
        <f t="shared" si="8"/>
        <v>16.45</v>
      </c>
      <c r="K39" s="8" t="s">
        <v>9</v>
      </c>
      <c r="L39" s="8" t="s">
        <v>3163</v>
      </c>
      <c r="M39" s="333" t="s">
        <v>5560</v>
      </c>
      <c r="N39" s="8" t="s">
        <v>10</v>
      </c>
      <c r="O39" s="426">
        <v>2.4288000000000001E-2</v>
      </c>
      <c r="P39" s="423">
        <v>1152</v>
      </c>
      <c r="Q39" s="439">
        <v>5592</v>
      </c>
      <c r="R39" s="451" t="s">
        <v>3169</v>
      </c>
      <c r="S39" s="461" t="s">
        <v>3165</v>
      </c>
      <c r="T39" s="447"/>
      <c r="U39" s="549" t="s">
        <v>5243</v>
      </c>
      <c r="V39" s="522" t="s">
        <v>3170</v>
      </c>
      <c r="W39" s="425" t="s">
        <v>3171</v>
      </c>
      <c r="X39" s="169"/>
      <c r="Y39" s="71" t="s">
        <v>6572</v>
      </c>
      <c r="Z39" s="145">
        <f t="shared" si="0"/>
        <v>0</v>
      </c>
      <c r="AA39" s="145">
        <f t="shared" si="9"/>
        <v>0</v>
      </c>
      <c r="AB39" s="257">
        <f t="shared" si="1"/>
        <v>0</v>
      </c>
      <c r="AC39" s="142">
        <f t="shared" si="2"/>
        <v>0</v>
      </c>
      <c r="AD39" s="143">
        <f t="shared" si="3"/>
        <v>0</v>
      </c>
      <c r="AE39" s="144" t="str">
        <f t="shared" si="4"/>
        <v/>
      </c>
      <c r="AF39" s="144" t="str">
        <f t="shared" si="5"/>
        <v/>
      </c>
      <c r="AG39" s="144">
        <f t="shared" si="6"/>
        <v>0</v>
      </c>
      <c r="AH39" s="591">
        <f t="shared" si="10"/>
        <v>0</v>
      </c>
    </row>
    <row r="40" spans="1:34" ht="15.75">
      <c r="A40" s="5"/>
      <c r="B40" s="13"/>
      <c r="C40" s="341" t="s">
        <v>1391</v>
      </c>
      <c r="D40" s="341" t="s">
        <v>1389</v>
      </c>
      <c r="E40" s="379" t="s">
        <v>1390</v>
      </c>
      <c r="F40" s="8">
        <v>4</v>
      </c>
      <c r="G40" s="8"/>
      <c r="H40" s="412">
        <v>611</v>
      </c>
      <c r="I40" s="146">
        <f t="shared" si="7"/>
        <v>427.7</v>
      </c>
      <c r="J40" s="255">
        <f t="shared" si="8"/>
        <v>16.45</v>
      </c>
      <c r="K40" s="8" t="s">
        <v>9</v>
      </c>
      <c r="L40" s="8" t="s">
        <v>3163</v>
      </c>
      <c r="M40" s="333" t="s">
        <v>5560</v>
      </c>
      <c r="N40" s="8" t="s">
        <v>10</v>
      </c>
      <c r="O40" s="426">
        <v>2.4288000000000001E-2</v>
      </c>
      <c r="P40" s="423">
        <v>1152</v>
      </c>
      <c r="Q40" s="439">
        <v>5592</v>
      </c>
      <c r="R40" s="451" t="s">
        <v>3169</v>
      </c>
      <c r="S40" s="461" t="s">
        <v>3168</v>
      </c>
      <c r="T40" s="447"/>
      <c r="U40" s="549" t="s">
        <v>5243</v>
      </c>
      <c r="V40" s="522" t="s">
        <v>3170</v>
      </c>
      <c r="W40" s="425" t="s">
        <v>3171</v>
      </c>
      <c r="X40" s="169"/>
      <c r="Y40" s="71" t="s">
        <v>6572</v>
      </c>
      <c r="Z40" s="145">
        <f t="shared" si="0"/>
        <v>0</v>
      </c>
      <c r="AA40" s="145">
        <f t="shared" si="9"/>
        <v>0</v>
      </c>
      <c r="AB40" s="257">
        <f t="shared" si="1"/>
        <v>0</v>
      </c>
      <c r="AC40" s="142">
        <f t="shared" si="2"/>
        <v>0</v>
      </c>
      <c r="AD40" s="143">
        <f t="shared" si="3"/>
        <v>0</v>
      </c>
      <c r="AE40" s="144" t="str">
        <f t="shared" si="4"/>
        <v/>
      </c>
      <c r="AF40" s="144" t="str">
        <f t="shared" si="5"/>
        <v/>
      </c>
      <c r="AG40" s="144">
        <f t="shared" si="6"/>
        <v>0</v>
      </c>
      <c r="AH40" s="591">
        <f t="shared" si="10"/>
        <v>0</v>
      </c>
    </row>
    <row r="41" spans="1:34" ht="15.75">
      <c r="A41" s="5"/>
      <c r="B41" s="13"/>
      <c r="C41" s="341" t="s">
        <v>1392</v>
      </c>
      <c r="D41" s="341" t="s">
        <v>1393</v>
      </c>
      <c r="E41" s="379" t="s">
        <v>1394</v>
      </c>
      <c r="F41" s="8">
        <v>40</v>
      </c>
      <c r="G41" s="8"/>
      <c r="H41" s="413">
        <v>59</v>
      </c>
      <c r="I41" s="146">
        <f t="shared" si="7"/>
        <v>41.3</v>
      </c>
      <c r="J41" s="255">
        <f t="shared" si="8"/>
        <v>1.5884615384615384</v>
      </c>
      <c r="K41" s="8" t="s">
        <v>3145</v>
      </c>
      <c r="L41" s="8"/>
      <c r="M41" s="333" t="s">
        <v>5561</v>
      </c>
      <c r="N41" s="8" t="s">
        <v>10</v>
      </c>
      <c r="O41" s="426">
        <v>1.2319999999999999E-2</v>
      </c>
      <c r="P41" s="423">
        <v>1800</v>
      </c>
      <c r="Q41" s="439">
        <v>4000</v>
      </c>
      <c r="R41" s="451" t="s">
        <v>3172</v>
      </c>
      <c r="S41" s="457"/>
      <c r="T41" s="471"/>
      <c r="U41" s="548" t="s">
        <v>3173</v>
      </c>
      <c r="V41" s="522" t="s">
        <v>3174</v>
      </c>
      <c r="W41" s="425" t="s">
        <v>3175</v>
      </c>
      <c r="X41" s="169"/>
      <c r="Y41" s="71" t="s">
        <v>6572</v>
      </c>
      <c r="Z41" s="145">
        <f t="shared" si="0"/>
        <v>0</v>
      </c>
      <c r="AA41" s="145">
        <f t="shared" si="9"/>
        <v>0</v>
      </c>
      <c r="AB41" s="257">
        <f t="shared" si="1"/>
        <v>0</v>
      </c>
      <c r="AC41" s="142">
        <f t="shared" si="2"/>
        <v>0</v>
      </c>
      <c r="AD41" s="143">
        <f t="shared" si="3"/>
        <v>0</v>
      </c>
      <c r="AE41" s="144" t="str">
        <f t="shared" si="4"/>
        <v/>
      </c>
      <c r="AF41" s="144" t="str">
        <f t="shared" si="5"/>
        <v/>
      </c>
      <c r="AG41" s="144">
        <f t="shared" si="6"/>
        <v>0</v>
      </c>
      <c r="AH41" s="591">
        <f t="shared" si="10"/>
        <v>0</v>
      </c>
    </row>
    <row r="42" spans="1:34" ht="15.75">
      <c r="A42" s="5"/>
      <c r="B42" s="13"/>
      <c r="C42" s="341" t="s">
        <v>1395</v>
      </c>
      <c r="D42" s="341" t="s">
        <v>1396</v>
      </c>
      <c r="E42" s="379" t="s">
        <v>1397</v>
      </c>
      <c r="F42" s="8">
        <v>6</v>
      </c>
      <c r="G42" s="8"/>
      <c r="H42" s="412">
        <v>569</v>
      </c>
      <c r="I42" s="146">
        <f t="shared" si="7"/>
        <v>398.29999999999995</v>
      </c>
      <c r="J42" s="255">
        <f t="shared" si="8"/>
        <v>15.319230769230767</v>
      </c>
      <c r="K42" s="8" t="s">
        <v>9</v>
      </c>
      <c r="L42" s="8"/>
      <c r="M42" s="333" t="s">
        <v>5562</v>
      </c>
      <c r="N42" s="8" t="s">
        <v>10</v>
      </c>
      <c r="O42" s="426">
        <v>2.4149999999999998E-2</v>
      </c>
      <c r="P42" s="423">
        <v>1440</v>
      </c>
      <c r="Q42" s="439">
        <v>8100</v>
      </c>
      <c r="R42" s="451" t="s">
        <v>3176</v>
      </c>
      <c r="S42" s="461" t="s">
        <v>3147</v>
      </c>
      <c r="T42" s="447"/>
      <c r="U42" s="549" t="s">
        <v>5244</v>
      </c>
      <c r="V42" s="507" t="s">
        <v>3177</v>
      </c>
      <c r="W42" s="425" t="s">
        <v>3178</v>
      </c>
      <c r="X42" s="169"/>
      <c r="Y42" s="71" t="s">
        <v>233</v>
      </c>
      <c r="Z42" s="145">
        <f t="shared" si="0"/>
        <v>0</v>
      </c>
      <c r="AA42" s="145">
        <f t="shared" si="9"/>
        <v>0</v>
      </c>
      <c r="AB42" s="257">
        <f t="shared" si="1"/>
        <v>0</v>
      </c>
      <c r="AC42" s="142">
        <f t="shared" si="2"/>
        <v>0</v>
      </c>
      <c r="AD42" s="143">
        <f t="shared" si="3"/>
        <v>0</v>
      </c>
      <c r="AE42" s="144" t="str">
        <f t="shared" si="4"/>
        <v/>
      </c>
      <c r="AF42" s="144" t="str">
        <f t="shared" si="5"/>
        <v/>
      </c>
      <c r="AG42" s="144">
        <f t="shared" si="6"/>
        <v>0</v>
      </c>
      <c r="AH42" s="591">
        <f t="shared" si="10"/>
        <v>0</v>
      </c>
    </row>
    <row r="43" spans="1:34" ht="15.75">
      <c r="A43" s="5"/>
      <c r="B43" s="13"/>
      <c r="C43" s="341" t="s">
        <v>1398</v>
      </c>
      <c r="D43" s="341" t="s">
        <v>1396</v>
      </c>
      <c r="E43" s="379" t="s">
        <v>1397</v>
      </c>
      <c r="F43" s="8">
        <v>6</v>
      </c>
      <c r="G43" s="8"/>
      <c r="H43" s="412">
        <v>569</v>
      </c>
      <c r="I43" s="146">
        <f t="shared" si="7"/>
        <v>398.29999999999995</v>
      </c>
      <c r="J43" s="255">
        <f t="shared" si="8"/>
        <v>15.319230769230767</v>
      </c>
      <c r="K43" s="8" t="s">
        <v>9</v>
      </c>
      <c r="L43" s="8"/>
      <c r="M43" s="333" t="s">
        <v>5562</v>
      </c>
      <c r="N43" s="8" t="s">
        <v>10</v>
      </c>
      <c r="O43" s="426">
        <v>2.4149999999999998E-2</v>
      </c>
      <c r="P43" s="423">
        <v>1440</v>
      </c>
      <c r="Q43" s="439">
        <v>8100</v>
      </c>
      <c r="R43" s="451" t="s">
        <v>3176</v>
      </c>
      <c r="S43" s="461" t="s">
        <v>3138</v>
      </c>
      <c r="T43" s="447"/>
      <c r="U43" s="549" t="s">
        <v>5244</v>
      </c>
      <c r="V43" s="507" t="s">
        <v>3177</v>
      </c>
      <c r="W43" s="425" t="s">
        <v>3178</v>
      </c>
      <c r="X43" s="169"/>
      <c r="Y43" s="71" t="s">
        <v>233</v>
      </c>
      <c r="Z43" s="145">
        <f t="shared" si="0"/>
        <v>0</v>
      </c>
      <c r="AA43" s="145">
        <f t="shared" si="9"/>
        <v>0</v>
      </c>
      <c r="AB43" s="257">
        <f t="shared" si="1"/>
        <v>0</v>
      </c>
      <c r="AC43" s="142">
        <f t="shared" si="2"/>
        <v>0</v>
      </c>
      <c r="AD43" s="143">
        <f t="shared" si="3"/>
        <v>0</v>
      </c>
      <c r="AE43" s="144" t="str">
        <f t="shared" si="4"/>
        <v/>
      </c>
      <c r="AF43" s="144" t="str">
        <f t="shared" si="5"/>
        <v/>
      </c>
      <c r="AG43" s="144">
        <f t="shared" si="6"/>
        <v>0</v>
      </c>
      <c r="AH43" s="591">
        <f t="shared" si="10"/>
        <v>0</v>
      </c>
    </row>
    <row r="44" spans="1:34" ht="15.75">
      <c r="A44" s="5"/>
      <c r="B44" s="13"/>
      <c r="C44" s="341" t="s">
        <v>1399</v>
      </c>
      <c r="D44" s="341" t="s">
        <v>1400</v>
      </c>
      <c r="E44" s="379" t="s">
        <v>1401</v>
      </c>
      <c r="F44" s="8">
        <v>5</v>
      </c>
      <c r="G44" s="8"/>
      <c r="H44" s="412">
        <v>469</v>
      </c>
      <c r="I44" s="146">
        <f t="shared" si="7"/>
        <v>328.29999999999995</v>
      </c>
      <c r="J44" s="255">
        <f t="shared" si="8"/>
        <v>12.626923076923076</v>
      </c>
      <c r="K44" s="8" t="s">
        <v>9</v>
      </c>
      <c r="L44" s="8"/>
      <c r="M44" s="333"/>
      <c r="N44" s="8" t="s">
        <v>10</v>
      </c>
      <c r="O44" s="426">
        <v>7.8119999999999995E-3</v>
      </c>
      <c r="P44" s="423">
        <v>360</v>
      </c>
      <c r="Q44" s="439">
        <v>2775</v>
      </c>
      <c r="R44" s="451" t="s">
        <v>3179</v>
      </c>
      <c r="S44" s="461" t="s">
        <v>3180</v>
      </c>
      <c r="T44" s="447"/>
      <c r="U44" s="548" t="s">
        <v>5245</v>
      </c>
      <c r="V44" s="507" t="s">
        <v>3181</v>
      </c>
      <c r="W44" s="425" t="s">
        <v>3182</v>
      </c>
      <c r="X44" s="169"/>
      <c r="Y44" s="71" t="s">
        <v>233</v>
      </c>
      <c r="Z44" s="145">
        <f t="shared" si="0"/>
        <v>0</v>
      </c>
      <c r="AA44" s="145">
        <f t="shared" si="9"/>
        <v>0</v>
      </c>
      <c r="AB44" s="257">
        <f t="shared" si="1"/>
        <v>0</v>
      </c>
      <c r="AC44" s="142">
        <f t="shared" si="2"/>
        <v>0</v>
      </c>
      <c r="AD44" s="143">
        <f t="shared" si="3"/>
        <v>0</v>
      </c>
      <c r="AE44" s="144" t="str">
        <f t="shared" si="4"/>
        <v/>
      </c>
      <c r="AF44" s="144" t="str">
        <f t="shared" si="5"/>
        <v/>
      </c>
      <c r="AG44" s="144">
        <f t="shared" si="6"/>
        <v>0</v>
      </c>
      <c r="AH44" s="591">
        <f t="shared" si="10"/>
        <v>0</v>
      </c>
    </row>
    <row r="45" spans="1:34" ht="15.75">
      <c r="A45" s="5"/>
      <c r="B45" s="13"/>
      <c r="C45" s="341" t="s">
        <v>1402</v>
      </c>
      <c r="D45" s="341" t="s">
        <v>1400</v>
      </c>
      <c r="E45" s="379" t="s">
        <v>1401</v>
      </c>
      <c r="F45" s="8">
        <v>5</v>
      </c>
      <c r="G45" s="8"/>
      <c r="H45" s="412">
        <v>469</v>
      </c>
      <c r="I45" s="146">
        <f t="shared" si="7"/>
        <v>328.29999999999995</v>
      </c>
      <c r="J45" s="255">
        <f t="shared" si="8"/>
        <v>12.626923076923076</v>
      </c>
      <c r="K45" s="8" t="s">
        <v>9</v>
      </c>
      <c r="L45" s="8"/>
      <c r="M45" s="333"/>
      <c r="N45" s="8" t="s">
        <v>10</v>
      </c>
      <c r="O45" s="426">
        <v>7.8119999999999995E-3</v>
      </c>
      <c r="P45" s="423">
        <v>360</v>
      </c>
      <c r="Q45" s="439">
        <v>2775</v>
      </c>
      <c r="R45" s="451" t="s">
        <v>3179</v>
      </c>
      <c r="S45" s="461" t="s">
        <v>3183</v>
      </c>
      <c r="T45" s="447"/>
      <c r="U45" s="548" t="s">
        <v>5245</v>
      </c>
      <c r="V45" s="507" t="s">
        <v>3181</v>
      </c>
      <c r="W45" s="425" t="s">
        <v>3182</v>
      </c>
      <c r="X45" s="169"/>
      <c r="Y45" s="71" t="s">
        <v>233</v>
      </c>
      <c r="Z45" s="145">
        <f t="shared" si="0"/>
        <v>0</v>
      </c>
      <c r="AA45" s="145">
        <f t="shared" si="9"/>
        <v>0</v>
      </c>
      <c r="AB45" s="257">
        <f t="shared" si="1"/>
        <v>0</v>
      </c>
      <c r="AC45" s="142">
        <f t="shared" si="2"/>
        <v>0</v>
      </c>
      <c r="AD45" s="143">
        <f t="shared" si="3"/>
        <v>0</v>
      </c>
      <c r="AE45" s="144" t="str">
        <f t="shared" si="4"/>
        <v/>
      </c>
      <c r="AF45" s="144" t="str">
        <f t="shared" si="5"/>
        <v/>
      </c>
      <c r="AG45" s="144">
        <f t="shared" si="6"/>
        <v>0</v>
      </c>
      <c r="AH45" s="591">
        <f t="shared" si="10"/>
        <v>0</v>
      </c>
    </row>
    <row r="46" spans="1:34" ht="15.75">
      <c r="A46" s="5"/>
      <c r="B46" s="13">
        <v>6</v>
      </c>
      <c r="C46" s="341" t="s">
        <v>1403</v>
      </c>
      <c r="D46" s="341" t="s">
        <v>284</v>
      </c>
      <c r="E46" s="379" t="s">
        <v>283</v>
      </c>
      <c r="F46" s="8">
        <v>10</v>
      </c>
      <c r="G46" s="8"/>
      <c r="H46" s="413">
        <v>408</v>
      </c>
      <c r="I46" s="146">
        <f t="shared" si="7"/>
        <v>285.59999999999997</v>
      </c>
      <c r="J46" s="255">
        <f t="shared" si="8"/>
        <v>10.984615384615383</v>
      </c>
      <c r="K46" s="8" t="s">
        <v>9</v>
      </c>
      <c r="L46" s="8"/>
      <c r="M46" s="333"/>
      <c r="N46" s="8" t="s">
        <v>10</v>
      </c>
      <c r="O46" s="426">
        <v>3.4187999999999996E-2</v>
      </c>
      <c r="P46" s="423">
        <v>1600</v>
      </c>
      <c r="Q46" s="439">
        <v>7050</v>
      </c>
      <c r="R46" s="451" t="s">
        <v>3184</v>
      </c>
      <c r="S46" s="461" t="s">
        <v>3165</v>
      </c>
      <c r="T46" s="447"/>
      <c r="U46" s="549" t="s">
        <v>5246</v>
      </c>
      <c r="V46" s="507" t="s">
        <v>3185</v>
      </c>
      <c r="W46" s="425" t="s">
        <v>693</v>
      </c>
      <c r="X46" s="169"/>
      <c r="Y46" s="71" t="s">
        <v>233</v>
      </c>
      <c r="Z46" s="145">
        <f t="shared" si="0"/>
        <v>0</v>
      </c>
      <c r="AA46" s="145">
        <f t="shared" si="9"/>
        <v>0</v>
      </c>
      <c r="AB46" s="257">
        <f t="shared" si="1"/>
        <v>0</v>
      </c>
      <c r="AC46" s="142">
        <f t="shared" si="2"/>
        <v>0</v>
      </c>
      <c r="AD46" s="143">
        <f t="shared" si="3"/>
        <v>0</v>
      </c>
      <c r="AE46" s="144" t="str">
        <f t="shared" si="4"/>
        <v/>
      </c>
      <c r="AF46" s="144" t="str">
        <f t="shared" si="5"/>
        <v/>
      </c>
      <c r="AG46" s="144">
        <f t="shared" si="6"/>
        <v>0</v>
      </c>
      <c r="AH46" s="591">
        <f t="shared" si="10"/>
        <v>0</v>
      </c>
    </row>
    <row r="47" spans="1:34" ht="15.75">
      <c r="A47" s="5"/>
      <c r="B47" s="13"/>
      <c r="C47" s="341" t="s">
        <v>1404</v>
      </c>
      <c r="D47" s="341" t="s">
        <v>284</v>
      </c>
      <c r="E47" s="379" t="s">
        <v>283</v>
      </c>
      <c r="F47" s="8">
        <v>10</v>
      </c>
      <c r="G47" s="8"/>
      <c r="H47" s="413">
        <v>408</v>
      </c>
      <c r="I47" s="146">
        <f t="shared" si="7"/>
        <v>285.59999999999997</v>
      </c>
      <c r="J47" s="255">
        <f t="shared" si="8"/>
        <v>10.984615384615383</v>
      </c>
      <c r="K47" s="8" t="s">
        <v>9</v>
      </c>
      <c r="L47" s="8"/>
      <c r="M47" s="333"/>
      <c r="N47" s="8" t="s">
        <v>10</v>
      </c>
      <c r="O47" s="426">
        <v>3.4187999999999996E-2</v>
      </c>
      <c r="P47" s="423">
        <v>1600</v>
      </c>
      <c r="Q47" s="439">
        <v>7050</v>
      </c>
      <c r="R47" s="451" t="s">
        <v>3184</v>
      </c>
      <c r="S47" s="461" t="s">
        <v>3186</v>
      </c>
      <c r="T47" s="447"/>
      <c r="U47" s="549" t="s">
        <v>5246</v>
      </c>
      <c r="V47" s="507" t="s">
        <v>3185</v>
      </c>
      <c r="W47" s="425" t="s">
        <v>693</v>
      </c>
      <c r="X47" s="169"/>
      <c r="Y47" s="71" t="s">
        <v>234</v>
      </c>
      <c r="Z47" s="145">
        <f t="shared" si="0"/>
        <v>0</v>
      </c>
      <c r="AA47" s="145">
        <f t="shared" si="9"/>
        <v>0</v>
      </c>
      <c r="AB47" s="257">
        <f t="shared" si="1"/>
        <v>0</v>
      </c>
      <c r="AC47" s="142">
        <f t="shared" si="2"/>
        <v>0</v>
      </c>
      <c r="AD47" s="143">
        <f t="shared" si="3"/>
        <v>0</v>
      </c>
      <c r="AE47" s="144" t="str">
        <f t="shared" si="4"/>
        <v/>
      </c>
      <c r="AF47" s="144" t="str">
        <f t="shared" si="5"/>
        <v/>
      </c>
      <c r="AG47" s="144">
        <f t="shared" si="6"/>
        <v>0</v>
      </c>
      <c r="AH47" s="591">
        <f t="shared" si="10"/>
        <v>0</v>
      </c>
    </row>
    <row r="48" spans="1:34" ht="15.75">
      <c r="A48" s="5"/>
      <c r="B48" s="13"/>
      <c r="C48" s="341" t="s">
        <v>1405</v>
      </c>
      <c r="D48" s="341" t="s">
        <v>1406</v>
      </c>
      <c r="E48" s="379" t="s">
        <v>1407</v>
      </c>
      <c r="F48" s="8">
        <v>24</v>
      </c>
      <c r="G48" s="18"/>
      <c r="H48" s="413">
        <v>109</v>
      </c>
      <c r="I48" s="146">
        <f t="shared" si="7"/>
        <v>76.3</v>
      </c>
      <c r="J48" s="255">
        <f t="shared" si="8"/>
        <v>2.9346153846153844</v>
      </c>
      <c r="K48" s="8" t="s">
        <v>9</v>
      </c>
      <c r="L48" s="8"/>
      <c r="M48" s="333"/>
      <c r="N48" s="8" t="s">
        <v>10</v>
      </c>
      <c r="O48" s="426">
        <v>2.8999999999999998E-2</v>
      </c>
      <c r="P48" s="423">
        <v>2688</v>
      </c>
      <c r="Q48" s="439">
        <v>6448</v>
      </c>
      <c r="R48" s="451" t="s">
        <v>3187</v>
      </c>
      <c r="S48" s="461" t="s">
        <v>3130</v>
      </c>
      <c r="T48" s="447">
        <v>12</v>
      </c>
      <c r="U48" s="549" t="s">
        <v>5247</v>
      </c>
      <c r="V48" s="507" t="s">
        <v>3188</v>
      </c>
      <c r="W48" s="425" t="s">
        <v>3189</v>
      </c>
      <c r="X48" s="169"/>
      <c r="Y48" s="71" t="s">
        <v>233</v>
      </c>
      <c r="Z48" s="145">
        <f t="shared" si="0"/>
        <v>0</v>
      </c>
      <c r="AA48" s="145">
        <f t="shared" si="9"/>
        <v>0</v>
      </c>
      <c r="AB48" s="257">
        <f t="shared" si="1"/>
        <v>0</v>
      </c>
      <c r="AC48" s="142">
        <f t="shared" si="2"/>
        <v>0</v>
      </c>
      <c r="AD48" s="143">
        <f t="shared" si="3"/>
        <v>0</v>
      </c>
      <c r="AE48" s="144" t="str">
        <f t="shared" si="4"/>
        <v/>
      </c>
      <c r="AF48" s="144" t="str">
        <f t="shared" si="5"/>
        <v/>
      </c>
      <c r="AG48" s="144">
        <f t="shared" si="6"/>
        <v>0</v>
      </c>
      <c r="AH48" s="591">
        <f t="shared" si="10"/>
        <v>0</v>
      </c>
    </row>
    <row r="49" spans="1:34" ht="15.75">
      <c r="A49" s="5"/>
      <c r="B49" s="13"/>
      <c r="C49" s="341" t="s">
        <v>1408</v>
      </c>
      <c r="D49" s="341" t="s">
        <v>1406</v>
      </c>
      <c r="E49" s="379" t="s">
        <v>1407</v>
      </c>
      <c r="F49" s="8">
        <v>24</v>
      </c>
      <c r="G49" s="8"/>
      <c r="H49" s="413">
        <v>109</v>
      </c>
      <c r="I49" s="146">
        <f t="shared" si="7"/>
        <v>76.3</v>
      </c>
      <c r="J49" s="255">
        <f t="shared" si="8"/>
        <v>2.9346153846153844</v>
      </c>
      <c r="K49" s="8" t="s">
        <v>9</v>
      </c>
      <c r="L49" s="8"/>
      <c r="M49" s="333"/>
      <c r="N49" s="8" t="s">
        <v>10</v>
      </c>
      <c r="O49" s="426">
        <v>2.8999999999999998E-2</v>
      </c>
      <c r="P49" s="423">
        <v>2688</v>
      </c>
      <c r="Q49" s="439">
        <v>6448</v>
      </c>
      <c r="R49" s="451" t="s">
        <v>3187</v>
      </c>
      <c r="S49" s="461" t="s">
        <v>3190</v>
      </c>
      <c r="T49" s="447">
        <v>12</v>
      </c>
      <c r="U49" s="549" t="s">
        <v>5247</v>
      </c>
      <c r="V49" s="507" t="s">
        <v>3188</v>
      </c>
      <c r="W49" s="425" t="s">
        <v>3189</v>
      </c>
      <c r="X49" s="169"/>
      <c r="Y49" s="71" t="s">
        <v>233</v>
      </c>
      <c r="Z49" s="145">
        <f t="shared" si="0"/>
        <v>0</v>
      </c>
      <c r="AA49" s="145">
        <f t="shared" si="9"/>
        <v>0</v>
      </c>
      <c r="AB49" s="257">
        <f t="shared" si="1"/>
        <v>0</v>
      </c>
      <c r="AC49" s="142">
        <f t="shared" si="2"/>
        <v>0</v>
      </c>
      <c r="AD49" s="143">
        <f t="shared" si="3"/>
        <v>0</v>
      </c>
      <c r="AE49" s="144" t="str">
        <f t="shared" si="4"/>
        <v/>
      </c>
      <c r="AF49" s="144" t="str">
        <f t="shared" si="5"/>
        <v/>
      </c>
      <c r="AG49" s="144">
        <f t="shared" si="6"/>
        <v>0</v>
      </c>
      <c r="AH49" s="591">
        <f t="shared" si="10"/>
        <v>0</v>
      </c>
    </row>
    <row r="50" spans="1:34" ht="15.75">
      <c r="A50" s="5"/>
      <c r="B50" s="13">
        <v>7</v>
      </c>
      <c r="C50" s="341" t="s">
        <v>1409</v>
      </c>
      <c r="D50" s="341" t="s">
        <v>1410</v>
      </c>
      <c r="E50" s="379" t="s">
        <v>1411</v>
      </c>
      <c r="F50" s="8">
        <v>12</v>
      </c>
      <c r="G50" s="8"/>
      <c r="H50" s="413">
        <v>172</v>
      </c>
      <c r="I50" s="146">
        <f t="shared" si="7"/>
        <v>120.39999999999999</v>
      </c>
      <c r="J50" s="255">
        <f t="shared" si="8"/>
        <v>4.6307692307692303</v>
      </c>
      <c r="K50" s="8" t="s">
        <v>9</v>
      </c>
      <c r="L50" s="8" t="s">
        <v>3191</v>
      </c>
      <c r="M50" s="333" t="s">
        <v>5560</v>
      </c>
      <c r="N50" s="8" t="s">
        <v>10</v>
      </c>
      <c r="O50" s="426">
        <v>3.051475E-2</v>
      </c>
      <c r="P50" s="423">
        <v>27</v>
      </c>
      <c r="Q50" s="439">
        <v>11400</v>
      </c>
      <c r="R50" s="451" t="s">
        <v>3192</v>
      </c>
      <c r="S50" s="461" t="s">
        <v>3193</v>
      </c>
      <c r="T50" s="447"/>
      <c r="U50" s="550" t="s">
        <v>3194</v>
      </c>
      <c r="V50" s="507" t="s">
        <v>3195</v>
      </c>
      <c r="W50" s="425" t="s">
        <v>3196</v>
      </c>
      <c r="X50" s="169"/>
      <c r="Y50" s="71" t="s">
        <v>233</v>
      </c>
      <c r="Z50" s="145">
        <f t="shared" si="0"/>
        <v>0</v>
      </c>
      <c r="AA50" s="145">
        <f t="shared" si="9"/>
        <v>0</v>
      </c>
      <c r="AB50" s="257">
        <f t="shared" si="1"/>
        <v>0</v>
      </c>
      <c r="AC50" s="142">
        <f t="shared" si="2"/>
        <v>0</v>
      </c>
      <c r="AD50" s="143">
        <f t="shared" si="3"/>
        <v>0</v>
      </c>
      <c r="AE50" s="144" t="str">
        <f t="shared" si="4"/>
        <v/>
      </c>
      <c r="AF50" s="144" t="str">
        <f t="shared" si="5"/>
        <v/>
      </c>
      <c r="AG50" s="144">
        <f t="shared" si="6"/>
        <v>0</v>
      </c>
      <c r="AH50" s="591">
        <f t="shared" si="10"/>
        <v>0</v>
      </c>
    </row>
    <row r="51" spans="1:34" ht="15.75">
      <c r="A51" s="5"/>
      <c r="B51" s="13"/>
      <c r="C51" s="341" t="s">
        <v>1412</v>
      </c>
      <c r="D51" s="341" t="s">
        <v>1410</v>
      </c>
      <c r="E51" s="379" t="s">
        <v>1411</v>
      </c>
      <c r="F51" s="8">
        <v>12</v>
      </c>
      <c r="G51" s="8"/>
      <c r="H51" s="413">
        <v>172</v>
      </c>
      <c r="I51" s="146">
        <f t="shared" si="7"/>
        <v>120.39999999999999</v>
      </c>
      <c r="J51" s="255">
        <f t="shared" si="8"/>
        <v>4.6307692307692303</v>
      </c>
      <c r="K51" s="8" t="s">
        <v>9</v>
      </c>
      <c r="L51" s="8" t="s">
        <v>3191</v>
      </c>
      <c r="M51" s="333" t="s">
        <v>5560</v>
      </c>
      <c r="N51" s="8" t="s">
        <v>10</v>
      </c>
      <c r="O51" s="426">
        <v>3.051475E-2</v>
      </c>
      <c r="P51" s="423">
        <v>27</v>
      </c>
      <c r="Q51" s="439">
        <v>11400</v>
      </c>
      <c r="R51" s="451" t="s">
        <v>3192</v>
      </c>
      <c r="S51" s="461" t="s">
        <v>3197</v>
      </c>
      <c r="T51" s="447"/>
      <c r="U51" s="550" t="s">
        <v>3194</v>
      </c>
      <c r="V51" s="507" t="s">
        <v>3195</v>
      </c>
      <c r="W51" s="425" t="s">
        <v>3196</v>
      </c>
      <c r="X51" s="169"/>
      <c r="Y51" s="71" t="s">
        <v>233</v>
      </c>
      <c r="Z51" s="145">
        <f t="shared" si="0"/>
        <v>0</v>
      </c>
      <c r="AA51" s="145">
        <f t="shared" si="9"/>
        <v>0</v>
      </c>
      <c r="AB51" s="257">
        <f t="shared" si="1"/>
        <v>0</v>
      </c>
      <c r="AC51" s="142">
        <f t="shared" si="2"/>
        <v>0</v>
      </c>
      <c r="AD51" s="143">
        <f t="shared" si="3"/>
        <v>0</v>
      </c>
      <c r="AE51" s="144" t="str">
        <f t="shared" si="4"/>
        <v/>
      </c>
      <c r="AF51" s="144" t="str">
        <f t="shared" si="5"/>
        <v/>
      </c>
      <c r="AG51" s="144">
        <f t="shared" si="6"/>
        <v>0</v>
      </c>
      <c r="AH51" s="591">
        <f t="shared" si="10"/>
        <v>0</v>
      </c>
    </row>
    <row r="52" spans="1:34" ht="15.75">
      <c r="A52" s="5"/>
      <c r="B52" s="13">
        <v>7</v>
      </c>
      <c r="C52" s="341" t="s">
        <v>1413</v>
      </c>
      <c r="D52" s="341" t="s">
        <v>1414</v>
      </c>
      <c r="E52" s="379" t="s">
        <v>1415</v>
      </c>
      <c r="F52" s="8">
        <v>6</v>
      </c>
      <c r="G52" s="8"/>
      <c r="H52" s="413">
        <v>252</v>
      </c>
      <c r="I52" s="146">
        <f t="shared" si="7"/>
        <v>176.39999999999998</v>
      </c>
      <c r="J52" s="255">
        <f t="shared" si="8"/>
        <v>6.7846153846153836</v>
      </c>
      <c r="K52" s="8" t="s">
        <v>9</v>
      </c>
      <c r="L52" s="8" t="s">
        <v>3191</v>
      </c>
      <c r="M52" s="333" t="s">
        <v>5560</v>
      </c>
      <c r="N52" s="8" t="s">
        <v>10</v>
      </c>
      <c r="O52" s="426">
        <v>2.5624999999999998E-2</v>
      </c>
      <c r="P52" s="423">
        <v>18</v>
      </c>
      <c r="Q52" s="439">
        <v>7084</v>
      </c>
      <c r="R52" s="451" t="s">
        <v>3192</v>
      </c>
      <c r="S52" s="461" t="s">
        <v>3193</v>
      </c>
      <c r="T52" s="447"/>
      <c r="U52" s="548" t="s">
        <v>3198</v>
      </c>
      <c r="V52" s="507" t="s">
        <v>3199</v>
      </c>
      <c r="W52" s="425" t="s">
        <v>3196</v>
      </c>
      <c r="X52" s="169"/>
      <c r="Y52" s="71" t="s">
        <v>6572</v>
      </c>
      <c r="Z52" s="145">
        <f t="shared" si="0"/>
        <v>0</v>
      </c>
      <c r="AA52" s="145">
        <f t="shared" si="9"/>
        <v>0</v>
      </c>
      <c r="AB52" s="257">
        <f t="shared" si="1"/>
        <v>0</v>
      </c>
      <c r="AC52" s="142">
        <f t="shared" si="2"/>
        <v>0</v>
      </c>
      <c r="AD52" s="143">
        <f t="shared" si="3"/>
        <v>0</v>
      </c>
      <c r="AE52" s="144" t="str">
        <f t="shared" si="4"/>
        <v/>
      </c>
      <c r="AF52" s="144" t="str">
        <f t="shared" si="5"/>
        <v/>
      </c>
      <c r="AG52" s="144">
        <f t="shared" si="6"/>
        <v>0</v>
      </c>
      <c r="AH52" s="591">
        <f t="shared" si="10"/>
        <v>0</v>
      </c>
    </row>
    <row r="53" spans="1:34" ht="15.75">
      <c r="A53" s="5"/>
      <c r="B53" s="13"/>
      <c r="C53" s="341" t="s">
        <v>1416</v>
      </c>
      <c r="D53" s="341" t="s">
        <v>1414</v>
      </c>
      <c r="E53" s="379" t="s">
        <v>1415</v>
      </c>
      <c r="F53" s="8">
        <v>6</v>
      </c>
      <c r="G53" s="233"/>
      <c r="H53" s="413">
        <v>252</v>
      </c>
      <c r="I53" s="146">
        <f t="shared" si="7"/>
        <v>176.39999999999998</v>
      </c>
      <c r="J53" s="255">
        <f t="shared" si="8"/>
        <v>6.7846153846153836</v>
      </c>
      <c r="K53" s="8" t="s">
        <v>9</v>
      </c>
      <c r="L53" s="8" t="s">
        <v>3191</v>
      </c>
      <c r="M53" s="333" t="s">
        <v>5560</v>
      </c>
      <c r="N53" s="8" t="s">
        <v>10</v>
      </c>
      <c r="O53" s="426">
        <v>2.5624999999999998E-2</v>
      </c>
      <c r="P53" s="423">
        <v>18</v>
      </c>
      <c r="Q53" s="439">
        <v>7084</v>
      </c>
      <c r="R53" s="451" t="s">
        <v>3192</v>
      </c>
      <c r="S53" s="461" t="s">
        <v>3190</v>
      </c>
      <c r="T53" s="447"/>
      <c r="U53" s="548" t="s">
        <v>3198</v>
      </c>
      <c r="V53" s="507" t="s">
        <v>3199</v>
      </c>
      <c r="W53" s="425" t="s">
        <v>3196</v>
      </c>
      <c r="X53" s="169"/>
      <c r="Y53" s="71" t="s">
        <v>232</v>
      </c>
      <c r="Z53" s="145">
        <f t="shared" si="0"/>
        <v>0</v>
      </c>
      <c r="AA53" s="145">
        <f t="shared" si="9"/>
        <v>0</v>
      </c>
      <c r="AB53" s="257">
        <f t="shared" si="1"/>
        <v>0</v>
      </c>
      <c r="AC53" s="142">
        <f t="shared" si="2"/>
        <v>0</v>
      </c>
      <c r="AD53" s="143">
        <f t="shared" si="3"/>
        <v>0</v>
      </c>
      <c r="AE53" s="144" t="str">
        <f t="shared" si="4"/>
        <v/>
      </c>
      <c r="AF53" s="144" t="str">
        <f t="shared" si="5"/>
        <v/>
      </c>
      <c r="AG53" s="144">
        <f t="shared" si="6"/>
        <v>0</v>
      </c>
      <c r="AH53" s="591">
        <f t="shared" si="10"/>
        <v>0</v>
      </c>
    </row>
    <row r="54" spans="1:34" ht="15.75">
      <c r="A54" s="5"/>
      <c r="B54" s="13">
        <v>7</v>
      </c>
      <c r="C54" s="341" t="s">
        <v>1417</v>
      </c>
      <c r="D54" s="341" t="s">
        <v>1418</v>
      </c>
      <c r="E54" s="379" t="s">
        <v>1415</v>
      </c>
      <c r="F54" s="8">
        <v>6</v>
      </c>
      <c r="G54" s="136"/>
      <c r="H54" s="413">
        <v>265</v>
      </c>
      <c r="I54" s="146">
        <f t="shared" si="7"/>
        <v>185.5</v>
      </c>
      <c r="J54" s="255">
        <f t="shared" si="8"/>
        <v>7.134615384615385</v>
      </c>
      <c r="K54" s="8" t="s">
        <v>9</v>
      </c>
      <c r="L54" s="8" t="s">
        <v>3200</v>
      </c>
      <c r="M54" s="333"/>
      <c r="N54" s="8" t="s">
        <v>10</v>
      </c>
      <c r="O54" s="426">
        <v>2.8509E-2</v>
      </c>
      <c r="P54" s="423">
        <v>18</v>
      </c>
      <c r="Q54" s="439">
        <v>7750</v>
      </c>
      <c r="R54" s="451" t="s">
        <v>3176</v>
      </c>
      <c r="S54" s="461" t="s">
        <v>3130</v>
      </c>
      <c r="T54" s="447"/>
      <c r="U54" s="551" t="s">
        <v>5248</v>
      </c>
      <c r="V54" s="530"/>
      <c r="W54" s="425" t="s">
        <v>3201</v>
      </c>
      <c r="X54" s="169"/>
      <c r="Y54" s="71" t="s">
        <v>234</v>
      </c>
      <c r="Z54" s="145">
        <f t="shared" si="0"/>
        <v>0</v>
      </c>
      <c r="AA54" s="145">
        <f t="shared" si="9"/>
        <v>0</v>
      </c>
      <c r="AB54" s="257">
        <f t="shared" si="1"/>
        <v>0</v>
      </c>
      <c r="AC54" s="142">
        <f t="shared" si="2"/>
        <v>0</v>
      </c>
      <c r="AD54" s="143">
        <f t="shared" si="3"/>
        <v>0</v>
      </c>
      <c r="AE54" s="144" t="str">
        <f t="shared" si="4"/>
        <v/>
      </c>
      <c r="AF54" s="144" t="str">
        <f t="shared" si="5"/>
        <v/>
      </c>
      <c r="AG54" s="144">
        <f t="shared" si="6"/>
        <v>0</v>
      </c>
      <c r="AH54" s="591">
        <f t="shared" si="10"/>
        <v>0</v>
      </c>
    </row>
    <row r="55" spans="1:34" ht="15.75">
      <c r="A55" s="5"/>
      <c r="B55" s="13"/>
      <c r="C55" s="341" t="s">
        <v>1419</v>
      </c>
      <c r="D55" s="341" t="s">
        <v>1418</v>
      </c>
      <c r="E55" s="379" t="s">
        <v>1415</v>
      </c>
      <c r="F55" s="8">
        <v>6</v>
      </c>
      <c r="G55" s="235"/>
      <c r="H55" s="413">
        <v>265</v>
      </c>
      <c r="I55" s="146">
        <f t="shared" si="7"/>
        <v>185.5</v>
      </c>
      <c r="J55" s="255">
        <f t="shared" si="8"/>
        <v>7.134615384615385</v>
      </c>
      <c r="K55" s="8" t="s">
        <v>9</v>
      </c>
      <c r="L55" s="8" t="s">
        <v>3200</v>
      </c>
      <c r="M55" s="333"/>
      <c r="N55" s="8" t="s">
        <v>10</v>
      </c>
      <c r="O55" s="426">
        <v>2.8509E-2</v>
      </c>
      <c r="P55" s="423">
        <v>18</v>
      </c>
      <c r="Q55" s="439">
        <v>7750</v>
      </c>
      <c r="R55" s="451" t="s">
        <v>3176</v>
      </c>
      <c r="S55" s="461" t="s">
        <v>3202</v>
      </c>
      <c r="T55" s="447"/>
      <c r="U55" s="551" t="s">
        <v>5248</v>
      </c>
      <c r="V55" s="530"/>
      <c r="W55" s="425" t="s">
        <v>3201</v>
      </c>
      <c r="X55" s="169"/>
      <c r="Y55" s="71" t="s">
        <v>232</v>
      </c>
      <c r="Z55" s="145">
        <f t="shared" si="0"/>
        <v>0</v>
      </c>
      <c r="AA55" s="145">
        <f t="shared" si="9"/>
        <v>0</v>
      </c>
      <c r="AB55" s="257">
        <f t="shared" si="1"/>
        <v>0</v>
      </c>
      <c r="AC55" s="142">
        <f t="shared" si="2"/>
        <v>0</v>
      </c>
      <c r="AD55" s="143">
        <f t="shared" si="3"/>
        <v>0</v>
      </c>
      <c r="AE55" s="144" t="str">
        <f t="shared" si="4"/>
        <v/>
      </c>
      <c r="AF55" s="144" t="str">
        <f t="shared" si="5"/>
        <v/>
      </c>
      <c r="AG55" s="144">
        <f t="shared" si="6"/>
        <v>0</v>
      </c>
      <c r="AH55" s="591">
        <f t="shared" si="10"/>
        <v>0</v>
      </c>
    </row>
    <row r="56" spans="1:34" ht="15.75">
      <c r="A56" s="5"/>
      <c r="B56" s="13"/>
      <c r="C56" s="341" t="s">
        <v>1420</v>
      </c>
      <c r="D56" s="341" t="s">
        <v>1421</v>
      </c>
      <c r="E56" s="379" t="s">
        <v>1422</v>
      </c>
      <c r="F56" s="8">
        <v>6</v>
      </c>
      <c r="G56" s="8"/>
      <c r="H56" s="413">
        <v>318</v>
      </c>
      <c r="I56" s="146">
        <f t="shared" si="7"/>
        <v>222.6</v>
      </c>
      <c r="J56" s="255">
        <f t="shared" si="8"/>
        <v>8.5615384615384613</v>
      </c>
      <c r="K56" s="8" t="s">
        <v>9</v>
      </c>
      <c r="L56" s="8" t="s">
        <v>3191</v>
      </c>
      <c r="M56" s="333" t="s">
        <v>5560</v>
      </c>
      <c r="N56" s="8" t="s">
        <v>10</v>
      </c>
      <c r="O56" s="426">
        <v>3.2911999999999997E-2</v>
      </c>
      <c r="P56" s="423">
        <v>9.6000000000000014</v>
      </c>
      <c r="Q56" s="439">
        <v>11604</v>
      </c>
      <c r="R56" s="451" t="s">
        <v>3176</v>
      </c>
      <c r="S56" s="461" t="s">
        <v>3130</v>
      </c>
      <c r="T56" s="447"/>
      <c r="U56" s="549" t="s">
        <v>5249</v>
      </c>
      <c r="V56" s="507" t="s">
        <v>3203</v>
      </c>
      <c r="W56" s="425" t="s">
        <v>3204</v>
      </c>
      <c r="X56" s="169"/>
      <c r="Y56" s="71" t="s">
        <v>232</v>
      </c>
      <c r="Z56" s="145">
        <f t="shared" si="0"/>
        <v>0</v>
      </c>
      <c r="AA56" s="145">
        <f t="shared" si="9"/>
        <v>0</v>
      </c>
      <c r="AB56" s="257">
        <f t="shared" si="1"/>
        <v>0</v>
      </c>
      <c r="AC56" s="142">
        <f t="shared" si="2"/>
        <v>0</v>
      </c>
      <c r="AD56" s="143">
        <f t="shared" si="3"/>
        <v>0</v>
      </c>
      <c r="AE56" s="144" t="str">
        <f t="shared" si="4"/>
        <v/>
      </c>
      <c r="AF56" s="144" t="str">
        <f t="shared" si="5"/>
        <v/>
      </c>
      <c r="AG56" s="144">
        <f t="shared" si="6"/>
        <v>0</v>
      </c>
      <c r="AH56" s="591">
        <f t="shared" si="10"/>
        <v>0</v>
      </c>
    </row>
    <row r="57" spans="1:34" ht="15.75">
      <c r="A57" s="336"/>
      <c r="B57" s="338"/>
      <c r="C57" s="370" t="s">
        <v>1423</v>
      </c>
      <c r="D57" s="370" t="s">
        <v>1421</v>
      </c>
      <c r="E57" s="397" t="s">
        <v>1422</v>
      </c>
      <c r="F57" s="232">
        <v>6</v>
      </c>
      <c r="G57" s="8"/>
      <c r="H57" s="415">
        <v>318</v>
      </c>
      <c r="I57" s="146">
        <f t="shared" si="7"/>
        <v>222.6</v>
      </c>
      <c r="J57" s="255">
        <f t="shared" si="8"/>
        <v>8.5615384615384613</v>
      </c>
      <c r="K57" s="232" t="s">
        <v>9</v>
      </c>
      <c r="L57" s="232" t="s">
        <v>3191</v>
      </c>
      <c r="M57" s="333" t="s">
        <v>5560</v>
      </c>
      <c r="N57" s="232" t="s">
        <v>10</v>
      </c>
      <c r="O57" s="430">
        <v>3.2911999999999997E-2</v>
      </c>
      <c r="P57" s="436">
        <v>9.6000000000000014</v>
      </c>
      <c r="Q57" s="445">
        <v>11604</v>
      </c>
      <c r="R57" s="466" t="s">
        <v>3176</v>
      </c>
      <c r="S57" s="467" t="s">
        <v>3202</v>
      </c>
      <c r="T57" s="474"/>
      <c r="U57" s="549" t="s">
        <v>5249</v>
      </c>
      <c r="V57" s="513" t="s">
        <v>3203</v>
      </c>
      <c r="W57" s="497" t="s">
        <v>3204</v>
      </c>
      <c r="X57" s="169"/>
      <c r="Y57" s="71" t="s">
        <v>233</v>
      </c>
      <c r="Z57" s="145">
        <f t="shared" si="0"/>
        <v>0</v>
      </c>
      <c r="AA57" s="145">
        <f t="shared" si="9"/>
        <v>0</v>
      </c>
      <c r="AB57" s="257">
        <f t="shared" si="1"/>
        <v>0</v>
      </c>
      <c r="AC57" s="142">
        <f t="shared" si="2"/>
        <v>0</v>
      </c>
      <c r="AD57" s="143">
        <f t="shared" si="3"/>
        <v>0</v>
      </c>
      <c r="AE57" s="144" t="str">
        <f t="shared" si="4"/>
        <v/>
      </c>
      <c r="AF57" s="144" t="str">
        <f t="shared" si="5"/>
        <v/>
      </c>
      <c r="AG57" s="144">
        <f t="shared" si="6"/>
        <v>0</v>
      </c>
      <c r="AH57" s="591">
        <f t="shared" si="10"/>
        <v>0</v>
      </c>
    </row>
    <row r="58" spans="1:34" ht="15.75">
      <c r="A58" s="5" t="s">
        <v>1265</v>
      </c>
      <c r="B58" s="13"/>
      <c r="C58" s="348"/>
      <c r="D58" s="341"/>
      <c r="E58" s="379"/>
      <c r="F58" s="8"/>
      <c r="G58" s="8"/>
      <c r="H58" s="413"/>
      <c r="I58" s="410"/>
      <c r="J58" s="565"/>
      <c r="K58" s="346"/>
      <c r="L58" s="8"/>
      <c r="M58" s="333"/>
      <c r="N58" s="346"/>
      <c r="O58" s="346"/>
      <c r="P58" s="423"/>
      <c r="Q58" s="402"/>
      <c r="R58" s="461"/>
      <c r="S58" s="457"/>
      <c r="T58" s="425"/>
      <c r="U58" s="478"/>
      <c r="V58" s="504"/>
      <c r="W58" s="425"/>
      <c r="X58" s="137"/>
      <c r="Y58" s="71" t="s">
        <v>1015</v>
      </c>
      <c r="Z58" s="195"/>
      <c r="AA58" s="195"/>
      <c r="AB58" s="142"/>
      <c r="AC58" s="142"/>
      <c r="AD58" s="143"/>
      <c r="AE58" s="144"/>
      <c r="AF58" s="144"/>
      <c r="AG58" s="144"/>
      <c r="AH58" s="591"/>
    </row>
    <row r="59" spans="1:34" ht="15.75">
      <c r="A59" s="337"/>
      <c r="B59" s="339"/>
      <c r="C59" s="371" t="s">
        <v>1424</v>
      </c>
      <c r="D59" s="371" t="s">
        <v>285</v>
      </c>
      <c r="E59" s="398" t="s">
        <v>97</v>
      </c>
      <c r="F59" s="235">
        <v>1</v>
      </c>
      <c r="G59" s="136"/>
      <c r="H59" s="416">
        <v>1401</v>
      </c>
      <c r="I59" s="146">
        <f t="shared" si="7"/>
        <v>980.69999999999993</v>
      </c>
      <c r="J59" s="255">
        <f t="shared" si="8"/>
        <v>37.719230769230769</v>
      </c>
      <c r="K59" s="235" t="s">
        <v>3145</v>
      </c>
      <c r="L59" s="235"/>
      <c r="M59" s="333" t="s">
        <v>5562</v>
      </c>
      <c r="N59" s="235" t="s">
        <v>10</v>
      </c>
      <c r="O59" s="431">
        <v>1.7159999999999998E-2</v>
      </c>
      <c r="P59" s="437">
        <v>1112</v>
      </c>
      <c r="Q59" s="446">
        <v>4800</v>
      </c>
      <c r="R59" s="468" t="s">
        <v>3205</v>
      </c>
      <c r="S59" s="469"/>
      <c r="T59" s="475"/>
      <c r="U59" s="548" t="s">
        <v>3206</v>
      </c>
      <c r="V59" s="547"/>
      <c r="W59" s="498" t="s">
        <v>694</v>
      </c>
      <c r="X59" s="169"/>
      <c r="Y59" s="71" t="s">
        <v>233</v>
      </c>
      <c r="Z59" s="145">
        <f t="shared" si="0"/>
        <v>0</v>
      </c>
      <c r="AA59" s="145">
        <f t="shared" si="9"/>
        <v>0</v>
      </c>
      <c r="AB59" s="257">
        <f t="shared" si="1"/>
        <v>0</v>
      </c>
      <c r="AC59" s="142">
        <f t="shared" si="2"/>
        <v>0</v>
      </c>
      <c r="AD59" s="143">
        <f t="shared" si="3"/>
        <v>0</v>
      </c>
      <c r="AE59" s="144" t="str">
        <f t="shared" si="4"/>
        <v/>
      </c>
      <c r="AF59" s="144" t="str">
        <f t="shared" si="5"/>
        <v/>
      </c>
      <c r="AG59" s="144">
        <f t="shared" si="6"/>
        <v>0</v>
      </c>
      <c r="AH59" s="591">
        <f t="shared" si="10"/>
        <v>0</v>
      </c>
    </row>
    <row r="60" spans="1:34" ht="15.75">
      <c r="A60" s="5"/>
      <c r="B60" s="13"/>
      <c r="C60" s="341" t="s">
        <v>1425</v>
      </c>
      <c r="D60" s="341" t="s">
        <v>286</v>
      </c>
      <c r="E60" s="379" t="s">
        <v>97</v>
      </c>
      <c r="F60" s="8">
        <v>1</v>
      </c>
      <c r="G60" s="235"/>
      <c r="H60" s="413">
        <v>2930</v>
      </c>
      <c r="I60" s="146">
        <f t="shared" si="7"/>
        <v>2051</v>
      </c>
      <c r="J60" s="255">
        <f t="shared" si="8"/>
        <v>78.884615384615387</v>
      </c>
      <c r="K60" s="8" t="s">
        <v>3207</v>
      </c>
      <c r="L60" s="8"/>
      <c r="M60" s="333" t="s">
        <v>5562</v>
      </c>
      <c r="N60" s="8" t="s">
        <v>3208</v>
      </c>
      <c r="O60" s="426">
        <v>4.104E-2</v>
      </c>
      <c r="P60" s="423">
        <v>2913</v>
      </c>
      <c r="Q60" s="439">
        <v>14600</v>
      </c>
      <c r="R60" s="451" t="s">
        <v>3205</v>
      </c>
      <c r="S60" s="457"/>
      <c r="T60" s="447"/>
      <c r="U60" s="548" t="s">
        <v>3209</v>
      </c>
      <c r="V60" s="530"/>
      <c r="W60" s="425" t="s">
        <v>695</v>
      </c>
      <c r="X60" s="169"/>
      <c r="Y60" s="71" t="s">
        <v>233</v>
      </c>
      <c r="Z60" s="145">
        <f t="shared" si="0"/>
        <v>0</v>
      </c>
      <c r="AA60" s="145">
        <f t="shared" si="9"/>
        <v>0</v>
      </c>
      <c r="AB60" s="257">
        <f t="shared" si="1"/>
        <v>0</v>
      </c>
      <c r="AC60" s="142">
        <f t="shared" si="2"/>
        <v>0</v>
      </c>
      <c r="AD60" s="143">
        <f t="shared" si="3"/>
        <v>0</v>
      </c>
      <c r="AE60" s="144" t="str">
        <f t="shared" si="4"/>
        <v/>
      </c>
      <c r="AF60" s="144">
        <f t="shared" si="5"/>
        <v>0</v>
      </c>
      <c r="AG60" s="144" t="str">
        <f t="shared" si="6"/>
        <v/>
      </c>
      <c r="AH60" s="591">
        <f t="shared" si="10"/>
        <v>0</v>
      </c>
    </row>
    <row r="61" spans="1:34" ht="15.75">
      <c r="A61" s="5"/>
      <c r="B61" s="13"/>
      <c r="C61" s="341" t="s">
        <v>1426</v>
      </c>
      <c r="D61" s="341" t="s">
        <v>1427</v>
      </c>
      <c r="E61" s="379" t="s">
        <v>287</v>
      </c>
      <c r="F61" s="8">
        <v>40</v>
      </c>
      <c r="G61" s="8"/>
      <c r="H61" s="413">
        <v>148</v>
      </c>
      <c r="I61" s="146">
        <f t="shared" si="7"/>
        <v>103.6</v>
      </c>
      <c r="J61" s="255">
        <f t="shared" si="8"/>
        <v>3.9846153846153842</v>
      </c>
      <c r="K61" s="8" t="s">
        <v>9</v>
      </c>
      <c r="L61" s="8"/>
      <c r="M61" s="333" t="s">
        <v>5562</v>
      </c>
      <c r="N61" s="8" t="s">
        <v>10</v>
      </c>
      <c r="O61" s="426">
        <v>4.9103999999999995E-2</v>
      </c>
      <c r="P61" s="423">
        <v>2920</v>
      </c>
      <c r="Q61" s="439">
        <v>10020</v>
      </c>
      <c r="R61" s="451" t="s">
        <v>3160</v>
      </c>
      <c r="S61" s="461" t="s">
        <v>3315</v>
      </c>
      <c r="T61" s="447"/>
      <c r="U61" s="550" t="s">
        <v>3210</v>
      </c>
      <c r="V61" s="530"/>
      <c r="W61" s="425" t="s">
        <v>3211</v>
      </c>
      <c r="X61" s="169"/>
      <c r="Y61" s="71" t="s">
        <v>233</v>
      </c>
      <c r="Z61" s="145">
        <f t="shared" si="0"/>
        <v>0</v>
      </c>
      <c r="AA61" s="145">
        <f t="shared" si="9"/>
        <v>0</v>
      </c>
      <c r="AB61" s="257">
        <f t="shared" si="1"/>
        <v>0</v>
      </c>
      <c r="AC61" s="142">
        <f t="shared" si="2"/>
        <v>0</v>
      </c>
      <c r="AD61" s="143">
        <f t="shared" si="3"/>
        <v>0</v>
      </c>
      <c r="AE61" s="144" t="str">
        <f t="shared" si="4"/>
        <v/>
      </c>
      <c r="AF61" s="144" t="str">
        <f t="shared" si="5"/>
        <v/>
      </c>
      <c r="AG61" s="144">
        <f t="shared" si="6"/>
        <v>0</v>
      </c>
      <c r="AH61" s="591">
        <f t="shared" si="10"/>
        <v>0</v>
      </c>
    </row>
    <row r="62" spans="1:34" ht="15.75">
      <c r="A62" s="5"/>
      <c r="B62" s="13"/>
      <c r="C62" s="341" t="s">
        <v>1428</v>
      </c>
      <c r="D62" s="341" t="s">
        <v>1427</v>
      </c>
      <c r="E62" s="379" t="s">
        <v>287</v>
      </c>
      <c r="F62" s="8">
        <v>40</v>
      </c>
      <c r="G62" s="8"/>
      <c r="H62" s="413">
        <v>148</v>
      </c>
      <c r="I62" s="146">
        <f t="shared" si="7"/>
        <v>103.6</v>
      </c>
      <c r="J62" s="255">
        <f t="shared" si="8"/>
        <v>3.9846153846153842</v>
      </c>
      <c r="K62" s="8" t="s">
        <v>9</v>
      </c>
      <c r="L62" s="8"/>
      <c r="M62" s="333" t="s">
        <v>5562</v>
      </c>
      <c r="N62" s="8" t="s">
        <v>10</v>
      </c>
      <c r="O62" s="426">
        <v>4.9103999999999995E-2</v>
      </c>
      <c r="P62" s="423">
        <v>2920</v>
      </c>
      <c r="Q62" s="439">
        <v>10020</v>
      </c>
      <c r="R62" s="451" t="s">
        <v>3160</v>
      </c>
      <c r="S62" s="461" t="s">
        <v>3183</v>
      </c>
      <c r="T62" s="447"/>
      <c r="U62" s="550" t="s">
        <v>3210</v>
      </c>
      <c r="V62" s="530"/>
      <c r="W62" s="425" t="s">
        <v>3211</v>
      </c>
      <c r="X62" s="169"/>
      <c r="Y62" s="71" t="s">
        <v>233</v>
      </c>
      <c r="Z62" s="145">
        <f t="shared" si="0"/>
        <v>0</v>
      </c>
      <c r="AA62" s="145">
        <f t="shared" si="9"/>
        <v>0</v>
      </c>
      <c r="AB62" s="257">
        <f t="shared" si="1"/>
        <v>0</v>
      </c>
      <c r="AC62" s="142">
        <f t="shared" si="2"/>
        <v>0</v>
      </c>
      <c r="AD62" s="143">
        <f t="shared" si="3"/>
        <v>0</v>
      </c>
      <c r="AE62" s="144" t="str">
        <f t="shared" si="4"/>
        <v/>
      </c>
      <c r="AF62" s="144" t="str">
        <f t="shared" si="5"/>
        <v/>
      </c>
      <c r="AG62" s="144">
        <f t="shared" si="6"/>
        <v>0</v>
      </c>
      <c r="AH62" s="591">
        <f t="shared" si="10"/>
        <v>0</v>
      </c>
    </row>
    <row r="63" spans="1:34" ht="15.75">
      <c r="A63" s="5"/>
      <c r="B63" s="13"/>
      <c r="C63" s="341" t="s">
        <v>1429</v>
      </c>
      <c r="D63" s="341" t="s">
        <v>1430</v>
      </c>
      <c r="E63" s="379" t="s">
        <v>99</v>
      </c>
      <c r="F63" s="8">
        <v>20</v>
      </c>
      <c r="G63" s="8"/>
      <c r="H63" s="413">
        <v>300</v>
      </c>
      <c r="I63" s="146">
        <f t="shared" si="7"/>
        <v>210</v>
      </c>
      <c r="J63" s="255">
        <f t="shared" si="8"/>
        <v>8.0769230769230766</v>
      </c>
      <c r="K63" s="8" t="s">
        <v>3145</v>
      </c>
      <c r="L63" s="8"/>
      <c r="M63" s="333" t="s">
        <v>5562</v>
      </c>
      <c r="N63" s="8" t="s">
        <v>10</v>
      </c>
      <c r="O63" s="426">
        <v>7.6941999999999997E-2</v>
      </c>
      <c r="P63" s="423">
        <v>4640</v>
      </c>
      <c r="Q63" s="439">
        <v>14180</v>
      </c>
      <c r="R63" s="451" t="s">
        <v>3212</v>
      </c>
      <c r="S63" s="461" t="s">
        <v>3315</v>
      </c>
      <c r="T63" s="447"/>
      <c r="U63" s="549" t="s">
        <v>3210</v>
      </c>
      <c r="V63" s="530"/>
      <c r="W63" s="425" t="s">
        <v>3213</v>
      </c>
      <c r="X63" s="169"/>
      <c r="Y63" s="71" t="s">
        <v>233</v>
      </c>
      <c r="Z63" s="145">
        <f t="shared" si="0"/>
        <v>0</v>
      </c>
      <c r="AA63" s="145">
        <f t="shared" si="9"/>
        <v>0</v>
      </c>
      <c r="AB63" s="257">
        <f t="shared" si="1"/>
        <v>0</v>
      </c>
      <c r="AC63" s="142">
        <f t="shared" si="2"/>
        <v>0</v>
      </c>
      <c r="AD63" s="143">
        <f t="shared" si="3"/>
        <v>0</v>
      </c>
      <c r="AE63" s="144" t="str">
        <f t="shared" si="4"/>
        <v/>
      </c>
      <c r="AF63" s="144" t="str">
        <f t="shared" si="5"/>
        <v/>
      </c>
      <c r="AG63" s="144">
        <f t="shared" si="6"/>
        <v>0</v>
      </c>
      <c r="AH63" s="591">
        <f t="shared" si="10"/>
        <v>0</v>
      </c>
    </row>
    <row r="64" spans="1:34" ht="15.75">
      <c r="A64" s="5"/>
      <c r="B64" s="13"/>
      <c r="C64" s="341" t="s">
        <v>6561</v>
      </c>
      <c r="D64" s="341" t="s">
        <v>1430</v>
      </c>
      <c r="E64" s="379" t="s">
        <v>99</v>
      </c>
      <c r="F64" s="8">
        <v>20</v>
      </c>
      <c r="G64" s="8"/>
      <c r="H64" s="413">
        <v>300</v>
      </c>
      <c r="I64" s="146">
        <f t="shared" ref="I64" si="11">(H64)*$G$20</f>
        <v>210</v>
      </c>
      <c r="J64" s="255">
        <f t="shared" ref="J64" si="12">(I64/$J$19)</f>
        <v>8.0769230769230766</v>
      </c>
      <c r="K64" s="8" t="s">
        <v>3145</v>
      </c>
      <c r="L64" s="8"/>
      <c r="M64" s="333" t="s">
        <v>5562</v>
      </c>
      <c r="N64" s="8" t="s">
        <v>10</v>
      </c>
      <c r="O64" s="426">
        <v>7.6941999999999997E-2</v>
      </c>
      <c r="P64" s="423">
        <v>4640</v>
      </c>
      <c r="Q64" s="439">
        <v>14180</v>
      </c>
      <c r="R64" s="451" t="s">
        <v>3212</v>
      </c>
      <c r="S64" s="461" t="s">
        <v>3183</v>
      </c>
      <c r="T64" s="447"/>
      <c r="U64" s="549" t="s">
        <v>3210</v>
      </c>
      <c r="V64" s="530"/>
      <c r="W64" s="425" t="s">
        <v>3213</v>
      </c>
      <c r="X64" s="169"/>
      <c r="Y64" s="71" t="s">
        <v>233</v>
      </c>
      <c r="Z64" s="145">
        <f t="shared" ref="Z64" si="13">(X64*F64*I64)</f>
        <v>0</v>
      </c>
      <c r="AA64" s="145">
        <f t="shared" ref="AA64" si="14">(Z64*1.21)</f>
        <v>0</v>
      </c>
      <c r="AB64" s="257">
        <f t="shared" ref="AB64" si="15">(X64*J64*F64)</f>
        <v>0</v>
      </c>
      <c r="AC64" s="142">
        <f t="shared" ref="AC64" si="16">(X64*Q64/1000)</f>
        <v>0</v>
      </c>
      <c r="AD64" s="143">
        <f t="shared" ref="AD64" si="17">(X64*O64)</f>
        <v>0</v>
      </c>
      <c r="AE64" s="144" t="str">
        <f t="shared" ref="AE64" si="18">IF(N64="1.1G",(P64/1000)*X64,"")</f>
        <v/>
      </c>
      <c r="AF64" s="144" t="str">
        <f t="shared" ref="AF64" si="19">IF(N64="1.3G",(P64/1000)*X64,"")</f>
        <v/>
      </c>
      <c r="AG64" s="144">
        <f t="shared" ref="AG64" si="20">IF(N64="1.4G",(P64/1000)*X64,"")</f>
        <v>0</v>
      </c>
      <c r="AH64" s="591">
        <f t="shared" ref="AH64" si="21">SUM(AE64:AG64)</f>
        <v>0</v>
      </c>
    </row>
    <row r="65" spans="1:34" ht="15.75">
      <c r="A65" s="5"/>
      <c r="B65" s="13"/>
      <c r="C65" s="341" t="s">
        <v>1431</v>
      </c>
      <c r="D65" s="341" t="s">
        <v>288</v>
      </c>
      <c r="E65" s="379" t="s">
        <v>97</v>
      </c>
      <c r="F65" s="8">
        <v>1</v>
      </c>
      <c r="G65" s="8"/>
      <c r="H65" s="413">
        <v>2471</v>
      </c>
      <c r="I65" s="146">
        <f t="shared" si="7"/>
        <v>1729.6999999999998</v>
      </c>
      <c r="J65" s="255">
        <f t="shared" si="8"/>
        <v>66.526923076923069</v>
      </c>
      <c r="K65" s="8" t="s">
        <v>3207</v>
      </c>
      <c r="L65" s="8"/>
      <c r="M65" s="333" t="s">
        <v>5562</v>
      </c>
      <c r="N65" s="8" t="s">
        <v>3208</v>
      </c>
      <c r="O65" s="426">
        <v>3.6252E-2</v>
      </c>
      <c r="P65" s="423">
        <v>1780</v>
      </c>
      <c r="Q65" s="439">
        <v>13400</v>
      </c>
      <c r="R65" s="451" t="s">
        <v>3214</v>
      </c>
      <c r="S65" s="457"/>
      <c r="T65" s="447"/>
      <c r="U65" s="548" t="s">
        <v>3215</v>
      </c>
      <c r="V65" s="530"/>
      <c r="W65" s="425" t="s">
        <v>3216</v>
      </c>
      <c r="X65" s="169"/>
      <c r="Y65" s="71" t="s">
        <v>233</v>
      </c>
      <c r="Z65" s="145">
        <f t="shared" si="0"/>
        <v>0</v>
      </c>
      <c r="AA65" s="145">
        <f t="shared" si="9"/>
        <v>0</v>
      </c>
      <c r="AB65" s="257">
        <f t="shared" si="1"/>
        <v>0</v>
      </c>
      <c r="AC65" s="142">
        <f t="shared" si="2"/>
        <v>0</v>
      </c>
      <c r="AD65" s="143">
        <f t="shared" si="3"/>
        <v>0</v>
      </c>
      <c r="AE65" s="144" t="str">
        <f t="shared" si="4"/>
        <v/>
      </c>
      <c r="AF65" s="144">
        <f t="shared" si="5"/>
        <v>0</v>
      </c>
      <c r="AG65" s="144" t="str">
        <f t="shared" si="6"/>
        <v/>
      </c>
      <c r="AH65" s="591">
        <f t="shared" si="10"/>
        <v>0</v>
      </c>
    </row>
    <row r="66" spans="1:34" ht="15.75">
      <c r="A66" s="5" t="s">
        <v>1266</v>
      </c>
      <c r="B66" s="13"/>
      <c r="C66" s="348"/>
      <c r="D66" s="341"/>
      <c r="E66" s="379"/>
      <c r="F66" s="8"/>
      <c r="G66" s="8"/>
      <c r="H66" s="413"/>
      <c r="I66" s="410"/>
      <c r="J66" s="565"/>
      <c r="K66" s="346"/>
      <c r="L66" s="8"/>
      <c r="M66" s="333"/>
      <c r="N66" s="346"/>
      <c r="O66" s="346"/>
      <c r="P66" s="423"/>
      <c r="Q66" s="402"/>
      <c r="R66" s="461"/>
      <c r="S66" s="457"/>
      <c r="T66" s="425"/>
      <c r="U66" s="478"/>
      <c r="V66" s="504"/>
      <c r="W66" s="425"/>
      <c r="X66" s="137"/>
      <c r="Y66" s="71" t="s">
        <v>1015</v>
      </c>
      <c r="Z66" s="195"/>
      <c r="AA66" s="195"/>
      <c r="AB66" s="142"/>
      <c r="AC66" s="142"/>
      <c r="AD66" s="143"/>
      <c r="AE66" s="144"/>
      <c r="AF66" s="144"/>
      <c r="AG66" s="144"/>
      <c r="AH66" s="591"/>
    </row>
    <row r="67" spans="1:34" ht="15.75">
      <c r="A67" s="5"/>
      <c r="B67" s="13"/>
      <c r="C67" s="341" t="s">
        <v>1432</v>
      </c>
      <c r="D67" s="341" t="s">
        <v>1433</v>
      </c>
      <c r="E67" s="379" t="s">
        <v>1434</v>
      </c>
      <c r="F67" s="8">
        <v>80</v>
      </c>
      <c r="G67" s="8"/>
      <c r="H67" s="413">
        <v>40</v>
      </c>
      <c r="I67" s="146">
        <f t="shared" si="7"/>
        <v>28</v>
      </c>
      <c r="J67" s="255">
        <f t="shared" si="8"/>
        <v>1.0769230769230769</v>
      </c>
      <c r="K67" s="8" t="s">
        <v>3145</v>
      </c>
      <c r="L67" s="424" t="s">
        <v>3217</v>
      </c>
      <c r="M67" s="333" t="s">
        <v>5560</v>
      </c>
      <c r="N67" s="8" t="s">
        <v>10</v>
      </c>
      <c r="O67" s="426">
        <v>3.5153999999999998E-2</v>
      </c>
      <c r="P67" s="423">
        <v>3247</v>
      </c>
      <c r="Q67" s="402">
        <v>14000</v>
      </c>
      <c r="R67" s="451" t="s">
        <v>3218</v>
      </c>
      <c r="S67" s="457"/>
      <c r="T67" s="447">
        <v>305</v>
      </c>
      <c r="U67" s="548" t="s">
        <v>3219</v>
      </c>
      <c r="V67" s="514" t="s">
        <v>3220</v>
      </c>
      <c r="W67" s="425" t="s">
        <v>3221</v>
      </c>
      <c r="X67" s="169"/>
      <c r="Y67" s="71" t="s">
        <v>234</v>
      </c>
      <c r="Z67" s="145">
        <f t="shared" si="0"/>
        <v>0</v>
      </c>
      <c r="AA67" s="145">
        <f t="shared" si="9"/>
        <v>0</v>
      </c>
      <c r="AB67" s="257">
        <f t="shared" si="1"/>
        <v>0</v>
      </c>
      <c r="AC67" s="142">
        <f t="shared" si="2"/>
        <v>0</v>
      </c>
      <c r="AD67" s="143">
        <f t="shared" si="3"/>
        <v>0</v>
      </c>
      <c r="AE67" s="144" t="str">
        <f t="shared" si="4"/>
        <v/>
      </c>
      <c r="AF67" s="144" t="str">
        <f t="shared" si="5"/>
        <v/>
      </c>
      <c r="AG67" s="144">
        <f t="shared" si="6"/>
        <v>0</v>
      </c>
      <c r="AH67" s="591">
        <f t="shared" si="10"/>
        <v>0</v>
      </c>
    </row>
    <row r="68" spans="1:34" ht="15.75">
      <c r="A68" s="5"/>
      <c r="B68" s="13"/>
      <c r="C68" s="344" t="s">
        <v>1435</v>
      </c>
      <c r="D68" s="344" t="s">
        <v>1436</v>
      </c>
      <c r="E68" s="379" t="s">
        <v>1437</v>
      </c>
      <c r="F68" s="8">
        <v>72</v>
      </c>
      <c r="G68" s="8"/>
      <c r="H68" s="413">
        <v>47</v>
      </c>
      <c r="I68" s="146">
        <f t="shared" si="7"/>
        <v>32.9</v>
      </c>
      <c r="J68" s="255">
        <f t="shared" si="8"/>
        <v>1.2653846153846153</v>
      </c>
      <c r="K68" s="8" t="s">
        <v>3145</v>
      </c>
      <c r="L68" s="424" t="s">
        <v>3217</v>
      </c>
      <c r="M68" s="333" t="s">
        <v>5560</v>
      </c>
      <c r="N68" s="8" t="s">
        <v>10</v>
      </c>
      <c r="O68" s="426">
        <v>2.1043360000000001E-2</v>
      </c>
      <c r="P68" s="423">
        <v>6336</v>
      </c>
      <c r="Q68" s="402">
        <v>19000</v>
      </c>
      <c r="R68" s="451" t="s">
        <v>3222</v>
      </c>
      <c r="S68" s="457"/>
      <c r="T68" s="447">
        <v>210</v>
      </c>
      <c r="U68" s="549" t="s">
        <v>5250</v>
      </c>
      <c r="V68" s="514" t="s">
        <v>3223</v>
      </c>
      <c r="W68" s="425" t="s">
        <v>3224</v>
      </c>
      <c r="X68" s="169"/>
      <c r="Y68" s="71" t="s">
        <v>6572</v>
      </c>
      <c r="Z68" s="145">
        <f t="shared" si="0"/>
        <v>0</v>
      </c>
      <c r="AA68" s="145">
        <f t="shared" si="9"/>
        <v>0</v>
      </c>
      <c r="AB68" s="257">
        <f t="shared" si="1"/>
        <v>0</v>
      </c>
      <c r="AC68" s="142">
        <f t="shared" si="2"/>
        <v>0</v>
      </c>
      <c r="AD68" s="143">
        <f t="shared" si="3"/>
        <v>0</v>
      </c>
      <c r="AE68" s="144" t="str">
        <f t="shared" si="4"/>
        <v/>
      </c>
      <c r="AF68" s="144" t="str">
        <f t="shared" si="5"/>
        <v/>
      </c>
      <c r="AG68" s="144">
        <f t="shared" si="6"/>
        <v>0</v>
      </c>
      <c r="AH68" s="591">
        <f t="shared" si="10"/>
        <v>0</v>
      </c>
    </row>
    <row r="69" spans="1:34" ht="15.75">
      <c r="A69" s="5"/>
      <c r="B69" s="13"/>
      <c r="C69" s="341" t="s">
        <v>1438</v>
      </c>
      <c r="D69" s="341" t="s">
        <v>1439</v>
      </c>
      <c r="E69" s="379" t="s">
        <v>1440</v>
      </c>
      <c r="F69" s="8">
        <v>10</v>
      </c>
      <c r="G69" s="8"/>
      <c r="H69" s="413">
        <v>242</v>
      </c>
      <c r="I69" s="146">
        <f t="shared" si="7"/>
        <v>169.39999999999998</v>
      </c>
      <c r="J69" s="255">
        <f t="shared" si="8"/>
        <v>6.5153846153846144</v>
      </c>
      <c r="K69" s="8" t="s">
        <v>9</v>
      </c>
      <c r="L69" s="8" t="s">
        <v>3225</v>
      </c>
      <c r="M69" s="333" t="s">
        <v>5560</v>
      </c>
      <c r="N69" s="8" t="s">
        <v>10</v>
      </c>
      <c r="O69" s="426">
        <v>1.8661999999999998E-2</v>
      </c>
      <c r="P69" s="423">
        <v>5437</v>
      </c>
      <c r="Q69" s="402">
        <v>12870</v>
      </c>
      <c r="R69" s="451" t="s">
        <v>3226</v>
      </c>
      <c r="S69" s="461" t="s">
        <v>3227</v>
      </c>
      <c r="T69" s="447">
        <v>110</v>
      </c>
      <c r="U69" s="548" t="s">
        <v>3228</v>
      </c>
      <c r="V69" s="514" t="s">
        <v>3229</v>
      </c>
      <c r="W69" s="425" t="s">
        <v>3230</v>
      </c>
      <c r="X69" s="169"/>
      <c r="Y69" s="71" t="s">
        <v>233</v>
      </c>
      <c r="Z69" s="145">
        <f t="shared" si="0"/>
        <v>0</v>
      </c>
      <c r="AA69" s="145">
        <f t="shared" si="9"/>
        <v>0</v>
      </c>
      <c r="AB69" s="257">
        <f t="shared" si="1"/>
        <v>0</v>
      </c>
      <c r="AC69" s="142">
        <f t="shared" si="2"/>
        <v>0</v>
      </c>
      <c r="AD69" s="143">
        <f t="shared" si="3"/>
        <v>0</v>
      </c>
      <c r="AE69" s="144" t="str">
        <f t="shared" si="4"/>
        <v/>
      </c>
      <c r="AF69" s="144" t="str">
        <f t="shared" si="5"/>
        <v/>
      </c>
      <c r="AG69" s="144">
        <f t="shared" si="6"/>
        <v>0</v>
      </c>
      <c r="AH69" s="591">
        <f t="shared" si="10"/>
        <v>0</v>
      </c>
    </row>
    <row r="70" spans="1:34" ht="15.75">
      <c r="A70" s="5"/>
      <c r="B70" s="13"/>
      <c r="C70" s="341" t="s">
        <v>1441</v>
      </c>
      <c r="D70" s="341" t="s">
        <v>1442</v>
      </c>
      <c r="E70" s="379" t="s">
        <v>283</v>
      </c>
      <c r="F70" s="8">
        <v>10</v>
      </c>
      <c r="G70" s="136"/>
      <c r="H70" s="413">
        <v>226</v>
      </c>
      <c r="I70" s="146">
        <f t="shared" si="7"/>
        <v>158.19999999999999</v>
      </c>
      <c r="J70" s="255">
        <f t="shared" si="8"/>
        <v>6.0846153846153843</v>
      </c>
      <c r="K70" s="8" t="s">
        <v>9</v>
      </c>
      <c r="L70" s="8" t="s">
        <v>3225</v>
      </c>
      <c r="M70" s="333" t="s">
        <v>5560</v>
      </c>
      <c r="N70" s="8" t="s">
        <v>10</v>
      </c>
      <c r="O70" s="426">
        <v>3.4335999999999998E-2</v>
      </c>
      <c r="P70" s="423">
        <v>5760</v>
      </c>
      <c r="Q70" s="402">
        <v>11770</v>
      </c>
      <c r="R70" s="451" t="s">
        <v>3231</v>
      </c>
      <c r="S70" s="461" t="s">
        <v>3232</v>
      </c>
      <c r="T70" s="447">
        <v>90</v>
      </c>
      <c r="U70" s="548" t="s">
        <v>3233</v>
      </c>
      <c r="V70" s="510" t="s">
        <v>3234</v>
      </c>
      <c r="W70" s="425" t="s">
        <v>3235</v>
      </c>
      <c r="X70" s="169"/>
      <c r="Y70" s="71" t="s">
        <v>233</v>
      </c>
      <c r="Z70" s="145">
        <f t="shared" si="0"/>
        <v>0</v>
      </c>
      <c r="AA70" s="145">
        <f t="shared" si="9"/>
        <v>0</v>
      </c>
      <c r="AB70" s="257">
        <f t="shared" si="1"/>
        <v>0</v>
      </c>
      <c r="AC70" s="142">
        <f t="shared" si="2"/>
        <v>0</v>
      </c>
      <c r="AD70" s="143">
        <f t="shared" si="3"/>
        <v>0</v>
      </c>
      <c r="AE70" s="144" t="str">
        <f t="shared" si="4"/>
        <v/>
      </c>
      <c r="AF70" s="144" t="str">
        <f t="shared" si="5"/>
        <v/>
      </c>
      <c r="AG70" s="144">
        <f t="shared" si="6"/>
        <v>0</v>
      </c>
      <c r="AH70" s="591">
        <f t="shared" si="10"/>
        <v>0</v>
      </c>
    </row>
    <row r="71" spans="1:34" ht="15.75">
      <c r="A71" s="5" t="s">
        <v>1267</v>
      </c>
      <c r="B71" s="13"/>
      <c r="C71" s="348"/>
      <c r="D71" s="341"/>
      <c r="E71" s="379"/>
      <c r="F71" s="8"/>
      <c r="G71" s="235"/>
      <c r="H71" s="413"/>
      <c r="I71" s="410"/>
      <c r="J71" s="565"/>
      <c r="K71" s="346"/>
      <c r="L71" s="8"/>
      <c r="M71" s="333"/>
      <c r="N71" s="346"/>
      <c r="O71" s="346"/>
      <c r="P71" s="423"/>
      <c r="Q71" s="402"/>
      <c r="R71" s="461"/>
      <c r="S71" s="457"/>
      <c r="T71" s="425"/>
      <c r="U71" s="478"/>
      <c r="V71" s="504"/>
      <c r="W71" s="425"/>
      <c r="X71" s="137"/>
      <c r="Y71" s="71" t="s">
        <v>1015</v>
      </c>
      <c r="Z71" s="195"/>
      <c r="AA71" s="195"/>
      <c r="AB71" s="142"/>
      <c r="AC71" s="142"/>
      <c r="AD71" s="143"/>
      <c r="AE71" s="144"/>
      <c r="AF71" s="144"/>
      <c r="AG71" s="144"/>
      <c r="AH71" s="591"/>
    </row>
    <row r="72" spans="1:34" ht="15.75">
      <c r="A72" s="5"/>
      <c r="B72" s="13">
        <v>8</v>
      </c>
      <c r="C72" s="358" t="s">
        <v>1443</v>
      </c>
      <c r="D72" s="358" t="s">
        <v>1444</v>
      </c>
      <c r="E72" s="379" t="s">
        <v>1434</v>
      </c>
      <c r="F72" s="8">
        <v>80</v>
      </c>
      <c r="G72" s="8"/>
      <c r="H72" s="413">
        <v>29</v>
      </c>
      <c r="I72" s="146">
        <f t="shared" si="7"/>
        <v>20.299999999999997</v>
      </c>
      <c r="J72" s="255">
        <f t="shared" si="8"/>
        <v>0.78076923076923066</v>
      </c>
      <c r="K72" s="8" t="s">
        <v>3145</v>
      </c>
      <c r="L72" s="424" t="s">
        <v>3217</v>
      </c>
      <c r="M72" s="333" t="s">
        <v>5560</v>
      </c>
      <c r="N72" s="8" t="s">
        <v>10</v>
      </c>
      <c r="O72" s="426">
        <v>3.0131999999999999E-2</v>
      </c>
      <c r="P72" s="423">
        <v>2640</v>
      </c>
      <c r="Q72" s="439">
        <v>14000</v>
      </c>
      <c r="R72" s="451" t="s">
        <v>3236</v>
      </c>
      <c r="S72" s="457"/>
      <c r="T72" s="447">
        <v>260</v>
      </c>
      <c r="U72" s="549" t="s">
        <v>5251</v>
      </c>
      <c r="V72" s="514" t="s">
        <v>3237</v>
      </c>
      <c r="W72" s="425" t="s">
        <v>3238</v>
      </c>
      <c r="X72" s="169"/>
      <c r="Y72" s="71" t="s">
        <v>6572</v>
      </c>
      <c r="Z72" s="145">
        <f t="shared" si="0"/>
        <v>0</v>
      </c>
      <c r="AA72" s="145">
        <f t="shared" si="9"/>
        <v>0</v>
      </c>
      <c r="AB72" s="257">
        <f t="shared" si="1"/>
        <v>0</v>
      </c>
      <c r="AC72" s="142">
        <f t="shared" si="2"/>
        <v>0</v>
      </c>
      <c r="AD72" s="143">
        <f t="shared" si="3"/>
        <v>0</v>
      </c>
      <c r="AE72" s="144" t="str">
        <f t="shared" si="4"/>
        <v/>
      </c>
      <c r="AF72" s="144" t="str">
        <f t="shared" si="5"/>
        <v/>
      </c>
      <c r="AG72" s="144">
        <f t="shared" si="6"/>
        <v>0</v>
      </c>
      <c r="AH72" s="591">
        <f t="shared" si="10"/>
        <v>0</v>
      </c>
    </row>
    <row r="73" spans="1:34" ht="15.75">
      <c r="A73" s="5"/>
      <c r="B73" s="13">
        <v>8</v>
      </c>
      <c r="C73" s="358" t="s">
        <v>1445</v>
      </c>
      <c r="D73" s="358" t="s">
        <v>1446</v>
      </c>
      <c r="E73" s="343" t="s">
        <v>1447</v>
      </c>
      <c r="F73" s="402">
        <v>80</v>
      </c>
      <c r="G73" s="8"/>
      <c r="H73" s="413">
        <v>66</v>
      </c>
      <c r="I73" s="146">
        <f t="shared" si="7"/>
        <v>46.199999999999996</v>
      </c>
      <c r="J73" s="255">
        <f t="shared" si="8"/>
        <v>1.7769230769230768</v>
      </c>
      <c r="K73" s="8" t="s">
        <v>3145</v>
      </c>
      <c r="L73" s="424" t="s">
        <v>3217</v>
      </c>
      <c r="M73" s="333" t="s">
        <v>5560</v>
      </c>
      <c r="N73" s="8" t="s">
        <v>10</v>
      </c>
      <c r="O73" s="426">
        <v>4.2408000000000001E-2</v>
      </c>
      <c r="P73" s="423">
        <v>7920</v>
      </c>
      <c r="Q73" s="439">
        <v>35000</v>
      </c>
      <c r="R73" s="451" t="s">
        <v>3239</v>
      </c>
      <c r="S73" s="457"/>
      <c r="T73" s="447">
        <v>260</v>
      </c>
      <c r="U73" s="548" t="s">
        <v>3240</v>
      </c>
      <c r="V73" s="514" t="s">
        <v>3241</v>
      </c>
      <c r="W73" s="425" t="s">
        <v>3238</v>
      </c>
      <c r="X73" s="169"/>
      <c r="Y73" s="71" t="s">
        <v>233</v>
      </c>
      <c r="Z73" s="145">
        <f t="shared" si="0"/>
        <v>0</v>
      </c>
      <c r="AA73" s="145">
        <f t="shared" si="9"/>
        <v>0</v>
      </c>
      <c r="AB73" s="257">
        <f t="shared" si="1"/>
        <v>0</v>
      </c>
      <c r="AC73" s="142">
        <f t="shared" si="2"/>
        <v>0</v>
      </c>
      <c r="AD73" s="143">
        <f t="shared" si="3"/>
        <v>0</v>
      </c>
      <c r="AE73" s="144" t="str">
        <f t="shared" si="4"/>
        <v/>
      </c>
      <c r="AF73" s="144" t="str">
        <f t="shared" si="5"/>
        <v/>
      </c>
      <c r="AG73" s="144">
        <f t="shared" si="6"/>
        <v>0</v>
      </c>
      <c r="AH73" s="591">
        <f t="shared" si="10"/>
        <v>0</v>
      </c>
    </row>
    <row r="74" spans="1:34" ht="15.75">
      <c r="A74" s="5"/>
      <c r="B74" s="13"/>
      <c r="C74" s="341" t="s">
        <v>1448</v>
      </c>
      <c r="D74" s="341" t="s">
        <v>1449</v>
      </c>
      <c r="E74" s="379" t="s">
        <v>1450</v>
      </c>
      <c r="F74" s="8">
        <v>72</v>
      </c>
      <c r="G74" s="8"/>
      <c r="H74" s="413">
        <v>25</v>
      </c>
      <c r="I74" s="146">
        <f t="shared" si="7"/>
        <v>17.5</v>
      </c>
      <c r="J74" s="255">
        <f t="shared" si="8"/>
        <v>0.67307692307692313</v>
      </c>
      <c r="K74" s="8" t="s">
        <v>3145</v>
      </c>
      <c r="L74" s="424" t="s">
        <v>3217</v>
      </c>
      <c r="M74" s="333" t="s">
        <v>5560</v>
      </c>
      <c r="N74" s="8" t="s">
        <v>10</v>
      </c>
      <c r="O74" s="426">
        <v>1.8716449999999999E-2</v>
      </c>
      <c r="P74" s="423">
        <v>2621</v>
      </c>
      <c r="Q74" s="439">
        <v>9600</v>
      </c>
      <c r="R74" s="451" t="s">
        <v>3242</v>
      </c>
      <c r="S74" s="457"/>
      <c r="T74" s="447">
        <v>190</v>
      </c>
      <c r="U74" s="549" t="s">
        <v>5252</v>
      </c>
      <c r="V74" s="514" t="s">
        <v>3243</v>
      </c>
      <c r="W74" s="425" t="s">
        <v>3244</v>
      </c>
      <c r="X74" s="169"/>
      <c r="Y74" s="71" t="s">
        <v>233</v>
      </c>
      <c r="Z74" s="145">
        <f t="shared" si="0"/>
        <v>0</v>
      </c>
      <c r="AA74" s="145">
        <f t="shared" si="9"/>
        <v>0</v>
      </c>
      <c r="AB74" s="257">
        <f t="shared" si="1"/>
        <v>0</v>
      </c>
      <c r="AC74" s="142">
        <f t="shared" si="2"/>
        <v>0</v>
      </c>
      <c r="AD74" s="143">
        <f t="shared" si="3"/>
        <v>0</v>
      </c>
      <c r="AE74" s="144" t="str">
        <f t="shared" si="4"/>
        <v/>
      </c>
      <c r="AF74" s="144" t="str">
        <f t="shared" si="5"/>
        <v/>
      </c>
      <c r="AG74" s="144">
        <f t="shared" si="6"/>
        <v>0</v>
      </c>
      <c r="AH74" s="591">
        <f t="shared" si="10"/>
        <v>0</v>
      </c>
    </row>
    <row r="75" spans="1:34" ht="15.75">
      <c r="A75" s="5"/>
      <c r="B75" s="13">
        <v>9</v>
      </c>
      <c r="C75" s="341" t="s">
        <v>1451</v>
      </c>
      <c r="D75" s="341" t="s">
        <v>1452</v>
      </c>
      <c r="E75" s="379" t="s">
        <v>1440</v>
      </c>
      <c r="F75" s="8">
        <v>10</v>
      </c>
      <c r="G75" s="8"/>
      <c r="H75" s="413">
        <v>206</v>
      </c>
      <c r="I75" s="146">
        <f t="shared" si="7"/>
        <v>144.19999999999999</v>
      </c>
      <c r="J75" s="255">
        <f t="shared" si="8"/>
        <v>5.546153846153846</v>
      </c>
      <c r="K75" s="8" t="s">
        <v>9</v>
      </c>
      <c r="L75" s="8" t="s">
        <v>3225</v>
      </c>
      <c r="M75" s="333" t="s">
        <v>5560</v>
      </c>
      <c r="N75" s="8" t="s">
        <v>10</v>
      </c>
      <c r="O75" s="426">
        <v>1.8661999999999998E-2</v>
      </c>
      <c r="P75" s="423">
        <v>4350</v>
      </c>
      <c r="Q75" s="439">
        <v>11360</v>
      </c>
      <c r="R75" s="451" t="s">
        <v>3245</v>
      </c>
      <c r="S75" s="461" t="s">
        <v>3246</v>
      </c>
      <c r="T75" s="447">
        <v>95</v>
      </c>
      <c r="U75" s="549" t="s">
        <v>5253</v>
      </c>
      <c r="V75" s="514" t="s">
        <v>3247</v>
      </c>
      <c r="W75" s="425" t="s">
        <v>3248</v>
      </c>
      <c r="X75" s="169"/>
      <c r="Y75" s="71" t="s">
        <v>233</v>
      </c>
      <c r="Z75" s="145">
        <f t="shared" si="0"/>
        <v>0</v>
      </c>
      <c r="AA75" s="145">
        <f t="shared" si="9"/>
        <v>0</v>
      </c>
      <c r="AB75" s="257">
        <f t="shared" si="1"/>
        <v>0</v>
      </c>
      <c r="AC75" s="142">
        <f t="shared" si="2"/>
        <v>0</v>
      </c>
      <c r="AD75" s="143">
        <f t="shared" si="3"/>
        <v>0</v>
      </c>
      <c r="AE75" s="144" t="str">
        <f t="shared" si="4"/>
        <v/>
      </c>
      <c r="AF75" s="144" t="str">
        <f t="shared" si="5"/>
        <v/>
      </c>
      <c r="AG75" s="144">
        <f t="shared" si="6"/>
        <v>0</v>
      </c>
      <c r="AH75" s="591">
        <f t="shared" si="10"/>
        <v>0</v>
      </c>
    </row>
    <row r="76" spans="1:34" ht="15.75">
      <c r="A76" s="5"/>
      <c r="B76" s="13">
        <v>9</v>
      </c>
      <c r="C76" s="341" t="s">
        <v>1453</v>
      </c>
      <c r="D76" s="341" t="s">
        <v>1452</v>
      </c>
      <c r="E76" s="379" t="s">
        <v>1454</v>
      </c>
      <c r="F76" s="402">
        <v>10</v>
      </c>
      <c r="G76" s="8"/>
      <c r="H76" s="413">
        <v>312</v>
      </c>
      <c r="I76" s="146">
        <f t="shared" si="7"/>
        <v>218.39999999999998</v>
      </c>
      <c r="J76" s="255">
        <f t="shared" si="8"/>
        <v>8.3999999999999986</v>
      </c>
      <c r="K76" s="8" t="s">
        <v>9</v>
      </c>
      <c r="L76" s="8" t="s">
        <v>3225</v>
      </c>
      <c r="M76" s="333" t="s">
        <v>5560</v>
      </c>
      <c r="N76" s="8" t="s">
        <v>10</v>
      </c>
      <c r="O76" s="426">
        <v>2.9925E-2</v>
      </c>
      <c r="P76" s="423">
        <v>8700</v>
      </c>
      <c r="Q76" s="439">
        <v>20000</v>
      </c>
      <c r="R76" s="451" t="s">
        <v>3245</v>
      </c>
      <c r="S76" s="461" t="s">
        <v>3246</v>
      </c>
      <c r="T76" s="447">
        <v>95</v>
      </c>
      <c r="U76" s="548" t="s">
        <v>3249</v>
      </c>
      <c r="V76" s="514" t="s">
        <v>3250</v>
      </c>
      <c r="W76" s="425" t="s">
        <v>3248</v>
      </c>
      <c r="X76" s="169"/>
      <c r="Y76" s="71" t="s">
        <v>233</v>
      </c>
      <c r="Z76" s="145">
        <f t="shared" si="0"/>
        <v>0</v>
      </c>
      <c r="AA76" s="145">
        <f t="shared" si="9"/>
        <v>0</v>
      </c>
      <c r="AB76" s="257">
        <f t="shared" si="1"/>
        <v>0</v>
      </c>
      <c r="AC76" s="142">
        <f t="shared" si="2"/>
        <v>0</v>
      </c>
      <c r="AD76" s="143">
        <f t="shared" si="3"/>
        <v>0</v>
      </c>
      <c r="AE76" s="144" t="str">
        <f t="shared" si="4"/>
        <v/>
      </c>
      <c r="AF76" s="144" t="str">
        <f t="shared" si="5"/>
        <v/>
      </c>
      <c r="AG76" s="144">
        <f t="shared" si="6"/>
        <v>0</v>
      </c>
      <c r="AH76" s="591">
        <f t="shared" si="10"/>
        <v>0</v>
      </c>
    </row>
    <row r="77" spans="1:34" ht="15.75">
      <c r="A77" s="5"/>
      <c r="B77" s="13">
        <v>10</v>
      </c>
      <c r="C77" s="341" t="s">
        <v>1455</v>
      </c>
      <c r="D77" s="341" t="s">
        <v>1456</v>
      </c>
      <c r="E77" s="379" t="s">
        <v>283</v>
      </c>
      <c r="F77" s="8">
        <v>10</v>
      </c>
      <c r="G77" s="8"/>
      <c r="H77" s="413">
        <v>204</v>
      </c>
      <c r="I77" s="146">
        <f t="shared" si="7"/>
        <v>142.79999999999998</v>
      </c>
      <c r="J77" s="255">
        <f t="shared" si="8"/>
        <v>5.4923076923076914</v>
      </c>
      <c r="K77" s="8" t="s">
        <v>9</v>
      </c>
      <c r="L77" s="8" t="s">
        <v>3225</v>
      </c>
      <c r="M77" s="333" t="s">
        <v>5560</v>
      </c>
      <c r="N77" s="8" t="s">
        <v>10</v>
      </c>
      <c r="O77" s="426">
        <v>2.3869999999999999E-2</v>
      </c>
      <c r="P77" s="423">
        <v>4800</v>
      </c>
      <c r="Q77" s="439">
        <v>11930</v>
      </c>
      <c r="R77" s="451" t="s">
        <v>3251</v>
      </c>
      <c r="S77" s="461" t="s">
        <v>3160</v>
      </c>
      <c r="T77" s="447">
        <v>70</v>
      </c>
      <c r="U77" s="550" t="s">
        <v>3252</v>
      </c>
      <c r="V77" s="514" t="s">
        <v>3253</v>
      </c>
      <c r="W77" s="425" t="s">
        <v>3254</v>
      </c>
      <c r="X77" s="169"/>
      <c r="Y77" s="71" t="s">
        <v>233</v>
      </c>
      <c r="Z77" s="145">
        <f t="shared" si="0"/>
        <v>0</v>
      </c>
      <c r="AA77" s="145">
        <f t="shared" si="9"/>
        <v>0</v>
      </c>
      <c r="AB77" s="257">
        <f t="shared" si="1"/>
        <v>0</v>
      </c>
      <c r="AC77" s="142">
        <f t="shared" si="2"/>
        <v>0</v>
      </c>
      <c r="AD77" s="143">
        <f t="shared" si="3"/>
        <v>0</v>
      </c>
      <c r="AE77" s="144" t="str">
        <f t="shared" si="4"/>
        <v/>
      </c>
      <c r="AF77" s="144" t="str">
        <f t="shared" si="5"/>
        <v/>
      </c>
      <c r="AG77" s="144">
        <f t="shared" si="6"/>
        <v>0</v>
      </c>
      <c r="AH77" s="591">
        <f t="shared" si="10"/>
        <v>0</v>
      </c>
    </row>
    <row r="78" spans="1:34" ht="15.75">
      <c r="A78" s="5"/>
      <c r="B78" s="13">
        <v>10</v>
      </c>
      <c r="C78" s="341" t="s">
        <v>1457</v>
      </c>
      <c r="D78" s="341" t="s">
        <v>1458</v>
      </c>
      <c r="E78" s="379" t="s">
        <v>1459</v>
      </c>
      <c r="F78" s="402">
        <v>10</v>
      </c>
      <c r="G78" s="8"/>
      <c r="H78" s="413">
        <v>310</v>
      </c>
      <c r="I78" s="146">
        <f t="shared" si="7"/>
        <v>217</v>
      </c>
      <c r="J78" s="255">
        <f t="shared" si="8"/>
        <v>8.3461538461538467</v>
      </c>
      <c r="K78" s="8" t="s">
        <v>9</v>
      </c>
      <c r="L78" s="8" t="s">
        <v>3225</v>
      </c>
      <c r="M78" s="333" t="s">
        <v>5560</v>
      </c>
      <c r="N78" s="8" t="s">
        <v>10</v>
      </c>
      <c r="O78" s="426">
        <v>3.1774999999999998E-2</v>
      </c>
      <c r="P78" s="423">
        <v>9600</v>
      </c>
      <c r="Q78" s="439">
        <v>20000</v>
      </c>
      <c r="R78" s="451" t="s">
        <v>3251</v>
      </c>
      <c r="S78" s="461" t="s">
        <v>3160</v>
      </c>
      <c r="T78" s="447">
        <v>70</v>
      </c>
      <c r="U78" s="548" t="s">
        <v>3255</v>
      </c>
      <c r="V78" s="514" t="s">
        <v>3256</v>
      </c>
      <c r="W78" s="425" t="s">
        <v>3254</v>
      </c>
      <c r="X78" s="169"/>
      <c r="Y78" s="71" t="s">
        <v>233</v>
      </c>
      <c r="Z78" s="145">
        <f t="shared" si="0"/>
        <v>0</v>
      </c>
      <c r="AA78" s="145">
        <f t="shared" si="9"/>
        <v>0</v>
      </c>
      <c r="AB78" s="257">
        <f t="shared" si="1"/>
        <v>0</v>
      </c>
      <c r="AC78" s="142">
        <f t="shared" si="2"/>
        <v>0</v>
      </c>
      <c r="AD78" s="143">
        <f t="shared" si="3"/>
        <v>0</v>
      </c>
      <c r="AE78" s="144" t="str">
        <f t="shared" si="4"/>
        <v/>
      </c>
      <c r="AF78" s="144" t="str">
        <f t="shared" si="5"/>
        <v/>
      </c>
      <c r="AG78" s="144">
        <f t="shared" si="6"/>
        <v>0</v>
      </c>
      <c r="AH78" s="591">
        <f t="shared" si="10"/>
        <v>0</v>
      </c>
    </row>
    <row r="79" spans="1:34" ht="15.75">
      <c r="A79" s="5"/>
      <c r="B79" s="13">
        <v>11</v>
      </c>
      <c r="C79" s="341" t="s">
        <v>1460</v>
      </c>
      <c r="D79" s="341" t="s">
        <v>1461</v>
      </c>
      <c r="E79" s="379" t="s">
        <v>1462</v>
      </c>
      <c r="F79" s="8">
        <v>40</v>
      </c>
      <c r="G79" s="8"/>
      <c r="H79" s="413">
        <v>77</v>
      </c>
      <c r="I79" s="146">
        <f t="shared" si="7"/>
        <v>53.9</v>
      </c>
      <c r="J79" s="255">
        <f t="shared" si="8"/>
        <v>2.0730769230769228</v>
      </c>
      <c r="K79" s="8" t="s">
        <v>9</v>
      </c>
      <c r="L79" s="8" t="s">
        <v>3225</v>
      </c>
      <c r="M79" s="333" t="s">
        <v>5560</v>
      </c>
      <c r="N79" s="8" t="s">
        <v>10</v>
      </c>
      <c r="O79" s="426">
        <v>4.5543E-2</v>
      </c>
      <c r="P79" s="423">
        <v>3840</v>
      </c>
      <c r="Q79" s="439">
        <v>12340</v>
      </c>
      <c r="R79" s="451" t="s">
        <v>3257</v>
      </c>
      <c r="S79" s="461" t="s">
        <v>3180</v>
      </c>
      <c r="T79" s="447">
        <v>35</v>
      </c>
      <c r="U79" s="548" t="s">
        <v>3258</v>
      </c>
      <c r="V79" s="510" t="s">
        <v>3259</v>
      </c>
      <c r="W79" s="425" t="s">
        <v>3260</v>
      </c>
      <c r="X79" s="169"/>
      <c r="Y79" s="71" t="s">
        <v>233</v>
      </c>
      <c r="Z79" s="145">
        <f t="shared" si="0"/>
        <v>0</v>
      </c>
      <c r="AA79" s="145">
        <f t="shared" si="9"/>
        <v>0</v>
      </c>
      <c r="AB79" s="257">
        <f t="shared" si="1"/>
        <v>0</v>
      </c>
      <c r="AC79" s="142">
        <f t="shared" si="2"/>
        <v>0</v>
      </c>
      <c r="AD79" s="143">
        <f t="shared" si="3"/>
        <v>0</v>
      </c>
      <c r="AE79" s="144" t="str">
        <f t="shared" si="4"/>
        <v/>
      </c>
      <c r="AF79" s="144" t="str">
        <f t="shared" si="5"/>
        <v/>
      </c>
      <c r="AG79" s="144">
        <f t="shared" si="6"/>
        <v>0</v>
      </c>
      <c r="AH79" s="591">
        <f t="shared" si="10"/>
        <v>0</v>
      </c>
    </row>
    <row r="80" spans="1:34" ht="15.75">
      <c r="A80" s="5"/>
      <c r="B80" s="13"/>
      <c r="C80" s="341" t="s">
        <v>1463</v>
      </c>
      <c r="D80" s="341" t="s">
        <v>1461</v>
      </c>
      <c r="E80" s="379" t="s">
        <v>1462</v>
      </c>
      <c r="F80" s="8">
        <v>40</v>
      </c>
      <c r="G80" s="8"/>
      <c r="H80" s="413">
        <v>77</v>
      </c>
      <c r="I80" s="146">
        <f t="shared" si="7"/>
        <v>53.9</v>
      </c>
      <c r="J80" s="255">
        <f t="shared" si="8"/>
        <v>2.0730769230769228</v>
      </c>
      <c r="K80" s="8" t="s">
        <v>9</v>
      </c>
      <c r="L80" s="8" t="s">
        <v>3225</v>
      </c>
      <c r="M80" s="333" t="s">
        <v>5560</v>
      </c>
      <c r="N80" s="8" t="s">
        <v>10</v>
      </c>
      <c r="O80" s="426">
        <v>4.5543E-2</v>
      </c>
      <c r="P80" s="423">
        <v>3840</v>
      </c>
      <c r="Q80" s="439">
        <v>12340</v>
      </c>
      <c r="R80" s="451" t="s">
        <v>3257</v>
      </c>
      <c r="S80" s="461" t="s">
        <v>3183</v>
      </c>
      <c r="T80" s="447">
        <v>35</v>
      </c>
      <c r="U80" s="548" t="s">
        <v>3258</v>
      </c>
      <c r="V80" s="510" t="s">
        <v>3259</v>
      </c>
      <c r="W80" s="425" t="s">
        <v>3260</v>
      </c>
      <c r="X80" s="169"/>
      <c r="Y80" s="71" t="s">
        <v>233</v>
      </c>
      <c r="Z80" s="145">
        <f t="shared" si="0"/>
        <v>0</v>
      </c>
      <c r="AA80" s="145">
        <f t="shared" si="9"/>
        <v>0</v>
      </c>
      <c r="AB80" s="257">
        <f t="shared" si="1"/>
        <v>0</v>
      </c>
      <c r="AC80" s="142">
        <f t="shared" si="2"/>
        <v>0</v>
      </c>
      <c r="AD80" s="143">
        <f t="shared" si="3"/>
        <v>0</v>
      </c>
      <c r="AE80" s="144" t="str">
        <f t="shared" si="4"/>
        <v/>
      </c>
      <c r="AF80" s="144" t="str">
        <f t="shared" si="5"/>
        <v/>
      </c>
      <c r="AG80" s="144">
        <f t="shared" si="6"/>
        <v>0</v>
      </c>
      <c r="AH80" s="591">
        <f t="shared" si="10"/>
        <v>0</v>
      </c>
    </row>
    <row r="81" spans="1:34" ht="15.75">
      <c r="A81" s="5" t="s">
        <v>1268</v>
      </c>
      <c r="B81" s="13"/>
      <c r="C81" s="348"/>
      <c r="D81" s="341"/>
      <c r="E81" s="379"/>
      <c r="F81" s="8"/>
      <c r="G81" s="8"/>
      <c r="H81" s="413"/>
      <c r="I81" s="410"/>
      <c r="J81" s="565"/>
      <c r="K81" s="346"/>
      <c r="L81" s="8"/>
      <c r="M81" s="333"/>
      <c r="N81" s="346"/>
      <c r="O81" s="346"/>
      <c r="P81" s="423"/>
      <c r="Q81" s="402"/>
      <c r="R81" s="461"/>
      <c r="S81" s="457"/>
      <c r="T81" s="425"/>
      <c r="U81" s="478"/>
      <c r="V81" s="504"/>
      <c r="W81" s="425"/>
      <c r="X81" s="137"/>
      <c r="Y81" s="71" t="s">
        <v>1015</v>
      </c>
      <c r="Z81" s="195"/>
      <c r="AA81" s="195"/>
      <c r="AB81" s="142"/>
      <c r="AC81" s="142"/>
      <c r="AD81" s="143"/>
      <c r="AE81" s="144"/>
      <c r="AF81" s="144"/>
      <c r="AG81" s="144"/>
      <c r="AH81" s="591"/>
    </row>
    <row r="82" spans="1:34" ht="15.75">
      <c r="A82" s="5"/>
      <c r="B82" s="13"/>
      <c r="C82" s="355" t="s">
        <v>1464</v>
      </c>
      <c r="D82" s="364" t="s">
        <v>1465</v>
      </c>
      <c r="E82" s="379" t="s">
        <v>113</v>
      </c>
      <c r="F82" s="8">
        <v>100</v>
      </c>
      <c r="G82" s="8"/>
      <c r="H82" s="413">
        <v>32</v>
      </c>
      <c r="I82" s="146">
        <f t="shared" si="7"/>
        <v>22.4</v>
      </c>
      <c r="J82" s="255">
        <f t="shared" si="8"/>
        <v>0.86153846153846148</v>
      </c>
      <c r="K82" s="8" t="s">
        <v>9</v>
      </c>
      <c r="L82" s="8"/>
      <c r="M82" s="333" t="s">
        <v>5562</v>
      </c>
      <c r="N82" s="8" t="s">
        <v>10</v>
      </c>
      <c r="O82" s="426">
        <v>6.4574999999999994E-2</v>
      </c>
      <c r="P82" s="423">
        <v>4800</v>
      </c>
      <c r="Q82" s="439">
        <v>12000</v>
      </c>
      <c r="R82" s="461" t="s">
        <v>3261</v>
      </c>
      <c r="S82" s="461"/>
      <c r="T82" s="447">
        <v>40</v>
      </c>
      <c r="U82" s="548" t="s">
        <v>5254</v>
      </c>
      <c r="V82" s="530"/>
      <c r="W82" s="425" t="s">
        <v>3262</v>
      </c>
      <c r="X82" s="169"/>
      <c r="Y82" s="71" t="s">
        <v>233</v>
      </c>
      <c r="Z82" s="145">
        <f t="shared" si="0"/>
        <v>0</v>
      </c>
      <c r="AA82" s="145">
        <f t="shared" si="9"/>
        <v>0</v>
      </c>
      <c r="AB82" s="257">
        <f t="shared" si="1"/>
        <v>0</v>
      </c>
      <c r="AC82" s="142">
        <f t="shared" si="2"/>
        <v>0</v>
      </c>
      <c r="AD82" s="143">
        <f t="shared" si="3"/>
        <v>0</v>
      </c>
      <c r="AE82" s="144" t="str">
        <f t="shared" si="4"/>
        <v/>
      </c>
      <c r="AF82" s="144" t="str">
        <f t="shared" si="5"/>
        <v/>
      </c>
      <c r="AG82" s="144">
        <f t="shared" si="6"/>
        <v>0</v>
      </c>
      <c r="AH82" s="591">
        <f t="shared" si="10"/>
        <v>0</v>
      </c>
    </row>
    <row r="83" spans="1:34" ht="15.75">
      <c r="A83" s="5"/>
      <c r="B83" s="13"/>
      <c r="C83" s="355" t="s">
        <v>1466</v>
      </c>
      <c r="D83" s="364" t="s">
        <v>1467</v>
      </c>
      <c r="E83" s="379" t="s">
        <v>1468</v>
      </c>
      <c r="F83" s="8">
        <v>50</v>
      </c>
      <c r="G83" s="8"/>
      <c r="H83" s="413">
        <v>48</v>
      </c>
      <c r="I83" s="146">
        <f t="shared" si="7"/>
        <v>33.599999999999994</v>
      </c>
      <c r="J83" s="255">
        <f t="shared" si="8"/>
        <v>1.2923076923076922</v>
      </c>
      <c r="K83" s="8" t="s">
        <v>9</v>
      </c>
      <c r="L83" s="8"/>
      <c r="M83" s="333" t="s">
        <v>5562</v>
      </c>
      <c r="N83" s="8" t="s">
        <v>10</v>
      </c>
      <c r="O83" s="426">
        <v>3.2078999999999996E-2</v>
      </c>
      <c r="P83" s="423">
        <v>1760.0000000000002</v>
      </c>
      <c r="Q83" s="439">
        <v>7000</v>
      </c>
      <c r="R83" s="461" t="s">
        <v>3261</v>
      </c>
      <c r="S83" s="461"/>
      <c r="T83" s="447">
        <v>60</v>
      </c>
      <c r="U83" s="548" t="s">
        <v>5255</v>
      </c>
      <c r="V83" s="530"/>
      <c r="W83" s="425" t="s">
        <v>3263</v>
      </c>
      <c r="X83" s="169"/>
      <c r="Y83" s="71" t="s">
        <v>233</v>
      </c>
      <c r="Z83" s="145">
        <f t="shared" si="0"/>
        <v>0</v>
      </c>
      <c r="AA83" s="145">
        <f t="shared" si="9"/>
        <v>0</v>
      </c>
      <c r="AB83" s="257">
        <f t="shared" si="1"/>
        <v>0</v>
      </c>
      <c r="AC83" s="142">
        <f t="shared" si="2"/>
        <v>0</v>
      </c>
      <c r="AD83" s="143">
        <f t="shared" si="3"/>
        <v>0</v>
      </c>
      <c r="AE83" s="144" t="str">
        <f t="shared" si="4"/>
        <v/>
      </c>
      <c r="AF83" s="144" t="str">
        <f t="shared" si="5"/>
        <v/>
      </c>
      <c r="AG83" s="144">
        <f t="shared" si="6"/>
        <v>0</v>
      </c>
      <c r="AH83" s="591">
        <f t="shared" si="10"/>
        <v>0</v>
      </c>
    </row>
    <row r="84" spans="1:34" ht="15.75">
      <c r="A84" s="5"/>
      <c r="B84" s="13"/>
      <c r="C84" s="355" t="s">
        <v>1469</v>
      </c>
      <c r="D84" s="387" t="s">
        <v>1470</v>
      </c>
      <c r="E84" s="379" t="s">
        <v>1471</v>
      </c>
      <c r="F84" s="8">
        <v>50</v>
      </c>
      <c r="G84" s="8"/>
      <c r="H84" s="413">
        <v>17</v>
      </c>
      <c r="I84" s="146">
        <f t="shared" si="7"/>
        <v>11.899999999999999</v>
      </c>
      <c r="J84" s="255">
        <f t="shared" si="8"/>
        <v>0.45769230769230762</v>
      </c>
      <c r="K84" s="8" t="s">
        <v>9</v>
      </c>
      <c r="L84" s="8"/>
      <c r="M84" s="333" t="s">
        <v>5562</v>
      </c>
      <c r="N84" s="8" t="s">
        <v>10</v>
      </c>
      <c r="O84" s="426">
        <v>2.1464999999999998E-2</v>
      </c>
      <c r="P84" s="423">
        <v>6000</v>
      </c>
      <c r="Q84" s="439">
        <v>12000</v>
      </c>
      <c r="R84" s="461" t="s">
        <v>3264</v>
      </c>
      <c r="S84" s="461"/>
      <c r="T84" s="447">
        <v>95</v>
      </c>
      <c r="U84" s="548" t="s">
        <v>5256</v>
      </c>
      <c r="V84" s="530"/>
      <c r="W84" s="425" t="s">
        <v>3265</v>
      </c>
      <c r="X84" s="169"/>
      <c r="Y84" s="71" t="s">
        <v>233</v>
      </c>
      <c r="Z84" s="145">
        <f t="shared" si="0"/>
        <v>0</v>
      </c>
      <c r="AA84" s="145">
        <f t="shared" si="9"/>
        <v>0</v>
      </c>
      <c r="AB84" s="257">
        <f t="shared" si="1"/>
        <v>0</v>
      </c>
      <c r="AC84" s="142">
        <f t="shared" si="2"/>
        <v>0</v>
      </c>
      <c r="AD84" s="143">
        <f t="shared" si="3"/>
        <v>0</v>
      </c>
      <c r="AE84" s="144" t="str">
        <f t="shared" si="4"/>
        <v/>
      </c>
      <c r="AF84" s="144" t="str">
        <f t="shared" si="5"/>
        <v/>
      </c>
      <c r="AG84" s="144">
        <f t="shared" si="6"/>
        <v>0</v>
      </c>
      <c r="AH84" s="591">
        <f t="shared" si="10"/>
        <v>0</v>
      </c>
    </row>
    <row r="85" spans="1:34" ht="15.75">
      <c r="A85" s="5"/>
      <c r="B85" s="13"/>
      <c r="C85" s="365" t="s">
        <v>1472</v>
      </c>
      <c r="D85" s="364" t="s">
        <v>1473</v>
      </c>
      <c r="E85" s="379" t="s">
        <v>1468</v>
      </c>
      <c r="F85" s="8">
        <v>50</v>
      </c>
      <c r="G85" s="232"/>
      <c r="H85" s="413">
        <v>40</v>
      </c>
      <c r="I85" s="146">
        <f t="shared" si="7"/>
        <v>28</v>
      </c>
      <c r="J85" s="255">
        <f t="shared" si="8"/>
        <v>1.0769230769230769</v>
      </c>
      <c r="K85" s="8" t="s">
        <v>9</v>
      </c>
      <c r="L85" s="8"/>
      <c r="M85" s="333"/>
      <c r="N85" s="8" t="s">
        <v>10</v>
      </c>
      <c r="O85" s="426">
        <v>2.5791999999999999E-2</v>
      </c>
      <c r="P85" s="423">
        <v>3000</v>
      </c>
      <c r="Q85" s="439">
        <v>10000</v>
      </c>
      <c r="R85" s="461" t="s">
        <v>3264</v>
      </c>
      <c r="S85" s="461"/>
      <c r="T85" s="447">
        <v>65</v>
      </c>
      <c r="U85" s="548" t="s">
        <v>5257</v>
      </c>
      <c r="V85" s="530"/>
      <c r="W85" s="425" t="s">
        <v>3266</v>
      </c>
      <c r="X85" s="169"/>
      <c r="Y85" s="71" t="s">
        <v>233</v>
      </c>
      <c r="Z85" s="145">
        <f t="shared" si="0"/>
        <v>0</v>
      </c>
      <c r="AA85" s="145">
        <f t="shared" si="9"/>
        <v>0</v>
      </c>
      <c r="AB85" s="257">
        <f t="shared" si="1"/>
        <v>0</v>
      </c>
      <c r="AC85" s="142">
        <f t="shared" si="2"/>
        <v>0</v>
      </c>
      <c r="AD85" s="143">
        <f t="shared" si="3"/>
        <v>0</v>
      </c>
      <c r="AE85" s="144" t="str">
        <f t="shared" si="4"/>
        <v/>
      </c>
      <c r="AF85" s="144" t="str">
        <f t="shared" si="5"/>
        <v/>
      </c>
      <c r="AG85" s="144">
        <f t="shared" si="6"/>
        <v>0</v>
      </c>
      <c r="AH85" s="591">
        <f t="shared" si="10"/>
        <v>0</v>
      </c>
    </row>
    <row r="86" spans="1:34" ht="15.75">
      <c r="A86" s="5"/>
      <c r="B86" s="13"/>
      <c r="C86" s="365" t="s">
        <v>1474</v>
      </c>
      <c r="D86" s="346" t="s">
        <v>1475</v>
      </c>
      <c r="E86" s="379" t="s">
        <v>1476</v>
      </c>
      <c r="F86" s="8">
        <v>6</v>
      </c>
      <c r="G86" s="136"/>
      <c r="H86" s="413">
        <v>331</v>
      </c>
      <c r="I86" s="146">
        <f t="shared" si="7"/>
        <v>231.7</v>
      </c>
      <c r="J86" s="255">
        <f t="shared" si="8"/>
        <v>8.911538461538461</v>
      </c>
      <c r="K86" s="8" t="s">
        <v>9</v>
      </c>
      <c r="L86" s="8"/>
      <c r="M86" s="333"/>
      <c r="N86" s="8" t="s">
        <v>10</v>
      </c>
      <c r="O86" s="426">
        <v>2.6712E-2</v>
      </c>
      <c r="P86" s="423">
        <v>225</v>
      </c>
      <c r="Q86" s="439">
        <v>3500</v>
      </c>
      <c r="R86" s="461" t="s">
        <v>3267</v>
      </c>
      <c r="S86" s="461"/>
      <c r="T86" s="447">
        <v>40</v>
      </c>
      <c r="U86" s="548" t="s">
        <v>5258</v>
      </c>
      <c r="V86" s="530"/>
      <c r="W86" s="432" t="s">
        <v>3268</v>
      </c>
      <c r="X86" s="169"/>
      <c r="Y86" s="71" t="s">
        <v>233</v>
      </c>
      <c r="Z86" s="145">
        <f t="shared" si="0"/>
        <v>0</v>
      </c>
      <c r="AA86" s="145">
        <f t="shared" si="9"/>
        <v>0</v>
      </c>
      <c r="AB86" s="257">
        <f t="shared" si="1"/>
        <v>0</v>
      </c>
      <c r="AC86" s="142">
        <f t="shared" si="2"/>
        <v>0</v>
      </c>
      <c r="AD86" s="143">
        <f t="shared" si="3"/>
        <v>0</v>
      </c>
      <c r="AE86" s="144" t="str">
        <f t="shared" si="4"/>
        <v/>
      </c>
      <c r="AF86" s="144" t="str">
        <f t="shared" si="5"/>
        <v/>
      </c>
      <c r="AG86" s="144">
        <f t="shared" si="6"/>
        <v>0</v>
      </c>
      <c r="AH86" s="591">
        <f t="shared" si="10"/>
        <v>0</v>
      </c>
    </row>
    <row r="87" spans="1:34" ht="15.75">
      <c r="A87" s="5"/>
      <c r="B87" s="13"/>
      <c r="C87" s="365" t="s">
        <v>1477</v>
      </c>
      <c r="D87" s="346" t="s">
        <v>1478</v>
      </c>
      <c r="E87" s="379" t="s">
        <v>1476</v>
      </c>
      <c r="F87" s="8">
        <v>6</v>
      </c>
      <c r="G87" s="8"/>
      <c r="H87" s="413">
        <v>331</v>
      </c>
      <c r="I87" s="146">
        <f t="shared" si="7"/>
        <v>231.7</v>
      </c>
      <c r="J87" s="255">
        <f t="shared" si="8"/>
        <v>8.911538461538461</v>
      </c>
      <c r="K87" s="8" t="s">
        <v>9</v>
      </c>
      <c r="L87" s="8"/>
      <c r="M87" s="333"/>
      <c r="N87" s="8" t="s">
        <v>10</v>
      </c>
      <c r="O87" s="426">
        <v>2.6712E-2</v>
      </c>
      <c r="P87" s="423">
        <v>225</v>
      </c>
      <c r="Q87" s="439">
        <v>3500</v>
      </c>
      <c r="R87" s="461" t="s">
        <v>3267</v>
      </c>
      <c r="S87" s="461"/>
      <c r="T87" s="447">
        <v>35</v>
      </c>
      <c r="U87" s="548" t="s">
        <v>5259</v>
      </c>
      <c r="V87" s="530"/>
      <c r="W87" s="432" t="s">
        <v>3269</v>
      </c>
      <c r="X87" s="169"/>
      <c r="Y87" s="71" t="s">
        <v>233</v>
      </c>
      <c r="Z87" s="145">
        <f t="shared" ref="Z87:Z150" si="22">(X87*F87*I87)</f>
        <v>0</v>
      </c>
      <c r="AA87" s="145">
        <f t="shared" si="9"/>
        <v>0</v>
      </c>
      <c r="AB87" s="257">
        <f t="shared" ref="AB87:AB150" si="23">(X87*J87*F87)</f>
        <v>0</v>
      </c>
      <c r="AC87" s="142">
        <f t="shared" ref="AC87:AC150" si="24">(X87*Q87/1000)</f>
        <v>0</v>
      </c>
      <c r="AD87" s="143">
        <f t="shared" ref="AD87:AD150" si="25">(X87*O87)</f>
        <v>0</v>
      </c>
      <c r="AE87" s="144" t="str">
        <f t="shared" ref="AE87:AE150" si="26">IF(N87="1.1G",(P87/1000)*X87,"")</f>
        <v/>
      </c>
      <c r="AF87" s="144" t="str">
        <f t="shared" ref="AF87:AF150" si="27">IF(N87="1.3G",(P87/1000)*X87,"")</f>
        <v/>
      </c>
      <c r="AG87" s="144">
        <f t="shared" ref="AG87:AG150" si="28">IF(N87="1.4G",(P87/1000)*X87,"")</f>
        <v>0</v>
      </c>
      <c r="AH87" s="591">
        <f t="shared" si="10"/>
        <v>0</v>
      </c>
    </row>
    <row r="88" spans="1:34" ht="15.75">
      <c r="A88" s="5"/>
      <c r="B88" s="13"/>
      <c r="C88" s="365" t="s">
        <v>1479</v>
      </c>
      <c r="D88" s="346" t="s">
        <v>1480</v>
      </c>
      <c r="E88" s="379" t="s">
        <v>1476</v>
      </c>
      <c r="F88" s="8">
        <v>6</v>
      </c>
      <c r="G88" s="8"/>
      <c r="H88" s="413">
        <v>331</v>
      </c>
      <c r="I88" s="146">
        <f t="shared" ref="I88:I151" si="29">(H88)*$G$20</f>
        <v>231.7</v>
      </c>
      <c r="J88" s="255">
        <f t="shared" ref="J88:J151" si="30">(I88/$J$19)</f>
        <v>8.911538461538461</v>
      </c>
      <c r="K88" s="8" t="s">
        <v>9</v>
      </c>
      <c r="L88" s="8"/>
      <c r="M88" s="333"/>
      <c r="N88" s="8" t="s">
        <v>10</v>
      </c>
      <c r="O88" s="426">
        <v>2.6712E-2</v>
      </c>
      <c r="P88" s="423">
        <v>225</v>
      </c>
      <c r="Q88" s="439">
        <v>3500</v>
      </c>
      <c r="R88" s="461" t="s">
        <v>3267</v>
      </c>
      <c r="S88" s="461"/>
      <c r="T88" s="447">
        <v>35</v>
      </c>
      <c r="U88" s="548" t="s">
        <v>5260</v>
      </c>
      <c r="V88" s="530"/>
      <c r="W88" s="432" t="s">
        <v>3270</v>
      </c>
      <c r="X88" s="169"/>
      <c r="Y88" s="71" t="s">
        <v>232</v>
      </c>
      <c r="Z88" s="145">
        <f t="shared" si="22"/>
        <v>0</v>
      </c>
      <c r="AA88" s="145">
        <f t="shared" ref="AA88:AA151" si="31">(Z88*1.21)</f>
        <v>0</v>
      </c>
      <c r="AB88" s="257">
        <f t="shared" si="23"/>
        <v>0</v>
      </c>
      <c r="AC88" s="142">
        <f t="shared" si="24"/>
        <v>0</v>
      </c>
      <c r="AD88" s="143">
        <f t="shared" si="25"/>
        <v>0</v>
      </c>
      <c r="AE88" s="144" t="str">
        <f t="shared" si="26"/>
        <v/>
      </c>
      <c r="AF88" s="144" t="str">
        <f t="shared" si="27"/>
        <v/>
      </c>
      <c r="AG88" s="144">
        <f t="shared" si="28"/>
        <v>0</v>
      </c>
      <c r="AH88" s="591">
        <f t="shared" ref="AH88:AH151" si="32">SUM(AE88:AG88)</f>
        <v>0</v>
      </c>
    </row>
    <row r="89" spans="1:34" ht="15.75">
      <c r="A89" s="5"/>
      <c r="B89" s="13"/>
      <c r="C89" s="365" t="s">
        <v>1481</v>
      </c>
      <c r="D89" s="346" t="s">
        <v>1482</v>
      </c>
      <c r="E89" s="379" t="s">
        <v>1483</v>
      </c>
      <c r="F89" s="8">
        <v>12</v>
      </c>
      <c r="G89" s="8"/>
      <c r="H89" s="413">
        <v>133</v>
      </c>
      <c r="I89" s="146">
        <f t="shared" si="29"/>
        <v>93.1</v>
      </c>
      <c r="J89" s="255">
        <f t="shared" si="30"/>
        <v>3.5807692307692305</v>
      </c>
      <c r="K89" s="8" t="s">
        <v>9</v>
      </c>
      <c r="L89" s="8"/>
      <c r="M89" s="333"/>
      <c r="N89" s="8" t="s">
        <v>10</v>
      </c>
      <c r="O89" s="426">
        <v>1.904175E-2</v>
      </c>
      <c r="P89" s="423">
        <v>180</v>
      </c>
      <c r="Q89" s="439">
        <v>3000</v>
      </c>
      <c r="R89" s="461" t="s">
        <v>3267</v>
      </c>
      <c r="S89" s="461"/>
      <c r="T89" s="447" t="s">
        <v>3271</v>
      </c>
      <c r="U89" s="548" t="s">
        <v>5261</v>
      </c>
      <c r="V89" s="530"/>
      <c r="W89" s="432" t="s">
        <v>3272</v>
      </c>
      <c r="X89" s="169"/>
      <c r="Y89" s="71" t="s">
        <v>233</v>
      </c>
      <c r="Z89" s="145">
        <f t="shared" si="22"/>
        <v>0</v>
      </c>
      <c r="AA89" s="145">
        <f t="shared" si="31"/>
        <v>0</v>
      </c>
      <c r="AB89" s="257">
        <f t="shared" si="23"/>
        <v>0</v>
      </c>
      <c r="AC89" s="142">
        <f t="shared" si="24"/>
        <v>0</v>
      </c>
      <c r="AD89" s="143">
        <f t="shared" si="25"/>
        <v>0</v>
      </c>
      <c r="AE89" s="144" t="str">
        <f t="shared" si="26"/>
        <v/>
      </c>
      <c r="AF89" s="144" t="str">
        <f t="shared" si="27"/>
        <v/>
      </c>
      <c r="AG89" s="144">
        <f t="shared" si="28"/>
        <v>0</v>
      </c>
      <c r="AH89" s="591">
        <f t="shared" si="32"/>
        <v>0</v>
      </c>
    </row>
    <row r="90" spans="1:34" ht="15.75">
      <c r="A90" s="5" t="s">
        <v>289</v>
      </c>
      <c r="B90" s="13"/>
      <c r="C90" s="348"/>
      <c r="D90" s="348"/>
      <c r="E90" s="380"/>
      <c r="F90" s="10"/>
      <c r="G90" s="8"/>
      <c r="H90" s="413"/>
      <c r="I90" s="410"/>
      <c r="J90" s="565"/>
      <c r="K90" s="417"/>
      <c r="L90" s="8"/>
      <c r="M90" s="333"/>
      <c r="N90" s="417"/>
      <c r="O90" s="417"/>
      <c r="P90" s="410"/>
      <c r="Q90" s="402"/>
      <c r="R90" s="461"/>
      <c r="S90" s="457"/>
      <c r="T90" s="471"/>
      <c r="U90" s="505"/>
      <c r="V90" s="504"/>
      <c r="W90" s="471"/>
      <c r="X90" s="137"/>
      <c r="Y90" s="71" t="s">
        <v>1015</v>
      </c>
      <c r="Z90" s="195"/>
      <c r="AA90" s="195"/>
      <c r="AB90" s="142"/>
      <c r="AC90" s="142"/>
      <c r="AD90" s="143"/>
      <c r="AE90" s="144"/>
      <c r="AF90" s="144"/>
      <c r="AG90" s="144"/>
      <c r="AH90" s="591"/>
    </row>
    <row r="91" spans="1:34" ht="15.75">
      <c r="A91" s="5"/>
      <c r="B91" s="13">
        <v>12</v>
      </c>
      <c r="C91" s="353" t="s">
        <v>1484</v>
      </c>
      <c r="D91" s="341" t="s">
        <v>1485</v>
      </c>
      <c r="E91" s="379" t="s">
        <v>290</v>
      </c>
      <c r="F91" s="8">
        <v>20</v>
      </c>
      <c r="G91" s="136"/>
      <c r="H91" s="413">
        <v>143</v>
      </c>
      <c r="I91" s="146">
        <f t="shared" si="29"/>
        <v>100.1</v>
      </c>
      <c r="J91" s="255">
        <f t="shared" si="30"/>
        <v>3.8499999999999996</v>
      </c>
      <c r="K91" s="8" t="s">
        <v>1954</v>
      </c>
      <c r="L91" s="8"/>
      <c r="M91" s="333"/>
      <c r="N91" s="8" t="s">
        <v>10</v>
      </c>
      <c r="O91" s="426">
        <v>3.78E-2</v>
      </c>
      <c r="P91" s="423">
        <v>1872.0000000000002</v>
      </c>
      <c r="Q91" s="439">
        <v>16700</v>
      </c>
      <c r="R91" s="461" t="s">
        <v>3273</v>
      </c>
      <c r="S91" s="461" t="s">
        <v>3180</v>
      </c>
      <c r="T91" s="447">
        <v>10</v>
      </c>
      <c r="U91" s="549" t="s">
        <v>5262</v>
      </c>
      <c r="V91" s="510" t="s">
        <v>3274</v>
      </c>
      <c r="W91" s="425" t="s">
        <v>696</v>
      </c>
      <c r="X91" s="169"/>
      <c r="Y91" s="71" t="s">
        <v>233</v>
      </c>
      <c r="Z91" s="145">
        <f t="shared" si="22"/>
        <v>0</v>
      </c>
      <c r="AA91" s="145">
        <f t="shared" si="31"/>
        <v>0</v>
      </c>
      <c r="AB91" s="257">
        <f t="shared" si="23"/>
        <v>0</v>
      </c>
      <c r="AC91" s="142">
        <f t="shared" si="24"/>
        <v>0</v>
      </c>
      <c r="AD91" s="143">
        <f t="shared" si="25"/>
        <v>0</v>
      </c>
      <c r="AE91" s="144" t="str">
        <f t="shared" si="26"/>
        <v/>
      </c>
      <c r="AF91" s="144" t="str">
        <f t="shared" si="27"/>
        <v/>
      </c>
      <c r="AG91" s="144">
        <f t="shared" si="28"/>
        <v>0</v>
      </c>
      <c r="AH91" s="591">
        <f t="shared" si="32"/>
        <v>0</v>
      </c>
    </row>
    <row r="92" spans="1:34" ht="15.75">
      <c r="A92" s="5"/>
      <c r="B92" s="13"/>
      <c r="C92" s="341" t="s">
        <v>1486</v>
      </c>
      <c r="D92" s="341" t="s">
        <v>1485</v>
      </c>
      <c r="E92" s="379" t="s">
        <v>290</v>
      </c>
      <c r="F92" s="8">
        <v>20</v>
      </c>
      <c r="G92" s="8"/>
      <c r="H92" s="413">
        <v>143</v>
      </c>
      <c r="I92" s="146">
        <f t="shared" si="29"/>
        <v>100.1</v>
      </c>
      <c r="J92" s="255">
        <f t="shared" si="30"/>
        <v>3.8499999999999996</v>
      </c>
      <c r="K92" s="8" t="s">
        <v>1954</v>
      </c>
      <c r="L92" s="8"/>
      <c r="M92" s="333"/>
      <c r="N92" s="8" t="s">
        <v>10</v>
      </c>
      <c r="O92" s="426">
        <v>3.78E-2</v>
      </c>
      <c r="P92" s="423">
        <v>1872.0000000000002</v>
      </c>
      <c r="Q92" s="439">
        <v>16700</v>
      </c>
      <c r="R92" s="451" t="s">
        <v>3273</v>
      </c>
      <c r="S92" s="461" t="s">
        <v>3183</v>
      </c>
      <c r="T92" s="447">
        <v>10</v>
      </c>
      <c r="U92" s="549" t="s">
        <v>5262</v>
      </c>
      <c r="V92" s="510" t="s">
        <v>3274</v>
      </c>
      <c r="W92" s="425" t="s">
        <v>696</v>
      </c>
      <c r="X92" s="169"/>
      <c r="Y92" s="71" t="s">
        <v>233</v>
      </c>
      <c r="Z92" s="145">
        <f t="shared" si="22"/>
        <v>0</v>
      </c>
      <c r="AA92" s="145">
        <f t="shared" si="31"/>
        <v>0</v>
      </c>
      <c r="AB92" s="257">
        <f t="shared" si="23"/>
        <v>0</v>
      </c>
      <c r="AC92" s="142">
        <f t="shared" si="24"/>
        <v>0</v>
      </c>
      <c r="AD92" s="143">
        <f t="shared" si="25"/>
        <v>0</v>
      </c>
      <c r="AE92" s="144" t="str">
        <f t="shared" si="26"/>
        <v/>
      </c>
      <c r="AF92" s="144" t="str">
        <f t="shared" si="27"/>
        <v/>
      </c>
      <c r="AG92" s="144">
        <f t="shared" si="28"/>
        <v>0</v>
      </c>
      <c r="AH92" s="591">
        <f t="shared" si="32"/>
        <v>0</v>
      </c>
    </row>
    <row r="93" spans="1:34" ht="15.75">
      <c r="A93" s="5"/>
      <c r="B93" s="13">
        <v>201</v>
      </c>
      <c r="C93" s="341" t="s">
        <v>1487</v>
      </c>
      <c r="D93" s="341" t="s">
        <v>1488</v>
      </c>
      <c r="E93" s="379" t="s">
        <v>282</v>
      </c>
      <c r="F93" s="8">
        <v>36</v>
      </c>
      <c r="G93" s="8"/>
      <c r="H93" s="413">
        <v>85</v>
      </c>
      <c r="I93" s="146">
        <f t="shared" si="29"/>
        <v>59.499999999999993</v>
      </c>
      <c r="J93" s="255">
        <f t="shared" si="30"/>
        <v>2.2884615384615383</v>
      </c>
      <c r="K93" s="8" t="s">
        <v>1954</v>
      </c>
      <c r="L93" s="8"/>
      <c r="M93" s="333" t="s">
        <v>5562</v>
      </c>
      <c r="N93" s="8" t="s">
        <v>10</v>
      </c>
      <c r="O93" s="426">
        <v>2.6879999999999998E-2</v>
      </c>
      <c r="P93" s="423">
        <v>4320</v>
      </c>
      <c r="Q93" s="439">
        <v>14000</v>
      </c>
      <c r="R93" s="451" t="s">
        <v>3275</v>
      </c>
      <c r="S93" s="461"/>
      <c r="T93" s="447">
        <v>40</v>
      </c>
      <c r="U93" s="549" t="s">
        <v>5263</v>
      </c>
      <c r="V93" s="529" t="s">
        <v>3276</v>
      </c>
      <c r="W93" s="425" t="s">
        <v>3277</v>
      </c>
      <c r="X93" s="169"/>
      <c r="Y93" s="71" t="s">
        <v>233</v>
      </c>
      <c r="Z93" s="145">
        <f t="shared" si="22"/>
        <v>0</v>
      </c>
      <c r="AA93" s="145">
        <f t="shared" si="31"/>
        <v>0</v>
      </c>
      <c r="AB93" s="257">
        <f t="shared" si="23"/>
        <v>0</v>
      </c>
      <c r="AC93" s="142">
        <f t="shared" si="24"/>
        <v>0</v>
      </c>
      <c r="AD93" s="143">
        <f t="shared" si="25"/>
        <v>0</v>
      </c>
      <c r="AE93" s="144" t="str">
        <f t="shared" si="26"/>
        <v/>
      </c>
      <c r="AF93" s="144" t="str">
        <f t="shared" si="27"/>
        <v/>
      </c>
      <c r="AG93" s="144">
        <f t="shared" si="28"/>
        <v>0</v>
      </c>
      <c r="AH93" s="591">
        <f t="shared" si="32"/>
        <v>0</v>
      </c>
    </row>
    <row r="94" spans="1:34" ht="15.75">
      <c r="A94" s="5"/>
      <c r="B94" s="13">
        <v>201</v>
      </c>
      <c r="C94" s="355" t="s">
        <v>1489</v>
      </c>
      <c r="D94" s="364" t="s">
        <v>1490</v>
      </c>
      <c r="E94" s="379" t="s">
        <v>282</v>
      </c>
      <c r="F94" s="8">
        <v>36</v>
      </c>
      <c r="G94" s="8"/>
      <c r="H94" s="413">
        <v>96</v>
      </c>
      <c r="I94" s="146">
        <f t="shared" si="29"/>
        <v>67.199999999999989</v>
      </c>
      <c r="J94" s="255">
        <f t="shared" si="30"/>
        <v>2.5846153846153843</v>
      </c>
      <c r="K94" s="8" t="s">
        <v>1954</v>
      </c>
      <c r="L94" s="8"/>
      <c r="M94" s="333" t="s">
        <v>5562</v>
      </c>
      <c r="N94" s="8" t="s">
        <v>10</v>
      </c>
      <c r="O94" s="426">
        <v>2.3459999999999998E-2</v>
      </c>
      <c r="P94" s="423">
        <v>4320</v>
      </c>
      <c r="Q94" s="439">
        <v>14000</v>
      </c>
      <c r="R94" s="451" t="s">
        <v>3275</v>
      </c>
      <c r="S94" s="461"/>
      <c r="T94" s="447">
        <v>40</v>
      </c>
      <c r="U94" s="548" t="s">
        <v>5264</v>
      </c>
      <c r="V94" s="544" t="s">
        <v>3278</v>
      </c>
      <c r="W94" s="425" t="s">
        <v>3279</v>
      </c>
      <c r="X94" s="169"/>
      <c r="Y94" s="71" t="s">
        <v>233</v>
      </c>
      <c r="Z94" s="145">
        <f t="shared" si="22"/>
        <v>0</v>
      </c>
      <c r="AA94" s="145">
        <f t="shared" si="31"/>
        <v>0</v>
      </c>
      <c r="AB94" s="257">
        <f t="shared" si="23"/>
        <v>0</v>
      </c>
      <c r="AC94" s="142">
        <f t="shared" si="24"/>
        <v>0</v>
      </c>
      <c r="AD94" s="143">
        <f t="shared" si="25"/>
        <v>0</v>
      </c>
      <c r="AE94" s="144" t="str">
        <f t="shared" si="26"/>
        <v/>
      </c>
      <c r="AF94" s="144" t="str">
        <f t="shared" si="27"/>
        <v/>
      </c>
      <c r="AG94" s="144">
        <f t="shared" si="28"/>
        <v>0</v>
      </c>
      <c r="AH94" s="591">
        <f t="shared" si="32"/>
        <v>0</v>
      </c>
    </row>
    <row r="95" spans="1:34" ht="15.75">
      <c r="A95" s="5"/>
      <c r="B95" s="13"/>
      <c r="C95" s="353" t="s">
        <v>1491</v>
      </c>
      <c r="D95" s="341" t="s">
        <v>1492</v>
      </c>
      <c r="E95" s="379" t="s">
        <v>291</v>
      </c>
      <c r="F95" s="8">
        <v>50</v>
      </c>
      <c r="G95" s="8"/>
      <c r="H95" s="413">
        <v>99</v>
      </c>
      <c r="I95" s="146">
        <f t="shared" si="29"/>
        <v>69.3</v>
      </c>
      <c r="J95" s="255">
        <f t="shared" si="30"/>
        <v>2.6653846153846152</v>
      </c>
      <c r="K95" s="8" t="s">
        <v>1699</v>
      </c>
      <c r="L95" s="8"/>
      <c r="M95" s="333" t="s">
        <v>5562</v>
      </c>
      <c r="N95" s="8" t="s">
        <v>10</v>
      </c>
      <c r="O95" s="426">
        <v>1.7198999999999999E-2</v>
      </c>
      <c r="P95" s="423">
        <v>5000</v>
      </c>
      <c r="Q95" s="439">
        <v>8150</v>
      </c>
      <c r="R95" s="451" t="s">
        <v>3160</v>
      </c>
      <c r="S95" s="457"/>
      <c r="T95" s="447">
        <v>35</v>
      </c>
      <c r="U95" s="549" t="s">
        <v>5265</v>
      </c>
      <c r="V95" s="529" t="s">
        <v>3280</v>
      </c>
      <c r="W95" s="425" t="s">
        <v>3281</v>
      </c>
      <c r="X95" s="169"/>
      <c r="Y95" s="71" t="s">
        <v>233</v>
      </c>
      <c r="Z95" s="145">
        <f t="shared" si="22"/>
        <v>0</v>
      </c>
      <c r="AA95" s="145">
        <f t="shared" si="31"/>
        <v>0</v>
      </c>
      <c r="AB95" s="257">
        <f t="shared" si="23"/>
        <v>0</v>
      </c>
      <c r="AC95" s="142">
        <f t="shared" si="24"/>
        <v>0</v>
      </c>
      <c r="AD95" s="143">
        <f t="shared" si="25"/>
        <v>0</v>
      </c>
      <c r="AE95" s="144" t="str">
        <f t="shared" si="26"/>
        <v/>
      </c>
      <c r="AF95" s="144" t="str">
        <f t="shared" si="27"/>
        <v/>
      </c>
      <c r="AG95" s="144">
        <f t="shared" si="28"/>
        <v>0</v>
      </c>
      <c r="AH95" s="591">
        <f t="shared" si="32"/>
        <v>0</v>
      </c>
    </row>
    <row r="96" spans="1:34" ht="15.75">
      <c r="A96" s="5"/>
      <c r="B96" s="13"/>
      <c r="C96" s="341" t="s">
        <v>1493</v>
      </c>
      <c r="D96" s="341" t="s">
        <v>1492</v>
      </c>
      <c r="E96" s="379" t="s">
        <v>291</v>
      </c>
      <c r="F96" s="8">
        <v>50</v>
      </c>
      <c r="G96" s="8"/>
      <c r="H96" s="413">
        <v>99</v>
      </c>
      <c r="I96" s="146">
        <f t="shared" si="29"/>
        <v>69.3</v>
      </c>
      <c r="J96" s="255">
        <f t="shared" si="30"/>
        <v>2.6653846153846152</v>
      </c>
      <c r="K96" s="8" t="s">
        <v>1699</v>
      </c>
      <c r="L96" s="8"/>
      <c r="M96" s="333" t="s">
        <v>5562</v>
      </c>
      <c r="N96" s="8" t="s">
        <v>10</v>
      </c>
      <c r="O96" s="426">
        <v>1.7198999999999999E-2</v>
      </c>
      <c r="P96" s="423">
        <v>5000</v>
      </c>
      <c r="Q96" s="439">
        <v>8150</v>
      </c>
      <c r="R96" s="461" t="s">
        <v>3282</v>
      </c>
      <c r="S96" s="457"/>
      <c r="T96" s="447">
        <v>35</v>
      </c>
      <c r="U96" s="549" t="s">
        <v>5265</v>
      </c>
      <c r="V96" s="529" t="s">
        <v>3280</v>
      </c>
      <c r="W96" s="425" t="s">
        <v>3281</v>
      </c>
      <c r="X96" s="169"/>
      <c r="Y96" s="71" t="s">
        <v>233</v>
      </c>
      <c r="Z96" s="145">
        <f t="shared" si="22"/>
        <v>0</v>
      </c>
      <c r="AA96" s="145">
        <f t="shared" si="31"/>
        <v>0</v>
      </c>
      <c r="AB96" s="257">
        <f t="shared" si="23"/>
        <v>0</v>
      </c>
      <c r="AC96" s="142">
        <f t="shared" si="24"/>
        <v>0</v>
      </c>
      <c r="AD96" s="143">
        <f t="shared" si="25"/>
        <v>0</v>
      </c>
      <c r="AE96" s="144" t="str">
        <f t="shared" si="26"/>
        <v/>
      </c>
      <c r="AF96" s="144" t="str">
        <f t="shared" si="27"/>
        <v/>
      </c>
      <c r="AG96" s="144">
        <f t="shared" si="28"/>
        <v>0</v>
      </c>
      <c r="AH96" s="591">
        <f t="shared" si="32"/>
        <v>0</v>
      </c>
    </row>
    <row r="97" spans="1:34" ht="15.75">
      <c r="A97" s="5"/>
      <c r="B97" s="13"/>
      <c r="C97" s="353" t="s">
        <v>1494</v>
      </c>
      <c r="D97" s="341" t="s">
        <v>1495</v>
      </c>
      <c r="E97" s="379" t="s">
        <v>291</v>
      </c>
      <c r="F97" s="8">
        <v>50</v>
      </c>
      <c r="G97" s="8"/>
      <c r="H97" s="413">
        <v>99</v>
      </c>
      <c r="I97" s="146">
        <f t="shared" si="29"/>
        <v>69.3</v>
      </c>
      <c r="J97" s="255">
        <f t="shared" si="30"/>
        <v>2.6653846153846152</v>
      </c>
      <c r="K97" s="8" t="s">
        <v>1699</v>
      </c>
      <c r="L97" s="8"/>
      <c r="M97" s="333" t="s">
        <v>5562</v>
      </c>
      <c r="N97" s="8" t="s">
        <v>10</v>
      </c>
      <c r="O97" s="426">
        <v>1.7198999999999999E-2</v>
      </c>
      <c r="P97" s="423">
        <v>5000</v>
      </c>
      <c r="Q97" s="439">
        <v>8300</v>
      </c>
      <c r="R97" s="451" t="s">
        <v>3160</v>
      </c>
      <c r="S97" s="457"/>
      <c r="T97" s="447">
        <v>35</v>
      </c>
      <c r="U97" s="549" t="s">
        <v>5266</v>
      </c>
      <c r="V97" s="529" t="s">
        <v>3283</v>
      </c>
      <c r="W97" s="425" t="s">
        <v>3284</v>
      </c>
      <c r="X97" s="169"/>
      <c r="Y97" s="71" t="s">
        <v>233</v>
      </c>
      <c r="Z97" s="145">
        <f t="shared" si="22"/>
        <v>0</v>
      </c>
      <c r="AA97" s="145">
        <f t="shared" si="31"/>
        <v>0</v>
      </c>
      <c r="AB97" s="257">
        <f t="shared" si="23"/>
        <v>0</v>
      </c>
      <c r="AC97" s="142">
        <f t="shared" si="24"/>
        <v>0</v>
      </c>
      <c r="AD97" s="143">
        <f t="shared" si="25"/>
        <v>0</v>
      </c>
      <c r="AE97" s="144" t="str">
        <f t="shared" si="26"/>
        <v/>
      </c>
      <c r="AF97" s="144" t="str">
        <f t="shared" si="27"/>
        <v/>
      </c>
      <c r="AG97" s="144">
        <f t="shared" si="28"/>
        <v>0</v>
      </c>
      <c r="AH97" s="591">
        <f t="shared" si="32"/>
        <v>0</v>
      </c>
    </row>
    <row r="98" spans="1:34" ht="15.75">
      <c r="A98" s="5"/>
      <c r="B98" s="13"/>
      <c r="C98" s="341" t="s">
        <v>1496</v>
      </c>
      <c r="D98" s="341" t="s">
        <v>1495</v>
      </c>
      <c r="E98" s="379" t="s">
        <v>291</v>
      </c>
      <c r="F98" s="8">
        <v>50</v>
      </c>
      <c r="G98" s="8"/>
      <c r="H98" s="413">
        <v>99</v>
      </c>
      <c r="I98" s="146">
        <f t="shared" si="29"/>
        <v>69.3</v>
      </c>
      <c r="J98" s="255">
        <f t="shared" si="30"/>
        <v>2.6653846153846152</v>
      </c>
      <c r="K98" s="8" t="s">
        <v>1699</v>
      </c>
      <c r="L98" s="8"/>
      <c r="M98" s="333" t="s">
        <v>5562</v>
      </c>
      <c r="N98" s="8" t="s">
        <v>10</v>
      </c>
      <c r="O98" s="426">
        <v>1.7198999999999999E-2</v>
      </c>
      <c r="P98" s="423">
        <v>5000</v>
      </c>
      <c r="Q98" s="439">
        <v>8300</v>
      </c>
      <c r="R98" s="461" t="s">
        <v>3282</v>
      </c>
      <c r="S98" s="457"/>
      <c r="T98" s="447">
        <v>35</v>
      </c>
      <c r="U98" s="549" t="s">
        <v>5266</v>
      </c>
      <c r="V98" s="529" t="s">
        <v>3283</v>
      </c>
      <c r="W98" s="425" t="s">
        <v>3284</v>
      </c>
      <c r="X98" s="169"/>
      <c r="Y98" s="71" t="s">
        <v>233</v>
      </c>
      <c r="Z98" s="145">
        <f t="shared" si="22"/>
        <v>0</v>
      </c>
      <c r="AA98" s="145">
        <f t="shared" si="31"/>
        <v>0</v>
      </c>
      <c r="AB98" s="257">
        <f t="shared" si="23"/>
        <v>0</v>
      </c>
      <c r="AC98" s="142">
        <f t="shared" si="24"/>
        <v>0</v>
      </c>
      <c r="AD98" s="143">
        <f t="shared" si="25"/>
        <v>0</v>
      </c>
      <c r="AE98" s="144" t="str">
        <f t="shared" si="26"/>
        <v/>
      </c>
      <c r="AF98" s="144" t="str">
        <f t="shared" si="27"/>
        <v/>
      </c>
      <c r="AG98" s="144">
        <f t="shared" si="28"/>
        <v>0</v>
      </c>
      <c r="AH98" s="591">
        <f t="shared" si="32"/>
        <v>0</v>
      </c>
    </row>
    <row r="99" spans="1:34" ht="15.75">
      <c r="A99" s="5"/>
      <c r="B99" s="13"/>
      <c r="C99" s="353" t="s">
        <v>1497</v>
      </c>
      <c r="D99" s="341" t="s">
        <v>1498</v>
      </c>
      <c r="E99" s="379" t="s">
        <v>291</v>
      </c>
      <c r="F99" s="8">
        <v>50</v>
      </c>
      <c r="G99" s="232"/>
      <c r="H99" s="413">
        <v>99</v>
      </c>
      <c r="I99" s="146">
        <f t="shared" si="29"/>
        <v>69.3</v>
      </c>
      <c r="J99" s="255">
        <f t="shared" si="30"/>
        <v>2.6653846153846152</v>
      </c>
      <c r="K99" s="8" t="s">
        <v>1699</v>
      </c>
      <c r="L99" s="8"/>
      <c r="M99" s="333" t="s">
        <v>5562</v>
      </c>
      <c r="N99" s="8" t="s">
        <v>10</v>
      </c>
      <c r="O99" s="426">
        <v>1.7198999999999999E-2</v>
      </c>
      <c r="P99" s="423">
        <v>5000</v>
      </c>
      <c r="Q99" s="439">
        <v>9400</v>
      </c>
      <c r="R99" s="451" t="s">
        <v>3160</v>
      </c>
      <c r="S99" s="457"/>
      <c r="T99" s="447">
        <v>35</v>
      </c>
      <c r="U99" s="549" t="s">
        <v>5267</v>
      </c>
      <c r="V99" s="529" t="s">
        <v>3285</v>
      </c>
      <c r="W99" s="425" t="s">
        <v>3286</v>
      </c>
      <c r="X99" s="169"/>
      <c r="Y99" s="71" t="s">
        <v>233</v>
      </c>
      <c r="Z99" s="145">
        <f t="shared" si="22"/>
        <v>0</v>
      </c>
      <c r="AA99" s="145">
        <f t="shared" si="31"/>
        <v>0</v>
      </c>
      <c r="AB99" s="257">
        <f t="shared" si="23"/>
        <v>0</v>
      </c>
      <c r="AC99" s="142">
        <f t="shared" si="24"/>
        <v>0</v>
      </c>
      <c r="AD99" s="143">
        <f t="shared" si="25"/>
        <v>0</v>
      </c>
      <c r="AE99" s="144" t="str">
        <f t="shared" si="26"/>
        <v/>
      </c>
      <c r="AF99" s="144" t="str">
        <f t="shared" si="27"/>
        <v/>
      </c>
      <c r="AG99" s="144">
        <f t="shared" si="28"/>
        <v>0</v>
      </c>
      <c r="AH99" s="591">
        <f t="shared" si="32"/>
        <v>0</v>
      </c>
    </row>
    <row r="100" spans="1:34" ht="15.75">
      <c r="A100" s="5"/>
      <c r="B100" s="13"/>
      <c r="C100" s="341" t="s">
        <v>1499</v>
      </c>
      <c r="D100" s="341" t="s">
        <v>1498</v>
      </c>
      <c r="E100" s="379" t="s">
        <v>291</v>
      </c>
      <c r="F100" s="8">
        <v>50</v>
      </c>
      <c r="G100" s="136"/>
      <c r="H100" s="413">
        <v>99</v>
      </c>
      <c r="I100" s="146">
        <f t="shared" si="29"/>
        <v>69.3</v>
      </c>
      <c r="J100" s="255">
        <f t="shared" si="30"/>
        <v>2.6653846153846152</v>
      </c>
      <c r="K100" s="8" t="s">
        <v>1699</v>
      </c>
      <c r="L100" s="8"/>
      <c r="M100" s="333" t="s">
        <v>5562</v>
      </c>
      <c r="N100" s="8" t="s">
        <v>10</v>
      </c>
      <c r="O100" s="426">
        <v>1.7198999999999999E-2</v>
      </c>
      <c r="P100" s="423">
        <v>5000</v>
      </c>
      <c r="Q100" s="439">
        <v>9400</v>
      </c>
      <c r="R100" s="461" t="s">
        <v>3282</v>
      </c>
      <c r="S100" s="457"/>
      <c r="T100" s="447">
        <v>35</v>
      </c>
      <c r="U100" s="549" t="s">
        <v>5267</v>
      </c>
      <c r="V100" s="529" t="s">
        <v>3285</v>
      </c>
      <c r="W100" s="425" t="s">
        <v>3286</v>
      </c>
      <c r="X100" s="169"/>
      <c r="Y100" s="71" t="s">
        <v>233</v>
      </c>
      <c r="Z100" s="145">
        <f t="shared" si="22"/>
        <v>0</v>
      </c>
      <c r="AA100" s="145">
        <f t="shared" si="31"/>
        <v>0</v>
      </c>
      <c r="AB100" s="257">
        <f t="shared" si="23"/>
        <v>0</v>
      </c>
      <c r="AC100" s="142">
        <f t="shared" si="24"/>
        <v>0</v>
      </c>
      <c r="AD100" s="143">
        <f t="shared" si="25"/>
        <v>0</v>
      </c>
      <c r="AE100" s="144" t="str">
        <f t="shared" si="26"/>
        <v/>
      </c>
      <c r="AF100" s="144" t="str">
        <f t="shared" si="27"/>
        <v/>
      </c>
      <c r="AG100" s="144">
        <f t="shared" si="28"/>
        <v>0</v>
      </c>
      <c r="AH100" s="591">
        <f t="shared" si="32"/>
        <v>0</v>
      </c>
    </row>
    <row r="101" spans="1:34" ht="15.75">
      <c r="A101" s="5"/>
      <c r="B101" s="13"/>
      <c r="C101" s="353" t="s">
        <v>1500</v>
      </c>
      <c r="D101" s="341" t="s">
        <v>1501</v>
      </c>
      <c r="E101" s="379" t="s">
        <v>291</v>
      </c>
      <c r="F101" s="8">
        <v>50</v>
      </c>
      <c r="G101" s="235"/>
      <c r="H101" s="413">
        <v>99</v>
      </c>
      <c r="I101" s="146">
        <f t="shared" si="29"/>
        <v>69.3</v>
      </c>
      <c r="J101" s="255">
        <f t="shared" si="30"/>
        <v>2.6653846153846152</v>
      </c>
      <c r="K101" s="8" t="s">
        <v>1699</v>
      </c>
      <c r="L101" s="8"/>
      <c r="M101" s="333" t="s">
        <v>5562</v>
      </c>
      <c r="N101" s="8" t="s">
        <v>10</v>
      </c>
      <c r="O101" s="426">
        <v>1.7198999999999999E-2</v>
      </c>
      <c r="P101" s="423">
        <v>5000</v>
      </c>
      <c r="Q101" s="439">
        <v>7750</v>
      </c>
      <c r="R101" s="451" t="s">
        <v>3160</v>
      </c>
      <c r="S101" s="457"/>
      <c r="T101" s="447">
        <v>35</v>
      </c>
      <c r="U101" s="549" t="s">
        <v>5268</v>
      </c>
      <c r="V101" s="529" t="s">
        <v>3287</v>
      </c>
      <c r="W101" s="425" t="s">
        <v>3288</v>
      </c>
      <c r="X101" s="169"/>
      <c r="Y101" s="71" t="s">
        <v>233</v>
      </c>
      <c r="Z101" s="145">
        <f t="shared" si="22"/>
        <v>0</v>
      </c>
      <c r="AA101" s="145">
        <f t="shared" si="31"/>
        <v>0</v>
      </c>
      <c r="AB101" s="257">
        <f t="shared" si="23"/>
        <v>0</v>
      </c>
      <c r="AC101" s="142">
        <f t="shared" si="24"/>
        <v>0</v>
      </c>
      <c r="AD101" s="143">
        <f t="shared" si="25"/>
        <v>0</v>
      </c>
      <c r="AE101" s="144" t="str">
        <f t="shared" si="26"/>
        <v/>
      </c>
      <c r="AF101" s="144" t="str">
        <f t="shared" si="27"/>
        <v/>
      </c>
      <c r="AG101" s="144">
        <f t="shared" si="28"/>
        <v>0</v>
      </c>
      <c r="AH101" s="591">
        <f t="shared" si="32"/>
        <v>0</v>
      </c>
    </row>
    <row r="102" spans="1:34" ht="15.75">
      <c r="A102" s="5"/>
      <c r="B102" s="13"/>
      <c r="C102" s="341" t="s">
        <v>1502</v>
      </c>
      <c r="D102" s="341" t="s">
        <v>1501</v>
      </c>
      <c r="E102" s="379" t="s">
        <v>291</v>
      </c>
      <c r="F102" s="8">
        <v>50</v>
      </c>
      <c r="G102" s="8"/>
      <c r="H102" s="413">
        <v>99</v>
      </c>
      <c r="I102" s="146">
        <f t="shared" si="29"/>
        <v>69.3</v>
      </c>
      <c r="J102" s="255">
        <f t="shared" si="30"/>
        <v>2.6653846153846152</v>
      </c>
      <c r="K102" s="8" t="s">
        <v>1699</v>
      </c>
      <c r="L102" s="8"/>
      <c r="M102" s="333" t="s">
        <v>5562</v>
      </c>
      <c r="N102" s="8" t="s">
        <v>10</v>
      </c>
      <c r="O102" s="426">
        <v>1.7198999999999999E-2</v>
      </c>
      <c r="P102" s="423">
        <v>5000</v>
      </c>
      <c r="Q102" s="439">
        <v>7750</v>
      </c>
      <c r="R102" s="461" t="s">
        <v>3282</v>
      </c>
      <c r="S102" s="457"/>
      <c r="T102" s="447">
        <v>35</v>
      </c>
      <c r="U102" s="549" t="s">
        <v>5268</v>
      </c>
      <c r="V102" s="529" t="s">
        <v>3287</v>
      </c>
      <c r="W102" s="425" t="s">
        <v>3288</v>
      </c>
      <c r="X102" s="169"/>
      <c r="Y102" s="71" t="s">
        <v>233</v>
      </c>
      <c r="Z102" s="145">
        <f t="shared" si="22"/>
        <v>0</v>
      </c>
      <c r="AA102" s="145">
        <f t="shared" si="31"/>
        <v>0</v>
      </c>
      <c r="AB102" s="257">
        <f t="shared" si="23"/>
        <v>0</v>
      </c>
      <c r="AC102" s="142">
        <f t="shared" si="24"/>
        <v>0</v>
      </c>
      <c r="AD102" s="143">
        <f t="shared" si="25"/>
        <v>0</v>
      </c>
      <c r="AE102" s="144" t="str">
        <f t="shared" si="26"/>
        <v/>
      </c>
      <c r="AF102" s="144" t="str">
        <f t="shared" si="27"/>
        <v/>
      </c>
      <c r="AG102" s="144">
        <f t="shared" si="28"/>
        <v>0</v>
      </c>
      <c r="AH102" s="591">
        <f t="shared" si="32"/>
        <v>0</v>
      </c>
    </row>
    <row r="103" spans="1:34" ht="15.75">
      <c r="A103" s="5"/>
      <c r="B103" s="13"/>
      <c r="C103" s="353" t="s">
        <v>1503</v>
      </c>
      <c r="D103" s="341" t="s">
        <v>1504</v>
      </c>
      <c r="E103" s="379" t="s">
        <v>291</v>
      </c>
      <c r="F103" s="8">
        <v>50</v>
      </c>
      <c r="G103" s="8"/>
      <c r="H103" s="413">
        <v>99</v>
      </c>
      <c r="I103" s="146">
        <f t="shared" si="29"/>
        <v>69.3</v>
      </c>
      <c r="J103" s="255">
        <f t="shared" si="30"/>
        <v>2.6653846153846152</v>
      </c>
      <c r="K103" s="8" t="s">
        <v>1699</v>
      </c>
      <c r="L103" s="8"/>
      <c r="M103" s="333" t="s">
        <v>5562</v>
      </c>
      <c r="N103" s="8" t="s">
        <v>10</v>
      </c>
      <c r="O103" s="426">
        <v>1.7198999999999999E-2</v>
      </c>
      <c r="P103" s="423">
        <v>5000</v>
      </c>
      <c r="Q103" s="439">
        <v>8550</v>
      </c>
      <c r="R103" s="451" t="s">
        <v>3160</v>
      </c>
      <c r="S103" s="457"/>
      <c r="T103" s="447">
        <v>35</v>
      </c>
      <c r="U103" s="549" t="s">
        <v>5269</v>
      </c>
      <c r="V103" s="524" t="s">
        <v>3289</v>
      </c>
      <c r="W103" s="425" t="s">
        <v>3290</v>
      </c>
      <c r="X103" s="169"/>
      <c r="Y103" s="71" t="s">
        <v>233</v>
      </c>
      <c r="Z103" s="145">
        <f t="shared" si="22"/>
        <v>0</v>
      </c>
      <c r="AA103" s="145">
        <f t="shared" si="31"/>
        <v>0</v>
      </c>
      <c r="AB103" s="257">
        <f t="shared" si="23"/>
        <v>0</v>
      </c>
      <c r="AC103" s="142">
        <f t="shared" si="24"/>
        <v>0</v>
      </c>
      <c r="AD103" s="143">
        <f t="shared" si="25"/>
        <v>0</v>
      </c>
      <c r="AE103" s="144" t="str">
        <f t="shared" si="26"/>
        <v/>
      </c>
      <c r="AF103" s="144" t="str">
        <f t="shared" si="27"/>
        <v/>
      </c>
      <c r="AG103" s="144">
        <f t="shared" si="28"/>
        <v>0</v>
      </c>
      <c r="AH103" s="591">
        <f t="shared" si="32"/>
        <v>0</v>
      </c>
    </row>
    <row r="104" spans="1:34" ht="15.75">
      <c r="A104" s="5"/>
      <c r="B104" s="13"/>
      <c r="C104" s="341" t="s">
        <v>1505</v>
      </c>
      <c r="D104" s="341" t="s">
        <v>1504</v>
      </c>
      <c r="E104" s="379" t="s">
        <v>291</v>
      </c>
      <c r="F104" s="8">
        <v>50</v>
      </c>
      <c r="G104" s="8"/>
      <c r="H104" s="413">
        <v>99</v>
      </c>
      <c r="I104" s="146">
        <f t="shared" si="29"/>
        <v>69.3</v>
      </c>
      <c r="J104" s="255">
        <f t="shared" si="30"/>
        <v>2.6653846153846152</v>
      </c>
      <c r="K104" s="8" t="s">
        <v>1699</v>
      </c>
      <c r="L104" s="8"/>
      <c r="M104" s="333" t="s">
        <v>5562</v>
      </c>
      <c r="N104" s="8" t="s">
        <v>10</v>
      </c>
      <c r="O104" s="426">
        <v>1.7198999999999999E-2</v>
      </c>
      <c r="P104" s="423">
        <v>5000</v>
      </c>
      <c r="Q104" s="439">
        <v>8550</v>
      </c>
      <c r="R104" s="461" t="s">
        <v>3282</v>
      </c>
      <c r="S104" s="457"/>
      <c r="T104" s="447">
        <v>35</v>
      </c>
      <c r="U104" s="549" t="s">
        <v>5269</v>
      </c>
      <c r="V104" s="524" t="s">
        <v>3289</v>
      </c>
      <c r="W104" s="425" t="s">
        <v>3290</v>
      </c>
      <c r="X104" s="169"/>
      <c r="Y104" s="71" t="s">
        <v>233</v>
      </c>
      <c r="Z104" s="145">
        <f t="shared" si="22"/>
        <v>0</v>
      </c>
      <c r="AA104" s="145">
        <f t="shared" si="31"/>
        <v>0</v>
      </c>
      <c r="AB104" s="257">
        <f t="shared" si="23"/>
        <v>0</v>
      </c>
      <c r="AC104" s="142">
        <f t="shared" si="24"/>
        <v>0</v>
      </c>
      <c r="AD104" s="143">
        <f t="shared" si="25"/>
        <v>0</v>
      </c>
      <c r="AE104" s="144" t="str">
        <f t="shared" si="26"/>
        <v/>
      </c>
      <c r="AF104" s="144" t="str">
        <f t="shared" si="27"/>
        <v/>
      </c>
      <c r="AG104" s="144">
        <f t="shared" si="28"/>
        <v>0</v>
      </c>
      <c r="AH104" s="591">
        <f t="shared" si="32"/>
        <v>0</v>
      </c>
    </row>
    <row r="105" spans="1:34" ht="15.75">
      <c r="A105" s="5"/>
      <c r="B105" s="13"/>
      <c r="C105" s="353" t="s">
        <v>1506</v>
      </c>
      <c r="D105" s="341" t="s">
        <v>1507</v>
      </c>
      <c r="E105" s="379" t="s">
        <v>291</v>
      </c>
      <c r="F105" s="8">
        <v>50</v>
      </c>
      <c r="G105" s="8"/>
      <c r="H105" s="413">
        <v>99</v>
      </c>
      <c r="I105" s="146">
        <f t="shared" si="29"/>
        <v>69.3</v>
      </c>
      <c r="J105" s="255">
        <f t="shared" si="30"/>
        <v>2.6653846153846152</v>
      </c>
      <c r="K105" s="8" t="s">
        <v>1699</v>
      </c>
      <c r="L105" s="8"/>
      <c r="M105" s="333" t="s">
        <v>5562</v>
      </c>
      <c r="N105" s="8" t="s">
        <v>10</v>
      </c>
      <c r="O105" s="426">
        <v>1.7198999999999999E-2</v>
      </c>
      <c r="P105" s="423">
        <v>5000</v>
      </c>
      <c r="Q105" s="439">
        <v>8450</v>
      </c>
      <c r="R105" s="451" t="s">
        <v>3160</v>
      </c>
      <c r="S105" s="457"/>
      <c r="T105" s="447">
        <v>35</v>
      </c>
      <c r="U105" s="549" t="s">
        <v>5270</v>
      </c>
      <c r="V105" s="529" t="s">
        <v>3291</v>
      </c>
      <c r="W105" s="425" t="s">
        <v>3292</v>
      </c>
      <c r="X105" s="169"/>
      <c r="Y105" s="71" t="s">
        <v>233</v>
      </c>
      <c r="Z105" s="145">
        <f t="shared" si="22"/>
        <v>0</v>
      </c>
      <c r="AA105" s="145">
        <f t="shared" si="31"/>
        <v>0</v>
      </c>
      <c r="AB105" s="257">
        <f t="shared" si="23"/>
        <v>0</v>
      </c>
      <c r="AC105" s="142">
        <f t="shared" si="24"/>
        <v>0</v>
      </c>
      <c r="AD105" s="143">
        <f t="shared" si="25"/>
        <v>0</v>
      </c>
      <c r="AE105" s="144" t="str">
        <f t="shared" si="26"/>
        <v/>
      </c>
      <c r="AF105" s="144" t="str">
        <f t="shared" si="27"/>
        <v/>
      </c>
      <c r="AG105" s="144">
        <f t="shared" si="28"/>
        <v>0</v>
      </c>
      <c r="AH105" s="591">
        <f t="shared" si="32"/>
        <v>0</v>
      </c>
    </row>
    <row r="106" spans="1:34" ht="15.75">
      <c r="A106" s="5"/>
      <c r="B106" s="13"/>
      <c r="C106" s="341" t="s">
        <v>1508</v>
      </c>
      <c r="D106" s="341" t="s">
        <v>1507</v>
      </c>
      <c r="E106" s="379" t="s">
        <v>291</v>
      </c>
      <c r="F106" s="8">
        <v>50</v>
      </c>
      <c r="G106" s="8"/>
      <c r="H106" s="413">
        <v>99</v>
      </c>
      <c r="I106" s="146">
        <f t="shared" si="29"/>
        <v>69.3</v>
      </c>
      <c r="J106" s="255">
        <f t="shared" si="30"/>
        <v>2.6653846153846152</v>
      </c>
      <c r="K106" s="8" t="s">
        <v>1699</v>
      </c>
      <c r="L106" s="8"/>
      <c r="M106" s="333" t="s">
        <v>5562</v>
      </c>
      <c r="N106" s="8" t="s">
        <v>10</v>
      </c>
      <c r="O106" s="426">
        <v>1.7198999999999999E-2</v>
      </c>
      <c r="P106" s="423">
        <v>5000</v>
      </c>
      <c r="Q106" s="439">
        <v>8450</v>
      </c>
      <c r="R106" s="461" t="s">
        <v>3282</v>
      </c>
      <c r="S106" s="457"/>
      <c r="T106" s="447">
        <v>35</v>
      </c>
      <c r="U106" s="549" t="s">
        <v>5270</v>
      </c>
      <c r="V106" s="529" t="s">
        <v>3291</v>
      </c>
      <c r="W106" s="425" t="s">
        <v>3292</v>
      </c>
      <c r="X106" s="169"/>
      <c r="Y106" s="71" t="s">
        <v>233</v>
      </c>
      <c r="Z106" s="145">
        <f t="shared" si="22"/>
        <v>0</v>
      </c>
      <c r="AA106" s="145">
        <f t="shared" si="31"/>
        <v>0</v>
      </c>
      <c r="AB106" s="257">
        <f t="shared" si="23"/>
        <v>0</v>
      </c>
      <c r="AC106" s="142">
        <f t="shared" si="24"/>
        <v>0</v>
      </c>
      <c r="AD106" s="143">
        <f t="shared" si="25"/>
        <v>0</v>
      </c>
      <c r="AE106" s="144" t="str">
        <f t="shared" si="26"/>
        <v/>
      </c>
      <c r="AF106" s="144" t="str">
        <f t="shared" si="27"/>
        <v/>
      </c>
      <c r="AG106" s="144">
        <f t="shared" si="28"/>
        <v>0</v>
      </c>
      <c r="AH106" s="591">
        <f t="shared" si="32"/>
        <v>0</v>
      </c>
    </row>
    <row r="107" spans="1:34" ht="15.75">
      <c r="A107" s="5"/>
      <c r="B107" s="13"/>
      <c r="C107" s="353" t="s">
        <v>1509</v>
      </c>
      <c r="D107" s="341" t="s">
        <v>1510</v>
      </c>
      <c r="E107" s="379" t="s">
        <v>291</v>
      </c>
      <c r="F107" s="8">
        <v>50</v>
      </c>
      <c r="G107" s="8"/>
      <c r="H107" s="413">
        <v>246</v>
      </c>
      <c r="I107" s="146">
        <f t="shared" si="29"/>
        <v>172.2</v>
      </c>
      <c r="J107" s="255">
        <f t="shared" si="30"/>
        <v>6.6230769230769226</v>
      </c>
      <c r="K107" s="8" t="s">
        <v>1699</v>
      </c>
      <c r="L107" s="8"/>
      <c r="M107" s="333"/>
      <c r="N107" s="8" t="s">
        <v>10</v>
      </c>
      <c r="O107" s="426">
        <v>3.8159999999999999E-2</v>
      </c>
      <c r="P107" s="423">
        <v>12000</v>
      </c>
      <c r="Q107" s="439">
        <v>18000</v>
      </c>
      <c r="R107" s="451" t="s">
        <v>3134</v>
      </c>
      <c r="S107" s="457"/>
      <c r="T107" s="447">
        <v>55</v>
      </c>
      <c r="U107" s="549" t="s">
        <v>5271</v>
      </c>
      <c r="V107" s="514" t="s">
        <v>3293</v>
      </c>
      <c r="W107" s="425" t="s">
        <v>3294</v>
      </c>
      <c r="X107" s="169"/>
      <c r="Y107" s="71" t="s">
        <v>233</v>
      </c>
      <c r="Z107" s="145">
        <f t="shared" si="22"/>
        <v>0</v>
      </c>
      <c r="AA107" s="145">
        <f t="shared" si="31"/>
        <v>0</v>
      </c>
      <c r="AB107" s="257">
        <f t="shared" si="23"/>
        <v>0</v>
      </c>
      <c r="AC107" s="142">
        <f t="shared" si="24"/>
        <v>0</v>
      </c>
      <c r="AD107" s="143">
        <f t="shared" si="25"/>
        <v>0</v>
      </c>
      <c r="AE107" s="144" t="str">
        <f t="shared" si="26"/>
        <v/>
      </c>
      <c r="AF107" s="144" t="str">
        <f t="shared" si="27"/>
        <v/>
      </c>
      <c r="AG107" s="144">
        <f t="shared" si="28"/>
        <v>0</v>
      </c>
      <c r="AH107" s="591">
        <f t="shared" si="32"/>
        <v>0</v>
      </c>
    </row>
    <row r="108" spans="1:34" ht="15.75">
      <c r="A108" s="5"/>
      <c r="B108" s="13"/>
      <c r="C108" s="341" t="s">
        <v>1511</v>
      </c>
      <c r="D108" s="341" t="s">
        <v>1512</v>
      </c>
      <c r="E108" s="379" t="s">
        <v>291</v>
      </c>
      <c r="F108" s="8">
        <v>50</v>
      </c>
      <c r="G108" s="136"/>
      <c r="H108" s="413">
        <v>245</v>
      </c>
      <c r="I108" s="146">
        <f t="shared" si="29"/>
        <v>171.5</v>
      </c>
      <c r="J108" s="255">
        <f t="shared" si="30"/>
        <v>6.5961538461538458</v>
      </c>
      <c r="K108" s="8" t="s">
        <v>1699</v>
      </c>
      <c r="L108" s="8"/>
      <c r="M108" s="333"/>
      <c r="N108" s="8" t="s">
        <v>10</v>
      </c>
      <c r="O108" s="426">
        <v>3.8159999999999999E-2</v>
      </c>
      <c r="P108" s="423">
        <v>12000</v>
      </c>
      <c r="Q108" s="439">
        <v>15900</v>
      </c>
      <c r="R108" s="451" t="s">
        <v>3160</v>
      </c>
      <c r="S108" s="457"/>
      <c r="T108" s="447">
        <v>55</v>
      </c>
      <c r="U108" s="549" t="s">
        <v>5272</v>
      </c>
      <c r="V108" s="529" t="s">
        <v>3295</v>
      </c>
      <c r="W108" s="425" t="s">
        <v>3296</v>
      </c>
      <c r="X108" s="169"/>
      <c r="Y108" s="71" t="s">
        <v>6572</v>
      </c>
      <c r="Z108" s="145">
        <f t="shared" si="22"/>
        <v>0</v>
      </c>
      <c r="AA108" s="145">
        <f t="shared" si="31"/>
        <v>0</v>
      </c>
      <c r="AB108" s="257">
        <f t="shared" si="23"/>
        <v>0</v>
      </c>
      <c r="AC108" s="142">
        <f t="shared" si="24"/>
        <v>0</v>
      </c>
      <c r="AD108" s="143">
        <f t="shared" si="25"/>
        <v>0</v>
      </c>
      <c r="AE108" s="144" t="str">
        <f t="shared" si="26"/>
        <v/>
      </c>
      <c r="AF108" s="144" t="str">
        <f t="shared" si="27"/>
        <v/>
      </c>
      <c r="AG108" s="144">
        <f t="shared" si="28"/>
        <v>0</v>
      </c>
      <c r="AH108" s="591">
        <f t="shared" si="32"/>
        <v>0</v>
      </c>
    </row>
    <row r="109" spans="1:34" ht="15.75">
      <c r="A109" s="5"/>
      <c r="B109" s="13"/>
      <c r="C109" s="341" t="s">
        <v>1513</v>
      </c>
      <c r="D109" s="341" t="s">
        <v>1514</v>
      </c>
      <c r="E109" s="379" t="s">
        <v>291</v>
      </c>
      <c r="F109" s="8">
        <v>50</v>
      </c>
      <c r="G109" s="8"/>
      <c r="H109" s="413">
        <v>208</v>
      </c>
      <c r="I109" s="146">
        <f t="shared" si="29"/>
        <v>145.6</v>
      </c>
      <c r="J109" s="255">
        <f t="shared" si="30"/>
        <v>5.6</v>
      </c>
      <c r="K109" s="8" t="s">
        <v>1699</v>
      </c>
      <c r="L109" s="8"/>
      <c r="M109" s="333"/>
      <c r="N109" s="8" t="s">
        <v>10</v>
      </c>
      <c r="O109" s="426">
        <v>3.8159999999999999E-2</v>
      </c>
      <c r="P109" s="423">
        <v>12000</v>
      </c>
      <c r="Q109" s="439">
        <v>18700</v>
      </c>
      <c r="R109" s="451" t="s">
        <v>3160</v>
      </c>
      <c r="S109" s="457"/>
      <c r="T109" s="447">
        <v>55</v>
      </c>
      <c r="U109" s="551" t="s">
        <v>5273</v>
      </c>
      <c r="V109" s="529" t="s">
        <v>3297</v>
      </c>
      <c r="W109" s="425" t="s">
        <v>3298</v>
      </c>
      <c r="X109" s="169"/>
      <c r="Y109" s="71" t="s">
        <v>232</v>
      </c>
      <c r="Z109" s="145">
        <f t="shared" si="22"/>
        <v>0</v>
      </c>
      <c r="AA109" s="145">
        <f t="shared" si="31"/>
        <v>0</v>
      </c>
      <c r="AB109" s="257">
        <f t="shared" si="23"/>
        <v>0</v>
      </c>
      <c r="AC109" s="142">
        <f t="shared" si="24"/>
        <v>0</v>
      </c>
      <c r="AD109" s="143">
        <f t="shared" si="25"/>
        <v>0</v>
      </c>
      <c r="AE109" s="144" t="str">
        <f t="shared" si="26"/>
        <v/>
      </c>
      <c r="AF109" s="144" t="str">
        <f t="shared" si="27"/>
        <v/>
      </c>
      <c r="AG109" s="144">
        <f t="shared" si="28"/>
        <v>0</v>
      </c>
      <c r="AH109" s="591">
        <f t="shared" si="32"/>
        <v>0</v>
      </c>
    </row>
    <row r="110" spans="1:34" ht="15.75">
      <c r="A110" s="5"/>
      <c r="B110" s="13"/>
      <c r="C110" s="353" t="s">
        <v>1515</v>
      </c>
      <c r="D110" s="341" t="s">
        <v>1492</v>
      </c>
      <c r="E110" s="379" t="s">
        <v>313</v>
      </c>
      <c r="F110" s="8">
        <v>25</v>
      </c>
      <c r="G110" s="8"/>
      <c r="H110" s="412">
        <v>384</v>
      </c>
      <c r="I110" s="146">
        <f t="shared" si="29"/>
        <v>268.79999999999995</v>
      </c>
      <c r="J110" s="255">
        <f t="shared" si="30"/>
        <v>10.338461538461537</v>
      </c>
      <c r="K110" s="8" t="s">
        <v>1699</v>
      </c>
      <c r="L110" s="8"/>
      <c r="M110" s="333"/>
      <c r="N110" s="8" t="s">
        <v>10</v>
      </c>
      <c r="O110" s="426">
        <v>2.205E-2</v>
      </c>
      <c r="P110" s="423">
        <v>2625</v>
      </c>
      <c r="Q110" s="439">
        <v>7000</v>
      </c>
      <c r="R110" s="451" t="s">
        <v>3160</v>
      </c>
      <c r="S110" s="457"/>
      <c r="T110" s="447">
        <v>70</v>
      </c>
      <c r="U110" s="548" t="s">
        <v>3299</v>
      </c>
      <c r="V110" s="529"/>
      <c r="W110" s="425" t="s">
        <v>3300</v>
      </c>
      <c r="X110" s="169"/>
      <c r="Y110" s="71" t="s">
        <v>233</v>
      </c>
      <c r="Z110" s="145">
        <f t="shared" si="22"/>
        <v>0</v>
      </c>
      <c r="AA110" s="145">
        <f t="shared" si="31"/>
        <v>0</v>
      </c>
      <c r="AB110" s="257">
        <f t="shared" si="23"/>
        <v>0</v>
      </c>
      <c r="AC110" s="142">
        <f t="shared" si="24"/>
        <v>0</v>
      </c>
      <c r="AD110" s="143">
        <f t="shared" si="25"/>
        <v>0</v>
      </c>
      <c r="AE110" s="144" t="str">
        <f t="shared" si="26"/>
        <v/>
      </c>
      <c r="AF110" s="144" t="str">
        <f t="shared" si="27"/>
        <v/>
      </c>
      <c r="AG110" s="144">
        <f t="shared" si="28"/>
        <v>0</v>
      </c>
      <c r="AH110" s="591">
        <f t="shared" si="32"/>
        <v>0</v>
      </c>
    </row>
    <row r="111" spans="1:34" ht="15.75">
      <c r="A111" s="5"/>
      <c r="B111" s="13"/>
      <c r="C111" s="353" t="s">
        <v>1516</v>
      </c>
      <c r="D111" s="341" t="s">
        <v>1492</v>
      </c>
      <c r="E111" s="379" t="s">
        <v>313</v>
      </c>
      <c r="F111" s="8">
        <v>25</v>
      </c>
      <c r="G111" s="8"/>
      <c r="H111" s="412">
        <v>384</v>
      </c>
      <c r="I111" s="146">
        <f t="shared" si="29"/>
        <v>268.79999999999995</v>
      </c>
      <c r="J111" s="255">
        <f t="shared" si="30"/>
        <v>10.338461538461537</v>
      </c>
      <c r="K111" s="8" t="s">
        <v>1699</v>
      </c>
      <c r="L111" s="8"/>
      <c r="M111" s="333"/>
      <c r="N111" s="8" t="s">
        <v>10</v>
      </c>
      <c r="O111" s="426">
        <v>2.205E-2</v>
      </c>
      <c r="P111" s="423">
        <v>2625</v>
      </c>
      <c r="Q111" s="439">
        <v>7000</v>
      </c>
      <c r="R111" s="461" t="s">
        <v>3301</v>
      </c>
      <c r="S111" s="457"/>
      <c r="T111" s="447">
        <v>70</v>
      </c>
      <c r="U111" s="548" t="s">
        <v>3299</v>
      </c>
      <c r="V111" s="529"/>
      <c r="W111" s="425" t="s">
        <v>3300</v>
      </c>
      <c r="X111" s="169"/>
      <c r="Y111" s="71" t="s">
        <v>233</v>
      </c>
      <c r="Z111" s="145">
        <f t="shared" si="22"/>
        <v>0</v>
      </c>
      <c r="AA111" s="145">
        <f t="shared" si="31"/>
        <v>0</v>
      </c>
      <c r="AB111" s="257">
        <f t="shared" si="23"/>
        <v>0</v>
      </c>
      <c r="AC111" s="142">
        <f t="shared" si="24"/>
        <v>0</v>
      </c>
      <c r="AD111" s="143">
        <f t="shared" si="25"/>
        <v>0</v>
      </c>
      <c r="AE111" s="144" t="str">
        <f t="shared" si="26"/>
        <v/>
      </c>
      <c r="AF111" s="144" t="str">
        <f t="shared" si="27"/>
        <v/>
      </c>
      <c r="AG111" s="144">
        <f t="shared" si="28"/>
        <v>0</v>
      </c>
      <c r="AH111" s="591">
        <f t="shared" si="32"/>
        <v>0</v>
      </c>
    </row>
    <row r="112" spans="1:34" ht="15.75">
      <c r="A112" s="5"/>
      <c r="B112" s="13"/>
      <c r="C112" s="353" t="s">
        <v>1517</v>
      </c>
      <c r="D112" s="341" t="s">
        <v>1495</v>
      </c>
      <c r="E112" s="379" t="s">
        <v>313</v>
      </c>
      <c r="F112" s="8">
        <v>25</v>
      </c>
      <c r="G112" s="8"/>
      <c r="H112" s="412">
        <v>384</v>
      </c>
      <c r="I112" s="146">
        <f t="shared" si="29"/>
        <v>268.79999999999995</v>
      </c>
      <c r="J112" s="255">
        <f t="shared" si="30"/>
        <v>10.338461538461537</v>
      </c>
      <c r="K112" s="8" t="s">
        <v>1699</v>
      </c>
      <c r="L112" s="8"/>
      <c r="M112" s="333"/>
      <c r="N112" s="8" t="s">
        <v>10</v>
      </c>
      <c r="O112" s="426">
        <v>2.205E-2</v>
      </c>
      <c r="P112" s="423">
        <v>2625</v>
      </c>
      <c r="Q112" s="439">
        <v>7000</v>
      </c>
      <c r="R112" s="451" t="s">
        <v>3160</v>
      </c>
      <c r="S112" s="457"/>
      <c r="T112" s="447">
        <v>70</v>
      </c>
      <c r="U112" s="548" t="s">
        <v>3302</v>
      </c>
      <c r="V112" s="529"/>
      <c r="W112" s="425" t="s">
        <v>3303</v>
      </c>
      <c r="X112" s="169"/>
      <c r="Y112" s="71" t="s">
        <v>233</v>
      </c>
      <c r="Z112" s="145">
        <f t="shared" si="22"/>
        <v>0</v>
      </c>
      <c r="AA112" s="145">
        <f t="shared" si="31"/>
        <v>0</v>
      </c>
      <c r="AB112" s="257">
        <f t="shared" si="23"/>
        <v>0</v>
      </c>
      <c r="AC112" s="142">
        <f t="shared" si="24"/>
        <v>0</v>
      </c>
      <c r="AD112" s="143">
        <f t="shared" si="25"/>
        <v>0</v>
      </c>
      <c r="AE112" s="144" t="str">
        <f t="shared" si="26"/>
        <v/>
      </c>
      <c r="AF112" s="144" t="str">
        <f t="shared" si="27"/>
        <v/>
      </c>
      <c r="AG112" s="144">
        <f t="shared" si="28"/>
        <v>0</v>
      </c>
      <c r="AH112" s="591">
        <f t="shared" si="32"/>
        <v>0</v>
      </c>
    </row>
    <row r="113" spans="1:34" ht="15.75">
      <c r="A113" s="5"/>
      <c r="B113" s="13"/>
      <c r="C113" s="353" t="s">
        <v>1518</v>
      </c>
      <c r="D113" s="341" t="s">
        <v>1495</v>
      </c>
      <c r="E113" s="379" t="s">
        <v>313</v>
      </c>
      <c r="F113" s="8">
        <v>25</v>
      </c>
      <c r="G113" s="8"/>
      <c r="H113" s="412">
        <v>384</v>
      </c>
      <c r="I113" s="146">
        <f t="shared" si="29"/>
        <v>268.79999999999995</v>
      </c>
      <c r="J113" s="255">
        <f t="shared" si="30"/>
        <v>10.338461538461537</v>
      </c>
      <c r="K113" s="8" t="s">
        <v>1699</v>
      </c>
      <c r="L113" s="8"/>
      <c r="M113" s="333"/>
      <c r="N113" s="8" t="s">
        <v>10</v>
      </c>
      <c r="O113" s="426">
        <v>2.205E-2</v>
      </c>
      <c r="P113" s="423">
        <v>2625</v>
      </c>
      <c r="Q113" s="439">
        <v>7000</v>
      </c>
      <c r="R113" s="461" t="s">
        <v>3301</v>
      </c>
      <c r="S113" s="457"/>
      <c r="T113" s="447">
        <v>70</v>
      </c>
      <c r="U113" s="548" t="s">
        <v>3302</v>
      </c>
      <c r="V113" s="529"/>
      <c r="W113" s="425" t="s">
        <v>3303</v>
      </c>
      <c r="X113" s="169"/>
      <c r="Y113" s="71" t="s">
        <v>233</v>
      </c>
      <c r="Z113" s="145">
        <f t="shared" si="22"/>
        <v>0</v>
      </c>
      <c r="AA113" s="145">
        <f t="shared" si="31"/>
        <v>0</v>
      </c>
      <c r="AB113" s="257">
        <f t="shared" si="23"/>
        <v>0</v>
      </c>
      <c r="AC113" s="142">
        <f t="shared" si="24"/>
        <v>0</v>
      </c>
      <c r="AD113" s="143">
        <f t="shared" si="25"/>
        <v>0</v>
      </c>
      <c r="AE113" s="144" t="str">
        <f t="shared" si="26"/>
        <v/>
      </c>
      <c r="AF113" s="144" t="str">
        <f t="shared" si="27"/>
        <v/>
      </c>
      <c r="AG113" s="144">
        <f t="shared" si="28"/>
        <v>0</v>
      </c>
      <c r="AH113" s="591">
        <f t="shared" si="32"/>
        <v>0</v>
      </c>
    </row>
    <row r="114" spans="1:34" ht="15.75">
      <c r="A114" s="5"/>
      <c r="B114" s="13"/>
      <c r="C114" s="353" t="s">
        <v>1519</v>
      </c>
      <c r="D114" s="341" t="s">
        <v>1498</v>
      </c>
      <c r="E114" s="379" t="s">
        <v>313</v>
      </c>
      <c r="F114" s="8">
        <v>25</v>
      </c>
      <c r="G114" s="232"/>
      <c r="H114" s="412">
        <v>384</v>
      </c>
      <c r="I114" s="146">
        <f t="shared" si="29"/>
        <v>268.79999999999995</v>
      </c>
      <c r="J114" s="255">
        <f t="shared" si="30"/>
        <v>10.338461538461537</v>
      </c>
      <c r="K114" s="8" t="s">
        <v>1699</v>
      </c>
      <c r="L114" s="8"/>
      <c r="M114" s="333"/>
      <c r="N114" s="8" t="s">
        <v>10</v>
      </c>
      <c r="O114" s="426">
        <v>2.205E-2</v>
      </c>
      <c r="P114" s="423">
        <v>2625</v>
      </c>
      <c r="Q114" s="439">
        <v>7000</v>
      </c>
      <c r="R114" s="451" t="s">
        <v>3160</v>
      </c>
      <c r="S114" s="457"/>
      <c r="T114" s="447">
        <v>70</v>
      </c>
      <c r="U114" s="548" t="s">
        <v>3304</v>
      </c>
      <c r="V114" s="529"/>
      <c r="W114" s="425" t="s">
        <v>3305</v>
      </c>
      <c r="X114" s="169"/>
      <c r="Y114" s="71" t="s">
        <v>233</v>
      </c>
      <c r="Z114" s="145">
        <f t="shared" si="22"/>
        <v>0</v>
      </c>
      <c r="AA114" s="145">
        <f t="shared" si="31"/>
        <v>0</v>
      </c>
      <c r="AB114" s="257">
        <f t="shared" si="23"/>
        <v>0</v>
      </c>
      <c r="AC114" s="142">
        <f t="shared" si="24"/>
        <v>0</v>
      </c>
      <c r="AD114" s="143">
        <f t="shared" si="25"/>
        <v>0</v>
      </c>
      <c r="AE114" s="144" t="str">
        <f t="shared" si="26"/>
        <v/>
      </c>
      <c r="AF114" s="144" t="str">
        <f t="shared" si="27"/>
        <v/>
      </c>
      <c r="AG114" s="144">
        <f t="shared" si="28"/>
        <v>0</v>
      </c>
      <c r="AH114" s="591">
        <f t="shared" si="32"/>
        <v>0</v>
      </c>
    </row>
    <row r="115" spans="1:34" ht="15.75">
      <c r="A115" s="5"/>
      <c r="B115" s="13"/>
      <c r="C115" s="353" t="s">
        <v>1520</v>
      </c>
      <c r="D115" s="341" t="s">
        <v>1498</v>
      </c>
      <c r="E115" s="379" t="s">
        <v>313</v>
      </c>
      <c r="F115" s="8">
        <v>25</v>
      </c>
      <c r="G115" s="136"/>
      <c r="H115" s="412">
        <v>384</v>
      </c>
      <c r="I115" s="146">
        <f t="shared" si="29"/>
        <v>268.79999999999995</v>
      </c>
      <c r="J115" s="255">
        <f t="shared" si="30"/>
        <v>10.338461538461537</v>
      </c>
      <c r="K115" s="8" t="s">
        <v>1699</v>
      </c>
      <c r="L115" s="8"/>
      <c r="M115" s="333"/>
      <c r="N115" s="8" t="s">
        <v>10</v>
      </c>
      <c r="O115" s="426">
        <v>2.205E-2</v>
      </c>
      <c r="P115" s="423">
        <v>2625</v>
      </c>
      <c r="Q115" s="439">
        <v>7000</v>
      </c>
      <c r="R115" s="461" t="s">
        <v>3301</v>
      </c>
      <c r="S115" s="457"/>
      <c r="T115" s="447">
        <v>70</v>
      </c>
      <c r="U115" s="548" t="s">
        <v>3304</v>
      </c>
      <c r="V115" s="529"/>
      <c r="W115" s="425" t="s">
        <v>3305</v>
      </c>
      <c r="X115" s="169"/>
      <c r="Y115" s="71" t="s">
        <v>233</v>
      </c>
      <c r="Z115" s="145">
        <f t="shared" si="22"/>
        <v>0</v>
      </c>
      <c r="AA115" s="145">
        <f t="shared" si="31"/>
        <v>0</v>
      </c>
      <c r="AB115" s="257">
        <f t="shared" si="23"/>
        <v>0</v>
      </c>
      <c r="AC115" s="142">
        <f t="shared" si="24"/>
        <v>0</v>
      </c>
      <c r="AD115" s="143">
        <f t="shared" si="25"/>
        <v>0</v>
      </c>
      <c r="AE115" s="144" t="str">
        <f t="shared" si="26"/>
        <v/>
      </c>
      <c r="AF115" s="144" t="str">
        <f t="shared" si="27"/>
        <v/>
      </c>
      <c r="AG115" s="144">
        <f t="shared" si="28"/>
        <v>0</v>
      </c>
      <c r="AH115" s="591">
        <f t="shared" si="32"/>
        <v>0</v>
      </c>
    </row>
    <row r="116" spans="1:34" ht="15.75">
      <c r="A116" s="5"/>
      <c r="B116" s="13"/>
      <c r="C116" s="353" t="s">
        <v>1521</v>
      </c>
      <c r="D116" s="341" t="s">
        <v>1501</v>
      </c>
      <c r="E116" s="379" t="s">
        <v>313</v>
      </c>
      <c r="F116" s="8">
        <v>25</v>
      </c>
      <c r="G116" s="235"/>
      <c r="H116" s="412">
        <v>384</v>
      </c>
      <c r="I116" s="146">
        <f t="shared" si="29"/>
        <v>268.79999999999995</v>
      </c>
      <c r="J116" s="255">
        <f t="shared" si="30"/>
        <v>10.338461538461537</v>
      </c>
      <c r="K116" s="8" t="s">
        <v>1699</v>
      </c>
      <c r="L116" s="8"/>
      <c r="M116" s="333"/>
      <c r="N116" s="8" t="s">
        <v>10</v>
      </c>
      <c r="O116" s="426">
        <v>2.205E-2</v>
      </c>
      <c r="P116" s="423">
        <v>2625</v>
      </c>
      <c r="Q116" s="439">
        <v>7000</v>
      </c>
      <c r="R116" s="451" t="s">
        <v>3160</v>
      </c>
      <c r="S116" s="457"/>
      <c r="T116" s="447">
        <v>70</v>
      </c>
      <c r="U116" s="548" t="s">
        <v>3306</v>
      </c>
      <c r="V116" s="529"/>
      <c r="W116" s="425" t="s">
        <v>3307</v>
      </c>
      <c r="X116" s="169"/>
      <c r="Y116" s="71" t="s">
        <v>233</v>
      </c>
      <c r="Z116" s="145">
        <f t="shared" si="22"/>
        <v>0</v>
      </c>
      <c r="AA116" s="145">
        <f t="shared" si="31"/>
        <v>0</v>
      </c>
      <c r="AB116" s="257">
        <f t="shared" si="23"/>
        <v>0</v>
      </c>
      <c r="AC116" s="142">
        <f t="shared" si="24"/>
        <v>0</v>
      </c>
      <c r="AD116" s="143">
        <f t="shared" si="25"/>
        <v>0</v>
      </c>
      <c r="AE116" s="144" t="str">
        <f t="shared" si="26"/>
        <v/>
      </c>
      <c r="AF116" s="144" t="str">
        <f t="shared" si="27"/>
        <v/>
      </c>
      <c r="AG116" s="144">
        <f t="shared" si="28"/>
        <v>0</v>
      </c>
      <c r="AH116" s="591">
        <f t="shared" si="32"/>
        <v>0</v>
      </c>
    </row>
    <row r="117" spans="1:34" ht="15.75">
      <c r="A117" s="5"/>
      <c r="B117" s="13"/>
      <c r="C117" s="353" t="s">
        <v>1522</v>
      </c>
      <c r="D117" s="341" t="s">
        <v>1501</v>
      </c>
      <c r="E117" s="379" t="s">
        <v>313</v>
      </c>
      <c r="F117" s="8">
        <v>25</v>
      </c>
      <c r="G117" s="8"/>
      <c r="H117" s="412">
        <v>384</v>
      </c>
      <c r="I117" s="146">
        <f t="shared" si="29"/>
        <v>268.79999999999995</v>
      </c>
      <c r="J117" s="255">
        <f t="shared" si="30"/>
        <v>10.338461538461537</v>
      </c>
      <c r="K117" s="8" t="s">
        <v>1699</v>
      </c>
      <c r="L117" s="8"/>
      <c r="M117" s="333"/>
      <c r="N117" s="8" t="s">
        <v>10</v>
      </c>
      <c r="O117" s="426">
        <v>2.205E-2</v>
      </c>
      <c r="P117" s="423">
        <v>2625</v>
      </c>
      <c r="Q117" s="439">
        <v>7000</v>
      </c>
      <c r="R117" s="461" t="s">
        <v>3301</v>
      </c>
      <c r="S117" s="457"/>
      <c r="T117" s="447">
        <v>70</v>
      </c>
      <c r="U117" s="548" t="s">
        <v>3306</v>
      </c>
      <c r="V117" s="529"/>
      <c r="W117" s="425" t="s">
        <v>3307</v>
      </c>
      <c r="X117" s="169"/>
      <c r="Y117" s="71" t="s">
        <v>233</v>
      </c>
      <c r="Z117" s="145">
        <f t="shared" si="22"/>
        <v>0</v>
      </c>
      <c r="AA117" s="145">
        <f t="shared" si="31"/>
        <v>0</v>
      </c>
      <c r="AB117" s="257">
        <f t="shared" si="23"/>
        <v>0</v>
      </c>
      <c r="AC117" s="142">
        <f t="shared" si="24"/>
        <v>0</v>
      </c>
      <c r="AD117" s="143">
        <f t="shared" si="25"/>
        <v>0</v>
      </c>
      <c r="AE117" s="144" t="str">
        <f t="shared" si="26"/>
        <v/>
      </c>
      <c r="AF117" s="144" t="str">
        <f t="shared" si="27"/>
        <v/>
      </c>
      <c r="AG117" s="144">
        <f t="shared" si="28"/>
        <v>0</v>
      </c>
      <c r="AH117" s="591">
        <f t="shared" si="32"/>
        <v>0</v>
      </c>
    </row>
    <row r="118" spans="1:34" ht="15.75">
      <c r="A118" s="5"/>
      <c r="B118" s="13"/>
      <c r="C118" s="353" t="s">
        <v>1523</v>
      </c>
      <c r="D118" s="341" t="s">
        <v>1504</v>
      </c>
      <c r="E118" s="379" t="s">
        <v>313</v>
      </c>
      <c r="F118" s="8">
        <v>25</v>
      </c>
      <c r="G118" s="8"/>
      <c r="H118" s="412">
        <v>384</v>
      </c>
      <c r="I118" s="146">
        <f t="shared" si="29"/>
        <v>268.79999999999995</v>
      </c>
      <c r="J118" s="255">
        <f t="shared" si="30"/>
        <v>10.338461538461537</v>
      </c>
      <c r="K118" s="8" t="s">
        <v>1699</v>
      </c>
      <c r="L118" s="8"/>
      <c r="M118" s="333"/>
      <c r="N118" s="8" t="s">
        <v>10</v>
      </c>
      <c r="O118" s="426">
        <v>2.205E-2</v>
      </c>
      <c r="P118" s="423">
        <v>2625</v>
      </c>
      <c r="Q118" s="439">
        <v>7000</v>
      </c>
      <c r="R118" s="451" t="s">
        <v>3160</v>
      </c>
      <c r="S118" s="457"/>
      <c r="T118" s="447">
        <v>70</v>
      </c>
      <c r="U118" s="548" t="s">
        <v>3308</v>
      </c>
      <c r="V118" s="522" t="s">
        <v>3309</v>
      </c>
      <c r="W118" s="425" t="s">
        <v>3310</v>
      </c>
      <c r="X118" s="169"/>
      <c r="Y118" s="71" t="s">
        <v>233</v>
      </c>
      <c r="Z118" s="145">
        <f t="shared" si="22"/>
        <v>0</v>
      </c>
      <c r="AA118" s="145">
        <f t="shared" si="31"/>
        <v>0</v>
      </c>
      <c r="AB118" s="257">
        <f t="shared" si="23"/>
        <v>0</v>
      </c>
      <c r="AC118" s="142">
        <f t="shared" si="24"/>
        <v>0</v>
      </c>
      <c r="AD118" s="143">
        <f t="shared" si="25"/>
        <v>0</v>
      </c>
      <c r="AE118" s="144" t="str">
        <f t="shared" si="26"/>
        <v/>
      </c>
      <c r="AF118" s="144" t="str">
        <f t="shared" si="27"/>
        <v/>
      </c>
      <c r="AG118" s="144">
        <f t="shared" si="28"/>
        <v>0</v>
      </c>
      <c r="AH118" s="591">
        <f t="shared" si="32"/>
        <v>0</v>
      </c>
    </row>
    <row r="119" spans="1:34" ht="15.75">
      <c r="A119" s="5"/>
      <c r="B119" s="13"/>
      <c r="C119" s="353" t="s">
        <v>1524</v>
      </c>
      <c r="D119" s="341" t="s">
        <v>1504</v>
      </c>
      <c r="E119" s="379" t="s">
        <v>313</v>
      </c>
      <c r="F119" s="8">
        <v>25</v>
      </c>
      <c r="G119" s="8"/>
      <c r="H119" s="412">
        <v>384</v>
      </c>
      <c r="I119" s="146">
        <f t="shared" si="29"/>
        <v>268.79999999999995</v>
      </c>
      <c r="J119" s="255">
        <f t="shared" si="30"/>
        <v>10.338461538461537</v>
      </c>
      <c r="K119" s="8" t="s">
        <v>1699</v>
      </c>
      <c r="L119" s="8"/>
      <c r="M119" s="333"/>
      <c r="N119" s="8" t="s">
        <v>10</v>
      </c>
      <c r="O119" s="426">
        <v>2.205E-2</v>
      </c>
      <c r="P119" s="423">
        <v>2625</v>
      </c>
      <c r="Q119" s="439">
        <v>7000</v>
      </c>
      <c r="R119" s="461" t="s">
        <v>3301</v>
      </c>
      <c r="S119" s="457"/>
      <c r="T119" s="447">
        <v>70</v>
      </c>
      <c r="U119" s="548" t="s">
        <v>3308</v>
      </c>
      <c r="V119" s="522" t="s">
        <v>3309</v>
      </c>
      <c r="W119" s="425" t="s">
        <v>3310</v>
      </c>
      <c r="X119" s="169"/>
      <c r="Y119" s="71" t="s">
        <v>233</v>
      </c>
      <c r="Z119" s="145">
        <f t="shared" si="22"/>
        <v>0</v>
      </c>
      <c r="AA119" s="145">
        <f t="shared" si="31"/>
        <v>0</v>
      </c>
      <c r="AB119" s="257">
        <f t="shared" si="23"/>
        <v>0</v>
      </c>
      <c r="AC119" s="142">
        <f t="shared" si="24"/>
        <v>0</v>
      </c>
      <c r="AD119" s="143">
        <f t="shared" si="25"/>
        <v>0</v>
      </c>
      <c r="AE119" s="144" t="str">
        <f t="shared" si="26"/>
        <v/>
      </c>
      <c r="AF119" s="144" t="str">
        <f t="shared" si="27"/>
        <v/>
      </c>
      <c r="AG119" s="144">
        <f t="shared" si="28"/>
        <v>0</v>
      </c>
      <c r="AH119" s="591">
        <f t="shared" si="32"/>
        <v>0</v>
      </c>
    </row>
    <row r="120" spans="1:34" ht="15.75">
      <c r="A120" s="5"/>
      <c r="B120" s="13"/>
      <c r="C120" s="353" t="s">
        <v>1525</v>
      </c>
      <c r="D120" s="341" t="s">
        <v>1507</v>
      </c>
      <c r="E120" s="379" t="s">
        <v>313</v>
      </c>
      <c r="F120" s="8">
        <v>25</v>
      </c>
      <c r="G120" s="8"/>
      <c r="H120" s="412">
        <v>384</v>
      </c>
      <c r="I120" s="146">
        <f t="shared" si="29"/>
        <v>268.79999999999995</v>
      </c>
      <c r="J120" s="255">
        <f t="shared" si="30"/>
        <v>10.338461538461537</v>
      </c>
      <c r="K120" s="8" t="s">
        <v>1699</v>
      </c>
      <c r="L120" s="8"/>
      <c r="M120" s="333"/>
      <c r="N120" s="8" t="s">
        <v>10</v>
      </c>
      <c r="O120" s="426">
        <v>2.205E-2</v>
      </c>
      <c r="P120" s="423">
        <v>2625</v>
      </c>
      <c r="Q120" s="439">
        <v>7000</v>
      </c>
      <c r="R120" s="451" t="s">
        <v>3160</v>
      </c>
      <c r="S120" s="457"/>
      <c r="T120" s="447">
        <v>70</v>
      </c>
      <c r="U120" s="548" t="s">
        <v>3311</v>
      </c>
      <c r="V120" s="529"/>
      <c r="W120" s="425" t="s">
        <v>3312</v>
      </c>
      <c r="X120" s="169"/>
      <c r="Y120" s="71" t="s">
        <v>233</v>
      </c>
      <c r="Z120" s="145">
        <f t="shared" si="22"/>
        <v>0</v>
      </c>
      <c r="AA120" s="145">
        <f t="shared" si="31"/>
        <v>0</v>
      </c>
      <c r="AB120" s="257">
        <f t="shared" si="23"/>
        <v>0</v>
      </c>
      <c r="AC120" s="142">
        <f t="shared" si="24"/>
        <v>0</v>
      </c>
      <c r="AD120" s="143">
        <f t="shared" si="25"/>
        <v>0</v>
      </c>
      <c r="AE120" s="144" t="str">
        <f t="shared" si="26"/>
        <v/>
      </c>
      <c r="AF120" s="144" t="str">
        <f t="shared" si="27"/>
        <v/>
      </c>
      <c r="AG120" s="144">
        <f t="shared" si="28"/>
        <v>0</v>
      </c>
      <c r="AH120" s="591">
        <f t="shared" si="32"/>
        <v>0</v>
      </c>
    </row>
    <row r="121" spans="1:34" ht="15.75">
      <c r="A121" s="5"/>
      <c r="B121" s="13"/>
      <c r="C121" s="353" t="s">
        <v>1526</v>
      </c>
      <c r="D121" s="341" t="s">
        <v>1507</v>
      </c>
      <c r="E121" s="379" t="s">
        <v>313</v>
      </c>
      <c r="F121" s="8">
        <v>25</v>
      </c>
      <c r="G121" s="8"/>
      <c r="H121" s="412">
        <v>384</v>
      </c>
      <c r="I121" s="146">
        <f t="shared" si="29"/>
        <v>268.79999999999995</v>
      </c>
      <c r="J121" s="255">
        <f t="shared" si="30"/>
        <v>10.338461538461537</v>
      </c>
      <c r="K121" s="8" t="s">
        <v>1699</v>
      </c>
      <c r="L121" s="8"/>
      <c r="M121" s="333"/>
      <c r="N121" s="8" t="s">
        <v>10</v>
      </c>
      <c r="O121" s="426">
        <v>2.205E-2</v>
      </c>
      <c r="P121" s="423">
        <v>2625</v>
      </c>
      <c r="Q121" s="439">
        <v>7000</v>
      </c>
      <c r="R121" s="461" t="s">
        <v>3301</v>
      </c>
      <c r="S121" s="457"/>
      <c r="T121" s="447">
        <v>70</v>
      </c>
      <c r="U121" s="548" t="s">
        <v>3311</v>
      </c>
      <c r="V121" s="529"/>
      <c r="W121" s="425" t="s">
        <v>3312</v>
      </c>
      <c r="X121" s="169"/>
      <c r="Y121" s="71" t="s">
        <v>233</v>
      </c>
      <c r="Z121" s="145">
        <f t="shared" si="22"/>
        <v>0</v>
      </c>
      <c r="AA121" s="145">
        <f t="shared" si="31"/>
        <v>0</v>
      </c>
      <c r="AB121" s="257">
        <f t="shared" si="23"/>
        <v>0</v>
      </c>
      <c r="AC121" s="142">
        <f t="shared" si="24"/>
        <v>0</v>
      </c>
      <c r="AD121" s="143">
        <f t="shared" si="25"/>
        <v>0</v>
      </c>
      <c r="AE121" s="144" t="str">
        <f t="shared" si="26"/>
        <v/>
      </c>
      <c r="AF121" s="144" t="str">
        <f t="shared" si="27"/>
        <v/>
      </c>
      <c r="AG121" s="144">
        <f t="shared" si="28"/>
        <v>0</v>
      </c>
      <c r="AH121" s="591">
        <f t="shared" si="32"/>
        <v>0</v>
      </c>
    </row>
    <row r="122" spans="1:34" ht="15.75">
      <c r="A122" s="5" t="s">
        <v>292</v>
      </c>
      <c r="B122" s="13"/>
      <c r="C122" s="348"/>
      <c r="D122" s="341"/>
      <c r="E122" s="379"/>
      <c r="F122" s="8"/>
      <c r="G122" s="8"/>
      <c r="H122" s="413"/>
      <c r="I122" s="410"/>
      <c r="J122" s="565"/>
      <c r="K122" s="346"/>
      <c r="L122" s="8"/>
      <c r="M122" s="333"/>
      <c r="N122" s="346"/>
      <c r="O122" s="346"/>
      <c r="P122" s="423"/>
      <c r="Q122" s="439"/>
      <c r="R122" s="461"/>
      <c r="S122" s="457"/>
      <c r="T122" s="425"/>
      <c r="U122" s="478"/>
      <c r="V122" s="504"/>
      <c r="W122" s="425"/>
      <c r="X122" s="137"/>
      <c r="Y122" s="71" t="s">
        <v>1015</v>
      </c>
      <c r="Z122" s="195"/>
      <c r="AA122" s="195"/>
      <c r="AB122" s="142"/>
      <c r="AC122" s="142"/>
      <c r="AD122" s="143"/>
      <c r="AE122" s="144"/>
      <c r="AF122" s="144"/>
      <c r="AG122" s="144"/>
      <c r="AH122" s="591"/>
    </row>
    <row r="123" spans="1:34" ht="15.75">
      <c r="A123" s="5"/>
      <c r="B123" s="13">
        <v>13</v>
      </c>
      <c r="C123" s="341" t="s">
        <v>1527</v>
      </c>
      <c r="D123" s="341" t="s">
        <v>1528</v>
      </c>
      <c r="E123" s="379" t="s">
        <v>1529</v>
      </c>
      <c r="F123" s="8">
        <v>24</v>
      </c>
      <c r="G123" s="136"/>
      <c r="H123" s="413">
        <v>130</v>
      </c>
      <c r="I123" s="146">
        <f t="shared" si="29"/>
        <v>91</v>
      </c>
      <c r="J123" s="255">
        <f t="shared" si="30"/>
        <v>3.5</v>
      </c>
      <c r="K123" s="8" t="s">
        <v>3145</v>
      </c>
      <c r="L123" s="424" t="s">
        <v>3313</v>
      </c>
      <c r="M123" s="333" t="s">
        <v>5560</v>
      </c>
      <c r="N123" s="8" t="s">
        <v>10</v>
      </c>
      <c r="O123" s="426">
        <v>7.0559999999999998E-2</v>
      </c>
      <c r="P123" s="423">
        <v>3600</v>
      </c>
      <c r="Q123" s="439">
        <v>13092</v>
      </c>
      <c r="R123" s="451" t="s">
        <v>3314</v>
      </c>
      <c r="S123" s="461" t="s">
        <v>3315</v>
      </c>
      <c r="T123" s="447">
        <v>25</v>
      </c>
      <c r="U123" s="549" t="s">
        <v>5274</v>
      </c>
      <c r="V123" s="514" t="s">
        <v>3316</v>
      </c>
      <c r="W123" s="425" t="s">
        <v>3317</v>
      </c>
      <c r="X123" s="169"/>
      <c r="Y123" s="71" t="s">
        <v>233</v>
      </c>
      <c r="Z123" s="145">
        <f t="shared" si="22"/>
        <v>0</v>
      </c>
      <c r="AA123" s="145">
        <f t="shared" si="31"/>
        <v>0</v>
      </c>
      <c r="AB123" s="257">
        <f t="shared" si="23"/>
        <v>0</v>
      </c>
      <c r="AC123" s="142">
        <f t="shared" si="24"/>
        <v>0</v>
      </c>
      <c r="AD123" s="143">
        <f t="shared" si="25"/>
        <v>0</v>
      </c>
      <c r="AE123" s="144" t="str">
        <f t="shared" si="26"/>
        <v/>
      </c>
      <c r="AF123" s="144" t="str">
        <f t="shared" si="27"/>
        <v/>
      </c>
      <c r="AG123" s="144">
        <f t="shared" si="28"/>
        <v>0</v>
      </c>
      <c r="AH123" s="591">
        <f t="shared" si="32"/>
        <v>0</v>
      </c>
    </row>
    <row r="124" spans="1:34" ht="15.75">
      <c r="A124" s="5"/>
      <c r="B124" s="13">
        <v>13</v>
      </c>
      <c r="C124" s="341" t="s">
        <v>1530</v>
      </c>
      <c r="D124" s="341" t="s">
        <v>293</v>
      </c>
      <c r="E124" s="379" t="s">
        <v>282</v>
      </c>
      <c r="F124" s="8">
        <v>36</v>
      </c>
      <c r="G124" s="8"/>
      <c r="H124" s="412">
        <v>101</v>
      </c>
      <c r="I124" s="146">
        <f t="shared" si="29"/>
        <v>70.699999999999989</v>
      </c>
      <c r="J124" s="255">
        <f t="shared" si="30"/>
        <v>2.7192307692307689</v>
      </c>
      <c r="K124" s="8" t="s">
        <v>3145</v>
      </c>
      <c r="L124" s="424" t="s">
        <v>3318</v>
      </c>
      <c r="M124" s="333"/>
      <c r="N124" s="8" t="s">
        <v>10</v>
      </c>
      <c r="O124" s="426">
        <v>7.7399999999999997E-2</v>
      </c>
      <c r="P124" s="423">
        <v>3600</v>
      </c>
      <c r="Q124" s="439">
        <v>13200</v>
      </c>
      <c r="R124" s="451" t="s">
        <v>3319</v>
      </c>
      <c r="S124" s="461" t="s">
        <v>3315</v>
      </c>
      <c r="T124" s="447">
        <v>25</v>
      </c>
      <c r="U124" s="549" t="s">
        <v>570</v>
      </c>
      <c r="V124" s="529" t="s">
        <v>571</v>
      </c>
      <c r="W124" s="425" t="s">
        <v>697</v>
      </c>
      <c r="X124" s="169"/>
      <c r="Y124" s="71" t="s">
        <v>233</v>
      </c>
      <c r="Z124" s="145">
        <f t="shared" si="22"/>
        <v>0</v>
      </c>
      <c r="AA124" s="145">
        <f t="shared" si="31"/>
        <v>0</v>
      </c>
      <c r="AB124" s="257">
        <f t="shared" si="23"/>
        <v>0</v>
      </c>
      <c r="AC124" s="142">
        <f t="shared" si="24"/>
        <v>0</v>
      </c>
      <c r="AD124" s="143">
        <f t="shared" si="25"/>
        <v>0</v>
      </c>
      <c r="AE124" s="144" t="str">
        <f t="shared" si="26"/>
        <v/>
      </c>
      <c r="AF124" s="144" t="str">
        <f t="shared" si="27"/>
        <v/>
      </c>
      <c r="AG124" s="144">
        <f t="shared" si="28"/>
        <v>0</v>
      </c>
      <c r="AH124" s="591">
        <f t="shared" si="32"/>
        <v>0</v>
      </c>
    </row>
    <row r="125" spans="1:34" ht="15.75">
      <c r="A125" s="5"/>
      <c r="B125" s="13">
        <v>14</v>
      </c>
      <c r="C125" s="343" t="s">
        <v>1531</v>
      </c>
      <c r="D125" s="374" t="s">
        <v>294</v>
      </c>
      <c r="E125" s="379" t="s">
        <v>295</v>
      </c>
      <c r="F125" s="8">
        <v>20</v>
      </c>
      <c r="G125" s="8"/>
      <c r="H125" s="413">
        <v>171</v>
      </c>
      <c r="I125" s="146">
        <f t="shared" si="29"/>
        <v>119.69999999999999</v>
      </c>
      <c r="J125" s="255">
        <f t="shared" si="30"/>
        <v>4.6038461538461535</v>
      </c>
      <c r="K125" s="8" t="s">
        <v>3145</v>
      </c>
      <c r="L125" s="423"/>
      <c r="M125" s="333" t="s">
        <v>5561</v>
      </c>
      <c r="N125" s="8" t="s">
        <v>10</v>
      </c>
      <c r="O125" s="426">
        <v>5.1299999999999998E-2</v>
      </c>
      <c r="P125" s="423">
        <v>5000</v>
      </c>
      <c r="Q125" s="439">
        <v>11140</v>
      </c>
      <c r="R125" s="451" t="s">
        <v>3320</v>
      </c>
      <c r="S125" s="461"/>
      <c r="T125" s="447">
        <v>30</v>
      </c>
      <c r="U125" s="548" t="s">
        <v>3321</v>
      </c>
      <c r="V125" s="514" t="s">
        <v>3322</v>
      </c>
      <c r="W125" s="425" t="s">
        <v>698</v>
      </c>
      <c r="X125" s="169"/>
      <c r="Y125" s="71" t="s">
        <v>233</v>
      </c>
      <c r="Z125" s="145">
        <f t="shared" si="22"/>
        <v>0</v>
      </c>
      <c r="AA125" s="145">
        <f t="shared" si="31"/>
        <v>0</v>
      </c>
      <c r="AB125" s="257">
        <f t="shared" si="23"/>
        <v>0</v>
      </c>
      <c r="AC125" s="142">
        <f t="shared" si="24"/>
        <v>0</v>
      </c>
      <c r="AD125" s="143">
        <f t="shared" si="25"/>
        <v>0</v>
      </c>
      <c r="AE125" s="144" t="str">
        <f t="shared" si="26"/>
        <v/>
      </c>
      <c r="AF125" s="144" t="str">
        <f t="shared" si="27"/>
        <v/>
      </c>
      <c r="AG125" s="144">
        <f t="shared" si="28"/>
        <v>0</v>
      </c>
      <c r="AH125" s="591">
        <f t="shared" si="32"/>
        <v>0</v>
      </c>
    </row>
    <row r="126" spans="1:34" ht="15.75">
      <c r="A126" s="5"/>
      <c r="B126" s="13">
        <v>14</v>
      </c>
      <c r="C126" s="341" t="s">
        <v>1532</v>
      </c>
      <c r="D126" s="341" t="s">
        <v>1533</v>
      </c>
      <c r="E126" s="379" t="s">
        <v>1534</v>
      </c>
      <c r="F126" s="8">
        <v>40</v>
      </c>
      <c r="G126" s="8"/>
      <c r="H126" s="413">
        <v>89</v>
      </c>
      <c r="I126" s="146">
        <f t="shared" si="29"/>
        <v>62.3</v>
      </c>
      <c r="J126" s="255">
        <f t="shared" si="30"/>
        <v>2.3961538461538461</v>
      </c>
      <c r="K126" s="8" t="s">
        <v>3145</v>
      </c>
      <c r="L126" s="424" t="s">
        <v>3323</v>
      </c>
      <c r="M126" s="333" t="s">
        <v>5560</v>
      </c>
      <c r="N126" s="8" t="s">
        <v>10</v>
      </c>
      <c r="O126" s="426">
        <v>5.1071999999999999E-2</v>
      </c>
      <c r="P126" s="423">
        <v>5000</v>
      </c>
      <c r="Q126" s="439">
        <v>12500</v>
      </c>
      <c r="R126" s="451" t="s">
        <v>3324</v>
      </c>
      <c r="S126" s="462"/>
      <c r="T126" s="447">
        <v>30</v>
      </c>
      <c r="U126" s="548" t="s">
        <v>3325</v>
      </c>
      <c r="V126" s="514" t="s">
        <v>3326</v>
      </c>
      <c r="W126" s="425" t="s">
        <v>3327</v>
      </c>
      <c r="X126" s="169"/>
      <c r="Y126" s="71" t="s">
        <v>6572</v>
      </c>
      <c r="Z126" s="145">
        <f t="shared" si="22"/>
        <v>0</v>
      </c>
      <c r="AA126" s="145">
        <f t="shared" si="31"/>
        <v>0</v>
      </c>
      <c r="AB126" s="257">
        <f t="shared" si="23"/>
        <v>0</v>
      </c>
      <c r="AC126" s="142">
        <f t="shared" si="24"/>
        <v>0</v>
      </c>
      <c r="AD126" s="143">
        <f t="shared" si="25"/>
        <v>0</v>
      </c>
      <c r="AE126" s="144" t="str">
        <f t="shared" si="26"/>
        <v/>
      </c>
      <c r="AF126" s="144" t="str">
        <f t="shared" si="27"/>
        <v/>
      </c>
      <c r="AG126" s="144">
        <f t="shared" si="28"/>
        <v>0</v>
      </c>
      <c r="AH126" s="591">
        <f t="shared" si="32"/>
        <v>0</v>
      </c>
    </row>
    <row r="127" spans="1:34" ht="15.75">
      <c r="A127" s="5"/>
      <c r="B127" s="13">
        <v>14</v>
      </c>
      <c r="C127" s="341" t="s">
        <v>1535</v>
      </c>
      <c r="D127" s="341" t="s">
        <v>293</v>
      </c>
      <c r="E127" s="379" t="s">
        <v>1536</v>
      </c>
      <c r="F127" s="8">
        <v>50</v>
      </c>
      <c r="G127" s="8"/>
      <c r="H127" s="413">
        <v>75</v>
      </c>
      <c r="I127" s="146">
        <f t="shared" si="29"/>
        <v>52.5</v>
      </c>
      <c r="J127" s="255">
        <f t="shared" si="30"/>
        <v>2.0192307692307692</v>
      </c>
      <c r="K127" s="8" t="s">
        <v>3145</v>
      </c>
      <c r="L127" s="424" t="s">
        <v>3328</v>
      </c>
      <c r="M127" s="333"/>
      <c r="N127" s="8" t="s">
        <v>10</v>
      </c>
      <c r="O127" s="426">
        <v>5.5439999999999996E-2</v>
      </c>
      <c r="P127" s="423">
        <v>5000</v>
      </c>
      <c r="Q127" s="439">
        <v>12550</v>
      </c>
      <c r="R127" s="451" t="s">
        <v>3329</v>
      </c>
      <c r="S127" s="462"/>
      <c r="T127" s="447">
        <v>30</v>
      </c>
      <c r="U127" s="548" t="s">
        <v>3330</v>
      </c>
      <c r="V127" s="529" t="s">
        <v>3331</v>
      </c>
      <c r="W127" s="425" t="s">
        <v>3332</v>
      </c>
      <c r="X127" s="169"/>
      <c r="Y127" s="71" t="s">
        <v>6572</v>
      </c>
      <c r="Z127" s="145">
        <f t="shared" si="22"/>
        <v>0</v>
      </c>
      <c r="AA127" s="145">
        <f t="shared" si="31"/>
        <v>0</v>
      </c>
      <c r="AB127" s="257">
        <f t="shared" si="23"/>
        <v>0</v>
      </c>
      <c r="AC127" s="142">
        <f t="shared" si="24"/>
        <v>0</v>
      </c>
      <c r="AD127" s="143">
        <f t="shared" si="25"/>
        <v>0</v>
      </c>
      <c r="AE127" s="144" t="str">
        <f t="shared" si="26"/>
        <v/>
      </c>
      <c r="AF127" s="144" t="str">
        <f t="shared" si="27"/>
        <v/>
      </c>
      <c r="AG127" s="144">
        <f t="shared" si="28"/>
        <v>0</v>
      </c>
      <c r="AH127" s="591">
        <f t="shared" si="32"/>
        <v>0</v>
      </c>
    </row>
    <row r="128" spans="1:34" ht="15.75">
      <c r="A128" s="5"/>
      <c r="B128" s="13"/>
      <c r="C128" s="359" t="s">
        <v>1537</v>
      </c>
      <c r="D128" s="359" t="s">
        <v>1538</v>
      </c>
      <c r="E128" s="379" t="s">
        <v>1539</v>
      </c>
      <c r="F128" s="8">
        <v>20</v>
      </c>
      <c r="G128" s="8"/>
      <c r="H128" s="413">
        <v>146</v>
      </c>
      <c r="I128" s="146">
        <f t="shared" si="29"/>
        <v>102.19999999999999</v>
      </c>
      <c r="J128" s="255">
        <f t="shared" si="30"/>
        <v>3.9307692307692301</v>
      </c>
      <c r="K128" s="8" t="s">
        <v>3145</v>
      </c>
      <c r="L128" s="424" t="s">
        <v>3313</v>
      </c>
      <c r="M128" s="333" t="s">
        <v>5560</v>
      </c>
      <c r="N128" s="8" t="s">
        <v>10</v>
      </c>
      <c r="O128" s="426">
        <v>4.7149999999999997E-2</v>
      </c>
      <c r="P128" s="423">
        <v>2000</v>
      </c>
      <c r="Q128" s="439">
        <v>9340</v>
      </c>
      <c r="R128" s="451" t="s">
        <v>3333</v>
      </c>
      <c r="S128" s="457"/>
      <c r="T128" s="447">
        <v>25</v>
      </c>
      <c r="U128" s="549" t="s">
        <v>5275</v>
      </c>
      <c r="V128" s="529" t="s">
        <v>3334</v>
      </c>
      <c r="W128" s="425" t="s">
        <v>3335</v>
      </c>
      <c r="X128" s="169"/>
      <c r="Y128" s="71" t="s">
        <v>233</v>
      </c>
      <c r="Z128" s="145">
        <f t="shared" si="22"/>
        <v>0</v>
      </c>
      <c r="AA128" s="145">
        <f t="shared" si="31"/>
        <v>0</v>
      </c>
      <c r="AB128" s="257">
        <f t="shared" si="23"/>
        <v>0</v>
      </c>
      <c r="AC128" s="142">
        <f t="shared" si="24"/>
        <v>0</v>
      </c>
      <c r="AD128" s="143">
        <f t="shared" si="25"/>
        <v>0</v>
      </c>
      <c r="AE128" s="144" t="str">
        <f t="shared" si="26"/>
        <v/>
      </c>
      <c r="AF128" s="144" t="str">
        <f t="shared" si="27"/>
        <v/>
      </c>
      <c r="AG128" s="144">
        <f t="shared" si="28"/>
        <v>0</v>
      </c>
      <c r="AH128" s="591">
        <f t="shared" si="32"/>
        <v>0</v>
      </c>
    </row>
    <row r="129" spans="1:34" ht="15.75">
      <c r="A129" s="5"/>
      <c r="B129" s="13"/>
      <c r="C129" s="359" t="s">
        <v>1540</v>
      </c>
      <c r="D129" s="359" t="s">
        <v>1541</v>
      </c>
      <c r="E129" s="379" t="s">
        <v>101</v>
      </c>
      <c r="F129" s="8">
        <v>12</v>
      </c>
      <c r="G129" s="8"/>
      <c r="H129" s="413">
        <v>169</v>
      </c>
      <c r="I129" s="146">
        <f t="shared" si="29"/>
        <v>118.3</v>
      </c>
      <c r="J129" s="255">
        <f t="shared" si="30"/>
        <v>4.55</v>
      </c>
      <c r="K129" s="8" t="s">
        <v>3145</v>
      </c>
      <c r="L129" s="8"/>
      <c r="M129" s="333"/>
      <c r="N129" s="8" t="s">
        <v>10</v>
      </c>
      <c r="O129" s="426">
        <v>1.984E-2</v>
      </c>
      <c r="P129" s="423">
        <v>2304</v>
      </c>
      <c r="Q129" s="439">
        <v>8692</v>
      </c>
      <c r="R129" s="451" t="s">
        <v>3336</v>
      </c>
      <c r="S129" s="457"/>
      <c r="T129" s="447">
        <v>100</v>
      </c>
      <c r="U129" s="549" t="s">
        <v>5276</v>
      </c>
      <c r="V129" s="529" t="s">
        <v>3337</v>
      </c>
      <c r="W129" s="425" t="s">
        <v>699</v>
      </c>
      <c r="X129" s="169"/>
      <c r="Y129" s="71" t="s">
        <v>233</v>
      </c>
      <c r="Z129" s="145">
        <f t="shared" si="22"/>
        <v>0</v>
      </c>
      <c r="AA129" s="145">
        <f t="shared" si="31"/>
        <v>0</v>
      </c>
      <c r="AB129" s="257">
        <f t="shared" si="23"/>
        <v>0</v>
      </c>
      <c r="AC129" s="142">
        <f t="shared" si="24"/>
        <v>0</v>
      </c>
      <c r="AD129" s="143">
        <f t="shared" si="25"/>
        <v>0</v>
      </c>
      <c r="AE129" s="144" t="str">
        <f t="shared" si="26"/>
        <v/>
      </c>
      <c r="AF129" s="144" t="str">
        <f t="shared" si="27"/>
        <v/>
      </c>
      <c r="AG129" s="144">
        <f t="shared" si="28"/>
        <v>0</v>
      </c>
      <c r="AH129" s="591">
        <f t="shared" si="32"/>
        <v>0</v>
      </c>
    </row>
    <row r="130" spans="1:34" ht="15.75">
      <c r="A130" s="5"/>
      <c r="B130" s="13"/>
      <c r="C130" s="359" t="s">
        <v>1542</v>
      </c>
      <c r="D130" s="359" t="s">
        <v>1543</v>
      </c>
      <c r="E130" s="379" t="s">
        <v>1544</v>
      </c>
      <c r="F130" s="8">
        <v>50</v>
      </c>
      <c r="G130" s="233"/>
      <c r="H130" s="412">
        <v>54</v>
      </c>
      <c r="I130" s="146">
        <f t="shared" si="29"/>
        <v>37.799999999999997</v>
      </c>
      <c r="J130" s="255">
        <f t="shared" si="30"/>
        <v>1.4538461538461538</v>
      </c>
      <c r="K130" s="8" t="s">
        <v>3145</v>
      </c>
      <c r="L130" s="424" t="s">
        <v>3323</v>
      </c>
      <c r="M130" s="333" t="s">
        <v>5560</v>
      </c>
      <c r="N130" s="8" t="s">
        <v>10</v>
      </c>
      <c r="O130" s="426">
        <v>2.6713999999999998E-2</v>
      </c>
      <c r="P130" s="423">
        <v>3000</v>
      </c>
      <c r="Q130" s="439">
        <v>6050</v>
      </c>
      <c r="R130" s="451" t="s">
        <v>3338</v>
      </c>
      <c r="S130" s="457"/>
      <c r="T130" s="447">
        <v>20</v>
      </c>
      <c r="U130" s="552" t="s">
        <v>5277</v>
      </c>
      <c r="V130" s="529"/>
      <c r="W130" s="425" t="s">
        <v>3339</v>
      </c>
      <c r="X130" s="169"/>
      <c r="Y130" s="71" t="s">
        <v>6572</v>
      </c>
      <c r="Z130" s="145">
        <f t="shared" si="22"/>
        <v>0</v>
      </c>
      <c r="AA130" s="145">
        <f t="shared" si="31"/>
        <v>0</v>
      </c>
      <c r="AB130" s="257">
        <f t="shared" si="23"/>
        <v>0</v>
      </c>
      <c r="AC130" s="142">
        <f t="shared" si="24"/>
        <v>0</v>
      </c>
      <c r="AD130" s="143">
        <f t="shared" si="25"/>
        <v>0</v>
      </c>
      <c r="AE130" s="144" t="str">
        <f t="shared" si="26"/>
        <v/>
      </c>
      <c r="AF130" s="144" t="str">
        <f t="shared" si="27"/>
        <v/>
      </c>
      <c r="AG130" s="144">
        <f t="shared" si="28"/>
        <v>0</v>
      </c>
      <c r="AH130" s="591">
        <f t="shared" si="32"/>
        <v>0</v>
      </c>
    </row>
    <row r="131" spans="1:34" ht="15.75">
      <c r="A131" s="5"/>
      <c r="B131" s="13"/>
      <c r="C131" s="359" t="s">
        <v>1545</v>
      </c>
      <c r="D131" s="359" t="s">
        <v>1546</v>
      </c>
      <c r="E131" s="379" t="s">
        <v>101</v>
      </c>
      <c r="F131" s="8">
        <v>12</v>
      </c>
      <c r="G131" s="136"/>
      <c r="H131" s="413">
        <v>196</v>
      </c>
      <c r="I131" s="146">
        <f t="shared" si="29"/>
        <v>137.19999999999999</v>
      </c>
      <c r="J131" s="255">
        <f t="shared" si="30"/>
        <v>5.2769230769230768</v>
      </c>
      <c r="K131" s="8" t="s">
        <v>3145</v>
      </c>
      <c r="L131" s="399"/>
      <c r="M131" s="333" t="s">
        <v>5561</v>
      </c>
      <c r="N131" s="8" t="s">
        <v>10</v>
      </c>
      <c r="O131" s="426">
        <v>7.8587999999999991E-2</v>
      </c>
      <c r="P131" s="423">
        <v>2016</v>
      </c>
      <c r="Q131" s="439">
        <v>8376</v>
      </c>
      <c r="R131" s="451" t="s">
        <v>3340</v>
      </c>
      <c r="S131" s="457"/>
      <c r="T131" s="447">
        <v>100</v>
      </c>
      <c r="U131" s="550" t="s">
        <v>3341</v>
      </c>
      <c r="V131" s="533" t="s">
        <v>3342</v>
      </c>
      <c r="W131" s="425" t="s">
        <v>3343</v>
      </c>
      <c r="X131" s="169"/>
      <c r="Y131" s="71" t="s">
        <v>233</v>
      </c>
      <c r="Z131" s="145">
        <f t="shared" si="22"/>
        <v>0</v>
      </c>
      <c r="AA131" s="145">
        <f t="shared" si="31"/>
        <v>0</v>
      </c>
      <c r="AB131" s="257">
        <f t="shared" si="23"/>
        <v>0</v>
      </c>
      <c r="AC131" s="142">
        <f t="shared" si="24"/>
        <v>0</v>
      </c>
      <c r="AD131" s="143">
        <f t="shared" si="25"/>
        <v>0</v>
      </c>
      <c r="AE131" s="144" t="str">
        <f t="shared" si="26"/>
        <v/>
      </c>
      <c r="AF131" s="144" t="str">
        <f t="shared" si="27"/>
        <v/>
      </c>
      <c r="AG131" s="144">
        <f t="shared" si="28"/>
        <v>0</v>
      </c>
      <c r="AH131" s="591">
        <f t="shared" si="32"/>
        <v>0</v>
      </c>
    </row>
    <row r="132" spans="1:34" ht="15.75">
      <c r="A132" s="5"/>
      <c r="B132" s="13"/>
      <c r="C132" s="359" t="s">
        <v>1547</v>
      </c>
      <c r="D132" s="359" t="s">
        <v>1548</v>
      </c>
      <c r="E132" s="379" t="s">
        <v>101</v>
      </c>
      <c r="F132" s="8">
        <v>12</v>
      </c>
      <c r="G132" s="235"/>
      <c r="H132" s="412">
        <v>192</v>
      </c>
      <c r="I132" s="146">
        <f t="shared" si="29"/>
        <v>134.39999999999998</v>
      </c>
      <c r="J132" s="255">
        <f t="shared" si="30"/>
        <v>5.1692307692307686</v>
      </c>
      <c r="K132" s="8" t="s">
        <v>3145</v>
      </c>
      <c r="L132" s="8"/>
      <c r="M132" s="333" t="s">
        <v>5561</v>
      </c>
      <c r="N132" s="8" t="s">
        <v>10</v>
      </c>
      <c r="O132" s="426">
        <v>6.1903999999999994E-2</v>
      </c>
      <c r="P132" s="423">
        <v>2016</v>
      </c>
      <c r="Q132" s="439">
        <v>6500</v>
      </c>
      <c r="R132" s="451" t="s">
        <v>3134</v>
      </c>
      <c r="S132" s="457"/>
      <c r="T132" s="447">
        <v>110</v>
      </c>
      <c r="U132" s="548" t="s">
        <v>3344</v>
      </c>
      <c r="V132" s="512" t="s">
        <v>3345</v>
      </c>
      <c r="W132" s="425" t="s">
        <v>699</v>
      </c>
      <c r="X132" s="169"/>
      <c r="Y132" s="71" t="s">
        <v>233</v>
      </c>
      <c r="Z132" s="145">
        <f t="shared" si="22"/>
        <v>0</v>
      </c>
      <c r="AA132" s="145">
        <f t="shared" si="31"/>
        <v>0</v>
      </c>
      <c r="AB132" s="257">
        <f t="shared" si="23"/>
        <v>0</v>
      </c>
      <c r="AC132" s="142">
        <f t="shared" si="24"/>
        <v>0</v>
      </c>
      <c r="AD132" s="143">
        <f t="shared" si="25"/>
        <v>0</v>
      </c>
      <c r="AE132" s="144" t="str">
        <f t="shared" si="26"/>
        <v/>
      </c>
      <c r="AF132" s="144" t="str">
        <f t="shared" si="27"/>
        <v/>
      </c>
      <c r="AG132" s="144">
        <f t="shared" si="28"/>
        <v>0</v>
      </c>
      <c r="AH132" s="591">
        <f t="shared" si="32"/>
        <v>0</v>
      </c>
    </row>
    <row r="133" spans="1:34" ht="15.75">
      <c r="A133" s="5"/>
      <c r="B133" s="13"/>
      <c r="C133" s="359" t="s">
        <v>1549</v>
      </c>
      <c r="D133" s="359" t="s">
        <v>1550</v>
      </c>
      <c r="E133" s="379" t="s">
        <v>296</v>
      </c>
      <c r="F133" s="8">
        <v>24</v>
      </c>
      <c r="G133" s="8"/>
      <c r="H133" s="413">
        <v>150</v>
      </c>
      <c r="I133" s="146">
        <f t="shared" si="29"/>
        <v>105</v>
      </c>
      <c r="J133" s="255">
        <f t="shared" si="30"/>
        <v>4.0384615384615383</v>
      </c>
      <c r="K133" s="8" t="s">
        <v>3145</v>
      </c>
      <c r="L133" s="8"/>
      <c r="M133" s="333" t="s">
        <v>5561</v>
      </c>
      <c r="N133" s="8" t="s">
        <v>10</v>
      </c>
      <c r="O133" s="426">
        <v>0.12787199999999999</v>
      </c>
      <c r="P133" s="423">
        <v>2688</v>
      </c>
      <c r="Q133" s="439">
        <v>13000</v>
      </c>
      <c r="R133" s="451" t="s">
        <v>3346</v>
      </c>
      <c r="S133" s="457"/>
      <c r="T133" s="447">
        <v>60</v>
      </c>
      <c r="U133" s="548" t="s">
        <v>3347</v>
      </c>
      <c r="V133" s="512" t="s">
        <v>3348</v>
      </c>
      <c r="W133" s="425" t="s">
        <v>700</v>
      </c>
      <c r="X133" s="169"/>
      <c r="Y133" s="71" t="s">
        <v>233</v>
      </c>
      <c r="Z133" s="145">
        <f t="shared" si="22"/>
        <v>0</v>
      </c>
      <c r="AA133" s="145">
        <f t="shared" si="31"/>
        <v>0</v>
      </c>
      <c r="AB133" s="257">
        <f t="shared" si="23"/>
        <v>0</v>
      </c>
      <c r="AC133" s="142">
        <f t="shared" si="24"/>
        <v>0</v>
      </c>
      <c r="AD133" s="143">
        <f t="shared" si="25"/>
        <v>0</v>
      </c>
      <c r="AE133" s="144" t="str">
        <f t="shared" si="26"/>
        <v/>
      </c>
      <c r="AF133" s="144" t="str">
        <f t="shared" si="27"/>
        <v/>
      </c>
      <c r="AG133" s="144">
        <f t="shared" si="28"/>
        <v>0</v>
      </c>
      <c r="AH133" s="591">
        <f t="shared" si="32"/>
        <v>0</v>
      </c>
    </row>
    <row r="134" spans="1:34" ht="15.75">
      <c r="A134" s="5"/>
      <c r="B134" s="13"/>
      <c r="C134" s="359" t="s">
        <v>1551</v>
      </c>
      <c r="D134" s="359" t="s">
        <v>297</v>
      </c>
      <c r="E134" s="379" t="s">
        <v>296</v>
      </c>
      <c r="F134" s="8">
        <v>24</v>
      </c>
      <c r="G134" s="8"/>
      <c r="H134" s="412">
        <v>165</v>
      </c>
      <c r="I134" s="146">
        <f t="shared" si="29"/>
        <v>115.49999999999999</v>
      </c>
      <c r="J134" s="255">
        <f t="shared" si="30"/>
        <v>4.4423076923076916</v>
      </c>
      <c r="K134" s="8" t="s">
        <v>3145</v>
      </c>
      <c r="L134" s="8"/>
      <c r="M134" s="333"/>
      <c r="N134" s="8" t="s">
        <v>10</v>
      </c>
      <c r="O134" s="426">
        <v>5.8465999999999997E-2</v>
      </c>
      <c r="P134" s="423">
        <v>3360</v>
      </c>
      <c r="Q134" s="439">
        <v>17000</v>
      </c>
      <c r="R134" s="451" t="s">
        <v>3134</v>
      </c>
      <c r="S134" s="457"/>
      <c r="T134" s="447">
        <v>60</v>
      </c>
      <c r="U134" s="548" t="s">
        <v>572</v>
      </c>
      <c r="V134" s="514" t="s">
        <v>3349</v>
      </c>
      <c r="W134" s="425" t="s">
        <v>700</v>
      </c>
      <c r="X134" s="169"/>
      <c r="Y134" s="71" t="s">
        <v>233</v>
      </c>
      <c r="Z134" s="145">
        <f t="shared" si="22"/>
        <v>0</v>
      </c>
      <c r="AA134" s="145">
        <f t="shared" si="31"/>
        <v>0</v>
      </c>
      <c r="AB134" s="257">
        <f t="shared" si="23"/>
        <v>0</v>
      </c>
      <c r="AC134" s="142">
        <f t="shared" si="24"/>
        <v>0</v>
      </c>
      <c r="AD134" s="143">
        <f t="shared" si="25"/>
        <v>0</v>
      </c>
      <c r="AE134" s="144" t="str">
        <f t="shared" si="26"/>
        <v/>
      </c>
      <c r="AF134" s="144" t="str">
        <f t="shared" si="27"/>
        <v/>
      </c>
      <c r="AG134" s="144">
        <f t="shared" si="28"/>
        <v>0</v>
      </c>
      <c r="AH134" s="591">
        <f t="shared" si="32"/>
        <v>0</v>
      </c>
    </row>
    <row r="135" spans="1:34" ht="15.75">
      <c r="A135" s="5"/>
      <c r="B135" s="13"/>
      <c r="C135" s="355" t="s">
        <v>1552</v>
      </c>
      <c r="D135" s="364" t="s">
        <v>1553</v>
      </c>
      <c r="E135" s="379" t="s">
        <v>334</v>
      </c>
      <c r="F135" s="8">
        <v>8</v>
      </c>
      <c r="G135" s="8"/>
      <c r="H135" s="412">
        <v>365</v>
      </c>
      <c r="I135" s="146">
        <f t="shared" si="29"/>
        <v>255.49999999999997</v>
      </c>
      <c r="J135" s="255">
        <f t="shared" si="30"/>
        <v>9.8269230769230766</v>
      </c>
      <c r="K135" s="8" t="s">
        <v>1954</v>
      </c>
      <c r="L135" s="8"/>
      <c r="M135" s="333" t="s">
        <v>5562</v>
      </c>
      <c r="N135" s="8" t="s">
        <v>10</v>
      </c>
      <c r="O135" s="426">
        <v>7.2283E-2</v>
      </c>
      <c r="P135" s="423">
        <v>624</v>
      </c>
      <c r="Q135" s="439">
        <v>8000</v>
      </c>
      <c r="R135" s="451" t="s">
        <v>3350</v>
      </c>
      <c r="S135" s="457"/>
      <c r="T135" s="447">
        <v>55</v>
      </c>
      <c r="U135" s="548" t="s">
        <v>5278</v>
      </c>
      <c r="V135" s="543" t="s">
        <v>3351</v>
      </c>
      <c r="W135" s="425" t="s">
        <v>3352</v>
      </c>
      <c r="X135" s="169"/>
      <c r="Y135" s="71" t="s">
        <v>233</v>
      </c>
      <c r="Z135" s="145">
        <f t="shared" si="22"/>
        <v>0</v>
      </c>
      <c r="AA135" s="145">
        <f t="shared" si="31"/>
        <v>0</v>
      </c>
      <c r="AB135" s="257">
        <f t="shared" si="23"/>
        <v>0</v>
      </c>
      <c r="AC135" s="142">
        <f t="shared" si="24"/>
        <v>0</v>
      </c>
      <c r="AD135" s="143">
        <f t="shared" si="25"/>
        <v>0</v>
      </c>
      <c r="AE135" s="144" t="str">
        <f t="shared" si="26"/>
        <v/>
      </c>
      <c r="AF135" s="144" t="str">
        <f t="shared" si="27"/>
        <v/>
      </c>
      <c r="AG135" s="144">
        <f t="shared" si="28"/>
        <v>0</v>
      </c>
      <c r="AH135" s="591">
        <f t="shared" si="32"/>
        <v>0</v>
      </c>
    </row>
    <row r="136" spans="1:34" ht="15.75">
      <c r="A136" s="5" t="s">
        <v>298</v>
      </c>
      <c r="B136" s="13"/>
      <c r="C136" s="348"/>
      <c r="D136" s="341"/>
      <c r="E136" s="379"/>
      <c r="F136" s="8"/>
      <c r="G136" s="8"/>
      <c r="H136" s="413"/>
      <c r="I136" s="410"/>
      <c r="J136" s="565"/>
      <c r="K136" s="346"/>
      <c r="L136" s="8"/>
      <c r="M136" s="333"/>
      <c r="N136" s="346"/>
      <c r="O136" s="346"/>
      <c r="P136" s="423"/>
      <c r="Q136" s="439"/>
      <c r="R136" s="461"/>
      <c r="S136" s="457"/>
      <c r="T136" s="425"/>
      <c r="U136" s="478"/>
      <c r="V136" s="504"/>
      <c r="W136" s="425"/>
      <c r="X136" s="137"/>
      <c r="Y136" s="71" t="s">
        <v>1015</v>
      </c>
      <c r="Z136" s="195"/>
      <c r="AA136" s="195"/>
      <c r="AB136" s="142"/>
      <c r="AC136" s="142"/>
      <c r="AD136" s="143"/>
      <c r="AE136" s="144"/>
      <c r="AF136" s="144"/>
      <c r="AG136" s="144"/>
      <c r="AH136" s="591"/>
    </row>
    <row r="137" spans="1:34" ht="15.75">
      <c r="A137" s="5"/>
      <c r="B137" s="13">
        <v>15</v>
      </c>
      <c r="C137" s="358" t="s">
        <v>1554</v>
      </c>
      <c r="D137" s="358" t="s">
        <v>1555</v>
      </c>
      <c r="E137" s="379" t="s">
        <v>1556</v>
      </c>
      <c r="F137" s="8">
        <v>20</v>
      </c>
      <c r="G137" s="233"/>
      <c r="H137" s="413">
        <v>152</v>
      </c>
      <c r="I137" s="146">
        <f t="shared" si="29"/>
        <v>106.39999999999999</v>
      </c>
      <c r="J137" s="255">
        <f t="shared" si="30"/>
        <v>4.092307692307692</v>
      </c>
      <c r="K137" s="8" t="s">
        <v>3145</v>
      </c>
      <c r="L137" s="424" t="s">
        <v>3353</v>
      </c>
      <c r="M137" s="333" t="s">
        <v>5560</v>
      </c>
      <c r="N137" s="8" t="s">
        <v>10</v>
      </c>
      <c r="O137" s="426">
        <v>4.0194000000000001E-2</v>
      </c>
      <c r="P137" s="423">
        <v>6000</v>
      </c>
      <c r="Q137" s="439">
        <v>11700</v>
      </c>
      <c r="R137" s="451" t="s">
        <v>3354</v>
      </c>
      <c r="S137" s="461"/>
      <c r="T137" s="448">
        <v>30</v>
      </c>
      <c r="U137" s="549" t="s">
        <v>5279</v>
      </c>
      <c r="V137" s="510" t="s">
        <v>3355</v>
      </c>
      <c r="W137" s="478" t="s">
        <v>3356</v>
      </c>
      <c r="X137" s="169"/>
      <c r="Y137" s="71" t="s">
        <v>233</v>
      </c>
      <c r="Z137" s="145">
        <f t="shared" si="22"/>
        <v>0</v>
      </c>
      <c r="AA137" s="145">
        <f t="shared" si="31"/>
        <v>0</v>
      </c>
      <c r="AB137" s="257">
        <f t="shared" si="23"/>
        <v>0</v>
      </c>
      <c r="AC137" s="142">
        <f t="shared" si="24"/>
        <v>0</v>
      </c>
      <c r="AD137" s="143">
        <f t="shared" si="25"/>
        <v>0</v>
      </c>
      <c r="AE137" s="144" t="str">
        <f t="shared" si="26"/>
        <v/>
      </c>
      <c r="AF137" s="144" t="str">
        <f t="shared" si="27"/>
        <v/>
      </c>
      <c r="AG137" s="144">
        <f t="shared" si="28"/>
        <v>0</v>
      </c>
      <c r="AH137" s="591">
        <f t="shared" si="32"/>
        <v>0</v>
      </c>
    </row>
    <row r="138" spans="1:34" ht="15.75">
      <c r="A138" s="5"/>
      <c r="B138" s="13">
        <v>15</v>
      </c>
      <c r="C138" s="369" t="s">
        <v>1557</v>
      </c>
      <c r="D138" s="358" t="s">
        <v>1555</v>
      </c>
      <c r="E138" s="379" t="s">
        <v>1539</v>
      </c>
      <c r="F138" s="8">
        <v>20</v>
      </c>
      <c r="G138" s="136"/>
      <c r="H138" s="413">
        <v>120</v>
      </c>
      <c r="I138" s="146">
        <f t="shared" si="29"/>
        <v>84</v>
      </c>
      <c r="J138" s="255">
        <f t="shared" si="30"/>
        <v>3.2307692307692308</v>
      </c>
      <c r="K138" s="8" t="s">
        <v>3145</v>
      </c>
      <c r="L138" s="424" t="s">
        <v>3353</v>
      </c>
      <c r="M138" s="333" t="s">
        <v>5560</v>
      </c>
      <c r="N138" s="8" t="s">
        <v>10</v>
      </c>
      <c r="O138" s="426">
        <v>3.3659999999999995E-2</v>
      </c>
      <c r="P138" s="423">
        <v>4000</v>
      </c>
      <c r="Q138" s="439">
        <v>9100</v>
      </c>
      <c r="R138" s="451" t="s">
        <v>3357</v>
      </c>
      <c r="S138" s="461"/>
      <c r="T138" s="448">
        <v>30</v>
      </c>
      <c r="U138" s="549" t="s">
        <v>3358</v>
      </c>
      <c r="V138" s="510" t="s">
        <v>3359</v>
      </c>
      <c r="W138" s="478" t="s">
        <v>3360</v>
      </c>
      <c r="X138" s="169"/>
      <c r="Y138" s="71" t="s">
        <v>233</v>
      </c>
      <c r="Z138" s="145">
        <f t="shared" si="22"/>
        <v>0</v>
      </c>
      <c r="AA138" s="145">
        <f t="shared" si="31"/>
        <v>0</v>
      </c>
      <c r="AB138" s="257">
        <f t="shared" si="23"/>
        <v>0</v>
      </c>
      <c r="AC138" s="142">
        <f t="shared" si="24"/>
        <v>0</v>
      </c>
      <c r="AD138" s="143">
        <f t="shared" si="25"/>
        <v>0</v>
      </c>
      <c r="AE138" s="144" t="str">
        <f t="shared" si="26"/>
        <v/>
      </c>
      <c r="AF138" s="144" t="str">
        <f t="shared" si="27"/>
        <v/>
      </c>
      <c r="AG138" s="144">
        <f t="shared" si="28"/>
        <v>0</v>
      </c>
      <c r="AH138" s="591">
        <f t="shared" si="32"/>
        <v>0</v>
      </c>
    </row>
    <row r="139" spans="1:34" ht="15.75">
      <c r="A139" s="5"/>
      <c r="B139" s="13">
        <v>16</v>
      </c>
      <c r="C139" s="358" t="s">
        <v>1558</v>
      </c>
      <c r="D139" s="358" t="s">
        <v>1559</v>
      </c>
      <c r="E139" s="379" t="s">
        <v>1560</v>
      </c>
      <c r="F139" s="8">
        <v>25</v>
      </c>
      <c r="G139" s="18"/>
      <c r="H139" s="412">
        <v>138</v>
      </c>
      <c r="I139" s="146">
        <f t="shared" si="29"/>
        <v>96.6</v>
      </c>
      <c r="J139" s="255">
        <f t="shared" si="30"/>
        <v>3.7153846153846151</v>
      </c>
      <c r="K139" s="8" t="s">
        <v>3145</v>
      </c>
      <c r="L139" s="424" t="s">
        <v>3361</v>
      </c>
      <c r="M139" s="333" t="s">
        <v>5560</v>
      </c>
      <c r="N139" s="8" t="s">
        <v>10</v>
      </c>
      <c r="O139" s="426">
        <v>4.5044999999999995E-2</v>
      </c>
      <c r="P139" s="423">
        <v>7500</v>
      </c>
      <c r="Q139" s="439">
        <v>16925</v>
      </c>
      <c r="R139" s="451" t="s">
        <v>3357</v>
      </c>
      <c r="S139" s="457"/>
      <c r="T139" s="448">
        <v>33</v>
      </c>
      <c r="U139" s="549" t="s">
        <v>5280</v>
      </c>
      <c r="V139" s="529" t="s">
        <v>3362</v>
      </c>
      <c r="W139" s="478" t="s">
        <v>3363</v>
      </c>
      <c r="X139" s="169"/>
      <c r="Y139" s="71" t="s">
        <v>6649</v>
      </c>
      <c r="Z139" s="145">
        <f t="shared" si="22"/>
        <v>0</v>
      </c>
      <c r="AA139" s="145">
        <f t="shared" si="31"/>
        <v>0</v>
      </c>
      <c r="AB139" s="257">
        <f t="shared" si="23"/>
        <v>0</v>
      </c>
      <c r="AC139" s="142">
        <f t="shared" si="24"/>
        <v>0</v>
      </c>
      <c r="AD139" s="143">
        <f t="shared" si="25"/>
        <v>0</v>
      </c>
      <c r="AE139" s="144" t="str">
        <f t="shared" si="26"/>
        <v/>
      </c>
      <c r="AF139" s="144" t="str">
        <f t="shared" si="27"/>
        <v/>
      </c>
      <c r="AG139" s="144">
        <f t="shared" si="28"/>
        <v>0</v>
      </c>
      <c r="AH139" s="591">
        <f t="shared" si="32"/>
        <v>0</v>
      </c>
    </row>
    <row r="140" spans="1:34" ht="15.75">
      <c r="A140" s="5"/>
      <c r="B140" s="13">
        <v>16</v>
      </c>
      <c r="C140" s="369" t="s">
        <v>1561</v>
      </c>
      <c r="D140" s="358" t="s">
        <v>1559</v>
      </c>
      <c r="E140" s="379" t="s">
        <v>1560</v>
      </c>
      <c r="F140" s="8">
        <v>25</v>
      </c>
      <c r="G140" s="136"/>
      <c r="H140" s="412">
        <v>138</v>
      </c>
      <c r="I140" s="146">
        <f t="shared" si="29"/>
        <v>96.6</v>
      </c>
      <c r="J140" s="255">
        <f t="shared" si="30"/>
        <v>3.7153846153846151</v>
      </c>
      <c r="K140" s="8" t="s">
        <v>3145</v>
      </c>
      <c r="L140" s="424" t="s">
        <v>3361</v>
      </c>
      <c r="M140" s="333" t="s">
        <v>5560</v>
      </c>
      <c r="N140" s="8" t="s">
        <v>10</v>
      </c>
      <c r="O140" s="426">
        <v>4.5044999999999995E-2</v>
      </c>
      <c r="P140" s="423">
        <v>7500</v>
      </c>
      <c r="Q140" s="439">
        <v>16875</v>
      </c>
      <c r="R140" s="451" t="s">
        <v>3357</v>
      </c>
      <c r="S140" s="457"/>
      <c r="T140" s="448">
        <v>33</v>
      </c>
      <c r="U140" s="549" t="s">
        <v>5281</v>
      </c>
      <c r="V140" s="507" t="s">
        <v>3364</v>
      </c>
      <c r="W140" s="478" t="s">
        <v>3365</v>
      </c>
      <c r="X140" s="169"/>
      <c r="Y140" s="71" t="s">
        <v>6649</v>
      </c>
      <c r="Z140" s="145">
        <f t="shared" si="22"/>
        <v>0</v>
      </c>
      <c r="AA140" s="145">
        <f t="shared" si="31"/>
        <v>0</v>
      </c>
      <c r="AB140" s="257">
        <f t="shared" si="23"/>
        <v>0</v>
      </c>
      <c r="AC140" s="142">
        <f t="shared" si="24"/>
        <v>0</v>
      </c>
      <c r="AD140" s="143">
        <f t="shared" si="25"/>
        <v>0</v>
      </c>
      <c r="AE140" s="144" t="str">
        <f t="shared" si="26"/>
        <v/>
      </c>
      <c r="AF140" s="144" t="str">
        <f t="shared" si="27"/>
        <v/>
      </c>
      <c r="AG140" s="144">
        <f t="shared" si="28"/>
        <v>0</v>
      </c>
      <c r="AH140" s="591">
        <f t="shared" si="32"/>
        <v>0</v>
      </c>
    </row>
    <row r="141" spans="1:34" ht="15.75">
      <c r="A141" s="5"/>
      <c r="B141" s="13">
        <v>16</v>
      </c>
      <c r="C141" s="358" t="s">
        <v>1562</v>
      </c>
      <c r="D141" s="358" t="s">
        <v>1559</v>
      </c>
      <c r="E141" s="379" t="s">
        <v>1560</v>
      </c>
      <c r="F141" s="8">
        <v>25</v>
      </c>
      <c r="G141" s="18"/>
      <c r="H141" s="412">
        <v>138</v>
      </c>
      <c r="I141" s="146">
        <f t="shared" si="29"/>
        <v>96.6</v>
      </c>
      <c r="J141" s="255">
        <f t="shared" si="30"/>
        <v>3.7153846153846151</v>
      </c>
      <c r="K141" s="8" t="s">
        <v>3145</v>
      </c>
      <c r="L141" s="424" t="s">
        <v>3361</v>
      </c>
      <c r="M141" s="333" t="s">
        <v>5560</v>
      </c>
      <c r="N141" s="8" t="s">
        <v>10</v>
      </c>
      <c r="O141" s="426">
        <v>4.5044999999999995E-2</v>
      </c>
      <c r="P141" s="423">
        <v>7500</v>
      </c>
      <c r="Q141" s="439">
        <v>15900</v>
      </c>
      <c r="R141" s="451" t="s">
        <v>3357</v>
      </c>
      <c r="S141" s="457"/>
      <c r="T141" s="448">
        <v>33</v>
      </c>
      <c r="U141" s="549" t="s">
        <v>5282</v>
      </c>
      <c r="V141" s="507" t="s">
        <v>3366</v>
      </c>
      <c r="W141" s="478" t="s">
        <v>3356</v>
      </c>
      <c r="X141" s="169"/>
      <c r="Y141" s="71" t="s">
        <v>6572</v>
      </c>
      <c r="Z141" s="145">
        <f t="shared" si="22"/>
        <v>0</v>
      </c>
      <c r="AA141" s="145">
        <f t="shared" si="31"/>
        <v>0</v>
      </c>
      <c r="AB141" s="257">
        <f t="shared" si="23"/>
        <v>0</v>
      </c>
      <c r="AC141" s="142">
        <f t="shared" si="24"/>
        <v>0</v>
      </c>
      <c r="AD141" s="143">
        <f t="shared" si="25"/>
        <v>0</v>
      </c>
      <c r="AE141" s="144" t="str">
        <f t="shared" si="26"/>
        <v/>
      </c>
      <c r="AF141" s="144" t="str">
        <f t="shared" si="27"/>
        <v/>
      </c>
      <c r="AG141" s="144">
        <f t="shared" si="28"/>
        <v>0</v>
      </c>
      <c r="AH141" s="591">
        <f t="shared" si="32"/>
        <v>0</v>
      </c>
    </row>
    <row r="142" spans="1:34" ht="15.75">
      <c r="A142" s="5"/>
      <c r="B142" s="13"/>
      <c r="C142" s="369" t="s">
        <v>1563</v>
      </c>
      <c r="D142" s="358" t="s">
        <v>1564</v>
      </c>
      <c r="E142" s="379" t="s">
        <v>300</v>
      </c>
      <c r="F142" s="8">
        <v>15</v>
      </c>
      <c r="G142" s="136"/>
      <c r="H142" s="412">
        <v>327</v>
      </c>
      <c r="I142" s="146">
        <f t="shared" si="29"/>
        <v>228.89999999999998</v>
      </c>
      <c r="J142" s="255">
        <f t="shared" si="30"/>
        <v>8.8038461538461537</v>
      </c>
      <c r="K142" s="8" t="s">
        <v>3145</v>
      </c>
      <c r="L142" s="424"/>
      <c r="M142" s="333"/>
      <c r="N142" s="8" t="s">
        <v>10</v>
      </c>
      <c r="O142" s="426">
        <v>9.7143499999999994E-2</v>
      </c>
      <c r="P142" s="423">
        <v>7500</v>
      </c>
      <c r="Q142" s="439">
        <v>19000</v>
      </c>
      <c r="R142" s="451" t="s">
        <v>3367</v>
      </c>
      <c r="S142" s="457"/>
      <c r="T142" s="448">
        <v>45</v>
      </c>
      <c r="U142" s="548" t="s">
        <v>5283</v>
      </c>
      <c r="V142" s="514" t="s">
        <v>3368</v>
      </c>
      <c r="W142" s="496" t="s">
        <v>3369</v>
      </c>
      <c r="X142" s="169"/>
      <c r="Y142" s="71" t="s">
        <v>233</v>
      </c>
      <c r="Z142" s="145">
        <f t="shared" si="22"/>
        <v>0</v>
      </c>
      <c r="AA142" s="145">
        <f t="shared" si="31"/>
        <v>0</v>
      </c>
      <c r="AB142" s="257">
        <f t="shared" si="23"/>
        <v>0</v>
      </c>
      <c r="AC142" s="142">
        <f t="shared" si="24"/>
        <v>0</v>
      </c>
      <c r="AD142" s="143">
        <f t="shared" si="25"/>
        <v>0</v>
      </c>
      <c r="AE142" s="144" t="str">
        <f t="shared" si="26"/>
        <v/>
      </c>
      <c r="AF142" s="144" t="str">
        <f t="shared" si="27"/>
        <v/>
      </c>
      <c r="AG142" s="144">
        <f t="shared" si="28"/>
        <v>0</v>
      </c>
      <c r="AH142" s="591">
        <f t="shared" si="32"/>
        <v>0</v>
      </c>
    </row>
    <row r="143" spans="1:34" ht="15.75">
      <c r="A143" s="5"/>
      <c r="B143" s="13"/>
      <c r="C143" s="369" t="s">
        <v>1565</v>
      </c>
      <c r="D143" s="358" t="s">
        <v>1566</v>
      </c>
      <c r="E143" s="379" t="s">
        <v>300</v>
      </c>
      <c r="F143" s="8">
        <v>15</v>
      </c>
      <c r="G143" s="235"/>
      <c r="H143" s="412">
        <v>327</v>
      </c>
      <c r="I143" s="146">
        <f t="shared" si="29"/>
        <v>228.89999999999998</v>
      </c>
      <c r="J143" s="255">
        <f t="shared" si="30"/>
        <v>8.8038461538461537</v>
      </c>
      <c r="K143" s="8" t="s">
        <v>3145</v>
      </c>
      <c r="L143" s="424"/>
      <c r="M143" s="333"/>
      <c r="N143" s="8" t="s">
        <v>10</v>
      </c>
      <c r="O143" s="426">
        <v>9.7143499999999994E-2</v>
      </c>
      <c r="P143" s="423">
        <v>7500</v>
      </c>
      <c r="Q143" s="439">
        <v>19000</v>
      </c>
      <c r="R143" s="451" t="s">
        <v>3367</v>
      </c>
      <c r="S143" s="457"/>
      <c r="T143" s="448">
        <v>45</v>
      </c>
      <c r="U143" s="548" t="s">
        <v>5284</v>
      </c>
      <c r="V143" s="529"/>
      <c r="W143" s="478" t="s">
        <v>3370</v>
      </c>
      <c r="X143" s="169"/>
      <c r="Y143" s="71" t="s">
        <v>233</v>
      </c>
      <c r="Z143" s="145">
        <f t="shared" si="22"/>
        <v>0</v>
      </c>
      <c r="AA143" s="145">
        <f t="shared" si="31"/>
        <v>0</v>
      </c>
      <c r="AB143" s="257">
        <f t="shared" si="23"/>
        <v>0</v>
      </c>
      <c r="AC143" s="142">
        <f t="shared" si="24"/>
        <v>0</v>
      </c>
      <c r="AD143" s="143">
        <f t="shared" si="25"/>
        <v>0</v>
      </c>
      <c r="AE143" s="144" t="str">
        <f t="shared" si="26"/>
        <v/>
      </c>
      <c r="AF143" s="144" t="str">
        <f t="shared" si="27"/>
        <v/>
      </c>
      <c r="AG143" s="144">
        <f t="shared" si="28"/>
        <v>0</v>
      </c>
      <c r="AH143" s="591">
        <f t="shared" si="32"/>
        <v>0</v>
      </c>
    </row>
    <row r="144" spans="1:34" ht="15.75">
      <c r="A144" s="5"/>
      <c r="B144" s="13">
        <v>17</v>
      </c>
      <c r="C144" s="369" t="s">
        <v>1567</v>
      </c>
      <c r="D144" s="358" t="s">
        <v>299</v>
      </c>
      <c r="E144" s="379" t="s">
        <v>300</v>
      </c>
      <c r="F144" s="8">
        <v>15</v>
      </c>
      <c r="G144" s="8"/>
      <c r="H144" s="412">
        <v>297</v>
      </c>
      <c r="I144" s="146">
        <f t="shared" si="29"/>
        <v>207.89999999999998</v>
      </c>
      <c r="J144" s="255">
        <f t="shared" si="30"/>
        <v>7.9961538461538453</v>
      </c>
      <c r="K144" s="8" t="s">
        <v>3207</v>
      </c>
      <c r="L144" s="8"/>
      <c r="M144" s="333" t="s">
        <v>5562</v>
      </c>
      <c r="N144" s="8" t="s">
        <v>10</v>
      </c>
      <c r="O144" s="426">
        <v>6.3425999999999996E-2</v>
      </c>
      <c r="P144" s="423">
        <v>10500</v>
      </c>
      <c r="Q144" s="439">
        <v>16000</v>
      </c>
      <c r="R144" s="451" t="s">
        <v>3357</v>
      </c>
      <c r="S144" s="461"/>
      <c r="T144" s="448">
        <v>60</v>
      </c>
      <c r="U144" s="549" t="s">
        <v>5285</v>
      </c>
      <c r="V144" s="507" t="s">
        <v>3371</v>
      </c>
      <c r="W144" s="478" t="s">
        <v>701</v>
      </c>
      <c r="X144" s="169"/>
      <c r="Y144" s="71" t="s">
        <v>233</v>
      </c>
      <c r="Z144" s="145">
        <f t="shared" si="22"/>
        <v>0</v>
      </c>
      <c r="AA144" s="145">
        <f t="shared" si="31"/>
        <v>0</v>
      </c>
      <c r="AB144" s="257">
        <f t="shared" si="23"/>
        <v>0</v>
      </c>
      <c r="AC144" s="142">
        <f t="shared" si="24"/>
        <v>0</v>
      </c>
      <c r="AD144" s="143">
        <f t="shared" si="25"/>
        <v>0</v>
      </c>
      <c r="AE144" s="144" t="str">
        <f t="shared" si="26"/>
        <v/>
      </c>
      <c r="AF144" s="144" t="str">
        <f t="shared" si="27"/>
        <v/>
      </c>
      <c r="AG144" s="144">
        <f t="shared" si="28"/>
        <v>0</v>
      </c>
      <c r="AH144" s="591">
        <f t="shared" si="32"/>
        <v>0</v>
      </c>
    </row>
    <row r="145" spans="1:34" ht="15.75">
      <c r="A145" s="5"/>
      <c r="B145" s="13">
        <v>17</v>
      </c>
      <c r="C145" s="358" t="s">
        <v>1568</v>
      </c>
      <c r="D145" s="358" t="s">
        <v>299</v>
      </c>
      <c r="E145" s="379" t="s">
        <v>300</v>
      </c>
      <c r="F145" s="8">
        <v>15</v>
      </c>
      <c r="G145" s="8"/>
      <c r="H145" s="412">
        <v>297</v>
      </c>
      <c r="I145" s="146">
        <f t="shared" si="29"/>
        <v>207.89999999999998</v>
      </c>
      <c r="J145" s="255">
        <f t="shared" si="30"/>
        <v>7.9961538461538453</v>
      </c>
      <c r="K145" s="8" t="s">
        <v>3207</v>
      </c>
      <c r="L145" s="8"/>
      <c r="M145" s="333" t="s">
        <v>5562</v>
      </c>
      <c r="N145" s="8" t="s">
        <v>10</v>
      </c>
      <c r="O145" s="426">
        <v>6.3425999999999996E-2</v>
      </c>
      <c r="P145" s="423">
        <v>10500</v>
      </c>
      <c r="Q145" s="439">
        <v>18000</v>
      </c>
      <c r="R145" s="451" t="s">
        <v>3357</v>
      </c>
      <c r="S145" s="461"/>
      <c r="T145" s="448">
        <v>60</v>
      </c>
      <c r="U145" s="549" t="s">
        <v>5286</v>
      </c>
      <c r="V145" s="507" t="s">
        <v>3372</v>
      </c>
      <c r="W145" s="478" t="s">
        <v>3373</v>
      </c>
      <c r="X145" s="169"/>
      <c r="Y145" s="71" t="s">
        <v>233</v>
      </c>
      <c r="Z145" s="145">
        <f t="shared" si="22"/>
        <v>0</v>
      </c>
      <c r="AA145" s="145">
        <f t="shared" si="31"/>
        <v>0</v>
      </c>
      <c r="AB145" s="257">
        <f t="shared" si="23"/>
        <v>0</v>
      </c>
      <c r="AC145" s="142">
        <f t="shared" si="24"/>
        <v>0</v>
      </c>
      <c r="AD145" s="143">
        <f t="shared" si="25"/>
        <v>0</v>
      </c>
      <c r="AE145" s="144" t="str">
        <f t="shared" si="26"/>
        <v/>
      </c>
      <c r="AF145" s="144" t="str">
        <f t="shared" si="27"/>
        <v/>
      </c>
      <c r="AG145" s="144">
        <f t="shared" si="28"/>
        <v>0</v>
      </c>
      <c r="AH145" s="591">
        <f t="shared" si="32"/>
        <v>0</v>
      </c>
    </row>
    <row r="146" spans="1:34" ht="15.75">
      <c r="A146" s="5"/>
      <c r="B146" s="13">
        <v>17</v>
      </c>
      <c r="C146" s="358" t="s">
        <v>1569</v>
      </c>
      <c r="D146" s="358" t="s">
        <v>299</v>
      </c>
      <c r="E146" s="379" t="s">
        <v>300</v>
      </c>
      <c r="F146" s="8">
        <v>15</v>
      </c>
      <c r="G146" s="8"/>
      <c r="H146" s="412">
        <v>297</v>
      </c>
      <c r="I146" s="146">
        <f t="shared" si="29"/>
        <v>207.89999999999998</v>
      </c>
      <c r="J146" s="255">
        <f t="shared" si="30"/>
        <v>7.9961538461538453</v>
      </c>
      <c r="K146" s="8" t="s">
        <v>3207</v>
      </c>
      <c r="L146" s="8"/>
      <c r="M146" s="333" t="s">
        <v>5562</v>
      </c>
      <c r="N146" s="8" t="s">
        <v>10</v>
      </c>
      <c r="O146" s="426">
        <v>6.3425999999999996E-2</v>
      </c>
      <c r="P146" s="423">
        <v>10500</v>
      </c>
      <c r="Q146" s="439">
        <v>18000</v>
      </c>
      <c r="R146" s="451" t="s">
        <v>3357</v>
      </c>
      <c r="S146" s="461"/>
      <c r="T146" s="448">
        <v>60</v>
      </c>
      <c r="U146" s="549" t="s">
        <v>5287</v>
      </c>
      <c r="V146" s="514" t="s">
        <v>3374</v>
      </c>
      <c r="W146" s="478" t="s">
        <v>3375</v>
      </c>
      <c r="X146" s="169"/>
      <c r="Y146" s="71" t="s">
        <v>233</v>
      </c>
      <c r="Z146" s="145">
        <f t="shared" si="22"/>
        <v>0</v>
      </c>
      <c r="AA146" s="145">
        <f t="shared" si="31"/>
        <v>0</v>
      </c>
      <c r="AB146" s="257">
        <f t="shared" si="23"/>
        <v>0</v>
      </c>
      <c r="AC146" s="142">
        <f t="shared" si="24"/>
        <v>0</v>
      </c>
      <c r="AD146" s="143">
        <f t="shared" si="25"/>
        <v>0</v>
      </c>
      <c r="AE146" s="144" t="str">
        <f t="shared" si="26"/>
        <v/>
      </c>
      <c r="AF146" s="144" t="str">
        <f t="shared" si="27"/>
        <v/>
      </c>
      <c r="AG146" s="144">
        <f t="shared" si="28"/>
        <v>0</v>
      </c>
      <c r="AH146" s="591">
        <f t="shared" si="32"/>
        <v>0</v>
      </c>
    </row>
    <row r="147" spans="1:34" ht="15.75">
      <c r="A147" s="5"/>
      <c r="B147" s="13">
        <v>18</v>
      </c>
      <c r="C147" s="369" t="s">
        <v>1570</v>
      </c>
      <c r="D147" s="358" t="s">
        <v>301</v>
      </c>
      <c r="E147" s="379" t="s">
        <v>302</v>
      </c>
      <c r="F147" s="8">
        <v>15</v>
      </c>
      <c r="G147" s="8"/>
      <c r="H147" s="413">
        <v>285</v>
      </c>
      <c r="I147" s="146">
        <f t="shared" si="29"/>
        <v>199.5</v>
      </c>
      <c r="J147" s="255">
        <f t="shared" si="30"/>
        <v>7.6730769230769234</v>
      </c>
      <c r="K147" s="8" t="s">
        <v>3207</v>
      </c>
      <c r="L147" s="8"/>
      <c r="M147" s="333" t="s">
        <v>5562</v>
      </c>
      <c r="N147" s="8" t="s">
        <v>10</v>
      </c>
      <c r="O147" s="426">
        <v>5.3351999999999997E-2</v>
      </c>
      <c r="P147" s="423">
        <v>10500</v>
      </c>
      <c r="Q147" s="439">
        <v>26910</v>
      </c>
      <c r="R147" s="451" t="s">
        <v>3346</v>
      </c>
      <c r="S147" s="457"/>
      <c r="T147" s="448">
        <v>70</v>
      </c>
      <c r="U147" s="549" t="s">
        <v>5288</v>
      </c>
      <c r="V147" s="514" t="s">
        <v>3376</v>
      </c>
      <c r="W147" s="478" t="s">
        <v>3377</v>
      </c>
      <c r="X147" s="169"/>
      <c r="Y147" s="71" t="s">
        <v>233</v>
      </c>
      <c r="Z147" s="145">
        <f t="shared" si="22"/>
        <v>0</v>
      </c>
      <c r="AA147" s="145">
        <f t="shared" si="31"/>
        <v>0</v>
      </c>
      <c r="AB147" s="257">
        <f t="shared" si="23"/>
        <v>0</v>
      </c>
      <c r="AC147" s="142">
        <f t="shared" si="24"/>
        <v>0</v>
      </c>
      <c r="AD147" s="143">
        <f t="shared" si="25"/>
        <v>0</v>
      </c>
      <c r="AE147" s="144" t="str">
        <f t="shared" si="26"/>
        <v/>
      </c>
      <c r="AF147" s="144" t="str">
        <f t="shared" si="27"/>
        <v/>
      </c>
      <c r="AG147" s="144">
        <f t="shared" si="28"/>
        <v>0</v>
      </c>
      <c r="AH147" s="591">
        <f t="shared" si="32"/>
        <v>0</v>
      </c>
    </row>
    <row r="148" spans="1:34" ht="15.75">
      <c r="A148" s="5"/>
      <c r="B148" s="13">
        <v>18</v>
      </c>
      <c r="C148" s="358" t="s">
        <v>1571</v>
      </c>
      <c r="D148" s="358" t="s">
        <v>301</v>
      </c>
      <c r="E148" s="379" t="s">
        <v>302</v>
      </c>
      <c r="F148" s="8">
        <v>15</v>
      </c>
      <c r="G148" s="8"/>
      <c r="H148" s="413">
        <v>285</v>
      </c>
      <c r="I148" s="146">
        <f t="shared" si="29"/>
        <v>199.5</v>
      </c>
      <c r="J148" s="255">
        <f t="shared" si="30"/>
        <v>7.6730769230769234</v>
      </c>
      <c r="K148" s="8" t="s">
        <v>3207</v>
      </c>
      <c r="L148" s="8"/>
      <c r="M148" s="333" t="s">
        <v>5562</v>
      </c>
      <c r="N148" s="8" t="s">
        <v>10</v>
      </c>
      <c r="O148" s="426">
        <v>6.8795999999999996E-2</v>
      </c>
      <c r="P148" s="423">
        <v>10500</v>
      </c>
      <c r="Q148" s="439">
        <v>19365</v>
      </c>
      <c r="R148" s="451" t="s">
        <v>3350</v>
      </c>
      <c r="S148" s="457"/>
      <c r="T148" s="448">
        <v>70</v>
      </c>
      <c r="U148" s="549" t="s">
        <v>5288</v>
      </c>
      <c r="V148" s="510" t="s">
        <v>3378</v>
      </c>
      <c r="W148" s="478" t="s">
        <v>3379</v>
      </c>
      <c r="X148" s="169"/>
      <c r="Y148" s="71" t="s">
        <v>233</v>
      </c>
      <c r="Z148" s="145">
        <f t="shared" si="22"/>
        <v>0</v>
      </c>
      <c r="AA148" s="145">
        <f t="shared" si="31"/>
        <v>0</v>
      </c>
      <c r="AB148" s="257">
        <f t="shared" si="23"/>
        <v>0</v>
      </c>
      <c r="AC148" s="142">
        <f t="shared" si="24"/>
        <v>0</v>
      </c>
      <c r="AD148" s="143">
        <f t="shared" si="25"/>
        <v>0</v>
      </c>
      <c r="AE148" s="144" t="str">
        <f t="shared" si="26"/>
        <v/>
      </c>
      <c r="AF148" s="144" t="str">
        <f t="shared" si="27"/>
        <v/>
      </c>
      <c r="AG148" s="144">
        <f t="shared" si="28"/>
        <v>0</v>
      </c>
      <c r="AH148" s="591">
        <f t="shared" si="32"/>
        <v>0</v>
      </c>
    </row>
    <row r="149" spans="1:34" ht="15.75">
      <c r="A149" s="5"/>
      <c r="B149" s="13">
        <v>18</v>
      </c>
      <c r="C149" s="358" t="s">
        <v>1572</v>
      </c>
      <c r="D149" s="358" t="s">
        <v>301</v>
      </c>
      <c r="E149" s="379" t="s">
        <v>302</v>
      </c>
      <c r="F149" s="8">
        <v>15</v>
      </c>
      <c r="G149" s="8"/>
      <c r="H149" s="413">
        <v>285</v>
      </c>
      <c r="I149" s="146">
        <f t="shared" si="29"/>
        <v>199.5</v>
      </c>
      <c r="J149" s="255">
        <f t="shared" si="30"/>
        <v>7.6730769230769234</v>
      </c>
      <c r="K149" s="8" t="s">
        <v>3207</v>
      </c>
      <c r="L149" s="8"/>
      <c r="M149" s="333" t="s">
        <v>5562</v>
      </c>
      <c r="N149" s="8" t="s">
        <v>10</v>
      </c>
      <c r="O149" s="426">
        <v>6.8795999999999996E-2</v>
      </c>
      <c r="P149" s="423">
        <v>10500</v>
      </c>
      <c r="Q149" s="439">
        <v>23835</v>
      </c>
      <c r="R149" s="451" t="s">
        <v>3346</v>
      </c>
      <c r="S149" s="457"/>
      <c r="T149" s="448">
        <v>70</v>
      </c>
      <c r="U149" s="549" t="s">
        <v>5289</v>
      </c>
      <c r="V149" s="533" t="s">
        <v>3380</v>
      </c>
      <c r="W149" s="478" t="s">
        <v>3381</v>
      </c>
      <c r="X149" s="169"/>
      <c r="Y149" s="71" t="s">
        <v>233</v>
      </c>
      <c r="Z149" s="145">
        <f t="shared" si="22"/>
        <v>0</v>
      </c>
      <c r="AA149" s="145">
        <f t="shared" si="31"/>
        <v>0</v>
      </c>
      <c r="AB149" s="257">
        <f t="shared" si="23"/>
        <v>0</v>
      </c>
      <c r="AC149" s="142">
        <f t="shared" si="24"/>
        <v>0</v>
      </c>
      <c r="AD149" s="143">
        <f t="shared" si="25"/>
        <v>0</v>
      </c>
      <c r="AE149" s="144" t="str">
        <f t="shared" si="26"/>
        <v/>
      </c>
      <c r="AF149" s="144" t="str">
        <f t="shared" si="27"/>
        <v/>
      </c>
      <c r="AG149" s="144">
        <f t="shared" si="28"/>
        <v>0</v>
      </c>
      <c r="AH149" s="591">
        <f t="shared" si="32"/>
        <v>0</v>
      </c>
    </row>
    <row r="150" spans="1:34" ht="15.75">
      <c r="A150" s="5"/>
      <c r="B150" s="13">
        <v>19</v>
      </c>
      <c r="C150" s="358" t="s">
        <v>1573</v>
      </c>
      <c r="D150" s="358" t="s">
        <v>1574</v>
      </c>
      <c r="E150" s="379" t="s">
        <v>101</v>
      </c>
      <c r="F150" s="8">
        <v>12</v>
      </c>
      <c r="G150" s="8"/>
      <c r="H150" s="413">
        <v>355</v>
      </c>
      <c r="I150" s="146">
        <f t="shared" si="29"/>
        <v>248.49999999999997</v>
      </c>
      <c r="J150" s="255">
        <f t="shared" si="30"/>
        <v>9.5576923076923066</v>
      </c>
      <c r="K150" s="8" t="s">
        <v>3207</v>
      </c>
      <c r="L150" s="8"/>
      <c r="M150" s="333" t="s">
        <v>5562</v>
      </c>
      <c r="N150" s="8" t="s">
        <v>10</v>
      </c>
      <c r="O150" s="426">
        <v>7.5852000000000003E-2</v>
      </c>
      <c r="P150" s="423">
        <v>11952</v>
      </c>
      <c r="Q150" s="439">
        <v>24048</v>
      </c>
      <c r="R150" s="451" t="s">
        <v>3382</v>
      </c>
      <c r="S150" s="457"/>
      <c r="T150" s="448">
        <v>80</v>
      </c>
      <c r="U150" s="549" t="s">
        <v>5290</v>
      </c>
      <c r="V150" s="514" t="s">
        <v>3383</v>
      </c>
      <c r="W150" s="478" t="s">
        <v>3384</v>
      </c>
      <c r="X150" s="169"/>
      <c r="Y150" s="71" t="s">
        <v>233</v>
      </c>
      <c r="Z150" s="145">
        <f t="shared" si="22"/>
        <v>0</v>
      </c>
      <c r="AA150" s="145">
        <f t="shared" si="31"/>
        <v>0</v>
      </c>
      <c r="AB150" s="257">
        <f t="shared" si="23"/>
        <v>0</v>
      </c>
      <c r="AC150" s="142">
        <f t="shared" si="24"/>
        <v>0</v>
      </c>
      <c r="AD150" s="143">
        <f t="shared" si="25"/>
        <v>0</v>
      </c>
      <c r="AE150" s="144" t="str">
        <f t="shared" si="26"/>
        <v/>
      </c>
      <c r="AF150" s="144" t="str">
        <f t="shared" si="27"/>
        <v/>
      </c>
      <c r="AG150" s="144">
        <f t="shared" si="28"/>
        <v>0</v>
      </c>
      <c r="AH150" s="591">
        <f t="shared" si="32"/>
        <v>0</v>
      </c>
    </row>
    <row r="151" spans="1:34" ht="15.75">
      <c r="A151" s="5"/>
      <c r="B151" s="13">
        <v>19</v>
      </c>
      <c r="C151" s="369" t="s">
        <v>1575</v>
      </c>
      <c r="D151" s="358" t="s">
        <v>1574</v>
      </c>
      <c r="E151" s="379" t="s">
        <v>101</v>
      </c>
      <c r="F151" s="8">
        <v>12</v>
      </c>
      <c r="G151" s="8"/>
      <c r="H151" s="413">
        <v>355</v>
      </c>
      <c r="I151" s="146">
        <f t="shared" si="29"/>
        <v>248.49999999999997</v>
      </c>
      <c r="J151" s="255">
        <f t="shared" si="30"/>
        <v>9.5576923076923066</v>
      </c>
      <c r="K151" s="8" t="s">
        <v>3207</v>
      </c>
      <c r="L151" s="8"/>
      <c r="M151" s="333" t="s">
        <v>5562</v>
      </c>
      <c r="N151" s="8" t="s">
        <v>10</v>
      </c>
      <c r="O151" s="426">
        <v>7.5852000000000003E-2</v>
      </c>
      <c r="P151" s="423">
        <v>11952</v>
      </c>
      <c r="Q151" s="439">
        <v>28416</v>
      </c>
      <c r="R151" s="451" t="s">
        <v>3382</v>
      </c>
      <c r="S151" s="457"/>
      <c r="T151" s="448">
        <v>80</v>
      </c>
      <c r="U151" s="549" t="s">
        <v>5291</v>
      </c>
      <c r="V151" s="514" t="s">
        <v>3385</v>
      </c>
      <c r="W151" s="478" t="s">
        <v>3386</v>
      </c>
      <c r="X151" s="169"/>
      <c r="Y151" s="71" t="s">
        <v>233</v>
      </c>
      <c r="Z151" s="145">
        <f t="shared" ref="Z151:Z214" si="33">(X151*F151*I151)</f>
        <v>0</v>
      </c>
      <c r="AA151" s="145">
        <f t="shared" si="31"/>
        <v>0</v>
      </c>
      <c r="AB151" s="257">
        <f t="shared" ref="AB151:AB214" si="34">(X151*J151*F151)</f>
        <v>0</v>
      </c>
      <c r="AC151" s="142">
        <f t="shared" ref="AC151:AC214" si="35">(X151*Q151/1000)</f>
        <v>0</v>
      </c>
      <c r="AD151" s="143">
        <f t="shared" ref="AD151:AD214" si="36">(X151*O151)</f>
        <v>0</v>
      </c>
      <c r="AE151" s="144" t="str">
        <f t="shared" ref="AE151:AE214" si="37">IF(N151="1.1G",(P151/1000)*X151,"")</f>
        <v/>
      </c>
      <c r="AF151" s="144" t="str">
        <f t="shared" ref="AF151:AF214" si="38">IF(N151="1.3G",(P151/1000)*X151,"")</f>
        <v/>
      </c>
      <c r="AG151" s="144">
        <f t="shared" ref="AG151:AG214" si="39">IF(N151="1.4G",(P151/1000)*X151,"")</f>
        <v>0</v>
      </c>
      <c r="AH151" s="591">
        <f t="shared" si="32"/>
        <v>0</v>
      </c>
    </row>
    <row r="152" spans="1:34" ht="15.75">
      <c r="A152" s="5"/>
      <c r="B152" s="13">
        <v>19</v>
      </c>
      <c r="C152" s="358" t="s">
        <v>1576</v>
      </c>
      <c r="D152" s="358" t="s">
        <v>1574</v>
      </c>
      <c r="E152" s="379" t="s">
        <v>101</v>
      </c>
      <c r="F152" s="8">
        <v>12</v>
      </c>
      <c r="G152" s="8"/>
      <c r="H152" s="413">
        <v>355</v>
      </c>
      <c r="I152" s="146">
        <f t="shared" ref="I152:I215" si="40">(H152)*$G$20</f>
        <v>248.49999999999997</v>
      </c>
      <c r="J152" s="255">
        <f t="shared" ref="J152:J215" si="41">(I152/$J$19)</f>
        <v>9.5576923076923066</v>
      </c>
      <c r="K152" s="8" t="s">
        <v>3207</v>
      </c>
      <c r="L152" s="8"/>
      <c r="M152" s="333" t="s">
        <v>5562</v>
      </c>
      <c r="N152" s="8" t="s">
        <v>10</v>
      </c>
      <c r="O152" s="426">
        <v>7.5852000000000003E-2</v>
      </c>
      <c r="P152" s="423">
        <v>11952</v>
      </c>
      <c r="Q152" s="439">
        <v>20604</v>
      </c>
      <c r="R152" s="451" t="s">
        <v>3153</v>
      </c>
      <c r="S152" s="457"/>
      <c r="T152" s="448">
        <v>80</v>
      </c>
      <c r="U152" s="549" t="s">
        <v>5292</v>
      </c>
      <c r="V152" s="514" t="s">
        <v>3387</v>
      </c>
      <c r="W152" s="478" t="s">
        <v>3388</v>
      </c>
      <c r="X152" s="169"/>
      <c r="Y152" s="71" t="s">
        <v>6572</v>
      </c>
      <c r="Z152" s="145">
        <f t="shared" si="33"/>
        <v>0</v>
      </c>
      <c r="AA152" s="145">
        <f t="shared" ref="AA152:AA215" si="42">(Z152*1.21)</f>
        <v>0</v>
      </c>
      <c r="AB152" s="257">
        <f t="shared" si="34"/>
        <v>0</v>
      </c>
      <c r="AC152" s="142">
        <f t="shared" si="35"/>
        <v>0</v>
      </c>
      <c r="AD152" s="143">
        <f t="shared" si="36"/>
        <v>0</v>
      </c>
      <c r="AE152" s="144" t="str">
        <f t="shared" si="37"/>
        <v/>
      </c>
      <c r="AF152" s="144" t="str">
        <f t="shared" si="38"/>
        <v/>
      </c>
      <c r="AG152" s="144">
        <f t="shared" si="39"/>
        <v>0</v>
      </c>
      <c r="AH152" s="591">
        <f t="shared" ref="AH152:AH215" si="43">SUM(AE152:AG152)</f>
        <v>0</v>
      </c>
    </row>
    <row r="153" spans="1:34" ht="15.75">
      <c r="A153" s="5" t="s">
        <v>303</v>
      </c>
      <c r="B153" s="13"/>
      <c r="C153" s="348"/>
      <c r="D153" s="341"/>
      <c r="E153" s="379"/>
      <c r="F153" s="8"/>
      <c r="G153" s="8"/>
      <c r="H153" s="413"/>
      <c r="I153" s="410"/>
      <c r="J153" s="565"/>
      <c r="K153" s="346"/>
      <c r="L153" s="8"/>
      <c r="M153" s="333"/>
      <c r="N153" s="346"/>
      <c r="O153" s="346"/>
      <c r="P153" s="423"/>
      <c r="Q153" s="439"/>
      <c r="R153" s="461"/>
      <c r="S153" s="457"/>
      <c r="T153" s="425"/>
      <c r="U153" s="478"/>
      <c r="V153" s="504"/>
      <c r="W153" s="425"/>
      <c r="X153" s="137"/>
      <c r="Y153" s="71" t="s">
        <v>1015</v>
      </c>
      <c r="Z153" s="195"/>
      <c r="AA153" s="195"/>
      <c r="AB153" s="142"/>
      <c r="AC153" s="142"/>
      <c r="AD153" s="143"/>
      <c r="AE153" s="144"/>
      <c r="AF153" s="144"/>
      <c r="AG153" s="144"/>
      <c r="AH153" s="591"/>
    </row>
    <row r="154" spans="1:34" ht="15.75">
      <c r="A154" s="5"/>
      <c r="B154" s="13"/>
      <c r="C154" s="353" t="s">
        <v>1577</v>
      </c>
      <c r="D154" s="341" t="s">
        <v>1578</v>
      </c>
      <c r="E154" s="379" t="s">
        <v>1579</v>
      </c>
      <c r="F154" s="8">
        <v>48</v>
      </c>
      <c r="G154" s="136"/>
      <c r="H154" s="413">
        <v>84</v>
      </c>
      <c r="I154" s="146">
        <f t="shared" si="40"/>
        <v>58.8</v>
      </c>
      <c r="J154" s="255">
        <f t="shared" si="41"/>
        <v>2.2615384615384615</v>
      </c>
      <c r="K154" s="8" t="s">
        <v>9</v>
      </c>
      <c r="L154" s="8"/>
      <c r="M154" s="333"/>
      <c r="N154" s="8" t="s">
        <v>10</v>
      </c>
      <c r="O154" s="426">
        <v>5.6159999999999995E-2</v>
      </c>
      <c r="P154" s="423">
        <v>48</v>
      </c>
      <c r="Q154" s="439">
        <v>5532</v>
      </c>
      <c r="R154" s="451" t="s">
        <v>3389</v>
      </c>
      <c r="S154" s="457"/>
      <c r="T154" s="447">
        <v>210</v>
      </c>
      <c r="U154" s="549" t="s">
        <v>5293</v>
      </c>
      <c r="V154" s="530"/>
      <c r="W154" s="425" t="s">
        <v>3390</v>
      </c>
      <c r="X154" s="169"/>
      <c r="Y154" s="71" t="s">
        <v>233</v>
      </c>
      <c r="Z154" s="145">
        <f t="shared" si="33"/>
        <v>0</v>
      </c>
      <c r="AA154" s="145">
        <f t="shared" si="42"/>
        <v>0</v>
      </c>
      <c r="AB154" s="257">
        <f t="shared" si="34"/>
        <v>0</v>
      </c>
      <c r="AC154" s="142">
        <f t="shared" si="35"/>
        <v>0</v>
      </c>
      <c r="AD154" s="143">
        <f t="shared" si="36"/>
        <v>0</v>
      </c>
      <c r="AE154" s="144" t="str">
        <f t="shared" si="37"/>
        <v/>
      </c>
      <c r="AF154" s="144" t="str">
        <f t="shared" si="38"/>
        <v/>
      </c>
      <c r="AG154" s="144">
        <f t="shared" si="39"/>
        <v>0</v>
      </c>
      <c r="AH154" s="591">
        <f t="shared" si="43"/>
        <v>0</v>
      </c>
    </row>
    <row r="155" spans="1:34" ht="15.75">
      <c r="A155" s="5"/>
      <c r="B155" s="13"/>
      <c r="C155" s="360" t="s">
        <v>1580</v>
      </c>
      <c r="D155" s="360" t="s">
        <v>304</v>
      </c>
      <c r="E155" s="390" t="s">
        <v>305</v>
      </c>
      <c r="F155" s="403">
        <v>100</v>
      </c>
      <c r="G155" s="18"/>
      <c r="H155" s="413">
        <v>25</v>
      </c>
      <c r="I155" s="146">
        <f t="shared" si="40"/>
        <v>17.5</v>
      </c>
      <c r="J155" s="255">
        <f t="shared" si="41"/>
        <v>0.67307692307692313</v>
      </c>
      <c r="K155" s="8" t="s">
        <v>9</v>
      </c>
      <c r="L155" s="424" t="s">
        <v>3391</v>
      </c>
      <c r="M155" s="333" t="s">
        <v>5560</v>
      </c>
      <c r="N155" s="8" t="s">
        <v>10</v>
      </c>
      <c r="O155" s="426">
        <v>3.9059999999999997E-3</v>
      </c>
      <c r="P155" s="423">
        <v>1800</v>
      </c>
      <c r="Q155" s="439">
        <v>8000</v>
      </c>
      <c r="R155" s="451" t="s">
        <v>3392</v>
      </c>
      <c r="S155" s="457"/>
      <c r="T155" s="447">
        <v>30</v>
      </c>
      <c r="U155" s="548" t="s">
        <v>3393</v>
      </c>
      <c r="V155" s="514" t="s">
        <v>3394</v>
      </c>
      <c r="W155" s="425" t="s">
        <v>702</v>
      </c>
      <c r="X155" s="169"/>
      <c r="Y155" s="71" t="s">
        <v>233</v>
      </c>
      <c r="Z155" s="145">
        <f t="shared" si="33"/>
        <v>0</v>
      </c>
      <c r="AA155" s="145">
        <f t="shared" si="42"/>
        <v>0</v>
      </c>
      <c r="AB155" s="257">
        <f t="shared" si="34"/>
        <v>0</v>
      </c>
      <c r="AC155" s="142">
        <f t="shared" si="35"/>
        <v>0</v>
      </c>
      <c r="AD155" s="143">
        <f t="shared" si="36"/>
        <v>0</v>
      </c>
      <c r="AE155" s="144" t="str">
        <f t="shared" si="37"/>
        <v/>
      </c>
      <c r="AF155" s="144" t="str">
        <f t="shared" si="38"/>
        <v/>
      </c>
      <c r="AG155" s="144">
        <f t="shared" si="39"/>
        <v>0</v>
      </c>
      <c r="AH155" s="591">
        <f t="shared" si="43"/>
        <v>0</v>
      </c>
    </row>
    <row r="156" spans="1:34" ht="15.75">
      <c r="A156" s="5"/>
      <c r="B156" s="13"/>
      <c r="C156" s="360" t="s">
        <v>1581</v>
      </c>
      <c r="D156" s="341" t="s">
        <v>1582</v>
      </c>
      <c r="E156" s="343" t="s">
        <v>305</v>
      </c>
      <c r="F156" s="402">
        <v>100</v>
      </c>
      <c r="G156" s="136"/>
      <c r="H156" s="413">
        <v>32</v>
      </c>
      <c r="I156" s="146">
        <f t="shared" si="40"/>
        <v>22.4</v>
      </c>
      <c r="J156" s="255">
        <f t="shared" si="41"/>
        <v>0.86153846153846148</v>
      </c>
      <c r="K156" s="8" t="s">
        <v>9</v>
      </c>
      <c r="L156" s="424" t="s">
        <v>3391</v>
      </c>
      <c r="M156" s="333" t="s">
        <v>5560</v>
      </c>
      <c r="N156" s="8" t="s">
        <v>10</v>
      </c>
      <c r="O156" s="426">
        <v>3.1007999999999997E-2</v>
      </c>
      <c r="P156" s="423">
        <v>2400</v>
      </c>
      <c r="Q156" s="442">
        <v>12000</v>
      </c>
      <c r="R156" s="451" t="s">
        <v>3395</v>
      </c>
      <c r="S156" s="457"/>
      <c r="T156" s="447">
        <v>45</v>
      </c>
      <c r="U156" s="548" t="s">
        <v>3396</v>
      </c>
      <c r="V156" s="514" t="s">
        <v>3397</v>
      </c>
      <c r="W156" s="425" t="s">
        <v>3398</v>
      </c>
      <c r="X156" s="169"/>
      <c r="Y156" s="71" t="s">
        <v>234</v>
      </c>
      <c r="Z156" s="145">
        <f t="shared" si="33"/>
        <v>0</v>
      </c>
      <c r="AA156" s="145">
        <f t="shared" si="42"/>
        <v>0</v>
      </c>
      <c r="AB156" s="257">
        <f t="shared" si="34"/>
        <v>0</v>
      </c>
      <c r="AC156" s="142">
        <f t="shared" si="35"/>
        <v>0</v>
      </c>
      <c r="AD156" s="143">
        <f t="shared" si="36"/>
        <v>0</v>
      </c>
      <c r="AE156" s="144" t="str">
        <f t="shared" si="37"/>
        <v/>
      </c>
      <c r="AF156" s="144" t="str">
        <f t="shared" si="38"/>
        <v/>
      </c>
      <c r="AG156" s="144">
        <f t="shared" si="39"/>
        <v>0</v>
      </c>
      <c r="AH156" s="591">
        <f t="shared" si="43"/>
        <v>0</v>
      </c>
    </row>
    <row r="157" spans="1:34" ht="15.75">
      <c r="A157" s="5"/>
      <c r="B157" s="13">
        <v>20</v>
      </c>
      <c r="C157" s="360" t="s">
        <v>1583</v>
      </c>
      <c r="D157" s="360" t="s">
        <v>306</v>
      </c>
      <c r="E157" s="390" t="s">
        <v>307</v>
      </c>
      <c r="F157" s="403">
        <v>50</v>
      </c>
      <c r="G157" s="235"/>
      <c r="H157" s="413">
        <v>39</v>
      </c>
      <c r="I157" s="146">
        <f t="shared" si="40"/>
        <v>27.299999999999997</v>
      </c>
      <c r="J157" s="255">
        <f t="shared" si="41"/>
        <v>1.0499999999999998</v>
      </c>
      <c r="K157" s="8" t="s">
        <v>9</v>
      </c>
      <c r="L157" s="424" t="s">
        <v>3391</v>
      </c>
      <c r="M157" s="333" t="s">
        <v>5560</v>
      </c>
      <c r="N157" s="8" t="s">
        <v>10</v>
      </c>
      <c r="O157" s="426">
        <v>2.2574999999999998E-2</v>
      </c>
      <c r="P157" s="423">
        <v>1800</v>
      </c>
      <c r="Q157" s="439">
        <v>8100</v>
      </c>
      <c r="R157" s="463" t="s">
        <v>3399</v>
      </c>
      <c r="S157" s="457"/>
      <c r="T157" s="447">
        <v>60</v>
      </c>
      <c r="U157" s="548" t="s">
        <v>3400</v>
      </c>
      <c r="V157" s="514" t="s">
        <v>3401</v>
      </c>
      <c r="W157" s="425" t="s">
        <v>703</v>
      </c>
      <c r="X157" s="169"/>
      <c r="Y157" s="71" t="s">
        <v>233</v>
      </c>
      <c r="Z157" s="145">
        <f t="shared" si="33"/>
        <v>0</v>
      </c>
      <c r="AA157" s="145">
        <f t="shared" si="42"/>
        <v>0</v>
      </c>
      <c r="AB157" s="257">
        <f t="shared" si="34"/>
        <v>0</v>
      </c>
      <c r="AC157" s="142">
        <f t="shared" si="35"/>
        <v>0</v>
      </c>
      <c r="AD157" s="143">
        <f t="shared" si="36"/>
        <v>0</v>
      </c>
      <c r="AE157" s="144" t="str">
        <f t="shared" si="37"/>
        <v/>
      </c>
      <c r="AF157" s="144" t="str">
        <f t="shared" si="38"/>
        <v/>
      </c>
      <c r="AG157" s="144">
        <f t="shared" si="39"/>
        <v>0</v>
      </c>
      <c r="AH157" s="591">
        <f t="shared" si="43"/>
        <v>0</v>
      </c>
    </row>
    <row r="158" spans="1:34" ht="15.75">
      <c r="A158" s="5"/>
      <c r="B158" s="13"/>
      <c r="C158" s="360" t="s">
        <v>1584</v>
      </c>
      <c r="D158" s="360" t="s">
        <v>1585</v>
      </c>
      <c r="E158" s="390" t="s">
        <v>307</v>
      </c>
      <c r="F158" s="403">
        <v>50</v>
      </c>
      <c r="G158" s="8"/>
      <c r="H158" s="413">
        <v>64</v>
      </c>
      <c r="I158" s="146">
        <f t="shared" si="40"/>
        <v>44.8</v>
      </c>
      <c r="J158" s="255">
        <f t="shared" si="41"/>
        <v>1.723076923076923</v>
      </c>
      <c r="K158" s="8" t="s">
        <v>9</v>
      </c>
      <c r="L158" s="424" t="s">
        <v>3391</v>
      </c>
      <c r="M158" s="333" t="s">
        <v>5560</v>
      </c>
      <c r="N158" s="8" t="s">
        <v>10</v>
      </c>
      <c r="O158" s="426">
        <v>3.78E-2</v>
      </c>
      <c r="P158" s="423">
        <v>2100</v>
      </c>
      <c r="Q158" s="439">
        <v>12750</v>
      </c>
      <c r="R158" s="451" t="s">
        <v>3402</v>
      </c>
      <c r="S158" s="457"/>
      <c r="T158" s="447">
        <v>90</v>
      </c>
      <c r="U158" s="549" t="s">
        <v>5294</v>
      </c>
      <c r="V158" s="510" t="s">
        <v>3403</v>
      </c>
      <c r="W158" s="425" t="s">
        <v>3404</v>
      </c>
      <c r="X158" s="169"/>
      <c r="Y158" s="71" t="s">
        <v>6572</v>
      </c>
      <c r="Z158" s="145">
        <f t="shared" si="33"/>
        <v>0</v>
      </c>
      <c r="AA158" s="145">
        <f t="shared" si="42"/>
        <v>0</v>
      </c>
      <c r="AB158" s="257">
        <f t="shared" si="34"/>
        <v>0</v>
      </c>
      <c r="AC158" s="142">
        <f t="shared" si="35"/>
        <v>0</v>
      </c>
      <c r="AD158" s="143">
        <f t="shared" si="36"/>
        <v>0</v>
      </c>
      <c r="AE158" s="144" t="str">
        <f t="shared" si="37"/>
        <v/>
      </c>
      <c r="AF158" s="144" t="str">
        <f t="shared" si="38"/>
        <v/>
      </c>
      <c r="AG158" s="144">
        <f t="shared" si="39"/>
        <v>0</v>
      </c>
      <c r="AH158" s="591">
        <f t="shared" si="43"/>
        <v>0</v>
      </c>
    </row>
    <row r="159" spans="1:34">
      <c r="A159" s="335"/>
      <c r="B159" s="335"/>
      <c r="C159" s="368" t="s">
        <v>1586</v>
      </c>
      <c r="D159" s="360" t="s">
        <v>1587</v>
      </c>
      <c r="E159" s="379" t="s">
        <v>1588</v>
      </c>
      <c r="F159" s="402">
        <v>100</v>
      </c>
      <c r="G159" s="8"/>
      <c r="H159" s="410">
        <v>24</v>
      </c>
      <c r="I159" s="146">
        <f t="shared" si="40"/>
        <v>16.799999999999997</v>
      </c>
      <c r="J159" s="255">
        <f t="shared" si="41"/>
        <v>0.64615384615384608</v>
      </c>
      <c r="K159" s="8" t="s">
        <v>9</v>
      </c>
      <c r="L159" s="424"/>
      <c r="M159" s="346"/>
      <c r="N159" s="8" t="s">
        <v>10</v>
      </c>
      <c r="O159" s="426">
        <v>4.888E-2</v>
      </c>
      <c r="P159" s="423">
        <v>600</v>
      </c>
      <c r="Q159" s="402">
        <v>11000</v>
      </c>
      <c r="R159" s="449" t="s">
        <v>3267</v>
      </c>
      <c r="S159" s="453"/>
      <c r="T159" s="402">
        <v>45</v>
      </c>
      <c r="U159" s="548"/>
      <c r="V159" s="364"/>
      <c r="W159" s="425" t="s">
        <v>3405</v>
      </c>
      <c r="X159" s="169"/>
      <c r="Y159" s="71" t="s">
        <v>233</v>
      </c>
      <c r="Z159" s="145">
        <f t="shared" si="33"/>
        <v>0</v>
      </c>
      <c r="AA159" s="145">
        <f t="shared" si="42"/>
        <v>0</v>
      </c>
      <c r="AB159" s="257">
        <f t="shared" si="34"/>
        <v>0</v>
      </c>
      <c r="AC159" s="142">
        <f t="shared" si="35"/>
        <v>0</v>
      </c>
      <c r="AD159" s="143">
        <f t="shared" si="36"/>
        <v>0</v>
      </c>
      <c r="AE159" s="144" t="str">
        <f t="shared" si="37"/>
        <v/>
      </c>
      <c r="AF159" s="144" t="str">
        <f t="shared" si="38"/>
        <v/>
      </c>
      <c r="AG159" s="144">
        <f t="shared" si="39"/>
        <v>0</v>
      </c>
      <c r="AH159" s="591">
        <f t="shared" si="43"/>
        <v>0</v>
      </c>
    </row>
    <row r="160" spans="1:34" ht="15.75">
      <c r="A160" s="5"/>
      <c r="B160" s="13">
        <v>202</v>
      </c>
      <c r="C160" s="368" t="s">
        <v>1589</v>
      </c>
      <c r="D160" s="360" t="s">
        <v>1590</v>
      </c>
      <c r="E160" s="390" t="s">
        <v>1591</v>
      </c>
      <c r="F160" s="403">
        <v>150</v>
      </c>
      <c r="G160" s="8"/>
      <c r="H160" s="413">
        <v>17</v>
      </c>
      <c r="I160" s="146">
        <f t="shared" si="40"/>
        <v>11.899999999999999</v>
      </c>
      <c r="J160" s="255">
        <f t="shared" si="41"/>
        <v>0.45769230769230762</v>
      </c>
      <c r="K160" s="8" t="s">
        <v>9</v>
      </c>
      <c r="L160" s="424"/>
      <c r="M160" s="333"/>
      <c r="N160" s="8" t="s">
        <v>10</v>
      </c>
      <c r="O160" s="426">
        <v>2.232E-2</v>
      </c>
      <c r="P160" s="423">
        <v>900</v>
      </c>
      <c r="Q160" s="402">
        <v>9000</v>
      </c>
      <c r="R160" s="449" t="s">
        <v>3267</v>
      </c>
      <c r="S160" s="457"/>
      <c r="T160" s="447">
        <v>60</v>
      </c>
      <c r="U160" s="548" t="s">
        <v>5295</v>
      </c>
      <c r="V160" s="524" t="s">
        <v>3406</v>
      </c>
      <c r="W160" s="425" t="s">
        <v>3407</v>
      </c>
      <c r="X160" s="169"/>
      <c r="Y160" s="71" t="s">
        <v>233</v>
      </c>
      <c r="Z160" s="145">
        <f t="shared" si="33"/>
        <v>0</v>
      </c>
      <c r="AA160" s="145">
        <f t="shared" si="42"/>
        <v>0</v>
      </c>
      <c r="AB160" s="257">
        <f t="shared" si="34"/>
        <v>0</v>
      </c>
      <c r="AC160" s="142">
        <f t="shared" si="35"/>
        <v>0</v>
      </c>
      <c r="AD160" s="143">
        <f t="shared" si="36"/>
        <v>0</v>
      </c>
      <c r="AE160" s="144" t="str">
        <f t="shared" si="37"/>
        <v/>
      </c>
      <c r="AF160" s="144" t="str">
        <f t="shared" si="38"/>
        <v/>
      </c>
      <c r="AG160" s="144">
        <f t="shared" si="39"/>
        <v>0</v>
      </c>
      <c r="AH160" s="591">
        <f t="shared" si="43"/>
        <v>0</v>
      </c>
    </row>
    <row r="161" spans="1:34" ht="15.75">
      <c r="A161" s="5"/>
      <c r="B161" s="13">
        <v>202</v>
      </c>
      <c r="C161" s="368" t="s">
        <v>1592</v>
      </c>
      <c r="D161" s="360" t="s">
        <v>1593</v>
      </c>
      <c r="E161" s="390" t="s">
        <v>1591</v>
      </c>
      <c r="F161" s="403">
        <v>150</v>
      </c>
      <c r="G161" s="8"/>
      <c r="H161" s="413">
        <v>17</v>
      </c>
      <c r="I161" s="146">
        <f t="shared" si="40"/>
        <v>11.899999999999999</v>
      </c>
      <c r="J161" s="255">
        <f t="shared" si="41"/>
        <v>0.45769230769230762</v>
      </c>
      <c r="K161" s="8" t="s">
        <v>9</v>
      </c>
      <c r="L161" s="424"/>
      <c r="M161" s="333"/>
      <c r="N161" s="8" t="s">
        <v>10</v>
      </c>
      <c r="O161" s="426">
        <v>2.232E-2</v>
      </c>
      <c r="P161" s="423">
        <v>900</v>
      </c>
      <c r="Q161" s="402">
        <v>9000</v>
      </c>
      <c r="R161" s="449" t="s">
        <v>3267</v>
      </c>
      <c r="S161" s="457"/>
      <c r="T161" s="447">
        <v>60</v>
      </c>
      <c r="U161" s="548" t="s">
        <v>5296</v>
      </c>
      <c r="V161" s="529" t="s">
        <v>3406</v>
      </c>
      <c r="W161" s="425" t="s">
        <v>703</v>
      </c>
      <c r="X161" s="169"/>
      <c r="Y161" s="71" t="s">
        <v>233</v>
      </c>
      <c r="Z161" s="145">
        <f t="shared" si="33"/>
        <v>0</v>
      </c>
      <c r="AA161" s="145">
        <f t="shared" si="42"/>
        <v>0</v>
      </c>
      <c r="AB161" s="257">
        <f t="shared" si="34"/>
        <v>0</v>
      </c>
      <c r="AC161" s="142">
        <f t="shared" si="35"/>
        <v>0</v>
      </c>
      <c r="AD161" s="143">
        <f t="shared" si="36"/>
        <v>0</v>
      </c>
      <c r="AE161" s="144" t="str">
        <f t="shared" si="37"/>
        <v/>
      </c>
      <c r="AF161" s="144" t="str">
        <f t="shared" si="38"/>
        <v/>
      </c>
      <c r="AG161" s="144">
        <f t="shared" si="39"/>
        <v>0</v>
      </c>
      <c r="AH161" s="591">
        <f t="shared" si="43"/>
        <v>0</v>
      </c>
    </row>
    <row r="162" spans="1:34">
      <c r="A162" s="335"/>
      <c r="B162" s="335"/>
      <c r="C162" s="360" t="s">
        <v>1594</v>
      </c>
      <c r="D162" s="360" t="s">
        <v>1595</v>
      </c>
      <c r="E162" s="379" t="s">
        <v>1596</v>
      </c>
      <c r="F162" s="402">
        <v>12</v>
      </c>
      <c r="G162" s="8"/>
      <c r="H162" s="410">
        <v>534</v>
      </c>
      <c r="I162" s="146">
        <f t="shared" si="40"/>
        <v>373.79999999999995</v>
      </c>
      <c r="J162" s="255">
        <f t="shared" si="41"/>
        <v>14.376923076923076</v>
      </c>
      <c r="K162" s="8" t="s">
        <v>9</v>
      </c>
      <c r="L162" s="424"/>
      <c r="M162" s="346"/>
      <c r="N162" s="8" t="s">
        <v>10</v>
      </c>
      <c r="O162" s="426">
        <v>0.1549575</v>
      </c>
      <c r="P162" s="402">
        <v>864</v>
      </c>
      <c r="Q162" s="402">
        <v>11000</v>
      </c>
      <c r="R162" s="449" t="s">
        <v>3267</v>
      </c>
      <c r="S162" s="138"/>
      <c r="T162" s="402">
        <v>45</v>
      </c>
      <c r="U162" s="548" t="s">
        <v>3408</v>
      </c>
      <c r="V162" s="514" t="s">
        <v>3409</v>
      </c>
      <c r="W162" s="494" t="s">
        <v>3410</v>
      </c>
      <c r="X162" s="169"/>
      <c r="Y162" s="71" t="s">
        <v>233</v>
      </c>
      <c r="Z162" s="145">
        <f t="shared" si="33"/>
        <v>0</v>
      </c>
      <c r="AA162" s="145">
        <f t="shared" si="42"/>
        <v>0</v>
      </c>
      <c r="AB162" s="257">
        <f t="shared" si="34"/>
        <v>0</v>
      </c>
      <c r="AC162" s="142">
        <f t="shared" si="35"/>
        <v>0</v>
      </c>
      <c r="AD162" s="143">
        <f t="shared" si="36"/>
        <v>0</v>
      </c>
      <c r="AE162" s="144" t="str">
        <f t="shared" si="37"/>
        <v/>
      </c>
      <c r="AF162" s="144" t="str">
        <f t="shared" si="38"/>
        <v/>
      </c>
      <c r="AG162" s="144">
        <f t="shared" si="39"/>
        <v>0</v>
      </c>
      <c r="AH162" s="591">
        <f t="shared" si="43"/>
        <v>0</v>
      </c>
    </row>
    <row r="163" spans="1:34">
      <c r="A163" s="335"/>
      <c r="B163" s="335"/>
      <c r="C163" s="360" t="s">
        <v>1597</v>
      </c>
      <c r="D163" s="360" t="s">
        <v>1598</v>
      </c>
      <c r="E163" s="379" t="s">
        <v>1596</v>
      </c>
      <c r="F163" s="402">
        <v>12</v>
      </c>
      <c r="G163" s="233"/>
      <c r="H163" s="410">
        <v>534</v>
      </c>
      <c r="I163" s="146">
        <f t="shared" si="40"/>
        <v>373.79999999999995</v>
      </c>
      <c r="J163" s="255">
        <f t="shared" si="41"/>
        <v>14.376923076923076</v>
      </c>
      <c r="K163" s="8" t="s">
        <v>9</v>
      </c>
      <c r="L163" s="424"/>
      <c r="M163" s="346"/>
      <c r="N163" s="8" t="s">
        <v>10</v>
      </c>
      <c r="O163" s="426">
        <v>0.1549575</v>
      </c>
      <c r="P163" s="402">
        <v>864</v>
      </c>
      <c r="Q163" s="402">
        <v>11000</v>
      </c>
      <c r="R163" s="449" t="s">
        <v>3267</v>
      </c>
      <c r="S163" s="138"/>
      <c r="T163" s="402">
        <v>45</v>
      </c>
      <c r="U163" s="548" t="s">
        <v>3411</v>
      </c>
      <c r="V163" s="514" t="s">
        <v>3412</v>
      </c>
      <c r="W163" s="494" t="s">
        <v>3410</v>
      </c>
      <c r="X163" s="169"/>
      <c r="Y163" s="71" t="s">
        <v>233</v>
      </c>
      <c r="Z163" s="145">
        <f t="shared" si="33"/>
        <v>0</v>
      </c>
      <c r="AA163" s="145">
        <f t="shared" si="42"/>
        <v>0</v>
      </c>
      <c r="AB163" s="257">
        <f t="shared" si="34"/>
        <v>0</v>
      </c>
      <c r="AC163" s="142">
        <f t="shared" si="35"/>
        <v>0</v>
      </c>
      <c r="AD163" s="143">
        <f t="shared" si="36"/>
        <v>0</v>
      </c>
      <c r="AE163" s="144" t="str">
        <f t="shared" si="37"/>
        <v/>
      </c>
      <c r="AF163" s="144" t="str">
        <f t="shared" si="38"/>
        <v/>
      </c>
      <c r="AG163" s="144">
        <f t="shared" si="39"/>
        <v>0</v>
      </c>
      <c r="AH163" s="591">
        <f t="shared" si="43"/>
        <v>0</v>
      </c>
    </row>
    <row r="164" spans="1:34">
      <c r="A164" s="335"/>
      <c r="B164" s="335"/>
      <c r="C164" s="360" t="s">
        <v>1599</v>
      </c>
      <c r="D164" s="360" t="s">
        <v>1600</v>
      </c>
      <c r="E164" s="379" t="s">
        <v>1596</v>
      </c>
      <c r="F164" s="402">
        <v>12</v>
      </c>
      <c r="G164" s="136"/>
      <c r="H164" s="410">
        <v>534</v>
      </c>
      <c r="I164" s="146">
        <f t="shared" si="40"/>
        <v>373.79999999999995</v>
      </c>
      <c r="J164" s="255">
        <f t="shared" si="41"/>
        <v>14.376923076923076</v>
      </c>
      <c r="K164" s="8" t="s">
        <v>9</v>
      </c>
      <c r="L164" s="424"/>
      <c r="M164" s="346"/>
      <c r="N164" s="8" t="s">
        <v>10</v>
      </c>
      <c r="O164" s="426">
        <v>0.1549575</v>
      </c>
      <c r="P164" s="402">
        <v>864</v>
      </c>
      <c r="Q164" s="402">
        <v>11000</v>
      </c>
      <c r="R164" s="449" t="s">
        <v>3267</v>
      </c>
      <c r="S164" s="138"/>
      <c r="T164" s="402">
        <v>45</v>
      </c>
      <c r="U164" s="548" t="s">
        <v>3413</v>
      </c>
      <c r="V164" s="514" t="s">
        <v>3414</v>
      </c>
      <c r="W164" s="494" t="s">
        <v>3410</v>
      </c>
      <c r="X164" s="169"/>
      <c r="Y164" s="71" t="s">
        <v>233</v>
      </c>
      <c r="Z164" s="145">
        <f t="shared" si="33"/>
        <v>0</v>
      </c>
      <c r="AA164" s="145">
        <f t="shared" si="42"/>
        <v>0</v>
      </c>
      <c r="AB164" s="257">
        <f t="shared" si="34"/>
        <v>0</v>
      </c>
      <c r="AC164" s="142">
        <f t="shared" si="35"/>
        <v>0</v>
      </c>
      <c r="AD164" s="143">
        <f t="shared" si="36"/>
        <v>0</v>
      </c>
      <c r="AE164" s="144" t="str">
        <f t="shared" si="37"/>
        <v/>
      </c>
      <c r="AF164" s="144" t="str">
        <f t="shared" si="38"/>
        <v/>
      </c>
      <c r="AG164" s="144">
        <f t="shared" si="39"/>
        <v>0</v>
      </c>
      <c r="AH164" s="591">
        <f t="shared" si="43"/>
        <v>0</v>
      </c>
    </row>
    <row r="165" spans="1:34">
      <c r="A165" s="335"/>
      <c r="B165" s="335"/>
      <c r="C165" s="360" t="s">
        <v>1601</v>
      </c>
      <c r="D165" s="360" t="s">
        <v>1602</v>
      </c>
      <c r="E165" s="379" t="s">
        <v>1596</v>
      </c>
      <c r="F165" s="402">
        <v>12</v>
      </c>
      <c r="G165" s="235"/>
      <c r="H165" s="410">
        <v>534</v>
      </c>
      <c r="I165" s="146">
        <f t="shared" si="40"/>
        <v>373.79999999999995</v>
      </c>
      <c r="J165" s="255">
        <f t="shared" si="41"/>
        <v>14.376923076923076</v>
      </c>
      <c r="K165" s="8" t="s">
        <v>9</v>
      </c>
      <c r="L165" s="424"/>
      <c r="M165" s="346"/>
      <c r="N165" s="8" t="s">
        <v>10</v>
      </c>
      <c r="O165" s="426">
        <v>0.1549575</v>
      </c>
      <c r="P165" s="402">
        <v>864</v>
      </c>
      <c r="Q165" s="402">
        <v>11000</v>
      </c>
      <c r="R165" s="449" t="s">
        <v>3267</v>
      </c>
      <c r="S165" s="138"/>
      <c r="T165" s="402">
        <v>45</v>
      </c>
      <c r="U165" s="548" t="s">
        <v>3415</v>
      </c>
      <c r="V165" s="514" t="s">
        <v>3416</v>
      </c>
      <c r="W165" s="494" t="s">
        <v>3410</v>
      </c>
      <c r="X165" s="169"/>
      <c r="Y165" s="71" t="s">
        <v>233</v>
      </c>
      <c r="Z165" s="145">
        <f t="shared" si="33"/>
        <v>0</v>
      </c>
      <c r="AA165" s="145">
        <f t="shared" si="42"/>
        <v>0</v>
      </c>
      <c r="AB165" s="257">
        <f t="shared" si="34"/>
        <v>0</v>
      </c>
      <c r="AC165" s="142">
        <f t="shared" si="35"/>
        <v>0</v>
      </c>
      <c r="AD165" s="143">
        <f t="shared" si="36"/>
        <v>0</v>
      </c>
      <c r="AE165" s="144" t="str">
        <f t="shared" si="37"/>
        <v/>
      </c>
      <c r="AF165" s="144" t="str">
        <f t="shared" si="38"/>
        <v/>
      </c>
      <c r="AG165" s="144">
        <f t="shared" si="39"/>
        <v>0</v>
      </c>
      <c r="AH165" s="591">
        <f t="shared" si="43"/>
        <v>0</v>
      </c>
    </row>
    <row r="166" spans="1:34">
      <c r="A166" s="335"/>
      <c r="B166" s="335"/>
      <c r="C166" s="360" t="s">
        <v>1603</v>
      </c>
      <c r="D166" s="360" t="s">
        <v>1604</v>
      </c>
      <c r="E166" s="379" t="s">
        <v>1596</v>
      </c>
      <c r="F166" s="402">
        <v>12</v>
      </c>
      <c r="G166" s="233"/>
      <c r="H166" s="410">
        <v>534</v>
      </c>
      <c r="I166" s="146">
        <f t="shared" si="40"/>
        <v>373.79999999999995</v>
      </c>
      <c r="J166" s="255">
        <f t="shared" si="41"/>
        <v>14.376923076923076</v>
      </c>
      <c r="K166" s="8" t="s">
        <v>9</v>
      </c>
      <c r="L166" s="424"/>
      <c r="M166" s="346"/>
      <c r="N166" s="8" t="s">
        <v>10</v>
      </c>
      <c r="O166" s="426">
        <v>0.1549575</v>
      </c>
      <c r="P166" s="402">
        <v>864</v>
      </c>
      <c r="Q166" s="402">
        <v>11000</v>
      </c>
      <c r="R166" s="449" t="s">
        <v>3267</v>
      </c>
      <c r="S166" s="138"/>
      <c r="T166" s="402">
        <v>45</v>
      </c>
      <c r="U166" s="548" t="s">
        <v>3417</v>
      </c>
      <c r="V166" s="514" t="s">
        <v>3418</v>
      </c>
      <c r="W166" s="494" t="s">
        <v>3410</v>
      </c>
      <c r="X166" s="169"/>
      <c r="Y166" s="71" t="s">
        <v>233</v>
      </c>
      <c r="Z166" s="145">
        <f t="shared" si="33"/>
        <v>0</v>
      </c>
      <c r="AA166" s="145">
        <f t="shared" si="42"/>
        <v>0</v>
      </c>
      <c r="AB166" s="257">
        <f t="shared" si="34"/>
        <v>0</v>
      </c>
      <c r="AC166" s="142">
        <f t="shared" si="35"/>
        <v>0</v>
      </c>
      <c r="AD166" s="143">
        <f t="shared" si="36"/>
        <v>0</v>
      </c>
      <c r="AE166" s="144" t="str">
        <f t="shared" si="37"/>
        <v/>
      </c>
      <c r="AF166" s="144" t="str">
        <f t="shared" si="38"/>
        <v/>
      </c>
      <c r="AG166" s="144">
        <f t="shared" si="39"/>
        <v>0</v>
      </c>
      <c r="AH166" s="591">
        <f t="shared" si="43"/>
        <v>0</v>
      </c>
    </row>
    <row r="167" spans="1:34">
      <c r="A167" s="335"/>
      <c r="B167" s="335"/>
      <c r="C167" s="360" t="s">
        <v>1605</v>
      </c>
      <c r="D167" s="360" t="s">
        <v>1606</v>
      </c>
      <c r="E167" s="379" t="s">
        <v>1596</v>
      </c>
      <c r="F167" s="402">
        <v>12</v>
      </c>
      <c r="G167" s="136"/>
      <c r="H167" s="410">
        <v>534</v>
      </c>
      <c r="I167" s="146">
        <f t="shared" si="40"/>
        <v>373.79999999999995</v>
      </c>
      <c r="J167" s="255">
        <f t="shared" si="41"/>
        <v>14.376923076923076</v>
      </c>
      <c r="K167" s="8" t="s">
        <v>9</v>
      </c>
      <c r="L167" s="424"/>
      <c r="M167" s="346"/>
      <c r="N167" s="8" t="s">
        <v>10</v>
      </c>
      <c r="O167" s="426">
        <v>0.1549575</v>
      </c>
      <c r="P167" s="402">
        <v>864</v>
      </c>
      <c r="Q167" s="402">
        <v>11000</v>
      </c>
      <c r="R167" s="449" t="s">
        <v>3267</v>
      </c>
      <c r="S167" s="138"/>
      <c r="T167" s="402">
        <v>45</v>
      </c>
      <c r="U167" s="548" t="s">
        <v>3419</v>
      </c>
      <c r="V167" s="514" t="s">
        <v>3420</v>
      </c>
      <c r="W167" s="494" t="s">
        <v>3410</v>
      </c>
      <c r="X167" s="169"/>
      <c r="Y167" s="71" t="s">
        <v>233</v>
      </c>
      <c r="Z167" s="145">
        <f t="shared" si="33"/>
        <v>0</v>
      </c>
      <c r="AA167" s="145">
        <f t="shared" si="42"/>
        <v>0</v>
      </c>
      <c r="AB167" s="257">
        <f t="shared" si="34"/>
        <v>0</v>
      </c>
      <c r="AC167" s="142">
        <f t="shared" si="35"/>
        <v>0</v>
      </c>
      <c r="AD167" s="143">
        <f t="shared" si="36"/>
        <v>0</v>
      </c>
      <c r="AE167" s="144" t="str">
        <f t="shared" si="37"/>
        <v/>
      </c>
      <c r="AF167" s="144" t="str">
        <f t="shared" si="38"/>
        <v/>
      </c>
      <c r="AG167" s="144">
        <f t="shared" si="39"/>
        <v>0</v>
      </c>
      <c r="AH167" s="591">
        <f t="shared" si="43"/>
        <v>0</v>
      </c>
    </row>
    <row r="168" spans="1:34">
      <c r="A168" s="335"/>
      <c r="B168" s="335"/>
      <c r="C168" s="360" t="s">
        <v>1607</v>
      </c>
      <c r="D168" s="360" t="s">
        <v>1608</v>
      </c>
      <c r="E168" s="379" t="s">
        <v>1596</v>
      </c>
      <c r="F168" s="402">
        <v>12</v>
      </c>
      <c r="G168" s="8"/>
      <c r="H168" s="410">
        <v>534</v>
      </c>
      <c r="I168" s="146">
        <f t="shared" si="40"/>
        <v>373.79999999999995</v>
      </c>
      <c r="J168" s="255">
        <f t="shared" si="41"/>
        <v>14.376923076923076</v>
      </c>
      <c r="K168" s="8" t="s">
        <v>9</v>
      </c>
      <c r="L168" s="424"/>
      <c r="M168" s="346"/>
      <c r="N168" s="8" t="s">
        <v>10</v>
      </c>
      <c r="O168" s="426">
        <v>0.1549575</v>
      </c>
      <c r="P168" s="402">
        <v>864</v>
      </c>
      <c r="Q168" s="402">
        <v>11000</v>
      </c>
      <c r="R168" s="449" t="s">
        <v>3267</v>
      </c>
      <c r="S168" s="138"/>
      <c r="T168" s="402">
        <v>45</v>
      </c>
      <c r="U168" s="548" t="s">
        <v>3421</v>
      </c>
      <c r="V168" s="514" t="s">
        <v>3422</v>
      </c>
      <c r="W168" s="494" t="s">
        <v>3410</v>
      </c>
      <c r="X168" s="169"/>
      <c r="Y168" s="71" t="s">
        <v>233</v>
      </c>
      <c r="Z168" s="145">
        <f t="shared" si="33"/>
        <v>0</v>
      </c>
      <c r="AA168" s="145">
        <f t="shared" si="42"/>
        <v>0</v>
      </c>
      <c r="AB168" s="257">
        <f t="shared" si="34"/>
        <v>0</v>
      </c>
      <c r="AC168" s="142">
        <f t="shared" si="35"/>
        <v>0</v>
      </c>
      <c r="AD168" s="143">
        <f t="shared" si="36"/>
        <v>0</v>
      </c>
      <c r="AE168" s="144" t="str">
        <f t="shared" si="37"/>
        <v/>
      </c>
      <c r="AF168" s="144" t="str">
        <f t="shared" si="38"/>
        <v/>
      </c>
      <c r="AG168" s="144">
        <f t="shared" si="39"/>
        <v>0</v>
      </c>
      <c r="AH168" s="591">
        <f t="shared" si="43"/>
        <v>0</v>
      </c>
    </row>
    <row r="169" spans="1:34">
      <c r="A169" s="335"/>
      <c r="B169" s="335"/>
      <c r="C169" s="360" t="s">
        <v>1609</v>
      </c>
      <c r="D169" s="360" t="s">
        <v>1610</v>
      </c>
      <c r="E169" s="379" t="s">
        <v>1596</v>
      </c>
      <c r="F169" s="402">
        <v>12</v>
      </c>
      <c r="G169" s="136"/>
      <c r="H169" s="410">
        <v>534</v>
      </c>
      <c r="I169" s="146">
        <f t="shared" si="40"/>
        <v>373.79999999999995</v>
      </c>
      <c r="J169" s="255">
        <f t="shared" si="41"/>
        <v>14.376923076923076</v>
      </c>
      <c r="K169" s="8" t="s">
        <v>9</v>
      </c>
      <c r="L169" s="424"/>
      <c r="M169" s="346"/>
      <c r="N169" s="8" t="s">
        <v>10</v>
      </c>
      <c r="O169" s="426">
        <v>0.1549575</v>
      </c>
      <c r="P169" s="402">
        <v>864</v>
      </c>
      <c r="Q169" s="402">
        <v>11000</v>
      </c>
      <c r="R169" s="449" t="s">
        <v>3267</v>
      </c>
      <c r="S169" s="138"/>
      <c r="T169" s="402">
        <v>45</v>
      </c>
      <c r="U169" s="548" t="s">
        <v>3423</v>
      </c>
      <c r="V169" s="514" t="s">
        <v>3424</v>
      </c>
      <c r="W169" s="494" t="s">
        <v>3410</v>
      </c>
      <c r="X169" s="169"/>
      <c r="Y169" s="71" t="s">
        <v>233</v>
      </c>
      <c r="Z169" s="145">
        <f t="shared" si="33"/>
        <v>0</v>
      </c>
      <c r="AA169" s="145">
        <f t="shared" si="42"/>
        <v>0</v>
      </c>
      <c r="AB169" s="257">
        <f t="shared" si="34"/>
        <v>0</v>
      </c>
      <c r="AC169" s="142">
        <f t="shared" si="35"/>
        <v>0</v>
      </c>
      <c r="AD169" s="143">
        <f t="shared" si="36"/>
        <v>0</v>
      </c>
      <c r="AE169" s="144" t="str">
        <f t="shared" si="37"/>
        <v/>
      </c>
      <c r="AF169" s="144" t="str">
        <f t="shared" si="38"/>
        <v/>
      </c>
      <c r="AG169" s="144">
        <f t="shared" si="39"/>
        <v>0</v>
      </c>
      <c r="AH169" s="591">
        <f t="shared" si="43"/>
        <v>0</v>
      </c>
    </row>
    <row r="170" spans="1:34">
      <c r="A170" s="335"/>
      <c r="B170" s="335"/>
      <c r="C170" s="360" t="s">
        <v>1611</v>
      </c>
      <c r="D170" s="360" t="s">
        <v>1612</v>
      </c>
      <c r="E170" s="379" t="s">
        <v>1596</v>
      </c>
      <c r="F170" s="402">
        <v>12</v>
      </c>
      <c r="G170" s="235"/>
      <c r="H170" s="410">
        <v>534</v>
      </c>
      <c r="I170" s="146">
        <f t="shared" si="40"/>
        <v>373.79999999999995</v>
      </c>
      <c r="J170" s="255">
        <f t="shared" si="41"/>
        <v>14.376923076923076</v>
      </c>
      <c r="K170" s="8" t="s">
        <v>9</v>
      </c>
      <c r="L170" s="424"/>
      <c r="M170" s="346"/>
      <c r="N170" s="8" t="s">
        <v>10</v>
      </c>
      <c r="O170" s="426">
        <v>0.1549575</v>
      </c>
      <c r="P170" s="402">
        <v>864</v>
      </c>
      <c r="Q170" s="402">
        <v>11000</v>
      </c>
      <c r="R170" s="449" t="s">
        <v>3267</v>
      </c>
      <c r="S170" s="138"/>
      <c r="T170" s="402">
        <v>45</v>
      </c>
      <c r="U170" s="548" t="s">
        <v>3425</v>
      </c>
      <c r="V170" s="514" t="s">
        <v>3426</v>
      </c>
      <c r="W170" s="494" t="s">
        <v>3410</v>
      </c>
      <c r="X170" s="169"/>
      <c r="Y170" s="71" t="s">
        <v>233</v>
      </c>
      <c r="Z170" s="145">
        <f t="shared" si="33"/>
        <v>0</v>
      </c>
      <c r="AA170" s="145">
        <f t="shared" si="42"/>
        <v>0</v>
      </c>
      <c r="AB170" s="257">
        <f t="shared" si="34"/>
        <v>0</v>
      </c>
      <c r="AC170" s="142">
        <f t="shared" si="35"/>
        <v>0</v>
      </c>
      <c r="AD170" s="143">
        <f t="shared" si="36"/>
        <v>0</v>
      </c>
      <c r="AE170" s="144" t="str">
        <f t="shared" si="37"/>
        <v/>
      </c>
      <c r="AF170" s="144" t="str">
        <f t="shared" si="38"/>
        <v/>
      </c>
      <c r="AG170" s="144">
        <f t="shared" si="39"/>
        <v>0</v>
      </c>
      <c r="AH170" s="591">
        <f t="shared" si="43"/>
        <v>0</v>
      </c>
    </row>
    <row r="171" spans="1:34">
      <c r="A171" s="335"/>
      <c r="B171" s="335"/>
      <c r="C171" s="360" t="s">
        <v>1613</v>
      </c>
      <c r="D171" s="360" t="s">
        <v>1614</v>
      </c>
      <c r="E171" s="379" t="s">
        <v>1596</v>
      </c>
      <c r="F171" s="402">
        <v>12</v>
      </c>
      <c r="G171" s="8"/>
      <c r="H171" s="410">
        <v>534</v>
      </c>
      <c r="I171" s="146">
        <f t="shared" si="40"/>
        <v>373.79999999999995</v>
      </c>
      <c r="J171" s="255">
        <f t="shared" si="41"/>
        <v>14.376923076923076</v>
      </c>
      <c r="K171" s="8" t="s">
        <v>9</v>
      </c>
      <c r="L171" s="424"/>
      <c r="M171" s="346"/>
      <c r="N171" s="8" t="s">
        <v>10</v>
      </c>
      <c r="O171" s="426">
        <v>0.1549575</v>
      </c>
      <c r="P171" s="402">
        <v>864</v>
      </c>
      <c r="Q171" s="402">
        <v>11000</v>
      </c>
      <c r="R171" s="449" t="s">
        <v>3267</v>
      </c>
      <c r="S171" s="138"/>
      <c r="T171" s="402">
        <v>45</v>
      </c>
      <c r="U171" s="548" t="s">
        <v>3427</v>
      </c>
      <c r="V171" s="514" t="s">
        <v>3428</v>
      </c>
      <c r="W171" s="494" t="s">
        <v>3410</v>
      </c>
      <c r="X171" s="169"/>
      <c r="Y171" s="71" t="s">
        <v>233</v>
      </c>
      <c r="Z171" s="145">
        <f t="shared" si="33"/>
        <v>0</v>
      </c>
      <c r="AA171" s="145">
        <f t="shared" si="42"/>
        <v>0</v>
      </c>
      <c r="AB171" s="257">
        <f t="shared" si="34"/>
        <v>0</v>
      </c>
      <c r="AC171" s="142">
        <f t="shared" si="35"/>
        <v>0</v>
      </c>
      <c r="AD171" s="143">
        <f t="shared" si="36"/>
        <v>0</v>
      </c>
      <c r="AE171" s="144" t="str">
        <f t="shared" si="37"/>
        <v/>
      </c>
      <c r="AF171" s="144" t="str">
        <f t="shared" si="38"/>
        <v/>
      </c>
      <c r="AG171" s="144">
        <f t="shared" si="39"/>
        <v>0</v>
      </c>
      <c r="AH171" s="591">
        <f t="shared" si="43"/>
        <v>0</v>
      </c>
    </row>
    <row r="172" spans="1:34" ht="15.75">
      <c r="A172" s="5" t="s">
        <v>1269</v>
      </c>
      <c r="B172" s="13"/>
      <c r="C172" s="348"/>
      <c r="D172" s="341"/>
      <c r="E172" s="379"/>
      <c r="F172" s="8"/>
      <c r="G172" s="8"/>
      <c r="H172" s="413"/>
      <c r="I172" s="410"/>
      <c r="J172" s="565"/>
      <c r="K172" s="346"/>
      <c r="L172" s="8"/>
      <c r="M172" s="333"/>
      <c r="N172" s="346"/>
      <c r="O172" s="425"/>
      <c r="P172" s="423"/>
      <c r="Q172" s="439"/>
      <c r="R172" s="461"/>
      <c r="S172" s="457"/>
      <c r="T172" s="425"/>
      <c r="U172" s="478"/>
      <c r="V172" s="528"/>
      <c r="W172" s="481"/>
      <c r="X172" s="137"/>
      <c r="Y172" s="71" t="s">
        <v>1015</v>
      </c>
      <c r="Z172" s="195"/>
      <c r="AA172" s="195"/>
      <c r="AB172" s="142"/>
      <c r="AC172" s="142"/>
      <c r="AD172" s="143"/>
      <c r="AE172" s="144"/>
      <c r="AF172" s="144"/>
      <c r="AG172" s="144"/>
      <c r="AH172" s="591"/>
    </row>
    <row r="173" spans="1:34" ht="15.75">
      <c r="A173" s="5"/>
      <c r="B173" s="13">
        <v>21</v>
      </c>
      <c r="C173" s="341" t="s">
        <v>1615</v>
      </c>
      <c r="D173" s="341" t="s">
        <v>1616</v>
      </c>
      <c r="E173" s="379" t="s">
        <v>1617</v>
      </c>
      <c r="F173" s="8">
        <v>72</v>
      </c>
      <c r="G173" s="233"/>
      <c r="H173" s="413">
        <v>29</v>
      </c>
      <c r="I173" s="146">
        <f t="shared" si="40"/>
        <v>20.299999999999997</v>
      </c>
      <c r="J173" s="255">
        <f t="shared" si="41"/>
        <v>0.78076923076923066</v>
      </c>
      <c r="K173" s="8" t="s">
        <v>1954</v>
      </c>
      <c r="L173" s="8"/>
      <c r="M173" s="333"/>
      <c r="N173" s="8" t="s">
        <v>10</v>
      </c>
      <c r="O173" s="426">
        <v>7.9211999999999991E-2</v>
      </c>
      <c r="P173" s="423">
        <v>0</v>
      </c>
      <c r="Q173" s="439">
        <v>15324</v>
      </c>
      <c r="R173" s="451" t="s">
        <v>3160</v>
      </c>
      <c r="S173" s="457"/>
      <c r="T173" s="447"/>
      <c r="U173" s="549" t="s">
        <v>5297</v>
      </c>
      <c r="V173" s="514" t="s">
        <v>3429</v>
      </c>
      <c r="W173" s="425" t="s">
        <v>3430</v>
      </c>
      <c r="X173" s="169"/>
      <c r="Y173" s="71" t="s">
        <v>233</v>
      </c>
      <c r="Z173" s="145">
        <f t="shared" si="33"/>
        <v>0</v>
      </c>
      <c r="AA173" s="145">
        <f t="shared" si="42"/>
        <v>0</v>
      </c>
      <c r="AB173" s="257">
        <f t="shared" si="34"/>
        <v>0</v>
      </c>
      <c r="AC173" s="142">
        <f t="shared" si="35"/>
        <v>0</v>
      </c>
      <c r="AD173" s="143">
        <f t="shared" si="36"/>
        <v>0</v>
      </c>
      <c r="AE173" s="144" t="str">
        <f t="shared" si="37"/>
        <v/>
      </c>
      <c r="AF173" s="144" t="str">
        <f t="shared" si="38"/>
        <v/>
      </c>
      <c r="AG173" s="144">
        <f t="shared" si="39"/>
        <v>0</v>
      </c>
      <c r="AH173" s="591">
        <f t="shared" si="43"/>
        <v>0</v>
      </c>
    </row>
    <row r="174" spans="1:34" ht="15.75">
      <c r="A174" s="5"/>
      <c r="B174" s="13">
        <v>21</v>
      </c>
      <c r="C174" s="341" t="s">
        <v>1618</v>
      </c>
      <c r="D174" s="341" t="s">
        <v>1619</v>
      </c>
      <c r="E174" s="379" t="s">
        <v>1617</v>
      </c>
      <c r="F174" s="8">
        <v>72</v>
      </c>
      <c r="G174" s="136"/>
      <c r="H174" s="413">
        <v>54</v>
      </c>
      <c r="I174" s="146">
        <f t="shared" si="40"/>
        <v>37.799999999999997</v>
      </c>
      <c r="J174" s="255">
        <f t="shared" si="41"/>
        <v>1.4538461538461538</v>
      </c>
      <c r="K174" s="8" t="s">
        <v>1954</v>
      </c>
      <c r="L174" s="8"/>
      <c r="M174" s="333"/>
      <c r="N174" s="8" t="s">
        <v>10</v>
      </c>
      <c r="O174" s="426">
        <v>7.9211999999999991E-2</v>
      </c>
      <c r="P174" s="423">
        <v>0</v>
      </c>
      <c r="Q174" s="439">
        <v>11724</v>
      </c>
      <c r="R174" s="451" t="s">
        <v>3134</v>
      </c>
      <c r="S174" s="457"/>
      <c r="T174" s="447"/>
      <c r="U174" s="549" t="s">
        <v>5298</v>
      </c>
      <c r="V174" s="514" t="s">
        <v>3431</v>
      </c>
      <c r="W174" s="425" t="s">
        <v>3432</v>
      </c>
      <c r="X174" s="169"/>
      <c r="Y174" s="71" t="s">
        <v>233</v>
      </c>
      <c r="Z174" s="145">
        <f t="shared" si="33"/>
        <v>0</v>
      </c>
      <c r="AA174" s="145">
        <f t="shared" si="42"/>
        <v>0</v>
      </c>
      <c r="AB174" s="257">
        <f t="shared" si="34"/>
        <v>0</v>
      </c>
      <c r="AC174" s="142">
        <f t="shared" si="35"/>
        <v>0</v>
      </c>
      <c r="AD174" s="143">
        <f t="shared" si="36"/>
        <v>0</v>
      </c>
      <c r="AE174" s="144" t="str">
        <f t="shared" si="37"/>
        <v/>
      </c>
      <c r="AF174" s="144" t="str">
        <f t="shared" si="38"/>
        <v/>
      </c>
      <c r="AG174" s="144">
        <f t="shared" si="39"/>
        <v>0</v>
      </c>
      <c r="AH174" s="591">
        <f t="shared" si="43"/>
        <v>0</v>
      </c>
    </row>
    <row r="175" spans="1:34" ht="15.75">
      <c r="A175" s="5"/>
      <c r="B175" s="13">
        <v>21</v>
      </c>
      <c r="C175" s="341" t="s">
        <v>1620</v>
      </c>
      <c r="D175" s="341" t="s">
        <v>1621</v>
      </c>
      <c r="E175" s="379" t="s">
        <v>1617</v>
      </c>
      <c r="F175" s="8">
        <v>72</v>
      </c>
      <c r="G175" s="235"/>
      <c r="H175" s="413">
        <v>50</v>
      </c>
      <c r="I175" s="146">
        <f t="shared" si="40"/>
        <v>35</v>
      </c>
      <c r="J175" s="255">
        <f t="shared" si="41"/>
        <v>1.3461538461538463</v>
      </c>
      <c r="K175" s="8" t="s">
        <v>1954</v>
      </c>
      <c r="L175" s="8"/>
      <c r="M175" s="333"/>
      <c r="N175" s="8" t="s">
        <v>10</v>
      </c>
      <c r="O175" s="426">
        <v>7.9211999999999991E-2</v>
      </c>
      <c r="P175" s="423">
        <v>0</v>
      </c>
      <c r="Q175" s="439">
        <v>14244</v>
      </c>
      <c r="R175" s="451" t="s">
        <v>3134</v>
      </c>
      <c r="S175" s="457"/>
      <c r="T175" s="447"/>
      <c r="U175" s="549" t="s">
        <v>5299</v>
      </c>
      <c r="V175" s="514" t="s">
        <v>3433</v>
      </c>
      <c r="W175" s="425" t="s">
        <v>3434</v>
      </c>
      <c r="X175" s="169"/>
      <c r="Y175" s="71" t="s">
        <v>233</v>
      </c>
      <c r="Z175" s="145">
        <f t="shared" si="33"/>
        <v>0</v>
      </c>
      <c r="AA175" s="145">
        <f t="shared" si="42"/>
        <v>0</v>
      </c>
      <c r="AB175" s="257">
        <f t="shared" si="34"/>
        <v>0</v>
      </c>
      <c r="AC175" s="142">
        <f t="shared" si="35"/>
        <v>0</v>
      </c>
      <c r="AD175" s="143">
        <f t="shared" si="36"/>
        <v>0</v>
      </c>
      <c r="AE175" s="144" t="str">
        <f t="shared" si="37"/>
        <v/>
      </c>
      <c r="AF175" s="144" t="str">
        <f t="shared" si="38"/>
        <v/>
      </c>
      <c r="AG175" s="144">
        <f t="shared" si="39"/>
        <v>0</v>
      </c>
      <c r="AH175" s="591">
        <f t="shared" si="43"/>
        <v>0</v>
      </c>
    </row>
    <row r="176" spans="1:34" ht="15.75">
      <c r="A176" s="5"/>
      <c r="B176" s="13">
        <v>22</v>
      </c>
      <c r="C176" s="341" t="s">
        <v>1622</v>
      </c>
      <c r="D176" s="341" t="s">
        <v>1623</v>
      </c>
      <c r="E176" s="343" t="s">
        <v>1624</v>
      </c>
      <c r="F176" s="402">
        <v>36</v>
      </c>
      <c r="G176" s="233"/>
      <c r="H176" s="413">
        <v>47</v>
      </c>
      <c r="I176" s="146">
        <f t="shared" si="40"/>
        <v>32.9</v>
      </c>
      <c r="J176" s="255">
        <f t="shared" si="41"/>
        <v>1.2653846153846153</v>
      </c>
      <c r="K176" s="8" t="s">
        <v>1954</v>
      </c>
      <c r="L176" s="8"/>
      <c r="M176" s="333"/>
      <c r="N176" s="8" t="s">
        <v>10</v>
      </c>
      <c r="O176" s="426">
        <v>7.4843999999999994E-2</v>
      </c>
      <c r="P176" s="423">
        <v>0</v>
      </c>
      <c r="Q176" s="402">
        <v>13500</v>
      </c>
      <c r="R176" s="451" t="s">
        <v>3134</v>
      </c>
      <c r="S176" s="457"/>
      <c r="T176" s="432"/>
      <c r="U176" s="548" t="s">
        <v>3435</v>
      </c>
      <c r="V176" s="514" t="s">
        <v>3436</v>
      </c>
      <c r="W176" s="425" t="s">
        <v>3437</v>
      </c>
      <c r="X176" s="169"/>
      <c r="Y176" s="71" t="s">
        <v>234</v>
      </c>
      <c r="Z176" s="145">
        <f t="shared" si="33"/>
        <v>0</v>
      </c>
      <c r="AA176" s="145">
        <f t="shared" si="42"/>
        <v>0</v>
      </c>
      <c r="AB176" s="257">
        <f t="shared" si="34"/>
        <v>0</v>
      </c>
      <c r="AC176" s="142">
        <f t="shared" si="35"/>
        <v>0</v>
      </c>
      <c r="AD176" s="143">
        <f t="shared" si="36"/>
        <v>0</v>
      </c>
      <c r="AE176" s="144" t="str">
        <f t="shared" si="37"/>
        <v/>
      </c>
      <c r="AF176" s="144" t="str">
        <f t="shared" si="38"/>
        <v/>
      </c>
      <c r="AG176" s="144">
        <f t="shared" si="39"/>
        <v>0</v>
      </c>
      <c r="AH176" s="591">
        <f t="shared" si="43"/>
        <v>0</v>
      </c>
    </row>
    <row r="177" spans="1:34" ht="15.75">
      <c r="A177" s="5"/>
      <c r="B177" s="13">
        <v>22</v>
      </c>
      <c r="C177" s="341" t="s">
        <v>1625</v>
      </c>
      <c r="D177" s="341" t="s">
        <v>1626</v>
      </c>
      <c r="E177" s="343" t="s">
        <v>1624</v>
      </c>
      <c r="F177" s="402">
        <v>36</v>
      </c>
      <c r="G177" s="136"/>
      <c r="H177" s="413">
        <v>97</v>
      </c>
      <c r="I177" s="146">
        <f t="shared" si="40"/>
        <v>67.899999999999991</v>
      </c>
      <c r="J177" s="255">
        <f t="shared" si="41"/>
        <v>2.6115384615384611</v>
      </c>
      <c r="K177" s="8" t="s">
        <v>1954</v>
      </c>
      <c r="L177" s="346"/>
      <c r="M177" s="333"/>
      <c r="N177" s="8" t="s">
        <v>10</v>
      </c>
      <c r="O177" s="426">
        <v>7.4843999999999994E-2</v>
      </c>
      <c r="P177" s="423">
        <v>0</v>
      </c>
      <c r="Q177" s="402">
        <v>14500</v>
      </c>
      <c r="R177" s="451" t="s">
        <v>3134</v>
      </c>
      <c r="S177" s="457"/>
      <c r="T177" s="432"/>
      <c r="U177" s="548" t="s">
        <v>3438</v>
      </c>
      <c r="V177" s="514" t="s">
        <v>3439</v>
      </c>
      <c r="W177" s="425" t="s">
        <v>3440</v>
      </c>
      <c r="X177" s="169"/>
      <c r="Y177" s="71" t="s">
        <v>233</v>
      </c>
      <c r="Z177" s="145">
        <f t="shared" si="33"/>
        <v>0</v>
      </c>
      <c r="AA177" s="145">
        <f t="shared" si="42"/>
        <v>0</v>
      </c>
      <c r="AB177" s="257">
        <f t="shared" si="34"/>
        <v>0</v>
      </c>
      <c r="AC177" s="142">
        <f t="shared" si="35"/>
        <v>0</v>
      </c>
      <c r="AD177" s="143">
        <f t="shared" si="36"/>
        <v>0</v>
      </c>
      <c r="AE177" s="144" t="str">
        <f t="shared" si="37"/>
        <v/>
      </c>
      <c r="AF177" s="144" t="str">
        <f t="shared" si="38"/>
        <v/>
      </c>
      <c r="AG177" s="144">
        <f t="shared" si="39"/>
        <v>0</v>
      </c>
      <c r="AH177" s="591">
        <f t="shared" si="43"/>
        <v>0</v>
      </c>
    </row>
    <row r="178" spans="1:34" ht="15.75">
      <c r="A178" s="5"/>
      <c r="B178" s="13">
        <v>22</v>
      </c>
      <c r="C178" s="341" t="s">
        <v>1627</v>
      </c>
      <c r="D178" s="341" t="s">
        <v>1628</v>
      </c>
      <c r="E178" s="343" t="s">
        <v>1624</v>
      </c>
      <c r="F178" s="402">
        <v>36</v>
      </c>
      <c r="G178" s="239"/>
      <c r="H178" s="413">
        <v>92</v>
      </c>
      <c r="I178" s="146">
        <f t="shared" si="40"/>
        <v>64.399999999999991</v>
      </c>
      <c r="J178" s="255">
        <f t="shared" si="41"/>
        <v>2.4769230769230766</v>
      </c>
      <c r="K178" s="8" t="s">
        <v>1954</v>
      </c>
      <c r="L178" s="346"/>
      <c r="M178" s="333"/>
      <c r="N178" s="8" t="s">
        <v>10</v>
      </c>
      <c r="O178" s="426">
        <v>7.4843999999999994E-2</v>
      </c>
      <c r="P178" s="423">
        <v>0</v>
      </c>
      <c r="Q178" s="402">
        <v>15000</v>
      </c>
      <c r="R178" s="451" t="s">
        <v>3134</v>
      </c>
      <c r="S178" s="457"/>
      <c r="T178" s="432"/>
      <c r="U178" s="548" t="s">
        <v>3441</v>
      </c>
      <c r="V178" s="514" t="s">
        <v>3442</v>
      </c>
      <c r="W178" s="425" t="s">
        <v>3443</v>
      </c>
      <c r="X178" s="169"/>
      <c r="Y178" s="71" t="s">
        <v>233</v>
      </c>
      <c r="Z178" s="145">
        <f t="shared" si="33"/>
        <v>0</v>
      </c>
      <c r="AA178" s="145">
        <f t="shared" si="42"/>
        <v>0</v>
      </c>
      <c r="AB178" s="257">
        <f t="shared" si="34"/>
        <v>0</v>
      </c>
      <c r="AC178" s="142">
        <f t="shared" si="35"/>
        <v>0</v>
      </c>
      <c r="AD178" s="143">
        <f t="shared" si="36"/>
        <v>0</v>
      </c>
      <c r="AE178" s="144" t="str">
        <f t="shared" si="37"/>
        <v/>
      </c>
      <c r="AF178" s="144" t="str">
        <f t="shared" si="38"/>
        <v/>
      </c>
      <c r="AG178" s="144">
        <f t="shared" si="39"/>
        <v>0</v>
      </c>
      <c r="AH178" s="591">
        <f t="shared" si="43"/>
        <v>0</v>
      </c>
    </row>
    <row r="179" spans="1:34" ht="15.75">
      <c r="A179" s="5" t="s">
        <v>1270</v>
      </c>
      <c r="B179" s="13"/>
      <c r="C179" s="348"/>
      <c r="D179" s="341"/>
      <c r="E179" s="379"/>
      <c r="F179" s="8"/>
      <c r="G179" s="136"/>
      <c r="H179" s="413"/>
      <c r="I179" s="410"/>
      <c r="J179" s="565"/>
      <c r="K179" s="346"/>
      <c r="L179" s="8"/>
      <c r="M179" s="333"/>
      <c r="N179" s="346"/>
      <c r="O179" s="346"/>
      <c r="P179" s="423"/>
      <c r="Q179" s="439"/>
      <c r="R179" s="461"/>
      <c r="S179" s="457"/>
      <c r="T179" s="425"/>
      <c r="U179" s="478"/>
      <c r="V179" s="504"/>
      <c r="W179" s="425"/>
      <c r="X179" s="137"/>
      <c r="Y179" s="71" t="s">
        <v>1015</v>
      </c>
      <c r="Z179" s="195"/>
      <c r="AA179" s="195"/>
      <c r="AB179" s="142"/>
      <c r="AC179" s="142"/>
      <c r="AD179" s="143"/>
      <c r="AE179" s="144"/>
      <c r="AF179" s="144"/>
      <c r="AG179" s="144"/>
      <c r="AH179" s="591"/>
    </row>
    <row r="180" spans="1:34" ht="15.75">
      <c r="A180" s="5"/>
      <c r="B180" s="13"/>
      <c r="C180" s="341" t="s">
        <v>1629</v>
      </c>
      <c r="D180" s="341" t="s">
        <v>1630</v>
      </c>
      <c r="E180" s="379" t="s">
        <v>1631</v>
      </c>
      <c r="F180" s="8">
        <v>24</v>
      </c>
      <c r="G180" s="235"/>
      <c r="H180" s="412">
        <v>87</v>
      </c>
      <c r="I180" s="146">
        <f t="shared" si="40"/>
        <v>60.9</v>
      </c>
      <c r="J180" s="255">
        <f t="shared" si="41"/>
        <v>2.3423076923076924</v>
      </c>
      <c r="K180" s="8" t="s">
        <v>3145</v>
      </c>
      <c r="L180" s="424" t="s">
        <v>3444</v>
      </c>
      <c r="M180" s="333" t="s">
        <v>5560</v>
      </c>
      <c r="N180" s="8" t="s">
        <v>10</v>
      </c>
      <c r="O180" s="426">
        <v>2.1159999999999998E-2</v>
      </c>
      <c r="P180" s="423">
        <v>1728</v>
      </c>
      <c r="Q180" s="439">
        <v>9664</v>
      </c>
      <c r="R180" s="451" t="s">
        <v>3445</v>
      </c>
      <c r="S180" s="461" t="s">
        <v>3446</v>
      </c>
      <c r="T180" s="448"/>
      <c r="U180" s="549" t="s">
        <v>5300</v>
      </c>
      <c r="V180" s="514" t="s">
        <v>3447</v>
      </c>
      <c r="W180" s="425" t="s">
        <v>3448</v>
      </c>
      <c r="X180" s="169"/>
      <c r="Y180" s="71" t="s">
        <v>6572</v>
      </c>
      <c r="Z180" s="145">
        <f t="shared" si="33"/>
        <v>0</v>
      </c>
      <c r="AA180" s="145">
        <f t="shared" si="42"/>
        <v>0</v>
      </c>
      <c r="AB180" s="257">
        <f t="shared" si="34"/>
        <v>0</v>
      </c>
      <c r="AC180" s="142">
        <f t="shared" si="35"/>
        <v>0</v>
      </c>
      <c r="AD180" s="143">
        <f t="shared" si="36"/>
        <v>0</v>
      </c>
      <c r="AE180" s="144" t="str">
        <f t="shared" si="37"/>
        <v/>
      </c>
      <c r="AF180" s="144" t="str">
        <f t="shared" si="38"/>
        <v/>
      </c>
      <c r="AG180" s="144">
        <f t="shared" si="39"/>
        <v>0</v>
      </c>
      <c r="AH180" s="591">
        <f t="shared" si="43"/>
        <v>0</v>
      </c>
    </row>
    <row r="181" spans="1:34" ht="15.75">
      <c r="A181" s="5" t="s">
        <v>1271</v>
      </c>
      <c r="B181" s="13"/>
      <c r="C181" s="348"/>
      <c r="D181" s="341"/>
      <c r="E181" s="379"/>
      <c r="F181" s="8"/>
      <c r="G181" s="136"/>
      <c r="H181" s="413"/>
      <c r="I181" s="410"/>
      <c r="J181" s="565"/>
      <c r="K181" s="346"/>
      <c r="L181" s="8"/>
      <c r="M181" s="333"/>
      <c r="N181" s="346"/>
      <c r="O181" s="346"/>
      <c r="P181" s="423"/>
      <c r="Q181" s="439"/>
      <c r="R181" s="461"/>
      <c r="S181" s="457"/>
      <c r="T181" s="425"/>
      <c r="U181" s="478"/>
      <c r="V181" s="504"/>
      <c r="W181" s="425"/>
      <c r="X181" s="137"/>
      <c r="Y181" s="71" t="s">
        <v>1015</v>
      </c>
      <c r="Z181" s="195"/>
      <c r="AA181" s="195"/>
      <c r="AB181" s="142"/>
      <c r="AC181" s="142"/>
      <c r="AD181" s="143"/>
      <c r="AE181" s="144"/>
      <c r="AF181" s="144"/>
      <c r="AG181" s="144"/>
      <c r="AH181" s="591"/>
    </row>
    <row r="182" spans="1:34" ht="15.75">
      <c r="A182" s="5"/>
      <c r="B182" s="13"/>
      <c r="C182" s="341" t="s">
        <v>1632</v>
      </c>
      <c r="D182" s="341" t="s">
        <v>1633</v>
      </c>
      <c r="E182" s="379" t="s">
        <v>1634</v>
      </c>
      <c r="F182" s="8">
        <v>40</v>
      </c>
      <c r="G182" s="8"/>
      <c r="H182" s="413">
        <v>59</v>
      </c>
      <c r="I182" s="146">
        <f t="shared" si="40"/>
        <v>41.3</v>
      </c>
      <c r="J182" s="255">
        <f t="shared" si="41"/>
        <v>1.5884615384615384</v>
      </c>
      <c r="K182" s="8" t="s">
        <v>3145</v>
      </c>
      <c r="L182" s="8"/>
      <c r="M182" s="333"/>
      <c r="N182" s="8" t="s">
        <v>10</v>
      </c>
      <c r="O182" s="426">
        <v>3.4720000000000001E-2</v>
      </c>
      <c r="P182" s="423">
        <v>1280</v>
      </c>
      <c r="Q182" s="439">
        <v>14740</v>
      </c>
      <c r="R182" s="451" t="s">
        <v>3449</v>
      </c>
      <c r="S182" s="461" t="s">
        <v>3446</v>
      </c>
      <c r="T182" s="447"/>
      <c r="U182" s="549" t="s">
        <v>5301</v>
      </c>
      <c r="V182" s="514" t="s">
        <v>3450</v>
      </c>
      <c r="W182" s="425" t="s">
        <v>3451</v>
      </c>
      <c r="X182" s="169"/>
      <c r="Y182" s="71" t="s">
        <v>6572</v>
      </c>
      <c r="Z182" s="145">
        <f t="shared" si="33"/>
        <v>0</v>
      </c>
      <c r="AA182" s="145">
        <f t="shared" si="42"/>
        <v>0</v>
      </c>
      <c r="AB182" s="257">
        <f t="shared" si="34"/>
        <v>0</v>
      </c>
      <c r="AC182" s="142">
        <f t="shared" si="35"/>
        <v>0</v>
      </c>
      <c r="AD182" s="143">
        <f t="shared" si="36"/>
        <v>0</v>
      </c>
      <c r="AE182" s="144" t="str">
        <f t="shared" si="37"/>
        <v/>
      </c>
      <c r="AF182" s="144" t="str">
        <f t="shared" si="38"/>
        <v/>
      </c>
      <c r="AG182" s="144">
        <f t="shared" si="39"/>
        <v>0</v>
      </c>
      <c r="AH182" s="591">
        <f t="shared" si="43"/>
        <v>0</v>
      </c>
    </row>
    <row r="183" spans="1:34" ht="15.75">
      <c r="A183" s="5"/>
      <c r="B183" s="13">
        <v>23</v>
      </c>
      <c r="C183" s="341" t="s">
        <v>1635</v>
      </c>
      <c r="D183" s="341" t="s">
        <v>1636</v>
      </c>
      <c r="E183" s="379" t="s">
        <v>1637</v>
      </c>
      <c r="F183" s="8">
        <v>15</v>
      </c>
      <c r="G183" s="8"/>
      <c r="H183" s="413">
        <v>200</v>
      </c>
      <c r="I183" s="146">
        <f t="shared" si="40"/>
        <v>140</v>
      </c>
      <c r="J183" s="255">
        <f t="shared" si="41"/>
        <v>5.384615384615385</v>
      </c>
      <c r="K183" s="8" t="s">
        <v>3145</v>
      </c>
      <c r="L183" s="424" t="s">
        <v>3444</v>
      </c>
      <c r="M183" s="333" t="s">
        <v>5560</v>
      </c>
      <c r="N183" s="8" t="s">
        <v>10</v>
      </c>
      <c r="O183" s="426">
        <v>3.9199999999999999E-2</v>
      </c>
      <c r="P183" s="423">
        <v>2880</v>
      </c>
      <c r="Q183" s="439">
        <v>18645</v>
      </c>
      <c r="R183" s="451" t="s">
        <v>3449</v>
      </c>
      <c r="S183" s="461" t="s">
        <v>3446</v>
      </c>
      <c r="T183" s="447"/>
      <c r="U183" s="549" t="s">
        <v>5302</v>
      </c>
      <c r="V183" s="514" t="s">
        <v>3452</v>
      </c>
      <c r="W183" s="425" t="s">
        <v>3453</v>
      </c>
      <c r="X183" s="169"/>
      <c r="Y183" s="71" t="s">
        <v>6572</v>
      </c>
      <c r="Z183" s="145">
        <f t="shared" si="33"/>
        <v>0</v>
      </c>
      <c r="AA183" s="145">
        <f t="shared" si="42"/>
        <v>0</v>
      </c>
      <c r="AB183" s="257">
        <f t="shared" si="34"/>
        <v>0</v>
      </c>
      <c r="AC183" s="142">
        <f t="shared" si="35"/>
        <v>0</v>
      </c>
      <c r="AD183" s="143">
        <f t="shared" si="36"/>
        <v>0</v>
      </c>
      <c r="AE183" s="144" t="str">
        <f t="shared" si="37"/>
        <v/>
      </c>
      <c r="AF183" s="144" t="str">
        <f t="shared" si="38"/>
        <v/>
      </c>
      <c r="AG183" s="144">
        <f t="shared" si="39"/>
        <v>0</v>
      </c>
      <c r="AH183" s="591">
        <f t="shared" si="43"/>
        <v>0</v>
      </c>
    </row>
    <row r="184" spans="1:34" ht="15.75">
      <c r="A184" s="5"/>
      <c r="B184" s="13">
        <v>23</v>
      </c>
      <c r="C184" s="341" t="s">
        <v>1638</v>
      </c>
      <c r="D184" s="341" t="s">
        <v>1636</v>
      </c>
      <c r="E184" s="379" t="s">
        <v>1637</v>
      </c>
      <c r="F184" s="8">
        <v>15</v>
      </c>
      <c r="G184" s="232"/>
      <c r="H184" s="413">
        <v>240</v>
      </c>
      <c r="I184" s="146">
        <f t="shared" si="40"/>
        <v>168</v>
      </c>
      <c r="J184" s="255">
        <f t="shared" si="41"/>
        <v>6.4615384615384617</v>
      </c>
      <c r="K184" s="8" t="s">
        <v>3145</v>
      </c>
      <c r="L184" s="424" t="s">
        <v>3444</v>
      </c>
      <c r="M184" s="333" t="s">
        <v>5560</v>
      </c>
      <c r="N184" s="8" t="s">
        <v>10</v>
      </c>
      <c r="O184" s="426">
        <v>4.8959999999999997E-2</v>
      </c>
      <c r="P184" s="423">
        <v>2880</v>
      </c>
      <c r="Q184" s="439">
        <v>21930</v>
      </c>
      <c r="R184" s="451" t="s">
        <v>3454</v>
      </c>
      <c r="S184" s="461" t="s">
        <v>3134</v>
      </c>
      <c r="T184" s="447"/>
      <c r="U184" s="549" t="s">
        <v>5303</v>
      </c>
      <c r="V184" s="514" t="s">
        <v>3455</v>
      </c>
      <c r="W184" s="425" t="s">
        <v>3456</v>
      </c>
      <c r="X184" s="169"/>
      <c r="Y184" s="71" t="s">
        <v>232</v>
      </c>
      <c r="Z184" s="145">
        <f t="shared" si="33"/>
        <v>0</v>
      </c>
      <c r="AA184" s="145">
        <f t="shared" si="42"/>
        <v>0</v>
      </c>
      <c r="AB184" s="257">
        <f t="shared" si="34"/>
        <v>0</v>
      </c>
      <c r="AC184" s="142">
        <f t="shared" si="35"/>
        <v>0</v>
      </c>
      <c r="AD184" s="143">
        <f t="shared" si="36"/>
        <v>0</v>
      </c>
      <c r="AE184" s="144" t="str">
        <f t="shared" si="37"/>
        <v/>
      </c>
      <c r="AF184" s="144" t="str">
        <f t="shared" si="38"/>
        <v/>
      </c>
      <c r="AG184" s="144">
        <f t="shared" si="39"/>
        <v>0</v>
      </c>
      <c r="AH184" s="591">
        <f t="shared" si="43"/>
        <v>0</v>
      </c>
    </row>
    <row r="185" spans="1:34" ht="15.75">
      <c r="A185" s="5"/>
      <c r="B185" s="13"/>
      <c r="C185" s="341" t="s">
        <v>1639</v>
      </c>
      <c r="D185" s="341" t="s">
        <v>1640</v>
      </c>
      <c r="E185" s="379" t="s">
        <v>1637</v>
      </c>
      <c r="F185" s="8">
        <v>15</v>
      </c>
      <c r="G185" s="136"/>
      <c r="H185" s="413">
        <v>238</v>
      </c>
      <c r="I185" s="146">
        <f t="shared" si="40"/>
        <v>166.6</v>
      </c>
      <c r="J185" s="255">
        <f t="shared" si="41"/>
        <v>6.4076923076923071</v>
      </c>
      <c r="K185" s="8" t="s">
        <v>3145</v>
      </c>
      <c r="L185" s="424" t="s">
        <v>3444</v>
      </c>
      <c r="M185" s="333" t="s">
        <v>5560</v>
      </c>
      <c r="N185" s="8" t="s">
        <v>10</v>
      </c>
      <c r="O185" s="426">
        <v>5.3899999999999997E-2</v>
      </c>
      <c r="P185" s="423">
        <v>2880</v>
      </c>
      <c r="Q185" s="439">
        <v>22845</v>
      </c>
      <c r="R185" s="451" t="s">
        <v>3457</v>
      </c>
      <c r="S185" s="461" t="s">
        <v>3134</v>
      </c>
      <c r="T185" s="447"/>
      <c r="U185" s="549" t="s">
        <v>5304</v>
      </c>
      <c r="V185" s="514" t="s">
        <v>3458</v>
      </c>
      <c r="W185" s="425" t="s">
        <v>3459</v>
      </c>
      <c r="X185" s="169"/>
      <c r="Y185" s="234" t="s">
        <v>233</v>
      </c>
      <c r="Z185" s="145">
        <f t="shared" si="33"/>
        <v>0</v>
      </c>
      <c r="AA185" s="145">
        <f t="shared" si="42"/>
        <v>0</v>
      </c>
      <c r="AB185" s="257">
        <f t="shared" si="34"/>
        <v>0</v>
      </c>
      <c r="AC185" s="142">
        <f t="shared" si="35"/>
        <v>0</v>
      </c>
      <c r="AD185" s="143">
        <f t="shared" si="36"/>
        <v>0</v>
      </c>
      <c r="AE185" s="144" t="str">
        <f t="shared" si="37"/>
        <v/>
      </c>
      <c r="AF185" s="144" t="str">
        <f t="shared" si="38"/>
        <v/>
      </c>
      <c r="AG185" s="144">
        <f t="shared" si="39"/>
        <v>0</v>
      </c>
      <c r="AH185" s="591">
        <f t="shared" si="43"/>
        <v>0</v>
      </c>
    </row>
    <row r="186" spans="1:34" ht="15.75">
      <c r="A186" s="5"/>
      <c r="B186" s="13"/>
      <c r="C186" s="341" t="s">
        <v>1641</v>
      </c>
      <c r="D186" s="341" t="s">
        <v>1642</v>
      </c>
      <c r="E186" s="379" t="s">
        <v>1643</v>
      </c>
      <c r="F186" s="8">
        <v>15</v>
      </c>
      <c r="G186" s="259"/>
      <c r="H186" s="413">
        <v>185</v>
      </c>
      <c r="I186" s="146">
        <f t="shared" si="40"/>
        <v>129.5</v>
      </c>
      <c r="J186" s="255">
        <f t="shared" si="41"/>
        <v>4.9807692307692308</v>
      </c>
      <c r="K186" s="8" t="s">
        <v>3145</v>
      </c>
      <c r="L186" s="424" t="s">
        <v>3444</v>
      </c>
      <c r="M186" s="333" t="s">
        <v>5560</v>
      </c>
      <c r="N186" s="8" t="s">
        <v>10</v>
      </c>
      <c r="O186" s="426">
        <v>3.5959999999999999E-2</v>
      </c>
      <c r="P186" s="423">
        <v>2400</v>
      </c>
      <c r="Q186" s="439">
        <v>16335</v>
      </c>
      <c r="R186" s="451" t="s">
        <v>3460</v>
      </c>
      <c r="S186" s="461" t="s">
        <v>3160</v>
      </c>
      <c r="T186" s="447"/>
      <c r="U186" s="549" t="s">
        <v>5305</v>
      </c>
      <c r="V186" s="514" t="s">
        <v>3461</v>
      </c>
      <c r="W186" s="425" t="s">
        <v>3462</v>
      </c>
      <c r="X186" s="169"/>
      <c r="Y186" s="71" t="s">
        <v>233</v>
      </c>
      <c r="Z186" s="145">
        <f t="shared" si="33"/>
        <v>0</v>
      </c>
      <c r="AA186" s="145">
        <f t="shared" si="42"/>
        <v>0</v>
      </c>
      <c r="AB186" s="257">
        <f t="shared" si="34"/>
        <v>0</v>
      </c>
      <c r="AC186" s="142">
        <f t="shared" si="35"/>
        <v>0</v>
      </c>
      <c r="AD186" s="143">
        <f t="shared" si="36"/>
        <v>0</v>
      </c>
      <c r="AE186" s="144" t="str">
        <f t="shared" si="37"/>
        <v/>
      </c>
      <c r="AF186" s="144" t="str">
        <f t="shared" si="38"/>
        <v/>
      </c>
      <c r="AG186" s="144">
        <f t="shared" si="39"/>
        <v>0</v>
      </c>
      <c r="AH186" s="591">
        <f t="shared" si="43"/>
        <v>0</v>
      </c>
    </row>
    <row r="187" spans="1:34" ht="15.75">
      <c r="A187" s="5"/>
      <c r="B187" s="13"/>
      <c r="C187" s="341" t="s">
        <v>1644</v>
      </c>
      <c r="D187" s="341" t="s">
        <v>1645</v>
      </c>
      <c r="E187" s="379" t="s">
        <v>1646</v>
      </c>
      <c r="F187" s="8">
        <v>25</v>
      </c>
      <c r="G187" s="259"/>
      <c r="H187" s="413">
        <v>118</v>
      </c>
      <c r="I187" s="146">
        <f t="shared" si="40"/>
        <v>82.6</v>
      </c>
      <c r="J187" s="255">
        <f t="shared" si="41"/>
        <v>3.1769230769230767</v>
      </c>
      <c r="K187" s="8" t="s">
        <v>3145</v>
      </c>
      <c r="L187" s="424" t="s">
        <v>3444</v>
      </c>
      <c r="M187" s="333" t="s">
        <v>5560</v>
      </c>
      <c r="N187" s="8" t="s">
        <v>10</v>
      </c>
      <c r="O187" s="426">
        <v>4.4351999999999996E-2</v>
      </c>
      <c r="P187" s="423">
        <v>2400</v>
      </c>
      <c r="Q187" s="439">
        <v>18050</v>
      </c>
      <c r="R187" s="451" t="s">
        <v>3245</v>
      </c>
      <c r="S187" s="461" t="s">
        <v>3160</v>
      </c>
      <c r="T187" s="447"/>
      <c r="U187" s="548" t="s">
        <v>3463</v>
      </c>
      <c r="V187" s="507" t="s">
        <v>3464</v>
      </c>
      <c r="W187" s="425" t="s">
        <v>3465</v>
      </c>
      <c r="X187" s="169"/>
      <c r="Y187" s="71" t="s">
        <v>233</v>
      </c>
      <c r="Z187" s="145">
        <f t="shared" si="33"/>
        <v>0</v>
      </c>
      <c r="AA187" s="145">
        <f t="shared" si="42"/>
        <v>0</v>
      </c>
      <c r="AB187" s="257">
        <f t="shared" si="34"/>
        <v>0</v>
      </c>
      <c r="AC187" s="142">
        <f t="shared" si="35"/>
        <v>0</v>
      </c>
      <c r="AD187" s="143">
        <f t="shared" si="36"/>
        <v>0</v>
      </c>
      <c r="AE187" s="144" t="str">
        <f t="shared" si="37"/>
        <v/>
      </c>
      <c r="AF187" s="144" t="str">
        <f t="shared" si="38"/>
        <v/>
      </c>
      <c r="AG187" s="144">
        <f t="shared" si="39"/>
        <v>0</v>
      </c>
      <c r="AH187" s="591">
        <f t="shared" si="43"/>
        <v>0</v>
      </c>
    </row>
    <row r="188" spans="1:34" ht="15.75">
      <c r="A188" s="5"/>
      <c r="B188" s="13"/>
      <c r="C188" s="341" t="s">
        <v>1647</v>
      </c>
      <c r="D188" s="341" t="s">
        <v>1648</v>
      </c>
      <c r="E188" s="379" t="s">
        <v>1646</v>
      </c>
      <c r="F188" s="8">
        <v>25</v>
      </c>
      <c r="G188" s="235"/>
      <c r="H188" s="413">
        <v>118</v>
      </c>
      <c r="I188" s="146">
        <f t="shared" si="40"/>
        <v>82.6</v>
      </c>
      <c r="J188" s="255">
        <f t="shared" si="41"/>
        <v>3.1769230769230767</v>
      </c>
      <c r="K188" s="8" t="s">
        <v>3145</v>
      </c>
      <c r="L188" s="424" t="s">
        <v>3444</v>
      </c>
      <c r="M188" s="333" t="s">
        <v>5560</v>
      </c>
      <c r="N188" s="8" t="s">
        <v>10</v>
      </c>
      <c r="O188" s="426">
        <v>4.4351999999999996E-2</v>
      </c>
      <c r="P188" s="423">
        <v>2400</v>
      </c>
      <c r="Q188" s="439">
        <v>18300</v>
      </c>
      <c r="R188" s="451" t="s">
        <v>3245</v>
      </c>
      <c r="S188" s="461" t="s">
        <v>3160</v>
      </c>
      <c r="T188" s="447"/>
      <c r="U188" s="549" t="s">
        <v>5306</v>
      </c>
      <c r="V188" s="530"/>
      <c r="W188" s="425" t="s">
        <v>3465</v>
      </c>
      <c r="X188" s="169"/>
      <c r="Y188" s="237" t="s">
        <v>233</v>
      </c>
      <c r="Z188" s="145">
        <f t="shared" si="33"/>
        <v>0</v>
      </c>
      <c r="AA188" s="145">
        <f t="shared" si="42"/>
        <v>0</v>
      </c>
      <c r="AB188" s="257">
        <f t="shared" si="34"/>
        <v>0</v>
      </c>
      <c r="AC188" s="142">
        <f t="shared" si="35"/>
        <v>0</v>
      </c>
      <c r="AD188" s="143">
        <f t="shared" si="36"/>
        <v>0</v>
      </c>
      <c r="AE188" s="144" t="str">
        <f t="shared" si="37"/>
        <v/>
      </c>
      <c r="AF188" s="144" t="str">
        <f t="shared" si="38"/>
        <v/>
      </c>
      <c r="AG188" s="144">
        <f t="shared" si="39"/>
        <v>0</v>
      </c>
      <c r="AH188" s="591">
        <f t="shared" si="43"/>
        <v>0</v>
      </c>
    </row>
    <row r="189" spans="1:34" ht="15.75">
      <c r="A189" s="5"/>
      <c r="B189" s="13"/>
      <c r="C189" s="341" t="s">
        <v>1649</v>
      </c>
      <c r="D189" s="341" t="s">
        <v>1650</v>
      </c>
      <c r="E189" s="379" t="s">
        <v>1637</v>
      </c>
      <c r="F189" s="8">
        <v>15</v>
      </c>
      <c r="G189" s="8"/>
      <c r="H189" s="413">
        <v>229</v>
      </c>
      <c r="I189" s="146">
        <f t="shared" si="40"/>
        <v>160.29999999999998</v>
      </c>
      <c r="J189" s="255">
        <f t="shared" si="41"/>
        <v>6.1653846153846148</v>
      </c>
      <c r="K189" s="8" t="s">
        <v>3145</v>
      </c>
      <c r="L189" s="424" t="s">
        <v>3444</v>
      </c>
      <c r="M189" s="333" t="s">
        <v>5560</v>
      </c>
      <c r="N189" s="8" t="s">
        <v>10</v>
      </c>
      <c r="O189" s="426">
        <v>5.04E-2</v>
      </c>
      <c r="P189" s="423">
        <v>2880</v>
      </c>
      <c r="Q189" s="439">
        <v>22700</v>
      </c>
      <c r="R189" s="451" t="s">
        <v>3454</v>
      </c>
      <c r="S189" s="461" t="s">
        <v>3134</v>
      </c>
      <c r="T189" s="447"/>
      <c r="U189" s="549" t="s">
        <v>5307</v>
      </c>
      <c r="V189" s="514" t="s">
        <v>3466</v>
      </c>
      <c r="W189" s="425" t="s">
        <v>3467</v>
      </c>
      <c r="X189" s="169"/>
      <c r="Y189" s="71" t="s">
        <v>233</v>
      </c>
      <c r="Z189" s="145">
        <f t="shared" si="33"/>
        <v>0</v>
      </c>
      <c r="AA189" s="145">
        <f t="shared" si="42"/>
        <v>0</v>
      </c>
      <c r="AB189" s="257">
        <f t="shared" si="34"/>
        <v>0</v>
      </c>
      <c r="AC189" s="142">
        <f t="shared" si="35"/>
        <v>0</v>
      </c>
      <c r="AD189" s="143">
        <f t="shared" si="36"/>
        <v>0</v>
      </c>
      <c r="AE189" s="144" t="str">
        <f t="shared" si="37"/>
        <v/>
      </c>
      <c r="AF189" s="144" t="str">
        <f t="shared" si="38"/>
        <v/>
      </c>
      <c r="AG189" s="144">
        <f t="shared" si="39"/>
        <v>0</v>
      </c>
      <c r="AH189" s="591">
        <f t="shared" si="43"/>
        <v>0</v>
      </c>
    </row>
    <row r="190" spans="1:34" ht="15.75">
      <c r="A190" s="5"/>
      <c r="B190" s="13">
        <v>24</v>
      </c>
      <c r="C190" s="341" t="s">
        <v>1651</v>
      </c>
      <c r="D190" s="341" t="s">
        <v>1652</v>
      </c>
      <c r="E190" s="379" t="s">
        <v>308</v>
      </c>
      <c r="F190" s="8">
        <v>30</v>
      </c>
      <c r="G190" s="8"/>
      <c r="H190" s="413">
        <v>114</v>
      </c>
      <c r="I190" s="146">
        <f t="shared" si="40"/>
        <v>79.8</v>
      </c>
      <c r="J190" s="255">
        <f t="shared" si="41"/>
        <v>3.069230769230769</v>
      </c>
      <c r="K190" s="8" t="s">
        <v>3145</v>
      </c>
      <c r="L190" s="424" t="s">
        <v>3468</v>
      </c>
      <c r="M190" s="333" t="s">
        <v>5562</v>
      </c>
      <c r="N190" s="8" t="s">
        <v>10</v>
      </c>
      <c r="O190" s="426">
        <v>4.1353999999999995E-2</v>
      </c>
      <c r="P190" s="423">
        <v>2880</v>
      </c>
      <c r="Q190" s="439">
        <v>19920</v>
      </c>
      <c r="R190" s="451" t="s">
        <v>3457</v>
      </c>
      <c r="S190" s="461"/>
      <c r="T190" s="447"/>
      <c r="U190" s="549" t="s">
        <v>5308</v>
      </c>
      <c r="V190" s="530"/>
      <c r="W190" s="425" t="s">
        <v>3469</v>
      </c>
      <c r="X190" s="169"/>
      <c r="Y190" s="71" t="s">
        <v>233</v>
      </c>
      <c r="Z190" s="145">
        <f t="shared" si="33"/>
        <v>0</v>
      </c>
      <c r="AA190" s="145">
        <f t="shared" si="42"/>
        <v>0</v>
      </c>
      <c r="AB190" s="257">
        <f t="shared" si="34"/>
        <v>0</v>
      </c>
      <c r="AC190" s="142">
        <f t="shared" si="35"/>
        <v>0</v>
      </c>
      <c r="AD190" s="143">
        <f t="shared" si="36"/>
        <v>0</v>
      </c>
      <c r="AE190" s="144" t="str">
        <f t="shared" si="37"/>
        <v/>
      </c>
      <c r="AF190" s="144" t="str">
        <f t="shared" si="38"/>
        <v/>
      </c>
      <c r="AG190" s="144">
        <f t="shared" si="39"/>
        <v>0</v>
      </c>
      <c r="AH190" s="591">
        <f t="shared" si="43"/>
        <v>0</v>
      </c>
    </row>
    <row r="191" spans="1:34" ht="15.75">
      <c r="A191" s="5"/>
      <c r="B191" s="13">
        <v>24</v>
      </c>
      <c r="C191" s="341" t="s">
        <v>1653</v>
      </c>
      <c r="D191" s="341" t="s">
        <v>1652</v>
      </c>
      <c r="E191" s="379" t="s">
        <v>1637</v>
      </c>
      <c r="F191" s="8">
        <v>15</v>
      </c>
      <c r="G191" s="136"/>
      <c r="H191" s="413">
        <v>245</v>
      </c>
      <c r="I191" s="146">
        <f t="shared" si="40"/>
        <v>171.5</v>
      </c>
      <c r="J191" s="255">
        <f t="shared" si="41"/>
        <v>6.5961538461538458</v>
      </c>
      <c r="K191" s="8" t="s">
        <v>3145</v>
      </c>
      <c r="L191" s="424" t="s">
        <v>3468</v>
      </c>
      <c r="M191" s="333" t="s">
        <v>5562</v>
      </c>
      <c r="N191" s="8" t="s">
        <v>10</v>
      </c>
      <c r="O191" s="426">
        <v>5.04E-2</v>
      </c>
      <c r="P191" s="423">
        <v>2880</v>
      </c>
      <c r="Q191" s="439">
        <v>21450</v>
      </c>
      <c r="R191" s="451" t="s">
        <v>3470</v>
      </c>
      <c r="S191" s="461"/>
      <c r="T191" s="447"/>
      <c r="U191" s="550" t="s">
        <v>3471</v>
      </c>
      <c r="V191" s="530"/>
      <c r="W191" s="425" t="s">
        <v>3472</v>
      </c>
      <c r="X191" s="169"/>
      <c r="Y191" s="71" t="s">
        <v>233</v>
      </c>
      <c r="Z191" s="145">
        <f t="shared" si="33"/>
        <v>0</v>
      </c>
      <c r="AA191" s="145">
        <f t="shared" si="42"/>
        <v>0</v>
      </c>
      <c r="AB191" s="257">
        <f t="shared" si="34"/>
        <v>0</v>
      </c>
      <c r="AC191" s="142">
        <f t="shared" si="35"/>
        <v>0</v>
      </c>
      <c r="AD191" s="143">
        <f t="shared" si="36"/>
        <v>0</v>
      </c>
      <c r="AE191" s="144" t="str">
        <f t="shared" si="37"/>
        <v/>
      </c>
      <c r="AF191" s="144" t="str">
        <f t="shared" si="38"/>
        <v/>
      </c>
      <c r="AG191" s="144">
        <f t="shared" si="39"/>
        <v>0</v>
      </c>
      <c r="AH191" s="591">
        <f t="shared" si="43"/>
        <v>0</v>
      </c>
    </row>
    <row r="192" spans="1:34" ht="15.75">
      <c r="A192" s="5"/>
      <c r="B192" s="13"/>
      <c r="C192" s="341" t="s">
        <v>1654</v>
      </c>
      <c r="D192" s="341" t="s">
        <v>1655</v>
      </c>
      <c r="E192" s="379" t="s">
        <v>1656</v>
      </c>
      <c r="F192" s="8">
        <v>36</v>
      </c>
      <c r="G192" s="8"/>
      <c r="H192" s="413">
        <v>67</v>
      </c>
      <c r="I192" s="146">
        <f t="shared" si="40"/>
        <v>46.9</v>
      </c>
      <c r="J192" s="255">
        <f t="shared" si="41"/>
        <v>1.8038461538461539</v>
      </c>
      <c r="K192" s="8" t="s">
        <v>3145</v>
      </c>
      <c r="L192" s="424" t="s">
        <v>3444</v>
      </c>
      <c r="M192" s="333" t="s">
        <v>5560</v>
      </c>
      <c r="N192" s="8" t="s">
        <v>10</v>
      </c>
      <c r="O192" s="426">
        <v>3.8303999999999998E-2</v>
      </c>
      <c r="P192" s="423">
        <v>5184</v>
      </c>
      <c r="Q192" s="439">
        <v>18168</v>
      </c>
      <c r="R192" s="451" t="s">
        <v>3473</v>
      </c>
      <c r="S192" s="461" t="s">
        <v>3446</v>
      </c>
      <c r="T192" s="448"/>
      <c r="U192" s="549" t="s">
        <v>5309</v>
      </c>
      <c r="V192" s="514" t="s">
        <v>3474</v>
      </c>
      <c r="W192" s="425" t="s">
        <v>3475</v>
      </c>
      <c r="X192" s="169"/>
      <c r="Y192" s="71" t="s">
        <v>233</v>
      </c>
      <c r="Z192" s="145">
        <f t="shared" si="33"/>
        <v>0</v>
      </c>
      <c r="AA192" s="145">
        <f t="shared" si="42"/>
        <v>0</v>
      </c>
      <c r="AB192" s="257">
        <f t="shared" si="34"/>
        <v>0</v>
      </c>
      <c r="AC192" s="142">
        <f t="shared" si="35"/>
        <v>0</v>
      </c>
      <c r="AD192" s="143">
        <f t="shared" si="36"/>
        <v>0</v>
      </c>
      <c r="AE192" s="144" t="str">
        <f t="shared" si="37"/>
        <v/>
      </c>
      <c r="AF192" s="144" t="str">
        <f t="shared" si="38"/>
        <v/>
      </c>
      <c r="AG192" s="144">
        <f t="shared" si="39"/>
        <v>0</v>
      </c>
      <c r="AH192" s="591">
        <f t="shared" si="43"/>
        <v>0</v>
      </c>
    </row>
    <row r="193" spans="1:34" ht="15.75">
      <c r="A193" s="5" t="s">
        <v>309</v>
      </c>
      <c r="B193" s="13"/>
      <c r="C193" s="348"/>
      <c r="D193" s="341"/>
      <c r="E193" s="379"/>
      <c r="F193" s="8"/>
      <c r="G193" s="8"/>
      <c r="H193" s="413"/>
      <c r="I193" s="410"/>
      <c r="J193" s="565"/>
      <c r="K193" s="346"/>
      <c r="L193" s="8"/>
      <c r="M193" s="333"/>
      <c r="N193" s="346"/>
      <c r="O193" s="346"/>
      <c r="P193" s="423"/>
      <c r="Q193" s="439"/>
      <c r="R193" s="461"/>
      <c r="S193" s="457"/>
      <c r="T193" s="425"/>
      <c r="U193" s="478"/>
      <c r="V193" s="504"/>
      <c r="W193" s="425"/>
      <c r="X193" s="137"/>
      <c r="Y193" s="71" t="s">
        <v>1015</v>
      </c>
      <c r="Z193" s="195"/>
      <c r="AA193" s="195"/>
      <c r="AB193" s="142"/>
      <c r="AC193" s="142"/>
      <c r="AD193" s="143"/>
      <c r="AE193" s="144"/>
      <c r="AF193" s="144"/>
      <c r="AG193" s="144"/>
      <c r="AH193" s="591"/>
    </row>
    <row r="194" spans="1:34" ht="15.75">
      <c r="A194" s="5"/>
      <c r="B194" s="13"/>
      <c r="C194" s="341" t="s">
        <v>1657</v>
      </c>
      <c r="D194" s="341" t="s">
        <v>311</v>
      </c>
      <c r="E194" s="379" t="s">
        <v>312</v>
      </c>
      <c r="F194" s="8">
        <v>48</v>
      </c>
      <c r="G194" s="8"/>
      <c r="H194" s="413">
        <v>105</v>
      </c>
      <c r="I194" s="146">
        <f t="shared" si="40"/>
        <v>73.5</v>
      </c>
      <c r="J194" s="255">
        <f t="shared" si="41"/>
        <v>2.8269230769230771</v>
      </c>
      <c r="K194" s="8" t="s">
        <v>3207</v>
      </c>
      <c r="L194" s="8"/>
      <c r="M194" s="333"/>
      <c r="N194" s="8" t="s">
        <v>3208</v>
      </c>
      <c r="O194" s="426">
        <v>4.8959999999999997E-2</v>
      </c>
      <c r="P194" s="423">
        <v>9216</v>
      </c>
      <c r="Q194" s="439">
        <v>23532</v>
      </c>
      <c r="R194" s="451" t="s">
        <v>3476</v>
      </c>
      <c r="S194" s="461" t="s">
        <v>3477</v>
      </c>
      <c r="T194" s="447">
        <v>30</v>
      </c>
      <c r="U194" s="552" t="s">
        <v>5310</v>
      </c>
      <c r="V194" s="522" t="s">
        <v>573</v>
      </c>
      <c r="W194" s="425" t="s">
        <v>704</v>
      </c>
      <c r="X194" s="169"/>
      <c r="Y194" s="71" t="s">
        <v>6572</v>
      </c>
      <c r="Z194" s="145">
        <f t="shared" si="33"/>
        <v>0</v>
      </c>
      <c r="AA194" s="145">
        <f t="shared" si="42"/>
        <v>0</v>
      </c>
      <c r="AB194" s="257">
        <f t="shared" si="34"/>
        <v>0</v>
      </c>
      <c r="AC194" s="142">
        <f t="shared" si="35"/>
        <v>0</v>
      </c>
      <c r="AD194" s="143">
        <f t="shared" si="36"/>
        <v>0</v>
      </c>
      <c r="AE194" s="144" t="str">
        <f t="shared" si="37"/>
        <v/>
      </c>
      <c r="AF194" s="144">
        <f t="shared" si="38"/>
        <v>0</v>
      </c>
      <c r="AG194" s="144" t="str">
        <f t="shared" si="39"/>
        <v/>
      </c>
      <c r="AH194" s="591">
        <f t="shared" si="43"/>
        <v>0</v>
      </c>
    </row>
    <row r="195" spans="1:34" ht="15.75">
      <c r="A195" s="5"/>
      <c r="B195" s="13"/>
      <c r="C195" s="341" t="s">
        <v>1658</v>
      </c>
      <c r="D195" s="341" t="s">
        <v>1659</v>
      </c>
      <c r="E195" s="379" t="s">
        <v>1660</v>
      </c>
      <c r="F195" s="8">
        <v>24</v>
      </c>
      <c r="G195" s="8"/>
      <c r="H195" s="413">
        <v>84</v>
      </c>
      <c r="I195" s="146">
        <f t="shared" si="40"/>
        <v>58.8</v>
      </c>
      <c r="J195" s="255">
        <f t="shared" si="41"/>
        <v>2.2615384615384615</v>
      </c>
      <c r="K195" s="8" t="s">
        <v>3207</v>
      </c>
      <c r="L195" s="8"/>
      <c r="M195" s="333" t="s">
        <v>5562</v>
      </c>
      <c r="N195" s="8" t="s">
        <v>10</v>
      </c>
      <c r="O195" s="426">
        <v>2.5325299999999999E-2</v>
      </c>
      <c r="P195" s="423">
        <v>1152</v>
      </c>
      <c r="Q195" s="439">
        <v>12016</v>
      </c>
      <c r="R195" s="451" t="s">
        <v>3478</v>
      </c>
      <c r="S195" s="461" t="s">
        <v>3477</v>
      </c>
      <c r="T195" s="447">
        <v>35</v>
      </c>
      <c r="U195" s="549" t="s">
        <v>5311</v>
      </c>
      <c r="V195" s="507" t="s">
        <v>3479</v>
      </c>
      <c r="W195" s="425" t="s">
        <v>3480</v>
      </c>
      <c r="X195" s="169"/>
      <c r="Y195" s="71" t="s">
        <v>6572</v>
      </c>
      <c r="Z195" s="145">
        <f t="shared" si="33"/>
        <v>0</v>
      </c>
      <c r="AA195" s="145">
        <f t="shared" si="42"/>
        <v>0</v>
      </c>
      <c r="AB195" s="257">
        <f t="shared" si="34"/>
        <v>0</v>
      </c>
      <c r="AC195" s="142">
        <f t="shared" si="35"/>
        <v>0</v>
      </c>
      <c r="AD195" s="143">
        <f t="shared" si="36"/>
        <v>0</v>
      </c>
      <c r="AE195" s="144" t="str">
        <f t="shared" si="37"/>
        <v/>
      </c>
      <c r="AF195" s="144" t="str">
        <f t="shared" si="38"/>
        <v/>
      </c>
      <c r="AG195" s="144">
        <f t="shared" si="39"/>
        <v>0</v>
      </c>
      <c r="AH195" s="591">
        <f t="shared" si="43"/>
        <v>0</v>
      </c>
    </row>
    <row r="196" spans="1:34" ht="15.75">
      <c r="A196" s="5"/>
      <c r="B196" s="13"/>
      <c r="C196" s="341" t="s">
        <v>1661</v>
      </c>
      <c r="D196" s="341" t="s">
        <v>1662</v>
      </c>
      <c r="E196" s="379" t="s">
        <v>310</v>
      </c>
      <c r="F196" s="8">
        <v>24</v>
      </c>
      <c r="G196" s="8"/>
      <c r="H196" s="413">
        <v>163</v>
      </c>
      <c r="I196" s="146">
        <f t="shared" si="40"/>
        <v>114.1</v>
      </c>
      <c r="J196" s="255">
        <f t="shared" si="41"/>
        <v>4.388461538461538</v>
      </c>
      <c r="K196" s="8" t="s">
        <v>3207</v>
      </c>
      <c r="L196" s="8"/>
      <c r="M196" s="333"/>
      <c r="N196" s="8" t="s">
        <v>10</v>
      </c>
      <c r="O196" s="426">
        <v>5.0591999999999998E-2</v>
      </c>
      <c r="P196" s="423">
        <v>2304</v>
      </c>
      <c r="Q196" s="439">
        <v>20400</v>
      </c>
      <c r="R196" s="451" t="s">
        <v>3481</v>
      </c>
      <c r="S196" s="461" t="s">
        <v>3477</v>
      </c>
      <c r="T196" s="447">
        <v>35</v>
      </c>
      <c r="U196" s="549" t="s">
        <v>5312</v>
      </c>
      <c r="V196" s="507" t="s">
        <v>3482</v>
      </c>
      <c r="W196" s="425" t="s">
        <v>3483</v>
      </c>
      <c r="X196" s="169"/>
      <c r="Y196" s="71" t="s">
        <v>234</v>
      </c>
      <c r="Z196" s="145">
        <f t="shared" si="33"/>
        <v>0</v>
      </c>
      <c r="AA196" s="145">
        <f t="shared" si="42"/>
        <v>0</v>
      </c>
      <c r="AB196" s="257">
        <f t="shared" si="34"/>
        <v>0</v>
      </c>
      <c r="AC196" s="142">
        <f t="shared" si="35"/>
        <v>0</v>
      </c>
      <c r="AD196" s="143">
        <f t="shared" si="36"/>
        <v>0</v>
      </c>
      <c r="AE196" s="144" t="str">
        <f t="shared" si="37"/>
        <v/>
      </c>
      <c r="AF196" s="144" t="str">
        <f t="shared" si="38"/>
        <v/>
      </c>
      <c r="AG196" s="144">
        <f t="shared" si="39"/>
        <v>0</v>
      </c>
      <c r="AH196" s="591">
        <f t="shared" si="43"/>
        <v>0</v>
      </c>
    </row>
    <row r="197" spans="1:34" ht="15.75">
      <c r="A197" s="5"/>
      <c r="B197" s="13"/>
      <c r="C197" s="341" t="s">
        <v>1663</v>
      </c>
      <c r="D197" s="341" t="s">
        <v>1664</v>
      </c>
      <c r="E197" s="379" t="s">
        <v>310</v>
      </c>
      <c r="F197" s="8">
        <v>24</v>
      </c>
      <c r="G197" s="8"/>
      <c r="H197" s="413">
        <v>168</v>
      </c>
      <c r="I197" s="146">
        <f t="shared" si="40"/>
        <v>117.6</v>
      </c>
      <c r="J197" s="255">
        <f t="shared" si="41"/>
        <v>4.523076923076923</v>
      </c>
      <c r="K197" s="8" t="s">
        <v>3207</v>
      </c>
      <c r="L197" s="8"/>
      <c r="M197" s="333" t="s">
        <v>5562</v>
      </c>
      <c r="N197" s="8" t="s">
        <v>10</v>
      </c>
      <c r="O197" s="426">
        <v>4.7728449999999985E-2</v>
      </c>
      <c r="P197" s="423">
        <v>2304</v>
      </c>
      <c r="Q197" s="439">
        <v>22140</v>
      </c>
      <c r="R197" s="451" t="s">
        <v>3484</v>
      </c>
      <c r="S197" s="461" t="s">
        <v>3477</v>
      </c>
      <c r="T197" s="447">
        <v>35</v>
      </c>
      <c r="U197" s="549" t="s">
        <v>5313</v>
      </c>
      <c r="V197" s="530"/>
      <c r="W197" s="425" t="s">
        <v>3485</v>
      </c>
      <c r="X197" s="169"/>
      <c r="Y197" s="71" t="s">
        <v>232</v>
      </c>
      <c r="Z197" s="145">
        <f t="shared" si="33"/>
        <v>0</v>
      </c>
      <c r="AA197" s="145">
        <f t="shared" si="42"/>
        <v>0</v>
      </c>
      <c r="AB197" s="257">
        <f t="shared" si="34"/>
        <v>0</v>
      </c>
      <c r="AC197" s="142">
        <f t="shared" si="35"/>
        <v>0</v>
      </c>
      <c r="AD197" s="143">
        <f t="shared" si="36"/>
        <v>0</v>
      </c>
      <c r="AE197" s="144" t="str">
        <f t="shared" si="37"/>
        <v/>
      </c>
      <c r="AF197" s="144" t="str">
        <f t="shared" si="38"/>
        <v/>
      </c>
      <c r="AG197" s="144">
        <f t="shared" si="39"/>
        <v>0</v>
      </c>
      <c r="AH197" s="591">
        <f t="shared" si="43"/>
        <v>0</v>
      </c>
    </row>
    <row r="198" spans="1:34" ht="15.75">
      <c r="A198" s="5"/>
      <c r="B198" s="13"/>
      <c r="C198" s="341" t="s">
        <v>1665</v>
      </c>
      <c r="D198" s="341" t="s">
        <v>1659</v>
      </c>
      <c r="E198" s="379" t="s">
        <v>310</v>
      </c>
      <c r="F198" s="8">
        <v>24</v>
      </c>
      <c r="G198" s="8"/>
      <c r="H198" s="413">
        <v>176</v>
      </c>
      <c r="I198" s="146">
        <f t="shared" si="40"/>
        <v>123.19999999999999</v>
      </c>
      <c r="J198" s="255">
        <f t="shared" si="41"/>
        <v>4.7384615384615376</v>
      </c>
      <c r="K198" s="8" t="s">
        <v>3207</v>
      </c>
      <c r="L198" s="8"/>
      <c r="M198" s="333" t="s">
        <v>5562</v>
      </c>
      <c r="N198" s="8" t="s">
        <v>10</v>
      </c>
      <c r="O198" s="426">
        <v>6.0213999999999997E-2</v>
      </c>
      <c r="P198" s="423">
        <v>2304</v>
      </c>
      <c r="Q198" s="439">
        <v>26100</v>
      </c>
      <c r="R198" s="451" t="s">
        <v>3486</v>
      </c>
      <c r="S198" s="461" t="s">
        <v>3160</v>
      </c>
      <c r="T198" s="447">
        <v>35</v>
      </c>
      <c r="U198" s="549" t="s">
        <v>5314</v>
      </c>
      <c r="V198" s="514" t="s">
        <v>3487</v>
      </c>
      <c r="W198" s="425" t="s">
        <v>3488</v>
      </c>
      <c r="X198" s="169"/>
      <c r="Y198" s="71" t="s">
        <v>233</v>
      </c>
      <c r="Z198" s="145">
        <f t="shared" si="33"/>
        <v>0</v>
      </c>
      <c r="AA198" s="145">
        <f t="shared" si="42"/>
        <v>0</v>
      </c>
      <c r="AB198" s="257">
        <f t="shared" si="34"/>
        <v>0</v>
      </c>
      <c r="AC198" s="142">
        <f t="shared" si="35"/>
        <v>0</v>
      </c>
      <c r="AD198" s="143">
        <f t="shared" si="36"/>
        <v>0</v>
      </c>
      <c r="AE198" s="144" t="str">
        <f t="shared" si="37"/>
        <v/>
      </c>
      <c r="AF198" s="144" t="str">
        <f t="shared" si="38"/>
        <v/>
      </c>
      <c r="AG198" s="144">
        <f t="shared" si="39"/>
        <v>0</v>
      </c>
      <c r="AH198" s="591">
        <f t="shared" si="43"/>
        <v>0</v>
      </c>
    </row>
    <row r="199" spans="1:34" ht="15.75">
      <c r="A199" s="5" t="s">
        <v>1272</v>
      </c>
      <c r="B199" s="13"/>
      <c r="C199" s="348"/>
      <c r="D199" s="341"/>
      <c r="E199" s="379"/>
      <c r="F199" s="8"/>
      <c r="G199" s="8"/>
      <c r="H199" s="413"/>
      <c r="I199" s="410"/>
      <c r="J199" s="565"/>
      <c r="K199" s="346"/>
      <c r="L199" s="8"/>
      <c r="M199" s="333"/>
      <c r="N199" s="346"/>
      <c r="O199" s="346"/>
      <c r="P199" s="423"/>
      <c r="Q199" s="439"/>
      <c r="R199" s="461"/>
      <c r="S199" s="457"/>
      <c r="T199" s="425"/>
      <c r="U199" s="478"/>
      <c r="V199" s="504"/>
      <c r="W199" s="425"/>
      <c r="X199" s="137"/>
      <c r="Y199" s="71" t="s">
        <v>1015</v>
      </c>
      <c r="Z199" s="195"/>
      <c r="AA199" s="195"/>
      <c r="AB199" s="142"/>
      <c r="AC199" s="142"/>
      <c r="AD199" s="143"/>
      <c r="AE199" s="144"/>
      <c r="AF199" s="144"/>
      <c r="AG199" s="144"/>
      <c r="AH199" s="591"/>
    </row>
    <row r="200" spans="1:34" ht="15.75">
      <c r="A200" s="5"/>
      <c r="B200" s="13">
        <v>25</v>
      </c>
      <c r="C200" s="353" t="s">
        <v>1666</v>
      </c>
      <c r="D200" s="364" t="s">
        <v>1667</v>
      </c>
      <c r="E200" s="379" t="s">
        <v>313</v>
      </c>
      <c r="F200" s="8">
        <v>25</v>
      </c>
      <c r="G200" s="136"/>
      <c r="H200" s="413">
        <v>127</v>
      </c>
      <c r="I200" s="146">
        <f t="shared" si="40"/>
        <v>88.899999999999991</v>
      </c>
      <c r="J200" s="255">
        <f t="shared" si="41"/>
        <v>3.4192307692307691</v>
      </c>
      <c r="K200" s="8" t="s">
        <v>3207</v>
      </c>
      <c r="L200" s="8"/>
      <c r="M200" s="333" t="s">
        <v>5562</v>
      </c>
      <c r="N200" s="8" t="s">
        <v>10</v>
      </c>
      <c r="O200" s="426">
        <v>3.3957000000000001E-2</v>
      </c>
      <c r="P200" s="423">
        <v>3750</v>
      </c>
      <c r="Q200" s="439">
        <v>17000</v>
      </c>
      <c r="R200" s="461" t="s">
        <v>3489</v>
      </c>
      <c r="S200" s="457"/>
      <c r="T200" s="447">
        <v>30</v>
      </c>
      <c r="U200" s="548" t="s">
        <v>5315</v>
      </c>
      <c r="V200" s="512" t="s">
        <v>3490</v>
      </c>
      <c r="W200" s="425" t="s">
        <v>3491</v>
      </c>
      <c r="X200" s="169"/>
      <c r="Y200" s="71" t="s">
        <v>233</v>
      </c>
      <c r="Z200" s="145">
        <f t="shared" si="33"/>
        <v>0</v>
      </c>
      <c r="AA200" s="145">
        <f t="shared" si="42"/>
        <v>0</v>
      </c>
      <c r="AB200" s="257">
        <f t="shared" si="34"/>
        <v>0</v>
      </c>
      <c r="AC200" s="142">
        <f t="shared" si="35"/>
        <v>0</v>
      </c>
      <c r="AD200" s="143">
        <f t="shared" si="36"/>
        <v>0</v>
      </c>
      <c r="AE200" s="144" t="str">
        <f t="shared" si="37"/>
        <v/>
      </c>
      <c r="AF200" s="144" t="str">
        <f t="shared" si="38"/>
        <v/>
      </c>
      <c r="AG200" s="144">
        <f t="shared" si="39"/>
        <v>0</v>
      </c>
      <c r="AH200" s="591">
        <f t="shared" si="43"/>
        <v>0</v>
      </c>
    </row>
    <row r="201" spans="1:34" ht="15.75">
      <c r="A201" s="5"/>
      <c r="B201" s="13">
        <v>25</v>
      </c>
      <c r="C201" s="341" t="s">
        <v>1668</v>
      </c>
      <c r="D201" s="341" t="s">
        <v>1659</v>
      </c>
      <c r="E201" s="379" t="s">
        <v>313</v>
      </c>
      <c r="F201" s="8">
        <v>25</v>
      </c>
      <c r="G201" s="235"/>
      <c r="H201" s="413">
        <v>118</v>
      </c>
      <c r="I201" s="146">
        <f t="shared" si="40"/>
        <v>82.6</v>
      </c>
      <c r="J201" s="255">
        <f t="shared" si="41"/>
        <v>3.1769230769230767</v>
      </c>
      <c r="K201" s="8" t="s">
        <v>3207</v>
      </c>
      <c r="L201" s="8"/>
      <c r="M201" s="333" t="s">
        <v>5562</v>
      </c>
      <c r="N201" s="8" t="s">
        <v>10</v>
      </c>
      <c r="O201" s="426">
        <v>3.3957000000000001E-2</v>
      </c>
      <c r="P201" s="423">
        <v>3000</v>
      </c>
      <c r="Q201" s="439">
        <v>16650</v>
      </c>
      <c r="R201" s="451" t="s">
        <v>3160</v>
      </c>
      <c r="S201" s="457"/>
      <c r="T201" s="447">
        <v>35</v>
      </c>
      <c r="U201" s="549" t="s">
        <v>5311</v>
      </c>
      <c r="V201" s="519" t="s">
        <v>3492</v>
      </c>
      <c r="W201" s="425" t="s">
        <v>3491</v>
      </c>
      <c r="X201" s="169"/>
      <c r="Y201" s="71" t="s">
        <v>6572</v>
      </c>
      <c r="Z201" s="145">
        <f t="shared" si="33"/>
        <v>0</v>
      </c>
      <c r="AA201" s="145">
        <f t="shared" si="42"/>
        <v>0</v>
      </c>
      <c r="AB201" s="257">
        <f t="shared" si="34"/>
        <v>0</v>
      </c>
      <c r="AC201" s="142">
        <f t="shared" si="35"/>
        <v>0</v>
      </c>
      <c r="AD201" s="143">
        <f t="shared" si="36"/>
        <v>0</v>
      </c>
      <c r="AE201" s="144" t="str">
        <f t="shared" si="37"/>
        <v/>
      </c>
      <c r="AF201" s="144" t="str">
        <f t="shared" si="38"/>
        <v/>
      </c>
      <c r="AG201" s="144">
        <f t="shared" si="39"/>
        <v>0</v>
      </c>
      <c r="AH201" s="591">
        <f t="shared" si="43"/>
        <v>0</v>
      </c>
    </row>
    <row r="202" spans="1:34" ht="15.75">
      <c r="A202" s="5"/>
      <c r="B202" s="13">
        <v>25</v>
      </c>
      <c r="C202" s="341" t="s">
        <v>1669</v>
      </c>
      <c r="D202" s="341" t="s">
        <v>1659</v>
      </c>
      <c r="E202" s="379" t="s">
        <v>313</v>
      </c>
      <c r="F202" s="8">
        <v>25</v>
      </c>
      <c r="G202" s="8"/>
      <c r="H202" s="413">
        <v>118</v>
      </c>
      <c r="I202" s="146">
        <f t="shared" si="40"/>
        <v>82.6</v>
      </c>
      <c r="J202" s="255">
        <f t="shared" si="41"/>
        <v>3.1769230769230767</v>
      </c>
      <c r="K202" s="8" t="s">
        <v>3207</v>
      </c>
      <c r="L202" s="8"/>
      <c r="M202" s="333" t="s">
        <v>5562</v>
      </c>
      <c r="N202" s="8" t="s">
        <v>10</v>
      </c>
      <c r="O202" s="426">
        <v>3.3957000000000001E-2</v>
      </c>
      <c r="P202" s="423">
        <v>3000</v>
      </c>
      <c r="Q202" s="439">
        <v>16000</v>
      </c>
      <c r="R202" s="451" t="s">
        <v>3350</v>
      </c>
      <c r="S202" s="457"/>
      <c r="T202" s="447">
        <v>35</v>
      </c>
      <c r="U202" s="549" t="s">
        <v>5311</v>
      </c>
      <c r="V202" s="529" t="s">
        <v>3493</v>
      </c>
      <c r="W202" s="425" t="s">
        <v>3494</v>
      </c>
      <c r="X202" s="169"/>
      <c r="Y202" s="71" t="s">
        <v>6572</v>
      </c>
      <c r="Z202" s="145">
        <f t="shared" si="33"/>
        <v>0</v>
      </c>
      <c r="AA202" s="145">
        <f t="shared" si="42"/>
        <v>0</v>
      </c>
      <c r="AB202" s="257">
        <f t="shared" si="34"/>
        <v>0</v>
      </c>
      <c r="AC202" s="142">
        <f t="shared" si="35"/>
        <v>0</v>
      </c>
      <c r="AD202" s="143">
        <f t="shared" si="36"/>
        <v>0</v>
      </c>
      <c r="AE202" s="144" t="str">
        <f t="shared" si="37"/>
        <v/>
      </c>
      <c r="AF202" s="144" t="str">
        <f t="shared" si="38"/>
        <v/>
      </c>
      <c r="AG202" s="144">
        <f t="shared" si="39"/>
        <v>0</v>
      </c>
      <c r="AH202" s="591">
        <f t="shared" si="43"/>
        <v>0</v>
      </c>
    </row>
    <row r="203" spans="1:34" ht="15.75">
      <c r="A203" s="5" t="s">
        <v>1273</v>
      </c>
      <c r="B203" s="13"/>
      <c r="C203" s="348"/>
      <c r="D203" s="341"/>
      <c r="E203" s="379"/>
      <c r="F203" s="8"/>
      <c r="G203" s="8"/>
      <c r="H203" s="413"/>
      <c r="I203" s="410"/>
      <c r="J203" s="565"/>
      <c r="K203" s="346"/>
      <c r="L203" s="8"/>
      <c r="M203" s="333"/>
      <c r="N203" s="346"/>
      <c r="O203" s="346"/>
      <c r="P203" s="423"/>
      <c r="Q203" s="439"/>
      <c r="R203" s="461"/>
      <c r="S203" s="457"/>
      <c r="T203" s="425"/>
      <c r="U203" s="478"/>
      <c r="V203" s="504"/>
      <c r="W203" s="425"/>
      <c r="X203" s="137"/>
      <c r="Y203" s="71" t="s">
        <v>1015</v>
      </c>
      <c r="Z203" s="195"/>
      <c r="AA203" s="195"/>
      <c r="AB203" s="142"/>
      <c r="AC203" s="142"/>
      <c r="AD203" s="143"/>
      <c r="AE203" s="144"/>
      <c r="AF203" s="144"/>
      <c r="AG203" s="144"/>
      <c r="AH203" s="591"/>
    </row>
    <row r="204" spans="1:34" ht="15.75">
      <c r="A204" s="5"/>
      <c r="B204" s="13"/>
      <c r="C204" s="341" t="s">
        <v>1670</v>
      </c>
      <c r="D204" s="341" t="s">
        <v>1671</v>
      </c>
      <c r="E204" s="379" t="s">
        <v>287</v>
      </c>
      <c r="F204" s="8">
        <v>40</v>
      </c>
      <c r="G204" s="8"/>
      <c r="H204" s="412">
        <v>66</v>
      </c>
      <c r="I204" s="146">
        <f t="shared" si="40"/>
        <v>46.199999999999996</v>
      </c>
      <c r="J204" s="255">
        <f t="shared" si="41"/>
        <v>1.7769230769230768</v>
      </c>
      <c r="K204" s="8" t="s">
        <v>3145</v>
      </c>
      <c r="L204" s="424" t="s">
        <v>3495</v>
      </c>
      <c r="M204" s="333" t="s">
        <v>5560</v>
      </c>
      <c r="N204" s="8" t="s">
        <v>10</v>
      </c>
      <c r="O204" s="426">
        <v>7.392E-2</v>
      </c>
      <c r="P204" s="423">
        <v>1680</v>
      </c>
      <c r="Q204" s="439">
        <v>11820</v>
      </c>
      <c r="R204" s="451" t="s">
        <v>3160</v>
      </c>
      <c r="S204" s="457"/>
      <c r="T204" s="447">
        <v>20</v>
      </c>
      <c r="U204" s="549" t="s">
        <v>5316</v>
      </c>
      <c r="V204" s="529" t="s">
        <v>3496</v>
      </c>
      <c r="W204" s="425" t="s">
        <v>3497</v>
      </c>
      <c r="X204" s="169"/>
      <c r="Y204" s="71" t="s">
        <v>233</v>
      </c>
      <c r="Z204" s="145">
        <f t="shared" si="33"/>
        <v>0</v>
      </c>
      <c r="AA204" s="145">
        <f t="shared" si="42"/>
        <v>0</v>
      </c>
      <c r="AB204" s="257">
        <f t="shared" si="34"/>
        <v>0</v>
      </c>
      <c r="AC204" s="142">
        <f t="shared" si="35"/>
        <v>0</v>
      </c>
      <c r="AD204" s="143">
        <f t="shared" si="36"/>
        <v>0</v>
      </c>
      <c r="AE204" s="144" t="str">
        <f t="shared" si="37"/>
        <v/>
      </c>
      <c r="AF204" s="144" t="str">
        <f t="shared" si="38"/>
        <v/>
      </c>
      <c r="AG204" s="144">
        <f t="shared" si="39"/>
        <v>0</v>
      </c>
      <c r="AH204" s="591">
        <f t="shared" si="43"/>
        <v>0</v>
      </c>
    </row>
    <row r="205" spans="1:34" ht="15.75">
      <c r="A205" s="5" t="s">
        <v>1274</v>
      </c>
      <c r="B205" s="13"/>
      <c r="C205" s="348"/>
      <c r="D205" s="348"/>
      <c r="E205" s="380"/>
      <c r="F205" s="10"/>
      <c r="G205" s="8"/>
      <c r="H205" s="413"/>
      <c r="I205" s="410"/>
      <c r="J205" s="565"/>
      <c r="K205" s="417"/>
      <c r="L205" s="8"/>
      <c r="M205" s="333"/>
      <c r="N205" s="417"/>
      <c r="O205" s="417"/>
      <c r="P205" s="423"/>
      <c r="Q205" s="439"/>
      <c r="R205" s="461"/>
      <c r="S205" s="457"/>
      <c r="T205" s="471"/>
      <c r="U205" s="505"/>
      <c r="V205" s="504"/>
      <c r="W205" s="471"/>
      <c r="X205" s="137"/>
      <c r="Y205" s="71" t="s">
        <v>1015</v>
      </c>
      <c r="Z205" s="195"/>
      <c r="AA205" s="195"/>
      <c r="AB205" s="142"/>
      <c r="AC205" s="142"/>
      <c r="AD205" s="143"/>
      <c r="AE205" s="144"/>
      <c r="AF205" s="144"/>
      <c r="AG205" s="144"/>
      <c r="AH205" s="591"/>
    </row>
    <row r="206" spans="1:34" ht="15.75">
      <c r="A206" s="5"/>
      <c r="B206" s="13"/>
      <c r="C206" s="353" t="s">
        <v>1672</v>
      </c>
      <c r="D206" s="344" t="s">
        <v>1673</v>
      </c>
      <c r="E206" s="379" t="s">
        <v>1674</v>
      </c>
      <c r="F206" s="8">
        <v>30</v>
      </c>
      <c r="G206" s="8"/>
      <c r="H206" s="413">
        <v>135</v>
      </c>
      <c r="I206" s="146">
        <f t="shared" si="40"/>
        <v>94.5</v>
      </c>
      <c r="J206" s="255">
        <f t="shared" si="41"/>
        <v>3.6346153846153846</v>
      </c>
      <c r="K206" s="8" t="s">
        <v>3145</v>
      </c>
      <c r="L206" s="8"/>
      <c r="M206" s="333"/>
      <c r="N206" s="8" t="s">
        <v>3208</v>
      </c>
      <c r="O206" s="426">
        <v>5.9518749999999995E-2</v>
      </c>
      <c r="P206" s="423">
        <v>2400</v>
      </c>
      <c r="Q206" s="439">
        <v>8000</v>
      </c>
      <c r="R206" s="461" t="s">
        <v>3498</v>
      </c>
      <c r="S206" s="457"/>
      <c r="T206" s="447"/>
      <c r="U206" s="548" t="s">
        <v>5317</v>
      </c>
      <c r="V206" s="507" t="s">
        <v>3499</v>
      </c>
      <c r="W206" s="425" t="s">
        <v>3500</v>
      </c>
      <c r="X206" s="169"/>
      <c r="Y206" s="71" t="s">
        <v>6649</v>
      </c>
      <c r="Z206" s="145">
        <f t="shared" si="33"/>
        <v>0</v>
      </c>
      <c r="AA206" s="145">
        <f t="shared" si="42"/>
        <v>0</v>
      </c>
      <c r="AB206" s="257">
        <f t="shared" si="34"/>
        <v>0</v>
      </c>
      <c r="AC206" s="142">
        <f t="shared" si="35"/>
        <v>0</v>
      </c>
      <c r="AD206" s="143">
        <f t="shared" si="36"/>
        <v>0</v>
      </c>
      <c r="AE206" s="144" t="str">
        <f t="shared" si="37"/>
        <v/>
      </c>
      <c r="AF206" s="144">
        <f t="shared" si="38"/>
        <v>0</v>
      </c>
      <c r="AG206" s="144" t="str">
        <f t="shared" si="39"/>
        <v/>
      </c>
      <c r="AH206" s="591">
        <f t="shared" si="43"/>
        <v>0</v>
      </c>
    </row>
    <row r="207" spans="1:34" ht="15.75">
      <c r="A207" s="5"/>
      <c r="B207" s="13"/>
      <c r="C207" s="353" t="s">
        <v>1675</v>
      </c>
      <c r="D207" s="344" t="s">
        <v>1676</v>
      </c>
      <c r="E207" s="379" t="s">
        <v>1529</v>
      </c>
      <c r="F207" s="8">
        <v>24</v>
      </c>
      <c r="G207" s="8"/>
      <c r="H207" s="413">
        <v>138</v>
      </c>
      <c r="I207" s="146">
        <f t="shared" si="40"/>
        <v>96.6</v>
      </c>
      <c r="J207" s="255">
        <f t="shared" si="41"/>
        <v>3.7153846153846151</v>
      </c>
      <c r="K207" s="8" t="s">
        <v>3145</v>
      </c>
      <c r="L207" s="8"/>
      <c r="M207" s="333"/>
      <c r="N207" s="8" t="s">
        <v>10</v>
      </c>
      <c r="O207" s="426">
        <v>3.074E-2</v>
      </c>
      <c r="P207" s="423">
        <v>576</v>
      </c>
      <c r="Q207" s="423">
        <v>8000</v>
      </c>
      <c r="R207" s="461" t="s">
        <v>3501</v>
      </c>
      <c r="S207" s="457"/>
      <c r="T207" s="447"/>
      <c r="U207" s="548" t="s">
        <v>5318</v>
      </c>
      <c r="V207" s="522"/>
      <c r="W207" s="425" t="s">
        <v>3502</v>
      </c>
      <c r="X207" s="169"/>
      <c r="Y207" s="71" t="s">
        <v>233</v>
      </c>
      <c r="Z207" s="145">
        <f t="shared" si="33"/>
        <v>0</v>
      </c>
      <c r="AA207" s="145">
        <f t="shared" si="42"/>
        <v>0</v>
      </c>
      <c r="AB207" s="257">
        <f t="shared" si="34"/>
        <v>0</v>
      </c>
      <c r="AC207" s="142">
        <f t="shared" si="35"/>
        <v>0</v>
      </c>
      <c r="AD207" s="143">
        <f t="shared" si="36"/>
        <v>0</v>
      </c>
      <c r="AE207" s="144" t="str">
        <f t="shared" si="37"/>
        <v/>
      </c>
      <c r="AF207" s="144" t="str">
        <f t="shared" si="38"/>
        <v/>
      </c>
      <c r="AG207" s="144">
        <f t="shared" si="39"/>
        <v>0</v>
      </c>
      <c r="AH207" s="591">
        <f t="shared" si="43"/>
        <v>0</v>
      </c>
    </row>
    <row r="208" spans="1:34" ht="15.75">
      <c r="A208" s="5"/>
      <c r="B208" s="13"/>
      <c r="C208" s="355" t="s">
        <v>1677</v>
      </c>
      <c r="D208" s="364" t="s">
        <v>1678</v>
      </c>
      <c r="E208" s="379" t="s">
        <v>108</v>
      </c>
      <c r="F208" s="8">
        <v>30</v>
      </c>
      <c r="G208" s="232"/>
      <c r="H208" s="413">
        <v>170</v>
      </c>
      <c r="I208" s="146">
        <f t="shared" si="40"/>
        <v>118.99999999999999</v>
      </c>
      <c r="J208" s="255">
        <f t="shared" si="41"/>
        <v>4.5769230769230766</v>
      </c>
      <c r="K208" s="8" t="s">
        <v>3145</v>
      </c>
      <c r="L208" s="8"/>
      <c r="M208" s="333"/>
      <c r="N208" s="8" t="s">
        <v>10</v>
      </c>
      <c r="O208" s="426">
        <v>8.4239999999999995E-2</v>
      </c>
      <c r="P208" s="423">
        <v>3480</v>
      </c>
      <c r="Q208" s="439">
        <v>20500</v>
      </c>
      <c r="R208" s="461" t="s">
        <v>3503</v>
      </c>
      <c r="S208" s="457"/>
      <c r="T208" s="447"/>
      <c r="U208" s="548" t="s">
        <v>5319</v>
      </c>
      <c r="V208" s="507" t="s">
        <v>3504</v>
      </c>
      <c r="W208" s="425" t="s">
        <v>700</v>
      </c>
      <c r="X208" s="169"/>
      <c r="Y208" s="71" t="s">
        <v>233</v>
      </c>
      <c r="Z208" s="145">
        <f t="shared" si="33"/>
        <v>0</v>
      </c>
      <c r="AA208" s="145">
        <f t="shared" si="42"/>
        <v>0</v>
      </c>
      <c r="AB208" s="257">
        <f t="shared" si="34"/>
        <v>0</v>
      </c>
      <c r="AC208" s="142">
        <f t="shared" si="35"/>
        <v>0</v>
      </c>
      <c r="AD208" s="143">
        <f t="shared" si="36"/>
        <v>0</v>
      </c>
      <c r="AE208" s="144" t="str">
        <f t="shared" si="37"/>
        <v/>
      </c>
      <c r="AF208" s="144" t="str">
        <f t="shared" si="38"/>
        <v/>
      </c>
      <c r="AG208" s="144">
        <f t="shared" si="39"/>
        <v>0</v>
      </c>
      <c r="AH208" s="591">
        <f t="shared" si="43"/>
        <v>0</v>
      </c>
    </row>
    <row r="209" spans="1:34" ht="15.75">
      <c r="A209" s="5"/>
      <c r="B209" s="13"/>
      <c r="C209" s="355" t="s">
        <v>1679</v>
      </c>
      <c r="D209" s="364" t="s">
        <v>1680</v>
      </c>
      <c r="E209" s="379" t="s">
        <v>108</v>
      </c>
      <c r="F209" s="8">
        <v>30</v>
      </c>
      <c r="G209" s="136"/>
      <c r="H209" s="413">
        <v>170</v>
      </c>
      <c r="I209" s="146">
        <f t="shared" si="40"/>
        <v>118.99999999999999</v>
      </c>
      <c r="J209" s="255">
        <f t="shared" si="41"/>
        <v>4.5769230769230766</v>
      </c>
      <c r="K209" s="8" t="s">
        <v>3145</v>
      </c>
      <c r="L209" s="8"/>
      <c r="M209" s="333"/>
      <c r="N209" s="8" t="s">
        <v>10</v>
      </c>
      <c r="O209" s="426">
        <v>8.4239999999999995E-2</v>
      </c>
      <c r="P209" s="423">
        <v>3480</v>
      </c>
      <c r="Q209" s="439">
        <v>20500</v>
      </c>
      <c r="R209" s="461" t="s">
        <v>3505</v>
      </c>
      <c r="S209" s="457"/>
      <c r="T209" s="447"/>
      <c r="U209" s="548" t="s">
        <v>5320</v>
      </c>
      <c r="V209" s="507" t="s">
        <v>3506</v>
      </c>
      <c r="W209" s="425" t="s">
        <v>3507</v>
      </c>
      <c r="X209" s="169"/>
      <c r="Y209" s="71" t="s">
        <v>233</v>
      </c>
      <c r="Z209" s="145">
        <f t="shared" si="33"/>
        <v>0</v>
      </c>
      <c r="AA209" s="145">
        <f t="shared" si="42"/>
        <v>0</v>
      </c>
      <c r="AB209" s="257">
        <f t="shared" si="34"/>
        <v>0</v>
      </c>
      <c r="AC209" s="142">
        <f t="shared" si="35"/>
        <v>0</v>
      </c>
      <c r="AD209" s="143">
        <f t="shared" si="36"/>
        <v>0</v>
      </c>
      <c r="AE209" s="144" t="str">
        <f t="shared" si="37"/>
        <v/>
      </c>
      <c r="AF209" s="144" t="str">
        <f t="shared" si="38"/>
        <v/>
      </c>
      <c r="AG209" s="144">
        <f t="shared" si="39"/>
        <v>0</v>
      </c>
      <c r="AH209" s="591">
        <f t="shared" si="43"/>
        <v>0</v>
      </c>
    </row>
    <row r="210" spans="1:34" ht="15.75">
      <c r="A210" s="5" t="s">
        <v>1275</v>
      </c>
      <c r="B210" s="13"/>
      <c r="C210" s="348"/>
      <c r="D210" s="348"/>
      <c r="E210" s="380"/>
      <c r="F210" s="10"/>
      <c r="G210" s="235"/>
      <c r="H210" s="413"/>
      <c r="I210" s="410"/>
      <c r="J210" s="565"/>
      <c r="K210" s="417"/>
      <c r="L210" s="8"/>
      <c r="M210" s="333"/>
      <c r="N210" s="417"/>
      <c r="O210" s="417"/>
      <c r="P210" s="423"/>
      <c r="Q210" s="439"/>
      <c r="R210" s="461"/>
      <c r="S210" s="457"/>
      <c r="T210" s="471"/>
      <c r="U210" s="505"/>
      <c r="V210" s="504"/>
      <c r="W210" s="471"/>
      <c r="X210" s="137"/>
      <c r="Y210" s="71" t="s">
        <v>1015</v>
      </c>
      <c r="Z210" s="195"/>
      <c r="AA210" s="195"/>
      <c r="AB210" s="142"/>
      <c r="AC210" s="142"/>
      <c r="AD210" s="143"/>
      <c r="AE210" s="144"/>
      <c r="AF210" s="144"/>
      <c r="AG210" s="144"/>
      <c r="AH210" s="591"/>
    </row>
    <row r="211" spans="1:34" ht="15.75">
      <c r="A211" s="5"/>
      <c r="B211" s="13"/>
      <c r="C211" s="341" t="s">
        <v>1681</v>
      </c>
      <c r="D211" s="344" t="s">
        <v>1682</v>
      </c>
      <c r="E211" s="379" t="s">
        <v>108</v>
      </c>
      <c r="F211" s="8">
        <v>30</v>
      </c>
      <c r="G211" s="8"/>
      <c r="H211" s="413">
        <v>129</v>
      </c>
      <c r="I211" s="146">
        <f t="shared" si="40"/>
        <v>90.3</v>
      </c>
      <c r="J211" s="255">
        <f t="shared" si="41"/>
        <v>3.4730769230769232</v>
      </c>
      <c r="K211" s="8" t="s">
        <v>3207</v>
      </c>
      <c r="L211" s="8"/>
      <c r="M211" s="333" t="s">
        <v>5562</v>
      </c>
      <c r="N211" s="8" t="s">
        <v>3208</v>
      </c>
      <c r="O211" s="426">
        <v>5.1839999999999997E-2</v>
      </c>
      <c r="P211" s="423">
        <v>1920</v>
      </c>
      <c r="Q211" s="439">
        <v>18030</v>
      </c>
      <c r="R211" s="451" t="s">
        <v>3508</v>
      </c>
      <c r="S211" s="457"/>
      <c r="T211" s="447"/>
      <c r="U211" s="548" t="s">
        <v>3509</v>
      </c>
      <c r="V211" s="522" t="s">
        <v>3510</v>
      </c>
      <c r="W211" s="425" t="s">
        <v>3500</v>
      </c>
      <c r="X211" s="169"/>
      <c r="Y211" s="71" t="s">
        <v>233</v>
      </c>
      <c r="Z211" s="145">
        <f t="shared" si="33"/>
        <v>0</v>
      </c>
      <c r="AA211" s="145">
        <f t="shared" si="42"/>
        <v>0</v>
      </c>
      <c r="AB211" s="257">
        <f t="shared" si="34"/>
        <v>0</v>
      </c>
      <c r="AC211" s="142">
        <f t="shared" si="35"/>
        <v>0</v>
      </c>
      <c r="AD211" s="143">
        <f t="shared" si="36"/>
        <v>0</v>
      </c>
      <c r="AE211" s="144" t="str">
        <f t="shared" si="37"/>
        <v/>
      </c>
      <c r="AF211" s="144">
        <f t="shared" si="38"/>
        <v>0</v>
      </c>
      <c r="AG211" s="144" t="str">
        <f t="shared" si="39"/>
        <v/>
      </c>
      <c r="AH211" s="591">
        <f t="shared" si="43"/>
        <v>0</v>
      </c>
    </row>
    <row r="212" spans="1:34" ht="15.75">
      <c r="A212" s="5"/>
      <c r="B212" s="13"/>
      <c r="C212" s="355" t="s">
        <v>1683</v>
      </c>
      <c r="D212" s="364" t="s">
        <v>1684</v>
      </c>
      <c r="E212" s="379" t="s">
        <v>108</v>
      </c>
      <c r="F212" s="8">
        <v>30</v>
      </c>
      <c r="G212" s="8"/>
      <c r="H212" s="413">
        <v>170</v>
      </c>
      <c r="I212" s="146">
        <f t="shared" si="40"/>
        <v>118.99999999999999</v>
      </c>
      <c r="J212" s="255">
        <f t="shared" si="41"/>
        <v>4.5769230769230766</v>
      </c>
      <c r="K212" s="8" t="s">
        <v>3207</v>
      </c>
      <c r="L212" s="8"/>
      <c r="M212" s="333" t="s">
        <v>5562</v>
      </c>
      <c r="N212" s="8" t="s">
        <v>3208</v>
      </c>
      <c r="O212" s="426">
        <v>8.3654999999999993E-2</v>
      </c>
      <c r="P212" s="423">
        <v>3480</v>
      </c>
      <c r="Q212" s="439">
        <v>20500</v>
      </c>
      <c r="R212" s="451" t="s">
        <v>3382</v>
      </c>
      <c r="S212" s="457"/>
      <c r="T212" s="447"/>
      <c r="U212" s="548" t="s">
        <v>5321</v>
      </c>
      <c r="V212" s="512" t="s">
        <v>3511</v>
      </c>
      <c r="W212" s="425" t="s">
        <v>700</v>
      </c>
      <c r="X212" s="169"/>
      <c r="Y212" s="71" t="s">
        <v>233</v>
      </c>
      <c r="Z212" s="145">
        <f t="shared" si="33"/>
        <v>0</v>
      </c>
      <c r="AA212" s="145">
        <f t="shared" si="42"/>
        <v>0</v>
      </c>
      <c r="AB212" s="257">
        <f t="shared" si="34"/>
        <v>0</v>
      </c>
      <c r="AC212" s="142">
        <f t="shared" si="35"/>
        <v>0</v>
      </c>
      <c r="AD212" s="143">
        <f t="shared" si="36"/>
        <v>0</v>
      </c>
      <c r="AE212" s="144" t="str">
        <f t="shared" si="37"/>
        <v/>
      </c>
      <c r="AF212" s="144">
        <f t="shared" si="38"/>
        <v>0</v>
      </c>
      <c r="AG212" s="144" t="str">
        <f t="shared" si="39"/>
        <v/>
      </c>
      <c r="AH212" s="591">
        <f t="shared" si="43"/>
        <v>0</v>
      </c>
    </row>
    <row r="213" spans="1:34" ht="15.75">
      <c r="A213" s="5"/>
      <c r="B213" s="13"/>
      <c r="C213" s="341" t="s">
        <v>1685</v>
      </c>
      <c r="D213" s="341" t="s">
        <v>1686</v>
      </c>
      <c r="E213" s="379" t="s">
        <v>108</v>
      </c>
      <c r="F213" s="8">
        <v>30</v>
      </c>
      <c r="G213" s="8"/>
      <c r="H213" s="413">
        <v>149</v>
      </c>
      <c r="I213" s="146">
        <f t="shared" si="40"/>
        <v>104.3</v>
      </c>
      <c r="J213" s="255">
        <f t="shared" si="41"/>
        <v>4.0115384615384615</v>
      </c>
      <c r="K213" s="8" t="s">
        <v>3207</v>
      </c>
      <c r="L213" s="8"/>
      <c r="M213" s="333" t="s">
        <v>5562</v>
      </c>
      <c r="N213" s="8" t="s">
        <v>3208</v>
      </c>
      <c r="O213" s="426">
        <v>6.4399999999999999E-2</v>
      </c>
      <c r="P213" s="423">
        <v>2400</v>
      </c>
      <c r="Q213" s="439">
        <v>17550</v>
      </c>
      <c r="R213" s="451" t="s">
        <v>3512</v>
      </c>
      <c r="S213" s="461" t="s">
        <v>3315</v>
      </c>
      <c r="T213" s="447"/>
      <c r="U213" s="549" t="s">
        <v>3513</v>
      </c>
      <c r="V213" s="510" t="s">
        <v>3514</v>
      </c>
      <c r="W213" s="425" t="s">
        <v>700</v>
      </c>
      <c r="X213" s="169"/>
      <c r="Y213" s="71" t="s">
        <v>6649</v>
      </c>
      <c r="Z213" s="145">
        <f t="shared" si="33"/>
        <v>0</v>
      </c>
      <c r="AA213" s="145">
        <f t="shared" si="42"/>
        <v>0</v>
      </c>
      <c r="AB213" s="257">
        <f t="shared" si="34"/>
        <v>0</v>
      </c>
      <c r="AC213" s="142">
        <f t="shared" si="35"/>
        <v>0</v>
      </c>
      <c r="AD213" s="143">
        <f t="shared" si="36"/>
        <v>0</v>
      </c>
      <c r="AE213" s="144" t="str">
        <f t="shared" si="37"/>
        <v/>
      </c>
      <c r="AF213" s="144">
        <f t="shared" si="38"/>
        <v>0</v>
      </c>
      <c r="AG213" s="144" t="str">
        <f t="shared" si="39"/>
        <v/>
      </c>
      <c r="AH213" s="591">
        <f t="shared" si="43"/>
        <v>0</v>
      </c>
    </row>
    <row r="214" spans="1:34" ht="15.75">
      <c r="A214" s="5"/>
      <c r="B214" s="13"/>
      <c r="C214" s="341" t="s">
        <v>1687</v>
      </c>
      <c r="D214" s="341" t="s">
        <v>1688</v>
      </c>
      <c r="E214" s="379" t="s">
        <v>1689</v>
      </c>
      <c r="F214" s="8">
        <v>18</v>
      </c>
      <c r="G214" s="8"/>
      <c r="H214" s="413">
        <v>185</v>
      </c>
      <c r="I214" s="146">
        <f t="shared" si="40"/>
        <v>129.5</v>
      </c>
      <c r="J214" s="255">
        <f t="shared" si="41"/>
        <v>4.9807692307692308</v>
      </c>
      <c r="K214" s="8" t="s">
        <v>3207</v>
      </c>
      <c r="L214" s="8"/>
      <c r="M214" s="333" t="s">
        <v>5562</v>
      </c>
      <c r="N214" s="8" t="s">
        <v>3208</v>
      </c>
      <c r="O214" s="426">
        <v>7.4249999999999997E-2</v>
      </c>
      <c r="P214" s="423">
        <v>2520</v>
      </c>
      <c r="Q214" s="439">
        <v>20544</v>
      </c>
      <c r="R214" s="451" t="s">
        <v>3515</v>
      </c>
      <c r="S214" s="461" t="s">
        <v>3446</v>
      </c>
      <c r="T214" s="447"/>
      <c r="U214" s="549" t="s">
        <v>5322</v>
      </c>
      <c r="V214" s="529" t="s">
        <v>3516</v>
      </c>
      <c r="W214" s="425" t="s">
        <v>700</v>
      </c>
      <c r="X214" s="169"/>
      <c r="Y214" s="71" t="s">
        <v>6572</v>
      </c>
      <c r="Z214" s="145">
        <f t="shared" si="33"/>
        <v>0</v>
      </c>
      <c r="AA214" s="145">
        <f t="shared" si="42"/>
        <v>0</v>
      </c>
      <c r="AB214" s="257">
        <f t="shared" si="34"/>
        <v>0</v>
      </c>
      <c r="AC214" s="142">
        <f t="shared" si="35"/>
        <v>0</v>
      </c>
      <c r="AD214" s="143">
        <f t="shared" si="36"/>
        <v>0</v>
      </c>
      <c r="AE214" s="144" t="str">
        <f t="shared" si="37"/>
        <v/>
      </c>
      <c r="AF214" s="144">
        <f t="shared" si="38"/>
        <v>0</v>
      </c>
      <c r="AG214" s="144" t="str">
        <f t="shared" si="39"/>
        <v/>
      </c>
      <c r="AH214" s="591">
        <f t="shared" si="43"/>
        <v>0</v>
      </c>
    </row>
    <row r="215" spans="1:34" ht="15.75">
      <c r="A215" s="5"/>
      <c r="B215" s="13"/>
      <c r="C215" s="341" t="s">
        <v>1690</v>
      </c>
      <c r="D215" s="341" t="s">
        <v>1691</v>
      </c>
      <c r="E215" s="379" t="s">
        <v>1692</v>
      </c>
      <c r="F215" s="8">
        <v>9</v>
      </c>
      <c r="G215" s="8"/>
      <c r="H215" s="413">
        <v>378</v>
      </c>
      <c r="I215" s="146">
        <f t="shared" si="40"/>
        <v>264.59999999999997</v>
      </c>
      <c r="J215" s="255">
        <f t="shared" si="41"/>
        <v>10.176923076923076</v>
      </c>
      <c r="K215" s="8" t="s">
        <v>3207</v>
      </c>
      <c r="L215" s="8"/>
      <c r="M215" s="333" t="s">
        <v>5562</v>
      </c>
      <c r="N215" s="8" t="s">
        <v>3208</v>
      </c>
      <c r="O215" s="426">
        <v>7.2764999999999996E-2</v>
      </c>
      <c r="P215" s="433">
        <v>1440</v>
      </c>
      <c r="Q215" s="439">
        <v>15000</v>
      </c>
      <c r="R215" s="451" t="s">
        <v>3517</v>
      </c>
      <c r="S215" s="461" t="s">
        <v>3160</v>
      </c>
      <c r="T215" s="447"/>
      <c r="U215" s="553" t="s">
        <v>3518</v>
      </c>
      <c r="V215" s="533" t="s">
        <v>3519</v>
      </c>
      <c r="W215" s="425" t="s">
        <v>700</v>
      </c>
      <c r="X215" s="169"/>
      <c r="Y215" s="71" t="s">
        <v>233</v>
      </c>
      <c r="Z215" s="145">
        <f t="shared" ref="Z215" si="44">(X215*F215*I215)</f>
        <v>0</v>
      </c>
      <c r="AA215" s="145">
        <f t="shared" si="42"/>
        <v>0</v>
      </c>
      <c r="AB215" s="257">
        <f t="shared" ref="AB215" si="45">(X215*J215*F215)</f>
        <v>0</v>
      </c>
      <c r="AC215" s="142">
        <f t="shared" ref="AC215" si="46">(X215*Q215/1000)</f>
        <v>0</v>
      </c>
      <c r="AD215" s="143">
        <f t="shared" ref="AD215" si="47">(X215*O215)</f>
        <v>0</v>
      </c>
      <c r="AE215" s="144" t="str">
        <f t="shared" ref="AE215:AE277" si="48">IF(N215="1.1G",(P215/1000)*X215,"")</f>
        <v/>
      </c>
      <c r="AF215" s="144">
        <f t="shared" ref="AF215:AF277" si="49">IF(N215="1.3G",(P215/1000)*X215,"")</f>
        <v>0</v>
      </c>
      <c r="AG215" s="144" t="str">
        <f t="shared" ref="AG215:AG277" si="50">IF(N215="1.4G",(P215/1000)*X215,"")</f>
        <v/>
      </c>
      <c r="AH215" s="591">
        <f t="shared" si="43"/>
        <v>0</v>
      </c>
    </row>
    <row r="216" spans="1:34" ht="15.75">
      <c r="A216" s="5" t="s">
        <v>1276</v>
      </c>
      <c r="B216" s="13"/>
      <c r="C216" s="348"/>
      <c r="D216" s="348"/>
      <c r="E216" s="380"/>
      <c r="F216" s="10"/>
      <c r="G216" s="8"/>
      <c r="H216" s="413"/>
      <c r="I216" s="410"/>
      <c r="J216" s="565"/>
      <c r="K216" s="417"/>
      <c r="L216" s="8"/>
      <c r="M216" s="333"/>
      <c r="N216" s="417"/>
      <c r="O216" s="417"/>
      <c r="P216" s="423"/>
      <c r="Q216" s="439"/>
      <c r="R216" s="461"/>
      <c r="S216" s="457"/>
      <c r="T216" s="471"/>
      <c r="U216" s="505"/>
      <c r="V216" s="504"/>
      <c r="W216" s="471"/>
      <c r="X216" s="137"/>
      <c r="Y216" s="71" t="s">
        <v>1015</v>
      </c>
      <c r="Z216" s="195"/>
      <c r="AA216" s="195"/>
      <c r="AB216" s="142"/>
      <c r="AC216" s="142"/>
      <c r="AD216" s="143"/>
      <c r="AE216" s="144"/>
      <c r="AF216" s="144"/>
      <c r="AG216" s="144"/>
      <c r="AH216" s="591"/>
    </row>
    <row r="217" spans="1:34" ht="15.75">
      <c r="A217" s="5"/>
      <c r="B217" s="13">
        <v>203</v>
      </c>
      <c r="C217" s="341" t="s">
        <v>1693</v>
      </c>
      <c r="D217" s="341" t="s">
        <v>1694</v>
      </c>
      <c r="E217" s="379" t="s">
        <v>1695</v>
      </c>
      <c r="F217" s="8">
        <v>36</v>
      </c>
      <c r="G217" s="8"/>
      <c r="H217" s="412">
        <v>220</v>
      </c>
      <c r="I217" s="146">
        <f t="shared" ref="I217:I279" si="51">(H217)*$G$20</f>
        <v>154</v>
      </c>
      <c r="J217" s="255">
        <f t="shared" ref="J217:J279" si="52">(I217/$J$19)</f>
        <v>5.9230769230769234</v>
      </c>
      <c r="K217" s="8" t="s">
        <v>3207</v>
      </c>
      <c r="L217" s="8"/>
      <c r="M217" s="333"/>
      <c r="N217" s="8" t="s">
        <v>3208</v>
      </c>
      <c r="O217" s="426">
        <v>4.641E-2</v>
      </c>
      <c r="P217" s="423">
        <v>2592</v>
      </c>
      <c r="Q217" s="443">
        <v>15000</v>
      </c>
      <c r="R217" s="451" t="s">
        <v>3160</v>
      </c>
      <c r="S217" s="457"/>
      <c r="T217" s="447">
        <v>45</v>
      </c>
      <c r="U217" s="554" t="s">
        <v>3520</v>
      </c>
      <c r="V217" s="537" t="s">
        <v>3521</v>
      </c>
      <c r="W217" s="425" t="s">
        <v>3522</v>
      </c>
      <c r="X217" s="169"/>
      <c r="Y217" s="71" t="s">
        <v>233</v>
      </c>
      <c r="Z217" s="145">
        <f t="shared" ref="Z217:Z280" si="53">(X217*F217*I217)</f>
        <v>0</v>
      </c>
      <c r="AA217" s="145">
        <f t="shared" ref="AA217:AA280" si="54">(Z217*1.21)</f>
        <v>0</v>
      </c>
      <c r="AB217" s="257">
        <f t="shared" ref="AB217:AB280" si="55">(X217*J217*F217)</f>
        <v>0</v>
      </c>
      <c r="AC217" s="142">
        <f t="shared" ref="AC217:AC280" si="56">(X217*Q217/1000)</f>
        <v>0</v>
      </c>
      <c r="AD217" s="143">
        <f t="shared" ref="AD217:AD280" si="57">(X217*O217)</f>
        <v>0</v>
      </c>
      <c r="AE217" s="144" t="str">
        <f t="shared" si="48"/>
        <v/>
      </c>
      <c r="AF217" s="144">
        <f t="shared" si="49"/>
        <v>0</v>
      </c>
      <c r="AG217" s="144" t="str">
        <f t="shared" si="50"/>
        <v/>
      </c>
      <c r="AH217" s="591">
        <f t="shared" ref="AH217:AH279" si="58">SUM(AE217:AG217)</f>
        <v>0</v>
      </c>
    </row>
    <row r="218" spans="1:34" ht="15.75">
      <c r="A218" s="5"/>
      <c r="B218" s="13">
        <v>203</v>
      </c>
      <c r="C218" s="341" t="s">
        <v>1696</v>
      </c>
      <c r="D218" s="341" t="s">
        <v>1697</v>
      </c>
      <c r="E218" s="379" t="s">
        <v>1660</v>
      </c>
      <c r="F218" s="8">
        <v>24</v>
      </c>
      <c r="G218" s="8"/>
      <c r="H218" s="412">
        <v>329</v>
      </c>
      <c r="I218" s="146">
        <f t="shared" si="51"/>
        <v>230.29999999999998</v>
      </c>
      <c r="J218" s="255">
        <f t="shared" si="52"/>
        <v>8.8576923076923073</v>
      </c>
      <c r="K218" s="8" t="s">
        <v>3207</v>
      </c>
      <c r="L218" s="8"/>
      <c r="M218" s="333"/>
      <c r="N218" s="8" t="s">
        <v>3208</v>
      </c>
      <c r="O218" s="426">
        <v>7.7049999999999993E-2</v>
      </c>
      <c r="P218" s="423">
        <v>2304</v>
      </c>
      <c r="Q218" s="443">
        <v>15000</v>
      </c>
      <c r="R218" s="451" t="s">
        <v>3523</v>
      </c>
      <c r="S218" s="457"/>
      <c r="T218" s="447">
        <v>45</v>
      </c>
      <c r="U218" s="554" t="s">
        <v>3524</v>
      </c>
      <c r="V218" s="537" t="s">
        <v>3525</v>
      </c>
      <c r="W218" s="425" t="s">
        <v>3522</v>
      </c>
      <c r="X218" s="169"/>
      <c r="Y218" s="71" t="s">
        <v>233</v>
      </c>
      <c r="Z218" s="145">
        <f t="shared" si="53"/>
        <v>0</v>
      </c>
      <c r="AA218" s="145">
        <f t="shared" si="54"/>
        <v>0</v>
      </c>
      <c r="AB218" s="257">
        <f t="shared" si="55"/>
        <v>0</v>
      </c>
      <c r="AC218" s="142">
        <f t="shared" si="56"/>
        <v>0</v>
      </c>
      <c r="AD218" s="143">
        <f t="shared" si="57"/>
        <v>0</v>
      </c>
      <c r="AE218" s="144" t="str">
        <f t="shared" si="48"/>
        <v/>
      </c>
      <c r="AF218" s="144">
        <f t="shared" si="49"/>
        <v>0</v>
      </c>
      <c r="AG218" s="144" t="str">
        <f t="shared" si="50"/>
        <v/>
      </c>
      <c r="AH218" s="591">
        <f t="shared" si="58"/>
        <v>0</v>
      </c>
    </row>
    <row r="219" spans="1:34" ht="15.75">
      <c r="A219" s="5" t="s">
        <v>1277</v>
      </c>
      <c r="B219" s="13"/>
      <c r="C219" s="348"/>
      <c r="D219" s="348"/>
      <c r="E219" s="380"/>
      <c r="F219" s="10"/>
      <c r="G219" s="8"/>
      <c r="H219" s="413"/>
      <c r="I219" s="410"/>
      <c r="J219" s="565"/>
      <c r="K219" s="417"/>
      <c r="L219" s="8"/>
      <c r="M219" s="333"/>
      <c r="N219" s="417"/>
      <c r="O219" s="417"/>
      <c r="P219" s="410"/>
      <c r="Q219" s="439"/>
      <c r="R219" s="461"/>
      <c r="S219" s="457"/>
      <c r="T219" s="471"/>
      <c r="U219" s="505"/>
      <c r="V219" s="504"/>
      <c r="W219" s="471"/>
      <c r="X219" s="137"/>
      <c r="Y219" s="71" t="s">
        <v>1015</v>
      </c>
      <c r="Z219" s="195"/>
      <c r="AA219" s="195"/>
      <c r="AB219" s="142"/>
      <c r="AC219" s="142"/>
      <c r="AD219" s="143"/>
      <c r="AE219" s="144"/>
      <c r="AF219" s="144"/>
      <c r="AG219" s="144"/>
      <c r="AH219" s="591"/>
    </row>
    <row r="220" spans="1:34" ht="15.75">
      <c r="A220" s="5"/>
      <c r="B220" s="13">
        <v>156</v>
      </c>
      <c r="C220" s="341" t="s">
        <v>1698</v>
      </c>
      <c r="D220" s="341" t="s">
        <v>314</v>
      </c>
      <c r="E220" s="379" t="s">
        <v>315</v>
      </c>
      <c r="F220" s="8">
        <v>12</v>
      </c>
      <c r="G220" s="233"/>
      <c r="H220" s="413">
        <v>405</v>
      </c>
      <c r="I220" s="146">
        <f t="shared" si="51"/>
        <v>283.5</v>
      </c>
      <c r="J220" s="255">
        <f t="shared" si="52"/>
        <v>10.903846153846153</v>
      </c>
      <c r="K220" s="8" t="s">
        <v>3526</v>
      </c>
      <c r="L220" s="401"/>
      <c r="M220" s="333"/>
      <c r="N220" s="8" t="s">
        <v>3208</v>
      </c>
      <c r="O220" s="426">
        <v>9.2663999999999996E-2</v>
      </c>
      <c r="P220" s="423">
        <v>3960</v>
      </c>
      <c r="Q220" s="439">
        <v>12000</v>
      </c>
      <c r="R220" s="451" t="s">
        <v>3527</v>
      </c>
      <c r="S220" s="457"/>
      <c r="T220" s="448"/>
      <c r="U220" s="548" t="s">
        <v>3528</v>
      </c>
      <c r="V220" s="523" t="s">
        <v>3529</v>
      </c>
      <c r="W220" s="425" t="s">
        <v>705</v>
      </c>
      <c r="X220" s="169"/>
      <c r="Y220" s="71" t="s">
        <v>6572</v>
      </c>
      <c r="Z220" s="145">
        <f t="shared" si="53"/>
        <v>0</v>
      </c>
      <c r="AA220" s="145">
        <f t="shared" si="54"/>
        <v>0</v>
      </c>
      <c r="AB220" s="257">
        <f t="shared" si="55"/>
        <v>0</v>
      </c>
      <c r="AC220" s="142">
        <f t="shared" si="56"/>
        <v>0</v>
      </c>
      <c r="AD220" s="143">
        <f t="shared" si="57"/>
        <v>0</v>
      </c>
      <c r="AE220" s="144" t="str">
        <f t="shared" si="48"/>
        <v/>
      </c>
      <c r="AF220" s="144">
        <f t="shared" si="49"/>
        <v>0</v>
      </c>
      <c r="AG220" s="144" t="str">
        <f t="shared" si="50"/>
        <v/>
      </c>
      <c r="AH220" s="591">
        <f t="shared" si="58"/>
        <v>0</v>
      </c>
    </row>
    <row r="221" spans="1:34" ht="15.75">
      <c r="A221" s="5" t="s">
        <v>1278</v>
      </c>
      <c r="B221" s="13"/>
      <c r="C221" s="348"/>
      <c r="D221" s="348"/>
      <c r="E221" s="380"/>
      <c r="F221" s="10"/>
      <c r="G221" s="136"/>
      <c r="H221" s="413"/>
      <c r="I221" s="410"/>
      <c r="J221" s="565"/>
      <c r="K221" s="417"/>
      <c r="L221" s="8"/>
      <c r="M221" s="333"/>
      <c r="N221" s="417"/>
      <c r="O221" s="417"/>
      <c r="P221" s="410"/>
      <c r="Q221" s="439"/>
      <c r="R221" s="461"/>
      <c r="S221" s="457"/>
      <c r="T221" s="471"/>
      <c r="U221" s="505"/>
      <c r="V221" s="504"/>
      <c r="W221" s="471"/>
      <c r="X221" s="137"/>
      <c r="Y221" s="71" t="s">
        <v>1015</v>
      </c>
      <c r="Z221" s="195"/>
      <c r="AA221" s="195"/>
      <c r="AB221" s="142"/>
      <c r="AC221" s="142"/>
      <c r="AD221" s="143"/>
      <c r="AE221" s="144"/>
      <c r="AF221" s="144"/>
      <c r="AG221" s="144"/>
      <c r="AH221" s="591"/>
    </row>
    <row r="222" spans="1:34" ht="15.75">
      <c r="A222" s="5"/>
      <c r="B222" s="13">
        <v>204</v>
      </c>
      <c r="C222" s="341" t="s">
        <v>1699</v>
      </c>
      <c r="D222" s="341" t="s">
        <v>1700</v>
      </c>
      <c r="E222" s="379" t="s">
        <v>1701</v>
      </c>
      <c r="F222" s="8">
        <v>6</v>
      </c>
      <c r="G222" s="235"/>
      <c r="H222" s="413">
        <v>476</v>
      </c>
      <c r="I222" s="146">
        <f t="shared" si="51"/>
        <v>333.2</v>
      </c>
      <c r="J222" s="255">
        <f t="shared" si="52"/>
        <v>12.815384615384614</v>
      </c>
      <c r="K222" s="8" t="s">
        <v>3145</v>
      </c>
      <c r="L222" s="8"/>
      <c r="M222" s="333"/>
      <c r="N222" s="8" t="s">
        <v>10</v>
      </c>
      <c r="O222" s="426">
        <v>3.4741500000000002E-2</v>
      </c>
      <c r="P222" s="423">
        <v>3110.3999999999996</v>
      </c>
      <c r="Q222" s="439">
        <v>13900</v>
      </c>
      <c r="R222" s="451" t="s">
        <v>3530</v>
      </c>
      <c r="S222" s="461" t="s">
        <v>3130</v>
      </c>
      <c r="T222" s="447"/>
      <c r="U222" s="549" t="s">
        <v>5323</v>
      </c>
      <c r="V222" s="522" t="s">
        <v>3531</v>
      </c>
      <c r="W222" s="425" t="s">
        <v>3532</v>
      </c>
      <c r="X222" s="169"/>
      <c r="Y222" s="71" t="s">
        <v>234</v>
      </c>
      <c r="Z222" s="145">
        <f t="shared" si="53"/>
        <v>0</v>
      </c>
      <c r="AA222" s="145">
        <f t="shared" si="54"/>
        <v>0</v>
      </c>
      <c r="AB222" s="257">
        <f t="shared" si="55"/>
        <v>0</v>
      </c>
      <c r="AC222" s="142">
        <f t="shared" si="56"/>
        <v>0</v>
      </c>
      <c r="AD222" s="143">
        <f t="shared" si="57"/>
        <v>0</v>
      </c>
      <c r="AE222" s="144" t="str">
        <f t="shared" si="48"/>
        <v/>
      </c>
      <c r="AF222" s="144" t="str">
        <f t="shared" si="49"/>
        <v/>
      </c>
      <c r="AG222" s="144">
        <f t="shared" si="50"/>
        <v>0</v>
      </c>
      <c r="AH222" s="591">
        <f t="shared" si="58"/>
        <v>0</v>
      </c>
    </row>
    <row r="223" spans="1:34" ht="15.75">
      <c r="A223" s="5"/>
      <c r="B223" s="13">
        <v>205</v>
      </c>
      <c r="C223" s="341" t="s">
        <v>1702</v>
      </c>
      <c r="D223" s="341" t="s">
        <v>1703</v>
      </c>
      <c r="E223" s="379" t="s">
        <v>1701</v>
      </c>
      <c r="F223" s="8">
        <v>6</v>
      </c>
      <c r="G223" s="8"/>
      <c r="H223" s="413">
        <v>476</v>
      </c>
      <c r="I223" s="146">
        <f t="shared" si="51"/>
        <v>333.2</v>
      </c>
      <c r="J223" s="255">
        <f t="shared" si="52"/>
        <v>12.815384615384614</v>
      </c>
      <c r="K223" s="8" t="s">
        <v>3145</v>
      </c>
      <c r="L223" s="346"/>
      <c r="M223" s="333"/>
      <c r="N223" s="8" t="s">
        <v>10</v>
      </c>
      <c r="O223" s="426">
        <v>3.4741500000000002E-2</v>
      </c>
      <c r="P223" s="423">
        <v>3110.3999999999996</v>
      </c>
      <c r="Q223" s="439">
        <v>13900</v>
      </c>
      <c r="R223" s="451" t="s">
        <v>3530</v>
      </c>
      <c r="S223" s="461" t="s">
        <v>3186</v>
      </c>
      <c r="T223" s="447"/>
      <c r="U223" s="549" t="s">
        <v>5323</v>
      </c>
      <c r="V223" s="522" t="s">
        <v>3531</v>
      </c>
      <c r="W223" s="425" t="s">
        <v>3532</v>
      </c>
      <c r="X223" s="169"/>
      <c r="Y223" s="71" t="s">
        <v>234</v>
      </c>
      <c r="Z223" s="145">
        <f t="shared" si="53"/>
        <v>0</v>
      </c>
      <c r="AA223" s="145">
        <f t="shared" si="54"/>
        <v>0</v>
      </c>
      <c r="AB223" s="257">
        <f t="shared" si="55"/>
        <v>0</v>
      </c>
      <c r="AC223" s="142">
        <f t="shared" si="56"/>
        <v>0</v>
      </c>
      <c r="AD223" s="143">
        <f t="shared" si="57"/>
        <v>0</v>
      </c>
      <c r="AE223" s="144" t="str">
        <f t="shared" si="48"/>
        <v/>
      </c>
      <c r="AF223" s="144" t="str">
        <f t="shared" si="49"/>
        <v/>
      </c>
      <c r="AG223" s="144">
        <f t="shared" si="50"/>
        <v>0</v>
      </c>
      <c r="AH223" s="591">
        <f t="shared" si="58"/>
        <v>0</v>
      </c>
    </row>
    <row r="224" spans="1:34" ht="15.75">
      <c r="A224" s="5"/>
      <c r="B224" s="13">
        <v>204</v>
      </c>
      <c r="C224" s="353" t="s">
        <v>1704</v>
      </c>
      <c r="D224" s="341" t="s">
        <v>1705</v>
      </c>
      <c r="E224" s="379" t="s">
        <v>1701</v>
      </c>
      <c r="F224" s="8">
        <v>6</v>
      </c>
      <c r="G224" s="8"/>
      <c r="H224" s="413">
        <v>476</v>
      </c>
      <c r="I224" s="146">
        <f t="shared" si="51"/>
        <v>333.2</v>
      </c>
      <c r="J224" s="255">
        <f t="shared" si="52"/>
        <v>12.815384615384614</v>
      </c>
      <c r="K224" s="8" t="s">
        <v>3145</v>
      </c>
      <c r="L224" s="346"/>
      <c r="M224" s="333" t="s">
        <v>5562</v>
      </c>
      <c r="N224" s="8" t="s">
        <v>10</v>
      </c>
      <c r="O224" s="426">
        <v>3.4741500000000002E-2</v>
      </c>
      <c r="P224" s="423">
        <v>3110.3999999999996</v>
      </c>
      <c r="Q224" s="439">
        <v>13900</v>
      </c>
      <c r="R224" s="451" t="s">
        <v>3530</v>
      </c>
      <c r="S224" s="461" t="s">
        <v>3130</v>
      </c>
      <c r="T224" s="447"/>
      <c r="U224" s="548" t="s">
        <v>5324</v>
      </c>
      <c r="V224" s="522"/>
      <c r="W224" s="425" t="s">
        <v>3532</v>
      </c>
      <c r="X224" s="169"/>
      <c r="Y224" s="71" t="s">
        <v>233</v>
      </c>
      <c r="Z224" s="145">
        <f t="shared" si="53"/>
        <v>0</v>
      </c>
      <c r="AA224" s="145">
        <f t="shared" si="54"/>
        <v>0</v>
      </c>
      <c r="AB224" s="257">
        <f t="shared" si="55"/>
        <v>0</v>
      </c>
      <c r="AC224" s="142">
        <f t="shared" si="56"/>
        <v>0</v>
      </c>
      <c r="AD224" s="143">
        <f t="shared" si="57"/>
        <v>0</v>
      </c>
      <c r="AE224" s="144" t="str">
        <f t="shared" si="48"/>
        <v/>
      </c>
      <c r="AF224" s="144" t="str">
        <f t="shared" si="49"/>
        <v/>
      </c>
      <c r="AG224" s="144">
        <f t="shared" si="50"/>
        <v>0</v>
      </c>
      <c r="AH224" s="591">
        <f t="shared" si="58"/>
        <v>0</v>
      </c>
    </row>
    <row r="225" spans="1:34" ht="15.75">
      <c r="A225" s="5"/>
      <c r="B225" s="13">
        <v>205</v>
      </c>
      <c r="C225" s="353" t="s">
        <v>1706</v>
      </c>
      <c r="D225" s="341" t="s">
        <v>1705</v>
      </c>
      <c r="E225" s="379" t="s">
        <v>1701</v>
      </c>
      <c r="F225" s="8">
        <v>6</v>
      </c>
      <c r="G225" s="8"/>
      <c r="H225" s="413">
        <v>476</v>
      </c>
      <c r="I225" s="146">
        <f t="shared" si="51"/>
        <v>333.2</v>
      </c>
      <c r="J225" s="255">
        <f t="shared" si="52"/>
        <v>12.815384615384614</v>
      </c>
      <c r="K225" s="8" t="s">
        <v>3145</v>
      </c>
      <c r="L225" s="346"/>
      <c r="M225" s="333"/>
      <c r="N225" s="8" t="s">
        <v>10</v>
      </c>
      <c r="O225" s="426">
        <v>3.4741500000000002E-2</v>
      </c>
      <c r="P225" s="423">
        <v>3110.3999999999996</v>
      </c>
      <c r="Q225" s="439">
        <v>13900</v>
      </c>
      <c r="R225" s="451" t="s">
        <v>3530</v>
      </c>
      <c r="S225" s="461" t="s">
        <v>3186</v>
      </c>
      <c r="T225" s="447"/>
      <c r="U225" s="548" t="s">
        <v>5325</v>
      </c>
      <c r="V225" s="522"/>
      <c r="W225" s="425" t="s">
        <v>3532</v>
      </c>
      <c r="X225" s="169"/>
      <c r="Y225" s="71" t="s">
        <v>233</v>
      </c>
      <c r="Z225" s="145">
        <f t="shared" si="53"/>
        <v>0</v>
      </c>
      <c r="AA225" s="145">
        <f t="shared" si="54"/>
        <v>0</v>
      </c>
      <c r="AB225" s="257">
        <f t="shared" si="55"/>
        <v>0</v>
      </c>
      <c r="AC225" s="142">
        <f t="shared" si="56"/>
        <v>0</v>
      </c>
      <c r="AD225" s="143">
        <f t="shared" si="57"/>
        <v>0</v>
      </c>
      <c r="AE225" s="144" t="str">
        <f t="shared" si="48"/>
        <v/>
      </c>
      <c r="AF225" s="144" t="str">
        <f t="shared" si="49"/>
        <v/>
      </c>
      <c r="AG225" s="144">
        <f t="shared" si="50"/>
        <v>0</v>
      </c>
      <c r="AH225" s="591">
        <f t="shared" si="58"/>
        <v>0</v>
      </c>
    </row>
    <row r="226" spans="1:34" ht="15.75">
      <c r="A226" s="5"/>
      <c r="B226" s="13"/>
      <c r="C226" s="352" t="s">
        <v>1707</v>
      </c>
      <c r="D226" s="352" t="s">
        <v>1708</v>
      </c>
      <c r="E226" s="343" t="s">
        <v>1709</v>
      </c>
      <c r="F226" s="402">
        <v>6</v>
      </c>
      <c r="G226" s="8"/>
      <c r="H226" s="412">
        <v>615</v>
      </c>
      <c r="I226" s="146">
        <f t="shared" si="51"/>
        <v>430.5</v>
      </c>
      <c r="J226" s="255">
        <f t="shared" si="52"/>
        <v>16.557692307692307</v>
      </c>
      <c r="K226" s="8" t="s">
        <v>3145</v>
      </c>
      <c r="L226" s="346"/>
      <c r="M226" s="333" t="s">
        <v>5562</v>
      </c>
      <c r="N226" s="8" t="s">
        <v>10</v>
      </c>
      <c r="O226" s="426">
        <v>5.0699999999999995E-2</v>
      </c>
      <c r="P226" s="423">
        <v>2851.2000000000003</v>
      </c>
      <c r="Q226" s="402">
        <v>17000</v>
      </c>
      <c r="R226" s="451" t="s">
        <v>3354</v>
      </c>
      <c r="S226" s="461" t="s">
        <v>3147</v>
      </c>
      <c r="T226" s="432"/>
      <c r="U226" s="548" t="s">
        <v>3533</v>
      </c>
      <c r="V226" s="507" t="s">
        <v>3534</v>
      </c>
      <c r="W226" s="425" t="s">
        <v>3535</v>
      </c>
      <c r="X226" s="169"/>
      <c r="Y226" s="71" t="s">
        <v>233</v>
      </c>
      <c r="Z226" s="145">
        <f t="shared" si="53"/>
        <v>0</v>
      </c>
      <c r="AA226" s="145">
        <f t="shared" si="54"/>
        <v>0</v>
      </c>
      <c r="AB226" s="257">
        <f t="shared" si="55"/>
        <v>0</v>
      </c>
      <c r="AC226" s="142">
        <f t="shared" si="56"/>
        <v>0</v>
      </c>
      <c r="AD226" s="143">
        <f t="shared" si="57"/>
        <v>0</v>
      </c>
      <c r="AE226" s="144" t="str">
        <f t="shared" si="48"/>
        <v/>
      </c>
      <c r="AF226" s="144" t="str">
        <f t="shared" si="49"/>
        <v/>
      </c>
      <c r="AG226" s="144">
        <f t="shared" si="50"/>
        <v>0</v>
      </c>
      <c r="AH226" s="591">
        <f t="shared" si="58"/>
        <v>0</v>
      </c>
    </row>
    <row r="227" spans="1:34" ht="15.75">
      <c r="A227" s="5"/>
      <c r="B227" s="13"/>
      <c r="C227" s="352" t="s">
        <v>1710</v>
      </c>
      <c r="D227" s="352" t="s">
        <v>1711</v>
      </c>
      <c r="E227" s="343" t="s">
        <v>1709</v>
      </c>
      <c r="F227" s="402">
        <v>6</v>
      </c>
      <c r="G227" s="8"/>
      <c r="H227" s="412">
        <v>615</v>
      </c>
      <c r="I227" s="146">
        <f t="shared" si="51"/>
        <v>430.5</v>
      </c>
      <c r="J227" s="255">
        <f t="shared" si="52"/>
        <v>16.557692307692307</v>
      </c>
      <c r="K227" s="8" t="s">
        <v>3145</v>
      </c>
      <c r="L227" s="346"/>
      <c r="M227" s="333"/>
      <c r="N227" s="8" t="s">
        <v>10</v>
      </c>
      <c r="O227" s="426">
        <v>5.0699999999999995E-2</v>
      </c>
      <c r="P227" s="423">
        <v>2851.2000000000003</v>
      </c>
      <c r="Q227" s="402">
        <v>17000</v>
      </c>
      <c r="R227" s="451" t="s">
        <v>3354</v>
      </c>
      <c r="S227" s="461" t="s">
        <v>3536</v>
      </c>
      <c r="T227" s="432"/>
      <c r="U227" s="548" t="s">
        <v>3537</v>
      </c>
      <c r="V227" s="507" t="s">
        <v>3534</v>
      </c>
      <c r="W227" s="425" t="s">
        <v>3535</v>
      </c>
      <c r="X227" s="169"/>
      <c r="Y227" s="71" t="s">
        <v>233</v>
      </c>
      <c r="Z227" s="145">
        <f t="shared" si="53"/>
        <v>0</v>
      </c>
      <c r="AA227" s="145">
        <f t="shared" si="54"/>
        <v>0</v>
      </c>
      <c r="AB227" s="257">
        <f t="shared" si="55"/>
        <v>0</v>
      </c>
      <c r="AC227" s="142">
        <f t="shared" si="56"/>
        <v>0</v>
      </c>
      <c r="AD227" s="143">
        <f t="shared" si="57"/>
        <v>0</v>
      </c>
      <c r="AE227" s="144" t="str">
        <f t="shared" si="48"/>
        <v/>
      </c>
      <c r="AF227" s="144" t="str">
        <f t="shared" si="49"/>
        <v/>
      </c>
      <c r="AG227" s="144">
        <f t="shared" si="50"/>
        <v>0</v>
      </c>
      <c r="AH227" s="591">
        <f t="shared" si="58"/>
        <v>0</v>
      </c>
    </row>
    <row r="228" spans="1:34" ht="15.75">
      <c r="A228" s="5"/>
      <c r="B228" s="13"/>
      <c r="C228" s="341" t="s">
        <v>1712</v>
      </c>
      <c r="D228" s="341" t="s">
        <v>1713</v>
      </c>
      <c r="E228" s="343" t="s">
        <v>1714</v>
      </c>
      <c r="F228" s="402">
        <v>50</v>
      </c>
      <c r="G228" s="8"/>
      <c r="H228" s="413">
        <v>48</v>
      </c>
      <c r="I228" s="146">
        <f t="shared" si="51"/>
        <v>33.599999999999994</v>
      </c>
      <c r="J228" s="255">
        <f t="shared" si="52"/>
        <v>1.2923076923076922</v>
      </c>
      <c r="K228" s="8" t="s">
        <v>3145</v>
      </c>
      <c r="L228" s="346"/>
      <c r="M228" s="333" t="s">
        <v>5562</v>
      </c>
      <c r="N228" s="8" t="s">
        <v>10</v>
      </c>
      <c r="O228" s="426">
        <v>3.7440000000000001E-2</v>
      </c>
      <c r="P228" s="423">
        <v>950</v>
      </c>
      <c r="Q228" s="441">
        <v>20000</v>
      </c>
      <c r="R228" s="451" t="s">
        <v>3538</v>
      </c>
      <c r="S228" s="457"/>
      <c r="T228" s="432"/>
      <c r="U228" s="548" t="s">
        <v>3539</v>
      </c>
      <c r="V228" s="507" t="s">
        <v>3540</v>
      </c>
      <c r="W228" s="425" t="s">
        <v>3541</v>
      </c>
      <c r="X228" s="169"/>
      <c r="Y228" s="71" t="s">
        <v>233</v>
      </c>
      <c r="Z228" s="145">
        <f t="shared" si="53"/>
        <v>0</v>
      </c>
      <c r="AA228" s="145">
        <f t="shared" si="54"/>
        <v>0</v>
      </c>
      <c r="AB228" s="257">
        <f t="shared" si="55"/>
        <v>0</v>
      </c>
      <c r="AC228" s="142">
        <f t="shared" si="56"/>
        <v>0</v>
      </c>
      <c r="AD228" s="143">
        <f t="shared" si="57"/>
        <v>0</v>
      </c>
      <c r="AE228" s="144" t="str">
        <f t="shared" si="48"/>
        <v/>
      </c>
      <c r="AF228" s="144" t="str">
        <f t="shared" si="49"/>
        <v/>
      </c>
      <c r="AG228" s="144">
        <f t="shared" si="50"/>
        <v>0</v>
      </c>
      <c r="AH228" s="591">
        <f t="shared" si="58"/>
        <v>0</v>
      </c>
    </row>
    <row r="229" spans="1:34">
      <c r="A229" s="335"/>
      <c r="B229" s="8">
        <v>27</v>
      </c>
      <c r="C229" s="346" t="s">
        <v>1715</v>
      </c>
      <c r="D229" s="364" t="s">
        <v>1716</v>
      </c>
      <c r="E229" s="396" t="s">
        <v>1717</v>
      </c>
      <c r="F229" s="402">
        <v>200</v>
      </c>
      <c r="G229" s="8"/>
      <c r="H229" s="410">
        <v>35</v>
      </c>
      <c r="I229" s="146">
        <f t="shared" si="51"/>
        <v>24.5</v>
      </c>
      <c r="J229" s="255">
        <f t="shared" si="52"/>
        <v>0.94230769230769229</v>
      </c>
      <c r="K229" s="8" t="s">
        <v>3145</v>
      </c>
      <c r="L229" s="98"/>
      <c r="M229" s="333" t="s">
        <v>5562</v>
      </c>
      <c r="N229" s="8" t="s">
        <v>10</v>
      </c>
      <c r="O229" s="426">
        <v>2.4149999999999998E-2</v>
      </c>
      <c r="P229" s="8">
        <v>600</v>
      </c>
      <c r="Q229" s="402">
        <v>5000</v>
      </c>
      <c r="R229" s="449"/>
      <c r="S229" s="449" t="s">
        <v>3542</v>
      </c>
      <c r="T229" s="364"/>
      <c r="U229" s="548" t="s">
        <v>3543</v>
      </c>
      <c r="V229" s="507" t="s">
        <v>3544</v>
      </c>
      <c r="W229" s="425" t="s">
        <v>3545</v>
      </c>
      <c r="X229" s="169"/>
      <c r="Y229" s="71" t="s">
        <v>233</v>
      </c>
      <c r="Z229" s="145">
        <f t="shared" si="53"/>
        <v>0</v>
      </c>
      <c r="AA229" s="145">
        <f t="shared" si="54"/>
        <v>0</v>
      </c>
      <c r="AB229" s="257">
        <f t="shared" si="55"/>
        <v>0</v>
      </c>
      <c r="AC229" s="142">
        <f t="shared" si="56"/>
        <v>0</v>
      </c>
      <c r="AD229" s="143">
        <f t="shared" si="57"/>
        <v>0</v>
      </c>
      <c r="AE229" s="144" t="str">
        <f t="shared" si="48"/>
        <v/>
      </c>
      <c r="AF229" s="144" t="str">
        <f t="shared" si="49"/>
        <v/>
      </c>
      <c r="AG229" s="144">
        <f t="shared" si="50"/>
        <v>0</v>
      </c>
      <c r="AH229" s="591">
        <f t="shared" si="58"/>
        <v>0</v>
      </c>
    </row>
    <row r="230" spans="1:34" ht="15.75">
      <c r="A230" s="5" t="s">
        <v>1279</v>
      </c>
      <c r="B230" s="13"/>
      <c r="C230" s="348"/>
      <c r="D230" s="348"/>
      <c r="E230" s="380"/>
      <c r="F230" s="10"/>
      <c r="G230" s="8"/>
      <c r="H230" s="413"/>
      <c r="I230" s="410"/>
      <c r="J230" s="565"/>
      <c r="K230" s="417"/>
      <c r="L230" s="8"/>
      <c r="M230" s="333"/>
      <c r="N230" s="417"/>
      <c r="O230" s="417"/>
      <c r="P230" s="410"/>
      <c r="Q230" s="439"/>
      <c r="R230" s="461"/>
      <c r="S230" s="457"/>
      <c r="T230" s="471"/>
      <c r="U230" s="505"/>
      <c r="V230" s="538"/>
      <c r="W230" s="471"/>
      <c r="X230" s="137"/>
      <c r="Y230" s="71" t="s">
        <v>1015</v>
      </c>
      <c r="Z230" s="195"/>
      <c r="AA230" s="195"/>
      <c r="AB230" s="142"/>
      <c r="AC230" s="142"/>
      <c r="AD230" s="143"/>
      <c r="AE230" s="144"/>
      <c r="AF230" s="144"/>
      <c r="AG230" s="144"/>
      <c r="AH230" s="591"/>
    </row>
    <row r="231" spans="1:34" ht="15.75">
      <c r="A231" s="5"/>
      <c r="B231" s="13">
        <v>165</v>
      </c>
      <c r="C231" s="356" t="s">
        <v>1718</v>
      </c>
      <c r="D231" s="343" t="s">
        <v>1719</v>
      </c>
      <c r="E231" s="396" t="s">
        <v>113</v>
      </c>
      <c r="F231" s="8">
        <v>100</v>
      </c>
      <c r="G231" s="8"/>
      <c r="H231" s="413">
        <v>60</v>
      </c>
      <c r="I231" s="146">
        <f t="shared" si="51"/>
        <v>42</v>
      </c>
      <c r="J231" s="255">
        <f t="shared" si="52"/>
        <v>1.6153846153846154</v>
      </c>
      <c r="K231" s="8" t="s">
        <v>3207</v>
      </c>
      <c r="L231" s="8"/>
      <c r="M231" s="333" t="s">
        <v>5562</v>
      </c>
      <c r="N231" s="8" t="s">
        <v>3208</v>
      </c>
      <c r="O231" s="426">
        <v>3.0869999999999998E-2</v>
      </c>
      <c r="P231" s="423">
        <v>1320</v>
      </c>
      <c r="Q231" s="439">
        <v>10480</v>
      </c>
      <c r="R231" s="461" t="s">
        <v>3134</v>
      </c>
      <c r="S231" s="457"/>
      <c r="T231" s="471"/>
      <c r="U231" s="548" t="s">
        <v>5326</v>
      </c>
      <c r="V231" s="507" t="s">
        <v>3546</v>
      </c>
      <c r="W231" s="425" t="s">
        <v>3547</v>
      </c>
      <c r="X231" s="169"/>
      <c r="Y231" s="71" t="s">
        <v>233</v>
      </c>
      <c r="Z231" s="145">
        <f t="shared" si="53"/>
        <v>0</v>
      </c>
      <c r="AA231" s="145">
        <f t="shared" si="54"/>
        <v>0</v>
      </c>
      <c r="AB231" s="257">
        <f t="shared" si="55"/>
        <v>0</v>
      </c>
      <c r="AC231" s="142">
        <f t="shared" si="56"/>
        <v>0</v>
      </c>
      <c r="AD231" s="143">
        <f t="shared" si="57"/>
        <v>0</v>
      </c>
      <c r="AE231" s="144" t="str">
        <f t="shared" si="48"/>
        <v/>
      </c>
      <c r="AF231" s="144">
        <f t="shared" si="49"/>
        <v>0</v>
      </c>
      <c r="AG231" s="144" t="str">
        <f t="shared" si="50"/>
        <v/>
      </c>
      <c r="AH231" s="591">
        <f t="shared" si="58"/>
        <v>0</v>
      </c>
    </row>
    <row r="232" spans="1:34">
      <c r="A232" s="334"/>
      <c r="B232" s="8">
        <v>165</v>
      </c>
      <c r="C232" s="343" t="s">
        <v>1720</v>
      </c>
      <c r="D232" s="343" t="s">
        <v>1721</v>
      </c>
      <c r="E232" s="396" t="s">
        <v>1722</v>
      </c>
      <c r="F232" s="8">
        <v>90</v>
      </c>
      <c r="G232" s="136"/>
      <c r="H232" s="410">
        <v>71</v>
      </c>
      <c r="I232" s="146">
        <f t="shared" si="51"/>
        <v>49.699999999999996</v>
      </c>
      <c r="J232" s="255">
        <f t="shared" si="52"/>
        <v>1.9115384615384614</v>
      </c>
      <c r="K232" s="8" t="s">
        <v>3207</v>
      </c>
      <c r="L232" s="8"/>
      <c r="M232" s="333" t="s">
        <v>5562</v>
      </c>
      <c r="N232" s="8" t="s">
        <v>3208</v>
      </c>
      <c r="O232" s="426">
        <v>3.1247999999999998E-2</v>
      </c>
      <c r="P232" s="402">
        <v>1800</v>
      </c>
      <c r="Q232" s="439">
        <v>13400</v>
      </c>
      <c r="R232" s="461" t="s">
        <v>3134</v>
      </c>
      <c r="S232" s="457"/>
      <c r="T232" s="471"/>
      <c r="U232" s="548" t="s">
        <v>3548</v>
      </c>
      <c r="V232" s="507" t="s">
        <v>3549</v>
      </c>
      <c r="W232" s="425" t="s">
        <v>3547</v>
      </c>
      <c r="X232" s="169"/>
      <c r="Y232" s="71" t="s">
        <v>233</v>
      </c>
      <c r="Z232" s="145">
        <f t="shared" si="53"/>
        <v>0</v>
      </c>
      <c r="AA232" s="145">
        <f t="shared" si="54"/>
        <v>0</v>
      </c>
      <c r="AB232" s="257">
        <f t="shared" si="55"/>
        <v>0</v>
      </c>
      <c r="AC232" s="142">
        <f t="shared" si="56"/>
        <v>0</v>
      </c>
      <c r="AD232" s="143">
        <f t="shared" si="57"/>
        <v>0</v>
      </c>
      <c r="AE232" s="144" t="str">
        <f t="shared" si="48"/>
        <v/>
      </c>
      <c r="AF232" s="144">
        <f t="shared" si="49"/>
        <v>0</v>
      </c>
      <c r="AG232" s="144" t="str">
        <f t="shared" si="50"/>
        <v/>
      </c>
      <c r="AH232" s="591">
        <f t="shared" si="58"/>
        <v>0</v>
      </c>
    </row>
    <row r="233" spans="1:34">
      <c r="A233" s="334"/>
      <c r="B233" s="8">
        <v>165</v>
      </c>
      <c r="C233" s="343" t="s">
        <v>1723</v>
      </c>
      <c r="D233" s="343" t="s">
        <v>1721</v>
      </c>
      <c r="E233" s="396" t="s">
        <v>1724</v>
      </c>
      <c r="F233" s="8">
        <v>180</v>
      </c>
      <c r="G233" s="8"/>
      <c r="H233" s="410">
        <v>35</v>
      </c>
      <c r="I233" s="146">
        <f t="shared" si="51"/>
        <v>24.5</v>
      </c>
      <c r="J233" s="255">
        <f t="shared" si="52"/>
        <v>0.94230769230769229</v>
      </c>
      <c r="K233" s="8" t="s">
        <v>3207</v>
      </c>
      <c r="L233" s="8"/>
      <c r="M233" s="333" t="s">
        <v>5562</v>
      </c>
      <c r="N233" s="8" t="s">
        <v>3208</v>
      </c>
      <c r="O233" s="426">
        <v>3.9199999999999999E-2</v>
      </c>
      <c r="P233" s="402">
        <v>1800</v>
      </c>
      <c r="Q233" s="439">
        <v>13400</v>
      </c>
      <c r="R233" s="461" t="s">
        <v>3160</v>
      </c>
      <c r="S233" s="457"/>
      <c r="T233" s="471"/>
      <c r="U233" s="548" t="s">
        <v>3550</v>
      </c>
      <c r="V233" s="507" t="s">
        <v>3551</v>
      </c>
      <c r="W233" s="425" t="s">
        <v>3547</v>
      </c>
      <c r="X233" s="169"/>
      <c r="Y233" s="71" t="s">
        <v>233</v>
      </c>
      <c r="Z233" s="145">
        <f t="shared" si="53"/>
        <v>0</v>
      </c>
      <c r="AA233" s="145">
        <f t="shared" si="54"/>
        <v>0</v>
      </c>
      <c r="AB233" s="257">
        <f t="shared" si="55"/>
        <v>0</v>
      </c>
      <c r="AC233" s="142">
        <f t="shared" si="56"/>
        <v>0</v>
      </c>
      <c r="AD233" s="143">
        <f t="shared" si="57"/>
        <v>0</v>
      </c>
      <c r="AE233" s="144" t="str">
        <f t="shared" si="48"/>
        <v/>
      </c>
      <c r="AF233" s="144">
        <f t="shared" si="49"/>
        <v>0</v>
      </c>
      <c r="AG233" s="144" t="str">
        <f t="shared" si="50"/>
        <v/>
      </c>
      <c r="AH233" s="591">
        <f t="shared" si="58"/>
        <v>0</v>
      </c>
    </row>
    <row r="234" spans="1:34" ht="15.75">
      <c r="A234" s="5"/>
      <c r="B234" s="13">
        <v>26</v>
      </c>
      <c r="C234" s="341" t="s">
        <v>1725</v>
      </c>
      <c r="D234" s="344" t="s">
        <v>1726</v>
      </c>
      <c r="E234" s="379" t="s">
        <v>1727</v>
      </c>
      <c r="F234" s="8">
        <v>60</v>
      </c>
      <c r="G234" s="8"/>
      <c r="H234" s="413">
        <v>64</v>
      </c>
      <c r="I234" s="146">
        <f t="shared" si="51"/>
        <v>44.8</v>
      </c>
      <c r="J234" s="255">
        <f t="shared" si="52"/>
        <v>1.723076923076923</v>
      </c>
      <c r="K234" s="8" t="s">
        <v>3207</v>
      </c>
      <c r="L234" s="8"/>
      <c r="M234" s="333" t="s">
        <v>5562</v>
      </c>
      <c r="N234" s="8" t="s">
        <v>3208</v>
      </c>
      <c r="O234" s="426">
        <v>3.3000000000000002E-2</v>
      </c>
      <c r="P234" s="423">
        <v>2700</v>
      </c>
      <c r="Q234" s="439">
        <v>22500</v>
      </c>
      <c r="R234" s="451" t="s">
        <v>3134</v>
      </c>
      <c r="S234" s="457"/>
      <c r="T234" s="447"/>
      <c r="U234" s="549" t="s">
        <v>5327</v>
      </c>
      <c r="V234" s="507" t="s">
        <v>3552</v>
      </c>
      <c r="W234" s="425" t="s">
        <v>3553</v>
      </c>
      <c r="X234" s="169"/>
      <c r="Y234" s="71" t="s">
        <v>6649</v>
      </c>
      <c r="Z234" s="145">
        <f t="shared" si="53"/>
        <v>0</v>
      </c>
      <c r="AA234" s="145">
        <f t="shared" si="54"/>
        <v>0</v>
      </c>
      <c r="AB234" s="257">
        <f t="shared" si="55"/>
        <v>0</v>
      </c>
      <c r="AC234" s="142">
        <f t="shared" si="56"/>
        <v>0</v>
      </c>
      <c r="AD234" s="143">
        <f t="shared" si="57"/>
        <v>0</v>
      </c>
      <c r="AE234" s="144" t="str">
        <f t="shared" si="48"/>
        <v/>
      </c>
      <c r="AF234" s="144">
        <f t="shared" si="49"/>
        <v>0</v>
      </c>
      <c r="AG234" s="144" t="str">
        <f t="shared" si="50"/>
        <v/>
      </c>
      <c r="AH234" s="591">
        <f t="shared" si="58"/>
        <v>0</v>
      </c>
    </row>
    <row r="235" spans="1:34" ht="15.75">
      <c r="A235" s="5"/>
      <c r="B235" s="13">
        <v>26</v>
      </c>
      <c r="C235" s="341" t="s">
        <v>1728</v>
      </c>
      <c r="D235" s="344" t="s">
        <v>1729</v>
      </c>
      <c r="E235" s="379" t="s">
        <v>1730</v>
      </c>
      <c r="F235" s="8">
        <v>70</v>
      </c>
      <c r="G235" s="8"/>
      <c r="H235" s="412">
        <v>54</v>
      </c>
      <c r="I235" s="146">
        <f t="shared" si="51"/>
        <v>37.799999999999997</v>
      </c>
      <c r="J235" s="255">
        <f t="shared" si="52"/>
        <v>1.4538461538461538</v>
      </c>
      <c r="K235" s="8" t="s">
        <v>3207</v>
      </c>
      <c r="L235" s="8"/>
      <c r="M235" s="333" t="s">
        <v>5562</v>
      </c>
      <c r="N235" s="8" t="s">
        <v>3208</v>
      </c>
      <c r="O235" s="426">
        <v>2.9791299999999996E-2</v>
      </c>
      <c r="P235" s="423">
        <v>2520</v>
      </c>
      <c r="Q235" s="439">
        <v>18000</v>
      </c>
      <c r="R235" s="451" t="s">
        <v>3134</v>
      </c>
      <c r="S235" s="460"/>
      <c r="T235" s="447"/>
      <c r="U235" s="549" t="s">
        <v>5328</v>
      </c>
      <c r="V235" s="507" t="s">
        <v>3554</v>
      </c>
      <c r="W235" s="425" t="s">
        <v>3553</v>
      </c>
      <c r="X235" s="169"/>
      <c r="Y235" s="71" t="s">
        <v>233</v>
      </c>
      <c r="Z235" s="145">
        <f t="shared" si="53"/>
        <v>0</v>
      </c>
      <c r="AA235" s="145">
        <f t="shared" si="54"/>
        <v>0</v>
      </c>
      <c r="AB235" s="257">
        <f t="shared" si="55"/>
        <v>0</v>
      </c>
      <c r="AC235" s="142">
        <f t="shared" si="56"/>
        <v>0</v>
      </c>
      <c r="AD235" s="143">
        <f t="shared" si="57"/>
        <v>0</v>
      </c>
      <c r="AE235" s="144" t="str">
        <f t="shared" si="48"/>
        <v/>
      </c>
      <c r="AF235" s="144">
        <f t="shared" si="49"/>
        <v>0</v>
      </c>
      <c r="AG235" s="144" t="str">
        <f t="shared" si="50"/>
        <v/>
      </c>
      <c r="AH235" s="591">
        <f t="shared" si="58"/>
        <v>0</v>
      </c>
    </row>
    <row r="236" spans="1:34" ht="15.75">
      <c r="A236" s="5"/>
      <c r="B236" s="13">
        <v>27</v>
      </c>
      <c r="C236" s="341" t="s">
        <v>1731</v>
      </c>
      <c r="D236" s="344" t="s">
        <v>316</v>
      </c>
      <c r="E236" s="343" t="s">
        <v>110</v>
      </c>
      <c r="F236" s="402">
        <v>50</v>
      </c>
      <c r="G236" s="8"/>
      <c r="H236" s="412">
        <v>55</v>
      </c>
      <c r="I236" s="146">
        <f t="shared" si="51"/>
        <v>38.5</v>
      </c>
      <c r="J236" s="255">
        <f t="shared" si="52"/>
        <v>1.4807692307692308</v>
      </c>
      <c r="K236" s="8" t="s">
        <v>3207</v>
      </c>
      <c r="L236" s="8"/>
      <c r="M236" s="333"/>
      <c r="N236" s="8" t="s">
        <v>3208</v>
      </c>
      <c r="O236" s="426">
        <v>2.9106E-2</v>
      </c>
      <c r="P236" s="423">
        <v>1500</v>
      </c>
      <c r="Q236" s="439">
        <v>16000</v>
      </c>
      <c r="R236" s="451" t="s">
        <v>3555</v>
      </c>
      <c r="S236" s="459"/>
      <c r="T236" s="447"/>
      <c r="U236" s="548" t="s">
        <v>3556</v>
      </c>
      <c r="V236" s="507" t="s">
        <v>3557</v>
      </c>
      <c r="W236" s="425" t="s">
        <v>3558</v>
      </c>
      <c r="X236" s="169"/>
      <c r="Y236" s="71" t="s">
        <v>233</v>
      </c>
      <c r="Z236" s="145">
        <f t="shared" si="53"/>
        <v>0</v>
      </c>
      <c r="AA236" s="145">
        <f t="shared" si="54"/>
        <v>0</v>
      </c>
      <c r="AB236" s="257">
        <f t="shared" si="55"/>
        <v>0</v>
      </c>
      <c r="AC236" s="142">
        <f t="shared" si="56"/>
        <v>0</v>
      </c>
      <c r="AD236" s="143">
        <f t="shared" si="57"/>
        <v>0</v>
      </c>
      <c r="AE236" s="144" t="str">
        <f t="shared" si="48"/>
        <v/>
      </c>
      <c r="AF236" s="144">
        <f t="shared" si="49"/>
        <v>0</v>
      </c>
      <c r="AG236" s="144" t="str">
        <f t="shared" si="50"/>
        <v/>
      </c>
      <c r="AH236" s="591">
        <f t="shared" si="58"/>
        <v>0</v>
      </c>
    </row>
    <row r="237" spans="1:34" ht="15.75">
      <c r="A237" s="5"/>
      <c r="B237" s="13">
        <v>27</v>
      </c>
      <c r="C237" s="341" t="s">
        <v>1732</v>
      </c>
      <c r="D237" s="344" t="s">
        <v>1733</v>
      </c>
      <c r="E237" s="343" t="s">
        <v>109</v>
      </c>
      <c r="F237" s="402">
        <v>60</v>
      </c>
      <c r="G237" s="8"/>
      <c r="H237" s="412">
        <v>86</v>
      </c>
      <c r="I237" s="146">
        <f t="shared" si="51"/>
        <v>60.199999999999996</v>
      </c>
      <c r="J237" s="255">
        <f t="shared" si="52"/>
        <v>2.3153846153846152</v>
      </c>
      <c r="K237" s="8" t="s">
        <v>3207</v>
      </c>
      <c r="L237" s="8"/>
      <c r="M237" s="333"/>
      <c r="N237" s="8" t="s">
        <v>3208</v>
      </c>
      <c r="O237" s="426">
        <v>2.5640999999999997E-2</v>
      </c>
      <c r="P237" s="423">
        <v>2400</v>
      </c>
      <c r="Q237" s="439">
        <v>16000</v>
      </c>
      <c r="R237" s="451" t="s">
        <v>3555</v>
      </c>
      <c r="S237" s="459"/>
      <c r="T237" s="447"/>
      <c r="U237" s="548" t="s">
        <v>3559</v>
      </c>
      <c r="V237" s="507" t="s">
        <v>3560</v>
      </c>
      <c r="W237" s="425" t="s">
        <v>3547</v>
      </c>
      <c r="X237" s="169"/>
      <c r="Y237" s="71" t="s">
        <v>233</v>
      </c>
      <c r="Z237" s="145">
        <f t="shared" si="53"/>
        <v>0</v>
      </c>
      <c r="AA237" s="145">
        <f t="shared" si="54"/>
        <v>0</v>
      </c>
      <c r="AB237" s="257">
        <f t="shared" si="55"/>
        <v>0</v>
      </c>
      <c r="AC237" s="142">
        <f t="shared" si="56"/>
        <v>0</v>
      </c>
      <c r="AD237" s="143">
        <f t="shared" si="57"/>
        <v>0</v>
      </c>
      <c r="AE237" s="144" t="str">
        <f t="shared" si="48"/>
        <v/>
      </c>
      <c r="AF237" s="144">
        <f t="shared" si="49"/>
        <v>0</v>
      </c>
      <c r="AG237" s="144" t="str">
        <f t="shared" si="50"/>
        <v/>
      </c>
      <c r="AH237" s="591">
        <f t="shared" si="58"/>
        <v>0</v>
      </c>
    </row>
    <row r="238" spans="1:34" ht="15.75">
      <c r="A238" s="5"/>
      <c r="B238" s="13">
        <v>27</v>
      </c>
      <c r="C238" s="341" t="s">
        <v>1734</v>
      </c>
      <c r="D238" s="344" t="s">
        <v>1735</v>
      </c>
      <c r="E238" s="343" t="s">
        <v>110</v>
      </c>
      <c r="F238" s="402">
        <v>50</v>
      </c>
      <c r="G238" s="8"/>
      <c r="H238" s="412">
        <v>48</v>
      </c>
      <c r="I238" s="146">
        <f t="shared" si="51"/>
        <v>33.599999999999994</v>
      </c>
      <c r="J238" s="255">
        <f t="shared" si="52"/>
        <v>1.2923076923076922</v>
      </c>
      <c r="K238" s="8" t="s">
        <v>3207</v>
      </c>
      <c r="L238" s="8"/>
      <c r="M238" s="333" t="s">
        <v>5561</v>
      </c>
      <c r="N238" s="8" t="s">
        <v>3208</v>
      </c>
      <c r="O238" s="426">
        <v>2.6799999999999997E-2</v>
      </c>
      <c r="P238" s="423">
        <v>1500</v>
      </c>
      <c r="Q238" s="439">
        <v>16000</v>
      </c>
      <c r="R238" s="451" t="s">
        <v>3561</v>
      </c>
      <c r="S238" s="459"/>
      <c r="T238" s="447"/>
      <c r="U238" s="548" t="s">
        <v>3562</v>
      </c>
      <c r="V238" s="510" t="s">
        <v>3563</v>
      </c>
      <c r="W238" s="425" t="s">
        <v>3553</v>
      </c>
      <c r="X238" s="169"/>
      <c r="Y238" s="71" t="s">
        <v>6572</v>
      </c>
      <c r="Z238" s="145">
        <f t="shared" si="53"/>
        <v>0</v>
      </c>
      <c r="AA238" s="145">
        <f t="shared" si="54"/>
        <v>0</v>
      </c>
      <c r="AB238" s="257">
        <f t="shared" si="55"/>
        <v>0</v>
      </c>
      <c r="AC238" s="142">
        <f t="shared" si="56"/>
        <v>0</v>
      </c>
      <c r="AD238" s="143">
        <f t="shared" si="57"/>
        <v>0</v>
      </c>
      <c r="AE238" s="144" t="str">
        <f t="shared" si="48"/>
        <v/>
      </c>
      <c r="AF238" s="144">
        <f t="shared" si="49"/>
        <v>0</v>
      </c>
      <c r="AG238" s="144" t="str">
        <f t="shared" si="50"/>
        <v/>
      </c>
      <c r="AH238" s="591">
        <f t="shared" si="58"/>
        <v>0</v>
      </c>
    </row>
    <row r="239" spans="1:34" ht="15.75">
      <c r="A239" s="5"/>
      <c r="B239" s="13">
        <v>27</v>
      </c>
      <c r="C239" s="341" t="s">
        <v>1736</v>
      </c>
      <c r="D239" s="344" t="s">
        <v>111</v>
      </c>
      <c r="E239" s="343" t="s">
        <v>110</v>
      </c>
      <c r="F239" s="402">
        <v>50</v>
      </c>
      <c r="G239" s="8"/>
      <c r="H239" s="412">
        <v>48</v>
      </c>
      <c r="I239" s="146">
        <f t="shared" si="51"/>
        <v>33.599999999999994</v>
      </c>
      <c r="J239" s="255">
        <f t="shared" si="52"/>
        <v>1.2923076923076922</v>
      </c>
      <c r="K239" s="8" t="s">
        <v>3207</v>
      </c>
      <c r="L239" s="8"/>
      <c r="M239" s="333" t="s">
        <v>5561</v>
      </c>
      <c r="N239" s="8" t="s">
        <v>3208</v>
      </c>
      <c r="O239" s="426">
        <v>2.6799999999999997E-2</v>
      </c>
      <c r="P239" s="423">
        <v>1500</v>
      </c>
      <c r="Q239" s="402">
        <v>16000</v>
      </c>
      <c r="R239" s="451" t="s">
        <v>3564</v>
      </c>
      <c r="S239" s="459"/>
      <c r="T239" s="447"/>
      <c r="U239" s="548" t="s">
        <v>3565</v>
      </c>
      <c r="V239" s="510" t="s">
        <v>3566</v>
      </c>
      <c r="W239" s="425" t="s">
        <v>3553</v>
      </c>
      <c r="X239" s="169"/>
      <c r="Y239" s="71" t="s">
        <v>233</v>
      </c>
      <c r="Z239" s="145">
        <f t="shared" si="53"/>
        <v>0</v>
      </c>
      <c r="AA239" s="145">
        <f t="shared" si="54"/>
        <v>0</v>
      </c>
      <c r="AB239" s="257">
        <f t="shared" si="55"/>
        <v>0</v>
      </c>
      <c r="AC239" s="142">
        <f t="shared" si="56"/>
        <v>0</v>
      </c>
      <c r="AD239" s="143">
        <f t="shared" si="57"/>
        <v>0</v>
      </c>
      <c r="AE239" s="144" t="str">
        <f t="shared" si="48"/>
        <v/>
      </c>
      <c r="AF239" s="144">
        <f t="shared" si="49"/>
        <v>0</v>
      </c>
      <c r="AG239" s="144" t="str">
        <f t="shared" si="50"/>
        <v/>
      </c>
      <c r="AH239" s="591">
        <f t="shared" si="58"/>
        <v>0</v>
      </c>
    </row>
    <row r="240" spans="1:34" ht="15.75">
      <c r="A240" s="5"/>
      <c r="B240" s="13">
        <v>28</v>
      </c>
      <c r="C240" s="341" t="s">
        <v>1737</v>
      </c>
      <c r="D240" s="344" t="s">
        <v>1738</v>
      </c>
      <c r="E240" s="379" t="s">
        <v>112</v>
      </c>
      <c r="F240" s="8">
        <v>200</v>
      </c>
      <c r="G240" s="8"/>
      <c r="H240" s="413">
        <v>18</v>
      </c>
      <c r="I240" s="146">
        <f t="shared" si="51"/>
        <v>12.6</v>
      </c>
      <c r="J240" s="255">
        <f t="shared" si="52"/>
        <v>0.48461538461538461</v>
      </c>
      <c r="K240" s="8" t="s">
        <v>3207</v>
      </c>
      <c r="L240" s="8"/>
      <c r="M240" s="333" t="s">
        <v>5561</v>
      </c>
      <c r="N240" s="8" t="s">
        <v>3208</v>
      </c>
      <c r="O240" s="426">
        <v>4.1664E-2</v>
      </c>
      <c r="P240" s="423">
        <v>2000</v>
      </c>
      <c r="Q240" s="439">
        <v>23700</v>
      </c>
      <c r="R240" s="451" t="s">
        <v>3567</v>
      </c>
      <c r="S240" s="460"/>
      <c r="T240" s="447"/>
      <c r="U240" s="548" t="s">
        <v>3568</v>
      </c>
      <c r="V240" s="509"/>
      <c r="W240" s="425" t="s">
        <v>3558</v>
      </c>
      <c r="X240" s="169"/>
      <c r="Y240" s="71" t="s">
        <v>6572</v>
      </c>
      <c r="Z240" s="145">
        <f t="shared" si="53"/>
        <v>0</v>
      </c>
      <c r="AA240" s="145">
        <f t="shared" si="54"/>
        <v>0</v>
      </c>
      <c r="AB240" s="257">
        <f t="shared" si="55"/>
        <v>0</v>
      </c>
      <c r="AC240" s="142">
        <f t="shared" si="56"/>
        <v>0</v>
      </c>
      <c r="AD240" s="143">
        <f t="shared" si="57"/>
        <v>0</v>
      </c>
      <c r="AE240" s="144" t="str">
        <f t="shared" si="48"/>
        <v/>
      </c>
      <c r="AF240" s="144">
        <f t="shared" si="49"/>
        <v>0</v>
      </c>
      <c r="AG240" s="144" t="str">
        <f t="shared" si="50"/>
        <v/>
      </c>
      <c r="AH240" s="591">
        <f t="shared" si="58"/>
        <v>0</v>
      </c>
    </row>
    <row r="241" spans="1:34" ht="15.75">
      <c r="A241" s="5" t="s">
        <v>1030</v>
      </c>
      <c r="B241" s="13"/>
      <c r="C241" s="348"/>
      <c r="D241" s="348"/>
      <c r="E241" s="380"/>
      <c r="F241" s="10"/>
      <c r="G241" s="8"/>
      <c r="H241" s="413"/>
      <c r="I241" s="410"/>
      <c r="J241" s="565"/>
      <c r="K241" s="417"/>
      <c r="L241" s="8"/>
      <c r="M241" s="333"/>
      <c r="N241" s="417"/>
      <c r="O241" s="417"/>
      <c r="P241" s="410"/>
      <c r="Q241" s="439"/>
      <c r="R241" s="461"/>
      <c r="S241" s="457"/>
      <c r="T241" s="471"/>
      <c r="U241" s="505"/>
      <c r="V241" s="538"/>
      <c r="W241" s="471"/>
      <c r="X241" s="137"/>
      <c r="Y241" s="71" t="s">
        <v>1015</v>
      </c>
      <c r="Z241" s="195"/>
      <c r="AA241" s="195"/>
      <c r="AB241" s="142"/>
      <c r="AC241" s="142"/>
      <c r="AD241" s="143"/>
      <c r="AE241" s="144"/>
      <c r="AF241" s="144"/>
      <c r="AG241" s="144"/>
      <c r="AH241" s="591"/>
    </row>
    <row r="242" spans="1:34" ht="15.75">
      <c r="A242" s="5"/>
      <c r="B242" s="13"/>
      <c r="C242" s="353" t="s">
        <v>1739</v>
      </c>
      <c r="D242" s="344" t="s">
        <v>316</v>
      </c>
      <c r="E242" s="343" t="s">
        <v>110</v>
      </c>
      <c r="F242" s="402">
        <v>50</v>
      </c>
      <c r="G242" s="8"/>
      <c r="H242" s="412">
        <v>70</v>
      </c>
      <c r="I242" s="146">
        <f t="shared" si="51"/>
        <v>49</v>
      </c>
      <c r="J242" s="255">
        <f t="shared" si="52"/>
        <v>1.8846153846153846</v>
      </c>
      <c r="K242" s="8" t="s">
        <v>1699</v>
      </c>
      <c r="L242" s="8"/>
      <c r="M242" s="333"/>
      <c r="N242" s="8" t="s">
        <v>3208</v>
      </c>
      <c r="O242" s="426">
        <v>2.6799999999999997E-2</v>
      </c>
      <c r="P242" s="423">
        <v>2500</v>
      </c>
      <c r="Q242" s="439">
        <v>16000</v>
      </c>
      <c r="R242" s="451" t="s">
        <v>3555</v>
      </c>
      <c r="S242" s="459"/>
      <c r="T242" s="447"/>
      <c r="U242" s="548" t="s">
        <v>5329</v>
      </c>
      <c r="V242" s="507" t="s">
        <v>3557</v>
      </c>
      <c r="W242" s="425" t="s">
        <v>3569</v>
      </c>
      <c r="X242" s="169"/>
      <c r="Y242" s="71" t="s">
        <v>234</v>
      </c>
      <c r="Z242" s="145">
        <f t="shared" si="53"/>
        <v>0</v>
      </c>
      <c r="AA242" s="145">
        <f t="shared" si="54"/>
        <v>0</v>
      </c>
      <c r="AB242" s="257">
        <f t="shared" si="55"/>
        <v>0</v>
      </c>
      <c r="AC242" s="142">
        <f t="shared" si="56"/>
        <v>0</v>
      </c>
      <c r="AD242" s="143">
        <f t="shared" si="57"/>
        <v>0</v>
      </c>
      <c r="AE242" s="144" t="str">
        <f t="shared" si="48"/>
        <v/>
      </c>
      <c r="AF242" s="144">
        <f t="shared" si="49"/>
        <v>0</v>
      </c>
      <c r="AG242" s="144" t="str">
        <f t="shared" si="50"/>
        <v/>
      </c>
      <c r="AH242" s="591">
        <f t="shared" si="58"/>
        <v>0</v>
      </c>
    </row>
    <row r="243" spans="1:34" ht="15.75">
      <c r="A243" s="5"/>
      <c r="B243" s="13">
        <v>30</v>
      </c>
      <c r="C243" s="353" t="s">
        <v>1740</v>
      </c>
      <c r="D243" s="344" t="s">
        <v>114</v>
      </c>
      <c r="E243" s="343" t="s">
        <v>109</v>
      </c>
      <c r="F243" s="8">
        <v>60</v>
      </c>
      <c r="G243" s="232"/>
      <c r="H243" s="413">
        <v>120</v>
      </c>
      <c r="I243" s="146">
        <f t="shared" si="51"/>
        <v>84</v>
      </c>
      <c r="J243" s="255">
        <f t="shared" si="52"/>
        <v>3.2307692307692308</v>
      </c>
      <c r="K243" s="8" t="s">
        <v>1699</v>
      </c>
      <c r="L243" s="346"/>
      <c r="M243" s="333"/>
      <c r="N243" s="8" t="s">
        <v>3570</v>
      </c>
      <c r="O243" s="426">
        <v>4.752E-2</v>
      </c>
      <c r="P243" s="423">
        <v>6600</v>
      </c>
      <c r="Q243" s="439">
        <v>28620</v>
      </c>
      <c r="R243" s="459" t="s">
        <v>3134</v>
      </c>
      <c r="S243" s="459"/>
      <c r="T243" s="447"/>
      <c r="U243" s="548" t="s">
        <v>5330</v>
      </c>
      <c r="V243" s="507" t="s">
        <v>846</v>
      </c>
      <c r="W243" s="425" t="s">
        <v>3571</v>
      </c>
      <c r="X243" s="169"/>
      <c r="Y243" s="71" t="s">
        <v>6572</v>
      </c>
      <c r="Z243" s="145">
        <f t="shared" si="53"/>
        <v>0</v>
      </c>
      <c r="AA243" s="145">
        <f t="shared" si="54"/>
        <v>0</v>
      </c>
      <c r="AB243" s="257">
        <f t="shared" si="55"/>
        <v>0</v>
      </c>
      <c r="AC243" s="142">
        <f t="shared" si="56"/>
        <v>0</v>
      </c>
      <c r="AD243" s="143">
        <f t="shared" si="57"/>
        <v>0</v>
      </c>
      <c r="AE243" s="144">
        <f t="shared" si="48"/>
        <v>0</v>
      </c>
      <c r="AF243" s="144" t="str">
        <f t="shared" si="49"/>
        <v/>
      </c>
      <c r="AG243" s="144" t="str">
        <f t="shared" si="50"/>
        <v/>
      </c>
      <c r="AH243" s="591">
        <f t="shared" si="58"/>
        <v>0</v>
      </c>
    </row>
    <row r="244" spans="1:34" ht="15.75">
      <c r="A244" s="335"/>
      <c r="B244" s="8"/>
      <c r="C244" s="356" t="s">
        <v>1741</v>
      </c>
      <c r="D244" s="364" t="s">
        <v>1742</v>
      </c>
      <c r="E244" s="396" t="s">
        <v>109</v>
      </c>
      <c r="F244" s="402">
        <v>60</v>
      </c>
      <c r="G244" s="136"/>
      <c r="H244" s="410">
        <v>150</v>
      </c>
      <c r="I244" s="146">
        <f t="shared" si="51"/>
        <v>105</v>
      </c>
      <c r="J244" s="255">
        <f t="shared" si="52"/>
        <v>4.0384615384615383</v>
      </c>
      <c r="K244" s="642" t="s">
        <v>3526</v>
      </c>
      <c r="L244" s="98"/>
      <c r="M244" s="346"/>
      <c r="N244" s="8" t="s">
        <v>3570</v>
      </c>
      <c r="O244" s="426">
        <v>3.4679999999999996E-2</v>
      </c>
      <c r="P244" s="8">
        <v>6000</v>
      </c>
      <c r="Q244" s="402">
        <v>17000</v>
      </c>
      <c r="R244" s="450" t="s">
        <v>3134</v>
      </c>
      <c r="S244" s="364"/>
      <c r="T244" s="364"/>
      <c r="U244" s="548" t="s">
        <v>3572</v>
      </c>
      <c r="V244" s="507" t="s">
        <v>3573</v>
      </c>
      <c r="W244" s="425" t="s">
        <v>3574</v>
      </c>
      <c r="X244" s="169"/>
      <c r="Y244" s="71" t="s">
        <v>233</v>
      </c>
      <c r="Z244" s="145">
        <f t="shared" si="53"/>
        <v>0</v>
      </c>
      <c r="AA244" s="145">
        <f t="shared" si="54"/>
        <v>0</v>
      </c>
      <c r="AB244" s="257">
        <f t="shared" si="55"/>
        <v>0</v>
      </c>
      <c r="AC244" s="142">
        <f t="shared" si="56"/>
        <v>0</v>
      </c>
      <c r="AD244" s="143">
        <f t="shared" si="57"/>
        <v>0</v>
      </c>
      <c r="AE244" s="144">
        <f t="shared" si="48"/>
        <v>0</v>
      </c>
      <c r="AF244" s="144" t="str">
        <f t="shared" si="49"/>
        <v/>
      </c>
      <c r="AG244" s="144" t="str">
        <f t="shared" si="50"/>
        <v/>
      </c>
      <c r="AH244" s="591">
        <f t="shared" si="58"/>
        <v>0</v>
      </c>
    </row>
    <row r="245" spans="1:34" ht="15.75">
      <c r="A245" s="5" t="s">
        <v>317</v>
      </c>
      <c r="B245" s="13"/>
      <c r="C245" s="348"/>
      <c r="D245" s="348"/>
      <c r="E245" s="380"/>
      <c r="F245" s="10"/>
      <c r="G245" s="235"/>
      <c r="H245" s="413"/>
      <c r="I245" s="410"/>
      <c r="J245" s="565"/>
      <c r="K245" s="417"/>
      <c r="L245" s="8"/>
      <c r="M245" s="333"/>
      <c r="N245" s="417"/>
      <c r="O245" s="417"/>
      <c r="P245" s="410"/>
      <c r="Q245" s="439"/>
      <c r="R245" s="455"/>
      <c r="S245" s="458"/>
      <c r="T245" s="471"/>
      <c r="U245" s="505"/>
      <c r="V245" s="538"/>
      <c r="W245" s="471"/>
      <c r="X245" s="137"/>
      <c r="Y245" s="71" t="s">
        <v>1015</v>
      </c>
      <c r="Z245" s="195"/>
      <c r="AA245" s="195"/>
      <c r="AB245" s="142"/>
      <c r="AC245" s="142"/>
      <c r="AD245" s="143"/>
      <c r="AE245" s="144"/>
      <c r="AF245" s="144"/>
      <c r="AG245" s="144"/>
      <c r="AH245" s="591"/>
    </row>
    <row r="246" spans="1:34" ht="15.75">
      <c r="A246" s="5"/>
      <c r="B246" s="13">
        <v>32</v>
      </c>
      <c r="C246" s="341" t="s">
        <v>1743</v>
      </c>
      <c r="D246" s="344" t="s">
        <v>1744</v>
      </c>
      <c r="E246" s="379" t="s">
        <v>1745</v>
      </c>
      <c r="F246" s="8">
        <v>60</v>
      </c>
      <c r="G246" s="8"/>
      <c r="H246" s="413">
        <v>219</v>
      </c>
      <c r="I246" s="146">
        <f t="shared" si="51"/>
        <v>153.29999999999998</v>
      </c>
      <c r="J246" s="255">
        <f t="shared" si="52"/>
        <v>5.8961538461538456</v>
      </c>
      <c r="K246" s="8" t="s">
        <v>1800</v>
      </c>
      <c r="L246" s="332"/>
      <c r="M246" s="333"/>
      <c r="N246" s="8" t="s">
        <v>3570</v>
      </c>
      <c r="O246" s="426">
        <v>5.7023999999999998E-2</v>
      </c>
      <c r="P246" s="423">
        <v>6000</v>
      </c>
      <c r="Q246" s="439">
        <v>25080</v>
      </c>
      <c r="R246" s="451" t="s">
        <v>3134</v>
      </c>
      <c r="S246" s="460"/>
      <c r="T246" s="447"/>
      <c r="U246" s="548" t="s">
        <v>3575</v>
      </c>
      <c r="V246" s="507" t="s">
        <v>3576</v>
      </c>
      <c r="W246" s="425" t="s">
        <v>3577</v>
      </c>
      <c r="X246" s="169"/>
      <c r="Y246" s="71" t="s">
        <v>234</v>
      </c>
      <c r="Z246" s="145">
        <f t="shared" si="53"/>
        <v>0</v>
      </c>
      <c r="AA246" s="145">
        <f t="shared" si="54"/>
        <v>0</v>
      </c>
      <c r="AB246" s="257">
        <f t="shared" si="55"/>
        <v>0</v>
      </c>
      <c r="AC246" s="142">
        <f t="shared" si="56"/>
        <v>0</v>
      </c>
      <c r="AD246" s="143">
        <f t="shared" si="57"/>
        <v>0</v>
      </c>
      <c r="AE246" s="144">
        <f t="shared" si="48"/>
        <v>0</v>
      </c>
      <c r="AF246" s="144" t="str">
        <f t="shared" si="49"/>
        <v/>
      </c>
      <c r="AG246" s="144" t="str">
        <f t="shared" si="50"/>
        <v/>
      </c>
      <c r="AH246" s="591">
        <f t="shared" si="58"/>
        <v>0</v>
      </c>
    </row>
    <row r="247" spans="1:34" ht="15.75">
      <c r="A247" s="5"/>
      <c r="B247" s="13">
        <v>32</v>
      </c>
      <c r="C247" s="341" t="s">
        <v>1746</v>
      </c>
      <c r="D247" s="344" t="s">
        <v>1747</v>
      </c>
      <c r="E247" s="379" t="s">
        <v>1748</v>
      </c>
      <c r="F247" s="8">
        <v>54</v>
      </c>
      <c r="G247" s="8"/>
      <c r="H247" s="413">
        <v>260</v>
      </c>
      <c r="I247" s="146">
        <f t="shared" si="51"/>
        <v>182</v>
      </c>
      <c r="J247" s="255">
        <f t="shared" si="52"/>
        <v>7</v>
      </c>
      <c r="K247" s="8" t="s">
        <v>3526</v>
      </c>
      <c r="L247" s="332"/>
      <c r="M247" s="333"/>
      <c r="N247" s="8" t="s">
        <v>3570</v>
      </c>
      <c r="O247" s="426">
        <v>3.2759999999999997E-2</v>
      </c>
      <c r="P247" s="423">
        <v>6480</v>
      </c>
      <c r="Q247" s="439">
        <v>16000</v>
      </c>
      <c r="R247" s="451" t="s">
        <v>3578</v>
      </c>
      <c r="S247" s="457"/>
      <c r="T247" s="447"/>
      <c r="U247" s="548" t="s">
        <v>3579</v>
      </c>
      <c r="V247" s="507" t="s">
        <v>3580</v>
      </c>
      <c r="W247" s="425" t="s">
        <v>3581</v>
      </c>
      <c r="X247" s="169"/>
      <c r="Y247" s="71" t="s">
        <v>233</v>
      </c>
      <c r="Z247" s="145">
        <f t="shared" si="53"/>
        <v>0</v>
      </c>
      <c r="AA247" s="145">
        <f t="shared" si="54"/>
        <v>0</v>
      </c>
      <c r="AB247" s="257">
        <f t="shared" si="55"/>
        <v>0</v>
      </c>
      <c r="AC247" s="142">
        <f t="shared" si="56"/>
        <v>0</v>
      </c>
      <c r="AD247" s="143">
        <f t="shared" si="57"/>
        <v>0</v>
      </c>
      <c r="AE247" s="144">
        <f t="shared" si="48"/>
        <v>0</v>
      </c>
      <c r="AF247" s="144" t="str">
        <f t="shared" si="49"/>
        <v/>
      </c>
      <c r="AG247" s="144" t="str">
        <f t="shared" si="50"/>
        <v/>
      </c>
      <c r="AH247" s="591">
        <f t="shared" si="58"/>
        <v>0</v>
      </c>
    </row>
    <row r="248" spans="1:34" ht="15.75">
      <c r="A248" s="5"/>
      <c r="B248" s="13">
        <v>32</v>
      </c>
      <c r="C248" s="341" t="s">
        <v>1749</v>
      </c>
      <c r="D248" s="344" t="s">
        <v>115</v>
      </c>
      <c r="E248" s="379" t="s">
        <v>108</v>
      </c>
      <c r="F248" s="402">
        <v>30</v>
      </c>
      <c r="G248" s="8"/>
      <c r="H248" s="413">
        <v>340</v>
      </c>
      <c r="I248" s="146">
        <f t="shared" si="51"/>
        <v>237.99999999999997</v>
      </c>
      <c r="J248" s="255">
        <f t="shared" si="52"/>
        <v>9.1538461538461533</v>
      </c>
      <c r="K248" s="8" t="s">
        <v>1800</v>
      </c>
      <c r="L248" s="346"/>
      <c r="M248" s="333"/>
      <c r="N248" s="8" t="s">
        <v>3570</v>
      </c>
      <c r="O248" s="426">
        <v>3.5111999999999997E-2</v>
      </c>
      <c r="P248" s="423">
        <v>5400</v>
      </c>
      <c r="Q248" s="402">
        <v>12000</v>
      </c>
      <c r="R248" s="451" t="s">
        <v>3578</v>
      </c>
      <c r="S248" s="457"/>
      <c r="T248" s="432"/>
      <c r="U248" s="548" t="s">
        <v>574</v>
      </c>
      <c r="V248" s="507" t="s">
        <v>3582</v>
      </c>
      <c r="W248" s="425" t="s">
        <v>3583</v>
      </c>
      <c r="X248" s="169"/>
      <c r="Y248" s="71" t="s">
        <v>233</v>
      </c>
      <c r="Z248" s="145">
        <f t="shared" si="53"/>
        <v>0</v>
      </c>
      <c r="AA248" s="145">
        <f t="shared" si="54"/>
        <v>0</v>
      </c>
      <c r="AB248" s="257">
        <f t="shared" si="55"/>
        <v>0</v>
      </c>
      <c r="AC248" s="142">
        <f t="shared" si="56"/>
        <v>0</v>
      </c>
      <c r="AD248" s="143">
        <f t="shared" si="57"/>
        <v>0</v>
      </c>
      <c r="AE248" s="144">
        <f t="shared" si="48"/>
        <v>0</v>
      </c>
      <c r="AF248" s="144" t="str">
        <f t="shared" si="49"/>
        <v/>
      </c>
      <c r="AG248" s="144" t="str">
        <f t="shared" si="50"/>
        <v/>
      </c>
      <c r="AH248" s="591">
        <f t="shared" si="58"/>
        <v>0</v>
      </c>
    </row>
    <row r="249" spans="1:34" ht="15.75">
      <c r="A249" s="5"/>
      <c r="B249" s="13">
        <v>32</v>
      </c>
      <c r="C249" s="341" t="s">
        <v>1750</v>
      </c>
      <c r="D249" s="344" t="s">
        <v>1751</v>
      </c>
      <c r="E249" s="379" t="s">
        <v>108</v>
      </c>
      <c r="F249" s="402">
        <v>30</v>
      </c>
      <c r="G249" s="8"/>
      <c r="H249" s="413">
        <v>440</v>
      </c>
      <c r="I249" s="146">
        <f t="shared" si="51"/>
        <v>308</v>
      </c>
      <c r="J249" s="255">
        <f t="shared" si="52"/>
        <v>11.846153846153847</v>
      </c>
      <c r="K249" s="8" t="s">
        <v>3526</v>
      </c>
      <c r="L249" s="346"/>
      <c r="M249" s="333"/>
      <c r="N249" s="8" t="s">
        <v>3570</v>
      </c>
      <c r="O249" s="426">
        <v>3.1160999999999998E-2</v>
      </c>
      <c r="P249" s="423">
        <v>6000</v>
      </c>
      <c r="Q249" s="402">
        <v>15500</v>
      </c>
      <c r="R249" s="451" t="s">
        <v>3578</v>
      </c>
      <c r="S249" s="457"/>
      <c r="T249" s="432"/>
      <c r="U249" s="548" t="s">
        <v>3584</v>
      </c>
      <c r="V249" s="507" t="s">
        <v>3585</v>
      </c>
      <c r="W249" s="425" t="s">
        <v>3586</v>
      </c>
      <c r="X249" s="169"/>
      <c r="Y249" s="71" t="s">
        <v>233</v>
      </c>
      <c r="Z249" s="145">
        <f t="shared" si="53"/>
        <v>0</v>
      </c>
      <c r="AA249" s="145">
        <f t="shared" si="54"/>
        <v>0</v>
      </c>
      <c r="AB249" s="257">
        <f t="shared" si="55"/>
        <v>0</v>
      </c>
      <c r="AC249" s="142">
        <f t="shared" si="56"/>
        <v>0</v>
      </c>
      <c r="AD249" s="143">
        <f t="shared" si="57"/>
        <v>0</v>
      </c>
      <c r="AE249" s="144">
        <f t="shared" si="48"/>
        <v>0</v>
      </c>
      <c r="AF249" s="144" t="str">
        <f t="shared" si="49"/>
        <v/>
      </c>
      <c r="AG249" s="144" t="str">
        <f t="shared" si="50"/>
        <v/>
      </c>
      <c r="AH249" s="591">
        <f t="shared" si="58"/>
        <v>0</v>
      </c>
    </row>
    <row r="250" spans="1:34" ht="15.75">
      <c r="A250" s="5" t="s">
        <v>1280</v>
      </c>
      <c r="B250" s="13"/>
      <c r="C250" s="348"/>
      <c r="D250" s="348"/>
      <c r="E250" s="380"/>
      <c r="F250" s="10"/>
      <c r="G250" s="136"/>
      <c r="H250" s="413"/>
      <c r="I250" s="410"/>
      <c r="J250" s="565"/>
      <c r="K250" s="417"/>
      <c r="L250" s="8"/>
      <c r="M250" s="333"/>
      <c r="N250" s="417"/>
      <c r="O250" s="417"/>
      <c r="P250" s="410"/>
      <c r="Q250" s="439"/>
      <c r="R250" s="461"/>
      <c r="S250" s="457"/>
      <c r="T250" s="471"/>
      <c r="U250" s="505"/>
      <c r="V250" s="504"/>
      <c r="W250" s="471"/>
      <c r="X250" s="137"/>
      <c r="Y250" s="71" t="s">
        <v>1015</v>
      </c>
      <c r="Z250" s="195"/>
      <c r="AA250" s="195"/>
      <c r="AB250" s="142"/>
      <c r="AC250" s="142"/>
      <c r="AD250" s="143"/>
      <c r="AE250" s="144"/>
      <c r="AF250" s="144"/>
      <c r="AG250" s="144"/>
      <c r="AH250" s="591"/>
    </row>
    <row r="251" spans="1:34" ht="15.75">
      <c r="A251" s="5"/>
      <c r="B251" s="13"/>
      <c r="C251" s="341" t="s">
        <v>1752</v>
      </c>
      <c r="D251" s="341" t="s">
        <v>1753</v>
      </c>
      <c r="E251" s="379" t="s">
        <v>1529</v>
      </c>
      <c r="F251" s="8">
        <v>24</v>
      </c>
      <c r="G251" s="8"/>
      <c r="H251" s="413">
        <v>129</v>
      </c>
      <c r="I251" s="146">
        <f t="shared" si="51"/>
        <v>90.3</v>
      </c>
      <c r="J251" s="255">
        <f t="shared" si="52"/>
        <v>3.4730769230769232</v>
      </c>
      <c r="K251" s="8" t="s">
        <v>3145</v>
      </c>
      <c r="L251" s="8"/>
      <c r="M251" s="333" t="s">
        <v>5562</v>
      </c>
      <c r="N251" s="8" t="s">
        <v>10</v>
      </c>
      <c r="O251" s="426">
        <v>2.9753999999999999E-2</v>
      </c>
      <c r="P251" s="423">
        <v>374.40000000000003</v>
      </c>
      <c r="Q251" s="439">
        <v>12376</v>
      </c>
      <c r="R251" s="451" t="s">
        <v>3587</v>
      </c>
      <c r="S251" s="461"/>
      <c r="T251" s="471"/>
      <c r="U251" s="549" t="s">
        <v>3588</v>
      </c>
      <c r="V251" s="507" t="s">
        <v>3589</v>
      </c>
      <c r="W251" s="425" t="s">
        <v>3590</v>
      </c>
      <c r="X251" s="169"/>
      <c r="Y251" s="71" t="s">
        <v>6572</v>
      </c>
      <c r="Z251" s="145">
        <f t="shared" si="53"/>
        <v>0</v>
      </c>
      <c r="AA251" s="145">
        <f t="shared" si="54"/>
        <v>0</v>
      </c>
      <c r="AB251" s="257">
        <f t="shared" si="55"/>
        <v>0</v>
      </c>
      <c r="AC251" s="142">
        <f t="shared" si="56"/>
        <v>0</v>
      </c>
      <c r="AD251" s="143">
        <f t="shared" si="57"/>
        <v>0</v>
      </c>
      <c r="AE251" s="144" t="str">
        <f t="shared" si="48"/>
        <v/>
      </c>
      <c r="AF251" s="144" t="str">
        <f t="shared" si="49"/>
        <v/>
      </c>
      <c r="AG251" s="144">
        <f t="shared" si="50"/>
        <v>0</v>
      </c>
      <c r="AH251" s="591">
        <f t="shared" si="58"/>
        <v>0</v>
      </c>
    </row>
    <row r="252" spans="1:34" ht="15.75">
      <c r="A252" s="5"/>
      <c r="B252" s="13"/>
      <c r="C252" s="353" t="s">
        <v>1754</v>
      </c>
      <c r="D252" s="341" t="s">
        <v>1755</v>
      </c>
      <c r="E252" s="379" t="s">
        <v>1539</v>
      </c>
      <c r="F252" s="8">
        <v>20</v>
      </c>
      <c r="G252" s="8"/>
      <c r="H252" s="413">
        <v>213</v>
      </c>
      <c r="I252" s="146">
        <f t="shared" si="51"/>
        <v>149.1</v>
      </c>
      <c r="J252" s="255">
        <f t="shared" si="52"/>
        <v>5.7346153846153847</v>
      </c>
      <c r="K252" s="8" t="s">
        <v>3145</v>
      </c>
      <c r="L252" s="8"/>
      <c r="M252" s="333" t="s">
        <v>5562</v>
      </c>
      <c r="N252" s="8" t="s">
        <v>10</v>
      </c>
      <c r="O252" s="426">
        <v>4.5791159999999997E-2</v>
      </c>
      <c r="P252" s="423">
        <v>624</v>
      </c>
      <c r="Q252" s="439">
        <v>17360</v>
      </c>
      <c r="R252" s="451" t="s">
        <v>3587</v>
      </c>
      <c r="S252" s="461" t="s">
        <v>3591</v>
      </c>
      <c r="T252" s="471"/>
      <c r="U252" s="549" t="s">
        <v>3592</v>
      </c>
      <c r="V252" s="507" t="s">
        <v>3593</v>
      </c>
      <c r="W252" s="425" t="s">
        <v>3594</v>
      </c>
      <c r="X252" s="169"/>
      <c r="Y252" s="71" t="s">
        <v>232</v>
      </c>
      <c r="Z252" s="145">
        <f t="shared" si="53"/>
        <v>0</v>
      </c>
      <c r="AA252" s="145">
        <f t="shared" si="54"/>
        <v>0</v>
      </c>
      <c r="AB252" s="257">
        <f t="shared" si="55"/>
        <v>0</v>
      </c>
      <c r="AC252" s="142">
        <f t="shared" si="56"/>
        <v>0</v>
      </c>
      <c r="AD252" s="143">
        <f t="shared" si="57"/>
        <v>0</v>
      </c>
      <c r="AE252" s="144" t="str">
        <f t="shared" si="48"/>
        <v/>
      </c>
      <c r="AF252" s="144" t="str">
        <f t="shared" si="49"/>
        <v/>
      </c>
      <c r="AG252" s="144">
        <f t="shared" si="50"/>
        <v>0</v>
      </c>
      <c r="AH252" s="591">
        <f t="shared" si="58"/>
        <v>0</v>
      </c>
    </row>
    <row r="253" spans="1:34" ht="15.75">
      <c r="A253" s="5"/>
      <c r="B253" s="13"/>
      <c r="C253" s="341" t="s">
        <v>1756</v>
      </c>
      <c r="D253" s="341" t="s">
        <v>1757</v>
      </c>
      <c r="E253" s="379" t="s">
        <v>1758</v>
      </c>
      <c r="F253" s="8">
        <v>8</v>
      </c>
      <c r="G253" s="8"/>
      <c r="H253" s="413">
        <v>739</v>
      </c>
      <c r="I253" s="146">
        <f t="shared" si="51"/>
        <v>517.29999999999995</v>
      </c>
      <c r="J253" s="255">
        <f t="shared" si="52"/>
        <v>19.896153846153844</v>
      </c>
      <c r="K253" s="8" t="s">
        <v>3145</v>
      </c>
      <c r="L253" s="8"/>
      <c r="M253" s="333" t="s">
        <v>5562</v>
      </c>
      <c r="N253" s="8" t="s">
        <v>10</v>
      </c>
      <c r="O253" s="426">
        <v>5.4179999999999999E-2</v>
      </c>
      <c r="P253" s="423">
        <v>4200</v>
      </c>
      <c r="Q253" s="439">
        <v>26468</v>
      </c>
      <c r="R253" s="451" t="s">
        <v>3595</v>
      </c>
      <c r="S253" s="461" t="s">
        <v>3134</v>
      </c>
      <c r="T253" s="447"/>
      <c r="U253" s="549" t="s">
        <v>5331</v>
      </c>
      <c r="V253" s="507" t="s">
        <v>3596</v>
      </c>
      <c r="W253" s="425" t="s">
        <v>3597</v>
      </c>
      <c r="X253" s="169"/>
      <c r="Y253" s="71" t="s">
        <v>232</v>
      </c>
      <c r="Z253" s="145">
        <f t="shared" si="53"/>
        <v>0</v>
      </c>
      <c r="AA253" s="145">
        <f t="shared" si="54"/>
        <v>0</v>
      </c>
      <c r="AB253" s="257">
        <f t="shared" si="55"/>
        <v>0</v>
      </c>
      <c r="AC253" s="142">
        <f t="shared" si="56"/>
        <v>0</v>
      </c>
      <c r="AD253" s="143">
        <f t="shared" si="57"/>
        <v>0</v>
      </c>
      <c r="AE253" s="144" t="str">
        <f t="shared" si="48"/>
        <v/>
      </c>
      <c r="AF253" s="144" t="str">
        <f t="shared" si="49"/>
        <v/>
      </c>
      <c r="AG253" s="144">
        <f t="shared" si="50"/>
        <v>0</v>
      </c>
      <c r="AH253" s="591">
        <f t="shared" si="58"/>
        <v>0</v>
      </c>
    </row>
    <row r="254" spans="1:34" ht="15.75">
      <c r="A254" s="5"/>
      <c r="B254" s="13">
        <v>33</v>
      </c>
      <c r="C254" s="341" t="s">
        <v>1759</v>
      </c>
      <c r="D254" s="341" t="s">
        <v>1760</v>
      </c>
      <c r="E254" s="379" t="s">
        <v>1761</v>
      </c>
      <c r="F254" s="8">
        <v>8</v>
      </c>
      <c r="G254" s="8"/>
      <c r="H254" s="413">
        <v>358</v>
      </c>
      <c r="I254" s="146">
        <f t="shared" si="51"/>
        <v>250.6</v>
      </c>
      <c r="J254" s="255">
        <f t="shared" si="52"/>
        <v>9.638461538461538</v>
      </c>
      <c r="K254" s="8" t="s">
        <v>3145</v>
      </c>
      <c r="L254" s="8"/>
      <c r="M254" s="333" t="s">
        <v>5562</v>
      </c>
      <c r="N254" s="8" t="s">
        <v>10</v>
      </c>
      <c r="O254" s="426">
        <v>4.7627999999999997E-2</v>
      </c>
      <c r="P254" s="423">
        <v>1944</v>
      </c>
      <c r="Q254" s="439">
        <v>19580</v>
      </c>
      <c r="R254" s="451" t="s">
        <v>3598</v>
      </c>
      <c r="S254" s="461" t="s">
        <v>3599</v>
      </c>
      <c r="T254" s="447"/>
      <c r="U254" s="549" t="s">
        <v>5332</v>
      </c>
      <c r="V254" s="507" t="s">
        <v>3600</v>
      </c>
      <c r="W254" s="425" t="s">
        <v>3601</v>
      </c>
      <c r="X254" s="169"/>
      <c r="Y254" s="71" t="s">
        <v>233</v>
      </c>
      <c r="Z254" s="145">
        <f t="shared" si="53"/>
        <v>0</v>
      </c>
      <c r="AA254" s="145">
        <f t="shared" si="54"/>
        <v>0</v>
      </c>
      <c r="AB254" s="257">
        <f t="shared" si="55"/>
        <v>0</v>
      </c>
      <c r="AC254" s="142">
        <f t="shared" si="56"/>
        <v>0</v>
      </c>
      <c r="AD254" s="143">
        <f t="shared" si="57"/>
        <v>0</v>
      </c>
      <c r="AE254" s="144" t="str">
        <f t="shared" si="48"/>
        <v/>
      </c>
      <c r="AF254" s="144" t="str">
        <f t="shared" si="49"/>
        <v/>
      </c>
      <c r="AG254" s="144">
        <f t="shared" si="50"/>
        <v>0</v>
      </c>
      <c r="AH254" s="591">
        <f t="shared" si="58"/>
        <v>0</v>
      </c>
    </row>
    <row r="255" spans="1:34" ht="15.75">
      <c r="A255" s="5"/>
      <c r="B255" s="13"/>
      <c r="C255" s="341" t="s">
        <v>1762</v>
      </c>
      <c r="D255" s="341" t="s">
        <v>1763</v>
      </c>
      <c r="E255" s="379" t="s">
        <v>1764</v>
      </c>
      <c r="F255" s="8">
        <v>32</v>
      </c>
      <c r="G255" s="8"/>
      <c r="H255" s="413">
        <v>82</v>
      </c>
      <c r="I255" s="146">
        <f t="shared" si="51"/>
        <v>57.4</v>
      </c>
      <c r="J255" s="255">
        <f t="shared" si="52"/>
        <v>2.2076923076923078</v>
      </c>
      <c r="K255" s="8" t="s">
        <v>3207</v>
      </c>
      <c r="L255" s="8"/>
      <c r="M255" s="333" t="s">
        <v>5562</v>
      </c>
      <c r="N255" s="8" t="s">
        <v>10</v>
      </c>
      <c r="O255" s="426">
        <v>3.7224E-2</v>
      </c>
      <c r="P255" s="423">
        <v>1920</v>
      </c>
      <c r="Q255" s="439">
        <v>18684</v>
      </c>
      <c r="R255" s="451" t="s">
        <v>3602</v>
      </c>
      <c r="S255" s="457"/>
      <c r="T255" s="447"/>
      <c r="U255" s="549" t="s">
        <v>5333</v>
      </c>
      <c r="V255" s="514" t="s">
        <v>3603</v>
      </c>
      <c r="W255" s="425" t="s">
        <v>3604</v>
      </c>
      <c r="X255" s="169"/>
      <c r="Y255" s="71" t="s">
        <v>6572</v>
      </c>
      <c r="Z255" s="145">
        <f t="shared" si="53"/>
        <v>0</v>
      </c>
      <c r="AA255" s="145">
        <f t="shared" si="54"/>
        <v>0</v>
      </c>
      <c r="AB255" s="257">
        <f t="shared" si="55"/>
        <v>0</v>
      </c>
      <c r="AC255" s="142">
        <f t="shared" si="56"/>
        <v>0</v>
      </c>
      <c r="AD255" s="143">
        <f t="shared" si="57"/>
        <v>0</v>
      </c>
      <c r="AE255" s="144" t="str">
        <f t="shared" si="48"/>
        <v/>
      </c>
      <c r="AF255" s="144" t="str">
        <f t="shared" si="49"/>
        <v/>
      </c>
      <c r="AG255" s="144">
        <f t="shared" si="50"/>
        <v>0</v>
      </c>
      <c r="AH255" s="591">
        <f t="shared" si="58"/>
        <v>0</v>
      </c>
    </row>
    <row r="256" spans="1:34" ht="15.75">
      <c r="A256" s="5"/>
      <c r="B256" s="13"/>
      <c r="C256" s="341" t="s">
        <v>1765</v>
      </c>
      <c r="D256" s="341" t="s">
        <v>1766</v>
      </c>
      <c r="E256" s="379" t="s">
        <v>1767</v>
      </c>
      <c r="F256" s="8">
        <v>16</v>
      </c>
      <c r="G256" s="8"/>
      <c r="H256" s="413">
        <v>156</v>
      </c>
      <c r="I256" s="146">
        <f t="shared" si="51"/>
        <v>109.19999999999999</v>
      </c>
      <c r="J256" s="255">
        <f t="shared" si="52"/>
        <v>4.1999999999999993</v>
      </c>
      <c r="K256" s="8" t="s">
        <v>3207</v>
      </c>
      <c r="L256" s="8"/>
      <c r="M256" s="333" t="s">
        <v>5562</v>
      </c>
      <c r="N256" s="8" t="s">
        <v>10</v>
      </c>
      <c r="O256" s="426">
        <v>3.696E-2</v>
      </c>
      <c r="P256" s="423">
        <v>1920</v>
      </c>
      <c r="Q256" s="439">
        <v>18828</v>
      </c>
      <c r="R256" s="451" t="s">
        <v>3605</v>
      </c>
      <c r="S256" s="457"/>
      <c r="T256" s="447">
        <v>70</v>
      </c>
      <c r="U256" s="549" t="s">
        <v>5334</v>
      </c>
      <c r="V256" s="526" t="s">
        <v>3606</v>
      </c>
      <c r="W256" s="425" t="s">
        <v>3607</v>
      </c>
      <c r="X256" s="169"/>
      <c r="Y256" s="71" t="s">
        <v>233</v>
      </c>
      <c r="Z256" s="145">
        <f t="shared" si="53"/>
        <v>0</v>
      </c>
      <c r="AA256" s="145">
        <f t="shared" si="54"/>
        <v>0</v>
      </c>
      <c r="AB256" s="257">
        <f t="shared" si="55"/>
        <v>0</v>
      </c>
      <c r="AC256" s="142">
        <f t="shared" si="56"/>
        <v>0</v>
      </c>
      <c r="AD256" s="143">
        <f t="shared" si="57"/>
        <v>0</v>
      </c>
      <c r="AE256" s="144" t="str">
        <f t="shared" si="48"/>
        <v/>
      </c>
      <c r="AF256" s="144" t="str">
        <f t="shared" si="49"/>
        <v/>
      </c>
      <c r="AG256" s="144">
        <f t="shared" si="50"/>
        <v>0</v>
      </c>
      <c r="AH256" s="591">
        <f t="shared" si="58"/>
        <v>0</v>
      </c>
    </row>
    <row r="257" spans="1:34" ht="15.75">
      <c r="A257" s="5"/>
      <c r="B257" s="13">
        <v>34</v>
      </c>
      <c r="C257" s="343" t="s">
        <v>1768</v>
      </c>
      <c r="D257" s="343" t="s">
        <v>1769</v>
      </c>
      <c r="E257" s="379" t="s">
        <v>97</v>
      </c>
      <c r="F257" s="402">
        <v>1</v>
      </c>
      <c r="G257" s="8"/>
      <c r="H257" s="413">
        <v>1109</v>
      </c>
      <c r="I257" s="146">
        <f t="shared" si="51"/>
        <v>776.3</v>
      </c>
      <c r="J257" s="255">
        <f t="shared" si="52"/>
        <v>29.857692307692307</v>
      </c>
      <c r="K257" s="8" t="s">
        <v>3207</v>
      </c>
      <c r="L257" s="346"/>
      <c r="M257" s="333" t="s">
        <v>5562</v>
      </c>
      <c r="N257" s="8" t="s">
        <v>10</v>
      </c>
      <c r="O257" s="426">
        <v>2.5541999999999999E-2</v>
      </c>
      <c r="P257" s="423">
        <v>247</v>
      </c>
      <c r="Q257" s="402">
        <v>5000</v>
      </c>
      <c r="R257" s="451" t="s">
        <v>3608</v>
      </c>
      <c r="S257" s="457"/>
      <c r="T257" s="447">
        <v>30</v>
      </c>
      <c r="U257" s="548" t="s">
        <v>3609</v>
      </c>
      <c r="V257" s="512" t="s">
        <v>3610</v>
      </c>
      <c r="W257" s="432" t="s">
        <v>3611</v>
      </c>
      <c r="X257" s="169"/>
      <c r="Y257" s="71" t="s">
        <v>233</v>
      </c>
      <c r="Z257" s="145">
        <f t="shared" si="53"/>
        <v>0</v>
      </c>
      <c r="AA257" s="145">
        <f t="shared" si="54"/>
        <v>0</v>
      </c>
      <c r="AB257" s="257">
        <f t="shared" si="55"/>
        <v>0</v>
      </c>
      <c r="AC257" s="142">
        <f t="shared" si="56"/>
        <v>0</v>
      </c>
      <c r="AD257" s="143">
        <f t="shared" si="57"/>
        <v>0</v>
      </c>
      <c r="AE257" s="144" t="str">
        <f t="shared" si="48"/>
        <v/>
      </c>
      <c r="AF257" s="144" t="str">
        <f t="shared" si="49"/>
        <v/>
      </c>
      <c r="AG257" s="144">
        <f t="shared" si="50"/>
        <v>0</v>
      </c>
      <c r="AH257" s="591">
        <f t="shared" si="58"/>
        <v>0</v>
      </c>
    </row>
    <row r="258" spans="1:34" ht="15.75">
      <c r="A258" s="5"/>
      <c r="B258" s="13">
        <v>34</v>
      </c>
      <c r="C258" s="341" t="s">
        <v>1770</v>
      </c>
      <c r="D258" s="343" t="s">
        <v>1771</v>
      </c>
      <c r="E258" s="379" t="s">
        <v>97</v>
      </c>
      <c r="F258" s="402">
        <v>1</v>
      </c>
      <c r="G258" s="8"/>
      <c r="H258" s="413">
        <v>1895</v>
      </c>
      <c r="I258" s="146">
        <f t="shared" si="51"/>
        <v>1326.5</v>
      </c>
      <c r="J258" s="255">
        <f t="shared" si="52"/>
        <v>51.019230769230766</v>
      </c>
      <c r="K258" s="8" t="s">
        <v>3526</v>
      </c>
      <c r="L258" s="346"/>
      <c r="M258" s="333"/>
      <c r="N258" s="8" t="s">
        <v>3570</v>
      </c>
      <c r="O258" s="426">
        <v>3.7205999999999996E-2</v>
      </c>
      <c r="P258" s="423">
        <v>599</v>
      </c>
      <c r="Q258" s="441">
        <v>10000</v>
      </c>
      <c r="R258" s="451" t="s">
        <v>3612</v>
      </c>
      <c r="S258" s="457"/>
      <c r="T258" s="447">
        <v>60</v>
      </c>
      <c r="U258" s="548" t="s">
        <v>3613</v>
      </c>
      <c r="V258" s="522" t="s">
        <v>3614</v>
      </c>
      <c r="W258" s="432" t="s">
        <v>3615</v>
      </c>
      <c r="X258" s="169"/>
      <c r="Y258" s="71" t="s">
        <v>6572</v>
      </c>
      <c r="Z258" s="145">
        <f t="shared" si="53"/>
        <v>0</v>
      </c>
      <c r="AA258" s="145">
        <f t="shared" si="54"/>
        <v>0</v>
      </c>
      <c r="AB258" s="257">
        <f t="shared" si="55"/>
        <v>0</v>
      </c>
      <c r="AC258" s="142">
        <f t="shared" si="56"/>
        <v>0</v>
      </c>
      <c r="AD258" s="143">
        <f t="shared" si="57"/>
        <v>0</v>
      </c>
      <c r="AE258" s="144">
        <f t="shared" si="48"/>
        <v>0</v>
      </c>
      <c r="AF258" s="144" t="str">
        <f t="shared" si="49"/>
        <v/>
      </c>
      <c r="AG258" s="144" t="str">
        <f t="shared" si="50"/>
        <v/>
      </c>
      <c r="AH258" s="591">
        <f t="shared" si="58"/>
        <v>0</v>
      </c>
    </row>
    <row r="259" spans="1:34" ht="15.75">
      <c r="A259" s="5" t="s">
        <v>319</v>
      </c>
      <c r="B259" s="13"/>
      <c r="C259" s="348"/>
      <c r="D259" s="348"/>
      <c r="E259" s="380"/>
      <c r="F259" s="10"/>
      <c r="G259" s="8"/>
      <c r="H259" s="413"/>
      <c r="I259" s="410"/>
      <c r="J259" s="565"/>
      <c r="K259" s="417"/>
      <c r="L259" s="8"/>
      <c r="M259" s="333"/>
      <c r="N259" s="417"/>
      <c r="O259" s="417"/>
      <c r="P259" s="423"/>
      <c r="Q259" s="439"/>
      <c r="R259" s="461"/>
      <c r="S259" s="457"/>
      <c r="T259" s="471"/>
      <c r="U259" s="505"/>
      <c r="V259" s="504"/>
      <c r="W259" s="471"/>
      <c r="X259" s="137"/>
      <c r="Y259" s="71" t="s">
        <v>1015</v>
      </c>
      <c r="Z259" s="195"/>
      <c r="AA259" s="195"/>
      <c r="AB259" s="142"/>
      <c r="AC259" s="142"/>
      <c r="AD259" s="143"/>
      <c r="AE259" s="144"/>
      <c r="AF259" s="144"/>
      <c r="AG259" s="144"/>
      <c r="AH259" s="591"/>
    </row>
    <row r="260" spans="1:34" ht="15.75">
      <c r="A260" s="5"/>
      <c r="B260" s="13"/>
      <c r="C260" s="350" t="s">
        <v>1772</v>
      </c>
      <c r="D260" s="343" t="s">
        <v>1773</v>
      </c>
      <c r="E260" s="391" t="s">
        <v>1774</v>
      </c>
      <c r="F260" s="402">
        <v>15</v>
      </c>
      <c r="G260" s="8"/>
      <c r="H260" s="412">
        <v>265</v>
      </c>
      <c r="I260" s="146">
        <f t="shared" si="51"/>
        <v>185.5</v>
      </c>
      <c r="J260" s="255">
        <f t="shared" si="52"/>
        <v>7.134615384615385</v>
      </c>
      <c r="K260" s="8" t="s">
        <v>3145</v>
      </c>
      <c r="L260" s="346"/>
      <c r="M260" s="333"/>
      <c r="N260" s="8" t="s">
        <v>10</v>
      </c>
      <c r="O260" s="426">
        <v>5.04E-2</v>
      </c>
      <c r="P260" s="423">
        <v>975</v>
      </c>
      <c r="Q260" s="402">
        <v>8000</v>
      </c>
      <c r="R260" s="461" t="s">
        <v>3338</v>
      </c>
      <c r="S260" s="457"/>
      <c r="T260" s="432"/>
      <c r="U260" s="548" t="s">
        <v>3616</v>
      </c>
      <c r="V260" s="515"/>
      <c r="W260" s="425" t="s">
        <v>706</v>
      </c>
      <c r="X260" s="169"/>
      <c r="Y260" s="71" t="s">
        <v>232</v>
      </c>
      <c r="Z260" s="145">
        <f t="shared" si="53"/>
        <v>0</v>
      </c>
      <c r="AA260" s="145">
        <f t="shared" si="54"/>
        <v>0</v>
      </c>
      <c r="AB260" s="257">
        <f t="shared" si="55"/>
        <v>0</v>
      </c>
      <c r="AC260" s="142">
        <f t="shared" si="56"/>
        <v>0</v>
      </c>
      <c r="AD260" s="143">
        <f t="shared" si="57"/>
        <v>0</v>
      </c>
      <c r="AE260" s="144" t="str">
        <f t="shared" si="48"/>
        <v/>
      </c>
      <c r="AF260" s="144" t="str">
        <f t="shared" si="49"/>
        <v/>
      </c>
      <c r="AG260" s="144">
        <f t="shared" si="50"/>
        <v>0</v>
      </c>
      <c r="AH260" s="591">
        <f t="shared" si="58"/>
        <v>0</v>
      </c>
    </row>
    <row r="261" spans="1:34" ht="15.75">
      <c r="A261" s="5"/>
      <c r="B261" s="13"/>
      <c r="C261" s="341" t="s">
        <v>1775</v>
      </c>
      <c r="D261" s="341" t="s">
        <v>1776</v>
      </c>
      <c r="E261" s="379" t="s">
        <v>1777</v>
      </c>
      <c r="F261" s="8">
        <v>20</v>
      </c>
      <c r="G261" s="8"/>
      <c r="H261" s="413">
        <v>142</v>
      </c>
      <c r="I261" s="146">
        <f t="shared" si="51"/>
        <v>99.399999999999991</v>
      </c>
      <c r="J261" s="255">
        <f t="shared" si="52"/>
        <v>3.8230769230769228</v>
      </c>
      <c r="K261" s="8" t="s">
        <v>3145</v>
      </c>
      <c r="L261" s="8"/>
      <c r="M261" s="333" t="s">
        <v>5561</v>
      </c>
      <c r="N261" s="8" t="s">
        <v>10</v>
      </c>
      <c r="O261" s="426">
        <v>4.3709999999999999E-2</v>
      </c>
      <c r="P261" s="423">
        <v>1440</v>
      </c>
      <c r="Q261" s="439">
        <v>8920</v>
      </c>
      <c r="R261" s="451" t="s">
        <v>3617</v>
      </c>
      <c r="S261" s="451"/>
      <c r="T261" s="447"/>
      <c r="U261" s="549" t="s">
        <v>5335</v>
      </c>
      <c r="V261" s="510" t="s">
        <v>3618</v>
      </c>
      <c r="W261" s="425" t="s">
        <v>3619</v>
      </c>
      <c r="X261" s="169"/>
      <c r="Y261" s="71" t="s">
        <v>233</v>
      </c>
      <c r="Z261" s="145">
        <f t="shared" si="53"/>
        <v>0</v>
      </c>
      <c r="AA261" s="145">
        <f t="shared" si="54"/>
        <v>0</v>
      </c>
      <c r="AB261" s="257">
        <f t="shared" si="55"/>
        <v>0</v>
      </c>
      <c r="AC261" s="142">
        <f t="shared" si="56"/>
        <v>0</v>
      </c>
      <c r="AD261" s="143">
        <f t="shared" si="57"/>
        <v>0</v>
      </c>
      <c r="AE261" s="144" t="str">
        <f t="shared" si="48"/>
        <v/>
      </c>
      <c r="AF261" s="144" t="str">
        <f t="shared" si="49"/>
        <v/>
      </c>
      <c r="AG261" s="144">
        <f t="shared" si="50"/>
        <v>0</v>
      </c>
      <c r="AH261" s="591">
        <f t="shared" si="58"/>
        <v>0</v>
      </c>
    </row>
    <row r="262" spans="1:34" ht="15.75">
      <c r="A262" s="5"/>
      <c r="B262" s="13"/>
      <c r="C262" s="341" t="s">
        <v>1778</v>
      </c>
      <c r="D262" s="341" t="s">
        <v>320</v>
      </c>
      <c r="E262" s="379" t="s">
        <v>307</v>
      </c>
      <c r="F262" s="8">
        <v>50</v>
      </c>
      <c r="G262" s="8"/>
      <c r="H262" s="413">
        <v>48</v>
      </c>
      <c r="I262" s="146">
        <f t="shared" si="51"/>
        <v>33.599999999999994</v>
      </c>
      <c r="J262" s="255">
        <f t="shared" si="52"/>
        <v>1.2923076923076922</v>
      </c>
      <c r="K262" s="8" t="s">
        <v>3145</v>
      </c>
      <c r="L262" s="8"/>
      <c r="M262" s="333" t="s">
        <v>5561</v>
      </c>
      <c r="N262" s="8" t="s">
        <v>10</v>
      </c>
      <c r="O262" s="426">
        <v>2.3099999999999999E-2</v>
      </c>
      <c r="P262" s="423">
        <v>1500</v>
      </c>
      <c r="Q262" s="439">
        <v>5350</v>
      </c>
      <c r="R262" s="451" t="s">
        <v>3134</v>
      </c>
      <c r="S262" s="457"/>
      <c r="T262" s="447"/>
      <c r="U262" s="549" t="s">
        <v>5336</v>
      </c>
      <c r="V262" s="530"/>
      <c r="W262" s="425" t="s">
        <v>707</v>
      </c>
      <c r="X262" s="169"/>
      <c r="Y262" s="71" t="s">
        <v>6649</v>
      </c>
      <c r="Z262" s="145">
        <f t="shared" si="53"/>
        <v>0</v>
      </c>
      <c r="AA262" s="145">
        <f t="shared" si="54"/>
        <v>0</v>
      </c>
      <c r="AB262" s="257">
        <f t="shared" si="55"/>
        <v>0</v>
      </c>
      <c r="AC262" s="142">
        <f t="shared" si="56"/>
        <v>0</v>
      </c>
      <c r="AD262" s="143">
        <f t="shared" si="57"/>
        <v>0</v>
      </c>
      <c r="AE262" s="144" t="str">
        <f t="shared" si="48"/>
        <v/>
      </c>
      <c r="AF262" s="144" t="str">
        <f t="shared" si="49"/>
        <v/>
      </c>
      <c r="AG262" s="144">
        <f t="shared" si="50"/>
        <v>0</v>
      </c>
      <c r="AH262" s="591">
        <f t="shared" si="58"/>
        <v>0</v>
      </c>
    </row>
    <row r="263" spans="1:34" ht="15.75">
      <c r="A263" s="5"/>
      <c r="B263" s="13">
        <v>35</v>
      </c>
      <c r="C263" s="341" t="s">
        <v>1779</v>
      </c>
      <c r="D263" s="341" t="s">
        <v>1780</v>
      </c>
      <c r="E263" s="379" t="s">
        <v>307</v>
      </c>
      <c r="F263" s="8">
        <v>50</v>
      </c>
      <c r="G263" s="8"/>
      <c r="H263" s="413">
        <v>44</v>
      </c>
      <c r="I263" s="146">
        <f t="shared" si="51"/>
        <v>30.799999999999997</v>
      </c>
      <c r="J263" s="255">
        <f t="shared" si="52"/>
        <v>1.1846153846153844</v>
      </c>
      <c r="K263" s="8" t="s">
        <v>3145</v>
      </c>
      <c r="L263" s="8"/>
      <c r="M263" s="333" t="s">
        <v>5561</v>
      </c>
      <c r="N263" s="8" t="s">
        <v>10</v>
      </c>
      <c r="O263" s="426">
        <v>2.3099999999999999E-2</v>
      </c>
      <c r="P263" s="423">
        <v>1500</v>
      </c>
      <c r="Q263" s="439">
        <v>4100</v>
      </c>
      <c r="R263" s="451" t="s">
        <v>3134</v>
      </c>
      <c r="S263" s="457"/>
      <c r="T263" s="447"/>
      <c r="U263" s="549" t="s">
        <v>5337</v>
      </c>
      <c r="V263" s="530"/>
      <c r="W263" s="425" t="s">
        <v>3620</v>
      </c>
      <c r="X263" s="169"/>
      <c r="Y263" s="71" t="s">
        <v>232</v>
      </c>
      <c r="Z263" s="145">
        <f t="shared" si="53"/>
        <v>0</v>
      </c>
      <c r="AA263" s="145">
        <f t="shared" si="54"/>
        <v>0</v>
      </c>
      <c r="AB263" s="257">
        <f t="shared" si="55"/>
        <v>0</v>
      </c>
      <c r="AC263" s="142">
        <f t="shared" si="56"/>
        <v>0</v>
      </c>
      <c r="AD263" s="143">
        <f t="shared" si="57"/>
        <v>0</v>
      </c>
      <c r="AE263" s="144" t="str">
        <f t="shared" si="48"/>
        <v/>
      </c>
      <c r="AF263" s="144" t="str">
        <f t="shared" si="49"/>
        <v/>
      </c>
      <c r="AG263" s="144">
        <f t="shared" si="50"/>
        <v>0</v>
      </c>
      <c r="AH263" s="591">
        <f t="shared" si="58"/>
        <v>0</v>
      </c>
    </row>
    <row r="264" spans="1:34" ht="15.75">
      <c r="A264" s="5"/>
      <c r="B264" s="13">
        <v>36</v>
      </c>
      <c r="C264" s="341" t="s">
        <v>1781</v>
      </c>
      <c r="D264" s="341" t="s">
        <v>1780</v>
      </c>
      <c r="E264" s="379" t="s">
        <v>307</v>
      </c>
      <c r="F264" s="8">
        <v>50</v>
      </c>
      <c r="G264" s="8"/>
      <c r="H264" s="413">
        <v>44</v>
      </c>
      <c r="I264" s="146">
        <f t="shared" si="51"/>
        <v>30.799999999999997</v>
      </c>
      <c r="J264" s="255">
        <f t="shared" si="52"/>
        <v>1.1846153846153844</v>
      </c>
      <c r="K264" s="8" t="s">
        <v>3145</v>
      </c>
      <c r="L264" s="8"/>
      <c r="M264" s="333"/>
      <c r="N264" s="8" t="s">
        <v>10</v>
      </c>
      <c r="O264" s="426">
        <v>2.3099999999999999E-2</v>
      </c>
      <c r="P264" s="423">
        <v>1500</v>
      </c>
      <c r="Q264" s="439">
        <v>4100</v>
      </c>
      <c r="R264" s="451" t="s">
        <v>3138</v>
      </c>
      <c r="S264" s="457"/>
      <c r="T264" s="447"/>
      <c r="U264" s="549" t="s">
        <v>5337</v>
      </c>
      <c r="V264" s="530"/>
      <c r="W264" s="425" t="s">
        <v>3620</v>
      </c>
      <c r="X264" s="169"/>
      <c r="Y264" s="71" t="s">
        <v>234</v>
      </c>
      <c r="Z264" s="145">
        <f t="shared" si="53"/>
        <v>0</v>
      </c>
      <c r="AA264" s="145">
        <f t="shared" si="54"/>
        <v>0</v>
      </c>
      <c r="AB264" s="257">
        <f t="shared" si="55"/>
        <v>0</v>
      </c>
      <c r="AC264" s="142">
        <f t="shared" si="56"/>
        <v>0</v>
      </c>
      <c r="AD264" s="143">
        <f t="shared" si="57"/>
        <v>0</v>
      </c>
      <c r="AE264" s="144" t="str">
        <f t="shared" si="48"/>
        <v/>
      </c>
      <c r="AF264" s="144" t="str">
        <f t="shared" si="49"/>
        <v/>
      </c>
      <c r="AG264" s="144">
        <f t="shared" si="50"/>
        <v>0</v>
      </c>
      <c r="AH264" s="591">
        <f t="shared" si="58"/>
        <v>0</v>
      </c>
    </row>
    <row r="265" spans="1:34" ht="15.75">
      <c r="A265" s="5"/>
      <c r="B265" s="13">
        <v>35</v>
      </c>
      <c r="C265" s="341" t="s">
        <v>1782</v>
      </c>
      <c r="D265" s="341" t="s">
        <v>1783</v>
      </c>
      <c r="E265" s="379" t="s">
        <v>307</v>
      </c>
      <c r="F265" s="8">
        <v>50</v>
      </c>
      <c r="G265" s="8"/>
      <c r="H265" s="413">
        <v>45</v>
      </c>
      <c r="I265" s="146">
        <f t="shared" si="51"/>
        <v>31.499999999999996</v>
      </c>
      <c r="J265" s="255">
        <f t="shared" si="52"/>
        <v>1.2115384615384615</v>
      </c>
      <c r="K265" s="8" t="s">
        <v>3145</v>
      </c>
      <c r="L265" s="346"/>
      <c r="M265" s="333" t="s">
        <v>5561</v>
      </c>
      <c r="N265" s="8" t="s">
        <v>10</v>
      </c>
      <c r="O265" s="426">
        <v>2.3099999999999999E-2</v>
      </c>
      <c r="P265" s="423">
        <v>1500</v>
      </c>
      <c r="Q265" s="402">
        <v>4000</v>
      </c>
      <c r="R265" s="451" t="s">
        <v>3134</v>
      </c>
      <c r="S265" s="457"/>
      <c r="T265" s="432"/>
      <c r="U265" s="548" t="s">
        <v>3621</v>
      </c>
      <c r="V265" s="515"/>
      <c r="W265" s="425" t="s">
        <v>3622</v>
      </c>
      <c r="X265" s="169"/>
      <c r="Y265" s="71" t="s">
        <v>233</v>
      </c>
      <c r="Z265" s="145">
        <f t="shared" si="53"/>
        <v>0</v>
      </c>
      <c r="AA265" s="145">
        <f t="shared" si="54"/>
        <v>0</v>
      </c>
      <c r="AB265" s="257">
        <f t="shared" si="55"/>
        <v>0</v>
      </c>
      <c r="AC265" s="142">
        <f t="shared" si="56"/>
        <v>0</v>
      </c>
      <c r="AD265" s="143">
        <f t="shared" si="57"/>
        <v>0</v>
      </c>
      <c r="AE265" s="144" t="str">
        <f t="shared" si="48"/>
        <v/>
      </c>
      <c r="AF265" s="144" t="str">
        <f t="shared" si="49"/>
        <v/>
      </c>
      <c r="AG265" s="144">
        <f t="shared" si="50"/>
        <v>0</v>
      </c>
      <c r="AH265" s="591">
        <f t="shared" si="58"/>
        <v>0</v>
      </c>
    </row>
    <row r="266" spans="1:34" ht="15.75">
      <c r="A266" s="5"/>
      <c r="B266" s="13">
        <v>35</v>
      </c>
      <c r="C266" s="341" t="s">
        <v>1784</v>
      </c>
      <c r="D266" s="341" t="s">
        <v>1785</v>
      </c>
      <c r="E266" s="379" t="s">
        <v>307</v>
      </c>
      <c r="F266" s="8">
        <v>50</v>
      </c>
      <c r="G266" s="8"/>
      <c r="H266" s="413">
        <v>46</v>
      </c>
      <c r="I266" s="146">
        <f t="shared" si="51"/>
        <v>32.199999999999996</v>
      </c>
      <c r="J266" s="255">
        <f t="shared" si="52"/>
        <v>1.2384615384615383</v>
      </c>
      <c r="K266" s="8" t="s">
        <v>3145</v>
      </c>
      <c r="L266" s="8"/>
      <c r="M266" s="333"/>
      <c r="N266" s="8" t="s">
        <v>10</v>
      </c>
      <c r="O266" s="426">
        <v>2.4149999999999998E-2</v>
      </c>
      <c r="P266" s="423">
        <v>1500</v>
      </c>
      <c r="Q266" s="439">
        <v>4600</v>
      </c>
      <c r="R266" s="451" t="s">
        <v>3147</v>
      </c>
      <c r="S266" s="457"/>
      <c r="T266" s="447"/>
      <c r="U266" s="549" t="s">
        <v>5338</v>
      </c>
      <c r="V266" s="530"/>
      <c r="W266" s="425" t="s">
        <v>3623</v>
      </c>
      <c r="X266" s="169"/>
      <c r="Y266" s="71" t="s">
        <v>234</v>
      </c>
      <c r="Z266" s="145">
        <f t="shared" si="53"/>
        <v>0</v>
      </c>
      <c r="AA266" s="145">
        <f t="shared" si="54"/>
        <v>0</v>
      </c>
      <c r="AB266" s="257">
        <f t="shared" si="55"/>
        <v>0</v>
      </c>
      <c r="AC266" s="142">
        <f t="shared" si="56"/>
        <v>0</v>
      </c>
      <c r="AD266" s="143">
        <f t="shared" si="57"/>
        <v>0</v>
      </c>
      <c r="AE266" s="144" t="str">
        <f t="shared" si="48"/>
        <v/>
      </c>
      <c r="AF266" s="144" t="str">
        <f t="shared" si="49"/>
        <v/>
      </c>
      <c r="AG266" s="144">
        <f t="shared" si="50"/>
        <v>0</v>
      </c>
      <c r="AH266" s="591">
        <f t="shared" si="58"/>
        <v>0</v>
      </c>
    </row>
    <row r="267" spans="1:34" ht="15.75">
      <c r="A267" s="5"/>
      <c r="B267" s="13">
        <v>37</v>
      </c>
      <c r="C267" s="350" t="s">
        <v>1786</v>
      </c>
      <c r="D267" s="341" t="s">
        <v>1787</v>
      </c>
      <c r="E267" s="379" t="s">
        <v>1788</v>
      </c>
      <c r="F267" s="8">
        <v>36</v>
      </c>
      <c r="G267" s="8"/>
      <c r="H267" s="413">
        <v>88</v>
      </c>
      <c r="I267" s="146">
        <f t="shared" si="51"/>
        <v>61.599999999999994</v>
      </c>
      <c r="J267" s="255">
        <f t="shared" si="52"/>
        <v>2.3692307692307688</v>
      </c>
      <c r="K267" s="8" t="s">
        <v>3145</v>
      </c>
      <c r="L267" s="8"/>
      <c r="M267" s="333" t="s">
        <v>5561</v>
      </c>
      <c r="N267" s="8" t="s">
        <v>10</v>
      </c>
      <c r="O267" s="426">
        <v>4.9727999999999994E-2</v>
      </c>
      <c r="P267" s="423">
        <v>3888</v>
      </c>
      <c r="Q267" s="439">
        <v>8500</v>
      </c>
      <c r="R267" s="451" t="s">
        <v>3624</v>
      </c>
      <c r="S267" s="457"/>
      <c r="T267" s="447"/>
      <c r="U267" s="548" t="s">
        <v>3625</v>
      </c>
      <c r="V267" s="507" t="s">
        <v>3626</v>
      </c>
      <c r="W267" s="425" t="s">
        <v>3627</v>
      </c>
      <c r="X267" s="169"/>
      <c r="Y267" s="71" t="s">
        <v>233</v>
      </c>
      <c r="Z267" s="145">
        <f t="shared" si="53"/>
        <v>0</v>
      </c>
      <c r="AA267" s="145">
        <f t="shared" si="54"/>
        <v>0</v>
      </c>
      <c r="AB267" s="257">
        <f t="shared" si="55"/>
        <v>0</v>
      </c>
      <c r="AC267" s="142">
        <f t="shared" si="56"/>
        <v>0</v>
      </c>
      <c r="AD267" s="143">
        <f t="shared" si="57"/>
        <v>0</v>
      </c>
      <c r="AE267" s="144" t="str">
        <f t="shared" si="48"/>
        <v/>
      </c>
      <c r="AF267" s="144" t="str">
        <f t="shared" si="49"/>
        <v/>
      </c>
      <c r="AG267" s="144">
        <f t="shared" si="50"/>
        <v>0</v>
      </c>
      <c r="AH267" s="591">
        <f t="shared" si="58"/>
        <v>0</v>
      </c>
    </row>
    <row r="268" spans="1:34" ht="15.75">
      <c r="A268" s="5"/>
      <c r="B268" s="13">
        <v>37</v>
      </c>
      <c r="C268" s="350" t="s">
        <v>1789</v>
      </c>
      <c r="D268" s="341" t="s">
        <v>1790</v>
      </c>
      <c r="E268" s="379" t="s">
        <v>1631</v>
      </c>
      <c r="F268" s="8">
        <v>24</v>
      </c>
      <c r="G268" s="8"/>
      <c r="H268" s="413">
        <v>113</v>
      </c>
      <c r="I268" s="146">
        <f t="shared" si="51"/>
        <v>79.099999999999994</v>
      </c>
      <c r="J268" s="255">
        <f t="shared" si="52"/>
        <v>3.0423076923076922</v>
      </c>
      <c r="K268" s="8" t="s">
        <v>3145</v>
      </c>
      <c r="L268" s="8"/>
      <c r="M268" s="333" t="s">
        <v>5561</v>
      </c>
      <c r="N268" s="8" t="s">
        <v>10</v>
      </c>
      <c r="O268" s="426">
        <v>4.5359999999999998E-2</v>
      </c>
      <c r="P268" s="423">
        <v>3168</v>
      </c>
      <c r="Q268" s="439">
        <v>7800</v>
      </c>
      <c r="R268" s="451" t="s">
        <v>3628</v>
      </c>
      <c r="S268" s="460"/>
      <c r="T268" s="447"/>
      <c r="U268" s="549" t="s">
        <v>5339</v>
      </c>
      <c r="V268" s="530"/>
      <c r="W268" s="425" t="s">
        <v>3629</v>
      </c>
      <c r="X268" s="169"/>
      <c r="Y268" s="71" t="s">
        <v>234</v>
      </c>
      <c r="Z268" s="145">
        <f t="shared" si="53"/>
        <v>0</v>
      </c>
      <c r="AA268" s="145">
        <f t="shared" si="54"/>
        <v>0</v>
      </c>
      <c r="AB268" s="257">
        <f t="shared" si="55"/>
        <v>0</v>
      </c>
      <c r="AC268" s="142">
        <f t="shared" si="56"/>
        <v>0</v>
      </c>
      <c r="AD268" s="143">
        <f t="shared" si="57"/>
        <v>0</v>
      </c>
      <c r="AE268" s="144" t="str">
        <f t="shared" si="48"/>
        <v/>
      </c>
      <c r="AF268" s="144" t="str">
        <f t="shared" si="49"/>
        <v/>
      </c>
      <c r="AG268" s="144">
        <f t="shared" si="50"/>
        <v>0</v>
      </c>
      <c r="AH268" s="591">
        <f t="shared" si="58"/>
        <v>0</v>
      </c>
    </row>
    <row r="269" spans="1:34" ht="15.75">
      <c r="A269" s="5"/>
      <c r="B269" s="13"/>
      <c r="C269" s="353" t="s">
        <v>1791</v>
      </c>
      <c r="D269" s="341" t="s">
        <v>1792</v>
      </c>
      <c r="E269" s="379" t="s">
        <v>1793</v>
      </c>
      <c r="F269" s="8">
        <v>18</v>
      </c>
      <c r="G269" s="232"/>
      <c r="H269" s="413">
        <v>202</v>
      </c>
      <c r="I269" s="146">
        <f t="shared" si="51"/>
        <v>141.39999999999998</v>
      </c>
      <c r="J269" s="255">
        <f t="shared" si="52"/>
        <v>5.4384615384615378</v>
      </c>
      <c r="K269" s="8" t="s">
        <v>3145</v>
      </c>
      <c r="L269" s="8"/>
      <c r="M269" s="333" t="s">
        <v>5562</v>
      </c>
      <c r="N269" s="8" t="s">
        <v>10</v>
      </c>
      <c r="O269" s="426">
        <v>4.2636E-2</v>
      </c>
      <c r="P269" s="423">
        <v>2160</v>
      </c>
      <c r="Q269" s="439">
        <v>12000</v>
      </c>
      <c r="R269" s="460" t="s">
        <v>3630</v>
      </c>
      <c r="S269" s="460"/>
      <c r="T269" s="447"/>
      <c r="U269" s="548" t="s">
        <v>5340</v>
      </c>
      <c r="V269" s="512" t="s">
        <v>3631</v>
      </c>
      <c r="W269" s="425" t="s">
        <v>3632</v>
      </c>
      <c r="X269" s="169"/>
      <c r="Y269" s="71" t="s">
        <v>233</v>
      </c>
      <c r="Z269" s="145">
        <f t="shared" si="53"/>
        <v>0</v>
      </c>
      <c r="AA269" s="145">
        <f t="shared" si="54"/>
        <v>0</v>
      </c>
      <c r="AB269" s="257">
        <f t="shared" si="55"/>
        <v>0</v>
      </c>
      <c r="AC269" s="142">
        <f t="shared" si="56"/>
        <v>0</v>
      </c>
      <c r="AD269" s="143">
        <f t="shared" si="57"/>
        <v>0</v>
      </c>
      <c r="AE269" s="144" t="str">
        <f t="shared" si="48"/>
        <v/>
      </c>
      <c r="AF269" s="144" t="str">
        <f t="shared" si="49"/>
        <v/>
      </c>
      <c r="AG269" s="144">
        <f t="shared" si="50"/>
        <v>0</v>
      </c>
      <c r="AH269" s="591">
        <f t="shared" si="58"/>
        <v>0</v>
      </c>
    </row>
    <row r="270" spans="1:34" ht="15.75">
      <c r="A270" s="5"/>
      <c r="B270" s="13"/>
      <c r="C270" s="353" t="s">
        <v>1794</v>
      </c>
      <c r="D270" s="341" t="s">
        <v>1795</v>
      </c>
      <c r="E270" s="379" t="s">
        <v>1793</v>
      </c>
      <c r="F270" s="8">
        <v>18</v>
      </c>
      <c r="G270" s="136"/>
      <c r="H270" s="413">
        <v>224</v>
      </c>
      <c r="I270" s="146">
        <f t="shared" si="51"/>
        <v>156.79999999999998</v>
      </c>
      <c r="J270" s="255">
        <f t="shared" si="52"/>
        <v>6.0307692307692298</v>
      </c>
      <c r="K270" s="8" t="s">
        <v>3145</v>
      </c>
      <c r="L270" s="8"/>
      <c r="M270" s="333"/>
      <c r="N270" s="8" t="s">
        <v>10</v>
      </c>
      <c r="O270" s="426">
        <v>2.546E-2</v>
      </c>
      <c r="P270" s="423">
        <v>2160</v>
      </c>
      <c r="Q270" s="439">
        <v>12000</v>
      </c>
      <c r="R270" s="460" t="s">
        <v>3633</v>
      </c>
      <c r="S270" s="460"/>
      <c r="T270" s="447"/>
      <c r="U270" s="548" t="s">
        <v>5341</v>
      </c>
      <c r="V270" s="514" t="s">
        <v>3634</v>
      </c>
      <c r="W270" s="425" t="s">
        <v>3635</v>
      </c>
      <c r="X270" s="169"/>
      <c r="Y270" s="71" t="s">
        <v>233</v>
      </c>
      <c r="Z270" s="145">
        <f t="shared" si="53"/>
        <v>0</v>
      </c>
      <c r="AA270" s="145">
        <f t="shared" si="54"/>
        <v>0</v>
      </c>
      <c r="AB270" s="257">
        <f t="shared" si="55"/>
        <v>0</v>
      </c>
      <c r="AC270" s="142">
        <f t="shared" si="56"/>
        <v>0</v>
      </c>
      <c r="AD270" s="143">
        <f t="shared" si="57"/>
        <v>0</v>
      </c>
      <c r="AE270" s="144" t="str">
        <f t="shared" si="48"/>
        <v/>
      </c>
      <c r="AF270" s="144" t="str">
        <f t="shared" si="49"/>
        <v/>
      </c>
      <c r="AG270" s="144">
        <f t="shared" si="50"/>
        <v>0</v>
      </c>
      <c r="AH270" s="591">
        <f t="shared" si="58"/>
        <v>0</v>
      </c>
    </row>
    <row r="271" spans="1:34" ht="15.75">
      <c r="A271" s="5"/>
      <c r="B271" s="13">
        <v>38</v>
      </c>
      <c r="C271" s="353" t="s">
        <v>1796</v>
      </c>
      <c r="D271" s="341" t="s">
        <v>1797</v>
      </c>
      <c r="E271" s="379" t="s">
        <v>1536</v>
      </c>
      <c r="F271" s="8">
        <v>50</v>
      </c>
      <c r="G271" s="239"/>
      <c r="H271" s="413">
        <v>88</v>
      </c>
      <c r="I271" s="146">
        <f t="shared" si="51"/>
        <v>61.599999999999994</v>
      </c>
      <c r="J271" s="255">
        <f t="shared" si="52"/>
        <v>2.3692307692307688</v>
      </c>
      <c r="K271" s="8" t="s">
        <v>3145</v>
      </c>
      <c r="L271" s="8"/>
      <c r="M271" s="333" t="s">
        <v>5562</v>
      </c>
      <c r="N271" s="8" t="s">
        <v>10</v>
      </c>
      <c r="O271" s="426">
        <v>5.4566999999999997E-2</v>
      </c>
      <c r="P271" s="423">
        <v>4000</v>
      </c>
      <c r="Q271" s="439">
        <v>9800</v>
      </c>
      <c r="R271" s="460" t="s">
        <v>3636</v>
      </c>
      <c r="S271" s="459"/>
      <c r="T271" s="447"/>
      <c r="U271" s="548" t="s">
        <v>3637</v>
      </c>
      <c r="V271" s="530"/>
      <c r="W271" s="425" t="s">
        <v>700</v>
      </c>
      <c r="X271" s="169"/>
      <c r="Y271" s="71" t="s">
        <v>233</v>
      </c>
      <c r="Z271" s="145">
        <f t="shared" si="53"/>
        <v>0</v>
      </c>
      <c r="AA271" s="145">
        <f t="shared" si="54"/>
        <v>0</v>
      </c>
      <c r="AB271" s="257">
        <f t="shared" si="55"/>
        <v>0</v>
      </c>
      <c r="AC271" s="142">
        <f t="shared" si="56"/>
        <v>0</v>
      </c>
      <c r="AD271" s="143">
        <f t="shared" si="57"/>
        <v>0</v>
      </c>
      <c r="AE271" s="144" t="str">
        <f t="shared" si="48"/>
        <v/>
      </c>
      <c r="AF271" s="144" t="str">
        <f t="shared" si="49"/>
        <v/>
      </c>
      <c r="AG271" s="144">
        <f t="shared" si="50"/>
        <v>0</v>
      </c>
      <c r="AH271" s="591">
        <f t="shared" si="58"/>
        <v>0</v>
      </c>
    </row>
    <row r="272" spans="1:34" ht="15.75">
      <c r="A272" s="5"/>
      <c r="B272" s="13">
        <v>39</v>
      </c>
      <c r="C272" s="341" t="s">
        <v>1798</v>
      </c>
      <c r="D272" s="341" t="s">
        <v>321</v>
      </c>
      <c r="E272" s="379" t="s">
        <v>322</v>
      </c>
      <c r="F272" s="8">
        <v>30</v>
      </c>
      <c r="G272" s="136"/>
      <c r="H272" s="413">
        <v>166</v>
      </c>
      <c r="I272" s="146">
        <f t="shared" si="51"/>
        <v>116.19999999999999</v>
      </c>
      <c r="J272" s="255">
        <f t="shared" si="52"/>
        <v>4.4692307692307685</v>
      </c>
      <c r="K272" s="8" t="s">
        <v>3145</v>
      </c>
      <c r="L272" s="8"/>
      <c r="M272" s="333" t="s">
        <v>5562</v>
      </c>
      <c r="N272" s="8" t="s">
        <v>10</v>
      </c>
      <c r="O272" s="426">
        <v>7.2764999999999996E-2</v>
      </c>
      <c r="P272" s="423">
        <v>4200</v>
      </c>
      <c r="Q272" s="439">
        <v>14280</v>
      </c>
      <c r="R272" s="451" t="s">
        <v>3399</v>
      </c>
      <c r="S272" s="460"/>
      <c r="T272" s="447"/>
      <c r="U272" s="548" t="s">
        <v>575</v>
      </c>
      <c r="V272" s="507" t="s">
        <v>3638</v>
      </c>
      <c r="W272" s="425" t="s">
        <v>719</v>
      </c>
      <c r="X272" s="169"/>
      <c r="Y272" s="71" t="s">
        <v>6572</v>
      </c>
      <c r="Z272" s="145">
        <f t="shared" si="53"/>
        <v>0</v>
      </c>
      <c r="AA272" s="145">
        <f t="shared" si="54"/>
        <v>0</v>
      </c>
      <c r="AB272" s="257">
        <f t="shared" si="55"/>
        <v>0</v>
      </c>
      <c r="AC272" s="142">
        <f t="shared" si="56"/>
        <v>0</v>
      </c>
      <c r="AD272" s="143">
        <f t="shared" si="57"/>
        <v>0</v>
      </c>
      <c r="AE272" s="144" t="str">
        <f t="shared" si="48"/>
        <v/>
      </c>
      <c r="AF272" s="144" t="str">
        <f t="shared" si="49"/>
        <v/>
      </c>
      <c r="AG272" s="144">
        <f t="shared" si="50"/>
        <v>0</v>
      </c>
      <c r="AH272" s="591">
        <f t="shared" si="58"/>
        <v>0</v>
      </c>
    </row>
    <row r="273" spans="1:34" ht="15.75">
      <c r="A273" s="5"/>
      <c r="B273" s="13">
        <v>40</v>
      </c>
      <c r="C273" s="343" t="s">
        <v>1799</v>
      </c>
      <c r="D273" s="343" t="s">
        <v>1800</v>
      </c>
      <c r="E273" s="379" t="s">
        <v>1801</v>
      </c>
      <c r="F273" s="8">
        <v>20</v>
      </c>
      <c r="G273" s="235"/>
      <c r="H273" s="413">
        <v>298</v>
      </c>
      <c r="I273" s="146">
        <f t="shared" si="51"/>
        <v>208.6</v>
      </c>
      <c r="J273" s="255">
        <f t="shared" si="52"/>
        <v>8.023076923076923</v>
      </c>
      <c r="K273" s="8" t="s">
        <v>3145</v>
      </c>
      <c r="L273" s="8"/>
      <c r="M273" s="333" t="s">
        <v>5562</v>
      </c>
      <c r="N273" s="8" t="s">
        <v>10</v>
      </c>
      <c r="O273" s="426">
        <v>0.116145</v>
      </c>
      <c r="P273" s="423">
        <v>2800</v>
      </c>
      <c r="Q273" s="439">
        <v>17420</v>
      </c>
      <c r="R273" s="463" t="s">
        <v>3639</v>
      </c>
      <c r="S273" s="457"/>
      <c r="T273" s="472"/>
      <c r="U273" s="555"/>
      <c r="V273" s="511" t="s">
        <v>3640</v>
      </c>
      <c r="W273" s="425" t="s">
        <v>719</v>
      </c>
      <c r="X273" s="169"/>
      <c r="Y273" s="71" t="s">
        <v>233</v>
      </c>
      <c r="Z273" s="145">
        <f t="shared" si="53"/>
        <v>0</v>
      </c>
      <c r="AA273" s="145">
        <f t="shared" si="54"/>
        <v>0</v>
      </c>
      <c r="AB273" s="257">
        <f t="shared" si="55"/>
        <v>0</v>
      </c>
      <c r="AC273" s="142">
        <f t="shared" si="56"/>
        <v>0</v>
      </c>
      <c r="AD273" s="143">
        <f t="shared" si="57"/>
        <v>0</v>
      </c>
      <c r="AE273" s="144" t="str">
        <f t="shared" si="48"/>
        <v/>
      </c>
      <c r="AF273" s="144" t="str">
        <f t="shared" si="49"/>
        <v/>
      </c>
      <c r="AG273" s="144">
        <f t="shared" si="50"/>
        <v>0</v>
      </c>
      <c r="AH273" s="591">
        <f t="shared" si="58"/>
        <v>0</v>
      </c>
    </row>
    <row r="274" spans="1:34" ht="15.75">
      <c r="A274" s="5"/>
      <c r="B274" s="13">
        <v>41</v>
      </c>
      <c r="C274" s="341" t="s">
        <v>1802</v>
      </c>
      <c r="D274" s="341" t="s">
        <v>1803</v>
      </c>
      <c r="E274" s="379" t="s">
        <v>1804</v>
      </c>
      <c r="F274" s="8">
        <v>20</v>
      </c>
      <c r="G274" s="8"/>
      <c r="H274" s="413">
        <v>301</v>
      </c>
      <c r="I274" s="146">
        <f t="shared" si="51"/>
        <v>210.7</v>
      </c>
      <c r="J274" s="255">
        <f t="shared" si="52"/>
        <v>8.1038461538461526</v>
      </c>
      <c r="K274" s="8" t="s">
        <v>3145</v>
      </c>
      <c r="L274" s="8"/>
      <c r="M274" s="333" t="s">
        <v>5562</v>
      </c>
      <c r="N274" s="8" t="s">
        <v>10</v>
      </c>
      <c r="O274" s="426">
        <v>0.1104</v>
      </c>
      <c r="P274" s="423">
        <v>3600</v>
      </c>
      <c r="Q274" s="439">
        <v>17840</v>
      </c>
      <c r="R274" s="463" t="s">
        <v>3639</v>
      </c>
      <c r="S274" s="459"/>
      <c r="T274" s="447"/>
      <c r="U274" s="548" t="s">
        <v>3641</v>
      </c>
      <c r="V274" s="507" t="s">
        <v>3642</v>
      </c>
      <c r="W274" s="425" t="s">
        <v>711</v>
      </c>
      <c r="X274" s="169"/>
      <c r="Y274" s="71" t="s">
        <v>6572</v>
      </c>
      <c r="Z274" s="145">
        <f t="shared" si="53"/>
        <v>0</v>
      </c>
      <c r="AA274" s="145">
        <f t="shared" si="54"/>
        <v>0</v>
      </c>
      <c r="AB274" s="257">
        <f t="shared" si="55"/>
        <v>0</v>
      </c>
      <c r="AC274" s="142">
        <f t="shared" si="56"/>
        <v>0</v>
      </c>
      <c r="AD274" s="143">
        <f t="shared" si="57"/>
        <v>0</v>
      </c>
      <c r="AE274" s="144" t="str">
        <f t="shared" si="48"/>
        <v/>
      </c>
      <c r="AF274" s="144" t="str">
        <f t="shared" si="49"/>
        <v/>
      </c>
      <c r="AG274" s="144">
        <f t="shared" si="50"/>
        <v>0</v>
      </c>
      <c r="AH274" s="591">
        <f t="shared" si="58"/>
        <v>0</v>
      </c>
    </row>
    <row r="275" spans="1:34" ht="15.75">
      <c r="A275" s="5"/>
      <c r="B275" s="13">
        <v>41</v>
      </c>
      <c r="C275" s="341" t="s">
        <v>1805</v>
      </c>
      <c r="D275" s="341" t="s">
        <v>1806</v>
      </c>
      <c r="E275" s="379" t="s">
        <v>1804</v>
      </c>
      <c r="F275" s="8">
        <v>20</v>
      </c>
      <c r="G275" s="8"/>
      <c r="H275" s="413">
        <v>301</v>
      </c>
      <c r="I275" s="146">
        <f t="shared" si="51"/>
        <v>210.7</v>
      </c>
      <c r="J275" s="255">
        <f t="shared" si="52"/>
        <v>8.1038461538461526</v>
      </c>
      <c r="K275" s="8" t="s">
        <v>3145</v>
      </c>
      <c r="L275" s="8"/>
      <c r="M275" s="333" t="s">
        <v>5562</v>
      </c>
      <c r="N275" s="8" t="s">
        <v>10</v>
      </c>
      <c r="O275" s="426">
        <v>0.1104</v>
      </c>
      <c r="P275" s="423">
        <v>3600</v>
      </c>
      <c r="Q275" s="439">
        <v>17400</v>
      </c>
      <c r="R275" s="463" t="s">
        <v>3639</v>
      </c>
      <c r="S275" s="460"/>
      <c r="T275" s="447"/>
      <c r="U275" s="548" t="s">
        <v>3643</v>
      </c>
      <c r="V275" s="507" t="s">
        <v>3644</v>
      </c>
      <c r="W275" s="425" t="s">
        <v>711</v>
      </c>
      <c r="X275" s="169"/>
      <c r="Y275" s="71" t="s">
        <v>233</v>
      </c>
      <c r="Z275" s="145">
        <f t="shared" si="53"/>
        <v>0</v>
      </c>
      <c r="AA275" s="145">
        <f t="shared" si="54"/>
        <v>0</v>
      </c>
      <c r="AB275" s="257">
        <f t="shared" si="55"/>
        <v>0</v>
      </c>
      <c r="AC275" s="142">
        <f t="shared" si="56"/>
        <v>0</v>
      </c>
      <c r="AD275" s="143">
        <f t="shared" si="57"/>
        <v>0</v>
      </c>
      <c r="AE275" s="144" t="str">
        <f t="shared" si="48"/>
        <v/>
      </c>
      <c r="AF275" s="144" t="str">
        <f t="shared" si="49"/>
        <v/>
      </c>
      <c r="AG275" s="144">
        <f t="shared" si="50"/>
        <v>0</v>
      </c>
      <c r="AH275" s="591">
        <f t="shared" si="58"/>
        <v>0</v>
      </c>
    </row>
    <row r="276" spans="1:34" ht="15.75">
      <c r="A276" s="5"/>
      <c r="B276" s="13">
        <v>43</v>
      </c>
      <c r="C276" s="352" t="s">
        <v>1807</v>
      </c>
      <c r="D276" s="343" t="s">
        <v>1808</v>
      </c>
      <c r="E276" s="379" t="s">
        <v>1809</v>
      </c>
      <c r="F276" s="8">
        <v>12</v>
      </c>
      <c r="G276" s="8"/>
      <c r="H276" s="413">
        <v>488</v>
      </c>
      <c r="I276" s="146">
        <f t="shared" si="51"/>
        <v>341.59999999999997</v>
      </c>
      <c r="J276" s="255">
        <f t="shared" si="52"/>
        <v>13.138461538461538</v>
      </c>
      <c r="K276" s="8" t="s">
        <v>3145</v>
      </c>
      <c r="L276" s="8"/>
      <c r="M276" s="333"/>
      <c r="N276" s="8" t="s">
        <v>10</v>
      </c>
      <c r="O276" s="426">
        <v>0.13824400000000001</v>
      </c>
      <c r="P276" s="402">
        <v>2640</v>
      </c>
      <c r="Q276" s="439">
        <v>15692</v>
      </c>
      <c r="R276" s="451" t="s">
        <v>3628</v>
      </c>
      <c r="S276" s="457"/>
      <c r="T276" s="472"/>
      <c r="U276" s="555"/>
      <c r="V276" s="517"/>
      <c r="W276" s="425" t="s">
        <v>735</v>
      </c>
      <c r="X276" s="169"/>
      <c r="Y276" s="71" t="s">
        <v>234</v>
      </c>
      <c r="Z276" s="145">
        <f t="shared" si="53"/>
        <v>0</v>
      </c>
      <c r="AA276" s="145">
        <f t="shared" si="54"/>
        <v>0</v>
      </c>
      <c r="AB276" s="257">
        <f t="shared" si="55"/>
        <v>0</v>
      </c>
      <c r="AC276" s="142">
        <f t="shared" si="56"/>
        <v>0</v>
      </c>
      <c r="AD276" s="143">
        <f t="shared" si="57"/>
        <v>0</v>
      </c>
      <c r="AE276" s="144" t="str">
        <f t="shared" si="48"/>
        <v/>
      </c>
      <c r="AF276" s="144" t="str">
        <f t="shared" si="49"/>
        <v/>
      </c>
      <c r="AG276" s="144">
        <f t="shared" si="50"/>
        <v>0</v>
      </c>
      <c r="AH276" s="591">
        <f t="shared" si="58"/>
        <v>0</v>
      </c>
    </row>
    <row r="277" spans="1:34" ht="15.75">
      <c r="A277" s="5"/>
      <c r="B277" s="13">
        <v>43</v>
      </c>
      <c r="C277" s="341" t="s">
        <v>1810</v>
      </c>
      <c r="D277" s="341" t="s">
        <v>1811</v>
      </c>
      <c r="E277" s="379" t="s">
        <v>1809</v>
      </c>
      <c r="F277" s="8">
        <v>12</v>
      </c>
      <c r="G277" s="136"/>
      <c r="H277" s="413">
        <v>488</v>
      </c>
      <c r="I277" s="146">
        <f t="shared" si="51"/>
        <v>341.59999999999997</v>
      </c>
      <c r="J277" s="255">
        <f t="shared" si="52"/>
        <v>13.138461538461538</v>
      </c>
      <c r="K277" s="8" t="s">
        <v>3145</v>
      </c>
      <c r="L277" s="8"/>
      <c r="M277" s="333"/>
      <c r="N277" s="8" t="s">
        <v>10</v>
      </c>
      <c r="O277" s="426">
        <v>9.1799999999999993E-2</v>
      </c>
      <c r="P277" s="423">
        <v>2640</v>
      </c>
      <c r="Q277" s="439">
        <v>15452</v>
      </c>
      <c r="R277" s="451" t="s">
        <v>3645</v>
      </c>
      <c r="S277" s="459"/>
      <c r="T277" s="447"/>
      <c r="U277" s="548" t="s">
        <v>3646</v>
      </c>
      <c r="V277" s="530"/>
      <c r="W277" s="425" t="s">
        <v>735</v>
      </c>
      <c r="X277" s="169"/>
      <c r="Y277" s="71" t="s">
        <v>234</v>
      </c>
      <c r="Z277" s="145">
        <f t="shared" si="53"/>
        <v>0</v>
      </c>
      <c r="AA277" s="145">
        <f t="shared" si="54"/>
        <v>0</v>
      </c>
      <c r="AB277" s="257">
        <f t="shared" si="55"/>
        <v>0</v>
      </c>
      <c r="AC277" s="142">
        <f t="shared" si="56"/>
        <v>0</v>
      </c>
      <c r="AD277" s="143">
        <f t="shared" si="57"/>
        <v>0</v>
      </c>
      <c r="AE277" s="144" t="str">
        <f t="shared" si="48"/>
        <v/>
      </c>
      <c r="AF277" s="144" t="str">
        <f t="shared" si="49"/>
        <v/>
      </c>
      <c r="AG277" s="144">
        <f t="shared" si="50"/>
        <v>0</v>
      </c>
      <c r="AH277" s="591">
        <f t="shared" si="58"/>
        <v>0</v>
      </c>
    </row>
    <row r="278" spans="1:34" ht="15.75">
      <c r="A278" s="5" t="s">
        <v>323</v>
      </c>
      <c r="B278" s="13"/>
      <c r="C278" s="348"/>
      <c r="D278" s="348"/>
      <c r="E278" s="380"/>
      <c r="F278" s="10"/>
      <c r="G278" s="8"/>
      <c r="H278" s="413"/>
      <c r="I278" s="410"/>
      <c r="J278" s="565"/>
      <c r="K278" s="417"/>
      <c r="L278" s="8"/>
      <c r="M278" s="333"/>
      <c r="N278" s="417"/>
      <c r="O278" s="417"/>
      <c r="P278" s="423"/>
      <c r="Q278" s="439"/>
      <c r="R278" s="461"/>
      <c r="S278" s="457"/>
      <c r="T278" s="471"/>
      <c r="U278" s="505"/>
      <c r="V278" s="504"/>
      <c r="W278" s="471"/>
      <c r="X278" s="137"/>
      <c r="Y278" s="71" t="s">
        <v>1015</v>
      </c>
      <c r="Z278" s="195"/>
      <c r="AA278" s="195"/>
      <c r="AB278" s="142"/>
      <c r="AC278" s="142"/>
      <c r="AD278" s="143"/>
      <c r="AE278" s="144"/>
      <c r="AF278" s="144"/>
      <c r="AG278" s="144"/>
      <c r="AH278" s="591"/>
    </row>
    <row r="279" spans="1:34" ht="15.75">
      <c r="A279" s="5"/>
      <c r="B279" s="13"/>
      <c r="C279" s="356" t="s">
        <v>1814</v>
      </c>
      <c r="D279" s="364" t="s">
        <v>1815</v>
      </c>
      <c r="E279" s="391" t="s">
        <v>1816</v>
      </c>
      <c r="F279" s="402">
        <v>8</v>
      </c>
      <c r="G279" s="136"/>
      <c r="H279" s="413">
        <v>525</v>
      </c>
      <c r="I279" s="146">
        <f t="shared" si="51"/>
        <v>367.5</v>
      </c>
      <c r="J279" s="255">
        <f t="shared" si="52"/>
        <v>14.134615384615385</v>
      </c>
      <c r="K279" s="8" t="s">
        <v>3145</v>
      </c>
      <c r="L279" s="8"/>
      <c r="M279" s="333" t="s">
        <v>5562</v>
      </c>
      <c r="N279" s="8" t="s">
        <v>3208</v>
      </c>
      <c r="O279" s="426">
        <v>7.7647499999999994E-2</v>
      </c>
      <c r="P279" s="423">
        <v>2600</v>
      </c>
      <c r="Q279" s="439">
        <v>8000</v>
      </c>
      <c r="R279" s="461" t="s">
        <v>3648</v>
      </c>
      <c r="S279" s="457"/>
      <c r="T279" s="471"/>
      <c r="U279" s="548" t="s">
        <v>5342</v>
      </c>
      <c r="V279" s="512" t="s">
        <v>3649</v>
      </c>
      <c r="W279" s="425" t="s">
        <v>3650</v>
      </c>
      <c r="X279" s="169"/>
      <c r="Y279" s="71" t="s">
        <v>233</v>
      </c>
      <c r="Z279" s="145">
        <f t="shared" si="53"/>
        <v>0</v>
      </c>
      <c r="AA279" s="145">
        <f t="shared" si="54"/>
        <v>0</v>
      </c>
      <c r="AB279" s="257">
        <f t="shared" si="55"/>
        <v>0</v>
      </c>
      <c r="AC279" s="142">
        <f t="shared" si="56"/>
        <v>0</v>
      </c>
      <c r="AD279" s="143">
        <f t="shared" si="57"/>
        <v>0</v>
      </c>
      <c r="AE279" s="144" t="str">
        <f t="shared" ref="AE279:AE342" si="59">IF(N279="1.1G",(P279/1000)*X279,"")</f>
        <v/>
      </c>
      <c r="AF279" s="144">
        <f t="shared" ref="AF279:AF342" si="60">IF(N279="1.3G",(P279/1000)*X279,"")</f>
        <v>0</v>
      </c>
      <c r="AG279" s="144" t="str">
        <f t="shared" ref="AG279:AG342" si="61">IF(N279="1.4G",(P279/1000)*X279,"")</f>
        <v/>
      </c>
      <c r="AH279" s="591">
        <f t="shared" si="58"/>
        <v>0</v>
      </c>
    </row>
    <row r="280" spans="1:34" ht="15.75">
      <c r="A280" s="5"/>
      <c r="B280" s="13"/>
      <c r="C280" s="356" t="s">
        <v>1817</v>
      </c>
      <c r="D280" s="364" t="s">
        <v>1815</v>
      </c>
      <c r="E280" s="391" t="s">
        <v>1816</v>
      </c>
      <c r="F280" s="402">
        <v>8</v>
      </c>
      <c r="G280" s="8"/>
      <c r="H280" s="413">
        <v>693</v>
      </c>
      <c r="I280" s="146">
        <f t="shared" ref="I280:I317" si="62">(H280)*$G$20</f>
        <v>485.09999999999997</v>
      </c>
      <c r="J280" s="255">
        <f t="shared" ref="J280:J343" si="63">(I280/$J$19)</f>
        <v>18.657692307692308</v>
      </c>
      <c r="K280" s="8" t="s">
        <v>3145</v>
      </c>
      <c r="L280" s="8"/>
      <c r="M280" s="333" t="s">
        <v>5562</v>
      </c>
      <c r="N280" s="8" t="s">
        <v>10</v>
      </c>
      <c r="O280" s="426">
        <v>9.0271999999999991E-2</v>
      </c>
      <c r="P280" s="423">
        <v>2600</v>
      </c>
      <c r="Q280" s="439">
        <v>11000</v>
      </c>
      <c r="R280" s="461" t="s">
        <v>3648</v>
      </c>
      <c r="S280" s="457"/>
      <c r="T280" s="471"/>
      <c r="U280" s="548" t="s">
        <v>5343</v>
      </c>
      <c r="V280" s="512" t="s">
        <v>3649</v>
      </c>
      <c r="W280" s="425" t="s">
        <v>3650</v>
      </c>
      <c r="X280" s="169"/>
      <c r="Y280" s="71" t="s">
        <v>233</v>
      </c>
      <c r="Z280" s="145">
        <f t="shared" si="53"/>
        <v>0</v>
      </c>
      <c r="AA280" s="145">
        <f t="shared" si="54"/>
        <v>0</v>
      </c>
      <c r="AB280" s="257">
        <f t="shared" si="55"/>
        <v>0</v>
      </c>
      <c r="AC280" s="142">
        <f t="shared" si="56"/>
        <v>0</v>
      </c>
      <c r="AD280" s="143">
        <f t="shared" si="57"/>
        <v>0</v>
      </c>
      <c r="AE280" s="144" t="str">
        <f t="shared" si="59"/>
        <v/>
      </c>
      <c r="AF280" s="144" t="str">
        <f t="shared" si="60"/>
        <v/>
      </c>
      <c r="AG280" s="144">
        <f t="shared" si="61"/>
        <v>0</v>
      </c>
      <c r="AH280" s="591">
        <f t="shared" ref="AH280:AH343" si="64">SUM(AE280:AG280)</f>
        <v>0</v>
      </c>
    </row>
    <row r="281" spans="1:34" ht="15.75">
      <c r="A281" s="5"/>
      <c r="B281" s="13"/>
      <c r="C281" s="350" t="s">
        <v>1818</v>
      </c>
      <c r="D281" s="343" t="s">
        <v>1819</v>
      </c>
      <c r="E281" s="391" t="s">
        <v>324</v>
      </c>
      <c r="F281" s="402">
        <v>10</v>
      </c>
      <c r="G281" s="8"/>
      <c r="H281" s="412">
        <v>325</v>
      </c>
      <c r="I281" s="146">
        <f t="shared" si="62"/>
        <v>227.49999999999997</v>
      </c>
      <c r="J281" s="255">
        <f t="shared" si="63"/>
        <v>8.7499999999999982</v>
      </c>
      <c r="K281" s="8" t="s">
        <v>3207</v>
      </c>
      <c r="L281" s="346"/>
      <c r="M281" s="333"/>
      <c r="N281" s="8" t="s">
        <v>3208</v>
      </c>
      <c r="O281" s="426">
        <v>6.6143999999999994E-2</v>
      </c>
      <c r="P281" s="423">
        <v>3000</v>
      </c>
      <c r="Q281" s="402">
        <v>13000</v>
      </c>
      <c r="R281" s="451" t="s">
        <v>3160</v>
      </c>
      <c r="S281" s="457"/>
      <c r="T281" s="432"/>
      <c r="U281" s="548" t="s">
        <v>3651</v>
      </c>
      <c r="V281" s="515"/>
      <c r="W281" s="425" t="s">
        <v>700</v>
      </c>
      <c r="X281" s="169"/>
      <c r="Y281" s="71" t="s">
        <v>234</v>
      </c>
      <c r="Z281" s="145">
        <f t="shared" ref="Z281:Z344" si="65">(X281*F281*I281)</f>
        <v>0</v>
      </c>
      <c r="AA281" s="145">
        <f t="shared" ref="AA281:AA344" si="66">(Z281*1.21)</f>
        <v>0</v>
      </c>
      <c r="AB281" s="257">
        <f t="shared" ref="AB281:AB344" si="67">(X281*J281*F281)</f>
        <v>0</v>
      </c>
      <c r="AC281" s="142">
        <f t="shared" ref="AC281:AC344" si="68">(X281*Q281/1000)</f>
        <v>0</v>
      </c>
      <c r="AD281" s="143">
        <f t="shared" ref="AD281:AD344" si="69">(X281*O281)</f>
        <v>0</v>
      </c>
      <c r="AE281" s="144" t="str">
        <f t="shared" si="59"/>
        <v/>
      </c>
      <c r="AF281" s="144">
        <f t="shared" si="60"/>
        <v>0</v>
      </c>
      <c r="AG281" s="144" t="str">
        <f t="shared" si="61"/>
        <v/>
      </c>
      <c r="AH281" s="591">
        <f t="shared" si="64"/>
        <v>0</v>
      </c>
    </row>
    <row r="282" spans="1:34" ht="15.75">
      <c r="A282" s="5"/>
      <c r="B282" s="13"/>
      <c r="C282" s="350" t="s">
        <v>1820</v>
      </c>
      <c r="D282" s="343" t="s">
        <v>1821</v>
      </c>
      <c r="E282" s="343" t="s">
        <v>1822</v>
      </c>
      <c r="F282" s="402">
        <v>1</v>
      </c>
      <c r="G282" s="8"/>
      <c r="H282" s="413">
        <v>6624</v>
      </c>
      <c r="I282" s="146">
        <f t="shared" si="62"/>
        <v>4636.7999999999993</v>
      </c>
      <c r="J282" s="255">
        <f t="shared" si="63"/>
        <v>178.3384615384615</v>
      </c>
      <c r="K282" s="8" t="s">
        <v>3207</v>
      </c>
      <c r="L282" s="346"/>
      <c r="M282" s="333"/>
      <c r="N282" s="8" t="s">
        <v>3208</v>
      </c>
      <c r="O282" s="426">
        <v>8.7209999999999996E-2</v>
      </c>
      <c r="P282" s="423">
        <v>5000</v>
      </c>
      <c r="Q282" s="402">
        <v>12000</v>
      </c>
      <c r="R282" s="451" t="s">
        <v>3652</v>
      </c>
      <c r="S282" s="461" t="s">
        <v>3652</v>
      </c>
      <c r="T282" s="432"/>
      <c r="U282" s="548" t="s">
        <v>3653</v>
      </c>
      <c r="V282" s="515"/>
      <c r="W282" s="425" t="s">
        <v>3654</v>
      </c>
      <c r="X282" s="169"/>
      <c r="Y282" s="71" t="s">
        <v>234</v>
      </c>
      <c r="Z282" s="145">
        <f t="shared" si="65"/>
        <v>0</v>
      </c>
      <c r="AA282" s="145">
        <f t="shared" si="66"/>
        <v>0</v>
      </c>
      <c r="AB282" s="257">
        <f t="shared" si="67"/>
        <v>0</v>
      </c>
      <c r="AC282" s="142">
        <f t="shared" si="68"/>
        <v>0</v>
      </c>
      <c r="AD282" s="143">
        <f t="shared" si="69"/>
        <v>0</v>
      </c>
      <c r="AE282" s="144" t="str">
        <f t="shared" si="59"/>
        <v/>
      </c>
      <c r="AF282" s="144">
        <f t="shared" si="60"/>
        <v>0</v>
      </c>
      <c r="AG282" s="144" t="str">
        <f t="shared" si="61"/>
        <v/>
      </c>
      <c r="AH282" s="591">
        <f t="shared" si="64"/>
        <v>0</v>
      </c>
    </row>
    <row r="283" spans="1:34" ht="15.75">
      <c r="A283" s="5"/>
      <c r="B283" s="13">
        <v>38</v>
      </c>
      <c r="C283" s="341" t="s">
        <v>1823</v>
      </c>
      <c r="D283" s="341" t="s">
        <v>1797</v>
      </c>
      <c r="E283" s="379" t="s">
        <v>1536</v>
      </c>
      <c r="F283" s="8">
        <v>50</v>
      </c>
      <c r="G283" s="8"/>
      <c r="H283" s="413">
        <v>88</v>
      </c>
      <c r="I283" s="146">
        <f t="shared" si="62"/>
        <v>61.599999999999994</v>
      </c>
      <c r="J283" s="255">
        <f t="shared" si="63"/>
        <v>2.3692307692307688</v>
      </c>
      <c r="K283" s="8" t="s">
        <v>3207</v>
      </c>
      <c r="L283" s="8"/>
      <c r="M283" s="333"/>
      <c r="N283" s="8" t="s">
        <v>3208</v>
      </c>
      <c r="O283" s="426">
        <v>5.9399999999999994E-2</v>
      </c>
      <c r="P283" s="402">
        <v>5000</v>
      </c>
      <c r="Q283" s="439">
        <v>9800</v>
      </c>
      <c r="R283" s="451" t="s">
        <v>3655</v>
      </c>
      <c r="S283" s="457"/>
      <c r="T283" s="447"/>
      <c r="U283" s="549" t="s">
        <v>5344</v>
      </c>
      <c r="V283" s="530"/>
      <c r="W283" s="425" t="s">
        <v>700</v>
      </c>
      <c r="X283" s="169"/>
      <c r="Y283" s="71" t="s">
        <v>234</v>
      </c>
      <c r="Z283" s="145">
        <f t="shared" si="65"/>
        <v>0</v>
      </c>
      <c r="AA283" s="145">
        <f t="shared" si="66"/>
        <v>0</v>
      </c>
      <c r="AB283" s="257">
        <f t="shared" si="67"/>
        <v>0</v>
      </c>
      <c r="AC283" s="142">
        <f t="shared" si="68"/>
        <v>0</v>
      </c>
      <c r="AD283" s="143">
        <f t="shared" si="69"/>
        <v>0</v>
      </c>
      <c r="AE283" s="144" t="str">
        <f t="shared" si="59"/>
        <v/>
      </c>
      <c r="AF283" s="144">
        <f t="shared" si="60"/>
        <v>0</v>
      </c>
      <c r="AG283" s="144" t="str">
        <f t="shared" si="61"/>
        <v/>
      </c>
      <c r="AH283" s="591">
        <f t="shared" si="64"/>
        <v>0</v>
      </c>
    </row>
    <row r="284" spans="1:34" ht="15.75">
      <c r="A284" s="5"/>
      <c r="B284" s="13"/>
      <c r="C284" s="341" t="s">
        <v>1824</v>
      </c>
      <c r="D284" s="341" t="s">
        <v>325</v>
      </c>
      <c r="E284" s="379" t="s">
        <v>310</v>
      </c>
      <c r="F284" s="8">
        <v>24</v>
      </c>
      <c r="G284" s="8"/>
      <c r="H284" s="413">
        <v>119</v>
      </c>
      <c r="I284" s="146">
        <f t="shared" si="62"/>
        <v>83.3</v>
      </c>
      <c r="J284" s="255">
        <f t="shared" si="63"/>
        <v>3.2038461538461536</v>
      </c>
      <c r="K284" s="8" t="s">
        <v>3207</v>
      </c>
      <c r="L284" s="8"/>
      <c r="M284" s="333" t="s">
        <v>5562</v>
      </c>
      <c r="N284" s="8" t="s">
        <v>3208</v>
      </c>
      <c r="O284" s="426">
        <v>7.0980000000000001E-2</v>
      </c>
      <c r="P284" s="423">
        <v>3840</v>
      </c>
      <c r="Q284" s="439">
        <v>11868</v>
      </c>
      <c r="R284" s="451" t="s">
        <v>3656</v>
      </c>
      <c r="S284" s="457"/>
      <c r="T284" s="447"/>
      <c r="U284" s="549" t="s">
        <v>5345</v>
      </c>
      <c r="V284" s="522" t="s">
        <v>576</v>
      </c>
      <c r="W284" s="425" t="s">
        <v>3657</v>
      </c>
      <c r="X284" s="169"/>
      <c r="Y284" s="71" t="s">
        <v>6572</v>
      </c>
      <c r="Z284" s="145">
        <f t="shared" si="65"/>
        <v>0</v>
      </c>
      <c r="AA284" s="145">
        <f t="shared" si="66"/>
        <v>0</v>
      </c>
      <c r="AB284" s="257">
        <f t="shared" si="67"/>
        <v>0</v>
      </c>
      <c r="AC284" s="142">
        <f t="shared" si="68"/>
        <v>0</v>
      </c>
      <c r="AD284" s="143">
        <f t="shared" si="69"/>
        <v>0</v>
      </c>
      <c r="AE284" s="144" t="str">
        <f t="shared" si="59"/>
        <v/>
      </c>
      <c r="AF284" s="144">
        <f t="shared" si="60"/>
        <v>0</v>
      </c>
      <c r="AG284" s="144" t="str">
        <f t="shared" si="61"/>
        <v/>
      </c>
      <c r="AH284" s="591">
        <f t="shared" si="64"/>
        <v>0</v>
      </c>
    </row>
    <row r="285" spans="1:34" ht="15.75">
      <c r="A285" s="5"/>
      <c r="B285" s="13"/>
      <c r="C285" s="353" t="s">
        <v>1825</v>
      </c>
      <c r="D285" s="341" t="s">
        <v>325</v>
      </c>
      <c r="E285" s="379" t="s">
        <v>310</v>
      </c>
      <c r="F285" s="8">
        <v>24</v>
      </c>
      <c r="G285" s="8"/>
      <c r="H285" s="413">
        <v>199</v>
      </c>
      <c r="I285" s="146">
        <f t="shared" si="62"/>
        <v>139.29999999999998</v>
      </c>
      <c r="J285" s="255">
        <f t="shared" si="63"/>
        <v>5.3576923076923073</v>
      </c>
      <c r="K285" s="8" t="s">
        <v>3207</v>
      </c>
      <c r="L285" s="8"/>
      <c r="M285" s="333"/>
      <c r="N285" s="8" t="s">
        <v>10</v>
      </c>
      <c r="O285" s="426">
        <v>8.3915999999999991E-2</v>
      </c>
      <c r="P285" s="423">
        <v>3840</v>
      </c>
      <c r="Q285" s="439">
        <v>13800</v>
      </c>
      <c r="R285" s="451" t="s">
        <v>3656</v>
      </c>
      <c r="S285" s="457"/>
      <c r="T285" s="447"/>
      <c r="U285" s="548" t="s">
        <v>5346</v>
      </c>
      <c r="V285" s="522" t="s">
        <v>576</v>
      </c>
      <c r="W285" s="425" t="s">
        <v>3657</v>
      </c>
      <c r="X285" s="169"/>
      <c r="Y285" s="71" t="s">
        <v>233</v>
      </c>
      <c r="Z285" s="145">
        <f t="shared" si="65"/>
        <v>0</v>
      </c>
      <c r="AA285" s="145">
        <f t="shared" si="66"/>
        <v>0</v>
      </c>
      <c r="AB285" s="257">
        <f t="shared" si="67"/>
        <v>0</v>
      </c>
      <c r="AC285" s="142">
        <f t="shared" si="68"/>
        <v>0</v>
      </c>
      <c r="AD285" s="143">
        <f t="shared" si="69"/>
        <v>0</v>
      </c>
      <c r="AE285" s="144" t="str">
        <f t="shared" si="59"/>
        <v/>
      </c>
      <c r="AF285" s="144" t="str">
        <f t="shared" si="60"/>
        <v/>
      </c>
      <c r="AG285" s="144">
        <f t="shared" si="61"/>
        <v>0</v>
      </c>
      <c r="AH285" s="591">
        <f t="shared" si="64"/>
        <v>0</v>
      </c>
    </row>
    <row r="286" spans="1:34" ht="15.75">
      <c r="A286" s="5"/>
      <c r="B286" s="13">
        <v>42</v>
      </c>
      <c r="C286" s="341" t="s">
        <v>1826</v>
      </c>
      <c r="D286" s="341" t="s">
        <v>1827</v>
      </c>
      <c r="E286" s="379" t="s">
        <v>1828</v>
      </c>
      <c r="F286" s="8">
        <v>20</v>
      </c>
      <c r="G286" s="232"/>
      <c r="H286" s="413">
        <v>312</v>
      </c>
      <c r="I286" s="146">
        <f t="shared" si="62"/>
        <v>218.39999999999998</v>
      </c>
      <c r="J286" s="255">
        <f t="shared" si="63"/>
        <v>8.3999999999999986</v>
      </c>
      <c r="K286" s="8" t="s">
        <v>3207</v>
      </c>
      <c r="L286" s="8"/>
      <c r="M286" s="333"/>
      <c r="N286" s="8" t="s">
        <v>3208</v>
      </c>
      <c r="O286" s="426">
        <v>0.14757599999999998</v>
      </c>
      <c r="P286" s="423">
        <v>9540</v>
      </c>
      <c r="Q286" s="439">
        <v>19780</v>
      </c>
      <c r="R286" s="451" t="s">
        <v>3134</v>
      </c>
      <c r="S286" s="457"/>
      <c r="T286" s="447"/>
      <c r="U286" s="549" t="s">
        <v>5347</v>
      </c>
      <c r="V286" s="530"/>
      <c r="W286" s="425" t="s">
        <v>3647</v>
      </c>
      <c r="X286" s="169"/>
      <c r="Y286" s="71" t="s">
        <v>234</v>
      </c>
      <c r="Z286" s="145">
        <f t="shared" si="65"/>
        <v>0</v>
      </c>
      <c r="AA286" s="145">
        <f t="shared" si="66"/>
        <v>0</v>
      </c>
      <c r="AB286" s="257">
        <f t="shared" si="67"/>
        <v>0</v>
      </c>
      <c r="AC286" s="142">
        <f t="shared" si="68"/>
        <v>0</v>
      </c>
      <c r="AD286" s="143">
        <f t="shared" si="69"/>
        <v>0</v>
      </c>
      <c r="AE286" s="144" t="str">
        <f t="shared" si="59"/>
        <v/>
      </c>
      <c r="AF286" s="144">
        <f t="shared" si="60"/>
        <v>0</v>
      </c>
      <c r="AG286" s="144" t="str">
        <f t="shared" si="61"/>
        <v/>
      </c>
      <c r="AH286" s="591">
        <f t="shared" si="64"/>
        <v>0</v>
      </c>
    </row>
    <row r="287" spans="1:34" ht="15.75">
      <c r="A287" s="5"/>
      <c r="B287" s="13">
        <v>43</v>
      </c>
      <c r="C287" s="341" t="s">
        <v>1829</v>
      </c>
      <c r="D287" s="341" t="s">
        <v>1830</v>
      </c>
      <c r="E287" s="379" t="s">
        <v>1809</v>
      </c>
      <c r="F287" s="8">
        <v>12</v>
      </c>
      <c r="G287" s="136"/>
      <c r="H287" s="413">
        <v>488</v>
      </c>
      <c r="I287" s="146">
        <f t="shared" si="62"/>
        <v>341.59999999999997</v>
      </c>
      <c r="J287" s="255">
        <f t="shared" si="63"/>
        <v>13.138461538461538</v>
      </c>
      <c r="K287" s="8" t="s">
        <v>3207</v>
      </c>
      <c r="L287" s="8"/>
      <c r="M287" s="333"/>
      <c r="N287" s="8" t="s">
        <v>3208</v>
      </c>
      <c r="O287" s="426">
        <v>0.13824400000000001</v>
      </c>
      <c r="P287" s="423">
        <v>8280</v>
      </c>
      <c r="Q287" s="439">
        <v>15500</v>
      </c>
      <c r="R287" s="451" t="s">
        <v>3658</v>
      </c>
      <c r="S287" s="459"/>
      <c r="T287" s="447"/>
      <c r="U287" s="549" t="s">
        <v>5348</v>
      </c>
      <c r="V287" s="530"/>
      <c r="W287" s="425" t="s">
        <v>735</v>
      </c>
      <c r="X287" s="169"/>
      <c r="Y287" s="71" t="s">
        <v>234</v>
      </c>
      <c r="Z287" s="145">
        <f t="shared" si="65"/>
        <v>0</v>
      </c>
      <c r="AA287" s="145">
        <f t="shared" si="66"/>
        <v>0</v>
      </c>
      <c r="AB287" s="257">
        <f t="shared" si="67"/>
        <v>0</v>
      </c>
      <c r="AC287" s="142">
        <f t="shared" si="68"/>
        <v>0</v>
      </c>
      <c r="AD287" s="143">
        <f t="shared" si="69"/>
        <v>0</v>
      </c>
      <c r="AE287" s="144" t="str">
        <f t="shared" si="59"/>
        <v/>
      </c>
      <c r="AF287" s="144">
        <f t="shared" si="60"/>
        <v>0</v>
      </c>
      <c r="AG287" s="144" t="str">
        <f t="shared" si="61"/>
        <v/>
      </c>
      <c r="AH287" s="591">
        <f t="shared" si="64"/>
        <v>0</v>
      </c>
    </row>
    <row r="288" spans="1:34" ht="15.75">
      <c r="A288" s="5"/>
      <c r="B288" s="13">
        <v>43</v>
      </c>
      <c r="C288" s="341" t="s">
        <v>1831</v>
      </c>
      <c r="D288" s="341" t="s">
        <v>1808</v>
      </c>
      <c r="E288" s="379" t="s">
        <v>1809</v>
      </c>
      <c r="F288" s="8">
        <v>12</v>
      </c>
      <c r="G288" s="235"/>
      <c r="H288" s="413">
        <v>488</v>
      </c>
      <c r="I288" s="146">
        <f t="shared" si="62"/>
        <v>341.59999999999997</v>
      </c>
      <c r="J288" s="255">
        <f t="shared" si="63"/>
        <v>13.138461538461538</v>
      </c>
      <c r="K288" s="8" t="s">
        <v>3207</v>
      </c>
      <c r="L288" s="8"/>
      <c r="M288" s="333" t="s">
        <v>5562</v>
      </c>
      <c r="N288" s="8" t="s">
        <v>3208</v>
      </c>
      <c r="O288" s="426">
        <v>0.13824400000000001</v>
      </c>
      <c r="P288" s="423">
        <v>8280</v>
      </c>
      <c r="Q288" s="439">
        <v>20000</v>
      </c>
      <c r="R288" s="451" t="s">
        <v>3639</v>
      </c>
      <c r="S288" s="459"/>
      <c r="T288" s="447"/>
      <c r="U288" s="549" t="s">
        <v>5349</v>
      </c>
      <c r="V288" s="511" t="s">
        <v>3659</v>
      </c>
      <c r="W288" s="425" t="s">
        <v>735</v>
      </c>
      <c r="X288" s="169"/>
      <c r="Y288" s="71" t="s">
        <v>233</v>
      </c>
      <c r="Z288" s="145">
        <f t="shared" si="65"/>
        <v>0</v>
      </c>
      <c r="AA288" s="145">
        <f t="shared" si="66"/>
        <v>0</v>
      </c>
      <c r="AB288" s="257">
        <f t="shared" si="67"/>
        <v>0</v>
      </c>
      <c r="AC288" s="142">
        <f t="shared" si="68"/>
        <v>0</v>
      </c>
      <c r="AD288" s="143">
        <f t="shared" si="69"/>
        <v>0</v>
      </c>
      <c r="AE288" s="144" t="str">
        <f t="shared" si="59"/>
        <v/>
      </c>
      <c r="AF288" s="144">
        <f t="shared" si="60"/>
        <v>0</v>
      </c>
      <c r="AG288" s="144" t="str">
        <f t="shared" si="61"/>
        <v/>
      </c>
      <c r="AH288" s="591">
        <f t="shared" si="64"/>
        <v>0</v>
      </c>
    </row>
    <row r="289" spans="1:34" ht="15.75">
      <c r="A289" s="5"/>
      <c r="B289" s="13">
        <v>44</v>
      </c>
      <c r="C289" s="341" t="s">
        <v>1832</v>
      </c>
      <c r="D289" s="341" t="s">
        <v>1812</v>
      </c>
      <c r="E289" s="379" t="s">
        <v>1813</v>
      </c>
      <c r="F289" s="8">
        <v>12</v>
      </c>
      <c r="G289" s="8"/>
      <c r="H289" s="413">
        <v>490</v>
      </c>
      <c r="I289" s="146">
        <f t="shared" si="62"/>
        <v>343</v>
      </c>
      <c r="J289" s="255">
        <f t="shared" si="63"/>
        <v>13.192307692307692</v>
      </c>
      <c r="K289" s="8" t="s">
        <v>3207</v>
      </c>
      <c r="L289" s="8"/>
      <c r="M289" s="333" t="s">
        <v>5562</v>
      </c>
      <c r="N289" s="8" t="s">
        <v>3208</v>
      </c>
      <c r="O289" s="426">
        <v>0.11879999999999999</v>
      </c>
      <c r="P289" s="423">
        <v>8280</v>
      </c>
      <c r="Q289" s="439">
        <v>20000</v>
      </c>
      <c r="R289" s="451" t="s">
        <v>3660</v>
      </c>
      <c r="S289" s="460"/>
      <c r="T289" s="447"/>
      <c r="U289" s="549" t="s">
        <v>5350</v>
      </c>
      <c r="V289" s="507" t="s">
        <v>3661</v>
      </c>
      <c r="W289" s="425" t="s">
        <v>3647</v>
      </c>
      <c r="X289" s="169"/>
      <c r="Y289" s="71" t="s">
        <v>6572</v>
      </c>
      <c r="Z289" s="145">
        <f t="shared" si="65"/>
        <v>0</v>
      </c>
      <c r="AA289" s="145">
        <f t="shared" si="66"/>
        <v>0</v>
      </c>
      <c r="AB289" s="257">
        <f t="shared" si="67"/>
        <v>0</v>
      </c>
      <c r="AC289" s="142">
        <f t="shared" si="68"/>
        <v>0</v>
      </c>
      <c r="AD289" s="143">
        <f t="shared" si="69"/>
        <v>0</v>
      </c>
      <c r="AE289" s="144" t="str">
        <f t="shared" si="59"/>
        <v/>
      </c>
      <c r="AF289" s="144">
        <f t="shared" si="60"/>
        <v>0</v>
      </c>
      <c r="AG289" s="144" t="str">
        <f t="shared" si="61"/>
        <v/>
      </c>
      <c r="AH289" s="591">
        <f t="shared" si="64"/>
        <v>0</v>
      </c>
    </row>
    <row r="290" spans="1:34" ht="15.75">
      <c r="A290" s="5"/>
      <c r="B290" s="13">
        <v>45</v>
      </c>
      <c r="C290" s="341" t="s">
        <v>1833</v>
      </c>
      <c r="D290" s="341" t="s">
        <v>1834</v>
      </c>
      <c r="E290" s="379" t="s">
        <v>1835</v>
      </c>
      <c r="F290" s="8">
        <v>10</v>
      </c>
      <c r="G290" s="8"/>
      <c r="H290" s="413">
        <v>755</v>
      </c>
      <c r="I290" s="146">
        <f t="shared" si="62"/>
        <v>528.5</v>
      </c>
      <c r="J290" s="255">
        <f t="shared" si="63"/>
        <v>20.326923076923077</v>
      </c>
      <c r="K290" s="8" t="s">
        <v>3207</v>
      </c>
      <c r="L290" s="8"/>
      <c r="M290" s="333" t="s">
        <v>5562</v>
      </c>
      <c r="N290" s="8" t="s">
        <v>3208</v>
      </c>
      <c r="O290" s="426">
        <v>0.138432</v>
      </c>
      <c r="P290" s="423">
        <v>11900</v>
      </c>
      <c r="Q290" s="439">
        <v>27000</v>
      </c>
      <c r="R290" s="451" t="s">
        <v>3662</v>
      </c>
      <c r="S290" s="460"/>
      <c r="T290" s="447"/>
      <c r="U290" s="549" t="s">
        <v>5351</v>
      </c>
      <c r="V290" s="507" t="s">
        <v>3663</v>
      </c>
      <c r="W290" s="425" t="s">
        <v>727</v>
      </c>
      <c r="X290" s="169"/>
      <c r="Y290" s="71" t="s">
        <v>6572</v>
      </c>
      <c r="Z290" s="145">
        <f t="shared" si="65"/>
        <v>0</v>
      </c>
      <c r="AA290" s="145">
        <f t="shared" si="66"/>
        <v>0</v>
      </c>
      <c r="AB290" s="257">
        <f t="shared" si="67"/>
        <v>0</v>
      </c>
      <c r="AC290" s="142">
        <f t="shared" si="68"/>
        <v>0</v>
      </c>
      <c r="AD290" s="143">
        <f t="shared" si="69"/>
        <v>0</v>
      </c>
      <c r="AE290" s="144" t="str">
        <f t="shared" si="59"/>
        <v/>
      </c>
      <c r="AF290" s="144">
        <f t="shared" si="60"/>
        <v>0</v>
      </c>
      <c r="AG290" s="144" t="str">
        <f t="shared" si="61"/>
        <v/>
      </c>
      <c r="AH290" s="591">
        <f t="shared" si="64"/>
        <v>0</v>
      </c>
    </row>
    <row r="291" spans="1:34" ht="15.75">
      <c r="A291" s="5"/>
      <c r="B291" s="13">
        <v>45</v>
      </c>
      <c r="C291" s="341" t="s">
        <v>1836</v>
      </c>
      <c r="D291" s="341" t="s">
        <v>1837</v>
      </c>
      <c r="E291" s="379" t="s">
        <v>1835</v>
      </c>
      <c r="F291" s="8">
        <v>10</v>
      </c>
      <c r="G291" s="8"/>
      <c r="H291" s="413">
        <v>755</v>
      </c>
      <c r="I291" s="146">
        <f t="shared" si="62"/>
        <v>528.5</v>
      </c>
      <c r="J291" s="255">
        <f t="shared" si="63"/>
        <v>20.326923076923077</v>
      </c>
      <c r="K291" s="8" t="s">
        <v>3207</v>
      </c>
      <c r="L291" s="8"/>
      <c r="M291" s="333" t="s">
        <v>5562</v>
      </c>
      <c r="N291" s="8" t="s">
        <v>3208</v>
      </c>
      <c r="O291" s="426">
        <v>0.138432</v>
      </c>
      <c r="P291" s="423">
        <v>11900</v>
      </c>
      <c r="Q291" s="439">
        <v>19640</v>
      </c>
      <c r="R291" s="451" t="s">
        <v>3662</v>
      </c>
      <c r="S291" s="459"/>
      <c r="T291" s="447"/>
      <c r="U291" s="549" t="s">
        <v>5352</v>
      </c>
      <c r="V291" s="507" t="s">
        <v>3664</v>
      </c>
      <c r="W291" s="425" t="s">
        <v>727</v>
      </c>
      <c r="X291" s="169"/>
      <c r="Y291" s="71" t="s">
        <v>6572</v>
      </c>
      <c r="Z291" s="145">
        <f t="shared" si="65"/>
        <v>0</v>
      </c>
      <c r="AA291" s="145">
        <f t="shared" si="66"/>
        <v>0</v>
      </c>
      <c r="AB291" s="257">
        <f t="shared" si="67"/>
        <v>0</v>
      </c>
      <c r="AC291" s="142">
        <f t="shared" si="68"/>
        <v>0</v>
      </c>
      <c r="AD291" s="143">
        <f t="shared" si="69"/>
        <v>0</v>
      </c>
      <c r="AE291" s="144" t="str">
        <f t="shared" si="59"/>
        <v/>
      </c>
      <c r="AF291" s="144">
        <f t="shared" si="60"/>
        <v>0</v>
      </c>
      <c r="AG291" s="144" t="str">
        <f t="shared" si="61"/>
        <v/>
      </c>
      <c r="AH291" s="591">
        <f t="shared" si="64"/>
        <v>0</v>
      </c>
    </row>
    <row r="292" spans="1:34" ht="15.75">
      <c r="A292" s="5"/>
      <c r="B292" s="13">
        <v>46</v>
      </c>
      <c r="C292" s="341" t="s">
        <v>1838</v>
      </c>
      <c r="D292" s="341" t="s">
        <v>1839</v>
      </c>
      <c r="E292" s="379" t="s">
        <v>1840</v>
      </c>
      <c r="F292" s="8">
        <v>6</v>
      </c>
      <c r="G292" s="8"/>
      <c r="H292" s="413">
        <v>1231</v>
      </c>
      <c r="I292" s="146">
        <f t="shared" si="62"/>
        <v>861.69999999999993</v>
      </c>
      <c r="J292" s="255">
        <f t="shared" si="63"/>
        <v>33.142307692307689</v>
      </c>
      <c r="K292" s="8" t="s">
        <v>3207</v>
      </c>
      <c r="L292" s="8"/>
      <c r="M292" s="333" t="s">
        <v>5562</v>
      </c>
      <c r="N292" s="8" t="s">
        <v>3208</v>
      </c>
      <c r="O292" s="426">
        <v>0.13908399999999999</v>
      </c>
      <c r="P292" s="423">
        <v>11796</v>
      </c>
      <c r="Q292" s="439">
        <v>25300</v>
      </c>
      <c r="R292" s="451" t="s">
        <v>3639</v>
      </c>
      <c r="S292" s="459"/>
      <c r="T292" s="447"/>
      <c r="U292" s="549" t="s">
        <v>5353</v>
      </c>
      <c r="V292" s="530"/>
      <c r="W292" s="425" t="s">
        <v>3665</v>
      </c>
      <c r="X292" s="169"/>
      <c r="Y292" s="71" t="s">
        <v>6572</v>
      </c>
      <c r="Z292" s="145">
        <f t="shared" si="65"/>
        <v>0</v>
      </c>
      <c r="AA292" s="145">
        <f t="shared" si="66"/>
        <v>0</v>
      </c>
      <c r="AB292" s="257">
        <f t="shared" si="67"/>
        <v>0</v>
      </c>
      <c r="AC292" s="142">
        <f t="shared" si="68"/>
        <v>0</v>
      </c>
      <c r="AD292" s="143">
        <f t="shared" si="69"/>
        <v>0</v>
      </c>
      <c r="AE292" s="144" t="str">
        <f t="shared" si="59"/>
        <v/>
      </c>
      <c r="AF292" s="144">
        <f t="shared" si="60"/>
        <v>0</v>
      </c>
      <c r="AG292" s="144" t="str">
        <f t="shared" si="61"/>
        <v/>
      </c>
      <c r="AH292" s="591">
        <f t="shared" si="64"/>
        <v>0</v>
      </c>
    </row>
    <row r="293" spans="1:34" ht="15.75">
      <c r="A293" s="5"/>
      <c r="B293" s="13"/>
      <c r="C293" s="341" t="s">
        <v>1841</v>
      </c>
      <c r="D293" s="341" t="s">
        <v>326</v>
      </c>
      <c r="E293" s="391" t="s">
        <v>327</v>
      </c>
      <c r="F293" s="404">
        <v>24</v>
      </c>
      <c r="G293" s="8"/>
      <c r="H293" s="412">
        <v>488</v>
      </c>
      <c r="I293" s="146">
        <f t="shared" si="62"/>
        <v>341.59999999999997</v>
      </c>
      <c r="J293" s="255">
        <f t="shared" si="63"/>
        <v>13.138461538461538</v>
      </c>
      <c r="K293" s="8" t="s">
        <v>3207</v>
      </c>
      <c r="L293" s="8"/>
      <c r="M293" s="333"/>
      <c r="N293" s="8" t="s">
        <v>3208</v>
      </c>
      <c r="O293" s="426">
        <v>0.22742999999999999</v>
      </c>
      <c r="P293" s="423">
        <v>12000</v>
      </c>
      <c r="Q293" s="439">
        <v>28300</v>
      </c>
      <c r="R293" s="451" t="s">
        <v>3489</v>
      </c>
      <c r="S293" s="459"/>
      <c r="T293" s="447"/>
      <c r="U293" s="549" t="s">
        <v>5354</v>
      </c>
      <c r="V293" s="522" t="s">
        <v>577</v>
      </c>
      <c r="W293" s="425" t="s">
        <v>708</v>
      </c>
      <c r="X293" s="169"/>
      <c r="Y293" s="71" t="s">
        <v>234</v>
      </c>
      <c r="Z293" s="145">
        <f t="shared" si="65"/>
        <v>0</v>
      </c>
      <c r="AA293" s="145">
        <f t="shared" si="66"/>
        <v>0</v>
      </c>
      <c r="AB293" s="257">
        <f t="shared" si="67"/>
        <v>0</v>
      </c>
      <c r="AC293" s="142">
        <f t="shared" si="68"/>
        <v>0</v>
      </c>
      <c r="AD293" s="143">
        <f t="shared" si="69"/>
        <v>0</v>
      </c>
      <c r="AE293" s="144" t="str">
        <f t="shared" si="59"/>
        <v/>
      </c>
      <c r="AF293" s="144">
        <f t="shared" si="60"/>
        <v>0</v>
      </c>
      <c r="AG293" s="144" t="str">
        <f t="shared" si="61"/>
        <v/>
      </c>
      <c r="AH293" s="591">
        <f t="shared" si="64"/>
        <v>0</v>
      </c>
    </row>
    <row r="294" spans="1:34" ht="15.75">
      <c r="A294" s="5"/>
      <c r="B294" s="13"/>
      <c r="C294" s="355" t="s">
        <v>1842</v>
      </c>
      <c r="D294" s="387" t="s">
        <v>1843</v>
      </c>
      <c r="E294" s="391" t="s">
        <v>1816</v>
      </c>
      <c r="F294" s="402">
        <v>8</v>
      </c>
      <c r="G294" s="8"/>
      <c r="H294" s="413">
        <v>631</v>
      </c>
      <c r="I294" s="146">
        <f t="shared" si="62"/>
        <v>441.7</v>
      </c>
      <c r="J294" s="255">
        <f t="shared" si="63"/>
        <v>16.988461538461539</v>
      </c>
      <c r="K294" s="8" t="s">
        <v>3207</v>
      </c>
      <c r="L294" s="8"/>
      <c r="M294" s="333" t="s">
        <v>5562</v>
      </c>
      <c r="N294" s="8" t="s">
        <v>3208</v>
      </c>
      <c r="O294" s="426">
        <v>9.2069999999999999E-2</v>
      </c>
      <c r="P294" s="423">
        <v>4000</v>
      </c>
      <c r="Q294" s="439">
        <v>17000</v>
      </c>
      <c r="R294" s="461" t="s">
        <v>3666</v>
      </c>
      <c r="S294" s="457"/>
      <c r="T294" s="471"/>
      <c r="U294" s="548" t="s">
        <v>5355</v>
      </c>
      <c r="V294" s="508" t="s">
        <v>3667</v>
      </c>
      <c r="W294" s="425" t="s">
        <v>3650</v>
      </c>
      <c r="X294" s="169"/>
      <c r="Y294" s="71" t="s">
        <v>233</v>
      </c>
      <c r="Z294" s="145">
        <f t="shared" si="65"/>
        <v>0</v>
      </c>
      <c r="AA294" s="145">
        <f t="shared" si="66"/>
        <v>0</v>
      </c>
      <c r="AB294" s="257">
        <f t="shared" si="67"/>
        <v>0</v>
      </c>
      <c r="AC294" s="142">
        <f t="shared" si="68"/>
        <v>0</v>
      </c>
      <c r="AD294" s="143">
        <f t="shared" si="69"/>
        <v>0</v>
      </c>
      <c r="AE294" s="144" t="str">
        <f t="shared" si="59"/>
        <v/>
      </c>
      <c r="AF294" s="144">
        <f t="shared" si="60"/>
        <v>0</v>
      </c>
      <c r="AG294" s="144" t="str">
        <f t="shared" si="61"/>
        <v/>
      </c>
      <c r="AH294" s="591">
        <f t="shared" si="64"/>
        <v>0</v>
      </c>
    </row>
    <row r="295" spans="1:34" ht="15.75">
      <c r="A295" s="5"/>
      <c r="B295" s="13"/>
      <c r="C295" s="355" t="s">
        <v>1844</v>
      </c>
      <c r="D295" s="387" t="s">
        <v>1843</v>
      </c>
      <c r="E295" s="391" t="s">
        <v>1816</v>
      </c>
      <c r="F295" s="402">
        <v>8</v>
      </c>
      <c r="G295" s="8"/>
      <c r="H295" s="413">
        <v>806</v>
      </c>
      <c r="I295" s="146">
        <f t="shared" si="62"/>
        <v>564.19999999999993</v>
      </c>
      <c r="J295" s="255">
        <f t="shared" si="63"/>
        <v>21.699999999999996</v>
      </c>
      <c r="K295" s="8" t="s">
        <v>3207</v>
      </c>
      <c r="L295" s="8"/>
      <c r="M295" s="333"/>
      <c r="N295" s="8" t="s">
        <v>10</v>
      </c>
      <c r="O295" s="426">
        <v>0.12072662499999999</v>
      </c>
      <c r="P295" s="423">
        <v>4000</v>
      </c>
      <c r="Q295" s="439">
        <v>20000</v>
      </c>
      <c r="R295" s="461" t="s">
        <v>3666</v>
      </c>
      <c r="S295" s="457"/>
      <c r="T295" s="471"/>
      <c r="U295" s="548" t="s">
        <v>5356</v>
      </c>
      <c r="V295" s="508" t="s">
        <v>3667</v>
      </c>
      <c r="W295" s="425" t="s">
        <v>3650</v>
      </c>
      <c r="X295" s="169"/>
      <c r="Y295" s="71" t="s">
        <v>233</v>
      </c>
      <c r="Z295" s="145">
        <f t="shared" si="65"/>
        <v>0</v>
      </c>
      <c r="AA295" s="145">
        <f t="shared" si="66"/>
        <v>0</v>
      </c>
      <c r="AB295" s="257">
        <f t="shared" si="67"/>
        <v>0</v>
      </c>
      <c r="AC295" s="142">
        <f t="shared" si="68"/>
        <v>0</v>
      </c>
      <c r="AD295" s="143">
        <f t="shared" si="69"/>
        <v>0</v>
      </c>
      <c r="AE295" s="144" t="str">
        <f t="shared" si="59"/>
        <v/>
      </c>
      <c r="AF295" s="144" t="str">
        <f t="shared" si="60"/>
        <v/>
      </c>
      <c r="AG295" s="144">
        <f t="shared" si="61"/>
        <v>0</v>
      </c>
      <c r="AH295" s="591">
        <f t="shared" si="64"/>
        <v>0</v>
      </c>
    </row>
    <row r="296" spans="1:34" ht="15.75">
      <c r="A296" s="5"/>
      <c r="B296" s="13">
        <v>47</v>
      </c>
      <c r="C296" s="341" t="s">
        <v>1845</v>
      </c>
      <c r="D296" s="341" t="s">
        <v>328</v>
      </c>
      <c r="E296" s="379" t="s">
        <v>329</v>
      </c>
      <c r="F296" s="8">
        <v>8</v>
      </c>
      <c r="G296" s="8"/>
      <c r="H296" s="413">
        <v>943</v>
      </c>
      <c r="I296" s="146">
        <f t="shared" si="62"/>
        <v>660.09999999999991</v>
      </c>
      <c r="J296" s="255">
        <f t="shared" si="63"/>
        <v>25.388461538461534</v>
      </c>
      <c r="K296" s="8" t="s">
        <v>3207</v>
      </c>
      <c r="L296" s="8"/>
      <c r="M296" s="333"/>
      <c r="N296" s="8" t="s">
        <v>3208</v>
      </c>
      <c r="O296" s="426">
        <v>0.15837199999999999</v>
      </c>
      <c r="P296" s="423">
        <v>5184</v>
      </c>
      <c r="Q296" s="439">
        <v>17736</v>
      </c>
      <c r="R296" s="451" t="s">
        <v>3668</v>
      </c>
      <c r="S296" s="459"/>
      <c r="T296" s="447"/>
      <c r="U296" s="549" t="s">
        <v>5357</v>
      </c>
      <c r="V296" s="530"/>
      <c r="W296" s="425" t="s">
        <v>709</v>
      </c>
      <c r="X296" s="169"/>
      <c r="Y296" s="71" t="s">
        <v>234</v>
      </c>
      <c r="Z296" s="145">
        <f t="shared" si="65"/>
        <v>0</v>
      </c>
      <c r="AA296" s="145">
        <f t="shared" si="66"/>
        <v>0</v>
      </c>
      <c r="AB296" s="257">
        <f t="shared" si="67"/>
        <v>0</v>
      </c>
      <c r="AC296" s="142">
        <f t="shared" si="68"/>
        <v>0</v>
      </c>
      <c r="AD296" s="143">
        <f t="shared" si="69"/>
        <v>0</v>
      </c>
      <c r="AE296" s="144" t="str">
        <f t="shared" si="59"/>
        <v/>
      </c>
      <c r="AF296" s="144">
        <f t="shared" si="60"/>
        <v>0</v>
      </c>
      <c r="AG296" s="144" t="str">
        <f t="shared" si="61"/>
        <v/>
      </c>
      <c r="AH296" s="591">
        <f t="shared" si="64"/>
        <v>0</v>
      </c>
    </row>
    <row r="297" spans="1:34" ht="15.75">
      <c r="A297" s="5"/>
      <c r="B297" s="13"/>
      <c r="C297" s="341" t="s">
        <v>1846</v>
      </c>
      <c r="D297" s="374" t="s">
        <v>330</v>
      </c>
      <c r="E297" s="379" t="s">
        <v>331</v>
      </c>
      <c r="F297" s="8">
        <v>12</v>
      </c>
      <c r="G297" s="8"/>
      <c r="H297" s="413">
        <v>648</v>
      </c>
      <c r="I297" s="146">
        <f t="shared" si="62"/>
        <v>453.59999999999997</v>
      </c>
      <c r="J297" s="255">
        <f t="shared" si="63"/>
        <v>17.446153846153845</v>
      </c>
      <c r="K297" s="8" t="s">
        <v>3207</v>
      </c>
      <c r="L297" s="8"/>
      <c r="M297" s="333" t="s">
        <v>5562</v>
      </c>
      <c r="N297" s="8" t="s">
        <v>3208</v>
      </c>
      <c r="O297" s="426">
        <v>0.15808</v>
      </c>
      <c r="P297" s="423">
        <v>4680</v>
      </c>
      <c r="Q297" s="439">
        <v>18000</v>
      </c>
      <c r="R297" s="451" t="s">
        <v>3669</v>
      </c>
      <c r="S297" s="459"/>
      <c r="T297" s="447"/>
      <c r="U297" s="548" t="s">
        <v>3670</v>
      </c>
      <c r="V297" s="524" t="s">
        <v>578</v>
      </c>
      <c r="W297" s="425" t="s">
        <v>710</v>
      </c>
      <c r="X297" s="169"/>
      <c r="Y297" s="71" t="s">
        <v>6572</v>
      </c>
      <c r="Z297" s="145">
        <f t="shared" si="65"/>
        <v>0</v>
      </c>
      <c r="AA297" s="145">
        <f t="shared" si="66"/>
        <v>0</v>
      </c>
      <c r="AB297" s="257">
        <f t="shared" si="67"/>
        <v>0</v>
      </c>
      <c r="AC297" s="142">
        <f t="shared" si="68"/>
        <v>0</v>
      </c>
      <c r="AD297" s="143">
        <f t="shared" si="69"/>
        <v>0</v>
      </c>
      <c r="AE297" s="144" t="str">
        <f t="shared" si="59"/>
        <v/>
      </c>
      <c r="AF297" s="144">
        <f t="shared" si="60"/>
        <v>0</v>
      </c>
      <c r="AG297" s="144" t="str">
        <f t="shared" si="61"/>
        <v/>
      </c>
      <c r="AH297" s="591">
        <f t="shared" si="64"/>
        <v>0</v>
      </c>
    </row>
    <row r="298" spans="1:34" ht="15.75">
      <c r="A298" s="5"/>
      <c r="B298" s="13">
        <v>48</v>
      </c>
      <c r="C298" s="341" t="s">
        <v>1847</v>
      </c>
      <c r="D298" s="341" t="s">
        <v>1848</v>
      </c>
      <c r="E298" s="379" t="s">
        <v>1849</v>
      </c>
      <c r="F298" s="8">
        <v>8</v>
      </c>
      <c r="G298" s="8"/>
      <c r="H298" s="413">
        <v>766</v>
      </c>
      <c r="I298" s="146">
        <f t="shared" si="62"/>
        <v>536.19999999999993</v>
      </c>
      <c r="J298" s="255">
        <f t="shared" si="63"/>
        <v>20.623076923076919</v>
      </c>
      <c r="K298" s="8" t="s">
        <v>3207</v>
      </c>
      <c r="L298" s="8"/>
      <c r="M298" s="333"/>
      <c r="N298" s="8" t="s">
        <v>3208</v>
      </c>
      <c r="O298" s="426">
        <v>0.13899599999999998</v>
      </c>
      <c r="P298" s="423">
        <v>3888</v>
      </c>
      <c r="Q298" s="439">
        <v>14656</v>
      </c>
      <c r="R298" s="451" t="s">
        <v>3671</v>
      </c>
      <c r="S298" s="459"/>
      <c r="T298" s="447"/>
      <c r="U298" s="549" t="s">
        <v>5358</v>
      </c>
      <c r="V298" s="529" t="s">
        <v>3672</v>
      </c>
      <c r="W298" s="425" t="s">
        <v>3673</v>
      </c>
      <c r="X298" s="169"/>
      <c r="Y298" s="71" t="s">
        <v>234</v>
      </c>
      <c r="Z298" s="145">
        <f t="shared" si="65"/>
        <v>0</v>
      </c>
      <c r="AA298" s="145">
        <f t="shared" si="66"/>
        <v>0</v>
      </c>
      <c r="AB298" s="257">
        <f t="shared" si="67"/>
        <v>0</v>
      </c>
      <c r="AC298" s="142">
        <f t="shared" si="68"/>
        <v>0</v>
      </c>
      <c r="AD298" s="143">
        <f t="shared" si="69"/>
        <v>0</v>
      </c>
      <c r="AE298" s="144" t="str">
        <f t="shared" si="59"/>
        <v/>
      </c>
      <c r="AF298" s="144">
        <f t="shared" si="60"/>
        <v>0</v>
      </c>
      <c r="AG298" s="144" t="str">
        <f t="shared" si="61"/>
        <v/>
      </c>
      <c r="AH298" s="591">
        <f t="shared" si="64"/>
        <v>0</v>
      </c>
    </row>
    <row r="299" spans="1:34" ht="15.75">
      <c r="A299" s="5"/>
      <c r="B299" s="13">
        <v>48</v>
      </c>
      <c r="C299" s="341" t="s">
        <v>1850</v>
      </c>
      <c r="D299" s="341" t="s">
        <v>1851</v>
      </c>
      <c r="E299" s="379" t="s">
        <v>1816</v>
      </c>
      <c r="F299" s="8">
        <v>8</v>
      </c>
      <c r="G299" s="8"/>
      <c r="H299" s="413">
        <v>1168</v>
      </c>
      <c r="I299" s="146">
        <f t="shared" si="62"/>
        <v>817.59999999999991</v>
      </c>
      <c r="J299" s="255">
        <f t="shared" si="63"/>
        <v>31.446153846153841</v>
      </c>
      <c r="K299" s="8" t="s">
        <v>3207</v>
      </c>
      <c r="L299" s="8"/>
      <c r="M299" s="333"/>
      <c r="N299" s="8" t="s">
        <v>3208</v>
      </c>
      <c r="O299" s="426">
        <v>0.22031999999999999</v>
      </c>
      <c r="P299" s="423">
        <v>6480</v>
      </c>
      <c r="Q299" s="439">
        <v>22000</v>
      </c>
      <c r="R299" s="451" t="s">
        <v>3668</v>
      </c>
      <c r="S299" s="459"/>
      <c r="T299" s="447"/>
      <c r="U299" s="549" t="s">
        <v>5359</v>
      </c>
      <c r="V299" s="529" t="s">
        <v>3674</v>
      </c>
      <c r="W299" s="425" t="s">
        <v>3675</v>
      </c>
      <c r="X299" s="169"/>
      <c r="Y299" s="71" t="s">
        <v>234</v>
      </c>
      <c r="Z299" s="145">
        <f t="shared" si="65"/>
        <v>0</v>
      </c>
      <c r="AA299" s="145">
        <f t="shared" si="66"/>
        <v>0</v>
      </c>
      <c r="AB299" s="257">
        <f t="shared" si="67"/>
        <v>0</v>
      </c>
      <c r="AC299" s="142">
        <f t="shared" si="68"/>
        <v>0</v>
      </c>
      <c r="AD299" s="143">
        <f t="shared" si="69"/>
        <v>0</v>
      </c>
      <c r="AE299" s="144" t="str">
        <f t="shared" si="59"/>
        <v/>
      </c>
      <c r="AF299" s="144">
        <f t="shared" si="60"/>
        <v>0</v>
      </c>
      <c r="AG299" s="144" t="str">
        <f t="shared" si="61"/>
        <v/>
      </c>
      <c r="AH299" s="591">
        <f t="shared" si="64"/>
        <v>0</v>
      </c>
    </row>
    <row r="300" spans="1:34" ht="15.75">
      <c r="A300" s="5"/>
      <c r="B300" s="13">
        <v>48</v>
      </c>
      <c r="C300" s="356" t="s">
        <v>1852</v>
      </c>
      <c r="D300" s="364" t="s">
        <v>1853</v>
      </c>
      <c r="E300" s="391" t="s">
        <v>1854</v>
      </c>
      <c r="F300" s="402">
        <v>4</v>
      </c>
      <c r="G300" s="8"/>
      <c r="H300" s="413">
        <v>1525</v>
      </c>
      <c r="I300" s="146">
        <f t="shared" si="62"/>
        <v>1067.5</v>
      </c>
      <c r="J300" s="255">
        <f t="shared" si="63"/>
        <v>41.057692307692307</v>
      </c>
      <c r="K300" s="8" t="s">
        <v>3207</v>
      </c>
      <c r="L300" s="8"/>
      <c r="M300" s="333" t="s">
        <v>5562</v>
      </c>
      <c r="N300" s="8" t="s">
        <v>3208</v>
      </c>
      <c r="O300" s="426">
        <v>0.10664</v>
      </c>
      <c r="P300" s="423">
        <v>3120</v>
      </c>
      <c r="Q300" s="439">
        <v>11000</v>
      </c>
      <c r="R300" s="461" t="s">
        <v>3676</v>
      </c>
      <c r="S300" s="457"/>
      <c r="T300" s="471"/>
      <c r="U300" s="548" t="s">
        <v>5360</v>
      </c>
      <c r="V300" s="507" t="s">
        <v>3677</v>
      </c>
      <c r="W300" s="425" t="s">
        <v>3650</v>
      </c>
      <c r="X300" s="169"/>
      <c r="Y300" s="71" t="s">
        <v>233</v>
      </c>
      <c r="Z300" s="145">
        <f t="shared" si="65"/>
        <v>0</v>
      </c>
      <c r="AA300" s="145">
        <f t="shared" si="66"/>
        <v>0</v>
      </c>
      <c r="AB300" s="257">
        <f t="shared" si="67"/>
        <v>0</v>
      </c>
      <c r="AC300" s="142">
        <f t="shared" si="68"/>
        <v>0</v>
      </c>
      <c r="AD300" s="143">
        <f t="shared" si="69"/>
        <v>0</v>
      </c>
      <c r="AE300" s="144" t="str">
        <f t="shared" si="59"/>
        <v/>
      </c>
      <c r="AF300" s="144">
        <f t="shared" si="60"/>
        <v>0</v>
      </c>
      <c r="AG300" s="144" t="str">
        <f t="shared" si="61"/>
        <v/>
      </c>
      <c r="AH300" s="591">
        <f t="shared" si="64"/>
        <v>0</v>
      </c>
    </row>
    <row r="301" spans="1:34" ht="15.75">
      <c r="A301" s="5"/>
      <c r="B301" s="13"/>
      <c r="C301" s="356" t="s">
        <v>1855</v>
      </c>
      <c r="D301" s="364" t="s">
        <v>1853</v>
      </c>
      <c r="E301" s="391" t="s">
        <v>1854</v>
      </c>
      <c r="F301" s="402">
        <v>4</v>
      </c>
      <c r="G301" s="136"/>
      <c r="H301" s="413">
        <v>1908</v>
      </c>
      <c r="I301" s="146">
        <f t="shared" si="62"/>
        <v>1335.6</v>
      </c>
      <c r="J301" s="255">
        <f t="shared" si="63"/>
        <v>51.369230769230768</v>
      </c>
      <c r="K301" s="8" t="s">
        <v>3207</v>
      </c>
      <c r="L301" s="8"/>
      <c r="M301" s="333"/>
      <c r="N301" s="8" t="s">
        <v>10</v>
      </c>
      <c r="O301" s="426">
        <v>0.12668399999999999</v>
      </c>
      <c r="P301" s="423">
        <v>3120</v>
      </c>
      <c r="Q301" s="439">
        <v>13000</v>
      </c>
      <c r="R301" s="461" t="s">
        <v>3676</v>
      </c>
      <c r="S301" s="457"/>
      <c r="T301" s="471"/>
      <c r="U301" s="548" t="s">
        <v>5361</v>
      </c>
      <c r="V301" s="507" t="s">
        <v>3677</v>
      </c>
      <c r="W301" s="425" t="s">
        <v>3650</v>
      </c>
      <c r="X301" s="169"/>
      <c r="Y301" s="71" t="s">
        <v>232</v>
      </c>
      <c r="Z301" s="145">
        <f t="shared" si="65"/>
        <v>0</v>
      </c>
      <c r="AA301" s="145">
        <f t="shared" si="66"/>
        <v>0</v>
      </c>
      <c r="AB301" s="257">
        <f t="shared" si="67"/>
        <v>0</v>
      </c>
      <c r="AC301" s="142">
        <f t="shared" si="68"/>
        <v>0</v>
      </c>
      <c r="AD301" s="143">
        <f t="shared" si="69"/>
        <v>0</v>
      </c>
      <c r="AE301" s="144" t="str">
        <f t="shared" si="59"/>
        <v/>
      </c>
      <c r="AF301" s="144" t="str">
        <f t="shared" si="60"/>
        <v/>
      </c>
      <c r="AG301" s="144">
        <f t="shared" si="61"/>
        <v>0</v>
      </c>
      <c r="AH301" s="591">
        <f t="shared" si="64"/>
        <v>0</v>
      </c>
    </row>
    <row r="302" spans="1:34" ht="15.75">
      <c r="A302" s="5" t="s">
        <v>1281</v>
      </c>
      <c r="B302" s="13"/>
      <c r="C302" s="348"/>
      <c r="D302" s="348"/>
      <c r="E302" s="380"/>
      <c r="F302" s="10"/>
      <c r="G302" s="8"/>
      <c r="H302" s="413"/>
      <c r="I302" s="410"/>
      <c r="J302" s="565"/>
      <c r="K302" s="417"/>
      <c r="L302" s="8"/>
      <c r="M302" s="333"/>
      <c r="N302" s="417"/>
      <c r="O302" s="417"/>
      <c r="P302" s="423"/>
      <c r="Q302" s="439"/>
      <c r="R302" s="455"/>
      <c r="S302" s="458"/>
      <c r="T302" s="471"/>
      <c r="U302" s="505"/>
      <c r="V302" s="504"/>
      <c r="W302" s="471"/>
      <c r="X302" s="137"/>
      <c r="Y302" s="71" t="s">
        <v>1015</v>
      </c>
      <c r="Z302" s="195"/>
      <c r="AA302" s="195"/>
      <c r="AB302" s="142"/>
      <c r="AC302" s="142"/>
      <c r="AD302" s="143"/>
      <c r="AE302" s="144"/>
      <c r="AF302" s="144"/>
      <c r="AG302" s="144"/>
      <c r="AH302" s="591"/>
    </row>
    <row r="303" spans="1:34" ht="15.75">
      <c r="A303" s="5"/>
      <c r="B303" s="13"/>
      <c r="C303" s="341" t="s">
        <v>1856</v>
      </c>
      <c r="D303" s="341" t="s">
        <v>1857</v>
      </c>
      <c r="E303" s="391" t="s">
        <v>324</v>
      </c>
      <c r="F303" s="404">
        <v>10</v>
      </c>
      <c r="G303" s="8"/>
      <c r="H303" s="413">
        <v>345</v>
      </c>
      <c r="I303" s="146">
        <f t="shared" si="62"/>
        <v>241.49999999999997</v>
      </c>
      <c r="J303" s="255">
        <f t="shared" si="63"/>
        <v>9.2884615384615365</v>
      </c>
      <c r="K303" s="8" t="s">
        <v>3526</v>
      </c>
      <c r="L303" s="8"/>
      <c r="M303" s="333"/>
      <c r="N303" s="8" t="s">
        <v>3570</v>
      </c>
      <c r="O303" s="426">
        <v>7.6319999999999999E-2</v>
      </c>
      <c r="P303" s="423">
        <v>2400</v>
      </c>
      <c r="Q303" s="439">
        <v>12340</v>
      </c>
      <c r="R303" s="451" t="s">
        <v>3267</v>
      </c>
      <c r="S303" s="460"/>
      <c r="T303" s="447"/>
      <c r="U303" s="548" t="s">
        <v>3678</v>
      </c>
      <c r="V303" s="526" t="s">
        <v>3679</v>
      </c>
      <c r="W303" s="425" t="s">
        <v>3680</v>
      </c>
      <c r="X303" s="169"/>
      <c r="Y303" s="71" t="s">
        <v>234</v>
      </c>
      <c r="Z303" s="145">
        <f t="shared" si="65"/>
        <v>0</v>
      </c>
      <c r="AA303" s="145">
        <f t="shared" si="66"/>
        <v>0</v>
      </c>
      <c r="AB303" s="257">
        <f t="shared" si="67"/>
        <v>0</v>
      </c>
      <c r="AC303" s="142">
        <f t="shared" si="68"/>
        <v>0</v>
      </c>
      <c r="AD303" s="143">
        <f t="shared" si="69"/>
        <v>0</v>
      </c>
      <c r="AE303" s="144">
        <f t="shared" si="59"/>
        <v>0</v>
      </c>
      <c r="AF303" s="144" t="str">
        <f t="shared" si="60"/>
        <v/>
      </c>
      <c r="AG303" s="144" t="str">
        <f t="shared" si="61"/>
        <v/>
      </c>
      <c r="AH303" s="591">
        <f t="shared" si="64"/>
        <v>0</v>
      </c>
    </row>
    <row r="304" spans="1:34" ht="15.75">
      <c r="A304" s="5" t="s">
        <v>1282</v>
      </c>
      <c r="B304" s="13"/>
      <c r="C304" s="348"/>
      <c r="D304" s="380"/>
      <c r="E304" s="348"/>
      <c r="F304" s="10"/>
      <c r="G304" s="8"/>
      <c r="H304" s="413"/>
      <c r="I304" s="410"/>
      <c r="J304" s="565"/>
      <c r="K304" s="417"/>
      <c r="L304" s="10"/>
      <c r="M304" s="333"/>
      <c r="N304" s="417"/>
      <c r="O304" s="417"/>
      <c r="P304" s="410"/>
      <c r="Q304" s="440"/>
      <c r="R304" s="455"/>
      <c r="S304" s="458"/>
      <c r="T304" s="471"/>
      <c r="U304" s="556"/>
      <c r="V304" s="530"/>
      <c r="W304" s="471"/>
      <c r="X304" s="137"/>
      <c r="Y304" s="71" t="s">
        <v>1015</v>
      </c>
      <c r="Z304" s="195"/>
      <c r="AA304" s="195"/>
      <c r="AB304" s="142"/>
      <c r="AC304" s="142"/>
      <c r="AD304" s="143"/>
      <c r="AE304" s="144"/>
      <c r="AF304" s="144"/>
      <c r="AG304" s="144"/>
      <c r="AH304" s="591"/>
    </row>
    <row r="305" spans="1:34" ht="15.75">
      <c r="A305" s="5"/>
      <c r="B305" s="13">
        <v>49</v>
      </c>
      <c r="C305" s="341" t="s">
        <v>1858</v>
      </c>
      <c r="D305" s="341" t="s">
        <v>1859</v>
      </c>
      <c r="E305" s="379" t="s">
        <v>1860</v>
      </c>
      <c r="F305" s="8">
        <v>36</v>
      </c>
      <c r="G305" s="8"/>
      <c r="H305" s="413">
        <v>102</v>
      </c>
      <c r="I305" s="146">
        <f t="shared" si="62"/>
        <v>71.399999999999991</v>
      </c>
      <c r="J305" s="255">
        <f t="shared" si="63"/>
        <v>2.7461538461538457</v>
      </c>
      <c r="K305" s="8" t="s">
        <v>3145</v>
      </c>
      <c r="L305" s="8"/>
      <c r="M305" s="333" t="s">
        <v>5562</v>
      </c>
      <c r="N305" s="8" t="s">
        <v>10</v>
      </c>
      <c r="O305" s="426">
        <v>1.1231999999999999E-2</v>
      </c>
      <c r="P305" s="423">
        <v>5400</v>
      </c>
      <c r="Q305" s="439">
        <v>8740</v>
      </c>
      <c r="R305" s="451" t="s">
        <v>3134</v>
      </c>
      <c r="S305" s="459"/>
      <c r="T305" s="447">
        <v>90</v>
      </c>
      <c r="U305" s="549" t="s">
        <v>5362</v>
      </c>
      <c r="V305" s="524" t="s">
        <v>3681</v>
      </c>
      <c r="W305" s="425" t="s">
        <v>3682</v>
      </c>
      <c r="X305" s="169"/>
      <c r="Y305" s="71" t="s">
        <v>6572</v>
      </c>
      <c r="Z305" s="145">
        <f t="shared" si="65"/>
        <v>0</v>
      </c>
      <c r="AA305" s="145">
        <f t="shared" si="66"/>
        <v>0</v>
      </c>
      <c r="AB305" s="257">
        <f t="shared" si="67"/>
        <v>0</v>
      </c>
      <c r="AC305" s="142">
        <f t="shared" si="68"/>
        <v>0</v>
      </c>
      <c r="AD305" s="143">
        <f t="shared" si="69"/>
        <v>0</v>
      </c>
      <c r="AE305" s="144" t="str">
        <f t="shared" si="59"/>
        <v/>
      </c>
      <c r="AF305" s="144" t="str">
        <f t="shared" si="60"/>
        <v/>
      </c>
      <c r="AG305" s="144">
        <f t="shared" si="61"/>
        <v>0</v>
      </c>
      <c r="AH305" s="591">
        <f t="shared" si="64"/>
        <v>0</v>
      </c>
    </row>
    <row r="306" spans="1:34" ht="15.75">
      <c r="A306" s="5"/>
      <c r="B306" s="13">
        <v>49</v>
      </c>
      <c r="C306" s="341" t="s">
        <v>1861</v>
      </c>
      <c r="D306" s="341" t="s">
        <v>332</v>
      </c>
      <c r="E306" s="379" t="s">
        <v>308</v>
      </c>
      <c r="F306" s="8">
        <v>30</v>
      </c>
      <c r="G306" s="8"/>
      <c r="H306" s="413">
        <v>93</v>
      </c>
      <c r="I306" s="146">
        <f t="shared" si="62"/>
        <v>65.099999999999994</v>
      </c>
      <c r="J306" s="255">
        <f t="shared" si="63"/>
        <v>2.5038461538461538</v>
      </c>
      <c r="K306" s="8" t="s">
        <v>3145</v>
      </c>
      <c r="L306" s="8"/>
      <c r="M306" s="333" t="s">
        <v>5562</v>
      </c>
      <c r="N306" s="8" t="s">
        <v>10</v>
      </c>
      <c r="O306" s="426">
        <v>9.388249999999999E-3</v>
      </c>
      <c r="P306" s="423">
        <v>3240</v>
      </c>
      <c r="Q306" s="439">
        <v>8000</v>
      </c>
      <c r="R306" s="451" t="s">
        <v>3134</v>
      </c>
      <c r="S306" s="459"/>
      <c r="T306" s="447">
        <v>60</v>
      </c>
      <c r="U306" s="548" t="s">
        <v>3683</v>
      </c>
      <c r="V306" s="514" t="s">
        <v>3684</v>
      </c>
      <c r="W306" s="425" t="s">
        <v>3682</v>
      </c>
      <c r="X306" s="169"/>
      <c r="Y306" s="71" t="s">
        <v>232</v>
      </c>
      <c r="Z306" s="145">
        <f t="shared" si="65"/>
        <v>0</v>
      </c>
      <c r="AA306" s="145">
        <f t="shared" si="66"/>
        <v>0</v>
      </c>
      <c r="AB306" s="257">
        <f t="shared" si="67"/>
        <v>0</v>
      </c>
      <c r="AC306" s="142">
        <f t="shared" si="68"/>
        <v>0</v>
      </c>
      <c r="AD306" s="143">
        <f t="shared" si="69"/>
        <v>0</v>
      </c>
      <c r="AE306" s="144" t="str">
        <f t="shared" si="59"/>
        <v/>
      </c>
      <c r="AF306" s="144" t="str">
        <f t="shared" si="60"/>
        <v/>
      </c>
      <c r="AG306" s="144">
        <f t="shared" si="61"/>
        <v>0</v>
      </c>
      <c r="AH306" s="591">
        <f t="shared" si="64"/>
        <v>0</v>
      </c>
    </row>
    <row r="307" spans="1:34" ht="15.75">
      <c r="A307" s="5"/>
      <c r="B307" s="13">
        <v>50</v>
      </c>
      <c r="C307" s="341" t="s">
        <v>1862</v>
      </c>
      <c r="D307" s="341" t="s">
        <v>1863</v>
      </c>
      <c r="E307" s="379" t="s">
        <v>291</v>
      </c>
      <c r="F307" s="8">
        <v>50</v>
      </c>
      <c r="G307" s="8"/>
      <c r="H307" s="413">
        <v>102</v>
      </c>
      <c r="I307" s="146">
        <f t="shared" si="62"/>
        <v>71.399999999999991</v>
      </c>
      <c r="J307" s="255">
        <f t="shared" si="63"/>
        <v>2.7461538461538457</v>
      </c>
      <c r="K307" s="8" t="s">
        <v>3145</v>
      </c>
      <c r="L307" s="8"/>
      <c r="M307" s="333"/>
      <c r="N307" s="8" t="s">
        <v>10</v>
      </c>
      <c r="O307" s="426">
        <v>1.0367999999999999E-2</v>
      </c>
      <c r="P307" s="423">
        <v>1250</v>
      </c>
      <c r="Q307" s="439">
        <v>7000</v>
      </c>
      <c r="R307" s="451" t="s">
        <v>3591</v>
      </c>
      <c r="S307" s="462"/>
      <c r="T307" s="447">
        <v>60</v>
      </c>
      <c r="U307" s="553" t="s">
        <v>3685</v>
      </c>
      <c r="V307" s="522" t="s">
        <v>3686</v>
      </c>
      <c r="W307" s="425" t="s">
        <v>3687</v>
      </c>
      <c r="X307" s="169"/>
      <c r="Y307" s="71" t="s">
        <v>233</v>
      </c>
      <c r="Z307" s="145">
        <f t="shared" si="65"/>
        <v>0</v>
      </c>
      <c r="AA307" s="145">
        <f t="shared" si="66"/>
        <v>0</v>
      </c>
      <c r="AB307" s="257">
        <f t="shared" si="67"/>
        <v>0</v>
      </c>
      <c r="AC307" s="142">
        <f t="shared" si="68"/>
        <v>0</v>
      </c>
      <c r="AD307" s="143">
        <f t="shared" si="69"/>
        <v>0</v>
      </c>
      <c r="AE307" s="144" t="str">
        <f t="shared" si="59"/>
        <v/>
      </c>
      <c r="AF307" s="144" t="str">
        <f t="shared" si="60"/>
        <v/>
      </c>
      <c r="AG307" s="144">
        <f t="shared" si="61"/>
        <v>0</v>
      </c>
      <c r="AH307" s="591">
        <f t="shared" si="64"/>
        <v>0</v>
      </c>
    </row>
    <row r="308" spans="1:34" ht="15.75">
      <c r="A308" s="5"/>
      <c r="B308" s="13">
        <v>50</v>
      </c>
      <c r="C308" s="341" t="s">
        <v>1864</v>
      </c>
      <c r="D308" s="341" t="s">
        <v>1865</v>
      </c>
      <c r="E308" s="379" t="s">
        <v>291</v>
      </c>
      <c r="F308" s="8">
        <v>50</v>
      </c>
      <c r="G308" s="8"/>
      <c r="H308" s="413">
        <v>102</v>
      </c>
      <c r="I308" s="146">
        <f t="shared" si="62"/>
        <v>71.399999999999991</v>
      </c>
      <c r="J308" s="255">
        <f t="shared" si="63"/>
        <v>2.7461538461538457</v>
      </c>
      <c r="K308" s="8" t="s">
        <v>3145</v>
      </c>
      <c r="L308" s="8"/>
      <c r="M308" s="333"/>
      <c r="N308" s="8" t="s">
        <v>10</v>
      </c>
      <c r="O308" s="426">
        <v>1.0367999999999999E-2</v>
      </c>
      <c r="P308" s="423">
        <v>1250</v>
      </c>
      <c r="Q308" s="439">
        <v>6550</v>
      </c>
      <c r="R308" s="451" t="s">
        <v>3591</v>
      </c>
      <c r="S308" s="462"/>
      <c r="T308" s="447">
        <v>60</v>
      </c>
      <c r="U308" s="553" t="s">
        <v>3688</v>
      </c>
      <c r="V308" s="524" t="s">
        <v>3689</v>
      </c>
      <c r="W308" s="425" t="s">
        <v>3690</v>
      </c>
      <c r="X308" s="169"/>
      <c r="Y308" s="71" t="s">
        <v>233</v>
      </c>
      <c r="Z308" s="145">
        <f t="shared" si="65"/>
        <v>0</v>
      </c>
      <c r="AA308" s="145">
        <f t="shared" si="66"/>
        <v>0</v>
      </c>
      <c r="AB308" s="257">
        <f t="shared" si="67"/>
        <v>0</v>
      </c>
      <c r="AC308" s="142">
        <f t="shared" si="68"/>
        <v>0</v>
      </c>
      <c r="AD308" s="143">
        <f t="shared" si="69"/>
        <v>0</v>
      </c>
      <c r="AE308" s="144" t="str">
        <f t="shared" si="59"/>
        <v/>
      </c>
      <c r="AF308" s="144" t="str">
        <f t="shared" si="60"/>
        <v/>
      </c>
      <c r="AG308" s="144">
        <f t="shared" si="61"/>
        <v>0</v>
      </c>
      <c r="AH308" s="591">
        <f t="shared" si="64"/>
        <v>0</v>
      </c>
    </row>
    <row r="309" spans="1:34" ht="15.75">
      <c r="A309" s="5"/>
      <c r="B309" s="13">
        <v>50</v>
      </c>
      <c r="C309" s="341" t="s">
        <v>1866</v>
      </c>
      <c r="D309" s="341" t="s">
        <v>1867</v>
      </c>
      <c r="E309" s="379" t="s">
        <v>291</v>
      </c>
      <c r="F309" s="8">
        <v>50</v>
      </c>
      <c r="G309" s="8"/>
      <c r="H309" s="413">
        <v>102</v>
      </c>
      <c r="I309" s="146">
        <f t="shared" si="62"/>
        <v>71.399999999999991</v>
      </c>
      <c r="J309" s="255">
        <f t="shared" si="63"/>
        <v>2.7461538461538457</v>
      </c>
      <c r="K309" s="8" t="s">
        <v>3145</v>
      </c>
      <c r="L309" s="8"/>
      <c r="M309" s="333"/>
      <c r="N309" s="8" t="s">
        <v>10</v>
      </c>
      <c r="O309" s="426">
        <v>1.0367999999999999E-2</v>
      </c>
      <c r="P309" s="423">
        <v>1250</v>
      </c>
      <c r="Q309" s="439">
        <v>7200</v>
      </c>
      <c r="R309" s="451" t="s">
        <v>3591</v>
      </c>
      <c r="S309" s="462"/>
      <c r="T309" s="447">
        <v>60</v>
      </c>
      <c r="U309" s="553" t="s">
        <v>3691</v>
      </c>
      <c r="V309" s="524" t="s">
        <v>3692</v>
      </c>
      <c r="W309" s="425" t="s">
        <v>3693</v>
      </c>
      <c r="X309" s="169"/>
      <c r="Y309" s="71" t="s">
        <v>232</v>
      </c>
      <c r="Z309" s="145">
        <f t="shared" si="65"/>
        <v>0</v>
      </c>
      <c r="AA309" s="145">
        <f t="shared" si="66"/>
        <v>0</v>
      </c>
      <c r="AB309" s="257">
        <f t="shared" si="67"/>
        <v>0</v>
      </c>
      <c r="AC309" s="142">
        <f t="shared" si="68"/>
        <v>0</v>
      </c>
      <c r="AD309" s="143">
        <f t="shared" si="69"/>
        <v>0</v>
      </c>
      <c r="AE309" s="144" t="str">
        <f t="shared" si="59"/>
        <v/>
      </c>
      <c r="AF309" s="144" t="str">
        <f t="shared" si="60"/>
        <v/>
      </c>
      <c r="AG309" s="144">
        <f t="shared" si="61"/>
        <v>0</v>
      </c>
      <c r="AH309" s="591">
        <f t="shared" si="64"/>
        <v>0</v>
      </c>
    </row>
    <row r="310" spans="1:34" ht="15.75">
      <c r="A310" s="5"/>
      <c r="B310" s="13">
        <v>51</v>
      </c>
      <c r="C310" s="341" t="s">
        <v>1868</v>
      </c>
      <c r="D310" s="341" t="s">
        <v>1869</v>
      </c>
      <c r="E310" s="379" t="s">
        <v>1870</v>
      </c>
      <c r="F310" s="8">
        <v>20</v>
      </c>
      <c r="G310" s="8"/>
      <c r="H310" s="413">
        <v>152</v>
      </c>
      <c r="I310" s="146">
        <f t="shared" si="62"/>
        <v>106.39999999999999</v>
      </c>
      <c r="J310" s="255">
        <f t="shared" si="63"/>
        <v>4.092307692307692</v>
      </c>
      <c r="K310" s="8" t="s">
        <v>1954</v>
      </c>
      <c r="L310" s="8"/>
      <c r="M310" s="333"/>
      <c r="N310" s="8" t="s">
        <v>10</v>
      </c>
      <c r="O310" s="426">
        <v>1.6767000000000001E-2</v>
      </c>
      <c r="P310" s="423">
        <v>6000</v>
      </c>
      <c r="Q310" s="439">
        <v>7300</v>
      </c>
      <c r="R310" s="451" t="s">
        <v>3267</v>
      </c>
      <c r="S310" s="460"/>
      <c r="T310" s="447">
        <v>40</v>
      </c>
      <c r="U310" s="553" t="s">
        <v>3694</v>
      </c>
      <c r="V310" s="529" t="s">
        <v>3695</v>
      </c>
      <c r="W310" s="425" t="s">
        <v>3696</v>
      </c>
      <c r="X310" s="169"/>
      <c r="Y310" s="71" t="s">
        <v>233</v>
      </c>
      <c r="Z310" s="145">
        <f t="shared" si="65"/>
        <v>0</v>
      </c>
      <c r="AA310" s="145">
        <f t="shared" si="66"/>
        <v>0</v>
      </c>
      <c r="AB310" s="257">
        <f t="shared" si="67"/>
        <v>0</v>
      </c>
      <c r="AC310" s="142">
        <f t="shared" si="68"/>
        <v>0</v>
      </c>
      <c r="AD310" s="143">
        <f t="shared" si="69"/>
        <v>0</v>
      </c>
      <c r="AE310" s="144" t="str">
        <f t="shared" si="59"/>
        <v/>
      </c>
      <c r="AF310" s="144" t="str">
        <f t="shared" si="60"/>
        <v/>
      </c>
      <c r="AG310" s="144">
        <f t="shared" si="61"/>
        <v>0</v>
      </c>
      <c r="AH310" s="591">
        <f t="shared" si="64"/>
        <v>0</v>
      </c>
    </row>
    <row r="311" spans="1:34" ht="15.75">
      <c r="A311" s="5"/>
      <c r="B311" s="13">
        <v>51</v>
      </c>
      <c r="C311" s="341" t="s">
        <v>1871</v>
      </c>
      <c r="D311" s="341" t="s">
        <v>1872</v>
      </c>
      <c r="E311" s="379" t="s">
        <v>1870</v>
      </c>
      <c r="F311" s="8">
        <v>20</v>
      </c>
      <c r="G311" s="232"/>
      <c r="H311" s="413">
        <v>152</v>
      </c>
      <c r="I311" s="146">
        <f t="shared" si="62"/>
        <v>106.39999999999999</v>
      </c>
      <c r="J311" s="255">
        <f t="shared" si="63"/>
        <v>4.092307692307692</v>
      </c>
      <c r="K311" s="8" t="s">
        <v>1954</v>
      </c>
      <c r="L311" s="8"/>
      <c r="M311" s="333"/>
      <c r="N311" s="8" t="s">
        <v>10</v>
      </c>
      <c r="O311" s="426">
        <v>1.6767000000000001E-2</v>
      </c>
      <c r="P311" s="423">
        <v>6000</v>
      </c>
      <c r="Q311" s="439">
        <v>7300</v>
      </c>
      <c r="R311" s="451" t="s">
        <v>3267</v>
      </c>
      <c r="S311" s="460"/>
      <c r="T311" s="447">
        <v>40</v>
      </c>
      <c r="U311" s="554" t="s">
        <v>3697</v>
      </c>
      <c r="V311" s="512" t="s">
        <v>3698</v>
      </c>
      <c r="W311" s="425" t="s">
        <v>3699</v>
      </c>
      <c r="X311" s="169"/>
      <c r="Y311" s="71" t="s">
        <v>233</v>
      </c>
      <c r="Z311" s="145">
        <f t="shared" si="65"/>
        <v>0</v>
      </c>
      <c r="AA311" s="145">
        <f t="shared" si="66"/>
        <v>0</v>
      </c>
      <c r="AB311" s="257">
        <f t="shared" si="67"/>
        <v>0</v>
      </c>
      <c r="AC311" s="142">
        <f t="shared" si="68"/>
        <v>0</v>
      </c>
      <c r="AD311" s="143">
        <f t="shared" si="69"/>
        <v>0</v>
      </c>
      <c r="AE311" s="144" t="str">
        <f t="shared" si="59"/>
        <v/>
      </c>
      <c r="AF311" s="144" t="str">
        <f t="shared" si="60"/>
        <v/>
      </c>
      <c r="AG311" s="144">
        <f t="shared" si="61"/>
        <v>0</v>
      </c>
      <c r="AH311" s="591">
        <f t="shared" si="64"/>
        <v>0</v>
      </c>
    </row>
    <row r="312" spans="1:34" ht="15.75">
      <c r="A312" s="5"/>
      <c r="B312" s="13">
        <v>51</v>
      </c>
      <c r="C312" s="341" t="s">
        <v>1873</v>
      </c>
      <c r="D312" s="341" t="s">
        <v>1874</v>
      </c>
      <c r="E312" s="379" t="s">
        <v>1870</v>
      </c>
      <c r="F312" s="8">
        <v>20</v>
      </c>
      <c r="G312" s="136"/>
      <c r="H312" s="413">
        <v>241</v>
      </c>
      <c r="I312" s="146">
        <f t="shared" si="62"/>
        <v>168.7</v>
      </c>
      <c r="J312" s="255">
        <f t="shared" si="63"/>
        <v>6.4884615384615376</v>
      </c>
      <c r="K312" s="8" t="s">
        <v>1954</v>
      </c>
      <c r="L312" s="8"/>
      <c r="M312" s="333" t="s">
        <v>5562</v>
      </c>
      <c r="N312" s="8" t="s">
        <v>10</v>
      </c>
      <c r="O312" s="426">
        <v>2.3552E-2</v>
      </c>
      <c r="P312" s="423">
        <v>6000</v>
      </c>
      <c r="Q312" s="439">
        <v>10200</v>
      </c>
      <c r="R312" s="451" t="s">
        <v>3578</v>
      </c>
      <c r="S312" s="460"/>
      <c r="T312" s="447">
        <v>40</v>
      </c>
      <c r="U312" s="553" t="s">
        <v>3700</v>
      </c>
      <c r="V312" s="529" t="s">
        <v>3701</v>
      </c>
      <c r="W312" s="425" t="s">
        <v>3702</v>
      </c>
      <c r="X312" s="169"/>
      <c r="Y312" s="71" t="s">
        <v>233</v>
      </c>
      <c r="Z312" s="145">
        <f t="shared" si="65"/>
        <v>0</v>
      </c>
      <c r="AA312" s="145">
        <f t="shared" si="66"/>
        <v>0</v>
      </c>
      <c r="AB312" s="257">
        <f t="shared" si="67"/>
        <v>0</v>
      </c>
      <c r="AC312" s="142">
        <f t="shared" si="68"/>
        <v>0</v>
      </c>
      <c r="AD312" s="143">
        <f t="shared" si="69"/>
        <v>0</v>
      </c>
      <c r="AE312" s="144" t="str">
        <f t="shared" si="59"/>
        <v/>
      </c>
      <c r="AF312" s="144" t="str">
        <f t="shared" si="60"/>
        <v/>
      </c>
      <c r="AG312" s="144">
        <f t="shared" si="61"/>
        <v>0</v>
      </c>
      <c r="AH312" s="591">
        <f t="shared" si="64"/>
        <v>0</v>
      </c>
    </row>
    <row r="313" spans="1:34" ht="15.75">
      <c r="A313" s="5"/>
      <c r="B313" s="13">
        <v>51</v>
      </c>
      <c r="C313" s="341" t="s">
        <v>1875</v>
      </c>
      <c r="D313" s="341" t="s">
        <v>1869</v>
      </c>
      <c r="E313" s="379" t="s">
        <v>1870</v>
      </c>
      <c r="F313" s="8">
        <v>20</v>
      </c>
      <c r="G313" s="235"/>
      <c r="H313" s="413">
        <v>241</v>
      </c>
      <c r="I313" s="146">
        <f t="shared" si="62"/>
        <v>168.7</v>
      </c>
      <c r="J313" s="255">
        <f t="shared" si="63"/>
        <v>6.4884615384615376</v>
      </c>
      <c r="K313" s="8" t="s">
        <v>1954</v>
      </c>
      <c r="L313" s="8"/>
      <c r="M313" s="333" t="s">
        <v>5562</v>
      </c>
      <c r="N313" s="8" t="s">
        <v>10</v>
      </c>
      <c r="O313" s="426">
        <v>2.3552E-2</v>
      </c>
      <c r="P313" s="423">
        <v>9000</v>
      </c>
      <c r="Q313" s="439">
        <v>10500</v>
      </c>
      <c r="R313" s="451" t="s">
        <v>3578</v>
      </c>
      <c r="S313" s="460"/>
      <c r="T313" s="447">
        <v>40</v>
      </c>
      <c r="U313" s="553" t="s">
        <v>3694</v>
      </c>
      <c r="V313" s="524" t="s">
        <v>3703</v>
      </c>
      <c r="W313" s="425" t="s">
        <v>3696</v>
      </c>
      <c r="X313" s="169"/>
      <c r="Y313" s="71" t="s">
        <v>233</v>
      </c>
      <c r="Z313" s="145">
        <f t="shared" si="65"/>
        <v>0</v>
      </c>
      <c r="AA313" s="145">
        <f t="shared" si="66"/>
        <v>0</v>
      </c>
      <c r="AB313" s="257">
        <f t="shared" si="67"/>
        <v>0</v>
      </c>
      <c r="AC313" s="142">
        <f t="shared" si="68"/>
        <v>0</v>
      </c>
      <c r="AD313" s="143">
        <f t="shared" si="69"/>
        <v>0</v>
      </c>
      <c r="AE313" s="144" t="str">
        <f t="shared" si="59"/>
        <v/>
      </c>
      <c r="AF313" s="144" t="str">
        <f t="shared" si="60"/>
        <v/>
      </c>
      <c r="AG313" s="144">
        <f t="shared" si="61"/>
        <v>0</v>
      </c>
      <c r="AH313" s="591">
        <f t="shared" si="64"/>
        <v>0</v>
      </c>
    </row>
    <row r="314" spans="1:34" ht="15.75">
      <c r="A314" s="5"/>
      <c r="B314" s="13">
        <v>51</v>
      </c>
      <c r="C314" s="341" t="s">
        <v>1876</v>
      </c>
      <c r="D314" s="341" t="s">
        <v>1877</v>
      </c>
      <c r="E314" s="379" t="s">
        <v>1870</v>
      </c>
      <c r="F314" s="8">
        <v>20</v>
      </c>
      <c r="G314" s="8"/>
      <c r="H314" s="413">
        <v>241</v>
      </c>
      <c r="I314" s="146">
        <f t="shared" si="62"/>
        <v>168.7</v>
      </c>
      <c r="J314" s="255">
        <f t="shared" si="63"/>
        <v>6.4884615384615376</v>
      </c>
      <c r="K314" s="8" t="s">
        <v>1954</v>
      </c>
      <c r="L314" s="8"/>
      <c r="M314" s="333"/>
      <c r="N314" s="8" t="s">
        <v>10</v>
      </c>
      <c r="O314" s="426">
        <v>2.3552E-2</v>
      </c>
      <c r="P314" s="423">
        <v>9000</v>
      </c>
      <c r="Q314" s="439">
        <v>10200</v>
      </c>
      <c r="R314" s="451" t="s">
        <v>3578</v>
      </c>
      <c r="S314" s="460"/>
      <c r="T314" s="447">
        <v>40</v>
      </c>
      <c r="U314" s="554" t="s">
        <v>3704</v>
      </c>
      <c r="V314" s="512" t="s">
        <v>3705</v>
      </c>
      <c r="W314" s="425" t="s">
        <v>3706</v>
      </c>
      <c r="X314" s="169"/>
      <c r="Y314" s="71" t="s">
        <v>233</v>
      </c>
      <c r="Z314" s="145">
        <f t="shared" si="65"/>
        <v>0</v>
      </c>
      <c r="AA314" s="145">
        <f t="shared" si="66"/>
        <v>0</v>
      </c>
      <c r="AB314" s="257">
        <f t="shared" si="67"/>
        <v>0</v>
      </c>
      <c r="AC314" s="142">
        <f t="shared" si="68"/>
        <v>0</v>
      </c>
      <c r="AD314" s="143">
        <f t="shared" si="69"/>
        <v>0</v>
      </c>
      <c r="AE314" s="144" t="str">
        <f t="shared" si="59"/>
        <v/>
      </c>
      <c r="AF314" s="144" t="str">
        <f t="shared" si="60"/>
        <v/>
      </c>
      <c r="AG314" s="144">
        <f t="shared" si="61"/>
        <v>0</v>
      </c>
      <c r="AH314" s="591">
        <f t="shared" si="64"/>
        <v>0</v>
      </c>
    </row>
    <row r="315" spans="1:34" ht="15.75">
      <c r="A315" s="5"/>
      <c r="B315" s="13"/>
      <c r="C315" s="341" t="s">
        <v>1878</v>
      </c>
      <c r="D315" s="341" t="s">
        <v>1879</v>
      </c>
      <c r="E315" s="379" t="s">
        <v>1880</v>
      </c>
      <c r="F315" s="8">
        <v>4</v>
      </c>
      <c r="G315" s="136"/>
      <c r="H315" s="413">
        <v>726</v>
      </c>
      <c r="I315" s="146">
        <f t="shared" si="62"/>
        <v>508.2</v>
      </c>
      <c r="J315" s="255">
        <f t="shared" si="63"/>
        <v>19.546153846153846</v>
      </c>
      <c r="K315" s="8" t="s">
        <v>1954</v>
      </c>
      <c r="L315" s="8"/>
      <c r="M315" s="333"/>
      <c r="N315" s="8" t="s">
        <v>10</v>
      </c>
      <c r="O315" s="426">
        <v>1.6704E-2</v>
      </c>
      <c r="P315" s="423">
        <v>1800</v>
      </c>
      <c r="Q315" s="439">
        <v>5500</v>
      </c>
      <c r="R315" s="451" t="s">
        <v>3591</v>
      </c>
      <c r="S315" s="460"/>
      <c r="T315" s="447">
        <v>120</v>
      </c>
      <c r="U315" s="549" t="s">
        <v>5363</v>
      </c>
      <c r="V315" s="524" t="s">
        <v>3707</v>
      </c>
      <c r="W315" s="478" t="s">
        <v>3708</v>
      </c>
      <c r="X315" s="169"/>
      <c r="Y315" s="71" t="s">
        <v>233</v>
      </c>
      <c r="Z315" s="145">
        <f t="shared" si="65"/>
        <v>0</v>
      </c>
      <c r="AA315" s="145">
        <f t="shared" si="66"/>
        <v>0</v>
      </c>
      <c r="AB315" s="257">
        <f t="shared" si="67"/>
        <v>0</v>
      </c>
      <c r="AC315" s="142">
        <f t="shared" si="68"/>
        <v>0</v>
      </c>
      <c r="AD315" s="143">
        <f t="shared" si="69"/>
        <v>0</v>
      </c>
      <c r="AE315" s="144" t="str">
        <f t="shared" si="59"/>
        <v/>
      </c>
      <c r="AF315" s="144" t="str">
        <f t="shared" si="60"/>
        <v/>
      </c>
      <c r="AG315" s="144">
        <f t="shared" si="61"/>
        <v>0</v>
      </c>
      <c r="AH315" s="591">
        <f t="shared" si="64"/>
        <v>0</v>
      </c>
    </row>
    <row r="316" spans="1:34" ht="15.75">
      <c r="A316" s="5"/>
      <c r="B316" s="13"/>
      <c r="C316" s="349" t="s">
        <v>1881</v>
      </c>
      <c r="D316" s="349" t="s">
        <v>1882</v>
      </c>
      <c r="E316" s="379" t="s">
        <v>291</v>
      </c>
      <c r="F316" s="8">
        <v>50</v>
      </c>
      <c r="G316" s="8"/>
      <c r="H316" s="413">
        <v>129</v>
      </c>
      <c r="I316" s="146">
        <f t="shared" si="62"/>
        <v>90.3</v>
      </c>
      <c r="J316" s="255">
        <f t="shared" si="63"/>
        <v>3.4730769230769232</v>
      </c>
      <c r="K316" s="8" t="s">
        <v>1954</v>
      </c>
      <c r="L316" s="8"/>
      <c r="M316" s="333"/>
      <c r="N316" s="8" t="s">
        <v>10</v>
      </c>
      <c r="O316" s="426">
        <v>1.5333999999999999E-2</v>
      </c>
      <c r="P316" s="423">
        <v>3750</v>
      </c>
      <c r="Q316" s="439">
        <v>6000</v>
      </c>
      <c r="R316" s="451" t="s">
        <v>3591</v>
      </c>
      <c r="S316" s="460"/>
      <c r="T316" s="447">
        <v>60</v>
      </c>
      <c r="U316" s="548" t="s">
        <v>3709</v>
      </c>
      <c r="V316" s="524" t="s">
        <v>3710</v>
      </c>
      <c r="W316" s="478" t="s">
        <v>3711</v>
      </c>
      <c r="X316" s="169"/>
      <c r="Y316" s="71" t="s">
        <v>234</v>
      </c>
      <c r="Z316" s="145">
        <f t="shared" si="65"/>
        <v>0</v>
      </c>
      <c r="AA316" s="145">
        <f t="shared" si="66"/>
        <v>0</v>
      </c>
      <c r="AB316" s="257">
        <f t="shared" si="67"/>
        <v>0</v>
      </c>
      <c r="AC316" s="142">
        <f t="shared" si="68"/>
        <v>0</v>
      </c>
      <c r="AD316" s="143">
        <f t="shared" si="69"/>
        <v>0</v>
      </c>
      <c r="AE316" s="144" t="str">
        <f t="shared" si="59"/>
        <v/>
      </c>
      <c r="AF316" s="144" t="str">
        <f t="shared" si="60"/>
        <v/>
      </c>
      <c r="AG316" s="144">
        <f t="shared" si="61"/>
        <v>0</v>
      </c>
      <c r="AH316" s="591">
        <f t="shared" si="64"/>
        <v>0</v>
      </c>
    </row>
    <row r="317" spans="1:34" ht="15.75">
      <c r="A317" s="5"/>
      <c r="B317" s="13"/>
      <c r="C317" s="341" t="s">
        <v>1883</v>
      </c>
      <c r="D317" s="341" t="s">
        <v>1884</v>
      </c>
      <c r="E317" s="379" t="s">
        <v>1539</v>
      </c>
      <c r="F317" s="8">
        <v>20</v>
      </c>
      <c r="G317" s="8"/>
      <c r="H317" s="412">
        <v>94</v>
      </c>
      <c r="I317" s="146">
        <f t="shared" si="62"/>
        <v>65.8</v>
      </c>
      <c r="J317" s="255">
        <f t="shared" si="63"/>
        <v>2.5307692307692307</v>
      </c>
      <c r="K317" s="8" t="s">
        <v>1954</v>
      </c>
      <c r="L317" s="8"/>
      <c r="M317" s="333"/>
      <c r="N317" s="8" t="s">
        <v>10</v>
      </c>
      <c r="O317" s="426">
        <v>1.44E-2</v>
      </c>
      <c r="P317" s="423">
        <v>720</v>
      </c>
      <c r="Q317" s="439">
        <v>5120</v>
      </c>
      <c r="R317" s="451" t="s">
        <v>3578</v>
      </c>
      <c r="S317" s="459"/>
      <c r="T317" s="447">
        <v>80</v>
      </c>
      <c r="U317" s="549" t="s">
        <v>5364</v>
      </c>
      <c r="V317" s="512" t="s">
        <v>3712</v>
      </c>
      <c r="W317" s="478" t="s">
        <v>3713</v>
      </c>
      <c r="X317" s="169"/>
      <c r="Y317" s="71" t="s">
        <v>6572</v>
      </c>
      <c r="Z317" s="145">
        <f t="shared" si="65"/>
        <v>0</v>
      </c>
      <c r="AA317" s="145">
        <f t="shared" si="66"/>
        <v>0</v>
      </c>
      <c r="AB317" s="257">
        <f t="shared" si="67"/>
        <v>0</v>
      </c>
      <c r="AC317" s="142">
        <f t="shared" si="68"/>
        <v>0</v>
      </c>
      <c r="AD317" s="143">
        <f t="shared" si="69"/>
        <v>0</v>
      </c>
      <c r="AE317" s="144" t="str">
        <f t="shared" si="59"/>
        <v/>
      </c>
      <c r="AF317" s="144" t="str">
        <f t="shared" si="60"/>
        <v/>
      </c>
      <c r="AG317" s="144">
        <f t="shared" si="61"/>
        <v>0</v>
      </c>
      <c r="AH317" s="591">
        <f t="shared" si="64"/>
        <v>0</v>
      </c>
    </row>
    <row r="318" spans="1:34" ht="15.75">
      <c r="A318" s="5" t="s">
        <v>1283</v>
      </c>
      <c r="B318" s="13"/>
      <c r="C318" s="341"/>
      <c r="D318" s="379"/>
      <c r="E318" s="341"/>
      <c r="F318" s="8"/>
      <c r="G318" s="8"/>
      <c r="H318" s="413"/>
      <c r="I318" s="410"/>
      <c r="J318" s="565"/>
      <c r="K318" s="346"/>
      <c r="L318" s="8"/>
      <c r="M318" s="333"/>
      <c r="N318" s="346"/>
      <c r="O318" s="346"/>
      <c r="P318" s="423"/>
      <c r="Q318" s="439"/>
      <c r="R318" s="454"/>
      <c r="S318" s="456"/>
      <c r="T318" s="425"/>
      <c r="U318" s="506"/>
      <c r="V318" s="530"/>
      <c r="W318" s="425"/>
      <c r="X318" s="137"/>
      <c r="Y318" s="71" t="s">
        <v>1015</v>
      </c>
      <c r="Z318" s="195"/>
      <c r="AA318" s="195"/>
      <c r="AB318" s="142"/>
      <c r="AC318" s="142"/>
      <c r="AD318" s="143"/>
      <c r="AE318" s="144"/>
      <c r="AF318" s="144"/>
      <c r="AG318" s="144"/>
      <c r="AH318" s="591"/>
    </row>
    <row r="319" spans="1:34" ht="15.75">
      <c r="A319" s="5"/>
      <c r="B319" s="13">
        <v>206</v>
      </c>
      <c r="C319" s="351" t="s">
        <v>1885</v>
      </c>
      <c r="D319" s="381" t="s">
        <v>1886</v>
      </c>
      <c r="E319" s="392" t="s">
        <v>97</v>
      </c>
      <c r="F319" s="405">
        <v>1</v>
      </c>
      <c r="G319" s="8"/>
      <c r="H319" s="414">
        <v>170</v>
      </c>
      <c r="I319" s="407">
        <f>(H319)</f>
        <v>170</v>
      </c>
      <c r="J319" s="255">
        <f t="shared" si="63"/>
        <v>6.5384615384615383</v>
      </c>
      <c r="K319" s="8"/>
      <c r="L319" s="8" t="s">
        <v>3714</v>
      </c>
      <c r="M319" s="333"/>
      <c r="N319" s="8"/>
      <c r="O319" s="423"/>
      <c r="P319" s="423"/>
      <c r="Q319" s="402">
        <v>165</v>
      </c>
      <c r="R319" s="447"/>
      <c r="S319" s="447"/>
      <c r="T319" s="447"/>
      <c r="U319" s="557" t="s">
        <v>3715</v>
      </c>
      <c r="V319" s="530"/>
      <c r="W319" s="493" t="s">
        <v>3716</v>
      </c>
      <c r="X319" s="169"/>
      <c r="Y319" s="71" t="s">
        <v>233</v>
      </c>
      <c r="Z319" s="145">
        <f t="shared" si="65"/>
        <v>0</v>
      </c>
      <c r="AA319" s="145">
        <f t="shared" si="66"/>
        <v>0</v>
      </c>
      <c r="AB319" s="257">
        <f t="shared" si="67"/>
        <v>0</v>
      </c>
      <c r="AC319" s="142">
        <f t="shared" si="68"/>
        <v>0</v>
      </c>
      <c r="AD319" s="143">
        <f t="shared" si="69"/>
        <v>0</v>
      </c>
      <c r="AE319" s="144" t="str">
        <f t="shared" si="59"/>
        <v/>
      </c>
      <c r="AF319" s="144" t="str">
        <f t="shared" si="60"/>
        <v/>
      </c>
      <c r="AG319" s="144" t="str">
        <f t="shared" si="61"/>
        <v/>
      </c>
      <c r="AH319" s="591">
        <f t="shared" si="64"/>
        <v>0</v>
      </c>
    </row>
    <row r="320" spans="1:34" ht="15.75">
      <c r="A320" s="5"/>
      <c r="B320" s="13">
        <v>206</v>
      </c>
      <c r="C320" s="351" t="s">
        <v>1887</v>
      </c>
      <c r="D320" s="381" t="s">
        <v>1888</v>
      </c>
      <c r="E320" s="392" t="s">
        <v>97</v>
      </c>
      <c r="F320" s="405">
        <v>1</v>
      </c>
      <c r="G320" s="8"/>
      <c r="H320" s="414">
        <v>170</v>
      </c>
      <c r="I320" s="407">
        <f t="shared" ref="I320:I362" si="70">(H320)</f>
        <v>170</v>
      </c>
      <c r="J320" s="255">
        <f t="shared" si="63"/>
        <v>6.5384615384615383</v>
      </c>
      <c r="K320" s="8"/>
      <c r="L320" s="8" t="s">
        <v>3714</v>
      </c>
      <c r="M320" s="333"/>
      <c r="N320" s="8"/>
      <c r="O320" s="423"/>
      <c r="P320" s="423"/>
      <c r="Q320" s="402">
        <v>180</v>
      </c>
      <c r="R320" s="447"/>
      <c r="S320" s="447"/>
      <c r="T320" s="447"/>
      <c r="U320" s="548" t="s">
        <v>5365</v>
      </c>
      <c r="V320" s="530"/>
      <c r="W320" s="493" t="s">
        <v>3716</v>
      </c>
      <c r="X320" s="169"/>
      <c r="Y320" s="71" t="s">
        <v>233</v>
      </c>
      <c r="Z320" s="145">
        <f t="shared" si="65"/>
        <v>0</v>
      </c>
      <c r="AA320" s="145">
        <f t="shared" si="66"/>
        <v>0</v>
      </c>
      <c r="AB320" s="257">
        <f t="shared" si="67"/>
        <v>0</v>
      </c>
      <c r="AC320" s="142">
        <f t="shared" si="68"/>
        <v>0</v>
      </c>
      <c r="AD320" s="143">
        <f t="shared" si="69"/>
        <v>0</v>
      </c>
      <c r="AE320" s="144" t="str">
        <f t="shared" si="59"/>
        <v/>
      </c>
      <c r="AF320" s="144" t="str">
        <f t="shared" si="60"/>
        <v/>
      </c>
      <c r="AG320" s="144" t="str">
        <f t="shared" si="61"/>
        <v/>
      </c>
      <c r="AH320" s="591">
        <f t="shared" si="64"/>
        <v>0</v>
      </c>
    </row>
    <row r="321" spans="1:34" ht="15.75">
      <c r="A321" s="5"/>
      <c r="B321" s="13">
        <v>206</v>
      </c>
      <c r="C321" s="351" t="s">
        <v>1889</v>
      </c>
      <c r="D321" s="381" t="s">
        <v>1890</v>
      </c>
      <c r="E321" s="392" t="s">
        <v>97</v>
      </c>
      <c r="F321" s="405">
        <v>1</v>
      </c>
      <c r="G321" s="8"/>
      <c r="H321" s="414">
        <v>170</v>
      </c>
      <c r="I321" s="407">
        <f t="shared" si="70"/>
        <v>170</v>
      </c>
      <c r="J321" s="255">
        <f t="shared" si="63"/>
        <v>6.5384615384615383</v>
      </c>
      <c r="K321" s="8"/>
      <c r="L321" s="8" t="s">
        <v>3714</v>
      </c>
      <c r="M321" s="333"/>
      <c r="N321" s="8"/>
      <c r="O321" s="423"/>
      <c r="P321" s="423"/>
      <c r="Q321" s="402">
        <v>204</v>
      </c>
      <c r="R321" s="447"/>
      <c r="S321" s="447"/>
      <c r="T321" s="447"/>
      <c r="U321" s="557" t="s">
        <v>3715</v>
      </c>
      <c r="V321" s="530"/>
      <c r="W321" s="493" t="s">
        <v>3716</v>
      </c>
      <c r="X321" s="169"/>
      <c r="Y321" s="71" t="s">
        <v>233</v>
      </c>
      <c r="Z321" s="145">
        <f t="shared" si="65"/>
        <v>0</v>
      </c>
      <c r="AA321" s="145">
        <f t="shared" si="66"/>
        <v>0</v>
      </c>
      <c r="AB321" s="257">
        <f t="shared" si="67"/>
        <v>0</v>
      </c>
      <c r="AC321" s="142">
        <f t="shared" si="68"/>
        <v>0</v>
      </c>
      <c r="AD321" s="143">
        <f t="shared" si="69"/>
        <v>0</v>
      </c>
      <c r="AE321" s="144" t="str">
        <f t="shared" si="59"/>
        <v/>
      </c>
      <c r="AF321" s="144" t="str">
        <f t="shared" si="60"/>
        <v/>
      </c>
      <c r="AG321" s="144" t="str">
        <f t="shared" si="61"/>
        <v/>
      </c>
      <c r="AH321" s="591">
        <f t="shared" si="64"/>
        <v>0</v>
      </c>
    </row>
    <row r="322" spans="1:34" ht="15.75">
      <c r="A322" s="5"/>
      <c r="B322" s="13">
        <v>206</v>
      </c>
      <c r="C322" s="351" t="s">
        <v>1891</v>
      </c>
      <c r="D322" s="381" t="s">
        <v>1892</v>
      </c>
      <c r="E322" s="392" t="s">
        <v>97</v>
      </c>
      <c r="F322" s="405">
        <v>1</v>
      </c>
      <c r="G322" s="8"/>
      <c r="H322" s="414">
        <v>170</v>
      </c>
      <c r="I322" s="407">
        <f t="shared" si="70"/>
        <v>170</v>
      </c>
      <c r="J322" s="255">
        <f t="shared" si="63"/>
        <v>6.5384615384615383</v>
      </c>
      <c r="K322" s="8"/>
      <c r="L322" s="8" t="s">
        <v>3714</v>
      </c>
      <c r="M322" s="333"/>
      <c r="N322" s="8"/>
      <c r="O322" s="423"/>
      <c r="P322" s="423"/>
      <c r="Q322" s="402">
        <v>224</v>
      </c>
      <c r="R322" s="447"/>
      <c r="S322" s="447"/>
      <c r="T322" s="447"/>
      <c r="U322" s="557" t="s">
        <v>3715</v>
      </c>
      <c r="V322" s="530"/>
      <c r="W322" s="493" t="s">
        <v>3716</v>
      </c>
      <c r="X322" s="169"/>
      <c r="Y322" s="71" t="s">
        <v>233</v>
      </c>
      <c r="Z322" s="145">
        <f t="shared" si="65"/>
        <v>0</v>
      </c>
      <c r="AA322" s="145">
        <f t="shared" si="66"/>
        <v>0</v>
      </c>
      <c r="AB322" s="257">
        <f t="shared" si="67"/>
        <v>0</v>
      </c>
      <c r="AC322" s="142">
        <f t="shared" si="68"/>
        <v>0</v>
      </c>
      <c r="AD322" s="143">
        <f t="shared" si="69"/>
        <v>0</v>
      </c>
      <c r="AE322" s="144" t="str">
        <f t="shared" si="59"/>
        <v/>
      </c>
      <c r="AF322" s="144" t="str">
        <f t="shared" si="60"/>
        <v/>
      </c>
      <c r="AG322" s="144" t="str">
        <f t="shared" si="61"/>
        <v/>
      </c>
      <c r="AH322" s="591">
        <f t="shared" si="64"/>
        <v>0</v>
      </c>
    </row>
    <row r="323" spans="1:34">
      <c r="A323" s="138"/>
      <c r="B323" s="13">
        <v>206</v>
      </c>
      <c r="C323" s="364" t="s">
        <v>1893</v>
      </c>
      <c r="D323" s="364" t="s">
        <v>1894</v>
      </c>
      <c r="E323" s="379" t="s">
        <v>97</v>
      </c>
      <c r="F323" s="402">
        <v>1</v>
      </c>
      <c r="G323" s="8"/>
      <c r="H323" s="414">
        <v>170</v>
      </c>
      <c r="I323" s="407">
        <f t="shared" si="70"/>
        <v>170</v>
      </c>
      <c r="J323" s="255">
        <f t="shared" si="63"/>
        <v>6.5384615384615383</v>
      </c>
      <c r="K323" s="138"/>
      <c r="L323" s="8" t="s">
        <v>3714</v>
      </c>
      <c r="M323" s="331"/>
      <c r="N323" s="331"/>
      <c r="O323" s="331"/>
      <c r="P323" s="138"/>
      <c r="Q323" s="402">
        <v>180</v>
      </c>
      <c r="R323" s="137"/>
      <c r="S323" s="138"/>
      <c r="T323" s="138"/>
      <c r="U323" s="548" t="s">
        <v>3717</v>
      </c>
      <c r="V323" s="138"/>
      <c r="W323" s="493" t="s">
        <v>3716</v>
      </c>
      <c r="X323" s="169"/>
      <c r="Y323" s="71" t="s">
        <v>233</v>
      </c>
      <c r="Z323" s="145">
        <f t="shared" si="65"/>
        <v>0</v>
      </c>
      <c r="AA323" s="145">
        <f t="shared" si="66"/>
        <v>0</v>
      </c>
      <c r="AB323" s="257">
        <f t="shared" si="67"/>
        <v>0</v>
      </c>
      <c r="AC323" s="142">
        <f t="shared" si="68"/>
        <v>0</v>
      </c>
      <c r="AD323" s="143">
        <f t="shared" si="69"/>
        <v>0</v>
      </c>
      <c r="AE323" s="144" t="str">
        <f t="shared" si="59"/>
        <v/>
      </c>
      <c r="AF323" s="144" t="str">
        <f t="shared" si="60"/>
        <v/>
      </c>
      <c r="AG323" s="144" t="str">
        <f t="shared" si="61"/>
        <v/>
      </c>
      <c r="AH323" s="591">
        <f t="shared" si="64"/>
        <v>0</v>
      </c>
    </row>
    <row r="324" spans="1:34">
      <c r="A324" s="138"/>
      <c r="B324" s="13">
        <v>206</v>
      </c>
      <c r="C324" s="364" t="s">
        <v>1895</v>
      </c>
      <c r="D324" s="364" t="s">
        <v>1896</v>
      </c>
      <c r="E324" s="379" t="s">
        <v>97</v>
      </c>
      <c r="F324" s="402">
        <v>1</v>
      </c>
      <c r="G324" s="8"/>
      <c r="H324" s="414">
        <v>170</v>
      </c>
      <c r="I324" s="407">
        <f t="shared" si="70"/>
        <v>170</v>
      </c>
      <c r="J324" s="255">
        <f t="shared" si="63"/>
        <v>6.5384615384615383</v>
      </c>
      <c r="K324" s="138"/>
      <c r="L324" s="8" t="s">
        <v>3714</v>
      </c>
      <c r="M324" s="331"/>
      <c r="N324" s="331"/>
      <c r="O324" s="331"/>
      <c r="P324" s="138"/>
      <c r="Q324" s="402">
        <v>200</v>
      </c>
      <c r="R324" s="137"/>
      <c r="S324" s="138"/>
      <c r="T324" s="138"/>
      <c r="U324" s="548" t="s">
        <v>3717</v>
      </c>
      <c r="V324" s="138"/>
      <c r="W324" s="493" t="s">
        <v>3716</v>
      </c>
      <c r="X324" s="169"/>
      <c r="Y324" s="71" t="s">
        <v>233</v>
      </c>
      <c r="Z324" s="145">
        <f t="shared" si="65"/>
        <v>0</v>
      </c>
      <c r="AA324" s="145">
        <f t="shared" si="66"/>
        <v>0</v>
      </c>
      <c r="AB324" s="257">
        <f t="shared" si="67"/>
        <v>0</v>
      </c>
      <c r="AC324" s="142">
        <f t="shared" si="68"/>
        <v>0</v>
      </c>
      <c r="AD324" s="143">
        <f t="shared" si="69"/>
        <v>0</v>
      </c>
      <c r="AE324" s="144" t="str">
        <f t="shared" si="59"/>
        <v/>
      </c>
      <c r="AF324" s="144" t="str">
        <f t="shared" si="60"/>
        <v/>
      </c>
      <c r="AG324" s="144" t="str">
        <f t="shared" si="61"/>
        <v/>
      </c>
      <c r="AH324" s="591">
        <f t="shared" si="64"/>
        <v>0</v>
      </c>
    </row>
    <row r="325" spans="1:34">
      <c r="A325" s="138"/>
      <c r="B325" s="13">
        <v>206</v>
      </c>
      <c r="C325" s="364" t="s">
        <v>1897</v>
      </c>
      <c r="D325" s="364" t="s">
        <v>1898</v>
      </c>
      <c r="E325" s="379" t="s">
        <v>97</v>
      </c>
      <c r="F325" s="402">
        <v>1</v>
      </c>
      <c r="G325" s="8"/>
      <c r="H325" s="414">
        <v>170</v>
      </c>
      <c r="I325" s="407">
        <f t="shared" si="70"/>
        <v>170</v>
      </c>
      <c r="J325" s="255">
        <f t="shared" si="63"/>
        <v>6.5384615384615383</v>
      </c>
      <c r="K325" s="138"/>
      <c r="L325" s="8" t="s">
        <v>3714</v>
      </c>
      <c r="M325" s="331"/>
      <c r="N325" s="331"/>
      <c r="O325" s="331"/>
      <c r="P325" s="138"/>
      <c r="Q325" s="402">
        <v>210</v>
      </c>
      <c r="R325" s="137"/>
      <c r="S325" s="138"/>
      <c r="T325" s="138"/>
      <c r="U325" s="548" t="s">
        <v>3717</v>
      </c>
      <c r="V325" s="138"/>
      <c r="W325" s="493" t="s">
        <v>3716</v>
      </c>
      <c r="X325" s="169"/>
      <c r="Y325" s="71" t="s">
        <v>233</v>
      </c>
      <c r="Z325" s="145">
        <f t="shared" si="65"/>
        <v>0</v>
      </c>
      <c r="AA325" s="145">
        <f t="shared" si="66"/>
        <v>0</v>
      </c>
      <c r="AB325" s="257">
        <f t="shared" si="67"/>
        <v>0</v>
      </c>
      <c r="AC325" s="142">
        <f t="shared" si="68"/>
        <v>0</v>
      </c>
      <c r="AD325" s="143">
        <f t="shared" si="69"/>
        <v>0</v>
      </c>
      <c r="AE325" s="144" t="str">
        <f t="shared" si="59"/>
        <v/>
      </c>
      <c r="AF325" s="144" t="str">
        <f t="shared" si="60"/>
        <v/>
      </c>
      <c r="AG325" s="144" t="str">
        <f t="shared" si="61"/>
        <v/>
      </c>
      <c r="AH325" s="591">
        <f t="shared" si="64"/>
        <v>0</v>
      </c>
    </row>
    <row r="326" spans="1:34">
      <c r="A326" s="138"/>
      <c r="B326" s="13">
        <v>206</v>
      </c>
      <c r="C326" s="364" t="s">
        <v>1899</v>
      </c>
      <c r="D326" s="364" t="s">
        <v>1900</v>
      </c>
      <c r="E326" s="379" t="s">
        <v>97</v>
      </c>
      <c r="F326" s="402">
        <v>1</v>
      </c>
      <c r="G326" s="8"/>
      <c r="H326" s="414">
        <v>170</v>
      </c>
      <c r="I326" s="407">
        <f t="shared" si="70"/>
        <v>170</v>
      </c>
      <c r="J326" s="255">
        <f t="shared" si="63"/>
        <v>6.5384615384615383</v>
      </c>
      <c r="K326" s="138"/>
      <c r="L326" s="8" t="s">
        <v>3714</v>
      </c>
      <c r="M326" s="331"/>
      <c r="N326" s="331"/>
      <c r="O326" s="331"/>
      <c r="P326" s="138"/>
      <c r="Q326" s="402">
        <v>182</v>
      </c>
      <c r="R326" s="137"/>
      <c r="S326" s="138"/>
      <c r="T326" s="138"/>
      <c r="U326" s="548" t="s">
        <v>3717</v>
      </c>
      <c r="V326" s="138"/>
      <c r="W326" s="493" t="s">
        <v>3716</v>
      </c>
      <c r="X326" s="169"/>
      <c r="Y326" s="71" t="s">
        <v>233</v>
      </c>
      <c r="Z326" s="145">
        <f t="shared" si="65"/>
        <v>0</v>
      </c>
      <c r="AA326" s="145">
        <f t="shared" si="66"/>
        <v>0</v>
      </c>
      <c r="AB326" s="257">
        <f t="shared" si="67"/>
        <v>0</v>
      </c>
      <c r="AC326" s="142">
        <f t="shared" si="68"/>
        <v>0</v>
      </c>
      <c r="AD326" s="143">
        <f t="shared" si="69"/>
        <v>0</v>
      </c>
      <c r="AE326" s="144" t="str">
        <f t="shared" si="59"/>
        <v/>
      </c>
      <c r="AF326" s="144" t="str">
        <f t="shared" si="60"/>
        <v/>
      </c>
      <c r="AG326" s="144" t="str">
        <f t="shared" si="61"/>
        <v/>
      </c>
      <c r="AH326" s="591">
        <f t="shared" si="64"/>
        <v>0</v>
      </c>
    </row>
    <row r="327" spans="1:34">
      <c r="A327" s="138"/>
      <c r="B327" s="13">
        <v>206</v>
      </c>
      <c r="C327" s="364" t="s">
        <v>1901</v>
      </c>
      <c r="D327" s="364" t="s">
        <v>1902</v>
      </c>
      <c r="E327" s="379" t="s">
        <v>97</v>
      </c>
      <c r="F327" s="402">
        <v>1</v>
      </c>
      <c r="G327" s="8"/>
      <c r="H327" s="414">
        <v>170</v>
      </c>
      <c r="I327" s="407">
        <f t="shared" si="70"/>
        <v>170</v>
      </c>
      <c r="J327" s="255">
        <f t="shared" si="63"/>
        <v>6.5384615384615383</v>
      </c>
      <c r="K327" s="138"/>
      <c r="L327" s="8" t="s">
        <v>3714</v>
      </c>
      <c r="M327" s="331"/>
      <c r="N327" s="331"/>
      <c r="O327" s="331"/>
      <c r="P327" s="138"/>
      <c r="Q327" s="402">
        <v>175</v>
      </c>
      <c r="R327" s="137"/>
      <c r="S327" s="138"/>
      <c r="T327" s="138"/>
      <c r="U327" s="550" t="s">
        <v>3718</v>
      </c>
      <c r="V327" s="138"/>
      <c r="W327" s="493" t="s">
        <v>3716</v>
      </c>
      <c r="X327" s="169"/>
      <c r="Y327" s="71" t="s">
        <v>233</v>
      </c>
      <c r="Z327" s="145">
        <f t="shared" si="65"/>
        <v>0</v>
      </c>
      <c r="AA327" s="145">
        <f t="shared" si="66"/>
        <v>0</v>
      </c>
      <c r="AB327" s="257">
        <f t="shared" si="67"/>
        <v>0</v>
      </c>
      <c r="AC327" s="142">
        <f t="shared" si="68"/>
        <v>0</v>
      </c>
      <c r="AD327" s="143">
        <f t="shared" si="69"/>
        <v>0</v>
      </c>
      <c r="AE327" s="144" t="str">
        <f t="shared" si="59"/>
        <v/>
      </c>
      <c r="AF327" s="144" t="str">
        <f t="shared" si="60"/>
        <v/>
      </c>
      <c r="AG327" s="144" t="str">
        <f t="shared" si="61"/>
        <v/>
      </c>
      <c r="AH327" s="591">
        <f t="shared" si="64"/>
        <v>0</v>
      </c>
    </row>
    <row r="328" spans="1:34">
      <c r="A328" s="138"/>
      <c r="B328" s="13">
        <v>206</v>
      </c>
      <c r="C328" s="364" t="s">
        <v>1903</v>
      </c>
      <c r="D328" s="364" t="s">
        <v>1904</v>
      </c>
      <c r="E328" s="379" t="s">
        <v>97</v>
      </c>
      <c r="F328" s="402">
        <v>1</v>
      </c>
      <c r="G328" s="8"/>
      <c r="H328" s="414">
        <v>170</v>
      </c>
      <c r="I328" s="407">
        <f t="shared" si="70"/>
        <v>170</v>
      </c>
      <c r="J328" s="255">
        <f t="shared" si="63"/>
        <v>6.5384615384615383</v>
      </c>
      <c r="K328" s="138"/>
      <c r="L328" s="8" t="s">
        <v>3714</v>
      </c>
      <c r="M328" s="331"/>
      <c r="N328" s="331"/>
      <c r="O328" s="331"/>
      <c r="P328" s="138"/>
      <c r="Q328" s="402">
        <v>196</v>
      </c>
      <c r="R328" s="137"/>
      <c r="S328" s="138"/>
      <c r="T328" s="138"/>
      <c r="U328" s="550" t="s">
        <v>3718</v>
      </c>
      <c r="V328" s="138"/>
      <c r="W328" s="493" t="s">
        <v>3716</v>
      </c>
      <c r="X328" s="169"/>
      <c r="Y328" s="71" t="s">
        <v>233</v>
      </c>
      <c r="Z328" s="145">
        <f t="shared" si="65"/>
        <v>0</v>
      </c>
      <c r="AA328" s="145">
        <f t="shared" si="66"/>
        <v>0</v>
      </c>
      <c r="AB328" s="257">
        <f t="shared" si="67"/>
        <v>0</v>
      </c>
      <c r="AC328" s="142">
        <f t="shared" si="68"/>
        <v>0</v>
      </c>
      <c r="AD328" s="143">
        <f t="shared" si="69"/>
        <v>0</v>
      </c>
      <c r="AE328" s="144" t="str">
        <f t="shared" si="59"/>
        <v/>
      </c>
      <c r="AF328" s="144" t="str">
        <f t="shared" si="60"/>
        <v/>
      </c>
      <c r="AG328" s="144" t="str">
        <f t="shared" si="61"/>
        <v/>
      </c>
      <c r="AH328" s="591">
        <f t="shared" si="64"/>
        <v>0</v>
      </c>
    </row>
    <row r="329" spans="1:34">
      <c r="A329" s="138"/>
      <c r="B329" s="13">
        <v>206</v>
      </c>
      <c r="C329" s="364" t="s">
        <v>1905</v>
      </c>
      <c r="D329" s="364" t="s">
        <v>1906</v>
      </c>
      <c r="E329" s="379" t="s">
        <v>97</v>
      </c>
      <c r="F329" s="402">
        <v>1</v>
      </c>
      <c r="G329" s="232"/>
      <c r="H329" s="414">
        <v>170</v>
      </c>
      <c r="I329" s="407">
        <f t="shared" si="70"/>
        <v>170</v>
      </c>
      <c r="J329" s="255">
        <f t="shared" si="63"/>
        <v>6.5384615384615383</v>
      </c>
      <c r="K329" s="138"/>
      <c r="L329" s="8" t="s">
        <v>3714</v>
      </c>
      <c r="M329" s="331"/>
      <c r="N329" s="331"/>
      <c r="O329" s="331"/>
      <c r="P329" s="138"/>
      <c r="Q329" s="402">
        <v>201</v>
      </c>
      <c r="R329" s="137"/>
      <c r="S329" s="138"/>
      <c r="T329" s="138"/>
      <c r="U329" s="550" t="s">
        <v>3718</v>
      </c>
      <c r="V329" s="138"/>
      <c r="W329" s="493" t="s">
        <v>3716</v>
      </c>
      <c r="X329" s="169"/>
      <c r="Y329" s="71" t="s">
        <v>233</v>
      </c>
      <c r="Z329" s="145">
        <f t="shared" si="65"/>
        <v>0</v>
      </c>
      <c r="AA329" s="145">
        <f t="shared" si="66"/>
        <v>0</v>
      </c>
      <c r="AB329" s="257">
        <f t="shared" si="67"/>
        <v>0</v>
      </c>
      <c r="AC329" s="142">
        <f t="shared" si="68"/>
        <v>0</v>
      </c>
      <c r="AD329" s="143">
        <f t="shared" si="69"/>
        <v>0</v>
      </c>
      <c r="AE329" s="144" t="str">
        <f t="shared" si="59"/>
        <v/>
      </c>
      <c r="AF329" s="144" t="str">
        <f t="shared" si="60"/>
        <v/>
      </c>
      <c r="AG329" s="144" t="str">
        <f t="shared" si="61"/>
        <v/>
      </c>
      <c r="AH329" s="591">
        <f t="shared" si="64"/>
        <v>0</v>
      </c>
    </row>
    <row r="330" spans="1:34">
      <c r="A330" s="138"/>
      <c r="B330" s="13">
        <v>206</v>
      </c>
      <c r="C330" s="364" t="s">
        <v>1907</v>
      </c>
      <c r="D330" s="364" t="s">
        <v>1908</v>
      </c>
      <c r="E330" s="379" t="s">
        <v>97</v>
      </c>
      <c r="F330" s="402">
        <v>1</v>
      </c>
      <c r="G330" s="136"/>
      <c r="H330" s="414">
        <v>170</v>
      </c>
      <c r="I330" s="407">
        <f t="shared" si="70"/>
        <v>170</v>
      </c>
      <c r="J330" s="255">
        <f t="shared" si="63"/>
        <v>6.5384615384615383</v>
      </c>
      <c r="K330" s="138"/>
      <c r="L330" s="8" t="s">
        <v>3714</v>
      </c>
      <c r="M330" s="331"/>
      <c r="N330" s="331"/>
      <c r="O330" s="331"/>
      <c r="P330" s="138"/>
      <c r="Q330" s="402">
        <v>225</v>
      </c>
      <c r="R330" s="137"/>
      <c r="S330" s="138"/>
      <c r="T330" s="138"/>
      <c r="U330" s="550" t="s">
        <v>3718</v>
      </c>
      <c r="V330" s="138"/>
      <c r="W330" s="493" t="s">
        <v>3716</v>
      </c>
      <c r="X330" s="169"/>
      <c r="Y330" s="71" t="s">
        <v>233</v>
      </c>
      <c r="Z330" s="145">
        <f t="shared" si="65"/>
        <v>0</v>
      </c>
      <c r="AA330" s="145">
        <f t="shared" si="66"/>
        <v>0</v>
      </c>
      <c r="AB330" s="257">
        <f t="shared" si="67"/>
        <v>0</v>
      </c>
      <c r="AC330" s="142">
        <f t="shared" si="68"/>
        <v>0</v>
      </c>
      <c r="AD330" s="143">
        <f t="shared" si="69"/>
        <v>0</v>
      </c>
      <c r="AE330" s="144" t="str">
        <f t="shared" si="59"/>
        <v/>
      </c>
      <c r="AF330" s="144" t="str">
        <f t="shared" si="60"/>
        <v/>
      </c>
      <c r="AG330" s="144" t="str">
        <f t="shared" si="61"/>
        <v/>
      </c>
      <c r="AH330" s="591">
        <f t="shared" si="64"/>
        <v>0</v>
      </c>
    </row>
    <row r="331" spans="1:34" ht="15.75">
      <c r="A331" s="5"/>
      <c r="B331" s="13">
        <v>207</v>
      </c>
      <c r="C331" s="351" t="s">
        <v>1909</v>
      </c>
      <c r="D331" s="381" t="s">
        <v>1910</v>
      </c>
      <c r="E331" s="392" t="s">
        <v>97</v>
      </c>
      <c r="F331" s="405">
        <v>1</v>
      </c>
      <c r="G331" s="235"/>
      <c r="H331" s="414">
        <v>415</v>
      </c>
      <c r="I331" s="407">
        <f t="shared" si="70"/>
        <v>415</v>
      </c>
      <c r="J331" s="255">
        <f t="shared" si="63"/>
        <v>15.961538461538462</v>
      </c>
      <c r="K331" s="8"/>
      <c r="L331" s="8" t="s">
        <v>3714</v>
      </c>
      <c r="M331" s="333"/>
      <c r="N331" s="8"/>
      <c r="O331" s="423"/>
      <c r="P331" s="423"/>
      <c r="Q331" s="402">
        <v>247</v>
      </c>
      <c r="R331" s="447"/>
      <c r="S331" s="447"/>
      <c r="T331" s="447"/>
      <c r="U331" s="548" t="s">
        <v>5366</v>
      </c>
      <c r="V331" s="530"/>
      <c r="W331" s="493" t="s">
        <v>3720</v>
      </c>
      <c r="X331" s="169"/>
      <c r="Y331" s="71" t="s">
        <v>234</v>
      </c>
      <c r="Z331" s="145">
        <f t="shared" si="65"/>
        <v>0</v>
      </c>
      <c r="AA331" s="145">
        <f t="shared" si="66"/>
        <v>0</v>
      </c>
      <c r="AB331" s="257">
        <f t="shared" si="67"/>
        <v>0</v>
      </c>
      <c r="AC331" s="142">
        <f t="shared" si="68"/>
        <v>0</v>
      </c>
      <c r="AD331" s="143">
        <f t="shared" si="69"/>
        <v>0</v>
      </c>
      <c r="AE331" s="144" t="str">
        <f t="shared" si="59"/>
        <v/>
      </c>
      <c r="AF331" s="144" t="str">
        <f t="shared" si="60"/>
        <v/>
      </c>
      <c r="AG331" s="144" t="str">
        <f t="shared" si="61"/>
        <v/>
      </c>
      <c r="AH331" s="591">
        <f t="shared" si="64"/>
        <v>0</v>
      </c>
    </row>
    <row r="332" spans="1:34" ht="15.75">
      <c r="A332" s="5"/>
      <c r="B332" s="13">
        <v>207</v>
      </c>
      <c r="C332" s="351" t="s">
        <v>1911</v>
      </c>
      <c r="D332" s="381" t="s">
        <v>1912</v>
      </c>
      <c r="E332" s="392" t="s">
        <v>97</v>
      </c>
      <c r="F332" s="405">
        <v>1</v>
      </c>
      <c r="G332" s="8"/>
      <c r="H332" s="414">
        <v>415</v>
      </c>
      <c r="I332" s="407">
        <f t="shared" si="70"/>
        <v>415</v>
      </c>
      <c r="J332" s="255">
        <f t="shared" si="63"/>
        <v>15.961538461538462</v>
      </c>
      <c r="K332" s="8"/>
      <c r="L332" s="8" t="s">
        <v>3714</v>
      </c>
      <c r="M332" s="333"/>
      <c r="N332" s="8"/>
      <c r="O332" s="423"/>
      <c r="P332" s="423"/>
      <c r="Q332" s="402">
        <v>257</v>
      </c>
      <c r="R332" s="447"/>
      <c r="S332" s="447"/>
      <c r="T332" s="447"/>
      <c r="U332" s="550" t="s">
        <v>3719</v>
      </c>
      <c r="V332" s="530"/>
      <c r="W332" s="493" t="s">
        <v>3720</v>
      </c>
      <c r="X332" s="169"/>
      <c r="Y332" s="71" t="s">
        <v>233</v>
      </c>
      <c r="Z332" s="145">
        <f t="shared" si="65"/>
        <v>0</v>
      </c>
      <c r="AA332" s="145">
        <f t="shared" si="66"/>
        <v>0</v>
      </c>
      <c r="AB332" s="257">
        <f t="shared" si="67"/>
        <v>0</v>
      </c>
      <c r="AC332" s="142">
        <f t="shared" si="68"/>
        <v>0</v>
      </c>
      <c r="AD332" s="143">
        <f t="shared" si="69"/>
        <v>0</v>
      </c>
      <c r="AE332" s="144" t="str">
        <f t="shared" si="59"/>
        <v/>
      </c>
      <c r="AF332" s="144" t="str">
        <f t="shared" si="60"/>
        <v/>
      </c>
      <c r="AG332" s="144" t="str">
        <f t="shared" si="61"/>
        <v/>
      </c>
      <c r="AH332" s="591">
        <f t="shared" si="64"/>
        <v>0</v>
      </c>
    </row>
    <row r="333" spans="1:34" ht="15.75">
      <c r="A333" s="5"/>
      <c r="B333" s="13">
        <v>207</v>
      </c>
      <c r="C333" s="351" t="s">
        <v>1913</v>
      </c>
      <c r="D333" s="381" t="s">
        <v>1914</v>
      </c>
      <c r="E333" s="392" t="s">
        <v>97</v>
      </c>
      <c r="F333" s="405">
        <v>1</v>
      </c>
      <c r="G333" s="136"/>
      <c r="H333" s="414">
        <v>415</v>
      </c>
      <c r="I333" s="407">
        <f t="shared" si="70"/>
        <v>415</v>
      </c>
      <c r="J333" s="255">
        <f t="shared" si="63"/>
        <v>15.961538461538462</v>
      </c>
      <c r="K333" s="8"/>
      <c r="L333" s="8" t="s">
        <v>3714</v>
      </c>
      <c r="M333" s="333"/>
      <c r="N333" s="8"/>
      <c r="O333" s="423"/>
      <c r="P333" s="423"/>
      <c r="Q333" s="402">
        <v>283</v>
      </c>
      <c r="R333" s="447"/>
      <c r="S333" s="447"/>
      <c r="T333" s="447"/>
      <c r="U333" s="550" t="s">
        <v>3719</v>
      </c>
      <c r="V333" s="530"/>
      <c r="W333" s="493" t="s">
        <v>3720</v>
      </c>
      <c r="X333" s="169"/>
      <c r="Y333" s="71" t="s">
        <v>233</v>
      </c>
      <c r="Z333" s="145">
        <f t="shared" si="65"/>
        <v>0</v>
      </c>
      <c r="AA333" s="145">
        <f t="shared" si="66"/>
        <v>0</v>
      </c>
      <c r="AB333" s="257">
        <f t="shared" si="67"/>
        <v>0</v>
      </c>
      <c r="AC333" s="142">
        <f t="shared" si="68"/>
        <v>0</v>
      </c>
      <c r="AD333" s="143">
        <f t="shared" si="69"/>
        <v>0</v>
      </c>
      <c r="AE333" s="144" t="str">
        <f t="shared" si="59"/>
        <v/>
      </c>
      <c r="AF333" s="144" t="str">
        <f t="shared" si="60"/>
        <v/>
      </c>
      <c r="AG333" s="144" t="str">
        <f t="shared" si="61"/>
        <v/>
      </c>
      <c r="AH333" s="591">
        <f t="shared" si="64"/>
        <v>0</v>
      </c>
    </row>
    <row r="334" spans="1:34" ht="15.75">
      <c r="A334" s="5"/>
      <c r="B334" s="13">
        <v>208</v>
      </c>
      <c r="C334" s="351" t="s">
        <v>1915</v>
      </c>
      <c r="D334" s="381" t="s">
        <v>1916</v>
      </c>
      <c r="E334" s="392" t="s">
        <v>97</v>
      </c>
      <c r="F334" s="405">
        <v>1</v>
      </c>
      <c r="G334" s="8"/>
      <c r="H334" s="414">
        <v>1300</v>
      </c>
      <c r="I334" s="407">
        <f t="shared" si="70"/>
        <v>1300</v>
      </c>
      <c r="J334" s="255">
        <f t="shared" si="63"/>
        <v>50</v>
      </c>
      <c r="K334" s="8"/>
      <c r="L334" s="8" t="s">
        <v>3714</v>
      </c>
      <c r="M334" s="333"/>
      <c r="N334" s="8"/>
      <c r="O334" s="423"/>
      <c r="P334" s="423"/>
      <c r="Q334" s="402">
        <v>823</v>
      </c>
      <c r="R334" s="447"/>
      <c r="S334" s="447"/>
      <c r="T334" s="447"/>
      <c r="U334" s="548" t="s">
        <v>5367</v>
      </c>
      <c r="V334" s="530"/>
      <c r="W334" s="493" t="s">
        <v>3722</v>
      </c>
      <c r="X334" s="169"/>
      <c r="Y334" s="71" t="s">
        <v>233</v>
      </c>
      <c r="Z334" s="145">
        <f t="shared" si="65"/>
        <v>0</v>
      </c>
      <c r="AA334" s="145">
        <f t="shared" si="66"/>
        <v>0</v>
      </c>
      <c r="AB334" s="257">
        <f t="shared" si="67"/>
        <v>0</v>
      </c>
      <c r="AC334" s="142">
        <f t="shared" si="68"/>
        <v>0</v>
      </c>
      <c r="AD334" s="143">
        <f t="shared" si="69"/>
        <v>0</v>
      </c>
      <c r="AE334" s="144" t="str">
        <f t="shared" si="59"/>
        <v/>
      </c>
      <c r="AF334" s="144" t="str">
        <f t="shared" si="60"/>
        <v/>
      </c>
      <c r="AG334" s="144" t="str">
        <f t="shared" si="61"/>
        <v/>
      </c>
      <c r="AH334" s="591">
        <f t="shared" si="64"/>
        <v>0</v>
      </c>
    </row>
    <row r="335" spans="1:34" ht="15.75">
      <c r="A335" s="5"/>
      <c r="B335" s="13">
        <v>208</v>
      </c>
      <c r="C335" s="351" t="s">
        <v>1917</v>
      </c>
      <c r="D335" s="381" t="s">
        <v>1918</v>
      </c>
      <c r="E335" s="392" t="s">
        <v>97</v>
      </c>
      <c r="F335" s="405">
        <v>1</v>
      </c>
      <c r="G335" s="232"/>
      <c r="H335" s="414">
        <v>1300</v>
      </c>
      <c r="I335" s="407">
        <f t="shared" si="70"/>
        <v>1300</v>
      </c>
      <c r="J335" s="255">
        <f t="shared" si="63"/>
        <v>50</v>
      </c>
      <c r="K335" s="8"/>
      <c r="L335" s="8" t="s">
        <v>3714</v>
      </c>
      <c r="M335" s="333"/>
      <c r="N335" s="8"/>
      <c r="O335" s="423"/>
      <c r="P335" s="423"/>
      <c r="Q335" s="402">
        <v>862</v>
      </c>
      <c r="R335" s="447"/>
      <c r="S335" s="447"/>
      <c r="T335" s="447"/>
      <c r="U335" s="552" t="s">
        <v>3721</v>
      </c>
      <c r="V335" s="530"/>
      <c r="W335" s="493" t="s">
        <v>3722</v>
      </c>
      <c r="X335" s="169"/>
      <c r="Y335" s="71" t="s">
        <v>233</v>
      </c>
      <c r="Z335" s="145">
        <f t="shared" si="65"/>
        <v>0</v>
      </c>
      <c r="AA335" s="145">
        <f t="shared" si="66"/>
        <v>0</v>
      </c>
      <c r="AB335" s="257">
        <f t="shared" si="67"/>
        <v>0</v>
      </c>
      <c r="AC335" s="142">
        <f t="shared" si="68"/>
        <v>0</v>
      </c>
      <c r="AD335" s="143">
        <f t="shared" si="69"/>
        <v>0</v>
      </c>
      <c r="AE335" s="144" t="str">
        <f t="shared" si="59"/>
        <v/>
      </c>
      <c r="AF335" s="144" t="str">
        <f t="shared" si="60"/>
        <v/>
      </c>
      <c r="AG335" s="144" t="str">
        <f t="shared" si="61"/>
        <v/>
      </c>
      <c r="AH335" s="591">
        <f t="shared" si="64"/>
        <v>0</v>
      </c>
    </row>
    <row r="336" spans="1:34" ht="15.75">
      <c r="A336" s="5"/>
      <c r="B336" s="13">
        <v>208</v>
      </c>
      <c r="C336" s="351" t="s">
        <v>1919</v>
      </c>
      <c r="D336" s="381" t="s">
        <v>1920</v>
      </c>
      <c r="E336" s="392" t="s">
        <v>97</v>
      </c>
      <c r="F336" s="405">
        <v>1</v>
      </c>
      <c r="G336" s="136"/>
      <c r="H336" s="414">
        <v>1300</v>
      </c>
      <c r="I336" s="407">
        <f t="shared" si="70"/>
        <v>1300</v>
      </c>
      <c r="J336" s="255">
        <f t="shared" si="63"/>
        <v>50</v>
      </c>
      <c r="K336" s="8"/>
      <c r="L336" s="8" t="s">
        <v>3714</v>
      </c>
      <c r="M336" s="333"/>
      <c r="N336" s="8"/>
      <c r="O336" s="423"/>
      <c r="P336" s="423"/>
      <c r="Q336" s="402">
        <v>912</v>
      </c>
      <c r="R336" s="447"/>
      <c r="S336" s="447"/>
      <c r="T336" s="447"/>
      <c r="U336" s="552" t="s">
        <v>3721</v>
      </c>
      <c r="V336" s="530"/>
      <c r="W336" s="493" t="s">
        <v>3722</v>
      </c>
      <c r="X336" s="169"/>
      <c r="Y336" s="71" t="s">
        <v>233</v>
      </c>
      <c r="Z336" s="145">
        <f t="shared" si="65"/>
        <v>0</v>
      </c>
      <c r="AA336" s="145">
        <f t="shared" si="66"/>
        <v>0</v>
      </c>
      <c r="AB336" s="257">
        <f t="shared" si="67"/>
        <v>0</v>
      </c>
      <c r="AC336" s="142">
        <f t="shared" si="68"/>
        <v>0</v>
      </c>
      <c r="AD336" s="143">
        <f t="shared" si="69"/>
        <v>0</v>
      </c>
      <c r="AE336" s="144" t="str">
        <f t="shared" si="59"/>
        <v/>
      </c>
      <c r="AF336" s="144" t="str">
        <f t="shared" si="60"/>
        <v/>
      </c>
      <c r="AG336" s="144" t="str">
        <f t="shared" si="61"/>
        <v/>
      </c>
      <c r="AH336" s="591">
        <f t="shared" si="64"/>
        <v>0</v>
      </c>
    </row>
    <row r="337" spans="1:34" ht="15.75">
      <c r="A337" s="5"/>
      <c r="B337" s="13"/>
      <c r="C337" s="351" t="s">
        <v>1921</v>
      </c>
      <c r="D337" s="381" t="s">
        <v>1922</v>
      </c>
      <c r="E337" s="392" t="s">
        <v>97</v>
      </c>
      <c r="F337" s="405">
        <v>1</v>
      </c>
      <c r="G337" s="235"/>
      <c r="H337" s="414">
        <v>160</v>
      </c>
      <c r="I337" s="407">
        <f t="shared" si="70"/>
        <v>160</v>
      </c>
      <c r="J337" s="255">
        <f t="shared" si="63"/>
        <v>6.1538461538461542</v>
      </c>
      <c r="K337" s="8"/>
      <c r="L337" s="8" t="s">
        <v>3714</v>
      </c>
      <c r="M337" s="333"/>
      <c r="N337" s="8"/>
      <c r="O337" s="423"/>
      <c r="P337" s="423"/>
      <c r="Q337" s="402">
        <v>72</v>
      </c>
      <c r="R337" s="447"/>
      <c r="S337" s="447"/>
      <c r="T337" s="447"/>
      <c r="U337" s="552" t="s">
        <v>3723</v>
      </c>
      <c r="V337" s="530"/>
      <c r="W337" s="493" t="s">
        <v>3724</v>
      </c>
      <c r="X337" s="169"/>
      <c r="Y337" s="71" t="s">
        <v>233</v>
      </c>
      <c r="Z337" s="145">
        <f t="shared" si="65"/>
        <v>0</v>
      </c>
      <c r="AA337" s="145">
        <f t="shared" si="66"/>
        <v>0</v>
      </c>
      <c r="AB337" s="257">
        <f t="shared" si="67"/>
        <v>0</v>
      </c>
      <c r="AC337" s="142">
        <f t="shared" si="68"/>
        <v>0</v>
      </c>
      <c r="AD337" s="143">
        <f t="shared" si="69"/>
        <v>0</v>
      </c>
      <c r="AE337" s="144" t="str">
        <f t="shared" si="59"/>
        <v/>
      </c>
      <c r="AF337" s="144" t="str">
        <f t="shared" si="60"/>
        <v/>
      </c>
      <c r="AG337" s="144" t="str">
        <f t="shared" si="61"/>
        <v/>
      </c>
      <c r="AH337" s="591">
        <f t="shared" si="64"/>
        <v>0</v>
      </c>
    </row>
    <row r="338" spans="1:34" ht="15.75">
      <c r="A338" s="5"/>
      <c r="B338" s="13"/>
      <c r="C338" s="351" t="s">
        <v>1923</v>
      </c>
      <c r="D338" s="381" t="s">
        <v>1924</v>
      </c>
      <c r="E338" s="392" t="s">
        <v>97</v>
      </c>
      <c r="F338" s="405">
        <v>1</v>
      </c>
      <c r="G338" s="232"/>
      <c r="H338" s="414">
        <v>160</v>
      </c>
      <c r="I338" s="407">
        <f t="shared" si="70"/>
        <v>160</v>
      </c>
      <c r="J338" s="255">
        <f t="shared" si="63"/>
        <v>6.1538461538461542</v>
      </c>
      <c r="K338" s="8"/>
      <c r="L338" s="8" t="s">
        <v>3714</v>
      </c>
      <c r="M338" s="333"/>
      <c r="N338" s="8"/>
      <c r="O338" s="423"/>
      <c r="P338" s="423"/>
      <c r="Q338" s="402">
        <v>47</v>
      </c>
      <c r="R338" s="447"/>
      <c r="S338" s="447"/>
      <c r="T338" s="447"/>
      <c r="U338" s="552" t="s">
        <v>3725</v>
      </c>
      <c r="V338" s="530"/>
      <c r="W338" s="493" t="s">
        <v>3726</v>
      </c>
      <c r="X338" s="169"/>
      <c r="Y338" s="71" t="s">
        <v>233</v>
      </c>
      <c r="Z338" s="145">
        <f t="shared" si="65"/>
        <v>0</v>
      </c>
      <c r="AA338" s="145">
        <f t="shared" si="66"/>
        <v>0</v>
      </c>
      <c r="AB338" s="257">
        <f t="shared" si="67"/>
        <v>0</v>
      </c>
      <c r="AC338" s="142">
        <f t="shared" si="68"/>
        <v>0</v>
      </c>
      <c r="AD338" s="143">
        <f t="shared" si="69"/>
        <v>0</v>
      </c>
      <c r="AE338" s="144" t="str">
        <f t="shared" si="59"/>
        <v/>
      </c>
      <c r="AF338" s="144" t="str">
        <f t="shared" si="60"/>
        <v/>
      </c>
      <c r="AG338" s="144" t="str">
        <f t="shared" si="61"/>
        <v/>
      </c>
      <c r="AH338" s="591">
        <f t="shared" si="64"/>
        <v>0</v>
      </c>
    </row>
    <row r="339" spans="1:34" ht="15.75">
      <c r="A339" s="5"/>
      <c r="B339" s="13"/>
      <c r="C339" s="351" t="s">
        <v>1925</v>
      </c>
      <c r="D339" s="381" t="s">
        <v>1926</v>
      </c>
      <c r="E339" s="392" t="s">
        <v>97</v>
      </c>
      <c r="F339" s="405">
        <v>1</v>
      </c>
      <c r="G339" s="136"/>
      <c r="H339" s="414">
        <v>340</v>
      </c>
      <c r="I339" s="407">
        <f t="shared" si="70"/>
        <v>340</v>
      </c>
      <c r="J339" s="255">
        <f t="shared" si="63"/>
        <v>13.076923076923077</v>
      </c>
      <c r="K339" s="8"/>
      <c r="L339" s="8" t="s">
        <v>3714</v>
      </c>
      <c r="M339" s="333"/>
      <c r="N339" s="8"/>
      <c r="O339" s="423"/>
      <c r="P339" s="423"/>
      <c r="Q339" s="402">
        <v>300</v>
      </c>
      <c r="R339" s="447"/>
      <c r="S339" s="447"/>
      <c r="T339" s="447"/>
      <c r="U339" s="552" t="s">
        <v>3727</v>
      </c>
      <c r="V339" s="530"/>
      <c r="W339" s="493" t="s">
        <v>3728</v>
      </c>
      <c r="X339" s="169"/>
      <c r="Y339" s="71" t="s">
        <v>234</v>
      </c>
      <c r="Z339" s="145">
        <f t="shared" si="65"/>
        <v>0</v>
      </c>
      <c r="AA339" s="145">
        <f t="shared" si="66"/>
        <v>0</v>
      </c>
      <c r="AB339" s="257">
        <f t="shared" si="67"/>
        <v>0</v>
      </c>
      <c r="AC339" s="142">
        <f t="shared" si="68"/>
        <v>0</v>
      </c>
      <c r="AD339" s="143">
        <f t="shared" si="69"/>
        <v>0</v>
      </c>
      <c r="AE339" s="144" t="str">
        <f t="shared" si="59"/>
        <v/>
      </c>
      <c r="AF339" s="144" t="str">
        <f t="shared" si="60"/>
        <v/>
      </c>
      <c r="AG339" s="144" t="str">
        <f t="shared" si="61"/>
        <v/>
      </c>
      <c r="AH339" s="591">
        <f t="shared" si="64"/>
        <v>0</v>
      </c>
    </row>
    <row r="340" spans="1:34" ht="15.75">
      <c r="A340" s="5" t="s">
        <v>1284</v>
      </c>
      <c r="B340" s="13"/>
      <c r="C340" s="341"/>
      <c r="D340" s="341"/>
      <c r="E340" s="379"/>
      <c r="F340" s="8"/>
      <c r="G340" s="235"/>
      <c r="H340" s="412"/>
      <c r="I340" s="410"/>
      <c r="J340" s="565"/>
      <c r="K340" s="8"/>
      <c r="L340" s="8"/>
      <c r="M340" s="333"/>
      <c r="N340" s="8"/>
      <c r="O340" s="426"/>
      <c r="P340" s="423"/>
      <c r="Q340" s="439"/>
      <c r="R340" s="459"/>
      <c r="S340" s="459"/>
      <c r="T340" s="447"/>
      <c r="U340" s="549"/>
      <c r="V340" s="530"/>
      <c r="W340" s="478"/>
      <c r="X340" s="137"/>
      <c r="Y340" s="71" t="s">
        <v>1015</v>
      </c>
      <c r="Z340" s="195"/>
      <c r="AA340" s="195"/>
      <c r="AB340" s="142"/>
      <c r="AC340" s="142"/>
      <c r="AD340" s="143"/>
      <c r="AE340" s="144"/>
      <c r="AF340" s="144"/>
      <c r="AG340" s="144"/>
      <c r="AH340" s="591"/>
    </row>
    <row r="341" spans="1:34" ht="15.75">
      <c r="A341" s="5"/>
      <c r="B341" s="13"/>
      <c r="C341" s="341" t="s">
        <v>1927</v>
      </c>
      <c r="D341" s="344" t="s">
        <v>1928</v>
      </c>
      <c r="E341" s="379" t="s">
        <v>296</v>
      </c>
      <c r="F341" s="8">
        <v>24</v>
      </c>
      <c r="G341" s="136"/>
      <c r="H341" s="414">
        <v>13</v>
      </c>
      <c r="I341" s="407">
        <f t="shared" si="70"/>
        <v>13</v>
      </c>
      <c r="J341" s="255">
        <f t="shared" si="63"/>
        <v>0.5</v>
      </c>
      <c r="K341" s="8"/>
      <c r="L341" s="8" t="s">
        <v>3714</v>
      </c>
      <c r="M341" s="333"/>
      <c r="N341" s="8"/>
      <c r="O341" s="426">
        <v>1.0163999999999999E-2</v>
      </c>
      <c r="P341" s="423"/>
      <c r="Q341" s="439">
        <v>6800</v>
      </c>
      <c r="R341" s="450"/>
      <c r="S341" s="450"/>
      <c r="T341" s="447"/>
      <c r="U341" s="552" t="s">
        <v>3729</v>
      </c>
      <c r="V341" s="530"/>
      <c r="W341" s="425" t="s">
        <v>3730</v>
      </c>
      <c r="X341" s="169"/>
      <c r="Y341" s="71" t="s">
        <v>233</v>
      </c>
      <c r="Z341" s="145">
        <f t="shared" si="65"/>
        <v>0</v>
      </c>
      <c r="AA341" s="145">
        <f t="shared" si="66"/>
        <v>0</v>
      </c>
      <c r="AB341" s="257">
        <f t="shared" si="67"/>
        <v>0</v>
      </c>
      <c r="AC341" s="142">
        <f t="shared" si="68"/>
        <v>0</v>
      </c>
      <c r="AD341" s="143">
        <f t="shared" si="69"/>
        <v>0</v>
      </c>
      <c r="AE341" s="144" t="str">
        <f t="shared" si="59"/>
        <v/>
      </c>
      <c r="AF341" s="144" t="str">
        <f t="shared" si="60"/>
        <v/>
      </c>
      <c r="AG341" s="144" t="str">
        <f t="shared" si="61"/>
        <v/>
      </c>
      <c r="AH341" s="591">
        <f t="shared" si="64"/>
        <v>0</v>
      </c>
    </row>
    <row r="342" spans="1:34" ht="15.75">
      <c r="A342" s="5"/>
      <c r="B342" s="13"/>
      <c r="C342" s="341" t="s">
        <v>1929</v>
      </c>
      <c r="D342" s="341" t="s">
        <v>1930</v>
      </c>
      <c r="E342" s="379" t="s">
        <v>97</v>
      </c>
      <c r="F342" s="8">
        <v>1</v>
      </c>
      <c r="G342" s="8"/>
      <c r="H342" s="414">
        <v>1985</v>
      </c>
      <c r="I342" s="407">
        <f t="shared" si="70"/>
        <v>1985</v>
      </c>
      <c r="J342" s="255">
        <f t="shared" si="63"/>
        <v>76.34615384615384</v>
      </c>
      <c r="K342" s="8"/>
      <c r="L342" s="8" t="s">
        <v>3714</v>
      </c>
      <c r="M342" s="333"/>
      <c r="N342" s="8"/>
      <c r="O342" s="426"/>
      <c r="P342" s="423"/>
      <c r="Q342" s="439">
        <v>3100</v>
      </c>
      <c r="R342" s="448"/>
      <c r="S342" s="448"/>
      <c r="T342" s="448"/>
      <c r="U342" s="548" t="s">
        <v>3731</v>
      </c>
      <c r="V342" s="530"/>
      <c r="W342" s="425" t="s">
        <v>3732</v>
      </c>
      <c r="X342" s="169"/>
      <c r="Y342" s="71" t="s">
        <v>233</v>
      </c>
      <c r="Z342" s="145">
        <f t="shared" si="65"/>
        <v>0</v>
      </c>
      <c r="AA342" s="145">
        <f t="shared" si="66"/>
        <v>0</v>
      </c>
      <c r="AB342" s="257">
        <f t="shared" si="67"/>
        <v>0</v>
      </c>
      <c r="AC342" s="142">
        <f t="shared" si="68"/>
        <v>0</v>
      </c>
      <c r="AD342" s="143">
        <f t="shared" si="69"/>
        <v>0</v>
      </c>
      <c r="AE342" s="144" t="str">
        <f t="shared" si="59"/>
        <v/>
      </c>
      <c r="AF342" s="144" t="str">
        <f t="shared" si="60"/>
        <v/>
      </c>
      <c r="AG342" s="144" t="str">
        <f t="shared" si="61"/>
        <v/>
      </c>
      <c r="AH342" s="591">
        <f t="shared" si="64"/>
        <v>0</v>
      </c>
    </row>
    <row r="343" spans="1:34" ht="15.75">
      <c r="A343" s="5"/>
      <c r="B343" s="13"/>
      <c r="C343" s="341" t="s">
        <v>1931</v>
      </c>
      <c r="D343" s="341" t="s">
        <v>1932</v>
      </c>
      <c r="E343" s="379" t="s">
        <v>97</v>
      </c>
      <c r="F343" s="8">
        <v>1</v>
      </c>
      <c r="G343" s="8"/>
      <c r="H343" s="414">
        <v>1985</v>
      </c>
      <c r="I343" s="407">
        <f t="shared" si="70"/>
        <v>1985</v>
      </c>
      <c r="J343" s="255">
        <f t="shared" si="63"/>
        <v>76.34615384615384</v>
      </c>
      <c r="K343" s="8"/>
      <c r="L343" s="8" t="s">
        <v>3714</v>
      </c>
      <c r="M343" s="333"/>
      <c r="N343" s="8"/>
      <c r="O343" s="426"/>
      <c r="P343" s="423"/>
      <c r="Q343" s="439">
        <v>3100</v>
      </c>
      <c r="R343" s="448"/>
      <c r="S343" s="448"/>
      <c r="T343" s="448"/>
      <c r="U343" s="548" t="s">
        <v>3733</v>
      </c>
      <c r="V343" s="530"/>
      <c r="W343" s="425" t="s">
        <v>3734</v>
      </c>
      <c r="X343" s="169"/>
      <c r="Y343" s="71" t="s">
        <v>234</v>
      </c>
      <c r="Z343" s="145">
        <f t="shared" si="65"/>
        <v>0</v>
      </c>
      <c r="AA343" s="145">
        <f t="shared" si="66"/>
        <v>0</v>
      </c>
      <c r="AB343" s="257">
        <f t="shared" si="67"/>
        <v>0</v>
      </c>
      <c r="AC343" s="142">
        <f t="shared" si="68"/>
        <v>0</v>
      </c>
      <c r="AD343" s="143">
        <f t="shared" si="69"/>
        <v>0</v>
      </c>
      <c r="AE343" s="144" t="str">
        <f t="shared" ref="AE343:AE406" si="71">IF(N343="1.1G",(P343/1000)*X343,"")</f>
        <v/>
      </c>
      <c r="AF343" s="144" t="str">
        <f t="shared" ref="AF343:AF406" si="72">IF(N343="1.3G",(P343/1000)*X343,"")</f>
        <v/>
      </c>
      <c r="AG343" s="144" t="str">
        <f t="shared" ref="AG343:AG406" si="73">IF(N343="1.4G",(P343/1000)*X343,"")</f>
        <v/>
      </c>
      <c r="AH343" s="591">
        <f t="shared" si="64"/>
        <v>0</v>
      </c>
    </row>
    <row r="344" spans="1:34" ht="15.75">
      <c r="A344" s="5"/>
      <c r="B344" s="13"/>
      <c r="C344" s="353" t="s">
        <v>1933</v>
      </c>
      <c r="D344" s="341" t="s">
        <v>1934</v>
      </c>
      <c r="E344" s="379" t="s">
        <v>97</v>
      </c>
      <c r="F344" s="8">
        <v>1</v>
      </c>
      <c r="G344" s="8"/>
      <c r="H344" s="414">
        <v>1985</v>
      </c>
      <c r="I344" s="407">
        <f t="shared" si="70"/>
        <v>1985</v>
      </c>
      <c r="J344" s="255">
        <f t="shared" ref="J344:J407" si="74">(I344/$J$19)</f>
        <v>76.34615384615384</v>
      </c>
      <c r="K344" s="8"/>
      <c r="L344" s="8" t="s">
        <v>3714</v>
      </c>
      <c r="M344" s="333"/>
      <c r="N344" s="8"/>
      <c r="O344" s="426"/>
      <c r="P344" s="423"/>
      <c r="Q344" s="439">
        <v>3100</v>
      </c>
      <c r="R344" s="448"/>
      <c r="S344" s="448"/>
      <c r="T344" s="448"/>
      <c r="U344" s="548" t="s">
        <v>3735</v>
      </c>
      <c r="V344" s="530"/>
      <c r="W344" s="425" t="s">
        <v>3736</v>
      </c>
      <c r="X344" s="169"/>
      <c r="Y344" s="71" t="s">
        <v>232</v>
      </c>
      <c r="Z344" s="145">
        <f t="shared" si="65"/>
        <v>0</v>
      </c>
      <c r="AA344" s="145">
        <f t="shared" si="66"/>
        <v>0</v>
      </c>
      <c r="AB344" s="257">
        <f t="shared" si="67"/>
        <v>0</v>
      </c>
      <c r="AC344" s="142">
        <f t="shared" si="68"/>
        <v>0</v>
      </c>
      <c r="AD344" s="143">
        <f t="shared" si="69"/>
        <v>0</v>
      </c>
      <c r="AE344" s="144" t="str">
        <f t="shared" si="71"/>
        <v/>
      </c>
      <c r="AF344" s="144" t="str">
        <f t="shared" si="72"/>
        <v/>
      </c>
      <c r="AG344" s="144" t="str">
        <f t="shared" si="73"/>
        <v/>
      </c>
      <c r="AH344" s="591">
        <f t="shared" ref="AH344:AH407" si="75">SUM(AE344:AG344)</f>
        <v>0</v>
      </c>
    </row>
    <row r="345" spans="1:34" ht="15.75">
      <c r="A345" s="5"/>
      <c r="B345" s="13">
        <v>53</v>
      </c>
      <c r="C345" s="341" t="s">
        <v>1935</v>
      </c>
      <c r="D345" s="341" t="s">
        <v>1936</v>
      </c>
      <c r="E345" s="379" t="s">
        <v>97</v>
      </c>
      <c r="F345" s="8">
        <v>1</v>
      </c>
      <c r="G345" s="8"/>
      <c r="H345" s="414">
        <v>2652</v>
      </c>
      <c r="I345" s="407">
        <f t="shared" si="70"/>
        <v>2652</v>
      </c>
      <c r="J345" s="255">
        <f t="shared" si="74"/>
        <v>102</v>
      </c>
      <c r="K345" s="8"/>
      <c r="L345" s="8" t="s">
        <v>3714</v>
      </c>
      <c r="M345" s="333"/>
      <c r="N345" s="8"/>
      <c r="O345" s="426"/>
      <c r="P345" s="423"/>
      <c r="Q345" s="439">
        <v>8200</v>
      </c>
      <c r="R345" s="448"/>
      <c r="S345" s="448"/>
      <c r="T345" s="448"/>
      <c r="U345" s="548" t="s">
        <v>3737</v>
      </c>
      <c r="V345" s="530"/>
      <c r="W345" s="425" t="s">
        <v>3738</v>
      </c>
      <c r="X345" s="169"/>
      <c r="Y345" s="71" t="s">
        <v>234</v>
      </c>
      <c r="Z345" s="145">
        <f t="shared" ref="Z345:Z407" si="76">(X345*F345*I345)</f>
        <v>0</v>
      </c>
      <c r="AA345" s="145">
        <f t="shared" ref="AA345:AA407" si="77">(Z345*1.21)</f>
        <v>0</v>
      </c>
      <c r="AB345" s="257">
        <f t="shared" ref="AB345:AB407" si="78">(X345*J345*F345)</f>
        <v>0</v>
      </c>
      <c r="AC345" s="142">
        <f t="shared" ref="AC345:AC407" si="79">(X345*Q345/1000)</f>
        <v>0</v>
      </c>
      <c r="AD345" s="143">
        <f t="shared" ref="AD345:AD407" si="80">(X345*O345)</f>
        <v>0</v>
      </c>
      <c r="AE345" s="144" t="str">
        <f t="shared" si="71"/>
        <v/>
      </c>
      <c r="AF345" s="144" t="str">
        <f t="shared" si="72"/>
        <v/>
      </c>
      <c r="AG345" s="144" t="str">
        <f t="shared" si="73"/>
        <v/>
      </c>
      <c r="AH345" s="591">
        <f t="shared" si="75"/>
        <v>0</v>
      </c>
    </row>
    <row r="346" spans="1:34" ht="15.75">
      <c r="A346" s="5"/>
      <c r="B346" s="13">
        <v>53</v>
      </c>
      <c r="C346" s="341" t="s">
        <v>1937</v>
      </c>
      <c r="D346" s="341" t="s">
        <v>1938</v>
      </c>
      <c r="E346" s="379" t="s">
        <v>97</v>
      </c>
      <c r="F346" s="8">
        <v>1</v>
      </c>
      <c r="G346" s="8"/>
      <c r="H346" s="414">
        <v>2652</v>
      </c>
      <c r="I346" s="407">
        <f t="shared" si="70"/>
        <v>2652</v>
      </c>
      <c r="J346" s="255">
        <f t="shared" si="74"/>
        <v>102</v>
      </c>
      <c r="K346" s="8"/>
      <c r="L346" s="8" t="s">
        <v>3714</v>
      </c>
      <c r="M346" s="333"/>
      <c r="N346" s="8"/>
      <c r="O346" s="426"/>
      <c r="P346" s="423"/>
      <c r="Q346" s="439">
        <v>8200</v>
      </c>
      <c r="R346" s="448"/>
      <c r="S346" s="448"/>
      <c r="T346" s="448"/>
      <c r="U346" s="550" t="s">
        <v>3739</v>
      </c>
      <c r="V346" s="530"/>
      <c r="W346" s="425" t="s">
        <v>3738</v>
      </c>
      <c r="X346" s="169"/>
      <c r="Y346" s="71" t="s">
        <v>233</v>
      </c>
      <c r="Z346" s="145">
        <f t="shared" si="76"/>
        <v>0</v>
      </c>
      <c r="AA346" s="145">
        <f t="shared" si="77"/>
        <v>0</v>
      </c>
      <c r="AB346" s="257">
        <f t="shared" si="78"/>
        <v>0</v>
      </c>
      <c r="AC346" s="142">
        <f t="shared" si="79"/>
        <v>0</v>
      </c>
      <c r="AD346" s="143">
        <f t="shared" si="80"/>
        <v>0</v>
      </c>
      <c r="AE346" s="144" t="str">
        <f t="shared" si="71"/>
        <v/>
      </c>
      <c r="AF346" s="144" t="str">
        <f t="shared" si="72"/>
        <v/>
      </c>
      <c r="AG346" s="144" t="str">
        <f t="shared" si="73"/>
        <v/>
      </c>
      <c r="AH346" s="591">
        <f t="shared" si="75"/>
        <v>0</v>
      </c>
    </row>
    <row r="347" spans="1:34" ht="15.75">
      <c r="A347" s="5"/>
      <c r="B347" s="13">
        <v>54</v>
      </c>
      <c r="C347" s="347" t="s">
        <v>1939</v>
      </c>
      <c r="D347" s="347" t="s">
        <v>1940</v>
      </c>
      <c r="E347" s="379" t="s">
        <v>97</v>
      </c>
      <c r="F347" s="8">
        <v>1</v>
      </c>
      <c r="G347" s="8"/>
      <c r="H347" s="414">
        <v>15</v>
      </c>
      <c r="I347" s="407">
        <f t="shared" si="70"/>
        <v>15</v>
      </c>
      <c r="J347" s="255">
        <f t="shared" si="74"/>
        <v>0.57692307692307687</v>
      </c>
      <c r="K347" s="8"/>
      <c r="L347" s="8" t="s">
        <v>3714</v>
      </c>
      <c r="M347" s="333"/>
      <c r="N347" s="8"/>
      <c r="O347" s="426"/>
      <c r="P347" s="423"/>
      <c r="Q347" s="439"/>
      <c r="R347" s="450"/>
      <c r="S347" s="450"/>
      <c r="T347" s="447"/>
      <c r="U347" s="558" t="s">
        <v>3740</v>
      </c>
      <c r="V347" s="534"/>
      <c r="W347" s="499" t="s">
        <v>3741</v>
      </c>
      <c r="X347" s="169"/>
      <c r="Y347" s="71" t="s">
        <v>233</v>
      </c>
      <c r="Z347" s="145">
        <f t="shared" si="76"/>
        <v>0</v>
      </c>
      <c r="AA347" s="145">
        <f t="shared" si="77"/>
        <v>0</v>
      </c>
      <c r="AB347" s="257">
        <f t="shared" si="78"/>
        <v>0</v>
      </c>
      <c r="AC347" s="142">
        <f t="shared" si="79"/>
        <v>0</v>
      </c>
      <c r="AD347" s="143">
        <f t="shared" si="80"/>
        <v>0</v>
      </c>
      <c r="AE347" s="144" t="str">
        <f t="shared" si="71"/>
        <v/>
      </c>
      <c r="AF347" s="144" t="str">
        <f t="shared" si="72"/>
        <v/>
      </c>
      <c r="AG347" s="144" t="str">
        <f t="shared" si="73"/>
        <v/>
      </c>
      <c r="AH347" s="591">
        <f t="shared" si="75"/>
        <v>0</v>
      </c>
    </row>
    <row r="348" spans="1:34" ht="15.75">
      <c r="A348" s="5"/>
      <c r="B348" s="13">
        <v>54</v>
      </c>
      <c r="C348" s="347" t="s">
        <v>1941</v>
      </c>
      <c r="D348" s="347" t="s">
        <v>1940</v>
      </c>
      <c r="E348" s="393" t="s">
        <v>97</v>
      </c>
      <c r="F348" s="8">
        <v>1</v>
      </c>
      <c r="G348" s="8"/>
      <c r="H348" s="414">
        <v>15</v>
      </c>
      <c r="I348" s="407">
        <f t="shared" si="70"/>
        <v>15</v>
      </c>
      <c r="J348" s="255">
        <f t="shared" si="74"/>
        <v>0.57692307692307687</v>
      </c>
      <c r="K348" s="8"/>
      <c r="L348" s="8" t="s">
        <v>3714</v>
      </c>
      <c r="M348" s="333"/>
      <c r="N348" s="8"/>
      <c r="O348" s="426"/>
      <c r="P348" s="423"/>
      <c r="Q348" s="439"/>
      <c r="R348" s="450"/>
      <c r="S348" s="450"/>
      <c r="T348" s="447"/>
      <c r="U348" s="558" t="s">
        <v>3742</v>
      </c>
      <c r="V348" s="534"/>
      <c r="W348" s="499" t="s">
        <v>3743</v>
      </c>
      <c r="X348" s="169"/>
      <c r="Y348" s="71" t="s">
        <v>233</v>
      </c>
      <c r="Z348" s="145">
        <f t="shared" si="76"/>
        <v>0</v>
      </c>
      <c r="AA348" s="145">
        <f t="shared" si="77"/>
        <v>0</v>
      </c>
      <c r="AB348" s="257">
        <f t="shared" si="78"/>
        <v>0</v>
      </c>
      <c r="AC348" s="142">
        <f t="shared" si="79"/>
        <v>0</v>
      </c>
      <c r="AD348" s="143">
        <f t="shared" si="80"/>
        <v>0</v>
      </c>
      <c r="AE348" s="144" t="str">
        <f t="shared" si="71"/>
        <v/>
      </c>
      <c r="AF348" s="144" t="str">
        <f t="shared" si="72"/>
        <v/>
      </c>
      <c r="AG348" s="144" t="str">
        <f t="shared" si="73"/>
        <v/>
      </c>
      <c r="AH348" s="591">
        <f t="shared" si="75"/>
        <v>0</v>
      </c>
    </row>
    <row r="349" spans="1:34" ht="15.75">
      <c r="A349" s="5"/>
      <c r="B349" s="13">
        <v>55</v>
      </c>
      <c r="C349" s="347" t="s">
        <v>1942</v>
      </c>
      <c r="D349" s="347" t="s">
        <v>1943</v>
      </c>
      <c r="E349" s="393" t="s">
        <v>97</v>
      </c>
      <c r="F349" s="8">
        <v>1</v>
      </c>
      <c r="G349" s="8"/>
      <c r="H349" s="414">
        <v>15</v>
      </c>
      <c r="I349" s="407">
        <f t="shared" si="70"/>
        <v>15</v>
      </c>
      <c r="J349" s="255">
        <f t="shared" si="74"/>
        <v>0.57692307692307687</v>
      </c>
      <c r="K349" s="8"/>
      <c r="L349" s="8" t="s">
        <v>3714</v>
      </c>
      <c r="M349" s="333"/>
      <c r="N349" s="8"/>
      <c r="O349" s="426"/>
      <c r="P349" s="423"/>
      <c r="Q349" s="439"/>
      <c r="R349" s="450"/>
      <c r="S349" s="450"/>
      <c r="T349" s="447"/>
      <c r="U349" s="558" t="s">
        <v>3744</v>
      </c>
      <c r="V349" s="534"/>
      <c r="W349" s="499" t="s">
        <v>3741</v>
      </c>
      <c r="X349" s="169"/>
      <c r="Y349" s="71" t="s">
        <v>233</v>
      </c>
      <c r="Z349" s="145">
        <f t="shared" si="76"/>
        <v>0</v>
      </c>
      <c r="AA349" s="145">
        <f t="shared" si="77"/>
        <v>0</v>
      </c>
      <c r="AB349" s="257">
        <f t="shared" si="78"/>
        <v>0</v>
      </c>
      <c r="AC349" s="142">
        <f t="shared" si="79"/>
        <v>0</v>
      </c>
      <c r="AD349" s="143">
        <f t="shared" si="80"/>
        <v>0</v>
      </c>
      <c r="AE349" s="144" t="str">
        <f t="shared" si="71"/>
        <v/>
      </c>
      <c r="AF349" s="144" t="str">
        <f t="shared" si="72"/>
        <v/>
      </c>
      <c r="AG349" s="144" t="str">
        <f t="shared" si="73"/>
        <v/>
      </c>
      <c r="AH349" s="591">
        <f t="shared" si="75"/>
        <v>0</v>
      </c>
    </row>
    <row r="350" spans="1:34" ht="15.75">
      <c r="A350" s="5"/>
      <c r="B350" s="13">
        <v>55</v>
      </c>
      <c r="C350" s="347" t="s">
        <v>1944</v>
      </c>
      <c r="D350" s="347" t="s">
        <v>1943</v>
      </c>
      <c r="E350" s="393" t="s">
        <v>97</v>
      </c>
      <c r="F350" s="8">
        <v>1</v>
      </c>
      <c r="G350" s="8"/>
      <c r="H350" s="414">
        <v>15</v>
      </c>
      <c r="I350" s="407">
        <f t="shared" si="70"/>
        <v>15</v>
      </c>
      <c r="J350" s="255">
        <f t="shared" si="74"/>
        <v>0.57692307692307687</v>
      </c>
      <c r="K350" s="8"/>
      <c r="L350" s="8" t="s">
        <v>3714</v>
      </c>
      <c r="M350" s="333"/>
      <c r="N350" s="8"/>
      <c r="O350" s="426"/>
      <c r="P350" s="423"/>
      <c r="Q350" s="439"/>
      <c r="R350" s="450"/>
      <c r="S350" s="450"/>
      <c r="T350" s="447"/>
      <c r="U350" s="558" t="s">
        <v>3745</v>
      </c>
      <c r="V350" s="534"/>
      <c r="W350" s="499" t="s">
        <v>3743</v>
      </c>
      <c r="X350" s="169"/>
      <c r="Y350" s="71" t="s">
        <v>233</v>
      </c>
      <c r="Z350" s="145">
        <f t="shared" si="76"/>
        <v>0</v>
      </c>
      <c r="AA350" s="145">
        <f t="shared" si="77"/>
        <v>0</v>
      </c>
      <c r="AB350" s="257">
        <f t="shared" si="78"/>
        <v>0</v>
      </c>
      <c r="AC350" s="142">
        <f t="shared" si="79"/>
        <v>0</v>
      </c>
      <c r="AD350" s="143">
        <f t="shared" si="80"/>
        <v>0</v>
      </c>
      <c r="AE350" s="144" t="str">
        <f t="shared" si="71"/>
        <v/>
      </c>
      <c r="AF350" s="144" t="str">
        <f t="shared" si="72"/>
        <v/>
      </c>
      <c r="AG350" s="144" t="str">
        <f t="shared" si="73"/>
        <v/>
      </c>
      <c r="AH350" s="591">
        <f t="shared" si="75"/>
        <v>0</v>
      </c>
    </row>
    <row r="351" spans="1:34" ht="15.75">
      <c r="A351" s="5"/>
      <c r="B351" s="13"/>
      <c r="C351" s="347" t="s">
        <v>1945</v>
      </c>
      <c r="D351" s="347" t="s">
        <v>1946</v>
      </c>
      <c r="E351" s="393" t="s">
        <v>97</v>
      </c>
      <c r="F351" s="8">
        <v>1</v>
      </c>
      <c r="G351" s="8"/>
      <c r="H351" s="414">
        <v>17</v>
      </c>
      <c r="I351" s="407">
        <f t="shared" si="70"/>
        <v>17</v>
      </c>
      <c r="J351" s="255">
        <f t="shared" si="74"/>
        <v>0.65384615384615385</v>
      </c>
      <c r="K351" s="8"/>
      <c r="L351" s="8" t="s">
        <v>3714</v>
      </c>
      <c r="M351" s="333"/>
      <c r="N351" s="8"/>
      <c r="O351" s="426"/>
      <c r="P351" s="423"/>
      <c r="Q351" s="439"/>
      <c r="R351" s="450"/>
      <c r="S351" s="450"/>
      <c r="T351" s="447"/>
      <c r="U351" s="559" t="s">
        <v>3746</v>
      </c>
      <c r="V351" s="530"/>
      <c r="W351" s="499" t="s">
        <v>3741</v>
      </c>
      <c r="X351" s="169"/>
      <c r="Y351" s="71" t="s">
        <v>233</v>
      </c>
      <c r="Z351" s="145">
        <f t="shared" si="76"/>
        <v>0</v>
      </c>
      <c r="AA351" s="145">
        <f t="shared" si="77"/>
        <v>0</v>
      </c>
      <c r="AB351" s="257">
        <f t="shared" si="78"/>
        <v>0</v>
      </c>
      <c r="AC351" s="142">
        <f t="shared" si="79"/>
        <v>0</v>
      </c>
      <c r="AD351" s="143">
        <f t="shared" si="80"/>
        <v>0</v>
      </c>
      <c r="AE351" s="144" t="str">
        <f t="shared" si="71"/>
        <v/>
      </c>
      <c r="AF351" s="144" t="str">
        <f t="shared" si="72"/>
        <v/>
      </c>
      <c r="AG351" s="144" t="str">
        <f t="shared" si="73"/>
        <v/>
      </c>
      <c r="AH351" s="591">
        <f t="shared" si="75"/>
        <v>0</v>
      </c>
    </row>
    <row r="352" spans="1:34" ht="15.75">
      <c r="A352" s="5"/>
      <c r="B352" s="13"/>
      <c r="C352" s="341" t="s">
        <v>1947</v>
      </c>
      <c r="D352" s="341" t="s">
        <v>1948</v>
      </c>
      <c r="E352" s="379" t="s">
        <v>1949</v>
      </c>
      <c r="F352" s="8">
        <v>1</v>
      </c>
      <c r="G352" s="232"/>
      <c r="H352" s="414">
        <v>880</v>
      </c>
      <c r="I352" s="407">
        <f t="shared" si="70"/>
        <v>880</v>
      </c>
      <c r="J352" s="255">
        <f t="shared" si="74"/>
        <v>33.846153846153847</v>
      </c>
      <c r="K352" s="8"/>
      <c r="L352" s="8" t="s">
        <v>3714</v>
      </c>
      <c r="M352" s="333"/>
      <c r="N352" s="8" t="s">
        <v>3747</v>
      </c>
      <c r="O352" s="426"/>
      <c r="P352" s="423"/>
      <c r="Q352" s="439">
        <v>432</v>
      </c>
      <c r="R352" s="448"/>
      <c r="S352" s="448"/>
      <c r="T352" s="448"/>
      <c r="U352" s="548" t="s">
        <v>3748</v>
      </c>
      <c r="V352" s="530"/>
      <c r="W352" s="500" t="s">
        <v>3749</v>
      </c>
      <c r="X352" s="169"/>
      <c r="Y352" s="71" t="s">
        <v>233</v>
      </c>
      <c r="Z352" s="145">
        <f t="shared" si="76"/>
        <v>0</v>
      </c>
      <c r="AA352" s="145">
        <f t="shared" si="77"/>
        <v>0</v>
      </c>
      <c r="AB352" s="257">
        <f t="shared" si="78"/>
        <v>0</v>
      </c>
      <c r="AC352" s="142">
        <f t="shared" si="79"/>
        <v>0</v>
      </c>
      <c r="AD352" s="143">
        <f t="shared" si="80"/>
        <v>0</v>
      </c>
      <c r="AE352" s="144" t="str">
        <f t="shared" si="71"/>
        <v/>
      </c>
      <c r="AF352" s="144" t="str">
        <f t="shared" si="72"/>
        <v/>
      </c>
      <c r="AG352" s="144" t="str">
        <f t="shared" si="73"/>
        <v/>
      </c>
      <c r="AH352" s="591">
        <f t="shared" si="75"/>
        <v>0</v>
      </c>
    </row>
    <row r="353" spans="1:34" ht="15.75">
      <c r="A353" s="5"/>
      <c r="B353" s="13"/>
      <c r="C353" s="353" t="s">
        <v>1950</v>
      </c>
      <c r="D353" s="341" t="s">
        <v>1951</v>
      </c>
      <c r="E353" s="379" t="s">
        <v>97</v>
      </c>
      <c r="F353" s="8">
        <v>1</v>
      </c>
      <c r="G353" s="136"/>
      <c r="H353" s="414">
        <v>75</v>
      </c>
      <c r="I353" s="407">
        <f t="shared" si="70"/>
        <v>75</v>
      </c>
      <c r="J353" s="255">
        <f t="shared" si="74"/>
        <v>2.8846153846153846</v>
      </c>
      <c r="K353" s="8"/>
      <c r="L353" s="8" t="s">
        <v>3714</v>
      </c>
      <c r="M353" s="333"/>
      <c r="N353" s="8"/>
      <c r="O353" s="426"/>
      <c r="P353" s="423"/>
      <c r="Q353" s="439"/>
      <c r="R353" s="448"/>
      <c r="S353" s="448"/>
      <c r="T353" s="448"/>
      <c r="U353" s="548" t="s">
        <v>5368</v>
      </c>
      <c r="V353" s="514" t="s">
        <v>3750</v>
      </c>
      <c r="W353" s="478" t="s">
        <v>1951</v>
      </c>
      <c r="X353" s="169"/>
      <c r="Y353" s="71" t="s">
        <v>233</v>
      </c>
      <c r="Z353" s="145">
        <f t="shared" si="76"/>
        <v>0</v>
      </c>
      <c r="AA353" s="145">
        <f t="shared" si="77"/>
        <v>0</v>
      </c>
      <c r="AB353" s="257">
        <f t="shared" si="78"/>
        <v>0</v>
      </c>
      <c r="AC353" s="142">
        <f t="shared" si="79"/>
        <v>0</v>
      </c>
      <c r="AD353" s="143">
        <f t="shared" si="80"/>
        <v>0</v>
      </c>
      <c r="AE353" s="144" t="str">
        <f t="shared" si="71"/>
        <v/>
      </c>
      <c r="AF353" s="144" t="str">
        <f t="shared" si="72"/>
        <v/>
      </c>
      <c r="AG353" s="144" t="str">
        <f t="shared" si="73"/>
        <v/>
      </c>
      <c r="AH353" s="591">
        <f t="shared" si="75"/>
        <v>0</v>
      </c>
    </row>
    <row r="354" spans="1:34" ht="15.75">
      <c r="A354" s="5"/>
      <c r="B354" s="13"/>
      <c r="C354" s="341" t="s">
        <v>1952</v>
      </c>
      <c r="D354" s="341" t="s">
        <v>1953</v>
      </c>
      <c r="E354" s="379" t="s">
        <v>97</v>
      </c>
      <c r="F354" s="8">
        <v>1</v>
      </c>
      <c r="G354" s="239"/>
      <c r="H354" s="414">
        <v>5</v>
      </c>
      <c r="I354" s="407">
        <f t="shared" si="70"/>
        <v>5</v>
      </c>
      <c r="J354" s="255">
        <f t="shared" si="74"/>
        <v>0.19230769230769232</v>
      </c>
      <c r="K354" s="8"/>
      <c r="L354" s="8" t="s">
        <v>3714</v>
      </c>
      <c r="M354" s="333"/>
      <c r="N354" s="8"/>
      <c r="O354" s="426"/>
      <c r="P354" s="423"/>
      <c r="Q354" s="439"/>
      <c r="R354" s="448"/>
      <c r="S354" s="448"/>
      <c r="T354" s="448"/>
      <c r="U354" s="548" t="s">
        <v>3751</v>
      </c>
      <c r="V354" s="530"/>
      <c r="W354" s="499" t="s">
        <v>3752</v>
      </c>
      <c r="X354" s="169"/>
      <c r="Y354" s="71" t="s">
        <v>233</v>
      </c>
      <c r="Z354" s="145">
        <f t="shared" si="76"/>
        <v>0</v>
      </c>
      <c r="AA354" s="145">
        <f t="shared" si="77"/>
        <v>0</v>
      </c>
      <c r="AB354" s="257">
        <f t="shared" si="78"/>
        <v>0</v>
      </c>
      <c r="AC354" s="142">
        <f t="shared" si="79"/>
        <v>0</v>
      </c>
      <c r="AD354" s="143">
        <f t="shared" si="80"/>
        <v>0</v>
      </c>
      <c r="AE354" s="144" t="str">
        <f t="shared" si="71"/>
        <v/>
      </c>
      <c r="AF354" s="144" t="str">
        <f t="shared" si="72"/>
        <v/>
      </c>
      <c r="AG354" s="144" t="str">
        <f t="shared" si="73"/>
        <v/>
      </c>
      <c r="AH354" s="591">
        <f t="shared" si="75"/>
        <v>0</v>
      </c>
    </row>
    <row r="355" spans="1:34" ht="15.75">
      <c r="A355" s="5"/>
      <c r="B355" s="13">
        <v>209</v>
      </c>
      <c r="C355" s="341" t="s">
        <v>1954</v>
      </c>
      <c r="D355" s="341" t="s">
        <v>1955</v>
      </c>
      <c r="E355" s="379" t="s">
        <v>97</v>
      </c>
      <c r="F355" s="8">
        <v>1</v>
      </c>
      <c r="G355" s="136"/>
      <c r="H355" s="414">
        <v>6</v>
      </c>
      <c r="I355" s="407">
        <f t="shared" si="70"/>
        <v>6</v>
      </c>
      <c r="J355" s="255">
        <f t="shared" si="74"/>
        <v>0.23076923076923078</v>
      </c>
      <c r="K355" s="8"/>
      <c r="L355" s="8" t="s">
        <v>3714</v>
      </c>
      <c r="M355" s="333"/>
      <c r="N355" s="8"/>
      <c r="O355" s="426"/>
      <c r="P355" s="423"/>
      <c r="Q355" s="439"/>
      <c r="R355" s="448"/>
      <c r="S355" s="448"/>
      <c r="T355" s="448"/>
      <c r="U355" s="548" t="s">
        <v>3753</v>
      </c>
      <c r="V355" s="530"/>
      <c r="W355" s="500" t="s">
        <v>3754</v>
      </c>
      <c r="X355" s="169"/>
      <c r="Y355" s="71" t="s">
        <v>233</v>
      </c>
      <c r="Z355" s="145">
        <f t="shared" si="76"/>
        <v>0</v>
      </c>
      <c r="AA355" s="145">
        <f t="shared" si="77"/>
        <v>0</v>
      </c>
      <c r="AB355" s="257">
        <f t="shared" si="78"/>
        <v>0</v>
      </c>
      <c r="AC355" s="142">
        <f t="shared" si="79"/>
        <v>0</v>
      </c>
      <c r="AD355" s="143">
        <f t="shared" si="80"/>
        <v>0</v>
      </c>
      <c r="AE355" s="144" t="str">
        <f t="shared" si="71"/>
        <v/>
      </c>
      <c r="AF355" s="144" t="str">
        <f t="shared" si="72"/>
        <v/>
      </c>
      <c r="AG355" s="144" t="str">
        <f t="shared" si="73"/>
        <v/>
      </c>
      <c r="AH355" s="591">
        <f t="shared" si="75"/>
        <v>0</v>
      </c>
    </row>
    <row r="356" spans="1:34" ht="15.75">
      <c r="A356" s="5"/>
      <c r="B356" s="13">
        <v>209</v>
      </c>
      <c r="C356" s="353" t="s">
        <v>1800</v>
      </c>
      <c r="D356" s="341" t="s">
        <v>1956</v>
      </c>
      <c r="E356" s="379" t="s">
        <v>97</v>
      </c>
      <c r="F356" s="8">
        <v>1</v>
      </c>
      <c r="G356" s="239"/>
      <c r="H356" s="414">
        <v>9</v>
      </c>
      <c r="I356" s="407">
        <f t="shared" si="70"/>
        <v>9</v>
      </c>
      <c r="J356" s="255">
        <f t="shared" si="74"/>
        <v>0.34615384615384615</v>
      </c>
      <c r="K356" s="8"/>
      <c r="L356" s="8" t="s">
        <v>3714</v>
      </c>
      <c r="M356" s="333"/>
      <c r="N356" s="8"/>
      <c r="O356" s="426"/>
      <c r="P356" s="423"/>
      <c r="Q356" s="439"/>
      <c r="R356" s="448"/>
      <c r="S356" s="448"/>
      <c r="T356" s="448"/>
      <c r="U356" s="548" t="s">
        <v>5369</v>
      </c>
      <c r="V356" s="530"/>
      <c r="W356" s="500" t="s">
        <v>3755</v>
      </c>
      <c r="X356" s="169"/>
      <c r="Y356" s="71" t="s">
        <v>233</v>
      </c>
      <c r="Z356" s="145">
        <f t="shared" si="76"/>
        <v>0</v>
      </c>
      <c r="AA356" s="145">
        <f t="shared" si="77"/>
        <v>0</v>
      </c>
      <c r="AB356" s="257">
        <f t="shared" si="78"/>
        <v>0</v>
      </c>
      <c r="AC356" s="142">
        <f t="shared" si="79"/>
        <v>0</v>
      </c>
      <c r="AD356" s="143">
        <f t="shared" si="80"/>
        <v>0</v>
      </c>
      <c r="AE356" s="144" t="str">
        <f t="shared" si="71"/>
        <v/>
      </c>
      <c r="AF356" s="144" t="str">
        <f t="shared" si="72"/>
        <v/>
      </c>
      <c r="AG356" s="144" t="str">
        <f t="shared" si="73"/>
        <v/>
      </c>
      <c r="AH356" s="591">
        <f t="shared" si="75"/>
        <v>0</v>
      </c>
    </row>
    <row r="357" spans="1:34">
      <c r="A357" s="335"/>
      <c r="B357" s="335"/>
      <c r="C357" s="365" t="s">
        <v>1957</v>
      </c>
      <c r="D357" s="364" t="s">
        <v>1958</v>
      </c>
      <c r="E357" s="379" t="s">
        <v>97</v>
      </c>
      <c r="F357" s="402">
        <v>1</v>
      </c>
      <c r="G357" s="136"/>
      <c r="H357" s="407">
        <v>119</v>
      </c>
      <c r="I357" s="407">
        <f t="shared" si="70"/>
        <v>119</v>
      </c>
      <c r="J357" s="255">
        <f t="shared" si="74"/>
        <v>4.5769230769230766</v>
      </c>
      <c r="K357" s="8"/>
      <c r="L357" s="8" t="s">
        <v>3714</v>
      </c>
      <c r="M357" s="346"/>
      <c r="N357" s="8"/>
      <c r="O357" s="8"/>
      <c r="P357" s="402"/>
      <c r="Q357" s="402">
        <v>438</v>
      </c>
      <c r="R357" s="402"/>
      <c r="S357" s="364"/>
      <c r="T357" s="364"/>
      <c r="U357" s="548" t="s">
        <v>5370</v>
      </c>
      <c r="V357" s="510" t="s">
        <v>5371</v>
      </c>
      <c r="W357" s="425" t="s">
        <v>5559</v>
      </c>
      <c r="X357" s="169"/>
      <c r="Y357" s="71" t="s">
        <v>233</v>
      </c>
      <c r="Z357" s="145">
        <f t="shared" si="76"/>
        <v>0</v>
      </c>
      <c r="AA357" s="145">
        <f t="shared" si="77"/>
        <v>0</v>
      </c>
      <c r="AB357" s="257">
        <f t="shared" si="78"/>
        <v>0</v>
      </c>
      <c r="AC357" s="142">
        <f t="shared" si="79"/>
        <v>0</v>
      </c>
      <c r="AD357" s="143">
        <f t="shared" si="80"/>
        <v>0</v>
      </c>
      <c r="AE357" s="144" t="str">
        <f t="shared" si="71"/>
        <v/>
      </c>
      <c r="AF357" s="144" t="str">
        <f t="shared" si="72"/>
        <v/>
      </c>
      <c r="AG357" s="144" t="str">
        <f t="shared" si="73"/>
        <v/>
      </c>
      <c r="AH357" s="591">
        <f t="shared" si="75"/>
        <v>0</v>
      </c>
    </row>
    <row r="358" spans="1:34">
      <c r="A358" s="138"/>
      <c r="B358" s="138"/>
      <c r="C358" s="364" t="s">
        <v>1959</v>
      </c>
      <c r="D358" s="364" t="s">
        <v>1960</v>
      </c>
      <c r="E358" s="379" t="s">
        <v>97</v>
      </c>
      <c r="F358" s="402">
        <v>1</v>
      </c>
      <c r="G358" s="18"/>
      <c r="H358" s="409">
        <v>125</v>
      </c>
      <c r="I358" s="407">
        <f t="shared" si="70"/>
        <v>125</v>
      </c>
      <c r="J358" s="255">
        <f t="shared" si="74"/>
        <v>4.8076923076923075</v>
      </c>
      <c r="K358" s="138"/>
      <c r="L358" s="8" t="s">
        <v>3714</v>
      </c>
      <c r="M358" s="331"/>
      <c r="N358" s="331"/>
      <c r="O358" s="331"/>
      <c r="P358" s="138"/>
      <c r="Q358" s="402">
        <v>318</v>
      </c>
      <c r="R358" s="137"/>
      <c r="S358" s="138"/>
      <c r="T358" s="138"/>
      <c r="U358" s="548" t="s">
        <v>3756</v>
      </c>
      <c r="V358" s="138"/>
      <c r="W358" s="495" t="s">
        <v>3757</v>
      </c>
      <c r="X358" s="169"/>
      <c r="Y358" s="71" t="s">
        <v>233</v>
      </c>
      <c r="Z358" s="145">
        <f t="shared" si="76"/>
        <v>0</v>
      </c>
      <c r="AA358" s="145">
        <f t="shared" si="77"/>
        <v>0</v>
      </c>
      <c r="AB358" s="257">
        <f t="shared" si="78"/>
        <v>0</v>
      </c>
      <c r="AC358" s="142">
        <f t="shared" si="79"/>
        <v>0</v>
      </c>
      <c r="AD358" s="143">
        <f t="shared" si="80"/>
        <v>0</v>
      </c>
      <c r="AE358" s="144" t="str">
        <f t="shared" si="71"/>
        <v/>
      </c>
      <c r="AF358" s="144" t="str">
        <f t="shared" si="72"/>
        <v/>
      </c>
      <c r="AG358" s="144" t="str">
        <f t="shared" si="73"/>
        <v/>
      </c>
      <c r="AH358" s="591">
        <f t="shared" si="75"/>
        <v>0</v>
      </c>
    </row>
    <row r="359" spans="1:34">
      <c r="A359" s="138"/>
      <c r="B359" s="138"/>
      <c r="C359" s="364" t="s">
        <v>1961</v>
      </c>
      <c r="D359" s="364" t="s">
        <v>1962</v>
      </c>
      <c r="E359" s="379" t="s">
        <v>97</v>
      </c>
      <c r="F359" s="402">
        <v>1</v>
      </c>
      <c r="G359" s="8"/>
      <c r="H359" s="409">
        <v>95</v>
      </c>
      <c r="I359" s="407">
        <f t="shared" si="70"/>
        <v>95</v>
      </c>
      <c r="J359" s="255">
        <f t="shared" si="74"/>
        <v>3.6538461538461537</v>
      </c>
      <c r="K359" s="138"/>
      <c r="L359" s="8" t="s">
        <v>3714</v>
      </c>
      <c r="M359" s="331"/>
      <c r="N359" s="331"/>
      <c r="O359" s="331"/>
      <c r="P359" s="138"/>
      <c r="Q359" s="402">
        <v>34</v>
      </c>
      <c r="R359" s="137"/>
      <c r="S359" s="138"/>
      <c r="T359" s="138"/>
      <c r="U359" s="548" t="s">
        <v>3758</v>
      </c>
      <c r="V359" s="138"/>
      <c r="W359" s="432" t="s">
        <v>3759</v>
      </c>
      <c r="X359" s="169"/>
      <c r="Y359" s="71" t="s">
        <v>233</v>
      </c>
      <c r="Z359" s="145">
        <f t="shared" si="76"/>
        <v>0</v>
      </c>
      <c r="AA359" s="145">
        <f t="shared" si="77"/>
        <v>0</v>
      </c>
      <c r="AB359" s="257">
        <f t="shared" si="78"/>
        <v>0</v>
      </c>
      <c r="AC359" s="142">
        <f t="shared" si="79"/>
        <v>0</v>
      </c>
      <c r="AD359" s="143">
        <f t="shared" si="80"/>
        <v>0</v>
      </c>
      <c r="AE359" s="144" t="str">
        <f t="shared" si="71"/>
        <v/>
      </c>
      <c r="AF359" s="144" t="str">
        <f t="shared" si="72"/>
        <v/>
      </c>
      <c r="AG359" s="144" t="str">
        <f t="shared" si="73"/>
        <v/>
      </c>
      <c r="AH359" s="591">
        <f t="shared" si="75"/>
        <v>0</v>
      </c>
    </row>
    <row r="360" spans="1:34">
      <c r="A360" s="138"/>
      <c r="B360" s="138"/>
      <c r="C360" s="364" t="s">
        <v>1963</v>
      </c>
      <c r="D360" s="364" t="s">
        <v>1964</v>
      </c>
      <c r="E360" s="379" t="s">
        <v>97</v>
      </c>
      <c r="F360" s="402">
        <v>1</v>
      </c>
      <c r="G360" s="8"/>
      <c r="H360" s="409">
        <v>396</v>
      </c>
      <c r="I360" s="407">
        <f t="shared" si="70"/>
        <v>396</v>
      </c>
      <c r="J360" s="255">
        <f t="shared" si="74"/>
        <v>15.23076923076923</v>
      </c>
      <c r="K360" s="138"/>
      <c r="L360" s="8" t="s">
        <v>3714</v>
      </c>
      <c r="M360" s="331"/>
      <c r="N360" s="331"/>
      <c r="O360" s="331"/>
      <c r="P360" s="138"/>
      <c r="Q360" s="402">
        <v>354</v>
      </c>
      <c r="R360" s="137"/>
      <c r="S360" s="138"/>
      <c r="T360" s="138"/>
      <c r="U360" s="550" t="s">
        <v>3760</v>
      </c>
      <c r="V360" s="138"/>
      <c r="W360" s="432" t="s">
        <v>3761</v>
      </c>
      <c r="X360" s="169"/>
      <c r="Y360" s="71" t="s">
        <v>233</v>
      </c>
      <c r="Z360" s="145">
        <f t="shared" si="76"/>
        <v>0</v>
      </c>
      <c r="AA360" s="145">
        <f t="shared" si="77"/>
        <v>0</v>
      </c>
      <c r="AB360" s="257">
        <f t="shared" si="78"/>
        <v>0</v>
      </c>
      <c r="AC360" s="142">
        <f t="shared" si="79"/>
        <v>0</v>
      </c>
      <c r="AD360" s="143">
        <f t="shared" si="80"/>
        <v>0</v>
      </c>
      <c r="AE360" s="144" t="str">
        <f t="shared" si="71"/>
        <v/>
      </c>
      <c r="AF360" s="144" t="str">
        <f t="shared" si="72"/>
        <v/>
      </c>
      <c r="AG360" s="144" t="str">
        <f t="shared" si="73"/>
        <v/>
      </c>
      <c r="AH360" s="591">
        <f t="shared" si="75"/>
        <v>0</v>
      </c>
    </row>
    <row r="361" spans="1:34">
      <c r="A361" s="138"/>
      <c r="B361" s="138">
        <v>210</v>
      </c>
      <c r="C361" s="355" t="s">
        <v>1965</v>
      </c>
      <c r="D361" s="364" t="s">
        <v>1966</v>
      </c>
      <c r="E361" s="379" t="s">
        <v>1967</v>
      </c>
      <c r="F361" s="402">
        <v>1</v>
      </c>
      <c r="G361" s="8"/>
      <c r="H361" s="409">
        <v>240</v>
      </c>
      <c r="I361" s="407">
        <f t="shared" si="70"/>
        <v>240</v>
      </c>
      <c r="J361" s="255">
        <f t="shared" si="74"/>
        <v>9.2307692307692299</v>
      </c>
      <c r="K361" s="138"/>
      <c r="L361" s="8" t="s">
        <v>3714</v>
      </c>
      <c r="M361" s="331"/>
      <c r="N361" s="331"/>
      <c r="O361" s="331"/>
      <c r="P361" s="138"/>
      <c r="Q361" s="402">
        <v>150</v>
      </c>
      <c r="R361" s="137"/>
      <c r="S361" s="138"/>
      <c r="T361" s="138"/>
      <c r="U361" s="548" t="s">
        <v>5372</v>
      </c>
      <c r="V361" s="138"/>
      <c r="W361" s="432" t="s">
        <v>3762</v>
      </c>
      <c r="X361" s="169"/>
      <c r="Y361" s="71" t="s">
        <v>233</v>
      </c>
      <c r="Z361" s="145">
        <f t="shared" si="76"/>
        <v>0</v>
      </c>
      <c r="AA361" s="145">
        <f t="shared" si="77"/>
        <v>0</v>
      </c>
      <c r="AB361" s="257">
        <f t="shared" si="78"/>
        <v>0</v>
      </c>
      <c r="AC361" s="142">
        <f t="shared" si="79"/>
        <v>0</v>
      </c>
      <c r="AD361" s="143">
        <f t="shared" si="80"/>
        <v>0</v>
      </c>
      <c r="AE361" s="144" t="str">
        <f t="shared" si="71"/>
        <v/>
      </c>
      <c r="AF361" s="144" t="str">
        <f t="shared" si="72"/>
        <v/>
      </c>
      <c r="AG361" s="144" t="str">
        <f t="shared" si="73"/>
        <v/>
      </c>
      <c r="AH361" s="591">
        <f t="shared" si="75"/>
        <v>0</v>
      </c>
    </row>
    <row r="362" spans="1:34">
      <c r="A362" s="138"/>
      <c r="B362" s="138">
        <v>210</v>
      </c>
      <c r="C362" s="355" t="s">
        <v>1968</v>
      </c>
      <c r="D362" s="364" t="s">
        <v>1969</v>
      </c>
      <c r="E362" s="379" t="s">
        <v>1967</v>
      </c>
      <c r="F362" s="402">
        <v>1</v>
      </c>
      <c r="G362" s="8"/>
      <c r="H362" s="409">
        <v>240</v>
      </c>
      <c r="I362" s="407">
        <f t="shared" si="70"/>
        <v>240</v>
      </c>
      <c r="J362" s="255">
        <f t="shared" si="74"/>
        <v>9.2307692307692299</v>
      </c>
      <c r="K362" s="138"/>
      <c r="L362" s="8" t="s">
        <v>3714</v>
      </c>
      <c r="M362" s="331"/>
      <c r="N362" s="331"/>
      <c r="O362" s="331"/>
      <c r="P362" s="138"/>
      <c r="Q362" s="402">
        <v>150</v>
      </c>
      <c r="R362" s="137"/>
      <c r="S362" s="138"/>
      <c r="T362" s="138"/>
      <c r="U362" s="548" t="s">
        <v>5373</v>
      </c>
      <c r="V362" s="138"/>
      <c r="W362" s="432" t="s">
        <v>3763</v>
      </c>
      <c r="X362" s="169"/>
      <c r="Y362" s="71" t="s">
        <v>233</v>
      </c>
      <c r="Z362" s="145">
        <f t="shared" si="76"/>
        <v>0</v>
      </c>
      <c r="AA362" s="145">
        <f t="shared" si="77"/>
        <v>0</v>
      </c>
      <c r="AB362" s="257">
        <f t="shared" si="78"/>
        <v>0</v>
      </c>
      <c r="AC362" s="142">
        <f t="shared" si="79"/>
        <v>0</v>
      </c>
      <c r="AD362" s="143">
        <f t="shared" si="80"/>
        <v>0</v>
      </c>
      <c r="AE362" s="144" t="str">
        <f t="shared" si="71"/>
        <v/>
      </c>
      <c r="AF362" s="144" t="str">
        <f t="shared" si="72"/>
        <v/>
      </c>
      <c r="AG362" s="144" t="str">
        <f t="shared" si="73"/>
        <v/>
      </c>
      <c r="AH362" s="591">
        <f t="shared" si="75"/>
        <v>0</v>
      </c>
    </row>
    <row r="363" spans="1:34" ht="15.75">
      <c r="A363" s="5" t="s">
        <v>1285</v>
      </c>
      <c r="B363" s="13"/>
      <c r="C363" s="341"/>
      <c r="D363" s="379"/>
      <c r="E363" s="341"/>
      <c r="F363" s="8"/>
      <c r="G363" s="8"/>
      <c r="H363" s="413"/>
      <c r="I363" s="410"/>
      <c r="J363" s="565"/>
      <c r="K363" s="346"/>
      <c r="L363" s="8"/>
      <c r="M363" s="333"/>
      <c r="N363" s="346"/>
      <c r="O363" s="346"/>
      <c r="P363" s="423"/>
      <c r="Q363" s="439"/>
      <c r="R363" s="454"/>
      <c r="S363" s="456"/>
      <c r="T363" s="425"/>
      <c r="U363" s="506"/>
      <c r="V363" s="530"/>
      <c r="W363" s="425"/>
      <c r="X363" s="137"/>
      <c r="Y363" s="71" t="s">
        <v>1015</v>
      </c>
      <c r="Z363" s="195"/>
      <c r="AA363" s="195"/>
      <c r="AB363" s="142"/>
      <c r="AC363" s="142"/>
      <c r="AD363" s="143"/>
      <c r="AE363" s="144"/>
      <c r="AF363" s="144"/>
      <c r="AG363" s="144"/>
      <c r="AH363" s="591"/>
    </row>
    <row r="364" spans="1:34" ht="15.75">
      <c r="A364" s="5"/>
      <c r="B364" s="13">
        <v>52</v>
      </c>
      <c r="C364" s="341" t="s">
        <v>1970</v>
      </c>
      <c r="D364" s="341" t="s">
        <v>1971</v>
      </c>
      <c r="E364" s="379" t="s">
        <v>1972</v>
      </c>
      <c r="F364" s="8">
        <v>100</v>
      </c>
      <c r="G364" s="8"/>
      <c r="H364" s="413">
        <v>56</v>
      </c>
      <c r="I364" s="146">
        <f t="shared" ref="I364:I407" si="81">(H364)*$G$20</f>
        <v>39.199999999999996</v>
      </c>
      <c r="J364" s="255">
        <f t="shared" si="74"/>
        <v>1.5076923076923074</v>
      </c>
      <c r="K364" s="8"/>
      <c r="L364" s="8" t="s">
        <v>3714</v>
      </c>
      <c r="M364" s="333"/>
      <c r="N364" s="8"/>
      <c r="O364" s="426">
        <v>8.0687999999999996E-2</v>
      </c>
      <c r="P364" s="423"/>
      <c r="Q364" s="439">
        <v>10700</v>
      </c>
      <c r="R364" s="451" t="s">
        <v>3567</v>
      </c>
      <c r="S364" s="459"/>
      <c r="T364" s="447"/>
      <c r="U364" s="552" t="s">
        <v>5374</v>
      </c>
      <c r="V364" s="530"/>
      <c r="W364" s="425" t="s">
        <v>3764</v>
      </c>
      <c r="X364" s="169"/>
      <c r="Y364" s="71" t="s">
        <v>233</v>
      </c>
      <c r="Z364" s="145">
        <f t="shared" si="76"/>
        <v>0</v>
      </c>
      <c r="AA364" s="145">
        <f t="shared" si="77"/>
        <v>0</v>
      </c>
      <c r="AB364" s="257">
        <f t="shared" si="78"/>
        <v>0</v>
      </c>
      <c r="AC364" s="142">
        <f t="shared" si="79"/>
        <v>0</v>
      </c>
      <c r="AD364" s="143">
        <f t="shared" si="80"/>
        <v>0</v>
      </c>
      <c r="AE364" s="144" t="str">
        <f t="shared" si="71"/>
        <v/>
      </c>
      <c r="AF364" s="144" t="str">
        <f t="shared" si="72"/>
        <v/>
      </c>
      <c r="AG364" s="144" t="str">
        <f t="shared" si="73"/>
        <v/>
      </c>
      <c r="AH364" s="591">
        <f t="shared" si="75"/>
        <v>0</v>
      </c>
    </row>
    <row r="365" spans="1:34" ht="15.75">
      <c r="A365" s="5"/>
      <c r="B365" s="13">
        <v>52</v>
      </c>
      <c r="C365" s="341" t="s">
        <v>1973</v>
      </c>
      <c r="D365" s="341" t="s">
        <v>1974</v>
      </c>
      <c r="E365" s="379" t="s">
        <v>1972</v>
      </c>
      <c r="F365" s="8">
        <v>100</v>
      </c>
      <c r="G365" s="235"/>
      <c r="H365" s="413">
        <v>64</v>
      </c>
      <c r="I365" s="146">
        <f t="shared" si="81"/>
        <v>44.8</v>
      </c>
      <c r="J365" s="255">
        <f t="shared" si="74"/>
        <v>1.723076923076923</v>
      </c>
      <c r="K365" s="8"/>
      <c r="L365" s="8" t="s">
        <v>3714</v>
      </c>
      <c r="M365" s="333"/>
      <c r="N365" s="8"/>
      <c r="O365" s="426">
        <v>8.0687999999999996E-2</v>
      </c>
      <c r="P365" s="423"/>
      <c r="Q365" s="439">
        <v>10900</v>
      </c>
      <c r="R365" s="451" t="s">
        <v>3567</v>
      </c>
      <c r="S365" s="459"/>
      <c r="T365" s="447"/>
      <c r="U365" s="549" t="s">
        <v>5375</v>
      </c>
      <c r="V365" s="530"/>
      <c r="W365" s="425" t="s">
        <v>3765</v>
      </c>
      <c r="X365" s="169"/>
      <c r="Y365" s="71" t="s">
        <v>6572</v>
      </c>
      <c r="Z365" s="145">
        <f t="shared" si="76"/>
        <v>0</v>
      </c>
      <c r="AA365" s="145">
        <f t="shared" si="77"/>
        <v>0</v>
      </c>
      <c r="AB365" s="257">
        <f t="shared" si="78"/>
        <v>0</v>
      </c>
      <c r="AC365" s="142">
        <f t="shared" si="79"/>
        <v>0</v>
      </c>
      <c r="AD365" s="143">
        <f t="shared" si="80"/>
        <v>0</v>
      </c>
      <c r="AE365" s="144" t="str">
        <f t="shared" si="71"/>
        <v/>
      </c>
      <c r="AF365" s="144" t="str">
        <f t="shared" si="72"/>
        <v/>
      </c>
      <c r="AG365" s="144" t="str">
        <f t="shared" si="73"/>
        <v/>
      </c>
      <c r="AH365" s="591">
        <f t="shared" si="75"/>
        <v>0</v>
      </c>
    </row>
    <row r="366" spans="1:34" ht="15.75">
      <c r="A366" s="5"/>
      <c r="B366" s="13"/>
      <c r="C366" s="341" t="s">
        <v>1975</v>
      </c>
      <c r="D366" s="341" t="s">
        <v>1976</v>
      </c>
      <c r="E366" s="379" t="s">
        <v>291</v>
      </c>
      <c r="F366" s="8">
        <v>50</v>
      </c>
      <c r="G366" s="233"/>
      <c r="H366" s="413">
        <v>693</v>
      </c>
      <c r="I366" s="146">
        <f t="shared" si="81"/>
        <v>485.09999999999997</v>
      </c>
      <c r="J366" s="255">
        <f t="shared" si="74"/>
        <v>18.657692307692308</v>
      </c>
      <c r="K366" s="8"/>
      <c r="L366" s="8"/>
      <c r="M366" s="333"/>
      <c r="N366" s="8"/>
      <c r="O366" s="426">
        <v>1.9844000000000001E-2</v>
      </c>
      <c r="P366" s="423"/>
      <c r="Q366" s="439">
        <v>6900</v>
      </c>
      <c r="R366" s="451" t="s">
        <v>3315</v>
      </c>
      <c r="S366" s="459"/>
      <c r="T366" s="447"/>
      <c r="U366" s="549" t="s">
        <v>5376</v>
      </c>
      <c r="V366" s="530"/>
      <c r="W366" s="425" t="s">
        <v>3766</v>
      </c>
      <c r="X366" s="169"/>
      <c r="Y366" s="71" t="s">
        <v>6572</v>
      </c>
      <c r="Z366" s="145">
        <f t="shared" si="76"/>
        <v>0</v>
      </c>
      <c r="AA366" s="145">
        <f t="shared" si="77"/>
        <v>0</v>
      </c>
      <c r="AB366" s="257">
        <f t="shared" si="78"/>
        <v>0</v>
      </c>
      <c r="AC366" s="142">
        <f t="shared" si="79"/>
        <v>0</v>
      </c>
      <c r="AD366" s="143">
        <f t="shared" si="80"/>
        <v>0</v>
      </c>
      <c r="AE366" s="144" t="str">
        <f t="shared" si="71"/>
        <v/>
      </c>
      <c r="AF366" s="144" t="str">
        <f t="shared" si="72"/>
        <v/>
      </c>
      <c r="AG366" s="144" t="str">
        <f t="shared" si="73"/>
        <v/>
      </c>
      <c r="AH366" s="591">
        <f t="shared" si="75"/>
        <v>0</v>
      </c>
    </row>
    <row r="367" spans="1:34" ht="15.75">
      <c r="A367" s="5"/>
      <c r="B367" s="13"/>
      <c r="C367" s="341" t="s">
        <v>1977</v>
      </c>
      <c r="D367" s="341" t="s">
        <v>1978</v>
      </c>
      <c r="E367" s="379" t="s">
        <v>1979</v>
      </c>
      <c r="F367" s="8">
        <v>200</v>
      </c>
      <c r="G367" s="136"/>
      <c r="H367" s="413">
        <v>22</v>
      </c>
      <c r="I367" s="146">
        <f t="shared" si="81"/>
        <v>15.399999999999999</v>
      </c>
      <c r="J367" s="255">
        <f t="shared" si="74"/>
        <v>0.5923076923076922</v>
      </c>
      <c r="K367" s="8" t="s">
        <v>1699</v>
      </c>
      <c r="L367" s="8"/>
      <c r="M367" s="333"/>
      <c r="N367" s="8" t="s">
        <v>10</v>
      </c>
      <c r="O367" s="426">
        <v>3.7739999999999996E-2</v>
      </c>
      <c r="P367" s="423">
        <v>2500</v>
      </c>
      <c r="Q367" s="439">
        <v>4900</v>
      </c>
      <c r="R367" s="451" t="s">
        <v>3267</v>
      </c>
      <c r="S367" s="461"/>
      <c r="T367" s="448">
        <v>400</v>
      </c>
      <c r="U367" s="549" t="s">
        <v>5377</v>
      </c>
      <c r="V367" s="530"/>
      <c r="W367" s="425" t="s">
        <v>3767</v>
      </c>
      <c r="X367" s="169"/>
      <c r="Y367" s="71" t="s">
        <v>233</v>
      </c>
      <c r="Z367" s="145">
        <f t="shared" si="76"/>
        <v>0</v>
      </c>
      <c r="AA367" s="145">
        <f t="shared" si="77"/>
        <v>0</v>
      </c>
      <c r="AB367" s="257">
        <f t="shared" si="78"/>
        <v>0</v>
      </c>
      <c r="AC367" s="142">
        <f t="shared" si="79"/>
        <v>0</v>
      </c>
      <c r="AD367" s="143">
        <f t="shared" si="80"/>
        <v>0</v>
      </c>
      <c r="AE367" s="144" t="str">
        <f t="shared" si="71"/>
        <v/>
      </c>
      <c r="AF367" s="144" t="str">
        <f t="shared" si="72"/>
        <v/>
      </c>
      <c r="AG367" s="144">
        <f t="shared" si="73"/>
        <v>0</v>
      </c>
      <c r="AH367" s="591">
        <f t="shared" si="75"/>
        <v>0</v>
      </c>
    </row>
    <row r="368" spans="1:34" ht="15.75">
      <c r="A368" s="5" t="s">
        <v>1286</v>
      </c>
      <c r="B368" s="13"/>
      <c r="C368" s="361"/>
      <c r="D368" s="341"/>
      <c r="E368" s="379"/>
      <c r="F368" s="399"/>
      <c r="G368" s="235"/>
      <c r="H368" s="413"/>
      <c r="I368" s="410"/>
      <c r="J368" s="565"/>
      <c r="K368" s="8"/>
      <c r="L368" s="8"/>
      <c r="M368" s="333"/>
      <c r="N368" s="8"/>
      <c r="O368" s="8"/>
      <c r="P368" s="423"/>
      <c r="Q368" s="439"/>
      <c r="R368" s="460"/>
      <c r="S368" s="460"/>
      <c r="T368" s="447"/>
      <c r="U368" s="506"/>
      <c r="V368" s="530"/>
      <c r="W368" s="425"/>
      <c r="X368" s="137"/>
      <c r="Y368" s="71" t="s">
        <v>1015</v>
      </c>
      <c r="Z368" s="195"/>
      <c r="AA368" s="195"/>
      <c r="AB368" s="142"/>
      <c r="AC368" s="142"/>
      <c r="AD368" s="143"/>
      <c r="AE368" s="144"/>
      <c r="AF368" s="144"/>
      <c r="AG368" s="144"/>
      <c r="AH368" s="591"/>
    </row>
    <row r="369" spans="1:34" ht="15.75">
      <c r="A369" s="5"/>
      <c r="B369" s="13"/>
      <c r="C369" s="341" t="s">
        <v>1980</v>
      </c>
      <c r="D369" s="341" t="s">
        <v>1981</v>
      </c>
      <c r="E369" s="379" t="s">
        <v>108</v>
      </c>
      <c r="F369" s="8">
        <v>30</v>
      </c>
      <c r="G369" s="233"/>
      <c r="H369" s="413">
        <v>79</v>
      </c>
      <c r="I369" s="146">
        <f t="shared" si="81"/>
        <v>55.3</v>
      </c>
      <c r="J369" s="255">
        <f t="shared" si="74"/>
        <v>2.1269230769230769</v>
      </c>
      <c r="K369" s="8" t="s">
        <v>3145</v>
      </c>
      <c r="L369" s="8"/>
      <c r="M369" s="333" t="s">
        <v>5561</v>
      </c>
      <c r="N369" s="8" t="s">
        <v>10</v>
      </c>
      <c r="O369" s="426">
        <v>2.8423999999999998E-2</v>
      </c>
      <c r="P369" s="423">
        <v>1920</v>
      </c>
      <c r="Q369" s="439">
        <v>3490</v>
      </c>
      <c r="R369" s="451" t="s">
        <v>3578</v>
      </c>
      <c r="S369" s="459"/>
      <c r="T369" s="448">
        <v>20</v>
      </c>
      <c r="U369" s="552" t="s">
        <v>5378</v>
      </c>
      <c r="V369" s="531" t="s">
        <v>3768</v>
      </c>
      <c r="W369" s="480" t="s">
        <v>3769</v>
      </c>
      <c r="X369" s="169"/>
      <c r="Y369" s="71" t="s">
        <v>233</v>
      </c>
      <c r="Z369" s="145">
        <f t="shared" si="76"/>
        <v>0</v>
      </c>
      <c r="AA369" s="145">
        <f t="shared" si="77"/>
        <v>0</v>
      </c>
      <c r="AB369" s="257">
        <f t="shared" si="78"/>
        <v>0</v>
      </c>
      <c r="AC369" s="142">
        <f t="shared" si="79"/>
        <v>0</v>
      </c>
      <c r="AD369" s="143">
        <f t="shared" si="80"/>
        <v>0</v>
      </c>
      <c r="AE369" s="144" t="str">
        <f t="shared" si="71"/>
        <v/>
      </c>
      <c r="AF369" s="144" t="str">
        <f t="shared" si="72"/>
        <v/>
      </c>
      <c r="AG369" s="144">
        <f t="shared" si="73"/>
        <v>0</v>
      </c>
      <c r="AH369" s="591">
        <f t="shared" si="75"/>
        <v>0</v>
      </c>
    </row>
    <row r="370" spans="1:34" ht="15.75">
      <c r="A370" s="5" t="s">
        <v>1287</v>
      </c>
      <c r="B370" s="13"/>
      <c r="C370" s="361"/>
      <c r="D370" s="341"/>
      <c r="E370" s="379"/>
      <c r="F370" s="399"/>
      <c r="G370" s="136"/>
      <c r="H370" s="413"/>
      <c r="I370" s="410"/>
      <c r="J370" s="565"/>
      <c r="K370" s="8"/>
      <c r="L370" s="8"/>
      <c r="M370" s="333"/>
      <c r="N370" s="8"/>
      <c r="O370" s="8"/>
      <c r="P370" s="423"/>
      <c r="Q370" s="439"/>
      <c r="R370" s="460"/>
      <c r="S370" s="460"/>
      <c r="T370" s="447"/>
      <c r="U370" s="506"/>
      <c r="V370" s="530"/>
      <c r="W370" s="425"/>
      <c r="X370" s="137"/>
      <c r="Y370" s="71" t="s">
        <v>1015</v>
      </c>
      <c r="Z370" s="195"/>
      <c r="AA370" s="195"/>
      <c r="AB370" s="142"/>
      <c r="AC370" s="142"/>
      <c r="AD370" s="143"/>
      <c r="AE370" s="144"/>
      <c r="AF370" s="144"/>
      <c r="AG370" s="144"/>
      <c r="AH370" s="591"/>
    </row>
    <row r="371" spans="1:34" ht="15.75">
      <c r="A371" s="5"/>
      <c r="B371" s="13"/>
      <c r="C371" s="341" t="s">
        <v>1982</v>
      </c>
      <c r="D371" s="341" t="s">
        <v>1983</v>
      </c>
      <c r="E371" s="379" t="s">
        <v>1984</v>
      </c>
      <c r="F371" s="8">
        <v>60</v>
      </c>
      <c r="G371" s="232"/>
      <c r="H371" s="413">
        <v>76</v>
      </c>
      <c r="I371" s="146">
        <f t="shared" si="81"/>
        <v>53.199999999999996</v>
      </c>
      <c r="J371" s="255">
        <f t="shared" si="74"/>
        <v>2.046153846153846</v>
      </c>
      <c r="K371" s="8" t="s">
        <v>3145</v>
      </c>
      <c r="L371" s="424" t="s">
        <v>3770</v>
      </c>
      <c r="M371" s="333" t="s">
        <v>5560</v>
      </c>
      <c r="N371" s="8" t="s">
        <v>10</v>
      </c>
      <c r="O371" s="426">
        <v>5.4449999999999998E-2</v>
      </c>
      <c r="P371" s="423">
        <v>3840</v>
      </c>
      <c r="Q371" s="439">
        <v>21300</v>
      </c>
      <c r="R371" s="451" t="s">
        <v>3771</v>
      </c>
      <c r="S371" s="459"/>
      <c r="T371" s="448">
        <v>50</v>
      </c>
      <c r="U371" s="549" t="s">
        <v>5379</v>
      </c>
      <c r="V371" s="524" t="s">
        <v>3772</v>
      </c>
      <c r="W371" s="480" t="s">
        <v>3769</v>
      </c>
      <c r="X371" s="169"/>
      <c r="Y371" s="71" t="s">
        <v>233</v>
      </c>
      <c r="Z371" s="145">
        <f t="shared" si="76"/>
        <v>0</v>
      </c>
      <c r="AA371" s="145">
        <f t="shared" si="77"/>
        <v>0</v>
      </c>
      <c r="AB371" s="257">
        <f t="shared" si="78"/>
        <v>0</v>
      </c>
      <c r="AC371" s="142">
        <f t="shared" si="79"/>
        <v>0</v>
      </c>
      <c r="AD371" s="143">
        <f t="shared" si="80"/>
        <v>0</v>
      </c>
      <c r="AE371" s="144" t="str">
        <f t="shared" si="71"/>
        <v/>
      </c>
      <c r="AF371" s="144" t="str">
        <f t="shared" si="72"/>
        <v/>
      </c>
      <c r="AG371" s="144">
        <f t="shared" si="73"/>
        <v>0</v>
      </c>
      <c r="AH371" s="591">
        <f t="shared" si="75"/>
        <v>0</v>
      </c>
    </row>
    <row r="372" spans="1:34" ht="15.75">
      <c r="A372" s="5" t="s">
        <v>1288</v>
      </c>
      <c r="B372" s="13"/>
      <c r="C372" s="361"/>
      <c r="D372" s="341"/>
      <c r="E372" s="379"/>
      <c r="F372" s="399"/>
      <c r="G372" s="136"/>
      <c r="H372" s="413"/>
      <c r="I372" s="410"/>
      <c r="J372" s="565"/>
      <c r="K372" s="8"/>
      <c r="L372" s="8"/>
      <c r="M372" s="333"/>
      <c r="N372" s="8"/>
      <c r="O372" s="8"/>
      <c r="P372" s="423"/>
      <c r="Q372" s="439"/>
      <c r="R372" s="460"/>
      <c r="S372" s="460"/>
      <c r="T372" s="447"/>
      <c r="U372" s="506"/>
      <c r="V372" s="530"/>
      <c r="W372" s="425"/>
      <c r="X372" s="137"/>
      <c r="Y372" s="71" t="s">
        <v>1015</v>
      </c>
      <c r="Z372" s="195"/>
      <c r="AA372" s="195"/>
      <c r="AB372" s="142"/>
      <c r="AC372" s="142"/>
      <c r="AD372" s="143"/>
      <c r="AE372" s="144"/>
      <c r="AF372" s="144"/>
      <c r="AG372" s="144"/>
      <c r="AH372" s="591"/>
    </row>
    <row r="373" spans="1:34" ht="15.75">
      <c r="A373" s="5"/>
      <c r="B373" s="13"/>
      <c r="C373" s="341" t="s">
        <v>1985</v>
      </c>
      <c r="D373" s="341" t="s">
        <v>1986</v>
      </c>
      <c r="E373" s="379" t="s">
        <v>101</v>
      </c>
      <c r="F373" s="8">
        <v>12</v>
      </c>
      <c r="G373" s="259"/>
      <c r="H373" s="413">
        <v>244</v>
      </c>
      <c r="I373" s="146">
        <f t="shared" si="81"/>
        <v>170.79999999999998</v>
      </c>
      <c r="J373" s="255">
        <f t="shared" si="74"/>
        <v>6.569230769230769</v>
      </c>
      <c r="K373" s="8" t="s">
        <v>3145</v>
      </c>
      <c r="L373" s="424" t="s">
        <v>3773</v>
      </c>
      <c r="M373" s="333" t="s">
        <v>5560</v>
      </c>
      <c r="N373" s="8" t="s">
        <v>10</v>
      </c>
      <c r="O373" s="426">
        <v>3.3599999999999998E-2</v>
      </c>
      <c r="P373" s="423">
        <v>2304</v>
      </c>
      <c r="Q373" s="439">
        <v>13236</v>
      </c>
      <c r="R373" s="451" t="s">
        <v>3578</v>
      </c>
      <c r="S373" s="454"/>
      <c r="T373" s="448">
        <v>80</v>
      </c>
      <c r="U373" s="549" t="s">
        <v>5380</v>
      </c>
      <c r="V373" s="526" t="s">
        <v>3774</v>
      </c>
      <c r="W373" s="480" t="s">
        <v>3769</v>
      </c>
      <c r="X373" s="169"/>
      <c r="Y373" s="71" t="s">
        <v>6572</v>
      </c>
      <c r="Z373" s="145">
        <f t="shared" si="76"/>
        <v>0</v>
      </c>
      <c r="AA373" s="145">
        <f t="shared" si="77"/>
        <v>0</v>
      </c>
      <c r="AB373" s="257">
        <f t="shared" si="78"/>
        <v>0</v>
      </c>
      <c r="AC373" s="142">
        <f t="shared" si="79"/>
        <v>0</v>
      </c>
      <c r="AD373" s="143">
        <f t="shared" si="80"/>
        <v>0</v>
      </c>
      <c r="AE373" s="144" t="str">
        <f t="shared" si="71"/>
        <v/>
      </c>
      <c r="AF373" s="144" t="str">
        <f t="shared" si="72"/>
        <v/>
      </c>
      <c r="AG373" s="144">
        <f t="shared" si="73"/>
        <v>0</v>
      </c>
      <c r="AH373" s="591">
        <f t="shared" si="75"/>
        <v>0</v>
      </c>
    </row>
    <row r="374" spans="1:34" ht="15.75">
      <c r="A374" s="5" t="s">
        <v>1289</v>
      </c>
      <c r="B374" s="13"/>
      <c r="C374" s="361"/>
      <c r="D374" s="341"/>
      <c r="E374" s="379"/>
      <c r="F374" s="399"/>
      <c r="G374" s="8"/>
      <c r="H374" s="413"/>
      <c r="I374" s="410"/>
      <c r="J374" s="565"/>
      <c r="K374" s="8"/>
      <c r="L374" s="8"/>
      <c r="M374" s="333"/>
      <c r="N374" s="8"/>
      <c r="O374" s="8"/>
      <c r="P374" s="423"/>
      <c r="Q374" s="439"/>
      <c r="R374" s="460"/>
      <c r="S374" s="460"/>
      <c r="T374" s="447"/>
      <c r="U374" s="506"/>
      <c r="V374" s="530"/>
      <c r="W374" s="425"/>
      <c r="X374" s="137"/>
      <c r="Y374" s="71" t="s">
        <v>1015</v>
      </c>
      <c r="Z374" s="195"/>
      <c r="AA374" s="195"/>
      <c r="AB374" s="142"/>
      <c r="AC374" s="142"/>
      <c r="AD374" s="143"/>
      <c r="AE374" s="144"/>
      <c r="AF374" s="144"/>
      <c r="AG374" s="144"/>
      <c r="AH374" s="591"/>
    </row>
    <row r="375" spans="1:34" ht="15.75">
      <c r="A375" s="5"/>
      <c r="B375" s="13"/>
      <c r="C375" s="341" t="s">
        <v>1987</v>
      </c>
      <c r="D375" s="341" t="s">
        <v>1988</v>
      </c>
      <c r="E375" s="379" t="s">
        <v>318</v>
      </c>
      <c r="F375" s="8">
        <v>3</v>
      </c>
      <c r="G375" s="232"/>
      <c r="H375" s="413">
        <v>807</v>
      </c>
      <c r="I375" s="146">
        <f t="shared" si="81"/>
        <v>564.9</v>
      </c>
      <c r="J375" s="255">
        <f t="shared" si="74"/>
        <v>21.726923076923075</v>
      </c>
      <c r="K375" s="8" t="s">
        <v>3145</v>
      </c>
      <c r="L375" s="424" t="s">
        <v>3773</v>
      </c>
      <c r="M375" s="333" t="s">
        <v>5560</v>
      </c>
      <c r="N375" s="8" t="s">
        <v>10</v>
      </c>
      <c r="O375" s="426">
        <v>2.4839999999999997E-2</v>
      </c>
      <c r="P375" s="423">
        <v>1494</v>
      </c>
      <c r="Q375" s="439">
        <v>11101</v>
      </c>
      <c r="R375" s="451" t="s">
        <v>3775</v>
      </c>
      <c r="S375" s="454"/>
      <c r="T375" s="448">
        <v>100</v>
      </c>
      <c r="U375" s="553" t="s">
        <v>3776</v>
      </c>
      <c r="V375" s="522" t="s">
        <v>3777</v>
      </c>
      <c r="W375" s="480" t="s">
        <v>3769</v>
      </c>
      <c r="X375" s="169"/>
      <c r="Y375" s="71" t="s">
        <v>233</v>
      </c>
      <c r="Z375" s="145">
        <f t="shared" si="76"/>
        <v>0</v>
      </c>
      <c r="AA375" s="145">
        <f t="shared" si="77"/>
        <v>0</v>
      </c>
      <c r="AB375" s="257">
        <f t="shared" si="78"/>
        <v>0</v>
      </c>
      <c r="AC375" s="142">
        <f t="shared" si="79"/>
        <v>0</v>
      </c>
      <c r="AD375" s="143">
        <f t="shared" si="80"/>
        <v>0</v>
      </c>
      <c r="AE375" s="144" t="str">
        <f t="shared" si="71"/>
        <v/>
      </c>
      <c r="AF375" s="144" t="str">
        <f t="shared" si="72"/>
        <v/>
      </c>
      <c r="AG375" s="144">
        <f t="shared" si="73"/>
        <v>0</v>
      </c>
      <c r="AH375" s="591">
        <f t="shared" si="75"/>
        <v>0</v>
      </c>
    </row>
    <row r="376" spans="1:34" ht="15.75">
      <c r="A376" s="5" t="s">
        <v>336</v>
      </c>
      <c r="B376" s="13"/>
      <c r="C376" s="361"/>
      <c r="D376" s="341"/>
      <c r="E376" s="379"/>
      <c r="F376" s="399"/>
      <c r="G376" s="136"/>
      <c r="H376" s="413"/>
      <c r="I376" s="410"/>
      <c r="J376" s="565"/>
      <c r="K376" s="8"/>
      <c r="L376" s="8"/>
      <c r="M376" s="333"/>
      <c r="N376" s="8"/>
      <c r="O376" s="8"/>
      <c r="P376" s="423"/>
      <c r="Q376" s="439"/>
      <c r="R376" s="460"/>
      <c r="S376" s="460"/>
      <c r="T376" s="447"/>
      <c r="U376" s="506"/>
      <c r="V376" s="530"/>
      <c r="W376" s="425"/>
      <c r="X376" s="137"/>
      <c r="Y376" s="71" t="s">
        <v>1015</v>
      </c>
      <c r="Z376" s="195"/>
      <c r="AA376" s="195"/>
      <c r="AB376" s="142"/>
      <c r="AC376" s="142"/>
      <c r="AD376" s="143"/>
      <c r="AE376" s="144"/>
      <c r="AF376" s="144"/>
      <c r="AG376" s="144"/>
      <c r="AH376" s="591"/>
    </row>
    <row r="377" spans="1:34" ht="15.75">
      <c r="A377" s="5"/>
      <c r="B377" s="13">
        <v>62</v>
      </c>
      <c r="C377" s="350" t="s">
        <v>1989</v>
      </c>
      <c r="D377" s="358" t="s">
        <v>337</v>
      </c>
      <c r="E377" s="379" t="s">
        <v>291</v>
      </c>
      <c r="F377" s="402">
        <v>50</v>
      </c>
      <c r="G377" s="259"/>
      <c r="H377" s="413">
        <v>80</v>
      </c>
      <c r="I377" s="146">
        <f t="shared" si="81"/>
        <v>56</v>
      </c>
      <c r="J377" s="255">
        <f t="shared" si="74"/>
        <v>2.1538461538461537</v>
      </c>
      <c r="K377" s="8" t="s">
        <v>3145</v>
      </c>
      <c r="L377" s="8"/>
      <c r="M377" s="333" t="s">
        <v>5561</v>
      </c>
      <c r="N377" s="8" t="s">
        <v>10</v>
      </c>
      <c r="O377" s="426">
        <v>2.7435999999999999E-2</v>
      </c>
      <c r="P377" s="423">
        <v>3200</v>
      </c>
      <c r="Q377" s="402">
        <v>14700</v>
      </c>
      <c r="R377" s="451" t="s">
        <v>3267</v>
      </c>
      <c r="S377" s="457"/>
      <c r="T377" s="447">
        <v>15</v>
      </c>
      <c r="U377" s="548" t="s">
        <v>579</v>
      </c>
      <c r="V377" s="522" t="s">
        <v>580</v>
      </c>
      <c r="W377" s="425" t="s">
        <v>700</v>
      </c>
      <c r="X377" s="169"/>
      <c r="Y377" s="71" t="s">
        <v>233</v>
      </c>
      <c r="Z377" s="145">
        <f t="shared" si="76"/>
        <v>0</v>
      </c>
      <c r="AA377" s="145">
        <f t="shared" si="77"/>
        <v>0</v>
      </c>
      <c r="AB377" s="257">
        <f t="shared" si="78"/>
        <v>0</v>
      </c>
      <c r="AC377" s="142">
        <f t="shared" si="79"/>
        <v>0</v>
      </c>
      <c r="AD377" s="143">
        <f t="shared" si="80"/>
        <v>0</v>
      </c>
      <c r="AE377" s="144" t="str">
        <f t="shared" si="71"/>
        <v/>
      </c>
      <c r="AF377" s="144" t="str">
        <f t="shared" si="72"/>
        <v/>
      </c>
      <c r="AG377" s="144">
        <f t="shared" si="73"/>
        <v>0</v>
      </c>
      <c r="AH377" s="591">
        <f t="shared" si="75"/>
        <v>0</v>
      </c>
    </row>
    <row r="378" spans="1:34" ht="15.75">
      <c r="A378" s="5"/>
      <c r="B378" s="13">
        <v>62</v>
      </c>
      <c r="C378" s="350" t="s">
        <v>1990</v>
      </c>
      <c r="D378" s="358" t="s">
        <v>338</v>
      </c>
      <c r="E378" s="379" t="s">
        <v>291</v>
      </c>
      <c r="F378" s="402">
        <v>50</v>
      </c>
      <c r="G378" s="8"/>
      <c r="H378" s="413">
        <v>80</v>
      </c>
      <c r="I378" s="146">
        <f t="shared" si="81"/>
        <v>56</v>
      </c>
      <c r="J378" s="255">
        <f t="shared" si="74"/>
        <v>2.1538461538461537</v>
      </c>
      <c r="K378" s="8" t="s">
        <v>3145</v>
      </c>
      <c r="L378" s="8"/>
      <c r="M378" s="333" t="s">
        <v>5561</v>
      </c>
      <c r="N378" s="8" t="s">
        <v>10</v>
      </c>
      <c r="O378" s="426">
        <v>2.7435999999999999E-2</v>
      </c>
      <c r="P378" s="423">
        <v>3200</v>
      </c>
      <c r="Q378" s="402">
        <v>14500</v>
      </c>
      <c r="R378" s="451" t="s">
        <v>3267</v>
      </c>
      <c r="S378" s="457"/>
      <c r="T378" s="447">
        <v>15</v>
      </c>
      <c r="U378" s="548" t="s">
        <v>581</v>
      </c>
      <c r="V378" s="522" t="s">
        <v>3778</v>
      </c>
      <c r="W378" s="425" t="s">
        <v>700</v>
      </c>
      <c r="X378" s="169"/>
      <c r="Y378" s="71" t="s">
        <v>233</v>
      </c>
      <c r="Z378" s="145">
        <f t="shared" si="76"/>
        <v>0</v>
      </c>
      <c r="AA378" s="145">
        <f t="shared" si="77"/>
        <v>0</v>
      </c>
      <c r="AB378" s="257">
        <f t="shared" si="78"/>
        <v>0</v>
      </c>
      <c r="AC378" s="142">
        <f t="shared" si="79"/>
        <v>0</v>
      </c>
      <c r="AD378" s="143">
        <f t="shared" si="80"/>
        <v>0</v>
      </c>
      <c r="AE378" s="144" t="str">
        <f t="shared" si="71"/>
        <v/>
      </c>
      <c r="AF378" s="144" t="str">
        <f t="shared" si="72"/>
        <v/>
      </c>
      <c r="AG378" s="144">
        <f t="shared" si="73"/>
        <v>0</v>
      </c>
      <c r="AH378" s="591">
        <f t="shared" si="75"/>
        <v>0</v>
      </c>
    </row>
    <row r="379" spans="1:34" ht="15.75">
      <c r="A379" s="5" t="s">
        <v>1290</v>
      </c>
      <c r="B379" s="13"/>
      <c r="C379" s="361"/>
      <c r="D379" s="341"/>
      <c r="E379" s="379"/>
      <c r="F379" s="399"/>
      <c r="G379" s="136"/>
      <c r="H379" s="413"/>
      <c r="I379" s="410"/>
      <c r="J379" s="565"/>
      <c r="K379" s="8"/>
      <c r="L379" s="8"/>
      <c r="M379" s="333"/>
      <c r="N379" s="8"/>
      <c r="O379" s="8"/>
      <c r="P379" s="423"/>
      <c r="Q379" s="439"/>
      <c r="R379" s="460"/>
      <c r="S379" s="460"/>
      <c r="T379" s="447"/>
      <c r="U379" s="506"/>
      <c r="V379" s="530"/>
      <c r="W379" s="425"/>
      <c r="X379" s="137"/>
      <c r="Y379" s="71" t="s">
        <v>1015</v>
      </c>
      <c r="Z379" s="195"/>
      <c r="AA379" s="195"/>
      <c r="AB379" s="142"/>
      <c r="AC379" s="142"/>
      <c r="AD379" s="143"/>
      <c r="AE379" s="144"/>
      <c r="AF379" s="144"/>
      <c r="AG379" s="144"/>
      <c r="AH379" s="591"/>
    </row>
    <row r="380" spans="1:34" ht="15.75">
      <c r="A380" s="5"/>
      <c r="B380" s="13">
        <v>63</v>
      </c>
      <c r="C380" s="350" t="s">
        <v>1991</v>
      </c>
      <c r="D380" s="358" t="s">
        <v>339</v>
      </c>
      <c r="E380" s="379" t="s">
        <v>101</v>
      </c>
      <c r="F380" s="402">
        <v>12</v>
      </c>
      <c r="G380" s="8"/>
      <c r="H380" s="413">
        <v>482</v>
      </c>
      <c r="I380" s="146">
        <f t="shared" si="81"/>
        <v>337.4</v>
      </c>
      <c r="J380" s="255">
        <f t="shared" si="74"/>
        <v>12.976923076923075</v>
      </c>
      <c r="K380" s="8" t="s">
        <v>3145</v>
      </c>
      <c r="L380" s="346"/>
      <c r="M380" s="333" t="s">
        <v>5561</v>
      </c>
      <c r="N380" s="8" t="s">
        <v>3208</v>
      </c>
      <c r="O380" s="426">
        <v>3.458E-2</v>
      </c>
      <c r="P380" s="423">
        <v>4800</v>
      </c>
      <c r="Q380" s="402">
        <v>21500</v>
      </c>
      <c r="R380" s="461" t="s">
        <v>3779</v>
      </c>
      <c r="S380" s="457"/>
      <c r="T380" s="447">
        <v>60</v>
      </c>
      <c r="U380" s="548" t="s">
        <v>3780</v>
      </c>
      <c r="V380" s="522" t="s">
        <v>3781</v>
      </c>
      <c r="W380" s="425" t="s">
        <v>712</v>
      </c>
      <c r="X380" s="169"/>
      <c r="Y380" s="71" t="s">
        <v>233</v>
      </c>
      <c r="Z380" s="145">
        <f t="shared" si="76"/>
        <v>0</v>
      </c>
      <c r="AA380" s="145">
        <f t="shared" si="77"/>
        <v>0</v>
      </c>
      <c r="AB380" s="257">
        <f t="shared" si="78"/>
        <v>0</v>
      </c>
      <c r="AC380" s="142">
        <f t="shared" si="79"/>
        <v>0</v>
      </c>
      <c r="AD380" s="143">
        <f t="shared" si="80"/>
        <v>0</v>
      </c>
      <c r="AE380" s="144" t="str">
        <f t="shared" si="71"/>
        <v/>
      </c>
      <c r="AF380" s="144">
        <f t="shared" si="72"/>
        <v>0</v>
      </c>
      <c r="AG380" s="144" t="str">
        <f t="shared" si="73"/>
        <v/>
      </c>
      <c r="AH380" s="591">
        <f t="shared" si="75"/>
        <v>0</v>
      </c>
    </row>
    <row r="381" spans="1:34" ht="15.75">
      <c r="A381" s="5"/>
      <c r="B381" s="13">
        <v>63</v>
      </c>
      <c r="C381" s="350" t="s">
        <v>1992</v>
      </c>
      <c r="D381" s="358" t="s">
        <v>340</v>
      </c>
      <c r="E381" s="379" t="s">
        <v>101</v>
      </c>
      <c r="F381" s="402">
        <v>12</v>
      </c>
      <c r="G381" s="8"/>
      <c r="H381" s="413">
        <v>482</v>
      </c>
      <c r="I381" s="146">
        <f t="shared" si="81"/>
        <v>337.4</v>
      </c>
      <c r="J381" s="255">
        <f t="shared" si="74"/>
        <v>12.976923076923075</v>
      </c>
      <c r="K381" s="8" t="s">
        <v>3145</v>
      </c>
      <c r="L381" s="346"/>
      <c r="M381" s="333" t="s">
        <v>5561</v>
      </c>
      <c r="N381" s="8" t="s">
        <v>3208</v>
      </c>
      <c r="O381" s="426">
        <v>3.458E-2</v>
      </c>
      <c r="P381" s="423">
        <v>4800</v>
      </c>
      <c r="Q381" s="402">
        <v>21450</v>
      </c>
      <c r="R381" s="461" t="s">
        <v>3779</v>
      </c>
      <c r="S381" s="457"/>
      <c r="T381" s="447">
        <v>60</v>
      </c>
      <c r="U381" s="548" t="s">
        <v>3782</v>
      </c>
      <c r="V381" s="522" t="s">
        <v>3783</v>
      </c>
      <c r="W381" s="425" t="s">
        <v>712</v>
      </c>
      <c r="X381" s="169"/>
      <c r="Y381" s="71" t="s">
        <v>232</v>
      </c>
      <c r="Z381" s="145">
        <f t="shared" si="76"/>
        <v>0</v>
      </c>
      <c r="AA381" s="145">
        <f t="shared" si="77"/>
        <v>0</v>
      </c>
      <c r="AB381" s="257">
        <f t="shared" si="78"/>
        <v>0</v>
      </c>
      <c r="AC381" s="142">
        <f t="shared" si="79"/>
        <v>0</v>
      </c>
      <c r="AD381" s="143">
        <f t="shared" si="80"/>
        <v>0</v>
      </c>
      <c r="AE381" s="144" t="str">
        <f t="shared" si="71"/>
        <v/>
      </c>
      <c r="AF381" s="144">
        <f t="shared" si="72"/>
        <v>0</v>
      </c>
      <c r="AG381" s="144" t="str">
        <f t="shared" si="73"/>
        <v/>
      </c>
      <c r="AH381" s="591">
        <f t="shared" si="75"/>
        <v>0</v>
      </c>
    </row>
    <row r="382" spans="1:34" ht="15.75">
      <c r="A382" s="5" t="s">
        <v>341</v>
      </c>
      <c r="B382" s="13"/>
      <c r="C382" s="361"/>
      <c r="D382" s="341"/>
      <c r="E382" s="379"/>
      <c r="F382" s="399"/>
      <c r="G382" s="8"/>
      <c r="H382" s="413"/>
      <c r="I382" s="410"/>
      <c r="J382" s="565"/>
      <c r="K382" s="8"/>
      <c r="L382" s="8"/>
      <c r="M382" s="333"/>
      <c r="N382" s="8"/>
      <c r="O382" s="8"/>
      <c r="P382" s="423"/>
      <c r="Q382" s="439"/>
      <c r="R382" s="461"/>
      <c r="S382" s="460"/>
      <c r="T382" s="447"/>
      <c r="U382" s="506"/>
      <c r="V382" s="530"/>
      <c r="W382" s="425"/>
      <c r="X382" s="137"/>
      <c r="Y382" s="71" t="s">
        <v>1015</v>
      </c>
      <c r="Z382" s="195"/>
      <c r="AA382" s="195"/>
      <c r="AB382" s="142"/>
      <c r="AC382" s="142"/>
      <c r="AD382" s="143"/>
      <c r="AE382" s="144"/>
      <c r="AF382" s="144"/>
      <c r="AG382" s="144"/>
      <c r="AH382" s="591"/>
    </row>
    <row r="383" spans="1:34" ht="15.75">
      <c r="A383" s="5"/>
      <c r="B383" s="13">
        <v>63</v>
      </c>
      <c r="C383" s="350" t="s">
        <v>1993</v>
      </c>
      <c r="D383" s="358" t="s">
        <v>339</v>
      </c>
      <c r="E383" s="379" t="s">
        <v>101</v>
      </c>
      <c r="F383" s="402">
        <v>12</v>
      </c>
      <c r="G383" s="8"/>
      <c r="H383" s="413">
        <v>482</v>
      </c>
      <c r="I383" s="146">
        <f t="shared" si="81"/>
        <v>337.4</v>
      </c>
      <c r="J383" s="255">
        <f t="shared" si="74"/>
        <v>12.976923076923075</v>
      </c>
      <c r="K383" s="8" t="s">
        <v>3145</v>
      </c>
      <c r="L383" s="8"/>
      <c r="M383" s="333" t="s">
        <v>5561</v>
      </c>
      <c r="N383" s="8" t="s">
        <v>10</v>
      </c>
      <c r="O383" s="426">
        <v>3.458E-2</v>
      </c>
      <c r="P383" s="423">
        <v>4236</v>
      </c>
      <c r="Q383" s="402">
        <v>21500</v>
      </c>
      <c r="R383" s="461" t="s">
        <v>3226</v>
      </c>
      <c r="S383" s="457"/>
      <c r="T383" s="447">
        <v>60</v>
      </c>
      <c r="U383" s="548" t="s">
        <v>582</v>
      </c>
      <c r="V383" s="522" t="s">
        <v>3784</v>
      </c>
      <c r="W383" s="425" t="s">
        <v>712</v>
      </c>
      <c r="X383" s="169"/>
      <c r="Y383" s="71" t="s">
        <v>233</v>
      </c>
      <c r="Z383" s="145">
        <f t="shared" si="76"/>
        <v>0</v>
      </c>
      <c r="AA383" s="145">
        <f t="shared" si="77"/>
        <v>0</v>
      </c>
      <c r="AB383" s="257">
        <f t="shared" si="78"/>
        <v>0</v>
      </c>
      <c r="AC383" s="142">
        <f t="shared" si="79"/>
        <v>0</v>
      </c>
      <c r="AD383" s="143">
        <f t="shared" si="80"/>
        <v>0</v>
      </c>
      <c r="AE383" s="144" t="str">
        <f t="shared" si="71"/>
        <v/>
      </c>
      <c r="AF383" s="144" t="str">
        <f t="shared" si="72"/>
        <v/>
      </c>
      <c r="AG383" s="144">
        <f t="shared" si="73"/>
        <v>0</v>
      </c>
      <c r="AH383" s="591">
        <f t="shared" si="75"/>
        <v>0</v>
      </c>
    </row>
    <row r="384" spans="1:34" ht="15.75">
      <c r="A384" s="5"/>
      <c r="B384" s="13">
        <v>63</v>
      </c>
      <c r="C384" s="350" t="s">
        <v>1994</v>
      </c>
      <c r="D384" s="358" t="s">
        <v>340</v>
      </c>
      <c r="E384" s="379" t="s">
        <v>101</v>
      </c>
      <c r="F384" s="402">
        <v>12</v>
      </c>
      <c r="G384" s="232"/>
      <c r="H384" s="413">
        <v>482</v>
      </c>
      <c r="I384" s="146">
        <f t="shared" si="81"/>
        <v>337.4</v>
      </c>
      <c r="J384" s="255">
        <f t="shared" si="74"/>
        <v>12.976923076923075</v>
      </c>
      <c r="K384" s="8" t="s">
        <v>3145</v>
      </c>
      <c r="L384" s="8"/>
      <c r="M384" s="333" t="s">
        <v>5561</v>
      </c>
      <c r="N384" s="8" t="s">
        <v>10</v>
      </c>
      <c r="O384" s="426">
        <v>3.458E-2</v>
      </c>
      <c r="P384" s="423">
        <v>4668</v>
      </c>
      <c r="Q384" s="402">
        <v>21450</v>
      </c>
      <c r="R384" s="461" t="s">
        <v>3226</v>
      </c>
      <c r="S384" s="457"/>
      <c r="T384" s="447">
        <v>60</v>
      </c>
      <c r="U384" s="548" t="s">
        <v>583</v>
      </c>
      <c r="V384" s="515"/>
      <c r="W384" s="425" t="s">
        <v>712</v>
      </c>
      <c r="X384" s="169"/>
      <c r="Y384" s="71" t="s">
        <v>233</v>
      </c>
      <c r="Z384" s="145">
        <f t="shared" si="76"/>
        <v>0</v>
      </c>
      <c r="AA384" s="145">
        <f t="shared" si="77"/>
        <v>0</v>
      </c>
      <c r="AB384" s="257">
        <f t="shared" si="78"/>
        <v>0</v>
      </c>
      <c r="AC384" s="142">
        <f t="shared" si="79"/>
        <v>0</v>
      </c>
      <c r="AD384" s="143">
        <f t="shared" si="80"/>
        <v>0</v>
      </c>
      <c r="AE384" s="144" t="str">
        <f t="shared" si="71"/>
        <v/>
      </c>
      <c r="AF384" s="144" t="str">
        <f t="shared" si="72"/>
        <v/>
      </c>
      <c r="AG384" s="144">
        <f t="shared" si="73"/>
        <v>0</v>
      </c>
      <c r="AH384" s="591">
        <f t="shared" si="75"/>
        <v>0</v>
      </c>
    </row>
    <row r="385" spans="1:34" ht="15.75">
      <c r="A385" s="5" t="s">
        <v>1291</v>
      </c>
      <c r="B385" s="13"/>
      <c r="C385" s="361"/>
      <c r="D385" s="341"/>
      <c r="E385" s="379"/>
      <c r="F385" s="399"/>
      <c r="G385" s="136"/>
      <c r="H385" s="413"/>
      <c r="I385" s="410"/>
      <c r="J385" s="565"/>
      <c r="K385" s="8"/>
      <c r="L385" s="8"/>
      <c r="M385" s="333"/>
      <c r="N385" s="8"/>
      <c r="O385" s="8"/>
      <c r="P385" s="423"/>
      <c r="Q385" s="439"/>
      <c r="R385" s="460"/>
      <c r="S385" s="460"/>
      <c r="T385" s="447"/>
      <c r="U385" s="506"/>
      <c r="V385" s="530"/>
      <c r="W385" s="425"/>
      <c r="X385" s="137"/>
      <c r="Y385" s="71" t="s">
        <v>1015</v>
      </c>
      <c r="Z385" s="195"/>
      <c r="AA385" s="195"/>
      <c r="AB385" s="142"/>
      <c r="AC385" s="142"/>
      <c r="AD385" s="143"/>
      <c r="AE385" s="144"/>
      <c r="AF385" s="144"/>
      <c r="AG385" s="144"/>
      <c r="AH385" s="591"/>
    </row>
    <row r="386" spans="1:34" ht="15.75">
      <c r="A386" s="5"/>
      <c r="B386" s="13">
        <v>64</v>
      </c>
      <c r="C386" s="341" t="s">
        <v>1995</v>
      </c>
      <c r="D386" s="341" t="s">
        <v>1996</v>
      </c>
      <c r="E386" s="379" t="s">
        <v>287</v>
      </c>
      <c r="F386" s="8">
        <v>40</v>
      </c>
      <c r="G386" s="235"/>
      <c r="H386" s="413">
        <v>85</v>
      </c>
      <c r="I386" s="146">
        <f t="shared" si="81"/>
        <v>59.499999999999993</v>
      </c>
      <c r="J386" s="255">
        <f t="shared" si="74"/>
        <v>2.2884615384615383</v>
      </c>
      <c r="K386" s="8" t="s">
        <v>3145</v>
      </c>
      <c r="L386" s="331"/>
      <c r="M386" s="333" t="s">
        <v>5561</v>
      </c>
      <c r="N386" s="8" t="s">
        <v>3208</v>
      </c>
      <c r="O386" s="426">
        <v>3.2224499999999996E-2</v>
      </c>
      <c r="P386" s="423">
        <v>2880</v>
      </c>
      <c r="Q386" s="439">
        <v>16780</v>
      </c>
      <c r="R386" s="451" t="s">
        <v>3542</v>
      </c>
      <c r="S386" s="459"/>
      <c r="T386" s="448">
        <v>15</v>
      </c>
      <c r="U386" s="548" t="s">
        <v>3785</v>
      </c>
      <c r="V386" s="510" t="s">
        <v>3786</v>
      </c>
      <c r="W386" s="425" t="s">
        <v>713</v>
      </c>
      <c r="X386" s="169"/>
      <c r="Y386" s="71" t="s">
        <v>6572</v>
      </c>
      <c r="Z386" s="145">
        <f t="shared" si="76"/>
        <v>0</v>
      </c>
      <c r="AA386" s="145">
        <f t="shared" si="77"/>
        <v>0</v>
      </c>
      <c r="AB386" s="257">
        <f t="shared" si="78"/>
        <v>0</v>
      </c>
      <c r="AC386" s="142">
        <f t="shared" si="79"/>
        <v>0</v>
      </c>
      <c r="AD386" s="143">
        <f t="shared" si="80"/>
        <v>0</v>
      </c>
      <c r="AE386" s="144" t="str">
        <f t="shared" si="71"/>
        <v/>
      </c>
      <c r="AF386" s="144">
        <f t="shared" si="72"/>
        <v>0</v>
      </c>
      <c r="AG386" s="144" t="str">
        <f t="shared" si="73"/>
        <v/>
      </c>
      <c r="AH386" s="591">
        <f t="shared" si="75"/>
        <v>0</v>
      </c>
    </row>
    <row r="387" spans="1:34" ht="15.75">
      <c r="A387" s="5"/>
      <c r="B387" s="13">
        <v>64</v>
      </c>
      <c r="C387" s="341" t="s">
        <v>1997</v>
      </c>
      <c r="D387" s="341" t="s">
        <v>1998</v>
      </c>
      <c r="E387" s="379" t="s">
        <v>287</v>
      </c>
      <c r="F387" s="8">
        <v>40</v>
      </c>
      <c r="G387" s="136"/>
      <c r="H387" s="413">
        <v>85</v>
      </c>
      <c r="I387" s="146">
        <f t="shared" si="81"/>
        <v>59.499999999999993</v>
      </c>
      <c r="J387" s="255">
        <f t="shared" si="74"/>
        <v>2.2884615384615383</v>
      </c>
      <c r="K387" s="8" t="s">
        <v>3145</v>
      </c>
      <c r="L387" s="331"/>
      <c r="M387" s="333" t="s">
        <v>5561</v>
      </c>
      <c r="N387" s="8" t="s">
        <v>3208</v>
      </c>
      <c r="O387" s="426">
        <v>3.2224499999999996E-2</v>
      </c>
      <c r="P387" s="423">
        <v>2880</v>
      </c>
      <c r="Q387" s="439">
        <v>17260</v>
      </c>
      <c r="R387" s="451" t="s">
        <v>3542</v>
      </c>
      <c r="S387" s="454"/>
      <c r="T387" s="448">
        <v>15</v>
      </c>
      <c r="U387" s="549" t="s">
        <v>3787</v>
      </c>
      <c r="V387" s="522" t="s">
        <v>3788</v>
      </c>
      <c r="W387" s="425" t="s">
        <v>713</v>
      </c>
      <c r="X387" s="169"/>
      <c r="Y387" s="71" t="s">
        <v>234</v>
      </c>
      <c r="Z387" s="145">
        <f t="shared" si="76"/>
        <v>0</v>
      </c>
      <c r="AA387" s="145">
        <f t="shared" si="77"/>
        <v>0</v>
      </c>
      <c r="AB387" s="257">
        <f t="shared" si="78"/>
        <v>0</v>
      </c>
      <c r="AC387" s="142">
        <f t="shared" si="79"/>
        <v>0</v>
      </c>
      <c r="AD387" s="143">
        <f t="shared" si="80"/>
        <v>0</v>
      </c>
      <c r="AE387" s="144" t="str">
        <f t="shared" si="71"/>
        <v/>
      </c>
      <c r="AF387" s="144">
        <f t="shared" si="72"/>
        <v>0</v>
      </c>
      <c r="AG387" s="144" t="str">
        <f t="shared" si="73"/>
        <v/>
      </c>
      <c r="AH387" s="591">
        <f t="shared" si="75"/>
        <v>0</v>
      </c>
    </row>
    <row r="388" spans="1:34" ht="15.75">
      <c r="A388" s="5"/>
      <c r="B388" s="13">
        <v>64</v>
      </c>
      <c r="C388" s="341" t="s">
        <v>1999</v>
      </c>
      <c r="D388" s="341" t="s">
        <v>342</v>
      </c>
      <c r="E388" s="379" t="s">
        <v>287</v>
      </c>
      <c r="F388" s="8">
        <v>40</v>
      </c>
      <c r="G388" s="8"/>
      <c r="H388" s="413">
        <v>85</v>
      </c>
      <c r="I388" s="146">
        <f t="shared" si="81"/>
        <v>59.499999999999993</v>
      </c>
      <c r="J388" s="255">
        <f t="shared" si="74"/>
        <v>2.2884615384615383</v>
      </c>
      <c r="K388" s="8" t="s">
        <v>3145</v>
      </c>
      <c r="L388" s="331"/>
      <c r="M388" s="333" t="s">
        <v>5561</v>
      </c>
      <c r="N388" s="8" t="s">
        <v>3208</v>
      </c>
      <c r="O388" s="426">
        <v>3.2224499999999996E-2</v>
      </c>
      <c r="P388" s="423">
        <v>2880</v>
      </c>
      <c r="Q388" s="439">
        <v>18420</v>
      </c>
      <c r="R388" s="451" t="s">
        <v>3542</v>
      </c>
      <c r="S388" s="459"/>
      <c r="T388" s="448">
        <v>15</v>
      </c>
      <c r="U388" s="548" t="s">
        <v>3789</v>
      </c>
      <c r="V388" s="510" t="s">
        <v>3790</v>
      </c>
      <c r="W388" s="425" t="s">
        <v>713</v>
      </c>
      <c r="X388" s="169"/>
      <c r="Y388" s="71" t="s">
        <v>233</v>
      </c>
      <c r="Z388" s="145">
        <f t="shared" si="76"/>
        <v>0</v>
      </c>
      <c r="AA388" s="145">
        <f t="shared" si="77"/>
        <v>0</v>
      </c>
      <c r="AB388" s="257">
        <f t="shared" si="78"/>
        <v>0</v>
      </c>
      <c r="AC388" s="142">
        <f t="shared" si="79"/>
        <v>0</v>
      </c>
      <c r="AD388" s="143">
        <f t="shared" si="80"/>
        <v>0</v>
      </c>
      <c r="AE388" s="144" t="str">
        <f t="shared" si="71"/>
        <v/>
      </c>
      <c r="AF388" s="144">
        <f t="shared" si="72"/>
        <v>0</v>
      </c>
      <c r="AG388" s="144" t="str">
        <f t="shared" si="73"/>
        <v/>
      </c>
      <c r="AH388" s="591">
        <f t="shared" si="75"/>
        <v>0</v>
      </c>
    </row>
    <row r="389" spans="1:34" ht="15.75">
      <c r="A389" s="5" t="s">
        <v>1292</v>
      </c>
      <c r="B389" s="13"/>
      <c r="C389" s="361"/>
      <c r="D389" s="341"/>
      <c r="E389" s="379"/>
      <c r="F389" s="399"/>
      <c r="G389" s="8"/>
      <c r="H389" s="413"/>
      <c r="I389" s="410"/>
      <c r="J389" s="565"/>
      <c r="K389" s="8"/>
      <c r="L389" s="8"/>
      <c r="M389" s="333"/>
      <c r="N389" s="8"/>
      <c r="O389" s="8"/>
      <c r="P389" s="423"/>
      <c r="Q389" s="438"/>
      <c r="R389" s="460"/>
      <c r="S389" s="460"/>
      <c r="T389" s="447"/>
      <c r="U389" s="506"/>
      <c r="V389" s="530"/>
      <c r="W389" s="425"/>
      <c r="X389" s="137"/>
      <c r="Y389" s="71" t="s">
        <v>1015</v>
      </c>
      <c r="Z389" s="195"/>
      <c r="AA389" s="195"/>
      <c r="AB389" s="142"/>
      <c r="AC389" s="142"/>
      <c r="AD389" s="143"/>
      <c r="AE389" s="144"/>
      <c r="AF389" s="144"/>
      <c r="AG389" s="144"/>
      <c r="AH389" s="591"/>
    </row>
    <row r="390" spans="1:34" ht="15.75">
      <c r="A390" s="5"/>
      <c r="B390" s="13">
        <v>64</v>
      </c>
      <c r="C390" s="341" t="s">
        <v>2000</v>
      </c>
      <c r="D390" s="341" t="s">
        <v>1996</v>
      </c>
      <c r="E390" s="379" t="s">
        <v>287</v>
      </c>
      <c r="F390" s="8">
        <v>40</v>
      </c>
      <c r="G390" s="8"/>
      <c r="H390" s="413">
        <v>85</v>
      </c>
      <c r="I390" s="146">
        <f t="shared" si="81"/>
        <v>59.499999999999993</v>
      </c>
      <c r="J390" s="255">
        <f t="shared" si="74"/>
        <v>2.2884615384615383</v>
      </c>
      <c r="K390" s="8" t="s">
        <v>3145</v>
      </c>
      <c r="L390" s="424" t="s">
        <v>3791</v>
      </c>
      <c r="M390" s="333" t="s">
        <v>5560</v>
      </c>
      <c r="N390" s="8" t="s">
        <v>10</v>
      </c>
      <c r="O390" s="426">
        <v>3.2224499999999996E-2</v>
      </c>
      <c r="P390" s="423">
        <v>2880</v>
      </c>
      <c r="Q390" s="439">
        <v>16780</v>
      </c>
      <c r="R390" s="454" t="s">
        <v>3232</v>
      </c>
      <c r="S390" s="459"/>
      <c r="T390" s="448">
        <v>15</v>
      </c>
      <c r="U390" s="549" t="s">
        <v>5381</v>
      </c>
      <c r="V390" s="523" t="s">
        <v>3792</v>
      </c>
      <c r="W390" s="425" t="s">
        <v>713</v>
      </c>
      <c r="X390" s="169"/>
      <c r="Y390" s="71" t="s">
        <v>234</v>
      </c>
      <c r="Z390" s="145">
        <f t="shared" si="76"/>
        <v>0</v>
      </c>
      <c r="AA390" s="145">
        <f t="shared" si="77"/>
        <v>0</v>
      </c>
      <c r="AB390" s="257">
        <f t="shared" si="78"/>
        <v>0</v>
      </c>
      <c r="AC390" s="142">
        <f t="shared" si="79"/>
        <v>0</v>
      </c>
      <c r="AD390" s="143">
        <f t="shared" si="80"/>
        <v>0</v>
      </c>
      <c r="AE390" s="144" t="str">
        <f t="shared" si="71"/>
        <v/>
      </c>
      <c r="AF390" s="144" t="str">
        <f t="shared" si="72"/>
        <v/>
      </c>
      <c r="AG390" s="144">
        <f t="shared" si="73"/>
        <v>0</v>
      </c>
      <c r="AH390" s="591">
        <f t="shared" si="75"/>
        <v>0</v>
      </c>
    </row>
    <row r="391" spans="1:34" ht="15.75">
      <c r="A391" s="5"/>
      <c r="B391" s="13">
        <v>64</v>
      </c>
      <c r="C391" s="341" t="s">
        <v>2001</v>
      </c>
      <c r="D391" s="341" t="s">
        <v>1998</v>
      </c>
      <c r="E391" s="379" t="s">
        <v>287</v>
      </c>
      <c r="F391" s="8">
        <v>40</v>
      </c>
      <c r="G391" s="8"/>
      <c r="H391" s="413">
        <v>85</v>
      </c>
      <c r="I391" s="146">
        <f t="shared" si="81"/>
        <v>59.499999999999993</v>
      </c>
      <c r="J391" s="255">
        <f t="shared" si="74"/>
        <v>2.2884615384615383</v>
      </c>
      <c r="K391" s="8" t="s">
        <v>3145</v>
      </c>
      <c r="L391" s="424" t="s">
        <v>3791</v>
      </c>
      <c r="M391" s="333" t="s">
        <v>5560</v>
      </c>
      <c r="N391" s="8" t="s">
        <v>10</v>
      </c>
      <c r="O391" s="426">
        <v>3.2224499999999996E-2</v>
      </c>
      <c r="P391" s="423">
        <v>2880</v>
      </c>
      <c r="Q391" s="439">
        <v>17260</v>
      </c>
      <c r="R391" s="454" t="s">
        <v>3232</v>
      </c>
      <c r="S391" s="454"/>
      <c r="T391" s="448">
        <v>15</v>
      </c>
      <c r="U391" s="548" t="s">
        <v>3793</v>
      </c>
      <c r="V391" s="523" t="s">
        <v>3794</v>
      </c>
      <c r="W391" s="425" t="s">
        <v>713</v>
      </c>
      <c r="X391" s="169"/>
      <c r="Y391" s="71" t="s">
        <v>234</v>
      </c>
      <c r="Z391" s="145">
        <f t="shared" si="76"/>
        <v>0</v>
      </c>
      <c r="AA391" s="145">
        <f t="shared" si="77"/>
        <v>0</v>
      </c>
      <c r="AB391" s="257">
        <f t="shared" si="78"/>
        <v>0</v>
      </c>
      <c r="AC391" s="142">
        <f t="shared" si="79"/>
        <v>0</v>
      </c>
      <c r="AD391" s="143">
        <f t="shared" si="80"/>
        <v>0</v>
      </c>
      <c r="AE391" s="144" t="str">
        <f t="shared" si="71"/>
        <v/>
      </c>
      <c r="AF391" s="144" t="str">
        <f t="shared" si="72"/>
        <v/>
      </c>
      <c r="AG391" s="144">
        <f t="shared" si="73"/>
        <v>0</v>
      </c>
      <c r="AH391" s="591">
        <f t="shared" si="75"/>
        <v>0</v>
      </c>
    </row>
    <row r="392" spans="1:34" ht="15.75">
      <c r="A392" s="5"/>
      <c r="B392" s="13">
        <v>64</v>
      </c>
      <c r="C392" s="341" t="s">
        <v>2002</v>
      </c>
      <c r="D392" s="341" t="s">
        <v>342</v>
      </c>
      <c r="E392" s="379" t="s">
        <v>287</v>
      </c>
      <c r="F392" s="8">
        <v>40</v>
      </c>
      <c r="G392" s="232"/>
      <c r="H392" s="413">
        <v>85</v>
      </c>
      <c r="I392" s="146">
        <f t="shared" si="81"/>
        <v>59.499999999999993</v>
      </c>
      <c r="J392" s="255">
        <f t="shared" si="74"/>
        <v>2.2884615384615383</v>
      </c>
      <c r="K392" s="8" t="s">
        <v>3145</v>
      </c>
      <c r="L392" s="424" t="s">
        <v>3791</v>
      </c>
      <c r="M392" s="333" t="s">
        <v>5560</v>
      </c>
      <c r="N392" s="8" t="s">
        <v>10</v>
      </c>
      <c r="O392" s="426">
        <v>3.2224499999999996E-2</v>
      </c>
      <c r="P392" s="423">
        <v>2880</v>
      </c>
      <c r="Q392" s="439">
        <v>18420</v>
      </c>
      <c r="R392" s="454" t="s">
        <v>3232</v>
      </c>
      <c r="S392" s="459"/>
      <c r="T392" s="448">
        <v>15</v>
      </c>
      <c r="U392" s="548" t="s">
        <v>3795</v>
      </c>
      <c r="V392" s="512" t="s">
        <v>3796</v>
      </c>
      <c r="W392" s="425" t="s">
        <v>713</v>
      </c>
      <c r="X392" s="169"/>
      <c r="Y392" s="71" t="s">
        <v>6649</v>
      </c>
      <c r="Z392" s="145">
        <f t="shared" si="76"/>
        <v>0</v>
      </c>
      <c r="AA392" s="145">
        <f t="shared" si="77"/>
        <v>0</v>
      </c>
      <c r="AB392" s="257">
        <f t="shared" si="78"/>
        <v>0</v>
      </c>
      <c r="AC392" s="142">
        <f t="shared" si="79"/>
        <v>0</v>
      </c>
      <c r="AD392" s="143">
        <f t="shared" si="80"/>
        <v>0</v>
      </c>
      <c r="AE392" s="144" t="str">
        <f t="shared" si="71"/>
        <v/>
      </c>
      <c r="AF392" s="144" t="str">
        <f t="shared" si="72"/>
        <v/>
      </c>
      <c r="AG392" s="144">
        <f t="shared" si="73"/>
        <v>0</v>
      </c>
      <c r="AH392" s="591">
        <f t="shared" si="75"/>
        <v>0</v>
      </c>
    </row>
    <row r="393" spans="1:34" ht="15.75">
      <c r="A393" s="5" t="s">
        <v>343</v>
      </c>
      <c r="B393" s="13"/>
      <c r="C393" s="361"/>
      <c r="D393" s="341"/>
      <c r="E393" s="379"/>
      <c r="F393" s="399"/>
      <c r="G393" s="136"/>
      <c r="H393" s="413"/>
      <c r="I393" s="410"/>
      <c r="J393" s="565"/>
      <c r="K393" s="8"/>
      <c r="L393" s="8"/>
      <c r="M393" s="333"/>
      <c r="N393" s="8"/>
      <c r="O393" s="8"/>
      <c r="P393" s="423"/>
      <c r="Q393" s="439"/>
      <c r="R393" s="460"/>
      <c r="S393" s="460"/>
      <c r="T393" s="447"/>
      <c r="U393" s="506"/>
      <c r="V393" s="530"/>
      <c r="W393" s="425"/>
      <c r="X393" s="137"/>
      <c r="Y393" s="71" t="s">
        <v>1015</v>
      </c>
      <c r="Z393" s="195"/>
      <c r="AA393" s="195"/>
      <c r="AB393" s="142"/>
      <c r="AC393" s="142"/>
      <c r="AD393" s="143"/>
      <c r="AE393" s="144"/>
      <c r="AF393" s="144"/>
      <c r="AG393" s="144"/>
      <c r="AH393" s="591"/>
    </row>
    <row r="394" spans="1:34" ht="15.75">
      <c r="A394" s="5"/>
      <c r="B394" s="13">
        <v>65</v>
      </c>
      <c r="C394" s="353" t="s">
        <v>2003</v>
      </c>
      <c r="D394" s="341" t="s">
        <v>2004</v>
      </c>
      <c r="E394" s="379" t="s">
        <v>296</v>
      </c>
      <c r="F394" s="405">
        <v>24</v>
      </c>
      <c r="G394" s="259"/>
      <c r="H394" s="413">
        <v>148</v>
      </c>
      <c r="I394" s="146">
        <f t="shared" si="81"/>
        <v>103.6</v>
      </c>
      <c r="J394" s="255">
        <f t="shared" si="74"/>
        <v>3.9846153846153842</v>
      </c>
      <c r="K394" s="8" t="s">
        <v>3145</v>
      </c>
      <c r="L394" s="424"/>
      <c r="M394" s="333" t="s">
        <v>5562</v>
      </c>
      <c r="N394" s="8" t="s">
        <v>3208</v>
      </c>
      <c r="O394" s="426">
        <v>3.5295750000000001E-2</v>
      </c>
      <c r="P394" s="423">
        <v>3072</v>
      </c>
      <c r="Q394" s="439">
        <v>17500</v>
      </c>
      <c r="R394" s="460" t="s">
        <v>3797</v>
      </c>
      <c r="S394" s="460"/>
      <c r="T394" s="448">
        <v>15</v>
      </c>
      <c r="U394" s="548" t="s">
        <v>5382</v>
      </c>
      <c r="V394" s="508" t="s">
        <v>3798</v>
      </c>
      <c r="W394" s="432" t="s">
        <v>732</v>
      </c>
      <c r="X394" s="169"/>
      <c r="Y394" s="71" t="s">
        <v>6572</v>
      </c>
      <c r="Z394" s="145">
        <f t="shared" si="76"/>
        <v>0</v>
      </c>
      <c r="AA394" s="145">
        <f t="shared" si="77"/>
        <v>0</v>
      </c>
      <c r="AB394" s="257">
        <f t="shared" si="78"/>
        <v>0</v>
      </c>
      <c r="AC394" s="142">
        <f t="shared" si="79"/>
        <v>0</v>
      </c>
      <c r="AD394" s="143">
        <f t="shared" si="80"/>
        <v>0</v>
      </c>
      <c r="AE394" s="144" t="str">
        <f t="shared" si="71"/>
        <v/>
      </c>
      <c r="AF394" s="144">
        <f t="shared" si="72"/>
        <v>0</v>
      </c>
      <c r="AG394" s="144" t="str">
        <f t="shared" si="73"/>
        <v/>
      </c>
      <c r="AH394" s="591">
        <f t="shared" si="75"/>
        <v>0</v>
      </c>
    </row>
    <row r="395" spans="1:34" ht="15.75">
      <c r="A395" s="5"/>
      <c r="B395" s="13">
        <v>65</v>
      </c>
      <c r="C395" s="353" t="s">
        <v>2005</v>
      </c>
      <c r="D395" s="341" t="s">
        <v>2006</v>
      </c>
      <c r="E395" s="379" t="s">
        <v>296</v>
      </c>
      <c r="F395" s="405">
        <v>24</v>
      </c>
      <c r="G395" s="8"/>
      <c r="H395" s="413">
        <v>120</v>
      </c>
      <c r="I395" s="146">
        <f t="shared" si="81"/>
        <v>84</v>
      </c>
      <c r="J395" s="255">
        <f t="shared" si="74"/>
        <v>3.2307692307692308</v>
      </c>
      <c r="K395" s="8" t="s">
        <v>3145</v>
      </c>
      <c r="L395" s="424"/>
      <c r="M395" s="333" t="s">
        <v>5561</v>
      </c>
      <c r="N395" s="8" t="s">
        <v>3208</v>
      </c>
      <c r="O395" s="426">
        <v>3.5295750000000001E-2</v>
      </c>
      <c r="P395" s="423">
        <v>3072</v>
      </c>
      <c r="Q395" s="439">
        <v>17796</v>
      </c>
      <c r="R395" s="451" t="s">
        <v>3799</v>
      </c>
      <c r="S395" s="460"/>
      <c r="T395" s="448">
        <v>20</v>
      </c>
      <c r="U395" s="549" t="s">
        <v>5383</v>
      </c>
      <c r="V395" s="507" t="s">
        <v>3800</v>
      </c>
      <c r="W395" s="425" t="s">
        <v>700</v>
      </c>
      <c r="X395" s="169"/>
      <c r="Y395" s="71" t="s">
        <v>232</v>
      </c>
      <c r="Z395" s="145">
        <f t="shared" si="76"/>
        <v>0</v>
      </c>
      <c r="AA395" s="145">
        <f t="shared" si="77"/>
        <v>0</v>
      </c>
      <c r="AB395" s="257">
        <f t="shared" si="78"/>
        <v>0</v>
      </c>
      <c r="AC395" s="142">
        <f t="shared" si="79"/>
        <v>0</v>
      </c>
      <c r="AD395" s="143">
        <f t="shared" si="80"/>
        <v>0</v>
      </c>
      <c r="AE395" s="144" t="str">
        <f t="shared" si="71"/>
        <v/>
      </c>
      <c r="AF395" s="144">
        <f t="shared" si="72"/>
        <v>0</v>
      </c>
      <c r="AG395" s="144" t="str">
        <f t="shared" si="73"/>
        <v/>
      </c>
      <c r="AH395" s="591">
        <f t="shared" si="75"/>
        <v>0</v>
      </c>
    </row>
    <row r="396" spans="1:34" ht="15.75">
      <c r="A396" s="5"/>
      <c r="B396" s="13">
        <v>65</v>
      </c>
      <c r="C396" s="343" t="s">
        <v>2007</v>
      </c>
      <c r="D396" s="374" t="s">
        <v>344</v>
      </c>
      <c r="E396" s="379" t="s">
        <v>296</v>
      </c>
      <c r="F396" s="405">
        <v>24</v>
      </c>
      <c r="G396" s="8"/>
      <c r="H396" s="413">
        <v>120</v>
      </c>
      <c r="I396" s="146">
        <f t="shared" si="81"/>
        <v>84</v>
      </c>
      <c r="J396" s="255">
        <f t="shared" si="74"/>
        <v>3.2307692307692308</v>
      </c>
      <c r="K396" s="8" t="s">
        <v>3145</v>
      </c>
      <c r="L396" s="424"/>
      <c r="M396" s="333" t="s">
        <v>5561</v>
      </c>
      <c r="N396" s="8" t="s">
        <v>3208</v>
      </c>
      <c r="O396" s="426">
        <v>3.5295750000000001E-2</v>
      </c>
      <c r="P396" s="423">
        <v>3072</v>
      </c>
      <c r="Q396" s="439">
        <v>18156</v>
      </c>
      <c r="R396" s="451" t="s">
        <v>3801</v>
      </c>
      <c r="S396" s="459"/>
      <c r="T396" s="448">
        <v>20</v>
      </c>
      <c r="U396" s="548" t="s">
        <v>3802</v>
      </c>
      <c r="V396" s="522" t="s">
        <v>584</v>
      </c>
      <c r="W396" s="425" t="s">
        <v>700</v>
      </c>
      <c r="X396" s="169"/>
      <c r="Y396" s="71" t="s">
        <v>233</v>
      </c>
      <c r="Z396" s="145">
        <f t="shared" si="76"/>
        <v>0</v>
      </c>
      <c r="AA396" s="145">
        <f t="shared" si="77"/>
        <v>0</v>
      </c>
      <c r="AB396" s="257">
        <f t="shared" si="78"/>
        <v>0</v>
      </c>
      <c r="AC396" s="142">
        <f t="shared" si="79"/>
        <v>0</v>
      </c>
      <c r="AD396" s="143">
        <f t="shared" si="80"/>
        <v>0</v>
      </c>
      <c r="AE396" s="144" t="str">
        <f t="shared" si="71"/>
        <v/>
      </c>
      <c r="AF396" s="144">
        <f t="shared" si="72"/>
        <v>0</v>
      </c>
      <c r="AG396" s="144" t="str">
        <f t="shared" si="73"/>
        <v/>
      </c>
      <c r="AH396" s="591">
        <f t="shared" si="75"/>
        <v>0</v>
      </c>
    </row>
    <row r="397" spans="1:34" ht="15.75">
      <c r="A397" s="5"/>
      <c r="B397" s="13">
        <v>65</v>
      </c>
      <c r="C397" s="341" t="s">
        <v>2008</v>
      </c>
      <c r="D397" s="341" t="s">
        <v>2009</v>
      </c>
      <c r="E397" s="379" t="s">
        <v>296</v>
      </c>
      <c r="F397" s="405">
        <v>24</v>
      </c>
      <c r="G397" s="8"/>
      <c r="H397" s="413">
        <v>120</v>
      </c>
      <c r="I397" s="146">
        <f t="shared" si="81"/>
        <v>84</v>
      </c>
      <c r="J397" s="255">
        <f t="shared" si="74"/>
        <v>3.2307692307692308</v>
      </c>
      <c r="K397" s="8" t="s">
        <v>3145</v>
      </c>
      <c r="L397" s="424"/>
      <c r="M397" s="333" t="s">
        <v>5561</v>
      </c>
      <c r="N397" s="8" t="s">
        <v>3208</v>
      </c>
      <c r="O397" s="426">
        <v>3.5295750000000001E-2</v>
      </c>
      <c r="P397" s="423">
        <v>3072</v>
      </c>
      <c r="Q397" s="439">
        <v>17916</v>
      </c>
      <c r="R397" s="451" t="s">
        <v>3799</v>
      </c>
      <c r="S397" s="459"/>
      <c r="T397" s="448">
        <v>20</v>
      </c>
      <c r="U397" s="548" t="s">
        <v>3803</v>
      </c>
      <c r="V397" s="510" t="s">
        <v>3804</v>
      </c>
      <c r="W397" s="425" t="s">
        <v>700</v>
      </c>
      <c r="X397" s="169"/>
      <c r="Y397" s="71" t="s">
        <v>232</v>
      </c>
      <c r="Z397" s="145">
        <f t="shared" si="76"/>
        <v>0</v>
      </c>
      <c r="AA397" s="145">
        <f t="shared" si="77"/>
        <v>0</v>
      </c>
      <c r="AB397" s="257">
        <f t="shared" si="78"/>
        <v>0</v>
      </c>
      <c r="AC397" s="142">
        <f t="shared" si="79"/>
        <v>0</v>
      </c>
      <c r="AD397" s="143">
        <f t="shared" si="80"/>
        <v>0</v>
      </c>
      <c r="AE397" s="144" t="str">
        <f t="shared" si="71"/>
        <v/>
      </c>
      <c r="AF397" s="144">
        <f t="shared" si="72"/>
        <v>0</v>
      </c>
      <c r="AG397" s="144" t="str">
        <f t="shared" si="73"/>
        <v/>
      </c>
      <c r="AH397" s="591">
        <f t="shared" si="75"/>
        <v>0</v>
      </c>
    </row>
    <row r="398" spans="1:34" ht="15.75">
      <c r="A398" s="5"/>
      <c r="B398" s="13">
        <v>65</v>
      </c>
      <c r="C398" s="341" t="s">
        <v>2010</v>
      </c>
      <c r="D398" s="341" t="s">
        <v>345</v>
      </c>
      <c r="E398" s="379" t="s">
        <v>296</v>
      </c>
      <c r="F398" s="405">
        <v>24</v>
      </c>
      <c r="G398" s="8"/>
      <c r="H398" s="413">
        <v>120</v>
      </c>
      <c r="I398" s="146">
        <f t="shared" si="81"/>
        <v>84</v>
      </c>
      <c r="J398" s="255">
        <f t="shared" si="74"/>
        <v>3.2307692307692308</v>
      </c>
      <c r="K398" s="8" t="s">
        <v>3145</v>
      </c>
      <c r="L398" s="424"/>
      <c r="M398" s="333" t="s">
        <v>5561</v>
      </c>
      <c r="N398" s="8" t="s">
        <v>3208</v>
      </c>
      <c r="O398" s="426">
        <v>3.5295750000000001E-2</v>
      </c>
      <c r="P398" s="423">
        <v>3072</v>
      </c>
      <c r="Q398" s="439">
        <v>17964</v>
      </c>
      <c r="R398" s="451" t="s">
        <v>3801</v>
      </c>
      <c r="S398" s="460"/>
      <c r="T398" s="448">
        <v>20</v>
      </c>
      <c r="U398" s="549" t="s">
        <v>585</v>
      </c>
      <c r="V398" s="512" t="s">
        <v>3805</v>
      </c>
      <c r="W398" s="425" t="s">
        <v>700</v>
      </c>
      <c r="X398" s="169"/>
      <c r="Y398" s="71" t="s">
        <v>233</v>
      </c>
      <c r="Z398" s="145">
        <f t="shared" si="76"/>
        <v>0</v>
      </c>
      <c r="AA398" s="145">
        <f t="shared" si="77"/>
        <v>0</v>
      </c>
      <c r="AB398" s="257">
        <f t="shared" si="78"/>
        <v>0</v>
      </c>
      <c r="AC398" s="142">
        <f t="shared" si="79"/>
        <v>0</v>
      </c>
      <c r="AD398" s="143">
        <f t="shared" si="80"/>
        <v>0</v>
      </c>
      <c r="AE398" s="144" t="str">
        <f t="shared" si="71"/>
        <v/>
      </c>
      <c r="AF398" s="144">
        <f t="shared" si="72"/>
        <v>0</v>
      </c>
      <c r="AG398" s="144" t="str">
        <f t="shared" si="73"/>
        <v/>
      </c>
      <c r="AH398" s="591">
        <f t="shared" si="75"/>
        <v>0</v>
      </c>
    </row>
    <row r="399" spans="1:34" ht="15.75">
      <c r="A399" s="5"/>
      <c r="B399" s="13">
        <v>65</v>
      </c>
      <c r="C399" s="341" t="s">
        <v>2011</v>
      </c>
      <c r="D399" s="341" t="s">
        <v>2012</v>
      </c>
      <c r="E399" s="379" t="s">
        <v>296</v>
      </c>
      <c r="F399" s="405">
        <v>24</v>
      </c>
      <c r="G399" s="8"/>
      <c r="H399" s="413">
        <v>120</v>
      </c>
      <c r="I399" s="146">
        <f t="shared" si="81"/>
        <v>84</v>
      </c>
      <c r="J399" s="255">
        <f t="shared" si="74"/>
        <v>3.2307692307692308</v>
      </c>
      <c r="K399" s="8" t="s">
        <v>3145</v>
      </c>
      <c r="L399" s="424"/>
      <c r="M399" s="333"/>
      <c r="N399" s="8" t="s">
        <v>3208</v>
      </c>
      <c r="O399" s="426">
        <v>3.5295750000000001E-2</v>
      </c>
      <c r="P399" s="423">
        <v>3072</v>
      </c>
      <c r="Q399" s="439">
        <v>18000</v>
      </c>
      <c r="R399" s="460"/>
      <c r="S399" s="460"/>
      <c r="T399" s="448">
        <v>20</v>
      </c>
      <c r="U399" s="549"/>
      <c r="V399" s="529"/>
      <c r="W399" s="425" t="s">
        <v>3806</v>
      </c>
      <c r="X399" s="169"/>
      <c r="Y399" s="71" t="s">
        <v>234</v>
      </c>
      <c r="Z399" s="145">
        <f t="shared" si="76"/>
        <v>0</v>
      </c>
      <c r="AA399" s="145">
        <f t="shared" si="77"/>
        <v>0</v>
      </c>
      <c r="AB399" s="257">
        <f t="shared" si="78"/>
        <v>0</v>
      </c>
      <c r="AC399" s="142">
        <f t="shared" si="79"/>
        <v>0</v>
      </c>
      <c r="AD399" s="143">
        <f t="shared" si="80"/>
        <v>0</v>
      </c>
      <c r="AE399" s="144" t="str">
        <f t="shared" si="71"/>
        <v/>
      </c>
      <c r="AF399" s="144">
        <f t="shared" si="72"/>
        <v>0</v>
      </c>
      <c r="AG399" s="144" t="str">
        <f t="shared" si="73"/>
        <v/>
      </c>
      <c r="AH399" s="591">
        <f t="shared" si="75"/>
        <v>0</v>
      </c>
    </row>
    <row r="400" spans="1:34" ht="15.75">
      <c r="A400" s="5" t="s">
        <v>1293</v>
      </c>
      <c r="B400" s="13"/>
      <c r="C400" s="361"/>
      <c r="D400" s="341"/>
      <c r="E400" s="379"/>
      <c r="F400" s="399"/>
      <c r="G400" s="8"/>
      <c r="H400" s="413"/>
      <c r="I400" s="410"/>
      <c r="J400" s="565"/>
      <c r="K400" s="8"/>
      <c r="L400" s="8"/>
      <c r="M400" s="333"/>
      <c r="N400" s="8"/>
      <c r="O400" s="8"/>
      <c r="P400" s="423"/>
      <c r="Q400" s="438"/>
      <c r="R400" s="460"/>
      <c r="S400" s="460"/>
      <c r="T400" s="447"/>
      <c r="U400" s="506"/>
      <c r="V400" s="530"/>
      <c r="W400" s="425"/>
      <c r="X400" s="137"/>
      <c r="Y400" s="71" t="s">
        <v>1015</v>
      </c>
      <c r="Z400" s="195"/>
      <c r="AA400" s="195"/>
      <c r="AB400" s="142"/>
      <c r="AC400" s="142"/>
      <c r="AD400" s="143"/>
      <c r="AE400" s="144"/>
      <c r="AF400" s="144"/>
      <c r="AG400" s="144"/>
      <c r="AH400" s="591"/>
    </row>
    <row r="401" spans="1:34" ht="15.75">
      <c r="A401" s="5"/>
      <c r="B401" s="13">
        <v>65</v>
      </c>
      <c r="C401" s="353" t="s">
        <v>2013</v>
      </c>
      <c r="D401" s="341" t="s">
        <v>2004</v>
      </c>
      <c r="E401" s="379" t="s">
        <v>296</v>
      </c>
      <c r="F401" s="405">
        <v>24</v>
      </c>
      <c r="G401" s="8"/>
      <c r="H401" s="413">
        <v>178</v>
      </c>
      <c r="I401" s="146">
        <f t="shared" si="81"/>
        <v>124.6</v>
      </c>
      <c r="J401" s="255">
        <f t="shared" si="74"/>
        <v>4.7923076923076922</v>
      </c>
      <c r="K401" s="8" t="s">
        <v>3145</v>
      </c>
      <c r="L401" s="424"/>
      <c r="M401" s="333" t="s">
        <v>5562</v>
      </c>
      <c r="N401" s="8" t="s">
        <v>10</v>
      </c>
      <c r="O401" s="426">
        <v>4.4049599999999994E-2</v>
      </c>
      <c r="P401" s="423">
        <v>3072</v>
      </c>
      <c r="Q401" s="439">
        <v>17500</v>
      </c>
      <c r="R401" s="460" t="s">
        <v>3797</v>
      </c>
      <c r="S401" s="460"/>
      <c r="T401" s="448">
        <v>15</v>
      </c>
      <c r="U401" s="548" t="s">
        <v>5384</v>
      </c>
      <c r="V401" s="508" t="s">
        <v>3798</v>
      </c>
      <c r="W401" s="432" t="s">
        <v>732</v>
      </c>
      <c r="X401" s="169"/>
      <c r="Y401" s="71" t="s">
        <v>233</v>
      </c>
      <c r="Z401" s="145">
        <f t="shared" si="76"/>
        <v>0</v>
      </c>
      <c r="AA401" s="145">
        <f t="shared" si="77"/>
        <v>0</v>
      </c>
      <c r="AB401" s="257">
        <f t="shared" si="78"/>
        <v>0</v>
      </c>
      <c r="AC401" s="142">
        <f t="shared" si="79"/>
        <v>0</v>
      </c>
      <c r="AD401" s="143">
        <f t="shared" si="80"/>
        <v>0</v>
      </c>
      <c r="AE401" s="144" t="str">
        <f t="shared" si="71"/>
        <v/>
      </c>
      <c r="AF401" s="144" t="str">
        <f t="shared" si="72"/>
        <v/>
      </c>
      <c r="AG401" s="144">
        <f t="shared" si="73"/>
        <v>0</v>
      </c>
      <c r="AH401" s="591">
        <f t="shared" si="75"/>
        <v>0</v>
      </c>
    </row>
    <row r="402" spans="1:34" ht="15.75">
      <c r="A402" s="5"/>
      <c r="B402" s="13"/>
      <c r="C402" s="353" t="s">
        <v>2014</v>
      </c>
      <c r="D402" s="341" t="s">
        <v>2004</v>
      </c>
      <c r="E402" s="379" t="s">
        <v>296</v>
      </c>
      <c r="F402" s="405">
        <v>24</v>
      </c>
      <c r="G402" s="232"/>
      <c r="H402" s="413">
        <v>178</v>
      </c>
      <c r="I402" s="146">
        <f t="shared" si="81"/>
        <v>124.6</v>
      </c>
      <c r="J402" s="255">
        <f t="shared" si="74"/>
        <v>4.7923076923076922</v>
      </c>
      <c r="K402" s="8" t="s">
        <v>3145</v>
      </c>
      <c r="L402" s="424"/>
      <c r="M402" s="333" t="s">
        <v>5562</v>
      </c>
      <c r="N402" s="8" t="s">
        <v>10</v>
      </c>
      <c r="O402" s="426">
        <v>4.4049599999999994E-2</v>
      </c>
      <c r="P402" s="423">
        <v>3072</v>
      </c>
      <c r="Q402" s="439">
        <v>17500</v>
      </c>
      <c r="R402" s="460" t="s">
        <v>5228</v>
      </c>
      <c r="S402" s="460"/>
      <c r="T402" s="448">
        <v>15</v>
      </c>
      <c r="U402" s="548" t="s">
        <v>5385</v>
      </c>
      <c r="V402" s="508" t="s">
        <v>3798</v>
      </c>
      <c r="W402" s="432" t="s">
        <v>732</v>
      </c>
      <c r="X402" s="169"/>
      <c r="Y402" s="71" t="s">
        <v>6572</v>
      </c>
      <c r="Z402" s="145">
        <f t="shared" si="76"/>
        <v>0</v>
      </c>
      <c r="AA402" s="145">
        <f t="shared" si="77"/>
        <v>0</v>
      </c>
      <c r="AB402" s="257">
        <f t="shared" si="78"/>
        <v>0</v>
      </c>
      <c r="AC402" s="142">
        <f t="shared" si="79"/>
        <v>0</v>
      </c>
      <c r="AD402" s="143">
        <f t="shared" si="80"/>
        <v>0</v>
      </c>
      <c r="AE402" s="144" t="str">
        <f t="shared" si="71"/>
        <v/>
      </c>
      <c r="AF402" s="144" t="str">
        <f t="shared" si="72"/>
        <v/>
      </c>
      <c r="AG402" s="144">
        <f t="shared" si="73"/>
        <v>0</v>
      </c>
      <c r="AH402" s="591">
        <f t="shared" si="75"/>
        <v>0</v>
      </c>
    </row>
    <row r="403" spans="1:34" ht="15.75">
      <c r="A403" s="5"/>
      <c r="B403" s="13">
        <v>65</v>
      </c>
      <c r="C403" s="353" t="s">
        <v>2015</v>
      </c>
      <c r="D403" s="341" t="s">
        <v>2006</v>
      </c>
      <c r="E403" s="379" t="s">
        <v>296</v>
      </c>
      <c r="F403" s="405">
        <v>24</v>
      </c>
      <c r="G403" s="136"/>
      <c r="H403" s="413">
        <v>120</v>
      </c>
      <c r="I403" s="146">
        <f t="shared" si="81"/>
        <v>84</v>
      </c>
      <c r="J403" s="255">
        <f t="shared" si="74"/>
        <v>3.2307692307692308</v>
      </c>
      <c r="K403" s="8" t="s">
        <v>3145</v>
      </c>
      <c r="L403" s="424" t="s">
        <v>3807</v>
      </c>
      <c r="M403" s="333" t="s">
        <v>5560</v>
      </c>
      <c r="N403" s="8" t="s">
        <v>10</v>
      </c>
      <c r="O403" s="426">
        <v>3.5295750000000001E-2</v>
      </c>
      <c r="P403" s="423">
        <v>3072</v>
      </c>
      <c r="Q403" s="439">
        <v>17796</v>
      </c>
      <c r="R403" s="460" t="s">
        <v>3808</v>
      </c>
      <c r="S403" s="460"/>
      <c r="T403" s="448">
        <v>20</v>
      </c>
      <c r="U403" s="548" t="s">
        <v>3809</v>
      </c>
      <c r="V403" s="519" t="s">
        <v>3810</v>
      </c>
      <c r="W403" s="425" t="s">
        <v>700</v>
      </c>
      <c r="X403" s="169"/>
      <c r="Y403" s="71" t="s">
        <v>233</v>
      </c>
      <c r="Z403" s="145">
        <f t="shared" si="76"/>
        <v>0</v>
      </c>
      <c r="AA403" s="145">
        <f t="shared" si="77"/>
        <v>0</v>
      </c>
      <c r="AB403" s="257">
        <f t="shared" si="78"/>
        <v>0</v>
      </c>
      <c r="AC403" s="142">
        <f t="shared" si="79"/>
        <v>0</v>
      </c>
      <c r="AD403" s="143">
        <f t="shared" si="80"/>
        <v>0</v>
      </c>
      <c r="AE403" s="144" t="str">
        <f t="shared" si="71"/>
        <v/>
      </c>
      <c r="AF403" s="144" t="str">
        <f t="shared" si="72"/>
        <v/>
      </c>
      <c r="AG403" s="144">
        <f t="shared" si="73"/>
        <v>0</v>
      </c>
      <c r="AH403" s="591">
        <f t="shared" si="75"/>
        <v>0</v>
      </c>
    </row>
    <row r="404" spans="1:34" ht="15.75">
      <c r="A404" s="5"/>
      <c r="B404" s="13">
        <v>65</v>
      </c>
      <c r="C404" s="343" t="s">
        <v>2016</v>
      </c>
      <c r="D404" s="374" t="s">
        <v>344</v>
      </c>
      <c r="E404" s="379" t="s">
        <v>296</v>
      </c>
      <c r="F404" s="405">
        <v>24</v>
      </c>
      <c r="G404" s="259"/>
      <c r="H404" s="413">
        <v>120</v>
      </c>
      <c r="I404" s="146">
        <f t="shared" si="81"/>
        <v>84</v>
      </c>
      <c r="J404" s="255">
        <f t="shared" si="74"/>
        <v>3.2307692307692308</v>
      </c>
      <c r="K404" s="8" t="s">
        <v>3145</v>
      </c>
      <c r="L404" s="424"/>
      <c r="M404" s="333" t="s">
        <v>5561</v>
      </c>
      <c r="N404" s="8" t="s">
        <v>10</v>
      </c>
      <c r="O404" s="426">
        <v>3.5295750000000001E-2</v>
      </c>
      <c r="P404" s="423">
        <v>3072</v>
      </c>
      <c r="Q404" s="439">
        <v>18156</v>
      </c>
      <c r="R404" s="459" t="s">
        <v>3801</v>
      </c>
      <c r="S404" s="459"/>
      <c r="T404" s="448">
        <v>20</v>
      </c>
      <c r="U404" s="548" t="s">
        <v>3811</v>
      </c>
      <c r="V404" s="522" t="s">
        <v>3812</v>
      </c>
      <c r="W404" s="425" t="s">
        <v>700</v>
      </c>
      <c r="X404" s="169"/>
      <c r="Y404" s="71" t="s">
        <v>233</v>
      </c>
      <c r="Z404" s="145">
        <f t="shared" si="76"/>
        <v>0</v>
      </c>
      <c r="AA404" s="145">
        <f t="shared" si="77"/>
        <v>0</v>
      </c>
      <c r="AB404" s="257">
        <f t="shared" si="78"/>
        <v>0</v>
      </c>
      <c r="AC404" s="142">
        <f t="shared" si="79"/>
        <v>0</v>
      </c>
      <c r="AD404" s="143">
        <f t="shared" si="80"/>
        <v>0</v>
      </c>
      <c r="AE404" s="144" t="str">
        <f t="shared" si="71"/>
        <v/>
      </c>
      <c r="AF404" s="144" t="str">
        <f t="shared" si="72"/>
        <v/>
      </c>
      <c r="AG404" s="144">
        <f t="shared" si="73"/>
        <v>0</v>
      </c>
      <c r="AH404" s="591">
        <f t="shared" si="75"/>
        <v>0</v>
      </c>
    </row>
    <row r="405" spans="1:34" ht="15.75">
      <c r="A405" s="5"/>
      <c r="B405" s="13">
        <v>65</v>
      </c>
      <c r="C405" s="341" t="s">
        <v>2017</v>
      </c>
      <c r="D405" s="341" t="s">
        <v>2009</v>
      </c>
      <c r="E405" s="379" t="s">
        <v>296</v>
      </c>
      <c r="F405" s="405">
        <v>24</v>
      </c>
      <c r="G405" s="8"/>
      <c r="H405" s="413">
        <v>120</v>
      </c>
      <c r="I405" s="146">
        <f t="shared" si="81"/>
        <v>84</v>
      </c>
      <c r="J405" s="255">
        <f t="shared" si="74"/>
        <v>3.2307692307692308</v>
      </c>
      <c r="K405" s="8" t="s">
        <v>3145</v>
      </c>
      <c r="L405" s="424" t="s">
        <v>3807</v>
      </c>
      <c r="M405" s="333" t="s">
        <v>5560</v>
      </c>
      <c r="N405" s="8" t="s">
        <v>10</v>
      </c>
      <c r="O405" s="426">
        <v>3.5295750000000001E-2</v>
      </c>
      <c r="P405" s="423">
        <v>3072</v>
      </c>
      <c r="Q405" s="439">
        <v>17916</v>
      </c>
      <c r="R405" s="460" t="s">
        <v>3808</v>
      </c>
      <c r="S405" s="459"/>
      <c r="T405" s="448">
        <v>20</v>
      </c>
      <c r="U405" s="548" t="s">
        <v>3813</v>
      </c>
      <c r="V405" s="510" t="s">
        <v>3814</v>
      </c>
      <c r="W405" s="425" t="s">
        <v>700</v>
      </c>
      <c r="X405" s="169"/>
      <c r="Y405" s="71" t="s">
        <v>6572</v>
      </c>
      <c r="Z405" s="145">
        <f t="shared" si="76"/>
        <v>0</v>
      </c>
      <c r="AA405" s="145">
        <f t="shared" si="77"/>
        <v>0</v>
      </c>
      <c r="AB405" s="257">
        <f t="shared" si="78"/>
        <v>0</v>
      </c>
      <c r="AC405" s="142">
        <f t="shared" si="79"/>
        <v>0</v>
      </c>
      <c r="AD405" s="143">
        <f t="shared" si="80"/>
        <v>0</v>
      </c>
      <c r="AE405" s="144" t="str">
        <f t="shared" si="71"/>
        <v/>
      </c>
      <c r="AF405" s="144" t="str">
        <f t="shared" si="72"/>
        <v/>
      </c>
      <c r="AG405" s="144">
        <f t="shared" si="73"/>
        <v>0</v>
      </c>
      <c r="AH405" s="591">
        <f t="shared" si="75"/>
        <v>0</v>
      </c>
    </row>
    <row r="406" spans="1:34" ht="15.75">
      <c r="A406" s="5"/>
      <c r="B406" s="13">
        <v>65</v>
      </c>
      <c r="C406" s="341" t="s">
        <v>2018</v>
      </c>
      <c r="D406" s="341" t="s">
        <v>2019</v>
      </c>
      <c r="E406" s="379" t="s">
        <v>296</v>
      </c>
      <c r="F406" s="405">
        <v>24</v>
      </c>
      <c r="G406" s="8"/>
      <c r="H406" s="413">
        <v>120</v>
      </c>
      <c r="I406" s="146">
        <f t="shared" si="81"/>
        <v>84</v>
      </c>
      <c r="J406" s="255">
        <f t="shared" si="74"/>
        <v>3.2307692307692308</v>
      </c>
      <c r="K406" s="8" t="s">
        <v>3145</v>
      </c>
      <c r="L406" s="424" t="s">
        <v>3807</v>
      </c>
      <c r="M406" s="333" t="s">
        <v>5560</v>
      </c>
      <c r="N406" s="8" t="s">
        <v>10</v>
      </c>
      <c r="O406" s="426">
        <v>3.5295750000000001E-2</v>
      </c>
      <c r="P406" s="423">
        <v>3072</v>
      </c>
      <c r="Q406" s="439">
        <v>18228</v>
      </c>
      <c r="R406" s="459" t="s">
        <v>3815</v>
      </c>
      <c r="S406" s="459"/>
      <c r="T406" s="448">
        <v>20</v>
      </c>
      <c r="U406" s="549" t="s">
        <v>3816</v>
      </c>
      <c r="V406" s="520" t="s">
        <v>3817</v>
      </c>
      <c r="W406" s="425" t="s">
        <v>3818</v>
      </c>
      <c r="X406" s="169"/>
      <c r="Y406" s="71" t="s">
        <v>234</v>
      </c>
      <c r="Z406" s="145">
        <f t="shared" si="76"/>
        <v>0</v>
      </c>
      <c r="AA406" s="145">
        <f t="shared" si="77"/>
        <v>0</v>
      </c>
      <c r="AB406" s="257">
        <f t="shared" si="78"/>
        <v>0</v>
      </c>
      <c r="AC406" s="142">
        <f t="shared" si="79"/>
        <v>0</v>
      </c>
      <c r="AD406" s="143">
        <f t="shared" si="80"/>
        <v>0</v>
      </c>
      <c r="AE406" s="144" t="str">
        <f t="shared" si="71"/>
        <v/>
      </c>
      <c r="AF406" s="144" t="str">
        <f t="shared" si="72"/>
        <v/>
      </c>
      <c r="AG406" s="144">
        <f t="shared" si="73"/>
        <v>0</v>
      </c>
      <c r="AH406" s="591">
        <f t="shared" si="75"/>
        <v>0</v>
      </c>
    </row>
    <row r="407" spans="1:34" ht="15.75">
      <c r="A407" s="5"/>
      <c r="B407" s="13">
        <v>65</v>
      </c>
      <c r="C407" s="341" t="s">
        <v>2020</v>
      </c>
      <c r="D407" s="341" t="s">
        <v>345</v>
      </c>
      <c r="E407" s="379" t="s">
        <v>296</v>
      </c>
      <c r="F407" s="405">
        <v>24</v>
      </c>
      <c r="G407" s="8"/>
      <c r="H407" s="413">
        <v>120</v>
      </c>
      <c r="I407" s="146">
        <f t="shared" si="81"/>
        <v>84</v>
      </c>
      <c r="J407" s="255">
        <f t="shared" si="74"/>
        <v>3.2307692307692308</v>
      </c>
      <c r="K407" s="8" t="s">
        <v>3145</v>
      </c>
      <c r="L407" s="424" t="s">
        <v>3807</v>
      </c>
      <c r="M407" s="333" t="s">
        <v>5560</v>
      </c>
      <c r="N407" s="8" t="s">
        <v>10</v>
      </c>
      <c r="O407" s="426">
        <v>3.5295750000000001E-2</v>
      </c>
      <c r="P407" s="423">
        <v>3072</v>
      </c>
      <c r="Q407" s="439">
        <v>17964</v>
      </c>
      <c r="R407" s="460" t="s">
        <v>3808</v>
      </c>
      <c r="S407" s="460"/>
      <c r="T407" s="448">
        <v>20</v>
      </c>
      <c r="U407" s="548" t="s">
        <v>3819</v>
      </c>
      <c r="V407" s="510" t="s">
        <v>3820</v>
      </c>
      <c r="W407" s="425" t="s">
        <v>700</v>
      </c>
      <c r="X407" s="169"/>
      <c r="Y407" s="71" t="s">
        <v>233</v>
      </c>
      <c r="Z407" s="145">
        <f t="shared" si="76"/>
        <v>0</v>
      </c>
      <c r="AA407" s="145">
        <f t="shared" si="77"/>
        <v>0</v>
      </c>
      <c r="AB407" s="257">
        <f t="shared" si="78"/>
        <v>0</v>
      </c>
      <c r="AC407" s="142">
        <f t="shared" si="79"/>
        <v>0</v>
      </c>
      <c r="AD407" s="143">
        <f t="shared" si="80"/>
        <v>0</v>
      </c>
      <c r="AE407" s="144" t="str">
        <f t="shared" ref="AE407:AE470" si="82">IF(N407="1.1G",(P407/1000)*X407,"")</f>
        <v/>
      </c>
      <c r="AF407" s="144" t="str">
        <f t="shared" ref="AF407:AF470" si="83">IF(N407="1.3G",(P407/1000)*X407,"")</f>
        <v/>
      </c>
      <c r="AG407" s="144">
        <f t="shared" ref="AG407:AG470" si="84">IF(N407="1.4G",(P407/1000)*X407,"")</f>
        <v>0</v>
      </c>
      <c r="AH407" s="591">
        <f t="shared" si="75"/>
        <v>0</v>
      </c>
    </row>
    <row r="408" spans="1:34" ht="15.75">
      <c r="A408" s="5" t="s">
        <v>346</v>
      </c>
      <c r="B408" s="13"/>
      <c r="C408" s="348"/>
      <c r="D408" s="348"/>
      <c r="E408" s="380"/>
      <c r="F408" s="401"/>
      <c r="G408" s="8"/>
      <c r="H408" s="413"/>
      <c r="I408" s="410"/>
      <c r="J408" s="565"/>
      <c r="K408" s="417"/>
      <c r="L408" s="8"/>
      <c r="M408" s="333"/>
      <c r="N408" s="417"/>
      <c r="O408" s="346"/>
      <c r="P408" s="423"/>
      <c r="Q408" s="439"/>
      <c r="R408" s="454"/>
      <c r="S408" s="456"/>
      <c r="T408" s="425"/>
      <c r="U408" s="506"/>
      <c r="V408" s="530"/>
      <c r="W408" s="425"/>
      <c r="X408" s="137"/>
      <c r="Y408" s="71" t="s">
        <v>1015</v>
      </c>
      <c r="Z408" s="195"/>
      <c r="AA408" s="195"/>
      <c r="AB408" s="142"/>
      <c r="AC408" s="142"/>
      <c r="AD408" s="143"/>
      <c r="AE408" s="144"/>
      <c r="AF408" s="144"/>
      <c r="AG408" s="144"/>
      <c r="AH408" s="591"/>
    </row>
    <row r="409" spans="1:34" ht="15.75">
      <c r="A409" s="5"/>
      <c r="B409" s="13">
        <v>66</v>
      </c>
      <c r="C409" s="353" t="s">
        <v>2021</v>
      </c>
      <c r="D409" s="341" t="s">
        <v>2022</v>
      </c>
      <c r="E409" s="379" t="s">
        <v>101</v>
      </c>
      <c r="F409" s="405">
        <v>12</v>
      </c>
      <c r="G409" s="8"/>
      <c r="H409" s="413">
        <v>176</v>
      </c>
      <c r="I409" s="146">
        <f t="shared" ref="I409:I470" si="85">(H409)*$G$20</f>
        <v>123.19999999999999</v>
      </c>
      <c r="J409" s="255">
        <f t="shared" ref="J409:J470" si="86">(I409/$J$19)</f>
        <v>4.7384615384615376</v>
      </c>
      <c r="K409" s="8" t="s">
        <v>3145</v>
      </c>
      <c r="L409" s="8"/>
      <c r="M409" s="333" t="s">
        <v>5562</v>
      </c>
      <c r="N409" s="8" t="s">
        <v>3208</v>
      </c>
      <c r="O409" s="426">
        <v>2.6870999999999999E-2</v>
      </c>
      <c r="P409" s="423">
        <v>2100</v>
      </c>
      <c r="Q409" s="439">
        <v>17000</v>
      </c>
      <c r="R409" s="454" t="s">
        <v>3821</v>
      </c>
      <c r="S409" s="456"/>
      <c r="T409" s="448">
        <v>25</v>
      </c>
      <c r="U409" s="548" t="s">
        <v>5386</v>
      </c>
      <c r="V409" s="512" t="s">
        <v>3822</v>
      </c>
      <c r="W409" s="425" t="s">
        <v>706</v>
      </c>
      <c r="X409" s="169"/>
      <c r="Y409" s="71" t="s">
        <v>233</v>
      </c>
      <c r="Z409" s="145">
        <f t="shared" ref="Z409:Z470" si="87">(X409*F409*I409)</f>
        <v>0</v>
      </c>
      <c r="AA409" s="145">
        <f t="shared" ref="AA409:AA470" si="88">(Z409*1.21)</f>
        <v>0</v>
      </c>
      <c r="AB409" s="257">
        <f t="shared" ref="AB409:AB470" si="89">(X409*J409*F409)</f>
        <v>0</v>
      </c>
      <c r="AC409" s="142">
        <f t="shared" ref="AC409:AC470" si="90">(X409*Q409/1000)</f>
        <v>0</v>
      </c>
      <c r="AD409" s="143">
        <f t="shared" ref="AD409:AD470" si="91">(X409*O409)</f>
        <v>0</v>
      </c>
      <c r="AE409" s="144" t="str">
        <f t="shared" si="82"/>
        <v/>
      </c>
      <c r="AF409" s="144">
        <f t="shared" si="83"/>
        <v>0</v>
      </c>
      <c r="AG409" s="144" t="str">
        <f t="shared" si="84"/>
        <v/>
      </c>
      <c r="AH409" s="591">
        <f t="shared" ref="AH409:AH470" si="92">SUM(AE409:AG409)</f>
        <v>0</v>
      </c>
    </row>
    <row r="410" spans="1:34" ht="15.75">
      <c r="A410" s="5"/>
      <c r="B410" s="13">
        <v>66</v>
      </c>
      <c r="C410" s="365" t="s">
        <v>2023</v>
      </c>
      <c r="D410" s="387" t="s">
        <v>2024</v>
      </c>
      <c r="E410" s="379" t="s">
        <v>101</v>
      </c>
      <c r="F410" s="405">
        <v>12</v>
      </c>
      <c r="G410" s="8"/>
      <c r="H410" s="413">
        <v>270</v>
      </c>
      <c r="I410" s="146">
        <f t="shared" si="85"/>
        <v>189</v>
      </c>
      <c r="J410" s="255">
        <f t="shared" si="86"/>
        <v>7.2692307692307692</v>
      </c>
      <c r="K410" s="8" t="s">
        <v>3145</v>
      </c>
      <c r="L410" s="8"/>
      <c r="M410" s="333" t="s">
        <v>5562</v>
      </c>
      <c r="N410" s="8" t="s">
        <v>3208</v>
      </c>
      <c r="O410" s="426">
        <v>3.6352799999999991E-2</v>
      </c>
      <c r="P410" s="423">
        <v>3900</v>
      </c>
      <c r="Q410" s="439">
        <v>17000</v>
      </c>
      <c r="R410" s="454" t="s">
        <v>3823</v>
      </c>
      <c r="S410" s="456"/>
      <c r="T410" s="448">
        <v>25</v>
      </c>
      <c r="U410" s="548" t="s">
        <v>5387</v>
      </c>
      <c r="V410" s="545" t="s">
        <v>3824</v>
      </c>
      <c r="W410" s="425" t="s">
        <v>706</v>
      </c>
      <c r="X410" s="169"/>
      <c r="Y410" s="71" t="s">
        <v>233</v>
      </c>
      <c r="Z410" s="145">
        <f t="shared" si="87"/>
        <v>0</v>
      </c>
      <c r="AA410" s="145">
        <f t="shared" si="88"/>
        <v>0</v>
      </c>
      <c r="AB410" s="257">
        <f t="shared" si="89"/>
        <v>0</v>
      </c>
      <c r="AC410" s="142">
        <f t="shared" si="90"/>
        <v>0</v>
      </c>
      <c r="AD410" s="143">
        <f t="shared" si="91"/>
        <v>0</v>
      </c>
      <c r="AE410" s="144" t="str">
        <f t="shared" si="82"/>
        <v/>
      </c>
      <c r="AF410" s="144">
        <f t="shared" si="83"/>
        <v>0</v>
      </c>
      <c r="AG410" s="144" t="str">
        <f t="shared" si="84"/>
        <v/>
      </c>
      <c r="AH410" s="591">
        <f t="shared" si="92"/>
        <v>0</v>
      </c>
    </row>
    <row r="411" spans="1:34" ht="15.75">
      <c r="A411" s="5"/>
      <c r="B411" s="13">
        <v>66</v>
      </c>
      <c r="C411" s="341" t="s">
        <v>2025</v>
      </c>
      <c r="D411" s="341" t="s">
        <v>2026</v>
      </c>
      <c r="E411" s="379" t="s">
        <v>101</v>
      </c>
      <c r="F411" s="405">
        <v>12</v>
      </c>
      <c r="G411" s="232"/>
      <c r="H411" s="413">
        <v>196</v>
      </c>
      <c r="I411" s="146">
        <f t="shared" si="85"/>
        <v>137.19999999999999</v>
      </c>
      <c r="J411" s="255">
        <f t="shared" si="86"/>
        <v>5.2769230769230768</v>
      </c>
      <c r="K411" s="8" t="s">
        <v>3145</v>
      </c>
      <c r="L411" s="401"/>
      <c r="M411" s="333" t="s">
        <v>5561</v>
      </c>
      <c r="N411" s="8" t="s">
        <v>3208</v>
      </c>
      <c r="O411" s="426">
        <v>2.6870999999999999E-2</v>
      </c>
      <c r="P411" s="423">
        <v>2400</v>
      </c>
      <c r="Q411" s="439">
        <v>14280</v>
      </c>
      <c r="R411" s="451" t="s">
        <v>3825</v>
      </c>
      <c r="S411" s="460"/>
      <c r="T411" s="448">
        <v>30</v>
      </c>
      <c r="U411" s="549" t="s">
        <v>5388</v>
      </c>
      <c r="V411" s="526" t="s">
        <v>3826</v>
      </c>
      <c r="W411" s="425" t="s">
        <v>706</v>
      </c>
      <c r="X411" s="169"/>
      <c r="Y411" s="71" t="s">
        <v>232</v>
      </c>
      <c r="Z411" s="145">
        <f t="shared" si="87"/>
        <v>0</v>
      </c>
      <c r="AA411" s="145">
        <f t="shared" si="88"/>
        <v>0</v>
      </c>
      <c r="AB411" s="257">
        <f t="shared" si="89"/>
        <v>0</v>
      </c>
      <c r="AC411" s="142">
        <f t="shared" si="90"/>
        <v>0</v>
      </c>
      <c r="AD411" s="143">
        <f t="shared" si="91"/>
        <v>0</v>
      </c>
      <c r="AE411" s="144" t="str">
        <f t="shared" si="82"/>
        <v/>
      </c>
      <c r="AF411" s="144">
        <f t="shared" si="83"/>
        <v>0</v>
      </c>
      <c r="AG411" s="144" t="str">
        <f t="shared" si="84"/>
        <v/>
      </c>
      <c r="AH411" s="591">
        <f t="shared" si="92"/>
        <v>0</v>
      </c>
    </row>
    <row r="412" spans="1:34" ht="15.75">
      <c r="A412" s="5"/>
      <c r="B412" s="13">
        <v>66</v>
      </c>
      <c r="C412" s="341" t="s">
        <v>2027</v>
      </c>
      <c r="D412" s="341" t="s">
        <v>2028</v>
      </c>
      <c r="E412" s="379" t="s">
        <v>101</v>
      </c>
      <c r="F412" s="405">
        <v>12</v>
      </c>
      <c r="G412" s="136"/>
      <c r="H412" s="413">
        <v>196</v>
      </c>
      <c r="I412" s="146">
        <f t="shared" si="85"/>
        <v>137.19999999999999</v>
      </c>
      <c r="J412" s="255">
        <f t="shared" si="86"/>
        <v>5.2769230769230768</v>
      </c>
      <c r="K412" s="8" t="s">
        <v>3145</v>
      </c>
      <c r="L412" s="401"/>
      <c r="M412" s="333" t="s">
        <v>5561</v>
      </c>
      <c r="N412" s="8" t="s">
        <v>3208</v>
      </c>
      <c r="O412" s="426">
        <v>2.6870999999999999E-2</v>
      </c>
      <c r="P412" s="423">
        <v>2400</v>
      </c>
      <c r="Q412" s="439">
        <v>14064</v>
      </c>
      <c r="R412" s="451" t="s">
        <v>3827</v>
      </c>
      <c r="S412" s="459"/>
      <c r="T412" s="448">
        <v>30</v>
      </c>
      <c r="U412" s="549" t="s">
        <v>5389</v>
      </c>
      <c r="V412" s="524" t="s">
        <v>3828</v>
      </c>
      <c r="W412" s="425" t="s">
        <v>706</v>
      </c>
      <c r="X412" s="169"/>
      <c r="Y412" s="71" t="s">
        <v>233</v>
      </c>
      <c r="Z412" s="145">
        <f t="shared" si="87"/>
        <v>0</v>
      </c>
      <c r="AA412" s="145">
        <f t="shared" si="88"/>
        <v>0</v>
      </c>
      <c r="AB412" s="257">
        <f t="shared" si="89"/>
        <v>0</v>
      </c>
      <c r="AC412" s="142">
        <f t="shared" si="90"/>
        <v>0</v>
      </c>
      <c r="AD412" s="143">
        <f t="shared" si="91"/>
        <v>0</v>
      </c>
      <c r="AE412" s="144" t="str">
        <f t="shared" si="82"/>
        <v/>
      </c>
      <c r="AF412" s="144">
        <f t="shared" si="83"/>
        <v>0</v>
      </c>
      <c r="AG412" s="144" t="str">
        <f t="shared" si="84"/>
        <v/>
      </c>
      <c r="AH412" s="591">
        <f t="shared" si="92"/>
        <v>0</v>
      </c>
    </row>
    <row r="413" spans="1:34" ht="15.75">
      <c r="A413" s="5"/>
      <c r="B413" s="13">
        <v>66</v>
      </c>
      <c r="C413" s="341" t="s">
        <v>2029</v>
      </c>
      <c r="D413" s="341" t="s">
        <v>348</v>
      </c>
      <c r="E413" s="379" t="s">
        <v>101</v>
      </c>
      <c r="F413" s="405">
        <v>12</v>
      </c>
      <c r="G413" s="235"/>
      <c r="H413" s="413">
        <v>196</v>
      </c>
      <c r="I413" s="146">
        <f t="shared" si="85"/>
        <v>137.19999999999999</v>
      </c>
      <c r="J413" s="255">
        <f t="shared" si="86"/>
        <v>5.2769230769230768</v>
      </c>
      <c r="K413" s="8" t="s">
        <v>3145</v>
      </c>
      <c r="L413" s="401"/>
      <c r="M413" s="333" t="s">
        <v>5561</v>
      </c>
      <c r="N413" s="8" t="s">
        <v>3208</v>
      </c>
      <c r="O413" s="426">
        <v>2.6870999999999999E-2</v>
      </c>
      <c r="P413" s="423">
        <v>2400</v>
      </c>
      <c r="Q413" s="439">
        <v>14172</v>
      </c>
      <c r="R413" s="451" t="s">
        <v>3825</v>
      </c>
      <c r="S413" s="460"/>
      <c r="T413" s="448">
        <v>30</v>
      </c>
      <c r="U413" s="549" t="s">
        <v>5390</v>
      </c>
      <c r="V413" s="524" t="s">
        <v>586</v>
      </c>
      <c r="W413" s="425" t="s">
        <v>706</v>
      </c>
      <c r="X413" s="169"/>
      <c r="Y413" s="71" t="s">
        <v>234</v>
      </c>
      <c r="Z413" s="145">
        <f t="shared" si="87"/>
        <v>0</v>
      </c>
      <c r="AA413" s="145">
        <f t="shared" si="88"/>
        <v>0</v>
      </c>
      <c r="AB413" s="257">
        <f t="shared" si="89"/>
        <v>0</v>
      </c>
      <c r="AC413" s="142">
        <f t="shared" si="90"/>
        <v>0</v>
      </c>
      <c r="AD413" s="143">
        <f t="shared" si="91"/>
        <v>0</v>
      </c>
      <c r="AE413" s="144" t="str">
        <f t="shared" si="82"/>
        <v/>
      </c>
      <c r="AF413" s="144">
        <f t="shared" si="83"/>
        <v>0</v>
      </c>
      <c r="AG413" s="144" t="str">
        <f t="shared" si="84"/>
        <v/>
      </c>
      <c r="AH413" s="591">
        <f t="shared" si="92"/>
        <v>0</v>
      </c>
    </row>
    <row r="414" spans="1:34" ht="15.75">
      <c r="A414" s="5"/>
      <c r="B414" s="13">
        <v>66</v>
      </c>
      <c r="C414" s="341" t="s">
        <v>2030</v>
      </c>
      <c r="D414" s="341" t="s">
        <v>2031</v>
      </c>
      <c r="E414" s="379" t="s">
        <v>101</v>
      </c>
      <c r="F414" s="405">
        <v>12</v>
      </c>
      <c r="G414" s="136"/>
      <c r="H414" s="413">
        <v>196</v>
      </c>
      <c r="I414" s="146">
        <f t="shared" si="85"/>
        <v>137.19999999999999</v>
      </c>
      <c r="J414" s="255">
        <f t="shared" si="86"/>
        <v>5.2769230769230768</v>
      </c>
      <c r="K414" s="8" t="s">
        <v>3145</v>
      </c>
      <c r="L414" s="401"/>
      <c r="M414" s="333" t="s">
        <v>5561</v>
      </c>
      <c r="N414" s="8" t="s">
        <v>3208</v>
      </c>
      <c r="O414" s="426">
        <v>2.6870999999999999E-2</v>
      </c>
      <c r="P414" s="423">
        <v>2400</v>
      </c>
      <c r="Q414" s="439">
        <v>14052</v>
      </c>
      <c r="R414" s="451" t="s">
        <v>3827</v>
      </c>
      <c r="S414" s="460"/>
      <c r="T414" s="448">
        <v>30</v>
      </c>
      <c r="U414" s="549" t="s">
        <v>5391</v>
      </c>
      <c r="V414" s="524" t="s">
        <v>3829</v>
      </c>
      <c r="W414" s="425" t="s">
        <v>706</v>
      </c>
      <c r="X414" s="169"/>
      <c r="Y414" s="71" t="s">
        <v>6572</v>
      </c>
      <c r="Z414" s="145">
        <f t="shared" si="87"/>
        <v>0</v>
      </c>
      <c r="AA414" s="145">
        <f t="shared" si="88"/>
        <v>0</v>
      </c>
      <c r="AB414" s="257">
        <f t="shared" si="89"/>
        <v>0</v>
      </c>
      <c r="AC414" s="142">
        <f t="shared" si="90"/>
        <v>0</v>
      </c>
      <c r="AD414" s="143">
        <f t="shared" si="91"/>
        <v>0</v>
      </c>
      <c r="AE414" s="144" t="str">
        <f t="shared" si="82"/>
        <v/>
      </c>
      <c r="AF414" s="144">
        <f t="shared" si="83"/>
        <v>0</v>
      </c>
      <c r="AG414" s="144" t="str">
        <f t="shared" si="84"/>
        <v/>
      </c>
      <c r="AH414" s="591">
        <f t="shared" si="92"/>
        <v>0</v>
      </c>
    </row>
    <row r="415" spans="1:34" ht="15.75">
      <c r="A415" s="5"/>
      <c r="B415" s="13">
        <v>66</v>
      </c>
      <c r="C415" s="341" t="s">
        <v>2032</v>
      </c>
      <c r="D415" s="341" t="s">
        <v>2033</v>
      </c>
      <c r="E415" s="379" t="s">
        <v>101</v>
      </c>
      <c r="F415" s="405">
        <v>12</v>
      </c>
      <c r="G415" s="8"/>
      <c r="H415" s="413">
        <v>196</v>
      </c>
      <c r="I415" s="146">
        <f t="shared" si="85"/>
        <v>137.19999999999999</v>
      </c>
      <c r="J415" s="255">
        <f t="shared" si="86"/>
        <v>5.2769230769230768</v>
      </c>
      <c r="K415" s="8" t="s">
        <v>3145</v>
      </c>
      <c r="L415" s="401"/>
      <c r="M415" s="333" t="s">
        <v>5561</v>
      </c>
      <c r="N415" s="8" t="s">
        <v>3208</v>
      </c>
      <c r="O415" s="426">
        <v>2.6870999999999999E-2</v>
      </c>
      <c r="P415" s="423">
        <v>2400</v>
      </c>
      <c r="Q415" s="439">
        <v>13956</v>
      </c>
      <c r="R415" s="451" t="s">
        <v>3827</v>
      </c>
      <c r="S415" s="459"/>
      <c r="T415" s="448">
        <v>30</v>
      </c>
      <c r="U415" s="548" t="s">
        <v>3830</v>
      </c>
      <c r="V415" s="524" t="s">
        <v>3831</v>
      </c>
      <c r="W415" s="425" t="s">
        <v>706</v>
      </c>
      <c r="X415" s="169"/>
      <c r="Y415" s="71" t="s">
        <v>233</v>
      </c>
      <c r="Z415" s="145">
        <f t="shared" si="87"/>
        <v>0</v>
      </c>
      <c r="AA415" s="145">
        <f t="shared" si="88"/>
        <v>0</v>
      </c>
      <c r="AB415" s="257">
        <f t="shared" si="89"/>
        <v>0</v>
      </c>
      <c r="AC415" s="142">
        <f t="shared" si="90"/>
        <v>0</v>
      </c>
      <c r="AD415" s="143">
        <f t="shared" si="91"/>
        <v>0</v>
      </c>
      <c r="AE415" s="144" t="str">
        <f t="shared" si="82"/>
        <v/>
      </c>
      <c r="AF415" s="144">
        <f t="shared" si="83"/>
        <v>0</v>
      </c>
      <c r="AG415" s="144" t="str">
        <f t="shared" si="84"/>
        <v/>
      </c>
      <c r="AH415" s="591">
        <f t="shared" si="92"/>
        <v>0</v>
      </c>
    </row>
    <row r="416" spans="1:34" ht="15.75">
      <c r="A416" s="5"/>
      <c r="B416" s="13">
        <v>66</v>
      </c>
      <c r="C416" s="341" t="s">
        <v>2034</v>
      </c>
      <c r="D416" s="341" t="s">
        <v>350</v>
      </c>
      <c r="E416" s="379" t="s">
        <v>101</v>
      </c>
      <c r="F416" s="405">
        <v>12</v>
      </c>
      <c r="G416" s="8"/>
      <c r="H416" s="413">
        <v>196</v>
      </c>
      <c r="I416" s="146">
        <f t="shared" si="85"/>
        <v>137.19999999999999</v>
      </c>
      <c r="J416" s="255">
        <f t="shared" si="86"/>
        <v>5.2769230769230768</v>
      </c>
      <c r="K416" s="8" t="s">
        <v>3145</v>
      </c>
      <c r="L416" s="401"/>
      <c r="M416" s="333" t="s">
        <v>5561</v>
      </c>
      <c r="N416" s="8" t="s">
        <v>3208</v>
      </c>
      <c r="O416" s="426">
        <v>2.6870999999999999E-2</v>
      </c>
      <c r="P416" s="423">
        <v>2400</v>
      </c>
      <c r="Q416" s="439">
        <v>13452</v>
      </c>
      <c r="R416" s="451" t="s">
        <v>3827</v>
      </c>
      <c r="S416" s="460"/>
      <c r="T416" s="448">
        <v>30</v>
      </c>
      <c r="U416" s="549" t="s">
        <v>587</v>
      </c>
      <c r="V416" s="514" t="s">
        <v>3832</v>
      </c>
      <c r="W416" s="425" t="s">
        <v>706</v>
      </c>
      <c r="X416" s="169"/>
      <c r="Y416" s="71" t="s">
        <v>233</v>
      </c>
      <c r="Z416" s="145">
        <f t="shared" si="87"/>
        <v>0</v>
      </c>
      <c r="AA416" s="145">
        <f t="shared" si="88"/>
        <v>0</v>
      </c>
      <c r="AB416" s="257">
        <f t="shared" si="89"/>
        <v>0</v>
      </c>
      <c r="AC416" s="142">
        <f t="shared" si="90"/>
        <v>0</v>
      </c>
      <c r="AD416" s="143">
        <f t="shared" si="91"/>
        <v>0</v>
      </c>
      <c r="AE416" s="144" t="str">
        <f t="shared" si="82"/>
        <v/>
      </c>
      <c r="AF416" s="144">
        <f t="shared" si="83"/>
        <v>0</v>
      </c>
      <c r="AG416" s="144" t="str">
        <f t="shared" si="84"/>
        <v/>
      </c>
      <c r="AH416" s="591">
        <f t="shared" si="92"/>
        <v>0</v>
      </c>
    </row>
    <row r="417" spans="1:34" ht="15.75">
      <c r="A417" s="5"/>
      <c r="B417" s="13">
        <v>66</v>
      </c>
      <c r="C417" s="341" t="s">
        <v>2035</v>
      </c>
      <c r="D417" s="341" t="s">
        <v>2012</v>
      </c>
      <c r="E417" s="379" t="s">
        <v>101</v>
      </c>
      <c r="F417" s="405">
        <v>12</v>
      </c>
      <c r="G417" s="8"/>
      <c r="H417" s="413">
        <v>196</v>
      </c>
      <c r="I417" s="146">
        <f t="shared" si="85"/>
        <v>137.19999999999999</v>
      </c>
      <c r="J417" s="255">
        <f t="shared" si="86"/>
        <v>5.2769230769230768</v>
      </c>
      <c r="K417" s="8" t="s">
        <v>3145</v>
      </c>
      <c r="L417" s="401"/>
      <c r="M417" s="333"/>
      <c r="N417" s="8" t="s">
        <v>3208</v>
      </c>
      <c r="O417" s="426">
        <v>2.6870999999999999E-2</v>
      </c>
      <c r="P417" s="423">
        <v>2400</v>
      </c>
      <c r="Q417" s="439">
        <v>14000</v>
      </c>
      <c r="R417" s="463"/>
      <c r="S417" s="460"/>
      <c r="T417" s="448">
        <v>30</v>
      </c>
      <c r="U417" s="549"/>
      <c r="V417" s="529"/>
      <c r="W417" s="425" t="s">
        <v>3833</v>
      </c>
      <c r="X417" s="169"/>
      <c r="Y417" s="71" t="s">
        <v>233</v>
      </c>
      <c r="Z417" s="145">
        <f t="shared" si="87"/>
        <v>0</v>
      </c>
      <c r="AA417" s="145">
        <f t="shared" si="88"/>
        <v>0</v>
      </c>
      <c r="AB417" s="257">
        <f t="shared" si="89"/>
        <v>0</v>
      </c>
      <c r="AC417" s="142">
        <f t="shared" si="90"/>
        <v>0</v>
      </c>
      <c r="AD417" s="143">
        <f t="shared" si="91"/>
        <v>0</v>
      </c>
      <c r="AE417" s="144" t="str">
        <f t="shared" si="82"/>
        <v/>
      </c>
      <c r="AF417" s="144">
        <f t="shared" si="83"/>
        <v>0</v>
      </c>
      <c r="AG417" s="144" t="str">
        <f t="shared" si="84"/>
        <v/>
      </c>
      <c r="AH417" s="591">
        <f t="shared" si="92"/>
        <v>0</v>
      </c>
    </row>
    <row r="418" spans="1:34" ht="15.75">
      <c r="A418" s="5" t="s">
        <v>351</v>
      </c>
      <c r="B418" s="13"/>
      <c r="C418" s="348"/>
      <c r="D418" s="348"/>
      <c r="E418" s="380"/>
      <c r="F418" s="401"/>
      <c r="G418" s="8"/>
      <c r="H418" s="413"/>
      <c r="I418" s="410"/>
      <c r="J418" s="565"/>
      <c r="K418" s="417"/>
      <c r="L418" s="8"/>
      <c r="M418" s="333"/>
      <c r="N418" s="417"/>
      <c r="O418" s="346"/>
      <c r="P418" s="423"/>
      <c r="Q418" s="438"/>
      <c r="R418" s="454"/>
      <c r="S418" s="456"/>
      <c r="T418" s="425"/>
      <c r="U418" s="506"/>
      <c r="V418" s="530"/>
      <c r="W418" s="425"/>
      <c r="X418" s="137"/>
      <c r="Y418" s="71" t="s">
        <v>1015</v>
      </c>
      <c r="Z418" s="195"/>
      <c r="AA418" s="195"/>
      <c r="AB418" s="142"/>
      <c r="AC418" s="142"/>
      <c r="AD418" s="143"/>
      <c r="AE418" s="144"/>
      <c r="AF418" s="144"/>
      <c r="AG418" s="144"/>
      <c r="AH418" s="591"/>
    </row>
    <row r="419" spans="1:34" ht="15.75">
      <c r="A419" s="5"/>
      <c r="B419" s="13"/>
      <c r="C419" s="365" t="s">
        <v>2036</v>
      </c>
      <c r="D419" s="387" t="s">
        <v>2024</v>
      </c>
      <c r="E419" s="379" t="s">
        <v>101</v>
      </c>
      <c r="F419" s="405">
        <v>12</v>
      </c>
      <c r="G419" s="232"/>
      <c r="H419" s="413">
        <v>346</v>
      </c>
      <c r="I419" s="146">
        <f t="shared" si="85"/>
        <v>242.2</v>
      </c>
      <c r="J419" s="255">
        <f t="shared" si="86"/>
        <v>9.3153846153846143</v>
      </c>
      <c r="K419" s="8" t="s">
        <v>3145</v>
      </c>
      <c r="L419" s="8"/>
      <c r="M419" s="333"/>
      <c r="N419" s="8" t="s">
        <v>10</v>
      </c>
      <c r="O419" s="426">
        <v>4.4250999999999999E-2</v>
      </c>
      <c r="P419" s="423">
        <v>3900</v>
      </c>
      <c r="Q419" s="439">
        <v>18000</v>
      </c>
      <c r="R419" s="454" t="s">
        <v>3823</v>
      </c>
      <c r="S419" s="456"/>
      <c r="T419" s="448">
        <v>25</v>
      </c>
      <c r="U419" s="548" t="s">
        <v>5392</v>
      </c>
      <c r="V419" s="545" t="s">
        <v>3824</v>
      </c>
      <c r="W419" s="425" t="s">
        <v>706</v>
      </c>
      <c r="X419" s="169"/>
      <c r="Y419" s="71" t="s">
        <v>232</v>
      </c>
      <c r="Z419" s="145">
        <f t="shared" si="87"/>
        <v>0</v>
      </c>
      <c r="AA419" s="145">
        <f t="shared" si="88"/>
        <v>0</v>
      </c>
      <c r="AB419" s="257">
        <f t="shared" si="89"/>
        <v>0</v>
      </c>
      <c r="AC419" s="142">
        <f t="shared" si="90"/>
        <v>0</v>
      </c>
      <c r="AD419" s="143">
        <f t="shared" si="91"/>
        <v>0</v>
      </c>
      <c r="AE419" s="144" t="str">
        <f t="shared" si="82"/>
        <v/>
      </c>
      <c r="AF419" s="144" t="str">
        <f t="shared" si="83"/>
        <v/>
      </c>
      <c r="AG419" s="144">
        <f t="shared" si="84"/>
        <v>0</v>
      </c>
      <c r="AH419" s="591">
        <f t="shared" si="92"/>
        <v>0</v>
      </c>
    </row>
    <row r="420" spans="1:34" ht="15.75">
      <c r="A420" s="5"/>
      <c r="B420" s="13">
        <v>66</v>
      </c>
      <c r="C420" s="341" t="s">
        <v>2037</v>
      </c>
      <c r="D420" s="341" t="s">
        <v>347</v>
      </c>
      <c r="E420" s="379" t="s">
        <v>101</v>
      </c>
      <c r="F420" s="405">
        <v>12</v>
      </c>
      <c r="G420" s="136"/>
      <c r="H420" s="413">
        <v>196</v>
      </c>
      <c r="I420" s="146">
        <f t="shared" si="85"/>
        <v>137.19999999999999</v>
      </c>
      <c r="J420" s="255">
        <f t="shared" si="86"/>
        <v>5.2769230769230768</v>
      </c>
      <c r="K420" s="8" t="s">
        <v>3145</v>
      </c>
      <c r="L420" s="424" t="s">
        <v>3834</v>
      </c>
      <c r="M420" s="333" t="s">
        <v>5560</v>
      </c>
      <c r="N420" s="8" t="s">
        <v>10</v>
      </c>
      <c r="O420" s="426">
        <v>2.6870999999999999E-2</v>
      </c>
      <c r="P420" s="423">
        <v>2400</v>
      </c>
      <c r="Q420" s="439">
        <v>14112</v>
      </c>
      <c r="R420" s="451" t="s">
        <v>3835</v>
      </c>
      <c r="S420" s="459"/>
      <c r="T420" s="448">
        <v>30</v>
      </c>
      <c r="U420" s="548" t="s">
        <v>3836</v>
      </c>
      <c r="V420" s="524" t="s">
        <v>3837</v>
      </c>
      <c r="W420" s="425" t="s">
        <v>706</v>
      </c>
      <c r="X420" s="169"/>
      <c r="Y420" s="71" t="s">
        <v>234</v>
      </c>
      <c r="Z420" s="145">
        <f t="shared" si="87"/>
        <v>0</v>
      </c>
      <c r="AA420" s="145">
        <f t="shared" si="88"/>
        <v>0</v>
      </c>
      <c r="AB420" s="257">
        <f t="shared" si="89"/>
        <v>0</v>
      </c>
      <c r="AC420" s="142">
        <f t="shared" si="90"/>
        <v>0</v>
      </c>
      <c r="AD420" s="143">
        <f t="shared" si="91"/>
        <v>0</v>
      </c>
      <c r="AE420" s="144" t="str">
        <f t="shared" si="82"/>
        <v/>
      </c>
      <c r="AF420" s="144" t="str">
        <f t="shared" si="83"/>
        <v/>
      </c>
      <c r="AG420" s="144">
        <f t="shared" si="84"/>
        <v>0</v>
      </c>
      <c r="AH420" s="591">
        <f t="shared" si="92"/>
        <v>0</v>
      </c>
    </row>
    <row r="421" spans="1:34" ht="15.75">
      <c r="A421" s="5"/>
      <c r="B421" s="13">
        <v>66</v>
      </c>
      <c r="C421" s="341" t="s">
        <v>2038</v>
      </c>
      <c r="D421" s="341" t="s">
        <v>2026</v>
      </c>
      <c r="E421" s="379" t="s">
        <v>101</v>
      </c>
      <c r="F421" s="405">
        <v>12</v>
      </c>
      <c r="G421" s="235"/>
      <c r="H421" s="413">
        <v>196</v>
      </c>
      <c r="I421" s="146">
        <f t="shared" si="85"/>
        <v>137.19999999999999</v>
      </c>
      <c r="J421" s="255">
        <f t="shared" si="86"/>
        <v>5.2769230769230768</v>
      </c>
      <c r="K421" s="8" t="s">
        <v>3145</v>
      </c>
      <c r="L421" s="424" t="s">
        <v>3834</v>
      </c>
      <c r="M421" s="333" t="s">
        <v>5560</v>
      </c>
      <c r="N421" s="8" t="s">
        <v>10</v>
      </c>
      <c r="O421" s="426">
        <v>2.6870999999999999E-2</v>
      </c>
      <c r="P421" s="423">
        <v>2400</v>
      </c>
      <c r="Q421" s="439">
        <v>14280</v>
      </c>
      <c r="R421" s="451" t="s">
        <v>3838</v>
      </c>
      <c r="S421" s="460"/>
      <c r="T421" s="448">
        <v>30</v>
      </c>
      <c r="U421" s="548" t="s">
        <v>3839</v>
      </c>
      <c r="V421" s="519" t="s">
        <v>3840</v>
      </c>
      <c r="W421" s="425" t="s">
        <v>706</v>
      </c>
      <c r="X421" s="169"/>
      <c r="Y421" s="71" t="s">
        <v>233</v>
      </c>
      <c r="Z421" s="145">
        <f t="shared" si="87"/>
        <v>0</v>
      </c>
      <c r="AA421" s="145">
        <f t="shared" si="88"/>
        <v>0</v>
      </c>
      <c r="AB421" s="257">
        <f t="shared" si="89"/>
        <v>0</v>
      </c>
      <c r="AC421" s="142">
        <f t="shared" si="90"/>
        <v>0</v>
      </c>
      <c r="AD421" s="143">
        <f t="shared" si="91"/>
        <v>0</v>
      </c>
      <c r="AE421" s="144" t="str">
        <f t="shared" si="82"/>
        <v/>
      </c>
      <c r="AF421" s="144" t="str">
        <f t="shared" si="83"/>
        <v/>
      </c>
      <c r="AG421" s="144">
        <f t="shared" si="84"/>
        <v>0</v>
      </c>
      <c r="AH421" s="591">
        <f t="shared" si="92"/>
        <v>0</v>
      </c>
    </row>
    <row r="422" spans="1:34" ht="15.75">
      <c r="A422" s="5"/>
      <c r="B422" s="13">
        <v>66</v>
      </c>
      <c r="C422" s="341" t="s">
        <v>2039</v>
      </c>
      <c r="D422" s="341" t="s">
        <v>2028</v>
      </c>
      <c r="E422" s="379" t="s">
        <v>101</v>
      </c>
      <c r="F422" s="405">
        <v>12</v>
      </c>
      <c r="G422" s="136"/>
      <c r="H422" s="413">
        <v>196</v>
      </c>
      <c r="I422" s="146">
        <f t="shared" si="85"/>
        <v>137.19999999999999</v>
      </c>
      <c r="J422" s="255">
        <f t="shared" si="86"/>
        <v>5.2769230769230768</v>
      </c>
      <c r="K422" s="8" t="s">
        <v>3145</v>
      </c>
      <c r="L422" s="424" t="s">
        <v>3834</v>
      </c>
      <c r="M422" s="333" t="s">
        <v>5560</v>
      </c>
      <c r="N422" s="8" t="s">
        <v>10</v>
      </c>
      <c r="O422" s="426">
        <v>2.6870999999999999E-2</v>
      </c>
      <c r="P422" s="423">
        <v>2400</v>
      </c>
      <c r="Q422" s="439">
        <v>14064</v>
      </c>
      <c r="R422" s="451" t="s">
        <v>3835</v>
      </c>
      <c r="S422" s="459"/>
      <c r="T422" s="448">
        <v>30</v>
      </c>
      <c r="U422" s="548" t="s">
        <v>3841</v>
      </c>
      <c r="V422" s="512" t="s">
        <v>3842</v>
      </c>
      <c r="W422" s="425" t="s">
        <v>706</v>
      </c>
      <c r="X422" s="169"/>
      <c r="Y422" s="71" t="s">
        <v>233</v>
      </c>
      <c r="Z422" s="145">
        <f t="shared" si="87"/>
        <v>0</v>
      </c>
      <c r="AA422" s="145">
        <f t="shared" si="88"/>
        <v>0</v>
      </c>
      <c r="AB422" s="257">
        <f t="shared" si="89"/>
        <v>0</v>
      </c>
      <c r="AC422" s="142">
        <f t="shared" si="90"/>
        <v>0</v>
      </c>
      <c r="AD422" s="143">
        <f t="shared" si="91"/>
        <v>0</v>
      </c>
      <c r="AE422" s="144" t="str">
        <f t="shared" si="82"/>
        <v/>
      </c>
      <c r="AF422" s="144" t="str">
        <f t="shared" si="83"/>
        <v/>
      </c>
      <c r="AG422" s="144">
        <f t="shared" si="84"/>
        <v>0</v>
      </c>
      <c r="AH422" s="591">
        <f t="shared" si="92"/>
        <v>0</v>
      </c>
    </row>
    <row r="423" spans="1:34" ht="15.75">
      <c r="A423" s="5"/>
      <c r="B423" s="13">
        <v>66</v>
      </c>
      <c r="C423" s="341" t="s">
        <v>2040</v>
      </c>
      <c r="D423" s="341" t="s">
        <v>348</v>
      </c>
      <c r="E423" s="379" t="s">
        <v>101</v>
      </c>
      <c r="F423" s="405">
        <v>12</v>
      </c>
      <c r="G423" s="8"/>
      <c r="H423" s="413">
        <v>196</v>
      </c>
      <c r="I423" s="146">
        <f t="shared" si="85"/>
        <v>137.19999999999999</v>
      </c>
      <c r="J423" s="255">
        <f t="shared" si="86"/>
        <v>5.2769230769230768</v>
      </c>
      <c r="K423" s="8" t="s">
        <v>3145</v>
      </c>
      <c r="L423" s="424" t="s">
        <v>3834</v>
      </c>
      <c r="M423" s="333" t="s">
        <v>5560</v>
      </c>
      <c r="N423" s="8" t="s">
        <v>10</v>
      </c>
      <c r="O423" s="426">
        <v>2.6870999999999999E-2</v>
      </c>
      <c r="P423" s="423">
        <v>2400</v>
      </c>
      <c r="Q423" s="439">
        <v>14172</v>
      </c>
      <c r="R423" s="451" t="s">
        <v>3835</v>
      </c>
      <c r="S423" s="460"/>
      <c r="T423" s="448">
        <v>30</v>
      </c>
      <c r="U423" s="548" t="s">
        <v>3843</v>
      </c>
      <c r="V423" s="512" t="s">
        <v>3844</v>
      </c>
      <c r="W423" s="425" t="s">
        <v>706</v>
      </c>
      <c r="X423" s="169"/>
      <c r="Y423" s="71" t="s">
        <v>233</v>
      </c>
      <c r="Z423" s="145">
        <f t="shared" si="87"/>
        <v>0</v>
      </c>
      <c r="AA423" s="145">
        <f t="shared" si="88"/>
        <v>0</v>
      </c>
      <c r="AB423" s="257">
        <f t="shared" si="89"/>
        <v>0</v>
      </c>
      <c r="AC423" s="142">
        <f t="shared" si="90"/>
        <v>0</v>
      </c>
      <c r="AD423" s="143">
        <f t="shared" si="91"/>
        <v>0</v>
      </c>
      <c r="AE423" s="144" t="str">
        <f t="shared" si="82"/>
        <v/>
      </c>
      <c r="AF423" s="144" t="str">
        <f t="shared" si="83"/>
        <v/>
      </c>
      <c r="AG423" s="144">
        <f t="shared" si="84"/>
        <v>0</v>
      </c>
      <c r="AH423" s="591">
        <f t="shared" si="92"/>
        <v>0</v>
      </c>
    </row>
    <row r="424" spans="1:34" ht="15.75">
      <c r="A424" s="5"/>
      <c r="B424" s="13">
        <v>66</v>
      </c>
      <c r="C424" s="341" t="s">
        <v>2041</v>
      </c>
      <c r="D424" s="341" t="s">
        <v>2031</v>
      </c>
      <c r="E424" s="379" t="s">
        <v>101</v>
      </c>
      <c r="F424" s="405">
        <v>12</v>
      </c>
      <c r="G424" s="8"/>
      <c r="H424" s="413">
        <v>196</v>
      </c>
      <c r="I424" s="146">
        <f t="shared" si="85"/>
        <v>137.19999999999999</v>
      </c>
      <c r="J424" s="255">
        <f t="shared" si="86"/>
        <v>5.2769230769230768</v>
      </c>
      <c r="K424" s="8" t="s">
        <v>3145</v>
      </c>
      <c r="L424" s="424" t="s">
        <v>3834</v>
      </c>
      <c r="M424" s="333" t="s">
        <v>5560</v>
      </c>
      <c r="N424" s="8" t="s">
        <v>10</v>
      </c>
      <c r="O424" s="426">
        <v>2.6870999999999999E-2</v>
      </c>
      <c r="P424" s="423">
        <v>2400</v>
      </c>
      <c r="Q424" s="439">
        <v>14052</v>
      </c>
      <c r="R424" s="451" t="s">
        <v>3835</v>
      </c>
      <c r="S424" s="460"/>
      <c r="T424" s="448">
        <v>30</v>
      </c>
      <c r="U424" s="548" t="s">
        <v>3845</v>
      </c>
      <c r="V424" s="524" t="s">
        <v>3846</v>
      </c>
      <c r="W424" s="425" t="s">
        <v>706</v>
      </c>
      <c r="X424" s="169"/>
      <c r="Y424" s="71" t="s">
        <v>232</v>
      </c>
      <c r="Z424" s="145">
        <f t="shared" si="87"/>
        <v>0</v>
      </c>
      <c r="AA424" s="145">
        <f t="shared" si="88"/>
        <v>0</v>
      </c>
      <c r="AB424" s="257">
        <f t="shared" si="89"/>
        <v>0</v>
      </c>
      <c r="AC424" s="142">
        <f t="shared" si="90"/>
        <v>0</v>
      </c>
      <c r="AD424" s="143">
        <f t="shared" si="91"/>
        <v>0</v>
      </c>
      <c r="AE424" s="144" t="str">
        <f t="shared" si="82"/>
        <v/>
      </c>
      <c r="AF424" s="144" t="str">
        <f t="shared" si="83"/>
        <v/>
      </c>
      <c r="AG424" s="144">
        <f t="shared" si="84"/>
        <v>0</v>
      </c>
      <c r="AH424" s="591">
        <f t="shared" si="92"/>
        <v>0</v>
      </c>
    </row>
    <row r="425" spans="1:34" ht="15.75">
      <c r="A425" s="5"/>
      <c r="B425" s="13">
        <v>66</v>
      </c>
      <c r="C425" s="341" t="s">
        <v>2042</v>
      </c>
      <c r="D425" s="341" t="s">
        <v>2033</v>
      </c>
      <c r="E425" s="379" t="s">
        <v>101</v>
      </c>
      <c r="F425" s="405">
        <v>12</v>
      </c>
      <c r="G425" s="8"/>
      <c r="H425" s="413">
        <v>196</v>
      </c>
      <c r="I425" s="146">
        <f t="shared" si="85"/>
        <v>137.19999999999999</v>
      </c>
      <c r="J425" s="255">
        <f t="shared" si="86"/>
        <v>5.2769230769230768</v>
      </c>
      <c r="K425" s="8" t="s">
        <v>3145</v>
      </c>
      <c r="L425" s="424" t="s">
        <v>3834</v>
      </c>
      <c r="M425" s="333" t="s">
        <v>5560</v>
      </c>
      <c r="N425" s="8" t="s">
        <v>10</v>
      </c>
      <c r="O425" s="426">
        <v>2.6870999999999999E-2</v>
      </c>
      <c r="P425" s="423">
        <v>2400</v>
      </c>
      <c r="Q425" s="439">
        <v>13956</v>
      </c>
      <c r="R425" s="451" t="s">
        <v>3835</v>
      </c>
      <c r="S425" s="459"/>
      <c r="T425" s="448">
        <v>30</v>
      </c>
      <c r="U425" s="548" t="s">
        <v>3847</v>
      </c>
      <c r="V425" s="524" t="s">
        <v>3848</v>
      </c>
      <c r="W425" s="425" t="s">
        <v>706</v>
      </c>
      <c r="X425" s="169"/>
      <c r="Y425" s="71" t="s">
        <v>233</v>
      </c>
      <c r="Z425" s="145">
        <f t="shared" si="87"/>
        <v>0</v>
      </c>
      <c r="AA425" s="145">
        <f t="shared" si="88"/>
        <v>0</v>
      </c>
      <c r="AB425" s="257">
        <f t="shared" si="89"/>
        <v>0</v>
      </c>
      <c r="AC425" s="142">
        <f t="shared" si="90"/>
        <v>0</v>
      </c>
      <c r="AD425" s="143">
        <f t="shared" si="91"/>
        <v>0</v>
      </c>
      <c r="AE425" s="144" t="str">
        <f t="shared" si="82"/>
        <v/>
      </c>
      <c r="AF425" s="144" t="str">
        <f t="shared" si="83"/>
        <v/>
      </c>
      <c r="AG425" s="144">
        <f t="shared" si="84"/>
        <v>0</v>
      </c>
      <c r="AH425" s="591">
        <f t="shared" si="92"/>
        <v>0</v>
      </c>
    </row>
    <row r="426" spans="1:34" ht="15.75">
      <c r="A426" s="5"/>
      <c r="B426" s="13">
        <v>66</v>
      </c>
      <c r="C426" s="341" t="s">
        <v>2043</v>
      </c>
      <c r="D426" s="341" t="s">
        <v>349</v>
      </c>
      <c r="E426" s="379" t="s">
        <v>101</v>
      </c>
      <c r="F426" s="405">
        <v>12</v>
      </c>
      <c r="G426" s="232"/>
      <c r="H426" s="413">
        <v>196</v>
      </c>
      <c r="I426" s="146">
        <f t="shared" si="85"/>
        <v>137.19999999999999</v>
      </c>
      <c r="J426" s="255">
        <f t="shared" si="86"/>
        <v>5.2769230769230768</v>
      </c>
      <c r="K426" s="8" t="s">
        <v>3145</v>
      </c>
      <c r="L426" s="424" t="s">
        <v>3834</v>
      </c>
      <c r="M426" s="333" t="s">
        <v>5560</v>
      </c>
      <c r="N426" s="8" t="s">
        <v>10</v>
      </c>
      <c r="O426" s="426">
        <v>2.6870999999999999E-2</v>
      </c>
      <c r="P426" s="423">
        <v>2400</v>
      </c>
      <c r="Q426" s="439">
        <v>13788</v>
      </c>
      <c r="R426" s="451" t="s">
        <v>3835</v>
      </c>
      <c r="S426" s="460"/>
      <c r="T426" s="448">
        <v>30</v>
      </c>
      <c r="U426" s="548" t="s">
        <v>3849</v>
      </c>
      <c r="V426" s="519" t="s">
        <v>3850</v>
      </c>
      <c r="W426" s="425" t="s">
        <v>706</v>
      </c>
      <c r="X426" s="169"/>
      <c r="Y426" s="71" t="s">
        <v>234</v>
      </c>
      <c r="Z426" s="145">
        <f t="shared" si="87"/>
        <v>0</v>
      </c>
      <c r="AA426" s="145">
        <f t="shared" si="88"/>
        <v>0</v>
      </c>
      <c r="AB426" s="257">
        <f t="shared" si="89"/>
        <v>0</v>
      </c>
      <c r="AC426" s="142">
        <f t="shared" si="90"/>
        <v>0</v>
      </c>
      <c r="AD426" s="143">
        <f t="shared" si="91"/>
        <v>0</v>
      </c>
      <c r="AE426" s="144" t="str">
        <f t="shared" si="82"/>
        <v/>
      </c>
      <c r="AF426" s="144" t="str">
        <f t="shared" si="83"/>
        <v/>
      </c>
      <c r="AG426" s="144">
        <f t="shared" si="84"/>
        <v>0</v>
      </c>
      <c r="AH426" s="591">
        <f t="shared" si="92"/>
        <v>0</v>
      </c>
    </row>
    <row r="427" spans="1:34" ht="15.75">
      <c r="A427" s="5"/>
      <c r="B427" s="13">
        <v>66</v>
      </c>
      <c r="C427" s="341" t="s">
        <v>2044</v>
      </c>
      <c r="D427" s="341" t="s">
        <v>350</v>
      </c>
      <c r="E427" s="379" t="s">
        <v>101</v>
      </c>
      <c r="F427" s="405">
        <v>12</v>
      </c>
      <c r="G427" s="136"/>
      <c r="H427" s="413">
        <v>196</v>
      </c>
      <c r="I427" s="146">
        <f t="shared" si="85"/>
        <v>137.19999999999999</v>
      </c>
      <c r="J427" s="255">
        <f t="shared" si="86"/>
        <v>5.2769230769230768</v>
      </c>
      <c r="K427" s="8" t="s">
        <v>3145</v>
      </c>
      <c r="L427" s="424" t="s">
        <v>3834</v>
      </c>
      <c r="M427" s="333" t="s">
        <v>5560</v>
      </c>
      <c r="N427" s="8" t="s">
        <v>10</v>
      </c>
      <c r="O427" s="426">
        <v>2.6870999999999999E-2</v>
      </c>
      <c r="P427" s="423">
        <v>2400</v>
      </c>
      <c r="Q427" s="439">
        <v>13452</v>
      </c>
      <c r="R427" s="451" t="s">
        <v>3835</v>
      </c>
      <c r="S427" s="460"/>
      <c r="T427" s="448">
        <v>30</v>
      </c>
      <c r="U427" s="548" t="s">
        <v>588</v>
      </c>
      <c r="V427" s="519" t="s">
        <v>589</v>
      </c>
      <c r="W427" s="425" t="s">
        <v>706</v>
      </c>
      <c r="X427" s="169"/>
      <c r="Y427" s="71" t="s">
        <v>233</v>
      </c>
      <c r="Z427" s="145">
        <f t="shared" si="87"/>
        <v>0</v>
      </c>
      <c r="AA427" s="145">
        <f t="shared" si="88"/>
        <v>0</v>
      </c>
      <c r="AB427" s="257">
        <f t="shared" si="89"/>
        <v>0</v>
      </c>
      <c r="AC427" s="142">
        <f t="shared" si="90"/>
        <v>0</v>
      </c>
      <c r="AD427" s="143">
        <f t="shared" si="91"/>
        <v>0</v>
      </c>
      <c r="AE427" s="144" t="str">
        <f t="shared" si="82"/>
        <v/>
      </c>
      <c r="AF427" s="144" t="str">
        <f t="shared" si="83"/>
        <v/>
      </c>
      <c r="AG427" s="144">
        <f t="shared" si="84"/>
        <v>0</v>
      </c>
      <c r="AH427" s="591">
        <f t="shared" si="92"/>
        <v>0</v>
      </c>
    </row>
    <row r="428" spans="1:34" ht="15.75">
      <c r="A428" s="5" t="s">
        <v>346</v>
      </c>
      <c r="B428" s="13"/>
      <c r="C428" s="348"/>
      <c r="D428" s="348"/>
      <c r="E428" s="380"/>
      <c r="F428" s="401"/>
      <c r="G428" s="235"/>
      <c r="H428" s="413"/>
      <c r="I428" s="410"/>
      <c r="J428" s="565"/>
      <c r="K428" s="417"/>
      <c r="L428" s="8"/>
      <c r="M428" s="333"/>
      <c r="N428" s="417"/>
      <c r="O428" s="346"/>
      <c r="P428" s="423"/>
      <c r="Q428" s="439"/>
      <c r="R428" s="454"/>
      <c r="S428" s="456"/>
      <c r="T428" s="425"/>
      <c r="U428" s="506"/>
      <c r="V428" s="530"/>
      <c r="W428" s="425"/>
      <c r="X428" s="137"/>
      <c r="Y428" s="71" t="s">
        <v>1015</v>
      </c>
      <c r="Z428" s="195"/>
      <c r="AA428" s="195"/>
      <c r="AB428" s="142"/>
      <c r="AC428" s="142"/>
      <c r="AD428" s="143"/>
      <c r="AE428" s="144"/>
      <c r="AF428" s="144"/>
      <c r="AG428" s="144"/>
      <c r="AH428" s="591"/>
    </row>
    <row r="429" spans="1:34" ht="15.75">
      <c r="A429" s="5"/>
      <c r="B429" s="13">
        <v>66</v>
      </c>
      <c r="C429" s="341" t="s">
        <v>2045</v>
      </c>
      <c r="D429" s="341" t="s">
        <v>352</v>
      </c>
      <c r="E429" s="379" t="s">
        <v>101</v>
      </c>
      <c r="F429" s="405">
        <v>12</v>
      </c>
      <c r="G429" s="8"/>
      <c r="H429" s="413">
        <v>196</v>
      </c>
      <c r="I429" s="146">
        <f t="shared" si="85"/>
        <v>137.19999999999999</v>
      </c>
      <c r="J429" s="255">
        <f t="shared" si="86"/>
        <v>5.2769230769230768</v>
      </c>
      <c r="K429" s="8" t="s">
        <v>3145</v>
      </c>
      <c r="L429" s="401"/>
      <c r="M429" s="333" t="s">
        <v>5561</v>
      </c>
      <c r="N429" s="8" t="s">
        <v>3208</v>
      </c>
      <c r="O429" s="426">
        <v>2.6870999999999999E-2</v>
      </c>
      <c r="P429" s="423">
        <v>2400</v>
      </c>
      <c r="Q429" s="439">
        <v>11300</v>
      </c>
      <c r="R429" s="451" t="s">
        <v>3825</v>
      </c>
      <c r="S429" s="460"/>
      <c r="T429" s="448">
        <v>30</v>
      </c>
      <c r="U429" s="549" t="s">
        <v>5393</v>
      </c>
      <c r="V429" s="526" t="s">
        <v>590</v>
      </c>
      <c r="W429" s="425" t="s">
        <v>714</v>
      </c>
      <c r="X429" s="169"/>
      <c r="Y429" s="71" t="s">
        <v>233</v>
      </c>
      <c r="Z429" s="145">
        <f t="shared" si="87"/>
        <v>0</v>
      </c>
      <c r="AA429" s="145">
        <f t="shared" si="88"/>
        <v>0</v>
      </c>
      <c r="AB429" s="257">
        <f t="shared" si="89"/>
        <v>0</v>
      </c>
      <c r="AC429" s="142">
        <f t="shared" si="90"/>
        <v>0</v>
      </c>
      <c r="AD429" s="143">
        <f t="shared" si="91"/>
        <v>0</v>
      </c>
      <c r="AE429" s="144" t="str">
        <f t="shared" si="82"/>
        <v/>
      </c>
      <c r="AF429" s="144">
        <f t="shared" si="83"/>
        <v>0</v>
      </c>
      <c r="AG429" s="144" t="str">
        <f t="shared" si="84"/>
        <v/>
      </c>
      <c r="AH429" s="591">
        <f t="shared" si="92"/>
        <v>0</v>
      </c>
    </row>
    <row r="430" spans="1:34" ht="15.75">
      <c r="A430" s="5"/>
      <c r="B430" s="13">
        <v>66</v>
      </c>
      <c r="C430" s="341" t="s">
        <v>2046</v>
      </c>
      <c r="D430" s="341" t="s">
        <v>2047</v>
      </c>
      <c r="E430" s="379" t="s">
        <v>101</v>
      </c>
      <c r="F430" s="405">
        <v>12</v>
      </c>
      <c r="G430" s="8"/>
      <c r="H430" s="413">
        <v>196</v>
      </c>
      <c r="I430" s="146">
        <f t="shared" si="85"/>
        <v>137.19999999999999</v>
      </c>
      <c r="J430" s="255">
        <f t="shared" si="86"/>
        <v>5.2769230769230768</v>
      </c>
      <c r="K430" s="8" t="s">
        <v>3145</v>
      </c>
      <c r="L430" s="401"/>
      <c r="M430" s="333" t="s">
        <v>5561</v>
      </c>
      <c r="N430" s="8" t="s">
        <v>3208</v>
      </c>
      <c r="O430" s="426">
        <v>2.6870999999999999E-2</v>
      </c>
      <c r="P430" s="423">
        <v>2400</v>
      </c>
      <c r="Q430" s="439">
        <v>14004</v>
      </c>
      <c r="R430" s="451" t="s">
        <v>3825</v>
      </c>
      <c r="S430" s="460"/>
      <c r="T430" s="448">
        <v>30</v>
      </c>
      <c r="U430" s="548" t="s">
        <v>3851</v>
      </c>
      <c r="V430" s="523" t="s">
        <v>3852</v>
      </c>
      <c r="W430" s="425" t="s">
        <v>3853</v>
      </c>
      <c r="X430" s="169"/>
      <c r="Y430" s="71" t="s">
        <v>233</v>
      </c>
      <c r="Z430" s="145">
        <f t="shared" si="87"/>
        <v>0</v>
      </c>
      <c r="AA430" s="145">
        <f t="shared" si="88"/>
        <v>0</v>
      </c>
      <c r="AB430" s="257">
        <f t="shared" si="89"/>
        <v>0</v>
      </c>
      <c r="AC430" s="142">
        <f t="shared" si="90"/>
        <v>0</v>
      </c>
      <c r="AD430" s="143">
        <f t="shared" si="91"/>
        <v>0</v>
      </c>
      <c r="AE430" s="144" t="str">
        <f t="shared" si="82"/>
        <v/>
      </c>
      <c r="AF430" s="144">
        <f t="shared" si="83"/>
        <v>0</v>
      </c>
      <c r="AG430" s="144" t="str">
        <f t="shared" si="84"/>
        <v/>
      </c>
      <c r="AH430" s="591">
        <f t="shared" si="92"/>
        <v>0</v>
      </c>
    </row>
    <row r="431" spans="1:34" ht="15.75">
      <c r="A431" s="5"/>
      <c r="B431" s="13">
        <v>66</v>
      </c>
      <c r="C431" s="345" t="s">
        <v>2048</v>
      </c>
      <c r="D431" s="345" t="s">
        <v>353</v>
      </c>
      <c r="E431" s="379" t="s">
        <v>101</v>
      </c>
      <c r="F431" s="405">
        <v>12</v>
      </c>
      <c r="G431" s="8"/>
      <c r="H431" s="413">
        <v>196</v>
      </c>
      <c r="I431" s="146">
        <f t="shared" si="85"/>
        <v>137.19999999999999</v>
      </c>
      <c r="J431" s="255">
        <f t="shared" si="86"/>
        <v>5.2769230769230768</v>
      </c>
      <c r="K431" s="8" t="s">
        <v>3145</v>
      </c>
      <c r="L431" s="401"/>
      <c r="M431" s="333" t="s">
        <v>5561</v>
      </c>
      <c r="N431" s="8" t="s">
        <v>3208</v>
      </c>
      <c r="O431" s="426">
        <v>2.6870999999999999E-2</v>
      </c>
      <c r="P431" s="423">
        <v>2400</v>
      </c>
      <c r="Q431" s="439">
        <v>13440</v>
      </c>
      <c r="R431" s="451" t="s">
        <v>3825</v>
      </c>
      <c r="S431" s="460"/>
      <c r="T431" s="448">
        <v>25</v>
      </c>
      <c r="U431" s="549" t="s">
        <v>591</v>
      </c>
      <c r="V431" s="533" t="s">
        <v>592</v>
      </c>
      <c r="W431" s="425" t="s">
        <v>715</v>
      </c>
      <c r="X431" s="169"/>
      <c r="Y431" s="71" t="s">
        <v>6572</v>
      </c>
      <c r="Z431" s="145">
        <f t="shared" si="87"/>
        <v>0</v>
      </c>
      <c r="AA431" s="145">
        <f t="shared" si="88"/>
        <v>0</v>
      </c>
      <c r="AB431" s="257">
        <f t="shared" si="89"/>
        <v>0</v>
      </c>
      <c r="AC431" s="142">
        <f t="shared" si="90"/>
        <v>0</v>
      </c>
      <c r="AD431" s="143">
        <f t="shared" si="91"/>
        <v>0</v>
      </c>
      <c r="AE431" s="144" t="str">
        <f t="shared" si="82"/>
        <v/>
      </c>
      <c r="AF431" s="144">
        <f t="shared" si="83"/>
        <v>0</v>
      </c>
      <c r="AG431" s="144" t="str">
        <f t="shared" si="84"/>
        <v/>
      </c>
      <c r="AH431" s="591">
        <f t="shared" si="92"/>
        <v>0</v>
      </c>
    </row>
    <row r="432" spans="1:34" ht="15.75">
      <c r="A432" s="5"/>
      <c r="B432" s="13">
        <v>66</v>
      </c>
      <c r="C432" s="343" t="s">
        <v>2049</v>
      </c>
      <c r="D432" s="374" t="s">
        <v>354</v>
      </c>
      <c r="E432" s="379" t="s">
        <v>101</v>
      </c>
      <c r="F432" s="405">
        <v>12</v>
      </c>
      <c r="G432" s="136"/>
      <c r="H432" s="413">
        <v>196</v>
      </c>
      <c r="I432" s="146">
        <f t="shared" si="85"/>
        <v>137.19999999999999</v>
      </c>
      <c r="J432" s="255">
        <f t="shared" si="86"/>
        <v>5.2769230769230768</v>
      </c>
      <c r="K432" s="8" t="s">
        <v>3145</v>
      </c>
      <c r="L432" s="401"/>
      <c r="M432" s="333" t="s">
        <v>5561</v>
      </c>
      <c r="N432" s="8" t="s">
        <v>3208</v>
      </c>
      <c r="O432" s="426">
        <v>2.6870999999999999E-2</v>
      </c>
      <c r="P432" s="423">
        <v>2400</v>
      </c>
      <c r="Q432" s="439">
        <v>13404</v>
      </c>
      <c r="R432" s="451" t="s">
        <v>3825</v>
      </c>
      <c r="S432" s="460"/>
      <c r="T432" s="448">
        <v>25</v>
      </c>
      <c r="U432" s="548" t="s">
        <v>3854</v>
      </c>
      <c r="V432" s="523" t="s">
        <v>3855</v>
      </c>
      <c r="W432" s="425" t="s">
        <v>716</v>
      </c>
      <c r="X432" s="169"/>
      <c r="Y432" s="71" t="s">
        <v>233</v>
      </c>
      <c r="Z432" s="145">
        <f t="shared" si="87"/>
        <v>0</v>
      </c>
      <c r="AA432" s="145">
        <f t="shared" si="88"/>
        <v>0</v>
      </c>
      <c r="AB432" s="257">
        <f t="shared" si="89"/>
        <v>0</v>
      </c>
      <c r="AC432" s="142">
        <f t="shared" si="90"/>
        <v>0</v>
      </c>
      <c r="AD432" s="143">
        <f t="shared" si="91"/>
        <v>0</v>
      </c>
      <c r="AE432" s="144" t="str">
        <f t="shared" si="82"/>
        <v/>
      </c>
      <c r="AF432" s="144">
        <f t="shared" si="83"/>
        <v>0</v>
      </c>
      <c r="AG432" s="144" t="str">
        <f t="shared" si="84"/>
        <v/>
      </c>
      <c r="AH432" s="591">
        <f t="shared" si="92"/>
        <v>0</v>
      </c>
    </row>
    <row r="433" spans="1:34" ht="15.75">
      <c r="A433" s="5"/>
      <c r="B433" s="13">
        <v>66</v>
      </c>
      <c r="C433" s="345" t="s">
        <v>2050</v>
      </c>
      <c r="D433" s="345" t="s">
        <v>355</v>
      </c>
      <c r="E433" s="379" t="s">
        <v>101</v>
      </c>
      <c r="F433" s="405">
        <v>12</v>
      </c>
      <c r="G433" s="232"/>
      <c r="H433" s="413">
        <v>196</v>
      </c>
      <c r="I433" s="146">
        <f t="shared" si="85"/>
        <v>137.19999999999999</v>
      </c>
      <c r="J433" s="255">
        <f t="shared" si="86"/>
        <v>5.2769230769230768</v>
      </c>
      <c r="K433" s="8" t="s">
        <v>3145</v>
      </c>
      <c r="L433" s="401"/>
      <c r="M433" s="333" t="s">
        <v>5561</v>
      </c>
      <c r="N433" s="8" t="s">
        <v>3208</v>
      </c>
      <c r="O433" s="426">
        <v>2.6870999999999999E-2</v>
      </c>
      <c r="P433" s="423">
        <v>2400</v>
      </c>
      <c r="Q433" s="439">
        <v>13392</v>
      </c>
      <c r="R433" s="451" t="s">
        <v>3825</v>
      </c>
      <c r="S433" s="460"/>
      <c r="T433" s="448">
        <v>25</v>
      </c>
      <c r="U433" s="549" t="s">
        <v>594</v>
      </c>
      <c r="V433" s="519" t="s">
        <v>595</v>
      </c>
      <c r="W433" s="425" t="s">
        <v>717</v>
      </c>
      <c r="X433" s="169"/>
      <c r="Y433" s="71" t="s">
        <v>233</v>
      </c>
      <c r="Z433" s="145">
        <f t="shared" si="87"/>
        <v>0</v>
      </c>
      <c r="AA433" s="145">
        <f t="shared" si="88"/>
        <v>0</v>
      </c>
      <c r="AB433" s="257">
        <f t="shared" si="89"/>
        <v>0</v>
      </c>
      <c r="AC433" s="142">
        <f t="shared" si="90"/>
        <v>0</v>
      </c>
      <c r="AD433" s="143">
        <f t="shared" si="91"/>
        <v>0</v>
      </c>
      <c r="AE433" s="144" t="str">
        <f t="shared" si="82"/>
        <v/>
      </c>
      <c r="AF433" s="144">
        <f t="shared" si="83"/>
        <v>0</v>
      </c>
      <c r="AG433" s="144" t="str">
        <f t="shared" si="84"/>
        <v/>
      </c>
      <c r="AH433" s="591">
        <f t="shared" si="92"/>
        <v>0</v>
      </c>
    </row>
    <row r="434" spans="1:34" ht="15.75">
      <c r="A434" s="5" t="s">
        <v>351</v>
      </c>
      <c r="B434" s="13"/>
      <c r="C434" s="348"/>
      <c r="D434" s="348"/>
      <c r="E434" s="380"/>
      <c r="F434" s="401"/>
      <c r="G434" s="136"/>
      <c r="H434" s="413"/>
      <c r="I434" s="410"/>
      <c r="J434" s="565"/>
      <c r="K434" s="417"/>
      <c r="L434" s="8"/>
      <c r="M434" s="333"/>
      <c r="N434" s="417"/>
      <c r="O434" s="346"/>
      <c r="P434" s="423"/>
      <c r="Q434" s="438"/>
      <c r="R434" s="454"/>
      <c r="S434" s="456"/>
      <c r="T434" s="425"/>
      <c r="U434" s="506"/>
      <c r="V434" s="530"/>
      <c r="W434" s="425"/>
      <c r="X434" s="137"/>
      <c r="Y434" s="71" t="s">
        <v>1015</v>
      </c>
      <c r="Z434" s="195"/>
      <c r="AA434" s="195"/>
      <c r="AB434" s="142"/>
      <c r="AC434" s="142"/>
      <c r="AD434" s="143"/>
      <c r="AE434" s="144"/>
      <c r="AF434" s="144"/>
      <c r="AG434" s="144"/>
      <c r="AH434" s="591"/>
    </row>
    <row r="435" spans="1:34" ht="15.75">
      <c r="A435" s="5"/>
      <c r="B435" s="13">
        <v>66</v>
      </c>
      <c r="C435" s="345" t="s">
        <v>2051</v>
      </c>
      <c r="D435" s="345" t="s">
        <v>353</v>
      </c>
      <c r="E435" s="379" t="s">
        <v>101</v>
      </c>
      <c r="F435" s="405">
        <v>12</v>
      </c>
      <c r="G435" s="235"/>
      <c r="H435" s="413">
        <v>196</v>
      </c>
      <c r="I435" s="146">
        <f t="shared" si="85"/>
        <v>137.19999999999999</v>
      </c>
      <c r="J435" s="255">
        <f t="shared" si="86"/>
        <v>5.2769230769230768</v>
      </c>
      <c r="K435" s="8" t="s">
        <v>3145</v>
      </c>
      <c r="L435" s="424" t="s">
        <v>3834</v>
      </c>
      <c r="M435" s="333" t="s">
        <v>5560</v>
      </c>
      <c r="N435" s="8" t="s">
        <v>10</v>
      </c>
      <c r="O435" s="426">
        <v>2.6870999999999999E-2</v>
      </c>
      <c r="P435" s="423">
        <v>2400</v>
      </c>
      <c r="Q435" s="439">
        <v>13440</v>
      </c>
      <c r="R435" s="451" t="s">
        <v>3856</v>
      </c>
      <c r="S435" s="460"/>
      <c r="T435" s="448">
        <v>25</v>
      </c>
      <c r="U435" s="548" t="s">
        <v>3857</v>
      </c>
      <c r="V435" s="522" t="s">
        <v>3858</v>
      </c>
      <c r="W435" s="425" t="s">
        <v>715</v>
      </c>
      <c r="X435" s="169"/>
      <c r="Y435" s="71" t="s">
        <v>233</v>
      </c>
      <c r="Z435" s="145">
        <f t="shared" si="87"/>
        <v>0</v>
      </c>
      <c r="AA435" s="145">
        <f t="shared" si="88"/>
        <v>0</v>
      </c>
      <c r="AB435" s="257">
        <f t="shared" si="89"/>
        <v>0</v>
      </c>
      <c r="AC435" s="142">
        <f t="shared" si="90"/>
        <v>0</v>
      </c>
      <c r="AD435" s="143">
        <f t="shared" si="91"/>
        <v>0</v>
      </c>
      <c r="AE435" s="144" t="str">
        <f t="shared" si="82"/>
        <v/>
      </c>
      <c r="AF435" s="144" t="str">
        <f t="shared" si="83"/>
        <v/>
      </c>
      <c r="AG435" s="144">
        <f t="shared" si="84"/>
        <v>0</v>
      </c>
      <c r="AH435" s="591">
        <f t="shared" si="92"/>
        <v>0</v>
      </c>
    </row>
    <row r="436" spans="1:34" ht="15.75">
      <c r="A436" s="5"/>
      <c r="B436" s="13">
        <v>66</v>
      </c>
      <c r="C436" s="345" t="s">
        <v>2052</v>
      </c>
      <c r="D436" s="345" t="s">
        <v>354</v>
      </c>
      <c r="E436" s="379" t="s">
        <v>101</v>
      </c>
      <c r="F436" s="405">
        <v>12</v>
      </c>
      <c r="G436" s="8"/>
      <c r="H436" s="413">
        <v>196</v>
      </c>
      <c r="I436" s="146">
        <f t="shared" si="85"/>
        <v>137.19999999999999</v>
      </c>
      <c r="J436" s="255">
        <f t="shared" si="86"/>
        <v>5.2769230769230768</v>
      </c>
      <c r="K436" s="8" t="s">
        <v>3145</v>
      </c>
      <c r="L436" s="424" t="s">
        <v>3834</v>
      </c>
      <c r="M436" s="333" t="s">
        <v>5562</v>
      </c>
      <c r="N436" s="8" t="s">
        <v>10</v>
      </c>
      <c r="O436" s="426">
        <v>2.6870999999999999E-2</v>
      </c>
      <c r="P436" s="423">
        <v>2400</v>
      </c>
      <c r="Q436" s="439">
        <v>13404</v>
      </c>
      <c r="R436" s="451" t="s">
        <v>3856</v>
      </c>
      <c r="S436" s="460"/>
      <c r="T436" s="448">
        <v>25</v>
      </c>
      <c r="U436" s="548" t="s">
        <v>3859</v>
      </c>
      <c r="V436" s="522" t="s">
        <v>3860</v>
      </c>
      <c r="W436" s="425" t="s">
        <v>716</v>
      </c>
      <c r="X436" s="169"/>
      <c r="Y436" s="71" t="s">
        <v>6572</v>
      </c>
      <c r="Z436" s="145">
        <f t="shared" si="87"/>
        <v>0</v>
      </c>
      <c r="AA436" s="145">
        <f t="shared" si="88"/>
        <v>0</v>
      </c>
      <c r="AB436" s="257">
        <f t="shared" si="89"/>
        <v>0</v>
      </c>
      <c r="AC436" s="142">
        <f t="shared" si="90"/>
        <v>0</v>
      </c>
      <c r="AD436" s="143">
        <f t="shared" si="91"/>
        <v>0</v>
      </c>
      <c r="AE436" s="144" t="str">
        <f t="shared" si="82"/>
        <v/>
      </c>
      <c r="AF436" s="144" t="str">
        <f t="shared" si="83"/>
        <v/>
      </c>
      <c r="AG436" s="144">
        <f t="shared" si="84"/>
        <v>0</v>
      </c>
      <c r="AH436" s="591">
        <f t="shared" si="92"/>
        <v>0</v>
      </c>
    </row>
    <row r="437" spans="1:34" ht="15.75">
      <c r="A437" s="5"/>
      <c r="B437" s="13">
        <v>66</v>
      </c>
      <c r="C437" s="345" t="s">
        <v>2053</v>
      </c>
      <c r="D437" s="345" t="s">
        <v>355</v>
      </c>
      <c r="E437" s="379" t="s">
        <v>101</v>
      </c>
      <c r="F437" s="405">
        <v>12</v>
      </c>
      <c r="G437" s="136"/>
      <c r="H437" s="413">
        <v>196</v>
      </c>
      <c r="I437" s="146">
        <f t="shared" si="85"/>
        <v>137.19999999999999</v>
      </c>
      <c r="J437" s="255">
        <f t="shared" si="86"/>
        <v>5.2769230769230768</v>
      </c>
      <c r="K437" s="8" t="s">
        <v>3145</v>
      </c>
      <c r="L437" s="424" t="s">
        <v>3834</v>
      </c>
      <c r="M437" s="333" t="s">
        <v>5560</v>
      </c>
      <c r="N437" s="8" t="s">
        <v>10</v>
      </c>
      <c r="O437" s="426">
        <v>2.6870999999999999E-2</v>
      </c>
      <c r="P437" s="423">
        <v>2400</v>
      </c>
      <c r="Q437" s="439">
        <v>13392</v>
      </c>
      <c r="R437" s="451" t="s">
        <v>3856</v>
      </c>
      <c r="S437" s="460"/>
      <c r="T437" s="448">
        <v>25</v>
      </c>
      <c r="U437" s="548" t="s">
        <v>3861</v>
      </c>
      <c r="V437" s="519" t="s">
        <v>3862</v>
      </c>
      <c r="W437" s="425" t="s">
        <v>717</v>
      </c>
      <c r="X437" s="169"/>
      <c r="Y437" s="71" t="s">
        <v>233</v>
      </c>
      <c r="Z437" s="145">
        <f t="shared" si="87"/>
        <v>0</v>
      </c>
      <c r="AA437" s="145">
        <f t="shared" si="88"/>
        <v>0</v>
      </c>
      <c r="AB437" s="257">
        <f t="shared" si="89"/>
        <v>0</v>
      </c>
      <c r="AC437" s="142">
        <f t="shared" si="90"/>
        <v>0</v>
      </c>
      <c r="AD437" s="143">
        <f t="shared" si="91"/>
        <v>0</v>
      </c>
      <c r="AE437" s="144" t="str">
        <f t="shared" si="82"/>
        <v/>
      </c>
      <c r="AF437" s="144" t="str">
        <f t="shared" si="83"/>
        <v/>
      </c>
      <c r="AG437" s="144">
        <f t="shared" si="84"/>
        <v>0</v>
      </c>
      <c r="AH437" s="591">
        <f t="shared" si="92"/>
        <v>0</v>
      </c>
    </row>
    <row r="438" spans="1:34" ht="15.75">
      <c r="A438" s="5"/>
      <c r="B438" s="13">
        <v>66</v>
      </c>
      <c r="C438" s="345" t="s">
        <v>2054</v>
      </c>
      <c r="D438" s="345" t="s">
        <v>356</v>
      </c>
      <c r="E438" s="379" t="s">
        <v>101</v>
      </c>
      <c r="F438" s="405">
        <v>12</v>
      </c>
      <c r="G438" s="8"/>
      <c r="H438" s="413">
        <v>196</v>
      </c>
      <c r="I438" s="146">
        <f t="shared" si="85"/>
        <v>137.19999999999999</v>
      </c>
      <c r="J438" s="255">
        <f t="shared" si="86"/>
        <v>5.2769230769230768</v>
      </c>
      <c r="K438" s="8" t="s">
        <v>3145</v>
      </c>
      <c r="L438" s="424" t="s">
        <v>3834</v>
      </c>
      <c r="M438" s="333" t="s">
        <v>5560</v>
      </c>
      <c r="N438" s="8" t="s">
        <v>10</v>
      </c>
      <c r="O438" s="426">
        <v>2.6870999999999999E-2</v>
      </c>
      <c r="P438" s="423">
        <v>2400</v>
      </c>
      <c r="Q438" s="439">
        <v>13848</v>
      </c>
      <c r="R438" s="451" t="s">
        <v>3835</v>
      </c>
      <c r="S438" s="460"/>
      <c r="T438" s="448">
        <v>25</v>
      </c>
      <c r="U438" s="549" t="s">
        <v>596</v>
      </c>
      <c r="V438" s="527"/>
      <c r="W438" s="425" t="s">
        <v>718</v>
      </c>
      <c r="X438" s="169"/>
      <c r="Y438" s="71" t="s">
        <v>233</v>
      </c>
      <c r="Z438" s="145">
        <f t="shared" si="87"/>
        <v>0</v>
      </c>
      <c r="AA438" s="145">
        <f t="shared" si="88"/>
        <v>0</v>
      </c>
      <c r="AB438" s="257">
        <f t="shared" si="89"/>
        <v>0</v>
      </c>
      <c r="AC438" s="142">
        <f t="shared" si="90"/>
        <v>0</v>
      </c>
      <c r="AD438" s="143">
        <f t="shared" si="91"/>
        <v>0</v>
      </c>
      <c r="AE438" s="144" t="str">
        <f t="shared" si="82"/>
        <v/>
      </c>
      <c r="AF438" s="144" t="str">
        <f t="shared" si="83"/>
        <v/>
      </c>
      <c r="AG438" s="144">
        <f t="shared" si="84"/>
        <v>0</v>
      </c>
      <c r="AH438" s="591">
        <f t="shared" si="92"/>
        <v>0</v>
      </c>
    </row>
    <row r="439" spans="1:34" ht="15.75">
      <c r="A439" s="5" t="s">
        <v>357</v>
      </c>
      <c r="B439" s="13"/>
      <c r="C439" s="348"/>
      <c r="D439" s="382"/>
      <c r="E439" s="380"/>
      <c r="F439" s="401"/>
      <c r="G439" s="8"/>
      <c r="H439" s="413"/>
      <c r="I439" s="410"/>
      <c r="J439" s="565"/>
      <c r="K439" s="417"/>
      <c r="L439" s="8"/>
      <c r="M439" s="333"/>
      <c r="N439" s="417"/>
      <c r="O439" s="346"/>
      <c r="P439" s="423"/>
      <c r="Q439" s="439"/>
      <c r="R439" s="454"/>
      <c r="S439" s="456"/>
      <c r="T439" s="425"/>
      <c r="U439" s="506"/>
      <c r="V439" s="530"/>
      <c r="W439" s="425"/>
      <c r="X439" s="137"/>
      <c r="Y439" s="71" t="s">
        <v>1015</v>
      </c>
      <c r="Z439" s="195"/>
      <c r="AA439" s="195"/>
      <c r="AB439" s="142"/>
      <c r="AC439" s="142"/>
      <c r="AD439" s="143"/>
      <c r="AE439" s="144"/>
      <c r="AF439" s="144"/>
      <c r="AG439" s="144"/>
      <c r="AH439" s="591"/>
    </row>
    <row r="440" spans="1:34" ht="15.75">
      <c r="A440" s="5"/>
      <c r="B440" s="13">
        <v>67</v>
      </c>
      <c r="C440" s="343" t="s">
        <v>2055</v>
      </c>
      <c r="D440" s="378" t="s">
        <v>358</v>
      </c>
      <c r="E440" s="379" t="s">
        <v>334</v>
      </c>
      <c r="F440" s="405">
        <v>8</v>
      </c>
      <c r="G440" s="232"/>
      <c r="H440" s="413">
        <v>454</v>
      </c>
      <c r="I440" s="146">
        <f t="shared" si="85"/>
        <v>317.79999999999995</v>
      </c>
      <c r="J440" s="255">
        <f t="shared" si="86"/>
        <v>12.223076923076921</v>
      </c>
      <c r="K440" s="8" t="s">
        <v>3145</v>
      </c>
      <c r="L440" s="401"/>
      <c r="M440" s="333" t="s">
        <v>5562</v>
      </c>
      <c r="N440" s="8" t="s">
        <v>3208</v>
      </c>
      <c r="O440" s="426">
        <v>3.8324999999999998E-2</v>
      </c>
      <c r="P440" s="423">
        <v>3992</v>
      </c>
      <c r="Q440" s="439">
        <v>18500</v>
      </c>
      <c r="R440" s="451" t="s">
        <v>3863</v>
      </c>
      <c r="S440" s="459"/>
      <c r="T440" s="448">
        <v>45</v>
      </c>
      <c r="U440" s="548" t="s">
        <v>3864</v>
      </c>
      <c r="V440" s="514" t="s">
        <v>3865</v>
      </c>
      <c r="W440" s="425" t="s">
        <v>719</v>
      </c>
      <c r="X440" s="169"/>
      <c r="Y440" s="71" t="s">
        <v>233</v>
      </c>
      <c r="Z440" s="145">
        <f t="shared" si="87"/>
        <v>0</v>
      </c>
      <c r="AA440" s="145">
        <f t="shared" si="88"/>
        <v>0</v>
      </c>
      <c r="AB440" s="257">
        <f t="shared" si="89"/>
        <v>0</v>
      </c>
      <c r="AC440" s="142">
        <f t="shared" si="90"/>
        <v>0</v>
      </c>
      <c r="AD440" s="143">
        <f t="shared" si="91"/>
        <v>0</v>
      </c>
      <c r="AE440" s="144" t="str">
        <f t="shared" si="82"/>
        <v/>
      </c>
      <c r="AF440" s="144">
        <f t="shared" si="83"/>
        <v>0</v>
      </c>
      <c r="AG440" s="144" t="str">
        <f t="shared" si="84"/>
        <v/>
      </c>
      <c r="AH440" s="591">
        <f t="shared" si="92"/>
        <v>0</v>
      </c>
    </row>
    <row r="441" spans="1:34" ht="15.75">
      <c r="A441" s="5"/>
      <c r="B441" s="13">
        <v>67</v>
      </c>
      <c r="C441" s="343" t="s">
        <v>2056</v>
      </c>
      <c r="D441" s="374" t="s">
        <v>359</v>
      </c>
      <c r="E441" s="379" t="s">
        <v>334</v>
      </c>
      <c r="F441" s="405">
        <v>8</v>
      </c>
      <c r="G441" s="136"/>
      <c r="H441" s="413">
        <v>398</v>
      </c>
      <c r="I441" s="146">
        <f t="shared" si="85"/>
        <v>278.59999999999997</v>
      </c>
      <c r="J441" s="255">
        <f t="shared" si="86"/>
        <v>10.715384615384615</v>
      </c>
      <c r="K441" s="8" t="s">
        <v>3145</v>
      </c>
      <c r="L441" s="401"/>
      <c r="M441" s="333" t="s">
        <v>5561</v>
      </c>
      <c r="N441" s="8" t="s">
        <v>3208</v>
      </c>
      <c r="O441" s="426">
        <v>3.8324999999999998E-2</v>
      </c>
      <c r="P441" s="423">
        <v>3136</v>
      </c>
      <c r="Q441" s="439">
        <v>17700</v>
      </c>
      <c r="R441" s="451" t="s">
        <v>3863</v>
      </c>
      <c r="S441" s="459"/>
      <c r="T441" s="448">
        <v>50</v>
      </c>
      <c r="U441" s="548" t="s">
        <v>3866</v>
      </c>
      <c r="V441" s="522" t="s">
        <v>597</v>
      </c>
      <c r="W441" s="425" t="s">
        <v>719</v>
      </c>
      <c r="X441" s="169"/>
      <c r="Y441" s="71" t="s">
        <v>233</v>
      </c>
      <c r="Z441" s="145">
        <f t="shared" si="87"/>
        <v>0</v>
      </c>
      <c r="AA441" s="145">
        <f t="shared" si="88"/>
        <v>0</v>
      </c>
      <c r="AB441" s="257">
        <f t="shared" si="89"/>
        <v>0</v>
      </c>
      <c r="AC441" s="142">
        <f t="shared" si="90"/>
        <v>0</v>
      </c>
      <c r="AD441" s="143">
        <f t="shared" si="91"/>
        <v>0</v>
      </c>
      <c r="AE441" s="144" t="str">
        <f t="shared" si="82"/>
        <v/>
      </c>
      <c r="AF441" s="144">
        <f t="shared" si="83"/>
        <v>0</v>
      </c>
      <c r="AG441" s="144" t="str">
        <f t="shared" si="84"/>
        <v/>
      </c>
      <c r="AH441" s="591">
        <f t="shared" si="92"/>
        <v>0</v>
      </c>
    </row>
    <row r="442" spans="1:34" ht="15.75">
      <c r="A442" s="5"/>
      <c r="B442" s="13">
        <v>67</v>
      </c>
      <c r="C442" s="341" t="s">
        <v>2057</v>
      </c>
      <c r="D442" s="341" t="s">
        <v>360</v>
      </c>
      <c r="E442" s="379" t="s">
        <v>334</v>
      </c>
      <c r="F442" s="405">
        <v>8</v>
      </c>
      <c r="G442" s="235"/>
      <c r="H442" s="413">
        <v>398</v>
      </c>
      <c r="I442" s="146">
        <f t="shared" si="85"/>
        <v>278.59999999999997</v>
      </c>
      <c r="J442" s="255">
        <f t="shared" si="86"/>
        <v>10.715384615384615</v>
      </c>
      <c r="K442" s="8" t="s">
        <v>3145</v>
      </c>
      <c r="L442" s="401"/>
      <c r="M442" s="333" t="s">
        <v>5561</v>
      </c>
      <c r="N442" s="8" t="s">
        <v>3208</v>
      </c>
      <c r="O442" s="426">
        <v>3.8324999999999998E-2</v>
      </c>
      <c r="P442" s="423">
        <v>3136</v>
      </c>
      <c r="Q442" s="439">
        <v>17188</v>
      </c>
      <c r="R442" s="451" t="s">
        <v>3863</v>
      </c>
      <c r="S442" s="459"/>
      <c r="T442" s="448">
        <v>50</v>
      </c>
      <c r="U442" s="548" t="s">
        <v>3867</v>
      </c>
      <c r="V442" s="512" t="s">
        <v>3868</v>
      </c>
      <c r="W442" s="425" t="s">
        <v>719</v>
      </c>
      <c r="X442" s="169"/>
      <c r="Y442" s="71" t="s">
        <v>233</v>
      </c>
      <c r="Z442" s="145">
        <f t="shared" si="87"/>
        <v>0</v>
      </c>
      <c r="AA442" s="145">
        <f t="shared" si="88"/>
        <v>0</v>
      </c>
      <c r="AB442" s="257">
        <f t="shared" si="89"/>
        <v>0</v>
      </c>
      <c r="AC442" s="142">
        <f t="shared" si="90"/>
        <v>0</v>
      </c>
      <c r="AD442" s="143">
        <f t="shared" si="91"/>
        <v>0</v>
      </c>
      <c r="AE442" s="144" t="str">
        <f t="shared" si="82"/>
        <v/>
      </c>
      <c r="AF442" s="144">
        <f t="shared" si="83"/>
        <v>0</v>
      </c>
      <c r="AG442" s="144" t="str">
        <f t="shared" si="84"/>
        <v/>
      </c>
      <c r="AH442" s="591">
        <f t="shared" si="92"/>
        <v>0</v>
      </c>
    </row>
    <row r="443" spans="1:34" ht="15.75">
      <c r="A443" s="5"/>
      <c r="B443" s="13">
        <v>67</v>
      </c>
      <c r="C443" s="341" t="s">
        <v>2058</v>
      </c>
      <c r="D443" s="341" t="s">
        <v>361</v>
      </c>
      <c r="E443" s="379" t="s">
        <v>334</v>
      </c>
      <c r="F443" s="405">
        <v>8</v>
      </c>
      <c r="G443" s="136"/>
      <c r="H443" s="413">
        <v>398</v>
      </c>
      <c r="I443" s="146">
        <f t="shared" si="85"/>
        <v>278.59999999999997</v>
      </c>
      <c r="J443" s="255">
        <f t="shared" si="86"/>
        <v>10.715384615384615</v>
      </c>
      <c r="K443" s="8" t="s">
        <v>3145</v>
      </c>
      <c r="L443" s="401"/>
      <c r="M443" s="333" t="s">
        <v>5561</v>
      </c>
      <c r="N443" s="8" t="s">
        <v>3208</v>
      </c>
      <c r="O443" s="426">
        <v>3.8324999999999998E-2</v>
      </c>
      <c r="P443" s="423">
        <v>3136</v>
      </c>
      <c r="Q443" s="439">
        <v>17956</v>
      </c>
      <c r="R443" s="451" t="s">
        <v>3470</v>
      </c>
      <c r="S443" s="459"/>
      <c r="T443" s="448">
        <v>50</v>
      </c>
      <c r="U443" s="549" t="s">
        <v>5394</v>
      </c>
      <c r="V443" s="524" t="s">
        <v>598</v>
      </c>
      <c r="W443" s="425" t="s">
        <v>719</v>
      </c>
      <c r="X443" s="169"/>
      <c r="Y443" s="71" t="s">
        <v>234</v>
      </c>
      <c r="Z443" s="145">
        <f t="shared" si="87"/>
        <v>0</v>
      </c>
      <c r="AA443" s="145">
        <f t="shared" si="88"/>
        <v>0</v>
      </c>
      <c r="AB443" s="257">
        <f t="shared" si="89"/>
        <v>0</v>
      </c>
      <c r="AC443" s="142">
        <f t="shared" si="90"/>
        <v>0</v>
      </c>
      <c r="AD443" s="143">
        <f t="shared" si="91"/>
        <v>0</v>
      </c>
      <c r="AE443" s="144" t="str">
        <f t="shared" si="82"/>
        <v/>
      </c>
      <c r="AF443" s="144">
        <f t="shared" si="83"/>
        <v>0</v>
      </c>
      <c r="AG443" s="144" t="str">
        <f t="shared" si="84"/>
        <v/>
      </c>
      <c r="AH443" s="591">
        <f t="shared" si="92"/>
        <v>0</v>
      </c>
    </row>
    <row r="444" spans="1:34" ht="15.75">
      <c r="A444" s="5"/>
      <c r="B444" s="13">
        <v>67</v>
      </c>
      <c r="C444" s="341" t="s">
        <v>2059</v>
      </c>
      <c r="D444" s="341" t="s">
        <v>362</v>
      </c>
      <c r="E444" s="379" t="s">
        <v>334</v>
      </c>
      <c r="F444" s="405">
        <v>8</v>
      </c>
      <c r="G444" s="232"/>
      <c r="H444" s="413">
        <v>398</v>
      </c>
      <c r="I444" s="146">
        <f t="shared" si="85"/>
        <v>278.59999999999997</v>
      </c>
      <c r="J444" s="255">
        <f t="shared" si="86"/>
        <v>10.715384615384615</v>
      </c>
      <c r="K444" s="8" t="s">
        <v>3145</v>
      </c>
      <c r="L444" s="401"/>
      <c r="M444" s="333" t="s">
        <v>5561</v>
      </c>
      <c r="N444" s="8" t="s">
        <v>3208</v>
      </c>
      <c r="O444" s="426">
        <v>3.8324999999999998E-2</v>
      </c>
      <c r="P444" s="423">
        <v>3136</v>
      </c>
      <c r="Q444" s="439">
        <v>17740</v>
      </c>
      <c r="R444" s="451" t="s">
        <v>3863</v>
      </c>
      <c r="S444" s="459"/>
      <c r="T444" s="448">
        <v>50</v>
      </c>
      <c r="U444" s="548" t="s">
        <v>3869</v>
      </c>
      <c r="V444" s="512" t="s">
        <v>3870</v>
      </c>
      <c r="W444" s="425" t="s">
        <v>719</v>
      </c>
      <c r="X444" s="169"/>
      <c r="Y444" s="71" t="s">
        <v>233</v>
      </c>
      <c r="Z444" s="145">
        <f t="shared" si="87"/>
        <v>0</v>
      </c>
      <c r="AA444" s="145">
        <f t="shared" si="88"/>
        <v>0</v>
      </c>
      <c r="AB444" s="257">
        <f t="shared" si="89"/>
        <v>0</v>
      </c>
      <c r="AC444" s="142">
        <f t="shared" si="90"/>
        <v>0</v>
      </c>
      <c r="AD444" s="143">
        <f t="shared" si="91"/>
        <v>0</v>
      </c>
      <c r="AE444" s="144" t="str">
        <f t="shared" si="82"/>
        <v/>
      </c>
      <c r="AF444" s="144">
        <f t="shared" si="83"/>
        <v>0</v>
      </c>
      <c r="AG444" s="144" t="str">
        <f t="shared" si="84"/>
        <v/>
      </c>
      <c r="AH444" s="591">
        <f t="shared" si="92"/>
        <v>0</v>
      </c>
    </row>
    <row r="445" spans="1:34" ht="15.75">
      <c r="A445" s="5" t="s">
        <v>363</v>
      </c>
      <c r="B445" s="13"/>
      <c r="C445" s="348"/>
      <c r="D445" s="382"/>
      <c r="E445" s="380"/>
      <c r="F445" s="401"/>
      <c r="G445" s="136"/>
      <c r="H445" s="413"/>
      <c r="I445" s="410"/>
      <c r="J445" s="565"/>
      <c r="K445" s="417"/>
      <c r="L445" s="8"/>
      <c r="M445" s="333"/>
      <c r="N445" s="417"/>
      <c r="O445" s="346"/>
      <c r="P445" s="423"/>
      <c r="Q445" s="438"/>
      <c r="R445" s="454"/>
      <c r="S445" s="456"/>
      <c r="T445" s="425"/>
      <c r="U445" s="506"/>
      <c r="V445" s="530"/>
      <c r="W445" s="425"/>
      <c r="X445" s="137"/>
      <c r="Y445" s="71" t="s">
        <v>1015</v>
      </c>
      <c r="Z445" s="195"/>
      <c r="AA445" s="195"/>
      <c r="AB445" s="142"/>
      <c r="AC445" s="142"/>
      <c r="AD445" s="143"/>
      <c r="AE445" s="144"/>
      <c r="AF445" s="144"/>
      <c r="AG445" s="144"/>
      <c r="AH445" s="591"/>
    </row>
    <row r="446" spans="1:34" ht="15.75">
      <c r="A446" s="5"/>
      <c r="B446" s="13"/>
      <c r="C446" s="356" t="s">
        <v>2060</v>
      </c>
      <c r="D446" s="378" t="s">
        <v>358</v>
      </c>
      <c r="E446" s="379" t="s">
        <v>334</v>
      </c>
      <c r="F446" s="405">
        <v>8</v>
      </c>
      <c r="G446" s="235"/>
      <c r="H446" s="413">
        <v>553</v>
      </c>
      <c r="I446" s="146">
        <f t="shared" si="85"/>
        <v>387.09999999999997</v>
      </c>
      <c r="J446" s="255">
        <f t="shared" si="86"/>
        <v>14.888461538461538</v>
      </c>
      <c r="K446" s="8" t="s">
        <v>3145</v>
      </c>
      <c r="L446" s="401"/>
      <c r="M446" s="333"/>
      <c r="N446" s="8" t="s">
        <v>10</v>
      </c>
      <c r="O446" s="426">
        <v>4.7399999999999998E-2</v>
      </c>
      <c r="P446" s="423">
        <v>3992</v>
      </c>
      <c r="Q446" s="439">
        <v>19500</v>
      </c>
      <c r="R446" s="451" t="s">
        <v>3863</v>
      </c>
      <c r="S446" s="459"/>
      <c r="T446" s="448">
        <v>45</v>
      </c>
      <c r="U446" s="548" t="s">
        <v>5395</v>
      </c>
      <c r="V446" s="512" t="s">
        <v>3871</v>
      </c>
      <c r="W446" s="425" t="s">
        <v>719</v>
      </c>
      <c r="X446" s="169"/>
      <c r="Y446" s="71" t="s">
        <v>232</v>
      </c>
      <c r="Z446" s="145">
        <f t="shared" si="87"/>
        <v>0</v>
      </c>
      <c r="AA446" s="145">
        <f t="shared" si="88"/>
        <v>0</v>
      </c>
      <c r="AB446" s="257">
        <f t="shared" si="89"/>
        <v>0</v>
      </c>
      <c r="AC446" s="142">
        <f t="shared" si="90"/>
        <v>0</v>
      </c>
      <c r="AD446" s="143">
        <f t="shared" si="91"/>
        <v>0</v>
      </c>
      <c r="AE446" s="144" t="str">
        <f t="shared" si="82"/>
        <v/>
      </c>
      <c r="AF446" s="144" t="str">
        <f t="shared" si="83"/>
        <v/>
      </c>
      <c r="AG446" s="144">
        <f t="shared" si="84"/>
        <v>0</v>
      </c>
      <c r="AH446" s="591">
        <f t="shared" si="92"/>
        <v>0</v>
      </c>
    </row>
    <row r="447" spans="1:34" ht="15.75">
      <c r="A447" s="5"/>
      <c r="B447" s="13">
        <v>67</v>
      </c>
      <c r="C447" s="343" t="s">
        <v>2061</v>
      </c>
      <c r="D447" s="378" t="s">
        <v>358</v>
      </c>
      <c r="E447" s="379" t="s">
        <v>334</v>
      </c>
      <c r="F447" s="405">
        <v>8</v>
      </c>
      <c r="G447" s="8"/>
      <c r="H447" s="413">
        <v>454</v>
      </c>
      <c r="I447" s="146">
        <f t="shared" si="85"/>
        <v>317.79999999999995</v>
      </c>
      <c r="J447" s="255">
        <f t="shared" si="86"/>
        <v>12.223076923076921</v>
      </c>
      <c r="K447" s="8" t="s">
        <v>3145</v>
      </c>
      <c r="L447" s="424"/>
      <c r="M447" s="333" t="s">
        <v>5562</v>
      </c>
      <c r="N447" s="8" t="s">
        <v>10</v>
      </c>
      <c r="O447" s="426">
        <v>3.8324999999999998E-2</v>
      </c>
      <c r="P447" s="423">
        <v>3992</v>
      </c>
      <c r="Q447" s="439">
        <v>18500</v>
      </c>
      <c r="R447" s="451" t="s">
        <v>3863</v>
      </c>
      <c r="S447" s="459"/>
      <c r="T447" s="448">
        <v>45</v>
      </c>
      <c r="U447" s="548" t="s">
        <v>3872</v>
      </c>
      <c r="V447" s="523" t="s">
        <v>3873</v>
      </c>
      <c r="W447" s="425" t="s">
        <v>719</v>
      </c>
      <c r="X447" s="169"/>
      <c r="Y447" s="71" t="s">
        <v>6572</v>
      </c>
      <c r="Z447" s="145">
        <f t="shared" si="87"/>
        <v>0</v>
      </c>
      <c r="AA447" s="145">
        <f t="shared" si="88"/>
        <v>0</v>
      </c>
      <c r="AB447" s="257">
        <f t="shared" si="89"/>
        <v>0</v>
      </c>
      <c r="AC447" s="142">
        <f t="shared" si="90"/>
        <v>0</v>
      </c>
      <c r="AD447" s="143">
        <f t="shared" si="91"/>
        <v>0</v>
      </c>
      <c r="AE447" s="144" t="str">
        <f t="shared" si="82"/>
        <v/>
      </c>
      <c r="AF447" s="144" t="str">
        <f t="shared" si="83"/>
        <v/>
      </c>
      <c r="AG447" s="144">
        <f t="shared" si="84"/>
        <v>0</v>
      </c>
      <c r="AH447" s="591">
        <f t="shared" si="92"/>
        <v>0</v>
      </c>
    </row>
    <row r="448" spans="1:34" ht="15.75">
      <c r="A448" s="5"/>
      <c r="B448" s="13">
        <v>67</v>
      </c>
      <c r="C448" s="343" t="s">
        <v>2062</v>
      </c>
      <c r="D448" s="374" t="s">
        <v>359</v>
      </c>
      <c r="E448" s="379" t="s">
        <v>334</v>
      </c>
      <c r="F448" s="405">
        <v>8</v>
      </c>
      <c r="G448" s="233"/>
      <c r="H448" s="413">
        <v>398</v>
      </c>
      <c r="I448" s="146">
        <f t="shared" si="85"/>
        <v>278.59999999999997</v>
      </c>
      <c r="J448" s="255">
        <f t="shared" si="86"/>
        <v>10.715384615384615</v>
      </c>
      <c r="K448" s="8" t="s">
        <v>3145</v>
      </c>
      <c r="L448" s="424"/>
      <c r="M448" s="333" t="s">
        <v>5561</v>
      </c>
      <c r="N448" s="8" t="s">
        <v>10</v>
      </c>
      <c r="O448" s="426">
        <v>3.8324999999999998E-2</v>
      </c>
      <c r="P448" s="423">
        <v>3136</v>
      </c>
      <c r="Q448" s="439">
        <v>17700</v>
      </c>
      <c r="R448" s="451" t="s">
        <v>3863</v>
      </c>
      <c r="S448" s="459"/>
      <c r="T448" s="448">
        <v>45</v>
      </c>
      <c r="U448" s="548" t="s">
        <v>3874</v>
      </c>
      <c r="V448" s="512" t="s">
        <v>3875</v>
      </c>
      <c r="W448" s="425" t="s">
        <v>719</v>
      </c>
      <c r="X448" s="169"/>
      <c r="Y448" s="71" t="s">
        <v>6572</v>
      </c>
      <c r="Z448" s="145">
        <f t="shared" si="87"/>
        <v>0</v>
      </c>
      <c r="AA448" s="145">
        <f t="shared" si="88"/>
        <v>0</v>
      </c>
      <c r="AB448" s="257">
        <f t="shared" si="89"/>
        <v>0</v>
      </c>
      <c r="AC448" s="142">
        <f t="shared" si="90"/>
        <v>0</v>
      </c>
      <c r="AD448" s="143">
        <f t="shared" si="91"/>
        <v>0</v>
      </c>
      <c r="AE448" s="144" t="str">
        <f t="shared" si="82"/>
        <v/>
      </c>
      <c r="AF448" s="144" t="str">
        <f t="shared" si="83"/>
        <v/>
      </c>
      <c r="AG448" s="144">
        <f t="shared" si="84"/>
        <v>0</v>
      </c>
      <c r="AH448" s="591">
        <f t="shared" si="92"/>
        <v>0</v>
      </c>
    </row>
    <row r="449" spans="1:34" ht="15.75">
      <c r="A449" s="5"/>
      <c r="B449" s="13">
        <v>67</v>
      </c>
      <c r="C449" s="341" t="s">
        <v>2063</v>
      </c>
      <c r="D449" s="341" t="s">
        <v>360</v>
      </c>
      <c r="E449" s="379" t="s">
        <v>334</v>
      </c>
      <c r="F449" s="405">
        <v>8</v>
      </c>
      <c r="G449" s="136"/>
      <c r="H449" s="413">
        <v>398</v>
      </c>
      <c r="I449" s="146">
        <f t="shared" si="85"/>
        <v>278.59999999999997</v>
      </c>
      <c r="J449" s="255">
        <f t="shared" si="86"/>
        <v>10.715384615384615</v>
      </c>
      <c r="K449" s="8" t="s">
        <v>3145</v>
      </c>
      <c r="L449" s="424" t="s">
        <v>3876</v>
      </c>
      <c r="M449" s="333" t="s">
        <v>5560</v>
      </c>
      <c r="N449" s="8" t="s">
        <v>10</v>
      </c>
      <c r="O449" s="426">
        <v>3.8324999999999998E-2</v>
      </c>
      <c r="P449" s="423">
        <v>3136</v>
      </c>
      <c r="Q449" s="439">
        <v>17188</v>
      </c>
      <c r="R449" s="451" t="s">
        <v>3863</v>
      </c>
      <c r="S449" s="459"/>
      <c r="T449" s="448">
        <v>50</v>
      </c>
      <c r="U449" s="548" t="s">
        <v>3877</v>
      </c>
      <c r="V449" s="514" t="s">
        <v>3878</v>
      </c>
      <c r="W449" s="425" t="s">
        <v>719</v>
      </c>
      <c r="X449" s="169"/>
      <c r="Y449" s="71" t="s">
        <v>6572</v>
      </c>
      <c r="Z449" s="145">
        <f t="shared" si="87"/>
        <v>0</v>
      </c>
      <c r="AA449" s="145">
        <f t="shared" si="88"/>
        <v>0</v>
      </c>
      <c r="AB449" s="257">
        <f t="shared" si="89"/>
        <v>0</v>
      </c>
      <c r="AC449" s="142">
        <f t="shared" si="90"/>
        <v>0</v>
      </c>
      <c r="AD449" s="143">
        <f t="shared" si="91"/>
        <v>0</v>
      </c>
      <c r="AE449" s="144" t="str">
        <f t="shared" si="82"/>
        <v/>
      </c>
      <c r="AF449" s="144" t="str">
        <f t="shared" si="83"/>
        <v/>
      </c>
      <c r="AG449" s="144">
        <f t="shared" si="84"/>
        <v>0</v>
      </c>
      <c r="AH449" s="591">
        <f t="shared" si="92"/>
        <v>0</v>
      </c>
    </row>
    <row r="450" spans="1:34" ht="15.75">
      <c r="A450" s="5"/>
      <c r="B450" s="13">
        <v>67</v>
      </c>
      <c r="C450" s="341" t="s">
        <v>2064</v>
      </c>
      <c r="D450" s="341" t="s">
        <v>362</v>
      </c>
      <c r="E450" s="379" t="s">
        <v>334</v>
      </c>
      <c r="F450" s="405">
        <v>8</v>
      </c>
      <c r="G450" s="235"/>
      <c r="H450" s="413">
        <v>398</v>
      </c>
      <c r="I450" s="146">
        <f t="shared" si="85"/>
        <v>278.59999999999997</v>
      </c>
      <c r="J450" s="255">
        <f t="shared" si="86"/>
        <v>10.715384615384615</v>
      </c>
      <c r="K450" s="8" t="s">
        <v>3145</v>
      </c>
      <c r="L450" s="424" t="s">
        <v>3876</v>
      </c>
      <c r="M450" s="333" t="s">
        <v>5560</v>
      </c>
      <c r="N450" s="8" t="s">
        <v>10</v>
      </c>
      <c r="O450" s="426">
        <v>3.8324999999999998E-2</v>
      </c>
      <c r="P450" s="423">
        <v>3136</v>
      </c>
      <c r="Q450" s="439">
        <v>17740</v>
      </c>
      <c r="R450" s="451" t="s">
        <v>3470</v>
      </c>
      <c r="S450" s="459"/>
      <c r="T450" s="448">
        <v>50</v>
      </c>
      <c r="U450" s="548" t="s">
        <v>3879</v>
      </c>
      <c r="V450" s="524" t="s">
        <v>3880</v>
      </c>
      <c r="W450" s="425" t="s">
        <v>719</v>
      </c>
      <c r="X450" s="169"/>
      <c r="Y450" s="71" t="s">
        <v>6572</v>
      </c>
      <c r="Z450" s="145">
        <f t="shared" si="87"/>
        <v>0</v>
      </c>
      <c r="AA450" s="145">
        <f t="shared" si="88"/>
        <v>0</v>
      </c>
      <c r="AB450" s="257">
        <f t="shared" si="89"/>
        <v>0</v>
      </c>
      <c r="AC450" s="142">
        <f t="shared" si="90"/>
        <v>0</v>
      </c>
      <c r="AD450" s="143">
        <f t="shared" si="91"/>
        <v>0</v>
      </c>
      <c r="AE450" s="144" t="str">
        <f t="shared" si="82"/>
        <v/>
      </c>
      <c r="AF450" s="144" t="str">
        <f t="shared" si="83"/>
        <v/>
      </c>
      <c r="AG450" s="144">
        <f t="shared" si="84"/>
        <v>0</v>
      </c>
      <c r="AH450" s="591">
        <f t="shared" si="92"/>
        <v>0</v>
      </c>
    </row>
    <row r="451" spans="1:34" ht="15.75">
      <c r="A451" s="5" t="s">
        <v>364</v>
      </c>
      <c r="B451" s="13"/>
      <c r="C451" s="348"/>
      <c r="D451" s="382"/>
      <c r="E451" s="380"/>
      <c r="F451" s="401"/>
      <c r="G451" s="8"/>
      <c r="H451" s="413"/>
      <c r="I451" s="410"/>
      <c r="J451" s="565"/>
      <c r="K451" s="417"/>
      <c r="L451" s="8"/>
      <c r="M451" s="333"/>
      <c r="N451" s="417"/>
      <c r="O451" s="346"/>
      <c r="P451" s="423"/>
      <c r="Q451" s="439"/>
      <c r="R451" s="454"/>
      <c r="S451" s="456"/>
      <c r="T451" s="425"/>
      <c r="U451" s="506"/>
      <c r="V451" s="530"/>
      <c r="W451" s="425"/>
      <c r="X451" s="137"/>
      <c r="Y451" s="71" t="s">
        <v>1015</v>
      </c>
      <c r="Z451" s="195"/>
      <c r="AA451" s="195"/>
      <c r="AB451" s="142"/>
      <c r="AC451" s="142"/>
      <c r="AD451" s="143"/>
      <c r="AE451" s="144"/>
      <c r="AF451" s="144"/>
      <c r="AG451" s="144"/>
      <c r="AH451" s="591"/>
    </row>
    <row r="452" spans="1:34" ht="15.75">
      <c r="A452" s="5"/>
      <c r="B452" s="13">
        <v>68</v>
      </c>
      <c r="C452" s="341" t="s">
        <v>2065</v>
      </c>
      <c r="D452" s="341" t="s">
        <v>365</v>
      </c>
      <c r="E452" s="379" t="s">
        <v>335</v>
      </c>
      <c r="F452" s="405">
        <v>6</v>
      </c>
      <c r="G452" s="8"/>
      <c r="H452" s="413">
        <v>456</v>
      </c>
      <c r="I452" s="146">
        <f t="shared" si="85"/>
        <v>319.2</v>
      </c>
      <c r="J452" s="255">
        <f t="shared" si="86"/>
        <v>12.276923076923076</v>
      </c>
      <c r="K452" s="8" t="s">
        <v>3145</v>
      </c>
      <c r="L452" s="401"/>
      <c r="M452" s="333" t="s">
        <v>5561</v>
      </c>
      <c r="N452" s="8" t="s">
        <v>3208</v>
      </c>
      <c r="O452" s="426">
        <v>4.1579999999999999E-2</v>
      </c>
      <c r="P452" s="423">
        <v>2352</v>
      </c>
      <c r="Q452" s="439">
        <v>14118</v>
      </c>
      <c r="R452" s="451" t="s">
        <v>3881</v>
      </c>
      <c r="S452" s="454"/>
      <c r="T452" s="448">
        <v>45</v>
      </c>
      <c r="U452" s="549" t="s">
        <v>600</v>
      </c>
      <c r="V452" s="533" t="s">
        <v>601</v>
      </c>
      <c r="W452" s="425" t="s">
        <v>719</v>
      </c>
      <c r="X452" s="169"/>
      <c r="Y452" s="71" t="s">
        <v>233</v>
      </c>
      <c r="Z452" s="145">
        <f t="shared" si="87"/>
        <v>0</v>
      </c>
      <c r="AA452" s="145">
        <f t="shared" si="88"/>
        <v>0</v>
      </c>
      <c r="AB452" s="257">
        <f t="shared" si="89"/>
        <v>0</v>
      </c>
      <c r="AC452" s="142">
        <f t="shared" si="90"/>
        <v>0</v>
      </c>
      <c r="AD452" s="143">
        <f t="shared" si="91"/>
        <v>0</v>
      </c>
      <c r="AE452" s="144" t="str">
        <f t="shared" si="82"/>
        <v/>
      </c>
      <c r="AF452" s="144">
        <f t="shared" si="83"/>
        <v>0</v>
      </c>
      <c r="AG452" s="144" t="str">
        <f t="shared" si="84"/>
        <v/>
      </c>
      <c r="AH452" s="591">
        <f t="shared" si="92"/>
        <v>0</v>
      </c>
    </row>
    <row r="453" spans="1:34" ht="15.75">
      <c r="A453" s="5"/>
      <c r="B453" s="13">
        <v>68</v>
      </c>
      <c r="C453" s="341" t="s">
        <v>2066</v>
      </c>
      <c r="D453" s="341" t="s">
        <v>366</v>
      </c>
      <c r="E453" s="379" t="s">
        <v>335</v>
      </c>
      <c r="F453" s="405">
        <v>6</v>
      </c>
      <c r="G453" s="232"/>
      <c r="H453" s="413">
        <v>456</v>
      </c>
      <c r="I453" s="146">
        <f t="shared" si="85"/>
        <v>319.2</v>
      </c>
      <c r="J453" s="255">
        <f t="shared" si="86"/>
        <v>12.276923076923076</v>
      </c>
      <c r="K453" s="8" t="s">
        <v>3145</v>
      </c>
      <c r="L453" s="401"/>
      <c r="M453" s="333" t="s">
        <v>5561</v>
      </c>
      <c r="N453" s="8" t="s">
        <v>3208</v>
      </c>
      <c r="O453" s="426">
        <v>4.1579999999999999E-2</v>
      </c>
      <c r="P453" s="423">
        <v>2352</v>
      </c>
      <c r="Q453" s="439">
        <v>14028</v>
      </c>
      <c r="R453" s="451" t="s">
        <v>3881</v>
      </c>
      <c r="S453" s="454"/>
      <c r="T453" s="448">
        <v>45</v>
      </c>
      <c r="U453" s="549" t="s">
        <v>602</v>
      </c>
      <c r="V453" s="519" t="s">
        <v>603</v>
      </c>
      <c r="W453" s="425" t="s">
        <v>719</v>
      </c>
      <c r="X453" s="169"/>
      <c r="Y453" s="71" t="s">
        <v>233</v>
      </c>
      <c r="Z453" s="145">
        <f t="shared" si="87"/>
        <v>0</v>
      </c>
      <c r="AA453" s="145">
        <f t="shared" si="88"/>
        <v>0</v>
      </c>
      <c r="AB453" s="257">
        <f t="shared" si="89"/>
        <v>0</v>
      </c>
      <c r="AC453" s="142">
        <f t="shared" si="90"/>
        <v>0</v>
      </c>
      <c r="AD453" s="143">
        <f t="shared" si="91"/>
        <v>0</v>
      </c>
      <c r="AE453" s="144" t="str">
        <f t="shared" si="82"/>
        <v/>
      </c>
      <c r="AF453" s="144">
        <f t="shared" si="83"/>
        <v>0</v>
      </c>
      <c r="AG453" s="144" t="str">
        <f t="shared" si="84"/>
        <v/>
      </c>
      <c r="AH453" s="591">
        <f t="shared" si="92"/>
        <v>0</v>
      </c>
    </row>
    <row r="454" spans="1:34" ht="15.75">
      <c r="A454" s="5"/>
      <c r="B454" s="13">
        <v>68</v>
      </c>
      <c r="C454" s="341" t="s">
        <v>2067</v>
      </c>
      <c r="D454" s="345" t="s">
        <v>367</v>
      </c>
      <c r="E454" s="379" t="s">
        <v>335</v>
      </c>
      <c r="F454" s="405">
        <v>6</v>
      </c>
      <c r="G454" s="136"/>
      <c r="H454" s="413">
        <v>456</v>
      </c>
      <c r="I454" s="146">
        <f t="shared" si="85"/>
        <v>319.2</v>
      </c>
      <c r="J454" s="255">
        <f t="shared" si="86"/>
        <v>12.276923076923076</v>
      </c>
      <c r="K454" s="8" t="s">
        <v>3145</v>
      </c>
      <c r="L454" s="401"/>
      <c r="M454" s="333" t="s">
        <v>5561</v>
      </c>
      <c r="N454" s="8" t="s">
        <v>3208</v>
      </c>
      <c r="O454" s="426">
        <v>4.1579999999999999E-2</v>
      </c>
      <c r="P454" s="423">
        <v>2352</v>
      </c>
      <c r="Q454" s="439">
        <v>13776</v>
      </c>
      <c r="R454" s="451" t="s">
        <v>3881</v>
      </c>
      <c r="S454" s="454"/>
      <c r="T454" s="448">
        <v>30</v>
      </c>
      <c r="U454" s="549" t="s">
        <v>604</v>
      </c>
      <c r="V454" s="512" t="s">
        <v>3882</v>
      </c>
      <c r="W454" s="425" t="s">
        <v>719</v>
      </c>
      <c r="X454" s="169"/>
      <c r="Y454" s="71" t="s">
        <v>233</v>
      </c>
      <c r="Z454" s="145">
        <f t="shared" si="87"/>
        <v>0</v>
      </c>
      <c r="AA454" s="145">
        <f t="shared" si="88"/>
        <v>0</v>
      </c>
      <c r="AB454" s="257">
        <f t="shared" si="89"/>
        <v>0</v>
      </c>
      <c r="AC454" s="142">
        <f t="shared" si="90"/>
        <v>0</v>
      </c>
      <c r="AD454" s="143">
        <f t="shared" si="91"/>
        <v>0</v>
      </c>
      <c r="AE454" s="144" t="str">
        <f t="shared" si="82"/>
        <v/>
      </c>
      <c r="AF454" s="144">
        <f t="shared" si="83"/>
        <v>0</v>
      </c>
      <c r="AG454" s="144" t="str">
        <f t="shared" si="84"/>
        <v/>
      </c>
      <c r="AH454" s="591">
        <f t="shared" si="92"/>
        <v>0</v>
      </c>
    </row>
    <row r="455" spans="1:34" ht="15.75">
      <c r="A455" s="5" t="s">
        <v>1294</v>
      </c>
      <c r="B455" s="13"/>
      <c r="C455" s="348"/>
      <c r="D455" s="382"/>
      <c r="E455" s="380"/>
      <c r="F455" s="401"/>
      <c r="G455" s="239"/>
      <c r="H455" s="413"/>
      <c r="I455" s="410"/>
      <c r="J455" s="565"/>
      <c r="K455" s="417"/>
      <c r="L455" s="8"/>
      <c r="M455" s="333"/>
      <c r="N455" s="417"/>
      <c r="O455" s="346"/>
      <c r="P455" s="423"/>
      <c r="Q455" s="438"/>
      <c r="R455" s="454"/>
      <c r="S455" s="456"/>
      <c r="T455" s="425"/>
      <c r="U455" s="506"/>
      <c r="V455" s="530"/>
      <c r="W455" s="425"/>
      <c r="X455" s="137"/>
      <c r="Y455" s="71" t="s">
        <v>1015</v>
      </c>
      <c r="Z455" s="195"/>
      <c r="AA455" s="195"/>
      <c r="AB455" s="142"/>
      <c r="AC455" s="142"/>
      <c r="AD455" s="143"/>
      <c r="AE455" s="144"/>
      <c r="AF455" s="144"/>
      <c r="AG455" s="144"/>
      <c r="AH455" s="591"/>
    </row>
    <row r="456" spans="1:34" ht="15.75">
      <c r="A456" s="5"/>
      <c r="B456" s="13">
        <v>68</v>
      </c>
      <c r="C456" s="341" t="s">
        <v>2068</v>
      </c>
      <c r="D456" s="341" t="s">
        <v>365</v>
      </c>
      <c r="E456" s="379" t="s">
        <v>335</v>
      </c>
      <c r="F456" s="405">
        <v>6</v>
      </c>
      <c r="G456" s="136"/>
      <c r="H456" s="413">
        <v>456</v>
      </c>
      <c r="I456" s="146">
        <f t="shared" si="85"/>
        <v>319.2</v>
      </c>
      <c r="J456" s="255">
        <f t="shared" si="86"/>
        <v>12.276923076923076</v>
      </c>
      <c r="K456" s="8" t="s">
        <v>3145</v>
      </c>
      <c r="L456" s="424" t="s">
        <v>3883</v>
      </c>
      <c r="M456" s="333" t="s">
        <v>5560</v>
      </c>
      <c r="N456" s="8" t="s">
        <v>10</v>
      </c>
      <c r="O456" s="426">
        <v>4.1579999999999999E-2</v>
      </c>
      <c r="P456" s="423">
        <v>2352</v>
      </c>
      <c r="Q456" s="439">
        <v>14118</v>
      </c>
      <c r="R456" s="451" t="s">
        <v>3881</v>
      </c>
      <c r="S456" s="454"/>
      <c r="T456" s="448">
        <v>45</v>
      </c>
      <c r="U456" s="548" t="s">
        <v>3884</v>
      </c>
      <c r="V456" s="522" t="s">
        <v>3885</v>
      </c>
      <c r="W456" s="425" t="s">
        <v>719</v>
      </c>
      <c r="X456" s="169"/>
      <c r="Y456" s="71" t="s">
        <v>6572</v>
      </c>
      <c r="Z456" s="145">
        <f t="shared" si="87"/>
        <v>0</v>
      </c>
      <c r="AA456" s="145">
        <f t="shared" si="88"/>
        <v>0</v>
      </c>
      <c r="AB456" s="257">
        <f t="shared" si="89"/>
        <v>0</v>
      </c>
      <c r="AC456" s="142">
        <f t="shared" si="90"/>
        <v>0</v>
      </c>
      <c r="AD456" s="143">
        <f t="shared" si="91"/>
        <v>0</v>
      </c>
      <c r="AE456" s="144" t="str">
        <f t="shared" si="82"/>
        <v/>
      </c>
      <c r="AF456" s="144" t="str">
        <f t="shared" si="83"/>
        <v/>
      </c>
      <c r="AG456" s="144">
        <f t="shared" si="84"/>
        <v>0</v>
      </c>
      <c r="AH456" s="591">
        <f t="shared" si="92"/>
        <v>0</v>
      </c>
    </row>
    <row r="457" spans="1:34" ht="15.75">
      <c r="A457" s="5"/>
      <c r="B457" s="13">
        <v>68</v>
      </c>
      <c r="C457" s="341" t="s">
        <v>2069</v>
      </c>
      <c r="D457" s="341" t="s">
        <v>366</v>
      </c>
      <c r="E457" s="379" t="s">
        <v>335</v>
      </c>
      <c r="F457" s="405">
        <v>6</v>
      </c>
      <c r="G457" s="235"/>
      <c r="H457" s="413">
        <v>456</v>
      </c>
      <c r="I457" s="146">
        <f t="shared" si="85"/>
        <v>319.2</v>
      </c>
      <c r="J457" s="255">
        <f t="shared" si="86"/>
        <v>12.276923076923076</v>
      </c>
      <c r="K457" s="8" t="s">
        <v>3145</v>
      </c>
      <c r="L457" s="424" t="s">
        <v>3883</v>
      </c>
      <c r="M457" s="333" t="s">
        <v>5562</v>
      </c>
      <c r="N457" s="8" t="s">
        <v>10</v>
      </c>
      <c r="O457" s="426">
        <v>4.1579999999999999E-2</v>
      </c>
      <c r="P457" s="423">
        <v>2352</v>
      </c>
      <c r="Q457" s="439">
        <v>14028</v>
      </c>
      <c r="R457" s="451" t="s">
        <v>3881</v>
      </c>
      <c r="S457" s="454"/>
      <c r="T457" s="448">
        <v>45</v>
      </c>
      <c r="U457" s="549" t="s">
        <v>602</v>
      </c>
      <c r="V457" s="512" t="s">
        <v>3886</v>
      </c>
      <c r="W457" s="425" t="s">
        <v>719</v>
      </c>
      <c r="X457" s="169"/>
      <c r="Y457" s="71" t="s">
        <v>234</v>
      </c>
      <c r="Z457" s="145">
        <f t="shared" si="87"/>
        <v>0</v>
      </c>
      <c r="AA457" s="145">
        <f t="shared" si="88"/>
        <v>0</v>
      </c>
      <c r="AB457" s="257">
        <f t="shared" si="89"/>
        <v>0</v>
      </c>
      <c r="AC457" s="142">
        <f t="shared" si="90"/>
        <v>0</v>
      </c>
      <c r="AD457" s="143">
        <f t="shared" si="91"/>
        <v>0</v>
      </c>
      <c r="AE457" s="144" t="str">
        <f t="shared" si="82"/>
        <v/>
      </c>
      <c r="AF457" s="144" t="str">
        <f t="shared" si="83"/>
        <v/>
      </c>
      <c r="AG457" s="144">
        <f t="shared" si="84"/>
        <v>0</v>
      </c>
      <c r="AH457" s="591">
        <f t="shared" si="92"/>
        <v>0</v>
      </c>
    </row>
    <row r="458" spans="1:34" ht="15.75">
      <c r="A458" s="5"/>
      <c r="B458" s="13">
        <v>68</v>
      </c>
      <c r="C458" s="341" t="s">
        <v>2070</v>
      </c>
      <c r="D458" s="345" t="s">
        <v>367</v>
      </c>
      <c r="E458" s="379" t="s">
        <v>335</v>
      </c>
      <c r="F458" s="405">
        <v>6</v>
      </c>
      <c r="G458" s="8"/>
      <c r="H458" s="413">
        <v>456</v>
      </c>
      <c r="I458" s="146">
        <f t="shared" si="85"/>
        <v>319.2</v>
      </c>
      <c r="J458" s="255">
        <f t="shared" si="86"/>
        <v>12.276923076923076</v>
      </c>
      <c r="K458" s="8" t="s">
        <v>3145</v>
      </c>
      <c r="L458" s="424" t="s">
        <v>3883</v>
      </c>
      <c r="M458" s="333" t="s">
        <v>5560</v>
      </c>
      <c r="N458" s="8" t="s">
        <v>10</v>
      </c>
      <c r="O458" s="426">
        <v>4.1579999999999999E-2</v>
      </c>
      <c r="P458" s="423">
        <v>2352</v>
      </c>
      <c r="Q458" s="439">
        <v>13776</v>
      </c>
      <c r="R458" s="451" t="s">
        <v>3881</v>
      </c>
      <c r="S458" s="454"/>
      <c r="T458" s="448">
        <v>30</v>
      </c>
      <c r="U458" s="549" t="s">
        <v>604</v>
      </c>
      <c r="V458" s="512" t="s">
        <v>3887</v>
      </c>
      <c r="W458" s="425" t="s">
        <v>719</v>
      </c>
      <c r="X458" s="169"/>
      <c r="Y458" s="71" t="s">
        <v>233</v>
      </c>
      <c r="Z458" s="145">
        <f t="shared" si="87"/>
        <v>0</v>
      </c>
      <c r="AA458" s="145">
        <f t="shared" si="88"/>
        <v>0</v>
      </c>
      <c r="AB458" s="257">
        <f t="shared" si="89"/>
        <v>0</v>
      </c>
      <c r="AC458" s="142">
        <f t="shared" si="90"/>
        <v>0</v>
      </c>
      <c r="AD458" s="143">
        <f t="shared" si="91"/>
        <v>0</v>
      </c>
      <c r="AE458" s="144" t="str">
        <f t="shared" si="82"/>
        <v/>
      </c>
      <c r="AF458" s="144" t="str">
        <f t="shared" si="83"/>
        <v/>
      </c>
      <c r="AG458" s="144">
        <f t="shared" si="84"/>
        <v>0</v>
      </c>
      <c r="AH458" s="591">
        <f t="shared" si="92"/>
        <v>0</v>
      </c>
    </row>
    <row r="459" spans="1:34" ht="15.75">
      <c r="A459" s="5" t="s">
        <v>364</v>
      </c>
      <c r="B459" s="13"/>
      <c r="C459" s="348"/>
      <c r="D459" s="382"/>
      <c r="E459" s="380"/>
      <c r="F459" s="401"/>
      <c r="G459" s="8"/>
      <c r="H459" s="413"/>
      <c r="I459" s="410"/>
      <c r="J459" s="565"/>
      <c r="K459" s="417"/>
      <c r="L459" s="8"/>
      <c r="M459" s="333"/>
      <c r="N459" s="417"/>
      <c r="O459" s="346"/>
      <c r="P459" s="423"/>
      <c r="Q459" s="439"/>
      <c r="R459" s="454"/>
      <c r="S459" s="456"/>
      <c r="T459" s="425"/>
      <c r="U459" s="506"/>
      <c r="V459" s="530"/>
      <c r="W459" s="425"/>
      <c r="X459" s="137"/>
      <c r="Y459" s="71" t="s">
        <v>1015</v>
      </c>
      <c r="Z459" s="195"/>
      <c r="AA459" s="195"/>
      <c r="AB459" s="142"/>
      <c r="AC459" s="142"/>
      <c r="AD459" s="143"/>
      <c r="AE459" s="144"/>
      <c r="AF459" s="144"/>
      <c r="AG459" s="144"/>
      <c r="AH459" s="591"/>
    </row>
    <row r="460" spans="1:34" ht="15.75">
      <c r="A460" s="5"/>
      <c r="B460" s="13">
        <v>68</v>
      </c>
      <c r="C460" s="341" t="s">
        <v>2071</v>
      </c>
      <c r="D460" s="345" t="s">
        <v>368</v>
      </c>
      <c r="E460" s="379" t="s">
        <v>335</v>
      </c>
      <c r="F460" s="405">
        <v>6</v>
      </c>
      <c r="G460" s="136"/>
      <c r="H460" s="413">
        <v>456</v>
      </c>
      <c r="I460" s="146">
        <f t="shared" si="85"/>
        <v>319.2</v>
      </c>
      <c r="J460" s="255">
        <f t="shared" si="86"/>
        <v>12.276923076923076</v>
      </c>
      <c r="K460" s="8" t="s">
        <v>3145</v>
      </c>
      <c r="L460" s="401"/>
      <c r="M460" s="333" t="s">
        <v>5561</v>
      </c>
      <c r="N460" s="8" t="s">
        <v>3208</v>
      </c>
      <c r="O460" s="426">
        <v>4.1579999999999999E-2</v>
      </c>
      <c r="P460" s="423">
        <v>2352</v>
      </c>
      <c r="Q460" s="439">
        <v>14040</v>
      </c>
      <c r="R460" s="451" t="s">
        <v>3881</v>
      </c>
      <c r="S460" s="454"/>
      <c r="T460" s="448">
        <v>30</v>
      </c>
      <c r="U460" s="549" t="s">
        <v>605</v>
      </c>
      <c r="V460" s="526" t="s">
        <v>606</v>
      </c>
      <c r="W460" s="425" t="s">
        <v>715</v>
      </c>
      <c r="X460" s="169"/>
      <c r="Y460" s="71" t="s">
        <v>6572</v>
      </c>
      <c r="Z460" s="145">
        <f t="shared" si="87"/>
        <v>0</v>
      </c>
      <c r="AA460" s="145">
        <f t="shared" si="88"/>
        <v>0</v>
      </c>
      <c r="AB460" s="257">
        <f t="shared" si="89"/>
        <v>0</v>
      </c>
      <c r="AC460" s="142">
        <f t="shared" si="90"/>
        <v>0</v>
      </c>
      <c r="AD460" s="143">
        <f t="shared" si="91"/>
        <v>0</v>
      </c>
      <c r="AE460" s="144" t="str">
        <f t="shared" si="82"/>
        <v/>
      </c>
      <c r="AF460" s="144">
        <f t="shared" si="83"/>
        <v>0</v>
      </c>
      <c r="AG460" s="144" t="str">
        <f t="shared" si="84"/>
        <v/>
      </c>
      <c r="AH460" s="591">
        <f t="shared" si="92"/>
        <v>0</v>
      </c>
    </row>
    <row r="461" spans="1:34" ht="15.75">
      <c r="A461" s="5"/>
      <c r="B461" s="13">
        <v>68</v>
      </c>
      <c r="C461" s="341" t="s">
        <v>2072</v>
      </c>
      <c r="D461" s="345" t="s">
        <v>369</v>
      </c>
      <c r="E461" s="379" t="s">
        <v>335</v>
      </c>
      <c r="F461" s="405">
        <v>6</v>
      </c>
      <c r="G461" s="232"/>
      <c r="H461" s="413">
        <v>456</v>
      </c>
      <c r="I461" s="146">
        <f t="shared" si="85"/>
        <v>319.2</v>
      </c>
      <c r="J461" s="255">
        <f t="shared" si="86"/>
        <v>12.276923076923076</v>
      </c>
      <c r="K461" s="8" t="s">
        <v>3145</v>
      </c>
      <c r="L461" s="401"/>
      <c r="M461" s="333" t="s">
        <v>5561</v>
      </c>
      <c r="N461" s="8" t="s">
        <v>3208</v>
      </c>
      <c r="O461" s="426">
        <v>4.1579999999999999E-2</v>
      </c>
      <c r="P461" s="423">
        <v>2352</v>
      </c>
      <c r="Q461" s="439">
        <v>14328</v>
      </c>
      <c r="R461" s="451" t="s">
        <v>3881</v>
      </c>
      <c r="S461" s="454"/>
      <c r="T461" s="448">
        <v>30</v>
      </c>
      <c r="U461" s="549" t="s">
        <v>607</v>
      </c>
      <c r="V461" s="533" t="s">
        <v>608</v>
      </c>
      <c r="W461" s="425" t="s">
        <v>716</v>
      </c>
      <c r="X461" s="169"/>
      <c r="Y461" s="71" t="s">
        <v>233</v>
      </c>
      <c r="Z461" s="145">
        <f t="shared" si="87"/>
        <v>0</v>
      </c>
      <c r="AA461" s="145">
        <f t="shared" si="88"/>
        <v>0</v>
      </c>
      <c r="AB461" s="257">
        <f t="shared" si="89"/>
        <v>0</v>
      </c>
      <c r="AC461" s="142">
        <f t="shared" si="90"/>
        <v>0</v>
      </c>
      <c r="AD461" s="143">
        <f t="shared" si="91"/>
        <v>0</v>
      </c>
      <c r="AE461" s="144" t="str">
        <f t="shared" si="82"/>
        <v/>
      </c>
      <c r="AF461" s="144">
        <f t="shared" si="83"/>
        <v>0</v>
      </c>
      <c r="AG461" s="144" t="str">
        <f t="shared" si="84"/>
        <v/>
      </c>
      <c r="AH461" s="591">
        <f t="shared" si="92"/>
        <v>0</v>
      </c>
    </row>
    <row r="462" spans="1:34" ht="15.75">
      <c r="A462" s="5"/>
      <c r="B462" s="13">
        <v>68</v>
      </c>
      <c r="C462" s="341" t="s">
        <v>2073</v>
      </c>
      <c r="D462" s="345" t="s">
        <v>370</v>
      </c>
      <c r="E462" s="379" t="s">
        <v>335</v>
      </c>
      <c r="F462" s="405">
        <v>6</v>
      </c>
      <c r="G462" s="136"/>
      <c r="H462" s="413">
        <v>456</v>
      </c>
      <c r="I462" s="146">
        <f t="shared" si="85"/>
        <v>319.2</v>
      </c>
      <c r="J462" s="255">
        <f t="shared" si="86"/>
        <v>12.276923076923076</v>
      </c>
      <c r="K462" s="8" t="s">
        <v>3145</v>
      </c>
      <c r="L462" s="401"/>
      <c r="M462" s="333" t="s">
        <v>5561</v>
      </c>
      <c r="N462" s="8" t="s">
        <v>3208</v>
      </c>
      <c r="O462" s="426">
        <v>4.1579999999999999E-2</v>
      </c>
      <c r="P462" s="423">
        <v>2352</v>
      </c>
      <c r="Q462" s="439">
        <v>14400</v>
      </c>
      <c r="R462" s="451" t="s">
        <v>3881</v>
      </c>
      <c r="S462" s="454"/>
      <c r="T462" s="448">
        <v>30</v>
      </c>
      <c r="U462" s="549" t="s">
        <v>609</v>
      </c>
      <c r="V462" s="519" t="s">
        <v>610</v>
      </c>
      <c r="W462" s="425" t="s">
        <v>718</v>
      </c>
      <c r="X462" s="169"/>
      <c r="Y462" s="71" t="s">
        <v>233</v>
      </c>
      <c r="Z462" s="145">
        <f t="shared" si="87"/>
        <v>0</v>
      </c>
      <c r="AA462" s="145">
        <f t="shared" si="88"/>
        <v>0</v>
      </c>
      <c r="AB462" s="257">
        <f t="shared" si="89"/>
        <v>0</v>
      </c>
      <c r="AC462" s="142">
        <f t="shared" si="90"/>
        <v>0</v>
      </c>
      <c r="AD462" s="143">
        <f t="shared" si="91"/>
        <v>0</v>
      </c>
      <c r="AE462" s="144" t="str">
        <f t="shared" si="82"/>
        <v/>
      </c>
      <c r="AF462" s="144">
        <f t="shared" si="83"/>
        <v>0</v>
      </c>
      <c r="AG462" s="144" t="str">
        <f t="shared" si="84"/>
        <v/>
      </c>
      <c r="AH462" s="591">
        <f t="shared" si="92"/>
        <v>0</v>
      </c>
    </row>
    <row r="463" spans="1:34" ht="15.75">
      <c r="A463" s="5"/>
      <c r="B463" s="13">
        <v>68</v>
      </c>
      <c r="C463" s="341" t="s">
        <v>2074</v>
      </c>
      <c r="D463" s="345" t="s">
        <v>371</v>
      </c>
      <c r="E463" s="379" t="s">
        <v>335</v>
      </c>
      <c r="F463" s="405">
        <v>6</v>
      </c>
      <c r="G463" s="235"/>
      <c r="H463" s="413">
        <v>456</v>
      </c>
      <c r="I463" s="146">
        <f t="shared" si="85"/>
        <v>319.2</v>
      </c>
      <c r="J463" s="255">
        <f t="shared" si="86"/>
        <v>12.276923076923076</v>
      </c>
      <c r="K463" s="8" t="s">
        <v>3145</v>
      </c>
      <c r="L463" s="401"/>
      <c r="M463" s="333" t="s">
        <v>5561</v>
      </c>
      <c r="N463" s="8" t="s">
        <v>3208</v>
      </c>
      <c r="O463" s="426">
        <v>4.1579999999999999E-2</v>
      </c>
      <c r="P463" s="423">
        <v>2352</v>
      </c>
      <c r="Q463" s="439">
        <v>13926</v>
      </c>
      <c r="R463" s="451" t="s">
        <v>3881</v>
      </c>
      <c r="S463" s="454"/>
      <c r="T463" s="448">
        <v>30</v>
      </c>
      <c r="U463" s="549" t="s">
        <v>611</v>
      </c>
      <c r="V463" s="529" t="s">
        <v>612</v>
      </c>
      <c r="W463" s="425" t="s">
        <v>720</v>
      </c>
      <c r="X463" s="169"/>
      <c r="Y463" s="71" t="s">
        <v>233</v>
      </c>
      <c r="Z463" s="145">
        <f t="shared" si="87"/>
        <v>0</v>
      </c>
      <c r="AA463" s="145">
        <f t="shared" si="88"/>
        <v>0</v>
      </c>
      <c r="AB463" s="257">
        <f t="shared" si="89"/>
        <v>0</v>
      </c>
      <c r="AC463" s="142">
        <f t="shared" si="90"/>
        <v>0</v>
      </c>
      <c r="AD463" s="143">
        <f t="shared" si="91"/>
        <v>0</v>
      </c>
      <c r="AE463" s="144" t="str">
        <f t="shared" si="82"/>
        <v/>
      </c>
      <c r="AF463" s="144">
        <f t="shared" si="83"/>
        <v>0</v>
      </c>
      <c r="AG463" s="144" t="str">
        <f t="shared" si="84"/>
        <v/>
      </c>
      <c r="AH463" s="591">
        <f t="shared" si="92"/>
        <v>0</v>
      </c>
    </row>
    <row r="464" spans="1:34" ht="15.75">
      <c r="A464" s="5" t="s">
        <v>1294</v>
      </c>
      <c r="B464" s="13"/>
      <c r="C464" s="348"/>
      <c r="D464" s="382"/>
      <c r="E464" s="380"/>
      <c r="F464" s="401"/>
      <c r="G464" s="136"/>
      <c r="H464" s="413"/>
      <c r="I464" s="410"/>
      <c r="J464" s="565"/>
      <c r="K464" s="417"/>
      <c r="L464" s="8"/>
      <c r="M464" s="333"/>
      <c r="N464" s="417"/>
      <c r="O464" s="346"/>
      <c r="P464" s="423"/>
      <c r="Q464" s="439"/>
      <c r="R464" s="454"/>
      <c r="S464" s="456"/>
      <c r="T464" s="425"/>
      <c r="U464" s="506"/>
      <c r="V464" s="530"/>
      <c r="W464" s="425"/>
      <c r="X464" s="137"/>
      <c r="Y464" s="71" t="s">
        <v>1015</v>
      </c>
      <c r="Z464" s="195"/>
      <c r="AA464" s="195"/>
      <c r="AB464" s="142"/>
      <c r="AC464" s="142"/>
      <c r="AD464" s="143"/>
      <c r="AE464" s="144"/>
      <c r="AF464" s="144"/>
      <c r="AG464" s="144"/>
      <c r="AH464" s="591"/>
    </row>
    <row r="465" spans="1:34" ht="15.75">
      <c r="A465" s="5"/>
      <c r="B465" s="13">
        <v>68</v>
      </c>
      <c r="C465" s="341" t="s">
        <v>2075</v>
      </c>
      <c r="D465" s="345" t="s">
        <v>368</v>
      </c>
      <c r="E465" s="379" t="s">
        <v>335</v>
      </c>
      <c r="F465" s="405">
        <v>6</v>
      </c>
      <c r="G465" s="8"/>
      <c r="H465" s="413">
        <v>456</v>
      </c>
      <c r="I465" s="146">
        <f t="shared" si="85"/>
        <v>319.2</v>
      </c>
      <c r="J465" s="255">
        <f t="shared" si="86"/>
        <v>12.276923076923076</v>
      </c>
      <c r="K465" s="8" t="s">
        <v>3145</v>
      </c>
      <c r="L465" s="424" t="s">
        <v>3883</v>
      </c>
      <c r="M465" s="333" t="s">
        <v>5560</v>
      </c>
      <c r="N465" s="8" t="s">
        <v>10</v>
      </c>
      <c r="O465" s="426">
        <v>4.1579999999999999E-2</v>
      </c>
      <c r="P465" s="423">
        <v>2352</v>
      </c>
      <c r="Q465" s="439">
        <v>14040</v>
      </c>
      <c r="R465" s="451" t="s">
        <v>3881</v>
      </c>
      <c r="S465" s="454"/>
      <c r="T465" s="448">
        <v>30</v>
      </c>
      <c r="U465" s="549" t="s">
        <v>605</v>
      </c>
      <c r="V465" s="512" t="s">
        <v>3888</v>
      </c>
      <c r="W465" s="425" t="s">
        <v>715</v>
      </c>
      <c r="X465" s="169"/>
      <c r="Y465" s="71" t="s">
        <v>233</v>
      </c>
      <c r="Z465" s="145">
        <f t="shared" si="87"/>
        <v>0</v>
      </c>
      <c r="AA465" s="145">
        <f t="shared" si="88"/>
        <v>0</v>
      </c>
      <c r="AB465" s="257">
        <f t="shared" si="89"/>
        <v>0</v>
      </c>
      <c r="AC465" s="142">
        <f t="shared" si="90"/>
        <v>0</v>
      </c>
      <c r="AD465" s="143">
        <f t="shared" si="91"/>
        <v>0</v>
      </c>
      <c r="AE465" s="144" t="str">
        <f t="shared" si="82"/>
        <v/>
      </c>
      <c r="AF465" s="144" t="str">
        <f t="shared" si="83"/>
        <v/>
      </c>
      <c r="AG465" s="144">
        <f t="shared" si="84"/>
        <v>0</v>
      </c>
      <c r="AH465" s="591">
        <f t="shared" si="92"/>
        <v>0</v>
      </c>
    </row>
    <row r="466" spans="1:34" ht="15.75">
      <c r="A466" s="5" t="s">
        <v>372</v>
      </c>
      <c r="B466" s="13"/>
      <c r="C466" s="348"/>
      <c r="D466" s="382"/>
      <c r="E466" s="380"/>
      <c r="F466" s="401"/>
      <c r="G466" s="8"/>
      <c r="H466" s="413"/>
      <c r="I466" s="410"/>
      <c r="J466" s="565"/>
      <c r="K466" s="417"/>
      <c r="L466" s="8"/>
      <c r="M466" s="333"/>
      <c r="N466" s="417"/>
      <c r="O466" s="346"/>
      <c r="P466" s="423"/>
      <c r="Q466" s="439"/>
      <c r="R466" s="454"/>
      <c r="S466" s="456"/>
      <c r="T466" s="425"/>
      <c r="U466" s="506"/>
      <c r="V466" s="521"/>
      <c r="W466" s="425"/>
      <c r="X466" s="137"/>
      <c r="Y466" s="71" t="s">
        <v>1015</v>
      </c>
      <c r="Z466" s="195"/>
      <c r="AA466" s="195"/>
      <c r="AB466" s="142"/>
      <c r="AC466" s="142"/>
      <c r="AD466" s="143"/>
      <c r="AE466" s="144"/>
      <c r="AF466" s="144"/>
      <c r="AG466" s="144"/>
      <c r="AH466" s="591"/>
    </row>
    <row r="467" spans="1:34" ht="15.75">
      <c r="A467" s="5"/>
      <c r="B467" s="13">
        <v>69</v>
      </c>
      <c r="C467" s="341" t="s">
        <v>2076</v>
      </c>
      <c r="D467" s="341" t="s">
        <v>373</v>
      </c>
      <c r="E467" s="379" t="s">
        <v>335</v>
      </c>
      <c r="F467" s="405">
        <v>6</v>
      </c>
      <c r="G467" s="233"/>
      <c r="H467" s="413">
        <v>510</v>
      </c>
      <c r="I467" s="146">
        <f t="shared" si="85"/>
        <v>357</v>
      </c>
      <c r="J467" s="255">
        <f t="shared" si="86"/>
        <v>13.73076923076923</v>
      </c>
      <c r="K467" s="8" t="s">
        <v>3145</v>
      </c>
      <c r="L467" s="401"/>
      <c r="M467" s="333" t="s">
        <v>5561</v>
      </c>
      <c r="N467" s="8" t="s">
        <v>3208</v>
      </c>
      <c r="O467" s="426">
        <v>3.6455999999999995E-2</v>
      </c>
      <c r="P467" s="423">
        <v>2988</v>
      </c>
      <c r="Q467" s="439">
        <v>17022</v>
      </c>
      <c r="R467" s="451" t="s">
        <v>3889</v>
      </c>
      <c r="S467" s="454"/>
      <c r="T467" s="448">
        <v>60</v>
      </c>
      <c r="U467" s="549" t="s">
        <v>613</v>
      </c>
      <c r="V467" s="514" t="s">
        <v>3890</v>
      </c>
      <c r="W467" s="425" t="s">
        <v>721</v>
      </c>
      <c r="X467" s="169"/>
      <c r="Y467" s="71" t="s">
        <v>6572</v>
      </c>
      <c r="Z467" s="145">
        <f t="shared" si="87"/>
        <v>0</v>
      </c>
      <c r="AA467" s="145">
        <f t="shared" si="88"/>
        <v>0</v>
      </c>
      <c r="AB467" s="257">
        <f t="shared" si="89"/>
        <v>0</v>
      </c>
      <c r="AC467" s="142">
        <f t="shared" si="90"/>
        <v>0</v>
      </c>
      <c r="AD467" s="143">
        <f t="shared" si="91"/>
        <v>0</v>
      </c>
      <c r="AE467" s="144" t="str">
        <f t="shared" si="82"/>
        <v/>
      </c>
      <c r="AF467" s="144">
        <f t="shared" si="83"/>
        <v>0</v>
      </c>
      <c r="AG467" s="144" t="str">
        <f t="shared" si="84"/>
        <v/>
      </c>
      <c r="AH467" s="591">
        <f t="shared" si="92"/>
        <v>0</v>
      </c>
    </row>
    <row r="468" spans="1:34" ht="15.75">
      <c r="A468" s="5"/>
      <c r="B468" s="13">
        <v>69</v>
      </c>
      <c r="C468" s="353" t="s">
        <v>2077</v>
      </c>
      <c r="D468" s="341" t="s">
        <v>374</v>
      </c>
      <c r="E468" s="379" t="s">
        <v>335</v>
      </c>
      <c r="F468" s="405">
        <v>6</v>
      </c>
      <c r="G468" s="136"/>
      <c r="H468" s="413">
        <v>510</v>
      </c>
      <c r="I468" s="146">
        <f t="shared" si="85"/>
        <v>357</v>
      </c>
      <c r="J468" s="255">
        <f t="shared" si="86"/>
        <v>13.73076923076923</v>
      </c>
      <c r="K468" s="8" t="s">
        <v>3145</v>
      </c>
      <c r="L468" s="401"/>
      <c r="M468" s="333" t="s">
        <v>5561</v>
      </c>
      <c r="N468" s="8" t="s">
        <v>3208</v>
      </c>
      <c r="O468" s="426">
        <v>3.6455999999999995E-2</v>
      </c>
      <c r="P468" s="423">
        <v>2988</v>
      </c>
      <c r="Q468" s="439">
        <v>16968</v>
      </c>
      <c r="R468" s="451" t="s">
        <v>3889</v>
      </c>
      <c r="S468" s="454"/>
      <c r="T468" s="448">
        <v>60</v>
      </c>
      <c r="U468" s="549" t="s">
        <v>614</v>
      </c>
      <c r="V468" s="541" t="s">
        <v>3891</v>
      </c>
      <c r="W468" s="425" t="s">
        <v>721</v>
      </c>
      <c r="X468" s="169"/>
      <c r="Y468" s="71" t="s">
        <v>233</v>
      </c>
      <c r="Z468" s="145">
        <f t="shared" si="87"/>
        <v>0</v>
      </c>
      <c r="AA468" s="145">
        <f t="shared" si="88"/>
        <v>0</v>
      </c>
      <c r="AB468" s="257">
        <f t="shared" si="89"/>
        <v>0</v>
      </c>
      <c r="AC468" s="142">
        <f t="shared" si="90"/>
        <v>0</v>
      </c>
      <c r="AD468" s="143">
        <f t="shared" si="91"/>
        <v>0</v>
      </c>
      <c r="AE468" s="144" t="str">
        <f t="shared" si="82"/>
        <v/>
      </c>
      <c r="AF468" s="144">
        <f t="shared" si="83"/>
        <v>0</v>
      </c>
      <c r="AG468" s="144" t="str">
        <f t="shared" si="84"/>
        <v/>
      </c>
      <c r="AH468" s="591">
        <f t="shared" si="92"/>
        <v>0</v>
      </c>
    </row>
    <row r="469" spans="1:34" ht="15.75">
      <c r="A469" s="5"/>
      <c r="B469" s="13">
        <v>69</v>
      </c>
      <c r="C469" s="343" t="s">
        <v>2078</v>
      </c>
      <c r="D469" s="358" t="s">
        <v>375</v>
      </c>
      <c r="E469" s="379" t="s">
        <v>335</v>
      </c>
      <c r="F469" s="405">
        <v>6</v>
      </c>
      <c r="G469" s="235"/>
      <c r="H469" s="413">
        <v>510</v>
      </c>
      <c r="I469" s="146">
        <f t="shared" si="85"/>
        <v>357</v>
      </c>
      <c r="J469" s="255">
        <f t="shared" si="86"/>
        <v>13.73076923076923</v>
      </c>
      <c r="K469" s="8" t="s">
        <v>3145</v>
      </c>
      <c r="L469" s="401"/>
      <c r="M469" s="333" t="s">
        <v>5561</v>
      </c>
      <c r="N469" s="8" t="s">
        <v>3208</v>
      </c>
      <c r="O469" s="426">
        <v>3.6455999999999995E-2</v>
      </c>
      <c r="P469" s="423">
        <v>2988</v>
      </c>
      <c r="Q469" s="439">
        <v>16968</v>
      </c>
      <c r="R469" s="451" t="s">
        <v>3889</v>
      </c>
      <c r="S469" s="454"/>
      <c r="T469" s="448">
        <v>60</v>
      </c>
      <c r="U469" s="548" t="s">
        <v>3892</v>
      </c>
      <c r="V469" s="522" t="s">
        <v>3893</v>
      </c>
      <c r="W469" s="425" t="s">
        <v>721</v>
      </c>
      <c r="X469" s="169"/>
      <c r="Y469" s="71" t="s">
        <v>233</v>
      </c>
      <c r="Z469" s="145">
        <f t="shared" si="87"/>
        <v>0</v>
      </c>
      <c r="AA469" s="145">
        <f t="shared" si="88"/>
        <v>0</v>
      </c>
      <c r="AB469" s="257">
        <f t="shared" si="89"/>
        <v>0</v>
      </c>
      <c r="AC469" s="142">
        <f t="shared" si="90"/>
        <v>0</v>
      </c>
      <c r="AD469" s="143">
        <f t="shared" si="91"/>
        <v>0</v>
      </c>
      <c r="AE469" s="144" t="str">
        <f t="shared" si="82"/>
        <v/>
      </c>
      <c r="AF469" s="144">
        <f t="shared" si="83"/>
        <v>0</v>
      </c>
      <c r="AG469" s="144" t="str">
        <f t="shared" si="84"/>
        <v/>
      </c>
      <c r="AH469" s="591">
        <f t="shared" si="92"/>
        <v>0</v>
      </c>
    </row>
    <row r="470" spans="1:34" ht="15.75">
      <c r="A470" s="5"/>
      <c r="B470" s="13">
        <v>69</v>
      </c>
      <c r="C470" s="343" t="s">
        <v>2079</v>
      </c>
      <c r="D470" s="358" t="s">
        <v>376</v>
      </c>
      <c r="E470" s="379" t="s">
        <v>335</v>
      </c>
      <c r="F470" s="405">
        <v>6</v>
      </c>
      <c r="G470" s="232"/>
      <c r="H470" s="413">
        <v>510</v>
      </c>
      <c r="I470" s="146">
        <f t="shared" si="85"/>
        <v>357</v>
      </c>
      <c r="J470" s="255">
        <f t="shared" si="86"/>
        <v>13.73076923076923</v>
      </c>
      <c r="K470" s="8" t="s">
        <v>3145</v>
      </c>
      <c r="L470" s="401"/>
      <c r="M470" s="333" t="s">
        <v>5561</v>
      </c>
      <c r="N470" s="8" t="s">
        <v>3208</v>
      </c>
      <c r="O470" s="426">
        <v>3.6455999999999995E-2</v>
      </c>
      <c r="P470" s="423">
        <v>2988</v>
      </c>
      <c r="Q470" s="439">
        <v>16968</v>
      </c>
      <c r="R470" s="451" t="s">
        <v>3889</v>
      </c>
      <c r="S470" s="454"/>
      <c r="T470" s="448">
        <v>60</v>
      </c>
      <c r="U470" s="548" t="s">
        <v>3894</v>
      </c>
      <c r="V470" s="523" t="s">
        <v>3895</v>
      </c>
      <c r="W470" s="425" t="s">
        <v>721</v>
      </c>
      <c r="X470" s="169"/>
      <c r="Y470" s="71" t="s">
        <v>6572</v>
      </c>
      <c r="Z470" s="145">
        <f t="shared" si="87"/>
        <v>0</v>
      </c>
      <c r="AA470" s="145">
        <f t="shared" si="88"/>
        <v>0</v>
      </c>
      <c r="AB470" s="257">
        <f t="shared" si="89"/>
        <v>0</v>
      </c>
      <c r="AC470" s="142">
        <f t="shared" si="90"/>
        <v>0</v>
      </c>
      <c r="AD470" s="143">
        <f t="shared" si="91"/>
        <v>0</v>
      </c>
      <c r="AE470" s="144" t="str">
        <f t="shared" si="82"/>
        <v/>
      </c>
      <c r="AF470" s="144">
        <f t="shared" si="83"/>
        <v>0</v>
      </c>
      <c r="AG470" s="144" t="str">
        <f t="shared" si="84"/>
        <v/>
      </c>
      <c r="AH470" s="591">
        <f t="shared" si="92"/>
        <v>0</v>
      </c>
    </row>
    <row r="471" spans="1:34" ht="15.75">
      <c r="A471" s="5" t="s">
        <v>378</v>
      </c>
      <c r="B471" s="13"/>
      <c r="C471" s="348"/>
      <c r="D471" s="382"/>
      <c r="E471" s="380"/>
      <c r="F471" s="401"/>
      <c r="G471" s="136"/>
      <c r="H471" s="413"/>
      <c r="I471" s="410"/>
      <c r="J471" s="565"/>
      <c r="K471" s="417"/>
      <c r="L471" s="8"/>
      <c r="M471" s="333"/>
      <c r="N471" s="417"/>
      <c r="O471" s="346"/>
      <c r="P471" s="423"/>
      <c r="Q471" s="438"/>
      <c r="R471" s="454"/>
      <c r="S471" s="456"/>
      <c r="T471" s="425"/>
      <c r="U471" s="506"/>
      <c r="V471" s="530"/>
      <c r="W471" s="425"/>
      <c r="X471" s="137"/>
      <c r="Y471" s="71" t="s">
        <v>1015</v>
      </c>
      <c r="Z471" s="195"/>
      <c r="AA471" s="195"/>
      <c r="AB471" s="142"/>
      <c r="AC471" s="142"/>
      <c r="AD471" s="143"/>
      <c r="AE471" s="144"/>
      <c r="AF471" s="144"/>
      <c r="AG471" s="144"/>
      <c r="AH471" s="591"/>
    </row>
    <row r="472" spans="1:34" ht="15.75">
      <c r="A472" s="5"/>
      <c r="B472" s="13">
        <v>69</v>
      </c>
      <c r="C472" s="353" t="s">
        <v>2080</v>
      </c>
      <c r="D472" s="341" t="s">
        <v>374</v>
      </c>
      <c r="E472" s="379" t="s">
        <v>335</v>
      </c>
      <c r="F472" s="405">
        <v>6</v>
      </c>
      <c r="G472" s="235"/>
      <c r="H472" s="413">
        <v>510</v>
      </c>
      <c r="I472" s="146">
        <f t="shared" ref="I472:I535" si="93">(H472)*$G$20</f>
        <v>357</v>
      </c>
      <c r="J472" s="255">
        <f t="shared" ref="J472:J535" si="94">(I472/$J$19)</f>
        <v>13.73076923076923</v>
      </c>
      <c r="K472" s="8" t="s">
        <v>3145</v>
      </c>
      <c r="L472" s="424" t="s">
        <v>3896</v>
      </c>
      <c r="M472" s="333" t="s">
        <v>5560</v>
      </c>
      <c r="N472" s="8" t="s">
        <v>10</v>
      </c>
      <c r="O472" s="426">
        <v>3.6455999999999995E-2</v>
      </c>
      <c r="P472" s="423">
        <v>2988</v>
      </c>
      <c r="Q472" s="439">
        <v>16968</v>
      </c>
      <c r="R472" s="451" t="s">
        <v>3897</v>
      </c>
      <c r="S472" s="454"/>
      <c r="T472" s="448">
        <v>60</v>
      </c>
      <c r="U472" s="548" t="s">
        <v>616</v>
      </c>
      <c r="V472" s="510" t="s">
        <v>3898</v>
      </c>
      <c r="W472" s="425" t="s">
        <v>721</v>
      </c>
      <c r="X472" s="169"/>
      <c r="Y472" s="71" t="s">
        <v>233</v>
      </c>
      <c r="Z472" s="145">
        <f t="shared" ref="Z472:Z535" si="95">(X472*F472*I472)</f>
        <v>0</v>
      </c>
      <c r="AA472" s="145">
        <f t="shared" ref="AA472:AA535" si="96">(Z472*1.21)</f>
        <v>0</v>
      </c>
      <c r="AB472" s="257">
        <f t="shared" ref="AB472:AB535" si="97">(X472*J472*F472)</f>
        <v>0</v>
      </c>
      <c r="AC472" s="142">
        <f t="shared" ref="AC472:AC535" si="98">(X472*Q472/1000)</f>
        <v>0</v>
      </c>
      <c r="AD472" s="143">
        <f t="shared" ref="AD472:AD535" si="99">(X472*O472)</f>
        <v>0</v>
      </c>
      <c r="AE472" s="144" t="str">
        <f t="shared" ref="AE472:AE533" si="100">IF(N472="1.1G",(P472/1000)*X472,"")</f>
        <v/>
      </c>
      <c r="AF472" s="144" t="str">
        <f t="shared" ref="AF472:AF533" si="101">IF(N472="1.3G",(P472/1000)*X472,"")</f>
        <v/>
      </c>
      <c r="AG472" s="144">
        <f t="shared" ref="AG472:AG533" si="102">IF(N472="1.4G",(P472/1000)*X472,"")</f>
        <v>0</v>
      </c>
      <c r="AH472" s="591">
        <f t="shared" ref="AH472:AH535" si="103">SUM(AE472:AG472)</f>
        <v>0</v>
      </c>
    </row>
    <row r="473" spans="1:34" ht="15.75">
      <c r="A473" s="5"/>
      <c r="B473" s="13">
        <v>69</v>
      </c>
      <c r="C473" s="343" t="s">
        <v>2081</v>
      </c>
      <c r="D473" s="358" t="s">
        <v>375</v>
      </c>
      <c r="E473" s="379" t="s">
        <v>335</v>
      </c>
      <c r="F473" s="405">
        <v>6</v>
      </c>
      <c r="G473" s="233"/>
      <c r="H473" s="413">
        <v>510</v>
      </c>
      <c r="I473" s="146">
        <f t="shared" si="93"/>
        <v>357</v>
      </c>
      <c r="J473" s="255">
        <f t="shared" si="94"/>
        <v>13.73076923076923</v>
      </c>
      <c r="K473" s="8" t="s">
        <v>3145</v>
      </c>
      <c r="L473" s="424" t="s">
        <v>3896</v>
      </c>
      <c r="M473" s="333" t="s">
        <v>5560</v>
      </c>
      <c r="N473" s="8" t="s">
        <v>10</v>
      </c>
      <c r="O473" s="426">
        <v>3.6455999999999995E-2</v>
      </c>
      <c r="P473" s="423">
        <v>2988</v>
      </c>
      <c r="Q473" s="439">
        <v>16968</v>
      </c>
      <c r="R473" s="451" t="s">
        <v>3899</v>
      </c>
      <c r="S473" s="454"/>
      <c r="T473" s="448">
        <v>60</v>
      </c>
      <c r="U473" s="548" t="s">
        <v>617</v>
      </c>
      <c r="V473" s="522" t="s">
        <v>618</v>
      </c>
      <c r="W473" s="425" t="s">
        <v>721</v>
      </c>
      <c r="X473" s="169"/>
      <c r="Y473" s="71" t="s">
        <v>234</v>
      </c>
      <c r="Z473" s="145">
        <f t="shared" si="95"/>
        <v>0</v>
      </c>
      <c r="AA473" s="145">
        <f t="shared" si="96"/>
        <v>0</v>
      </c>
      <c r="AB473" s="257">
        <f t="shared" si="97"/>
        <v>0</v>
      </c>
      <c r="AC473" s="142">
        <f t="shared" si="98"/>
        <v>0</v>
      </c>
      <c r="AD473" s="143">
        <f t="shared" si="99"/>
        <v>0</v>
      </c>
      <c r="AE473" s="144" t="str">
        <f t="shared" si="100"/>
        <v/>
      </c>
      <c r="AF473" s="144" t="str">
        <f t="shared" si="101"/>
        <v/>
      </c>
      <c r="AG473" s="144">
        <f t="shared" si="102"/>
        <v>0</v>
      </c>
      <c r="AH473" s="591">
        <f t="shared" si="103"/>
        <v>0</v>
      </c>
    </row>
    <row r="474" spans="1:34" ht="15.75">
      <c r="A474" s="5"/>
      <c r="B474" s="13">
        <v>69</v>
      </c>
      <c r="C474" s="343" t="s">
        <v>2082</v>
      </c>
      <c r="D474" s="358" t="s">
        <v>376</v>
      </c>
      <c r="E474" s="379" t="s">
        <v>335</v>
      </c>
      <c r="F474" s="405">
        <v>6</v>
      </c>
      <c r="G474" s="136"/>
      <c r="H474" s="413">
        <v>510</v>
      </c>
      <c r="I474" s="146">
        <f t="shared" si="93"/>
        <v>357</v>
      </c>
      <c r="J474" s="255">
        <f t="shared" si="94"/>
        <v>13.73076923076923</v>
      </c>
      <c r="K474" s="8" t="s">
        <v>3145</v>
      </c>
      <c r="L474" s="424" t="s">
        <v>3896</v>
      </c>
      <c r="M474" s="333" t="s">
        <v>5560</v>
      </c>
      <c r="N474" s="8" t="s">
        <v>10</v>
      </c>
      <c r="O474" s="426">
        <v>3.6455999999999995E-2</v>
      </c>
      <c r="P474" s="423">
        <v>2988</v>
      </c>
      <c r="Q474" s="439">
        <v>16968</v>
      </c>
      <c r="R474" s="451" t="s">
        <v>3900</v>
      </c>
      <c r="S474" s="454"/>
      <c r="T474" s="448">
        <v>60</v>
      </c>
      <c r="U474" s="548" t="s">
        <v>619</v>
      </c>
      <c r="V474" s="514" t="s">
        <v>3901</v>
      </c>
      <c r="W474" s="425" t="s">
        <v>721</v>
      </c>
      <c r="X474" s="169"/>
      <c r="Y474" s="71" t="s">
        <v>6572</v>
      </c>
      <c r="Z474" s="145">
        <f t="shared" si="95"/>
        <v>0</v>
      </c>
      <c r="AA474" s="145">
        <f t="shared" si="96"/>
        <v>0</v>
      </c>
      <c r="AB474" s="257">
        <f t="shared" si="97"/>
        <v>0</v>
      </c>
      <c r="AC474" s="142">
        <f t="shared" si="98"/>
        <v>0</v>
      </c>
      <c r="AD474" s="143">
        <f t="shared" si="99"/>
        <v>0</v>
      </c>
      <c r="AE474" s="144" t="str">
        <f t="shared" si="100"/>
        <v/>
      </c>
      <c r="AF474" s="144" t="str">
        <f t="shared" si="101"/>
        <v/>
      </c>
      <c r="AG474" s="144">
        <f t="shared" si="102"/>
        <v>0</v>
      </c>
      <c r="AH474" s="591">
        <f t="shared" si="103"/>
        <v>0</v>
      </c>
    </row>
    <row r="475" spans="1:34" ht="15.75">
      <c r="A475" s="5"/>
      <c r="B475" s="13">
        <v>69</v>
      </c>
      <c r="C475" s="343" t="s">
        <v>2083</v>
      </c>
      <c r="D475" s="358" t="s">
        <v>377</v>
      </c>
      <c r="E475" s="379" t="s">
        <v>335</v>
      </c>
      <c r="F475" s="405">
        <v>6</v>
      </c>
      <c r="G475" s="235"/>
      <c r="H475" s="413">
        <v>510</v>
      </c>
      <c r="I475" s="146">
        <f t="shared" si="93"/>
        <v>357</v>
      </c>
      <c r="J475" s="255">
        <f t="shared" si="94"/>
        <v>13.73076923076923</v>
      </c>
      <c r="K475" s="8" t="s">
        <v>3145</v>
      </c>
      <c r="L475" s="424" t="s">
        <v>3896</v>
      </c>
      <c r="M475" s="333" t="s">
        <v>5560</v>
      </c>
      <c r="N475" s="8" t="s">
        <v>10</v>
      </c>
      <c r="O475" s="426">
        <v>3.6455999999999995E-2</v>
      </c>
      <c r="P475" s="423">
        <v>2988</v>
      </c>
      <c r="Q475" s="439">
        <v>16968</v>
      </c>
      <c r="R475" s="451" t="s">
        <v>3899</v>
      </c>
      <c r="S475" s="454"/>
      <c r="T475" s="448">
        <v>60</v>
      </c>
      <c r="U475" s="548" t="s">
        <v>620</v>
      </c>
      <c r="V475" s="522" t="s">
        <v>621</v>
      </c>
      <c r="W475" s="425" t="s">
        <v>721</v>
      </c>
      <c r="X475" s="169"/>
      <c r="Y475" s="71" t="s">
        <v>234</v>
      </c>
      <c r="Z475" s="145">
        <f t="shared" si="95"/>
        <v>0</v>
      </c>
      <c r="AA475" s="145">
        <f t="shared" si="96"/>
        <v>0</v>
      </c>
      <c r="AB475" s="257">
        <f t="shared" si="97"/>
        <v>0</v>
      </c>
      <c r="AC475" s="142">
        <f t="shared" si="98"/>
        <v>0</v>
      </c>
      <c r="AD475" s="143">
        <f t="shared" si="99"/>
        <v>0</v>
      </c>
      <c r="AE475" s="144" t="str">
        <f t="shared" si="100"/>
        <v/>
      </c>
      <c r="AF475" s="144" t="str">
        <f t="shared" si="101"/>
        <v/>
      </c>
      <c r="AG475" s="144">
        <f t="shared" si="102"/>
        <v>0</v>
      </c>
      <c r="AH475" s="591">
        <f t="shared" si="103"/>
        <v>0</v>
      </c>
    </row>
    <row r="476" spans="1:34" ht="15.75">
      <c r="A476" s="5" t="s">
        <v>379</v>
      </c>
      <c r="B476" s="13"/>
      <c r="C476" s="348"/>
      <c r="D476" s="382"/>
      <c r="E476" s="380"/>
      <c r="F476" s="401"/>
      <c r="G476" s="136"/>
      <c r="H476" s="413"/>
      <c r="I476" s="410"/>
      <c r="J476" s="565"/>
      <c r="K476" s="417"/>
      <c r="L476" s="8"/>
      <c r="M476" s="333"/>
      <c r="N476" s="417"/>
      <c r="O476" s="346"/>
      <c r="P476" s="423"/>
      <c r="Q476" s="439"/>
      <c r="R476" s="454"/>
      <c r="S476" s="456"/>
      <c r="T476" s="425"/>
      <c r="U476" s="506"/>
      <c r="V476" s="521"/>
      <c r="W476" s="425"/>
      <c r="X476" s="137"/>
      <c r="Y476" s="71" t="s">
        <v>1015</v>
      </c>
      <c r="Z476" s="195"/>
      <c r="AA476" s="195"/>
      <c r="AB476" s="142"/>
      <c r="AC476" s="142"/>
      <c r="AD476" s="143"/>
      <c r="AE476" s="144"/>
      <c r="AF476" s="144"/>
      <c r="AG476" s="144"/>
      <c r="AH476" s="591"/>
    </row>
    <row r="477" spans="1:34" ht="15.75">
      <c r="A477" s="5"/>
      <c r="B477" s="13">
        <v>70</v>
      </c>
      <c r="C477" s="353" t="s">
        <v>2084</v>
      </c>
      <c r="D477" s="341" t="s">
        <v>2085</v>
      </c>
      <c r="E477" s="379" t="s">
        <v>96</v>
      </c>
      <c r="F477" s="405">
        <v>4</v>
      </c>
      <c r="G477" s="8"/>
      <c r="H477" s="413">
        <v>780</v>
      </c>
      <c r="I477" s="146">
        <f t="shared" si="93"/>
        <v>546</v>
      </c>
      <c r="J477" s="255">
        <f t="shared" si="94"/>
        <v>21</v>
      </c>
      <c r="K477" s="8" t="s">
        <v>3145</v>
      </c>
      <c r="L477" s="8"/>
      <c r="M477" s="333" t="s">
        <v>5562</v>
      </c>
      <c r="N477" s="8" t="s">
        <v>3208</v>
      </c>
      <c r="O477" s="426">
        <v>5.9062499999999997E-2</v>
      </c>
      <c r="P477" s="423">
        <v>2000</v>
      </c>
      <c r="Q477" s="439">
        <v>25000</v>
      </c>
      <c r="R477" s="451" t="s">
        <v>3902</v>
      </c>
      <c r="S477" s="456"/>
      <c r="T477" s="448">
        <v>50</v>
      </c>
      <c r="U477" s="548" t="s">
        <v>5396</v>
      </c>
      <c r="V477" s="510" t="s">
        <v>3903</v>
      </c>
      <c r="W477" s="425" t="s">
        <v>3904</v>
      </c>
      <c r="X477" s="169"/>
      <c r="Y477" s="71" t="s">
        <v>233</v>
      </c>
      <c r="Z477" s="145">
        <f t="shared" si="95"/>
        <v>0</v>
      </c>
      <c r="AA477" s="145">
        <f t="shared" si="96"/>
        <v>0</v>
      </c>
      <c r="AB477" s="257">
        <f t="shared" si="97"/>
        <v>0</v>
      </c>
      <c r="AC477" s="142">
        <f t="shared" si="98"/>
        <v>0</v>
      </c>
      <c r="AD477" s="143">
        <f t="shared" si="99"/>
        <v>0</v>
      </c>
      <c r="AE477" s="144" t="str">
        <f t="shared" si="100"/>
        <v/>
      </c>
      <c r="AF477" s="144">
        <f t="shared" si="101"/>
        <v>0</v>
      </c>
      <c r="AG477" s="144" t="str">
        <f t="shared" si="102"/>
        <v/>
      </c>
      <c r="AH477" s="591">
        <f t="shared" si="103"/>
        <v>0</v>
      </c>
    </row>
    <row r="478" spans="1:34" ht="15.75">
      <c r="A478" s="5"/>
      <c r="B478" s="13">
        <v>70</v>
      </c>
      <c r="C478" s="343" t="s">
        <v>2086</v>
      </c>
      <c r="D478" s="374" t="s">
        <v>380</v>
      </c>
      <c r="E478" s="379" t="s">
        <v>96</v>
      </c>
      <c r="F478" s="405">
        <v>4</v>
      </c>
      <c r="G478" s="233"/>
      <c r="H478" s="413">
        <v>695</v>
      </c>
      <c r="I478" s="146">
        <f t="shared" si="93"/>
        <v>486.49999999999994</v>
      </c>
      <c r="J478" s="255">
        <f t="shared" si="94"/>
        <v>18.71153846153846</v>
      </c>
      <c r="K478" s="8" t="s">
        <v>3145</v>
      </c>
      <c r="L478" s="8"/>
      <c r="M478" s="333" t="s">
        <v>5562</v>
      </c>
      <c r="N478" s="8" t="s">
        <v>3208</v>
      </c>
      <c r="O478" s="426">
        <v>5.9062499999999997E-2</v>
      </c>
      <c r="P478" s="423">
        <v>1964</v>
      </c>
      <c r="Q478" s="439">
        <v>12200</v>
      </c>
      <c r="R478" s="451" t="s">
        <v>3905</v>
      </c>
      <c r="S478" s="456"/>
      <c r="T478" s="448">
        <v>50</v>
      </c>
      <c r="U478" s="548" t="s">
        <v>3906</v>
      </c>
      <c r="V478" s="512" t="s">
        <v>3907</v>
      </c>
      <c r="W478" s="425" t="s">
        <v>711</v>
      </c>
      <c r="X478" s="169"/>
      <c r="Y478" s="71" t="s">
        <v>233</v>
      </c>
      <c r="Z478" s="145">
        <f t="shared" si="95"/>
        <v>0</v>
      </c>
      <c r="AA478" s="145">
        <f t="shared" si="96"/>
        <v>0</v>
      </c>
      <c r="AB478" s="257">
        <f t="shared" si="97"/>
        <v>0</v>
      </c>
      <c r="AC478" s="142">
        <f t="shared" si="98"/>
        <v>0</v>
      </c>
      <c r="AD478" s="143">
        <f t="shared" si="99"/>
        <v>0</v>
      </c>
      <c r="AE478" s="144" t="str">
        <f t="shared" si="100"/>
        <v/>
      </c>
      <c r="AF478" s="144">
        <f t="shared" si="101"/>
        <v>0</v>
      </c>
      <c r="AG478" s="144" t="str">
        <f t="shared" si="102"/>
        <v/>
      </c>
      <c r="AH478" s="591">
        <f t="shared" si="103"/>
        <v>0</v>
      </c>
    </row>
    <row r="479" spans="1:34" ht="15.75">
      <c r="A479" s="5"/>
      <c r="B479" s="13">
        <v>70</v>
      </c>
      <c r="C479" s="343" t="s">
        <v>2087</v>
      </c>
      <c r="D479" s="374" t="s">
        <v>381</v>
      </c>
      <c r="E479" s="379" t="s">
        <v>96</v>
      </c>
      <c r="F479" s="405">
        <v>4</v>
      </c>
      <c r="G479" s="136"/>
      <c r="H479" s="413">
        <v>695</v>
      </c>
      <c r="I479" s="146">
        <f t="shared" si="93"/>
        <v>486.49999999999994</v>
      </c>
      <c r="J479" s="255">
        <f t="shared" si="94"/>
        <v>18.71153846153846</v>
      </c>
      <c r="K479" s="8" t="s">
        <v>3145</v>
      </c>
      <c r="L479" s="8"/>
      <c r="M479" s="333" t="s">
        <v>5562</v>
      </c>
      <c r="N479" s="8" t="s">
        <v>3208</v>
      </c>
      <c r="O479" s="426">
        <v>5.9062499999999997E-2</v>
      </c>
      <c r="P479" s="423">
        <v>1964</v>
      </c>
      <c r="Q479" s="439">
        <v>12200</v>
      </c>
      <c r="R479" s="451" t="s">
        <v>3905</v>
      </c>
      <c r="S479" s="456"/>
      <c r="T479" s="448">
        <v>50</v>
      </c>
      <c r="U479" s="548" t="s">
        <v>3908</v>
      </c>
      <c r="V479" s="523" t="s">
        <v>3909</v>
      </c>
      <c r="W479" s="425" t="s">
        <v>711</v>
      </c>
      <c r="X479" s="169"/>
      <c r="Y479" s="71" t="s">
        <v>233</v>
      </c>
      <c r="Z479" s="145">
        <f t="shared" si="95"/>
        <v>0</v>
      </c>
      <c r="AA479" s="145">
        <f t="shared" si="96"/>
        <v>0</v>
      </c>
      <c r="AB479" s="257">
        <f t="shared" si="97"/>
        <v>0</v>
      </c>
      <c r="AC479" s="142">
        <f t="shared" si="98"/>
        <v>0</v>
      </c>
      <c r="AD479" s="143">
        <f t="shared" si="99"/>
        <v>0</v>
      </c>
      <c r="AE479" s="144" t="str">
        <f t="shared" si="100"/>
        <v/>
      </c>
      <c r="AF479" s="144">
        <f t="shared" si="101"/>
        <v>0</v>
      </c>
      <c r="AG479" s="144" t="str">
        <f t="shared" si="102"/>
        <v/>
      </c>
      <c r="AH479" s="591">
        <f t="shared" si="103"/>
        <v>0</v>
      </c>
    </row>
    <row r="480" spans="1:34" ht="15.75">
      <c r="A480" s="5" t="s">
        <v>1295</v>
      </c>
      <c r="B480" s="13"/>
      <c r="C480" s="348"/>
      <c r="D480" s="382"/>
      <c r="E480" s="380"/>
      <c r="F480" s="401"/>
      <c r="G480" s="235"/>
      <c r="H480" s="413"/>
      <c r="I480" s="410"/>
      <c r="J480" s="565"/>
      <c r="K480" s="417"/>
      <c r="L480" s="8"/>
      <c r="M480" s="333"/>
      <c r="N480" s="417"/>
      <c r="O480" s="346"/>
      <c r="P480" s="423"/>
      <c r="Q480" s="439"/>
      <c r="R480" s="454"/>
      <c r="S480" s="456"/>
      <c r="T480" s="425"/>
      <c r="U480" s="506"/>
      <c r="V480" s="530"/>
      <c r="W480" s="425"/>
      <c r="X480" s="137"/>
      <c r="Y480" s="71" t="s">
        <v>1015</v>
      </c>
      <c r="Z480" s="195"/>
      <c r="AA480" s="195"/>
      <c r="AB480" s="142"/>
      <c r="AC480" s="142"/>
      <c r="AD480" s="143"/>
      <c r="AE480" s="144"/>
      <c r="AF480" s="144"/>
      <c r="AG480" s="144"/>
      <c r="AH480" s="591"/>
    </row>
    <row r="481" spans="1:34" ht="15.75">
      <c r="A481" s="5"/>
      <c r="B481" s="13"/>
      <c r="C481" s="353" t="s">
        <v>2088</v>
      </c>
      <c r="D481" s="341" t="s">
        <v>2085</v>
      </c>
      <c r="E481" s="379" t="s">
        <v>96</v>
      </c>
      <c r="F481" s="405">
        <v>4</v>
      </c>
      <c r="G481" s="232"/>
      <c r="H481" s="413">
        <v>997</v>
      </c>
      <c r="I481" s="146">
        <f t="shared" si="93"/>
        <v>697.9</v>
      </c>
      <c r="J481" s="255">
        <f t="shared" si="94"/>
        <v>26.842307692307692</v>
      </c>
      <c r="K481" s="8" t="s">
        <v>3145</v>
      </c>
      <c r="L481" s="8"/>
      <c r="M481" s="333" t="s">
        <v>5562</v>
      </c>
      <c r="N481" s="8" t="s">
        <v>10</v>
      </c>
      <c r="O481" s="426">
        <v>5.9062499999999997E-2</v>
      </c>
      <c r="P481" s="423">
        <v>2000</v>
      </c>
      <c r="Q481" s="439">
        <v>25000</v>
      </c>
      <c r="R481" s="451" t="s">
        <v>3902</v>
      </c>
      <c r="S481" s="456"/>
      <c r="T481" s="448">
        <v>50</v>
      </c>
      <c r="U481" s="548" t="s">
        <v>5397</v>
      </c>
      <c r="V481" s="507" t="s">
        <v>3903</v>
      </c>
      <c r="W481" s="425" t="s">
        <v>711</v>
      </c>
      <c r="X481" s="169"/>
      <c r="Y481" s="71" t="s">
        <v>233</v>
      </c>
      <c r="Z481" s="145">
        <f t="shared" si="95"/>
        <v>0</v>
      </c>
      <c r="AA481" s="145">
        <f t="shared" si="96"/>
        <v>0</v>
      </c>
      <c r="AB481" s="257">
        <f t="shared" si="97"/>
        <v>0</v>
      </c>
      <c r="AC481" s="142">
        <f t="shared" si="98"/>
        <v>0</v>
      </c>
      <c r="AD481" s="143">
        <f t="shared" si="99"/>
        <v>0</v>
      </c>
      <c r="AE481" s="144" t="str">
        <f t="shared" si="100"/>
        <v/>
      </c>
      <c r="AF481" s="144" t="str">
        <f t="shared" si="101"/>
        <v/>
      </c>
      <c r="AG481" s="144">
        <f t="shared" si="102"/>
        <v>0</v>
      </c>
      <c r="AH481" s="591">
        <f t="shared" si="103"/>
        <v>0</v>
      </c>
    </row>
    <row r="482" spans="1:34" ht="15.75">
      <c r="A482" s="5"/>
      <c r="B482" s="13">
        <v>70</v>
      </c>
      <c r="C482" s="353" t="s">
        <v>2089</v>
      </c>
      <c r="D482" s="341" t="s">
        <v>2090</v>
      </c>
      <c r="E482" s="379" t="s">
        <v>96</v>
      </c>
      <c r="F482" s="405">
        <v>4</v>
      </c>
      <c r="G482" s="136"/>
      <c r="H482" s="413">
        <v>1013</v>
      </c>
      <c r="I482" s="146">
        <f t="shared" si="93"/>
        <v>709.09999999999991</v>
      </c>
      <c r="J482" s="255">
        <f t="shared" si="94"/>
        <v>27.273076923076921</v>
      </c>
      <c r="K482" s="8" t="s">
        <v>3145</v>
      </c>
      <c r="L482" s="8"/>
      <c r="M482" s="333"/>
      <c r="N482" s="8" t="s">
        <v>10</v>
      </c>
      <c r="O482" s="426">
        <v>6.5812499999999996E-2</v>
      </c>
      <c r="P482" s="423">
        <v>1988</v>
      </c>
      <c r="Q482" s="439">
        <v>25000</v>
      </c>
      <c r="R482" s="454" t="s">
        <v>3910</v>
      </c>
      <c r="S482" s="456"/>
      <c r="T482" s="448">
        <v>22</v>
      </c>
      <c r="U482" s="548" t="s">
        <v>5398</v>
      </c>
      <c r="V482" s="507" t="s">
        <v>3911</v>
      </c>
      <c r="W482" s="425" t="s">
        <v>3912</v>
      </c>
      <c r="X482" s="169"/>
      <c r="Y482" s="71" t="s">
        <v>233</v>
      </c>
      <c r="Z482" s="145">
        <f t="shared" si="95"/>
        <v>0</v>
      </c>
      <c r="AA482" s="145">
        <f t="shared" si="96"/>
        <v>0</v>
      </c>
      <c r="AB482" s="257">
        <f t="shared" si="97"/>
        <v>0</v>
      </c>
      <c r="AC482" s="142">
        <f t="shared" si="98"/>
        <v>0</v>
      </c>
      <c r="AD482" s="143">
        <f t="shared" si="99"/>
        <v>0</v>
      </c>
      <c r="AE482" s="144" t="str">
        <f t="shared" si="100"/>
        <v/>
      </c>
      <c r="AF482" s="144" t="str">
        <f t="shared" si="101"/>
        <v/>
      </c>
      <c r="AG482" s="144">
        <f t="shared" si="102"/>
        <v>0</v>
      </c>
      <c r="AH482" s="591">
        <f t="shared" si="103"/>
        <v>0</v>
      </c>
    </row>
    <row r="483" spans="1:34" ht="15.75">
      <c r="A483" s="5"/>
      <c r="B483" s="13">
        <v>70</v>
      </c>
      <c r="C483" s="343" t="s">
        <v>2091</v>
      </c>
      <c r="D483" s="374" t="s">
        <v>380</v>
      </c>
      <c r="E483" s="379" t="s">
        <v>96</v>
      </c>
      <c r="F483" s="405">
        <v>4</v>
      </c>
      <c r="G483" s="235"/>
      <c r="H483" s="413">
        <v>695</v>
      </c>
      <c r="I483" s="146">
        <f t="shared" si="93"/>
        <v>486.49999999999994</v>
      </c>
      <c r="J483" s="255">
        <f t="shared" si="94"/>
        <v>18.71153846153846</v>
      </c>
      <c r="K483" s="8" t="s">
        <v>3145</v>
      </c>
      <c r="L483" s="8"/>
      <c r="M483" s="333" t="s">
        <v>5562</v>
      </c>
      <c r="N483" s="8" t="s">
        <v>10</v>
      </c>
      <c r="O483" s="426">
        <v>5.9062499999999997E-2</v>
      </c>
      <c r="P483" s="423">
        <v>1964</v>
      </c>
      <c r="Q483" s="439">
        <v>12200</v>
      </c>
      <c r="R483" s="451" t="s">
        <v>3905</v>
      </c>
      <c r="S483" s="454"/>
      <c r="T483" s="448">
        <v>50</v>
      </c>
      <c r="U483" s="548" t="s">
        <v>3913</v>
      </c>
      <c r="V483" s="522"/>
      <c r="W483" s="425" t="s">
        <v>711</v>
      </c>
      <c r="X483" s="169"/>
      <c r="Y483" s="71" t="s">
        <v>6572</v>
      </c>
      <c r="Z483" s="145">
        <f t="shared" si="95"/>
        <v>0</v>
      </c>
      <c r="AA483" s="145">
        <f t="shared" si="96"/>
        <v>0</v>
      </c>
      <c r="AB483" s="257">
        <f t="shared" si="97"/>
        <v>0</v>
      </c>
      <c r="AC483" s="142">
        <f t="shared" si="98"/>
        <v>0</v>
      </c>
      <c r="AD483" s="143">
        <f t="shared" si="99"/>
        <v>0</v>
      </c>
      <c r="AE483" s="144" t="str">
        <f t="shared" si="100"/>
        <v/>
      </c>
      <c r="AF483" s="144" t="str">
        <f t="shared" si="101"/>
        <v/>
      </c>
      <c r="AG483" s="144">
        <f t="shared" si="102"/>
        <v>0</v>
      </c>
      <c r="AH483" s="591">
        <f t="shared" si="103"/>
        <v>0</v>
      </c>
    </row>
    <row r="484" spans="1:34" ht="15.75">
      <c r="A484" s="5"/>
      <c r="B484" s="13">
        <v>70</v>
      </c>
      <c r="C484" s="343" t="s">
        <v>2092</v>
      </c>
      <c r="D484" s="374" t="s">
        <v>381</v>
      </c>
      <c r="E484" s="379" t="s">
        <v>96</v>
      </c>
      <c r="F484" s="405">
        <v>4</v>
      </c>
      <c r="G484" s="8"/>
      <c r="H484" s="413">
        <v>695</v>
      </c>
      <c r="I484" s="146">
        <f t="shared" si="93"/>
        <v>486.49999999999994</v>
      </c>
      <c r="J484" s="255">
        <f t="shared" si="94"/>
        <v>18.71153846153846</v>
      </c>
      <c r="K484" s="8" t="s">
        <v>3145</v>
      </c>
      <c r="L484" s="8"/>
      <c r="M484" s="333" t="s">
        <v>5562</v>
      </c>
      <c r="N484" s="8" t="s">
        <v>10</v>
      </c>
      <c r="O484" s="426">
        <v>5.9062499999999997E-2</v>
      </c>
      <c r="P484" s="423">
        <v>1964</v>
      </c>
      <c r="Q484" s="439">
        <v>12200</v>
      </c>
      <c r="R484" s="451" t="s">
        <v>3905</v>
      </c>
      <c r="S484" s="454"/>
      <c r="T484" s="448">
        <v>50</v>
      </c>
      <c r="U484" s="548" t="s">
        <v>3914</v>
      </c>
      <c r="V484" s="522"/>
      <c r="W484" s="425" t="s">
        <v>711</v>
      </c>
      <c r="X484" s="169"/>
      <c r="Y484" s="71" t="s">
        <v>6572</v>
      </c>
      <c r="Z484" s="145">
        <f t="shared" si="95"/>
        <v>0</v>
      </c>
      <c r="AA484" s="145">
        <f t="shared" si="96"/>
        <v>0</v>
      </c>
      <c r="AB484" s="257">
        <f t="shared" si="97"/>
        <v>0</v>
      </c>
      <c r="AC484" s="142">
        <f t="shared" si="98"/>
        <v>0</v>
      </c>
      <c r="AD484" s="143">
        <f t="shared" si="99"/>
        <v>0</v>
      </c>
      <c r="AE484" s="144" t="str">
        <f t="shared" si="100"/>
        <v/>
      </c>
      <c r="AF484" s="144" t="str">
        <f t="shared" si="101"/>
        <v/>
      </c>
      <c r="AG484" s="144">
        <f t="shared" si="102"/>
        <v>0</v>
      </c>
      <c r="AH484" s="591">
        <f t="shared" si="103"/>
        <v>0</v>
      </c>
    </row>
    <row r="485" spans="1:34" ht="15.75">
      <c r="A485" s="5" t="s">
        <v>382</v>
      </c>
      <c r="B485" s="13"/>
      <c r="C485" s="348"/>
      <c r="D485" s="382"/>
      <c r="E485" s="380"/>
      <c r="F485" s="401"/>
      <c r="G485" s="8"/>
      <c r="H485" s="413"/>
      <c r="I485" s="410"/>
      <c r="J485" s="565"/>
      <c r="K485" s="417"/>
      <c r="L485" s="8"/>
      <c r="M485" s="333"/>
      <c r="N485" s="417"/>
      <c r="O485" s="346"/>
      <c r="P485" s="423"/>
      <c r="Q485" s="439"/>
      <c r="R485" s="454"/>
      <c r="S485" s="456"/>
      <c r="T485" s="425"/>
      <c r="U485" s="506"/>
      <c r="V485" s="521"/>
      <c r="W485" s="425"/>
      <c r="X485" s="137"/>
      <c r="Y485" s="71" t="s">
        <v>1015</v>
      </c>
      <c r="Z485" s="195"/>
      <c r="AA485" s="195"/>
      <c r="AB485" s="142"/>
      <c r="AC485" s="142"/>
      <c r="AD485" s="143"/>
      <c r="AE485" s="144"/>
      <c r="AF485" s="144"/>
      <c r="AG485" s="144"/>
      <c r="AH485" s="591"/>
    </row>
    <row r="486" spans="1:34" ht="15.75">
      <c r="A486" s="5"/>
      <c r="B486" s="13">
        <v>71</v>
      </c>
      <c r="C486" s="343" t="s">
        <v>2093</v>
      </c>
      <c r="D486" s="378" t="s">
        <v>383</v>
      </c>
      <c r="E486" s="379" t="s">
        <v>335</v>
      </c>
      <c r="F486" s="405">
        <v>6</v>
      </c>
      <c r="G486" s="232"/>
      <c r="H486" s="413">
        <v>828</v>
      </c>
      <c r="I486" s="146">
        <f t="shared" si="93"/>
        <v>579.59999999999991</v>
      </c>
      <c r="J486" s="255">
        <f t="shared" si="94"/>
        <v>22.292307692307688</v>
      </c>
      <c r="K486" s="8" t="s">
        <v>3207</v>
      </c>
      <c r="L486" s="401"/>
      <c r="M486" s="333" t="s">
        <v>5562</v>
      </c>
      <c r="N486" s="8" t="s">
        <v>3208</v>
      </c>
      <c r="O486" s="426">
        <v>5.1568999999999997E-2</v>
      </c>
      <c r="P486" s="423">
        <v>5940</v>
      </c>
      <c r="Q486" s="439">
        <v>26400</v>
      </c>
      <c r="R486" s="451" t="s">
        <v>3915</v>
      </c>
      <c r="S486" s="454"/>
      <c r="T486" s="448">
        <v>80</v>
      </c>
      <c r="U486" s="548" t="s">
        <v>3916</v>
      </c>
      <c r="V486" s="523" t="s">
        <v>3917</v>
      </c>
      <c r="W486" s="425" t="s">
        <v>712</v>
      </c>
      <c r="X486" s="169"/>
      <c r="Y486" s="71" t="s">
        <v>233</v>
      </c>
      <c r="Z486" s="145">
        <f t="shared" si="95"/>
        <v>0</v>
      </c>
      <c r="AA486" s="145">
        <f t="shared" si="96"/>
        <v>0</v>
      </c>
      <c r="AB486" s="257">
        <f t="shared" si="97"/>
        <v>0</v>
      </c>
      <c r="AC486" s="142">
        <f t="shared" si="98"/>
        <v>0</v>
      </c>
      <c r="AD486" s="143">
        <f t="shared" si="99"/>
        <v>0</v>
      </c>
      <c r="AE486" s="144" t="str">
        <f t="shared" si="100"/>
        <v/>
      </c>
      <c r="AF486" s="144">
        <f t="shared" si="101"/>
        <v>0</v>
      </c>
      <c r="AG486" s="144" t="str">
        <f t="shared" si="102"/>
        <v/>
      </c>
      <c r="AH486" s="591">
        <f t="shared" si="103"/>
        <v>0</v>
      </c>
    </row>
    <row r="487" spans="1:34" ht="15.75">
      <c r="A487" s="5"/>
      <c r="B487" s="13">
        <v>71</v>
      </c>
      <c r="C487" s="345" t="s">
        <v>2094</v>
      </c>
      <c r="D487" s="345" t="s">
        <v>384</v>
      </c>
      <c r="E487" s="379" t="s">
        <v>335</v>
      </c>
      <c r="F487" s="405">
        <v>6</v>
      </c>
      <c r="G487" s="136"/>
      <c r="H487" s="413">
        <v>690</v>
      </c>
      <c r="I487" s="146">
        <f t="shared" si="93"/>
        <v>482.99999999999994</v>
      </c>
      <c r="J487" s="255">
        <f t="shared" si="94"/>
        <v>18.576923076923073</v>
      </c>
      <c r="K487" s="8" t="s">
        <v>3207</v>
      </c>
      <c r="L487" s="401"/>
      <c r="M487" s="333" t="s">
        <v>5561</v>
      </c>
      <c r="N487" s="8" t="s">
        <v>3208</v>
      </c>
      <c r="O487" s="426">
        <v>5.1568999999999997E-2</v>
      </c>
      <c r="P487" s="423">
        <v>4320</v>
      </c>
      <c r="Q487" s="439">
        <v>24900</v>
      </c>
      <c r="R487" s="451" t="s">
        <v>3918</v>
      </c>
      <c r="S487" s="454"/>
      <c r="T487" s="448">
        <v>80</v>
      </c>
      <c r="U487" s="549" t="s">
        <v>5399</v>
      </c>
      <c r="V487" s="529" t="s">
        <v>622</v>
      </c>
      <c r="W487" s="425" t="s">
        <v>712</v>
      </c>
      <c r="X487" s="169"/>
      <c r="Y487" s="71" t="s">
        <v>233</v>
      </c>
      <c r="Z487" s="145">
        <f t="shared" si="95"/>
        <v>0</v>
      </c>
      <c r="AA487" s="145">
        <f t="shared" si="96"/>
        <v>0</v>
      </c>
      <c r="AB487" s="257">
        <f t="shared" si="97"/>
        <v>0</v>
      </c>
      <c r="AC487" s="142">
        <f t="shared" si="98"/>
        <v>0</v>
      </c>
      <c r="AD487" s="143">
        <f t="shared" si="99"/>
        <v>0</v>
      </c>
      <c r="AE487" s="144" t="str">
        <f t="shared" si="100"/>
        <v/>
      </c>
      <c r="AF487" s="144">
        <f t="shared" si="101"/>
        <v>0</v>
      </c>
      <c r="AG487" s="144" t="str">
        <f t="shared" si="102"/>
        <v/>
      </c>
      <c r="AH487" s="591">
        <f t="shared" si="103"/>
        <v>0</v>
      </c>
    </row>
    <row r="488" spans="1:34" ht="15.75">
      <c r="A488" s="5"/>
      <c r="B488" s="13">
        <v>71</v>
      </c>
      <c r="C488" s="345" t="s">
        <v>2095</v>
      </c>
      <c r="D488" s="345" t="s">
        <v>385</v>
      </c>
      <c r="E488" s="379" t="s">
        <v>335</v>
      </c>
      <c r="F488" s="405">
        <v>6</v>
      </c>
      <c r="G488" s="235"/>
      <c r="H488" s="413">
        <v>690</v>
      </c>
      <c r="I488" s="146">
        <f t="shared" si="93"/>
        <v>482.99999999999994</v>
      </c>
      <c r="J488" s="255">
        <f t="shared" si="94"/>
        <v>18.576923076923073</v>
      </c>
      <c r="K488" s="8" t="s">
        <v>3207</v>
      </c>
      <c r="L488" s="401"/>
      <c r="M488" s="333" t="s">
        <v>5561</v>
      </c>
      <c r="N488" s="8" t="s">
        <v>3208</v>
      </c>
      <c r="O488" s="426">
        <v>5.1568999999999997E-2</v>
      </c>
      <c r="P488" s="423">
        <v>4320</v>
      </c>
      <c r="Q488" s="439">
        <v>25300</v>
      </c>
      <c r="R488" s="452" t="s">
        <v>3919</v>
      </c>
      <c r="S488" s="454"/>
      <c r="T488" s="448">
        <v>80</v>
      </c>
      <c r="U488" s="549" t="s">
        <v>5400</v>
      </c>
      <c r="V488" s="524" t="s">
        <v>623</v>
      </c>
      <c r="W488" s="425" t="s">
        <v>712</v>
      </c>
      <c r="X488" s="169"/>
      <c r="Y488" s="71" t="s">
        <v>233</v>
      </c>
      <c r="Z488" s="145">
        <f t="shared" si="95"/>
        <v>0</v>
      </c>
      <c r="AA488" s="145">
        <f t="shared" si="96"/>
        <v>0</v>
      </c>
      <c r="AB488" s="257">
        <f t="shared" si="97"/>
        <v>0</v>
      </c>
      <c r="AC488" s="142">
        <f t="shared" si="98"/>
        <v>0</v>
      </c>
      <c r="AD488" s="143">
        <f t="shared" si="99"/>
        <v>0</v>
      </c>
      <c r="AE488" s="144" t="str">
        <f t="shared" si="100"/>
        <v/>
      </c>
      <c r="AF488" s="144">
        <f t="shared" si="101"/>
        <v>0</v>
      </c>
      <c r="AG488" s="144" t="str">
        <f t="shared" si="102"/>
        <v/>
      </c>
      <c r="AH488" s="591">
        <f t="shared" si="103"/>
        <v>0</v>
      </c>
    </row>
    <row r="489" spans="1:34" ht="15.75">
      <c r="A489" s="5"/>
      <c r="B489" s="13">
        <v>71</v>
      </c>
      <c r="C489" s="345" t="s">
        <v>2096</v>
      </c>
      <c r="D489" s="345" t="s">
        <v>386</v>
      </c>
      <c r="E489" s="379" t="s">
        <v>335</v>
      </c>
      <c r="F489" s="405">
        <v>6</v>
      </c>
      <c r="G489" s="232"/>
      <c r="H489" s="413">
        <v>690</v>
      </c>
      <c r="I489" s="146">
        <f t="shared" si="93"/>
        <v>482.99999999999994</v>
      </c>
      <c r="J489" s="255">
        <f t="shared" si="94"/>
        <v>18.576923076923073</v>
      </c>
      <c r="K489" s="8" t="s">
        <v>3207</v>
      </c>
      <c r="L489" s="401"/>
      <c r="M489" s="333" t="s">
        <v>5561</v>
      </c>
      <c r="N489" s="8" t="s">
        <v>3208</v>
      </c>
      <c r="O489" s="426">
        <v>5.1568999999999997E-2</v>
      </c>
      <c r="P489" s="423">
        <v>4320</v>
      </c>
      <c r="Q489" s="439">
        <v>22500</v>
      </c>
      <c r="R489" s="451" t="s">
        <v>3920</v>
      </c>
      <c r="S489" s="454"/>
      <c r="T489" s="448">
        <v>80</v>
      </c>
      <c r="U489" s="549" t="s">
        <v>624</v>
      </c>
      <c r="V489" s="522" t="s">
        <v>625</v>
      </c>
      <c r="W489" s="425" t="s">
        <v>712</v>
      </c>
      <c r="X489" s="169"/>
      <c r="Y489" s="71" t="s">
        <v>233</v>
      </c>
      <c r="Z489" s="145">
        <f t="shared" si="95"/>
        <v>0</v>
      </c>
      <c r="AA489" s="145">
        <f t="shared" si="96"/>
        <v>0</v>
      </c>
      <c r="AB489" s="257">
        <f t="shared" si="97"/>
        <v>0</v>
      </c>
      <c r="AC489" s="142">
        <f t="shared" si="98"/>
        <v>0</v>
      </c>
      <c r="AD489" s="143">
        <f t="shared" si="99"/>
        <v>0</v>
      </c>
      <c r="AE489" s="144" t="str">
        <f t="shared" si="100"/>
        <v/>
      </c>
      <c r="AF489" s="144">
        <f t="shared" si="101"/>
        <v>0</v>
      </c>
      <c r="AG489" s="144" t="str">
        <f t="shared" si="102"/>
        <v/>
      </c>
      <c r="AH489" s="591">
        <f t="shared" si="103"/>
        <v>0</v>
      </c>
    </row>
    <row r="490" spans="1:34" ht="15.75">
      <c r="A490" s="5" t="s">
        <v>1296</v>
      </c>
      <c r="B490" s="13"/>
      <c r="C490" s="348"/>
      <c r="D490" s="382"/>
      <c r="E490" s="380"/>
      <c r="F490" s="401"/>
      <c r="G490" s="136"/>
      <c r="H490" s="413"/>
      <c r="I490" s="410"/>
      <c r="J490" s="565"/>
      <c r="K490" s="417"/>
      <c r="L490" s="8"/>
      <c r="M490" s="333"/>
      <c r="N490" s="417"/>
      <c r="O490" s="346"/>
      <c r="P490" s="423"/>
      <c r="Q490" s="439"/>
      <c r="R490" s="454"/>
      <c r="S490" s="456"/>
      <c r="T490" s="425"/>
      <c r="U490" s="506"/>
      <c r="V490" s="521"/>
      <c r="W490" s="425"/>
      <c r="X490" s="137"/>
      <c r="Y490" s="71" t="s">
        <v>1015</v>
      </c>
      <c r="Z490" s="195"/>
      <c r="AA490" s="195"/>
      <c r="AB490" s="142"/>
      <c r="AC490" s="142"/>
      <c r="AD490" s="143"/>
      <c r="AE490" s="144"/>
      <c r="AF490" s="144"/>
      <c r="AG490" s="144"/>
      <c r="AH490" s="591"/>
    </row>
    <row r="491" spans="1:34" ht="15.75">
      <c r="A491" s="5"/>
      <c r="B491" s="13"/>
      <c r="C491" s="353" t="s">
        <v>2097</v>
      </c>
      <c r="D491" s="341" t="s">
        <v>2098</v>
      </c>
      <c r="E491" s="379" t="s">
        <v>96</v>
      </c>
      <c r="F491" s="405">
        <v>4</v>
      </c>
      <c r="G491" s="239"/>
      <c r="H491" s="413">
        <v>681</v>
      </c>
      <c r="I491" s="146">
        <f t="shared" si="93"/>
        <v>476.7</v>
      </c>
      <c r="J491" s="255">
        <f t="shared" si="94"/>
        <v>18.334615384615383</v>
      </c>
      <c r="K491" s="8" t="s">
        <v>3145</v>
      </c>
      <c r="L491" s="401"/>
      <c r="M491" s="333" t="s">
        <v>5562</v>
      </c>
      <c r="N491" s="8" t="s">
        <v>10</v>
      </c>
      <c r="O491" s="426">
        <v>3.3613999999999998E-2</v>
      </c>
      <c r="P491" s="423">
        <v>2000</v>
      </c>
      <c r="Q491" s="439">
        <v>19500</v>
      </c>
      <c r="R491" s="454" t="s">
        <v>3921</v>
      </c>
      <c r="S491" s="454"/>
      <c r="T491" s="448">
        <v>60</v>
      </c>
      <c r="U491" s="548" t="s">
        <v>5401</v>
      </c>
      <c r="V491" s="512" t="s">
        <v>3922</v>
      </c>
      <c r="W491" s="425" t="s">
        <v>712</v>
      </c>
      <c r="X491" s="169"/>
      <c r="Y491" s="71" t="s">
        <v>233</v>
      </c>
      <c r="Z491" s="145">
        <f t="shared" si="95"/>
        <v>0</v>
      </c>
      <c r="AA491" s="145">
        <f t="shared" si="96"/>
        <v>0</v>
      </c>
      <c r="AB491" s="257">
        <f t="shared" si="97"/>
        <v>0</v>
      </c>
      <c r="AC491" s="142">
        <f t="shared" si="98"/>
        <v>0</v>
      </c>
      <c r="AD491" s="143">
        <f t="shared" si="99"/>
        <v>0</v>
      </c>
      <c r="AE491" s="144" t="str">
        <f t="shared" si="100"/>
        <v/>
      </c>
      <c r="AF491" s="144" t="str">
        <f t="shared" si="101"/>
        <v/>
      </c>
      <c r="AG491" s="144">
        <f t="shared" si="102"/>
        <v>0</v>
      </c>
      <c r="AH491" s="591">
        <f t="shared" si="103"/>
        <v>0</v>
      </c>
    </row>
    <row r="492" spans="1:34" ht="15.75">
      <c r="A492" s="5" t="s">
        <v>387</v>
      </c>
      <c r="B492" s="13"/>
      <c r="C492" s="348"/>
      <c r="D492" s="382"/>
      <c r="E492" s="380"/>
      <c r="F492" s="401"/>
      <c r="G492" s="136"/>
      <c r="H492" s="413"/>
      <c r="I492" s="410"/>
      <c r="J492" s="565"/>
      <c r="K492" s="417"/>
      <c r="L492" s="8"/>
      <c r="M492" s="333"/>
      <c r="N492" s="417"/>
      <c r="O492" s="346"/>
      <c r="P492" s="423"/>
      <c r="Q492" s="439"/>
      <c r="R492" s="454"/>
      <c r="S492" s="456"/>
      <c r="T492" s="425"/>
      <c r="U492" s="506"/>
      <c r="V492" s="530"/>
      <c r="W492" s="425"/>
      <c r="X492" s="137"/>
      <c r="Y492" s="71" t="s">
        <v>1015</v>
      </c>
      <c r="Z492" s="195"/>
      <c r="AA492" s="195"/>
      <c r="AB492" s="142"/>
      <c r="AC492" s="142"/>
      <c r="AD492" s="143"/>
      <c r="AE492" s="144"/>
      <c r="AF492" s="144"/>
      <c r="AG492" s="144"/>
      <c r="AH492" s="591"/>
    </row>
    <row r="493" spans="1:34" ht="15.75">
      <c r="A493" s="5"/>
      <c r="B493" s="13">
        <v>72</v>
      </c>
      <c r="C493" s="345" t="s">
        <v>2099</v>
      </c>
      <c r="D493" s="345" t="s">
        <v>388</v>
      </c>
      <c r="E493" s="379" t="s">
        <v>100</v>
      </c>
      <c r="F493" s="405">
        <v>2</v>
      </c>
      <c r="G493" s="235"/>
      <c r="H493" s="412">
        <v>1013</v>
      </c>
      <c r="I493" s="146">
        <f t="shared" si="93"/>
        <v>709.09999999999991</v>
      </c>
      <c r="J493" s="255">
        <f t="shared" si="94"/>
        <v>27.273076923076921</v>
      </c>
      <c r="K493" s="8" t="s">
        <v>3207</v>
      </c>
      <c r="L493" s="401"/>
      <c r="M493" s="333" t="s">
        <v>5562</v>
      </c>
      <c r="N493" s="8" t="s">
        <v>3208</v>
      </c>
      <c r="O493" s="426">
        <v>3.2436E-2</v>
      </c>
      <c r="P493" s="423">
        <v>1600</v>
      </c>
      <c r="Q493" s="439">
        <v>10900</v>
      </c>
      <c r="R493" s="451" t="s">
        <v>3923</v>
      </c>
      <c r="S493" s="454"/>
      <c r="T493" s="448">
        <v>30</v>
      </c>
      <c r="U493" s="549" t="s">
        <v>5402</v>
      </c>
      <c r="V493" s="512" t="s">
        <v>3924</v>
      </c>
      <c r="W493" s="425" t="s">
        <v>722</v>
      </c>
      <c r="X493" s="169"/>
      <c r="Y493" s="71" t="s">
        <v>233</v>
      </c>
      <c r="Z493" s="145">
        <f t="shared" si="95"/>
        <v>0</v>
      </c>
      <c r="AA493" s="145">
        <f t="shared" si="96"/>
        <v>0</v>
      </c>
      <c r="AB493" s="257">
        <f t="shared" si="97"/>
        <v>0</v>
      </c>
      <c r="AC493" s="142">
        <f t="shared" si="98"/>
        <v>0</v>
      </c>
      <c r="AD493" s="143">
        <f t="shared" si="99"/>
        <v>0</v>
      </c>
      <c r="AE493" s="144" t="str">
        <f t="shared" si="100"/>
        <v/>
      </c>
      <c r="AF493" s="144">
        <f t="shared" si="101"/>
        <v>0</v>
      </c>
      <c r="AG493" s="144" t="str">
        <f t="shared" si="102"/>
        <v/>
      </c>
      <c r="AH493" s="591">
        <f t="shared" si="103"/>
        <v>0</v>
      </c>
    </row>
    <row r="494" spans="1:34" ht="15.75">
      <c r="A494" s="5"/>
      <c r="B494" s="13">
        <v>72</v>
      </c>
      <c r="C494" s="366" t="s">
        <v>2100</v>
      </c>
      <c r="D494" s="345" t="s">
        <v>389</v>
      </c>
      <c r="E494" s="379" t="s">
        <v>100</v>
      </c>
      <c r="F494" s="405">
        <v>2</v>
      </c>
      <c r="G494" s="8"/>
      <c r="H494" s="412">
        <v>1013</v>
      </c>
      <c r="I494" s="146">
        <f t="shared" si="93"/>
        <v>709.09999999999991</v>
      </c>
      <c r="J494" s="255">
        <f t="shared" si="94"/>
        <v>27.273076923076921</v>
      </c>
      <c r="K494" s="8" t="s">
        <v>3207</v>
      </c>
      <c r="L494" s="401"/>
      <c r="M494" s="333" t="s">
        <v>5562</v>
      </c>
      <c r="N494" s="8" t="s">
        <v>3208</v>
      </c>
      <c r="O494" s="426">
        <v>3.2436E-2</v>
      </c>
      <c r="P494" s="423">
        <v>1600</v>
      </c>
      <c r="Q494" s="439">
        <v>10900</v>
      </c>
      <c r="R494" s="451" t="s">
        <v>3923</v>
      </c>
      <c r="S494" s="454"/>
      <c r="T494" s="448">
        <v>50</v>
      </c>
      <c r="U494" s="549" t="s">
        <v>626</v>
      </c>
      <c r="V494" s="507" t="s">
        <v>3925</v>
      </c>
      <c r="W494" s="425" t="s">
        <v>712</v>
      </c>
      <c r="X494" s="169"/>
      <c r="Y494" s="71" t="s">
        <v>233</v>
      </c>
      <c r="Z494" s="145">
        <f t="shared" si="95"/>
        <v>0</v>
      </c>
      <c r="AA494" s="145">
        <f t="shared" si="96"/>
        <v>0</v>
      </c>
      <c r="AB494" s="257">
        <f t="shared" si="97"/>
        <v>0</v>
      </c>
      <c r="AC494" s="142">
        <f t="shared" si="98"/>
        <v>0</v>
      </c>
      <c r="AD494" s="143">
        <f t="shared" si="99"/>
        <v>0</v>
      </c>
      <c r="AE494" s="144" t="str">
        <f t="shared" si="100"/>
        <v/>
      </c>
      <c r="AF494" s="144">
        <f t="shared" si="101"/>
        <v>0</v>
      </c>
      <c r="AG494" s="144" t="str">
        <f t="shared" si="102"/>
        <v/>
      </c>
      <c r="AH494" s="591">
        <f t="shared" si="103"/>
        <v>0</v>
      </c>
    </row>
    <row r="495" spans="1:34" ht="15.75">
      <c r="A495" s="5" t="s">
        <v>390</v>
      </c>
      <c r="B495" s="13"/>
      <c r="C495" s="348"/>
      <c r="D495" s="382"/>
      <c r="E495" s="380"/>
      <c r="F495" s="401"/>
      <c r="G495" s="8"/>
      <c r="H495" s="413"/>
      <c r="I495" s="410"/>
      <c r="J495" s="565"/>
      <c r="K495" s="417"/>
      <c r="L495" s="8"/>
      <c r="M495" s="333"/>
      <c r="N495" s="417"/>
      <c r="O495" s="346"/>
      <c r="P495" s="423"/>
      <c r="Q495" s="439"/>
      <c r="R495" s="454"/>
      <c r="S495" s="456"/>
      <c r="T495" s="425"/>
      <c r="U495" s="506"/>
      <c r="V495" s="530"/>
      <c r="W495" s="425"/>
      <c r="X495" s="137"/>
      <c r="Y495" s="71" t="s">
        <v>1015</v>
      </c>
      <c r="Z495" s="195"/>
      <c r="AA495" s="195"/>
      <c r="AB495" s="142"/>
      <c r="AC495" s="142"/>
      <c r="AD495" s="143"/>
      <c r="AE495" s="144"/>
      <c r="AF495" s="144"/>
      <c r="AG495" s="144"/>
      <c r="AH495" s="591"/>
    </row>
    <row r="496" spans="1:34" ht="15.75">
      <c r="A496" s="5"/>
      <c r="B496" s="13">
        <v>73</v>
      </c>
      <c r="C496" s="345" t="s">
        <v>2101</v>
      </c>
      <c r="D496" s="345" t="s">
        <v>391</v>
      </c>
      <c r="E496" s="379" t="s">
        <v>318</v>
      </c>
      <c r="F496" s="405">
        <v>3</v>
      </c>
      <c r="G496" s="8"/>
      <c r="H496" s="413">
        <v>1049</v>
      </c>
      <c r="I496" s="146">
        <f t="shared" si="93"/>
        <v>734.3</v>
      </c>
      <c r="J496" s="255">
        <f t="shared" si="94"/>
        <v>28.242307692307691</v>
      </c>
      <c r="K496" s="8" t="s">
        <v>3207</v>
      </c>
      <c r="L496" s="401"/>
      <c r="M496" s="333" t="s">
        <v>5561</v>
      </c>
      <c r="N496" s="8" t="s">
        <v>3208</v>
      </c>
      <c r="O496" s="426">
        <v>3.9815999999999997E-2</v>
      </c>
      <c r="P496" s="423">
        <v>2991</v>
      </c>
      <c r="Q496" s="439">
        <v>17100</v>
      </c>
      <c r="R496" s="451" t="s">
        <v>3919</v>
      </c>
      <c r="S496" s="454"/>
      <c r="T496" s="448">
        <v>100</v>
      </c>
      <c r="U496" s="548" t="s">
        <v>627</v>
      </c>
      <c r="V496" s="512" t="s">
        <v>3926</v>
      </c>
      <c r="W496" s="425" t="s">
        <v>723</v>
      </c>
      <c r="X496" s="169"/>
      <c r="Y496" s="71" t="s">
        <v>233</v>
      </c>
      <c r="Z496" s="145">
        <f t="shared" si="95"/>
        <v>0</v>
      </c>
      <c r="AA496" s="145">
        <f t="shared" si="96"/>
        <v>0</v>
      </c>
      <c r="AB496" s="257">
        <f t="shared" si="97"/>
        <v>0</v>
      </c>
      <c r="AC496" s="142">
        <f t="shared" si="98"/>
        <v>0</v>
      </c>
      <c r="AD496" s="143">
        <f t="shared" si="99"/>
        <v>0</v>
      </c>
      <c r="AE496" s="144" t="str">
        <f t="shared" si="100"/>
        <v/>
      </c>
      <c r="AF496" s="144">
        <f t="shared" si="101"/>
        <v>0</v>
      </c>
      <c r="AG496" s="144" t="str">
        <f t="shared" si="102"/>
        <v/>
      </c>
      <c r="AH496" s="591">
        <f t="shared" si="103"/>
        <v>0</v>
      </c>
    </row>
    <row r="497" spans="1:34" ht="15.75">
      <c r="A497" s="5"/>
      <c r="B497" s="13">
        <v>73</v>
      </c>
      <c r="C497" s="345" t="s">
        <v>2102</v>
      </c>
      <c r="D497" s="345" t="s">
        <v>392</v>
      </c>
      <c r="E497" s="379" t="s">
        <v>318</v>
      </c>
      <c r="F497" s="405">
        <v>3</v>
      </c>
      <c r="G497" s="232"/>
      <c r="H497" s="413">
        <v>1049</v>
      </c>
      <c r="I497" s="146">
        <f t="shared" si="93"/>
        <v>734.3</v>
      </c>
      <c r="J497" s="255">
        <f t="shared" si="94"/>
        <v>28.242307692307691</v>
      </c>
      <c r="K497" s="8" t="s">
        <v>3207</v>
      </c>
      <c r="L497" s="401"/>
      <c r="M497" s="333" t="s">
        <v>5561</v>
      </c>
      <c r="N497" s="8" t="s">
        <v>3208</v>
      </c>
      <c r="O497" s="426">
        <v>3.9815999999999997E-2</v>
      </c>
      <c r="P497" s="423">
        <v>2991</v>
      </c>
      <c r="Q497" s="439">
        <v>17100</v>
      </c>
      <c r="R497" s="451" t="s">
        <v>3927</v>
      </c>
      <c r="S497" s="454"/>
      <c r="T497" s="448">
        <v>80</v>
      </c>
      <c r="U497" s="548" t="s">
        <v>3928</v>
      </c>
      <c r="V497" s="512" t="s">
        <v>3929</v>
      </c>
      <c r="W497" s="425" t="s">
        <v>724</v>
      </c>
      <c r="X497" s="169"/>
      <c r="Y497" s="71" t="s">
        <v>233</v>
      </c>
      <c r="Z497" s="145">
        <f t="shared" si="95"/>
        <v>0</v>
      </c>
      <c r="AA497" s="145">
        <f t="shared" si="96"/>
        <v>0</v>
      </c>
      <c r="AB497" s="257">
        <f t="shared" si="97"/>
        <v>0</v>
      </c>
      <c r="AC497" s="142">
        <f t="shared" si="98"/>
        <v>0</v>
      </c>
      <c r="AD497" s="143">
        <f t="shared" si="99"/>
        <v>0</v>
      </c>
      <c r="AE497" s="144" t="str">
        <f t="shared" si="100"/>
        <v/>
      </c>
      <c r="AF497" s="144">
        <f t="shared" si="101"/>
        <v>0</v>
      </c>
      <c r="AG497" s="144" t="str">
        <f t="shared" si="102"/>
        <v/>
      </c>
      <c r="AH497" s="591">
        <f t="shared" si="103"/>
        <v>0</v>
      </c>
    </row>
    <row r="498" spans="1:34" ht="15.75">
      <c r="A498" s="5"/>
      <c r="B498" s="13">
        <v>73</v>
      </c>
      <c r="C498" s="345" t="s">
        <v>2103</v>
      </c>
      <c r="D498" s="345" t="s">
        <v>393</v>
      </c>
      <c r="E498" s="379" t="s">
        <v>318</v>
      </c>
      <c r="F498" s="405">
        <v>3</v>
      </c>
      <c r="G498" s="136"/>
      <c r="H498" s="413">
        <v>1049</v>
      </c>
      <c r="I498" s="146">
        <f t="shared" si="93"/>
        <v>734.3</v>
      </c>
      <c r="J498" s="255">
        <f t="shared" si="94"/>
        <v>28.242307692307691</v>
      </c>
      <c r="K498" s="8" t="s">
        <v>3207</v>
      </c>
      <c r="L498" s="401"/>
      <c r="M498" s="333" t="s">
        <v>5561</v>
      </c>
      <c r="N498" s="8" t="s">
        <v>3208</v>
      </c>
      <c r="O498" s="426">
        <v>3.9815999999999997E-2</v>
      </c>
      <c r="P498" s="423">
        <v>2991</v>
      </c>
      <c r="Q498" s="439">
        <v>17100</v>
      </c>
      <c r="R498" s="451" t="s">
        <v>3919</v>
      </c>
      <c r="S498" s="454"/>
      <c r="T498" s="448">
        <v>80</v>
      </c>
      <c r="U498" s="549" t="s">
        <v>5403</v>
      </c>
      <c r="V498" s="512" t="s">
        <v>3930</v>
      </c>
      <c r="W498" s="425" t="s">
        <v>723</v>
      </c>
      <c r="X498" s="169"/>
      <c r="Y498" s="71" t="s">
        <v>233</v>
      </c>
      <c r="Z498" s="145">
        <f t="shared" si="95"/>
        <v>0</v>
      </c>
      <c r="AA498" s="145">
        <f t="shared" si="96"/>
        <v>0</v>
      </c>
      <c r="AB498" s="257">
        <f t="shared" si="97"/>
        <v>0</v>
      </c>
      <c r="AC498" s="142">
        <f t="shared" si="98"/>
        <v>0</v>
      </c>
      <c r="AD498" s="143">
        <f t="shared" si="99"/>
        <v>0</v>
      </c>
      <c r="AE498" s="144" t="str">
        <f t="shared" si="100"/>
        <v/>
      </c>
      <c r="AF498" s="144">
        <f t="shared" si="101"/>
        <v>0</v>
      </c>
      <c r="AG498" s="144" t="str">
        <f t="shared" si="102"/>
        <v/>
      </c>
      <c r="AH498" s="591">
        <f t="shared" si="103"/>
        <v>0</v>
      </c>
    </row>
    <row r="499" spans="1:34" ht="15.75">
      <c r="A499" s="5"/>
      <c r="B499" s="13">
        <v>73</v>
      </c>
      <c r="C499" s="345" t="s">
        <v>2104</v>
      </c>
      <c r="D499" s="345" t="s">
        <v>394</v>
      </c>
      <c r="E499" s="379" t="s">
        <v>318</v>
      </c>
      <c r="F499" s="405">
        <v>3</v>
      </c>
      <c r="G499" s="235"/>
      <c r="H499" s="413">
        <v>1049</v>
      </c>
      <c r="I499" s="146">
        <f t="shared" si="93"/>
        <v>734.3</v>
      </c>
      <c r="J499" s="255">
        <f t="shared" si="94"/>
        <v>28.242307692307691</v>
      </c>
      <c r="K499" s="8" t="s">
        <v>3207</v>
      </c>
      <c r="L499" s="401"/>
      <c r="M499" s="333" t="s">
        <v>5561</v>
      </c>
      <c r="N499" s="8" t="s">
        <v>3208</v>
      </c>
      <c r="O499" s="426">
        <v>3.9815999999999997E-2</v>
      </c>
      <c r="P499" s="423">
        <v>2991</v>
      </c>
      <c r="Q499" s="439">
        <v>17100</v>
      </c>
      <c r="R499" s="451" t="s">
        <v>3919</v>
      </c>
      <c r="S499" s="454"/>
      <c r="T499" s="448">
        <v>100</v>
      </c>
      <c r="U499" s="548" t="s">
        <v>628</v>
      </c>
      <c r="V499" s="519" t="s">
        <v>629</v>
      </c>
      <c r="W499" s="425" t="s">
        <v>723</v>
      </c>
      <c r="X499" s="169"/>
      <c r="Y499" s="71" t="s">
        <v>233</v>
      </c>
      <c r="Z499" s="145">
        <f t="shared" si="95"/>
        <v>0</v>
      </c>
      <c r="AA499" s="145">
        <f t="shared" si="96"/>
        <v>0</v>
      </c>
      <c r="AB499" s="257">
        <f t="shared" si="97"/>
        <v>0</v>
      </c>
      <c r="AC499" s="142">
        <f t="shared" si="98"/>
        <v>0</v>
      </c>
      <c r="AD499" s="143">
        <f t="shared" si="99"/>
        <v>0</v>
      </c>
      <c r="AE499" s="144" t="str">
        <f t="shared" si="100"/>
        <v/>
      </c>
      <c r="AF499" s="144">
        <f t="shared" si="101"/>
        <v>0</v>
      </c>
      <c r="AG499" s="144" t="str">
        <f t="shared" si="102"/>
        <v/>
      </c>
      <c r="AH499" s="591">
        <f t="shared" si="103"/>
        <v>0</v>
      </c>
    </row>
    <row r="500" spans="1:34" ht="15.75">
      <c r="A500" s="5" t="s">
        <v>395</v>
      </c>
      <c r="B500" s="13"/>
      <c r="C500" s="348"/>
      <c r="D500" s="382"/>
      <c r="E500" s="380"/>
      <c r="F500" s="401"/>
      <c r="G500" s="136"/>
      <c r="H500" s="413"/>
      <c r="I500" s="410"/>
      <c r="J500" s="565"/>
      <c r="K500" s="417"/>
      <c r="L500" s="8"/>
      <c r="M500" s="333"/>
      <c r="N500" s="417"/>
      <c r="O500" s="346"/>
      <c r="P500" s="423"/>
      <c r="Q500" s="439"/>
      <c r="R500" s="454"/>
      <c r="S500" s="456"/>
      <c r="T500" s="425"/>
      <c r="U500" s="506"/>
      <c r="V500" s="530"/>
      <c r="W500" s="425"/>
      <c r="X500" s="137"/>
      <c r="Y500" s="71" t="s">
        <v>1015</v>
      </c>
      <c r="Z500" s="195"/>
      <c r="AA500" s="195"/>
      <c r="AB500" s="142"/>
      <c r="AC500" s="142"/>
      <c r="AD500" s="143"/>
      <c r="AE500" s="144"/>
      <c r="AF500" s="144"/>
      <c r="AG500" s="144"/>
      <c r="AH500" s="591"/>
    </row>
    <row r="501" spans="1:34" ht="15.75">
      <c r="A501" s="5"/>
      <c r="B501" s="13">
        <v>74</v>
      </c>
      <c r="C501" s="341" t="s">
        <v>2105</v>
      </c>
      <c r="D501" s="341" t="s">
        <v>396</v>
      </c>
      <c r="E501" s="379" t="s">
        <v>100</v>
      </c>
      <c r="F501" s="405">
        <v>2</v>
      </c>
      <c r="G501" s="8"/>
      <c r="H501" s="412">
        <v>1280</v>
      </c>
      <c r="I501" s="146">
        <f t="shared" si="93"/>
        <v>896</v>
      </c>
      <c r="J501" s="255">
        <f t="shared" si="94"/>
        <v>34.46153846153846</v>
      </c>
      <c r="K501" s="8" t="s">
        <v>3207</v>
      </c>
      <c r="L501" s="401"/>
      <c r="M501" s="333" t="s">
        <v>5562</v>
      </c>
      <c r="N501" s="8" t="s">
        <v>3208</v>
      </c>
      <c r="O501" s="426">
        <v>4.7987999999999996E-2</v>
      </c>
      <c r="P501" s="423">
        <v>1998</v>
      </c>
      <c r="Q501" s="439">
        <v>13500</v>
      </c>
      <c r="R501" s="451" t="s">
        <v>3931</v>
      </c>
      <c r="S501" s="454"/>
      <c r="T501" s="448">
        <v>70</v>
      </c>
      <c r="U501" s="549" t="s">
        <v>630</v>
      </c>
      <c r="V501" s="524" t="s">
        <v>631</v>
      </c>
      <c r="W501" s="425" t="s">
        <v>725</v>
      </c>
      <c r="X501" s="169"/>
      <c r="Y501" s="71" t="s">
        <v>6572</v>
      </c>
      <c r="Z501" s="145">
        <f t="shared" si="95"/>
        <v>0</v>
      </c>
      <c r="AA501" s="145">
        <f t="shared" si="96"/>
        <v>0</v>
      </c>
      <c r="AB501" s="257">
        <f t="shared" si="97"/>
        <v>0</v>
      </c>
      <c r="AC501" s="142">
        <f t="shared" si="98"/>
        <v>0</v>
      </c>
      <c r="AD501" s="143">
        <f t="shared" si="99"/>
        <v>0</v>
      </c>
      <c r="AE501" s="144" t="str">
        <f t="shared" si="100"/>
        <v/>
      </c>
      <c r="AF501" s="144">
        <f t="shared" si="101"/>
        <v>0</v>
      </c>
      <c r="AG501" s="144" t="str">
        <f t="shared" si="102"/>
        <v/>
      </c>
      <c r="AH501" s="591">
        <f t="shared" si="103"/>
        <v>0</v>
      </c>
    </row>
    <row r="502" spans="1:34" ht="15.75">
      <c r="A502" s="5"/>
      <c r="B502" s="13">
        <v>74</v>
      </c>
      <c r="C502" s="341" t="s">
        <v>2106</v>
      </c>
      <c r="D502" s="341" t="s">
        <v>397</v>
      </c>
      <c r="E502" s="379" t="s">
        <v>100</v>
      </c>
      <c r="F502" s="405">
        <v>2</v>
      </c>
      <c r="G502" s="8"/>
      <c r="H502" s="412">
        <v>1280</v>
      </c>
      <c r="I502" s="146">
        <f t="shared" si="93"/>
        <v>896</v>
      </c>
      <c r="J502" s="255">
        <f t="shared" si="94"/>
        <v>34.46153846153846</v>
      </c>
      <c r="K502" s="8" t="s">
        <v>3207</v>
      </c>
      <c r="L502" s="401"/>
      <c r="M502" s="333" t="s">
        <v>5562</v>
      </c>
      <c r="N502" s="8" t="s">
        <v>3208</v>
      </c>
      <c r="O502" s="426">
        <v>4.7987999999999996E-2</v>
      </c>
      <c r="P502" s="423">
        <v>1998</v>
      </c>
      <c r="Q502" s="439">
        <v>13500</v>
      </c>
      <c r="R502" s="451" t="s">
        <v>3932</v>
      </c>
      <c r="S502" s="454"/>
      <c r="T502" s="448">
        <v>70</v>
      </c>
      <c r="U502" s="549" t="s">
        <v>632</v>
      </c>
      <c r="V502" s="512" t="s">
        <v>3933</v>
      </c>
      <c r="W502" s="425" t="s">
        <v>725</v>
      </c>
      <c r="X502" s="169"/>
      <c r="Y502" s="71" t="s">
        <v>233</v>
      </c>
      <c r="Z502" s="145">
        <f t="shared" si="95"/>
        <v>0</v>
      </c>
      <c r="AA502" s="145">
        <f t="shared" si="96"/>
        <v>0</v>
      </c>
      <c r="AB502" s="257">
        <f t="shared" si="97"/>
        <v>0</v>
      </c>
      <c r="AC502" s="142">
        <f t="shared" si="98"/>
        <v>0</v>
      </c>
      <c r="AD502" s="143">
        <f t="shared" si="99"/>
        <v>0</v>
      </c>
      <c r="AE502" s="144" t="str">
        <f t="shared" si="100"/>
        <v/>
      </c>
      <c r="AF502" s="144">
        <f t="shared" si="101"/>
        <v>0</v>
      </c>
      <c r="AG502" s="144" t="str">
        <f t="shared" si="102"/>
        <v/>
      </c>
      <c r="AH502" s="591">
        <f t="shared" si="103"/>
        <v>0</v>
      </c>
    </row>
    <row r="503" spans="1:34" ht="15.75">
      <c r="A503" s="5" t="s">
        <v>398</v>
      </c>
      <c r="B503" s="13"/>
      <c r="C503" s="348"/>
      <c r="D503" s="382"/>
      <c r="E503" s="380"/>
      <c r="F503" s="401"/>
      <c r="G503" s="232"/>
      <c r="H503" s="413"/>
      <c r="I503" s="410"/>
      <c r="J503" s="565"/>
      <c r="K503" s="417"/>
      <c r="L503" s="8"/>
      <c r="M503" s="333"/>
      <c r="N503" s="417"/>
      <c r="O503" s="346"/>
      <c r="P503" s="423"/>
      <c r="Q503" s="439"/>
      <c r="R503" s="454"/>
      <c r="S503" s="456"/>
      <c r="T503" s="425"/>
      <c r="U503" s="506"/>
      <c r="V503" s="530"/>
      <c r="W503" s="425"/>
      <c r="X503" s="137"/>
      <c r="Y503" s="71" t="s">
        <v>1015</v>
      </c>
      <c r="Z503" s="195"/>
      <c r="AA503" s="195"/>
      <c r="AB503" s="142"/>
      <c r="AC503" s="142"/>
      <c r="AD503" s="143"/>
      <c r="AE503" s="144"/>
      <c r="AF503" s="144"/>
      <c r="AG503" s="144"/>
      <c r="AH503" s="591"/>
    </row>
    <row r="504" spans="1:34" ht="15.75">
      <c r="A504" s="5"/>
      <c r="B504" s="13"/>
      <c r="C504" s="353" t="s">
        <v>2107</v>
      </c>
      <c r="D504" s="364" t="s">
        <v>2108</v>
      </c>
      <c r="E504" s="379" t="s">
        <v>100</v>
      </c>
      <c r="F504" s="405">
        <v>2</v>
      </c>
      <c r="G504" s="136"/>
      <c r="H504" s="413">
        <v>1529</v>
      </c>
      <c r="I504" s="146">
        <f t="shared" si="93"/>
        <v>1070.3</v>
      </c>
      <c r="J504" s="255">
        <f t="shared" si="94"/>
        <v>41.16538461538461</v>
      </c>
      <c r="K504" s="8" t="s">
        <v>3207</v>
      </c>
      <c r="L504" s="8"/>
      <c r="M504" s="333" t="s">
        <v>5562</v>
      </c>
      <c r="N504" s="8" t="s">
        <v>3208</v>
      </c>
      <c r="O504" s="426">
        <v>4.9979999999999997E-2</v>
      </c>
      <c r="P504" s="423">
        <v>1990</v>
      </c>
      <c r="Q504" s="439">
        <v>15500</v>
      </c>
      <c r="R504" s="454" t="s">
        <v>3934</v>
      </c>
      <c r="S504" s="456"/>
      <c r="T504" s="448">
        <v>25</v>
      </c>
      <c r="U504" s="548" t="s">
        <v>5404</v>
      </c>
      <c r="V504" s="546" t="s">
        <v>3935</v>
      </c>
      <c r="W504" s="432" t="s">
        <v>3936</v>
      </c>
      <c r="X504" s="169"/>
      <c r="Y504" s="71" t="s">
        <v>233</v>
      </c>
      <c r="Z504" s="145">
        <f t="shared" si="95"/>
        <v>0</v>
      </c>
      <c r="AA504" s="145">
        <f t="shared" si="96"/>
        <v>0</v>
      </c>
      <c r="AB504" s="257">
        <f t="shared" si="97"/>
        <v>0</v>
      </c>
      <c r="AC504" s="142">
        <f t="shared" si="98"/>
        <v>0</v>
      </c>
      <c r="AD504" s="143">
        <f t="shared" si="99"/>
        <v>0</v>
      </c>
      <c r="AE504" s="144" t="str">
        <f t="shared" si="100"/>
        <v/>
      </c>
      <c r="AF504" s="144">
        <f t="shared" si="101"/>
        <v>0</v>
      </c>
      <c r="AG504" s="144" t="str">
        <f t="shared" si="102"/>
        <v/>
      </c>
      <c r="AH504" s="591">
        <f t="shared" si="103"/>
        <v>0</v>
      </c>
    </row>
    <row r="505" spans="1:34" ht="15.75">
      <c r="A505" s="5"/>
      <c r="B505" s="13"/>
      <c r="C505" s="341" t="s">
        <v>2109</v>
      </c>
      <c r="D505" s="341" t="s">
        <v>399</v>
      </c>
      <c r="E505" s="379" t="s">
        <v>100</v>
      </c>
      <c r="F505" s="405">
        <v>2</v>
      </c>
      <c r="G505" s="235"/>
      <c r="H505" s="413">
        <v>1484</v>
      </c>
      <c r="I505" s="146">
        <f t="shared" si="93"/>
        <v>1038.8</v>
      </c>
      <c r="J505" s="255">
        <f t="shared" si="94"/>
        <v>39.95384615384615</v>
      </c>
      <c r="K505" s="8" t="s">
        <v>3207</v>
      </c>
      <c r="L505" s="401"/>
      <c r="M505" s="333"/>
      <c r="N505" s="8" t="s">
        <v>3208</v>
      </c>
      <c r="O505" s="426">
        <v>4.9979999999999997E-2</v>
      </c>
      <c r="P505" s="423">
        <v>1998</v>
      </c>
      <c r="Q505" s="439">
        <v>15500</v>
      </c>
      <c r="R505" s="451" t="s">
        <v>3937</v>
      </c>
      <c r="S505" s="454"/>
      <c r="T505" s="448">
        <v>45</v>
      </c>
      <c r="U505" s="549" t="s">
        <v>633</v>
      </c>
      <c r="V505" s="519" t="s">
        <v>3938</v>
      </c>
      <c r="W505" s="425" t="s">
        <v>711</v>
      </c>
      <c r="X505" s="169"/>
      <c r="Y505" s="71" t="s">
        <v>234</v>
      </c>
      <c r="Z505" s="145">
        <f t="shared" si="95"/>
        <v>0</v>
      </c>
      <c r="AA505" s="145">
        <f t="shared" si="96"/>
        <v>0</v>
      </c>
      <c r="AB505" s="257">
        <f t="shared" si="97"/>
        <v>0</v>
      </c>
      <c r="AC505" s="142">
        <f t="shared" si="98"/>
        <v>0</v>
      </c>
      <c r="AD505" s="143">
        <f t="shared" si="99"/>
        <v>0</v>
      </c>
      <c r="AE505" s="144" t="str">
        <f t="shared" si="100"/>
        <v/>
      </c>
      <c r="AF505" s="144">
        <f t="shared" si="101"/>
        <v>0</v>
      </c>
      <c r="AG505" s="144" t="str">
        <f t="shared" si="102"/>
        <v/>
      </c>
      <c r="AH505" s="591">
        <f t="shared" si="103"/>
        <v>0</v>
      </c>
    </row>
    <row r="506" spans="1:34" ht="15.75">
      <c r="A506" s="5" t="s">
        <v>1297</v>
      </c>
      <c r="B506" s="13"/>
      <c r="C506" s="348"/>
      <c r="D506" s="382"/>
      <c r="E506" s="380"/>
      <c r="F506" s="401"/>
      <c r="G506" s="136"/>
      <c r="H506" s="413"/>
      <c r="I506" s="410"/>
      <c r="J506" s="565"/>
      <c r="K506" s="417"/>
      <c r="L506" s="8"/>
      <c r="M506" s="333"/>
      <c r="N506" s="417"/>
      <c r="O506" s="346"/>
      <c r="P506" s="423"/>
      <c r="Q506" s="439"/>
      <c r="R506" s="454"/>
      <c r="S506" s="456"/>
      <c r="T506" s="425"/>
      <c r="U506" s="506"/>
      <c r="V506" s="521"/>
      <c r="W506" s="425"/>
      <c r="X506" s="137"/>
      <c r="Y506" s="71" t="s">
        <v>1015</v>
      </c>
      <c r="Z506" s="195"/>
      <c r="AA506" s="195"/>
      <c r="AB506" s="142"/>
      <c r="AC506" s="142"/>
      <c r="AD506" s="143"/>
      <c r="AE506" s="144"/>
      <c r="AF506" s="144"/>
      <c r="AG506" s="144"/>
      <c r="AH506" s="591"/>
    </row>
    <row r="507" spans="1:34" ht="15.75">
      <c r="A507" s="5"/>
      <c r="B507" s="13"/>
      <c r="C507" s="353" t="s">
        <v>2110</v>
      </c>
      <c r="D507" s="341" t="s">
        <v>2111</v>
      </c>
      <c r="E507" s="379" t="s">
        <v>100</v>
      </c>
      <c r="F507" s="405">
        <v>2</v>
      </c>
      <c r="G507" s="8"/>
      <c r="H507" s="413">
        <v>1363</v>
      </c>
      <c r="I507" s="146">
        <f t="shared" si="93"/>
        <v>954.09999999999991</v>
      </c>
      <c r="J507" s="255">
        <f t="shared" si="94"/>
        <v>36.696153846153841</v>
      </c>
      <c r="K507" s="8" t="s">
        <v>3207</v>
      </c>
      <c r="L507" s="401"/>
      <c r="M507" s="333" t="s">
        <v>5562</v>
      </c>
      <c r="N507" s="8" t="s">
        <v>3208</v>
      </c>
      <c r="O507" s="426">
        <v>3.3613999999999998E-2</v>
      </c>
      <c r="P507" s="423">
        <v>2000</v>
      </c>
      <c r="Q507" s="439">
        <v>19500</v>
      </c>
      <c r="R507" s="454" t="s">
        <v>3939</v>
      </c>
      <c r="S507" s="454"/>
      <c r="T507" s="448">
        <v>120</v>
      </c>
      <c r="U507" s="548" t="s">
        <v>5405</v>
      </c>
      <c r="V507" s="512" t="s">
        <v>3940</v>
      </c>
      <c r="W507" s="425" t="s">
        <v>738</v>
      </c>
      <c r="X507" s="169"/>
      <c r="Y507" s="71" t="s">
        <v>233</v>
      </c>
      <c r="Z507" s="145">
        <f t="shared" si="95"/>
        <v>0</v>
      </c>
      <c r="AA507" s="145">
        <f t="shared" si="96"/>
        <v>0</v>
      </c>
      <c r="AB507" s="257">
        <f t="shared" si="97"/>
        <v>0</v>
      </c>
      <c r="AC507" s="142">
        <f t="shared" si="98"/>
        <v>0</v>
      </c>
      <c r="AD507" s="143">
        <f t="shared" si="99"/>
        <v>0</v>
      </c>
      <c r="AE507" s="144" t="str">
        <f t="shared" si="100"/>
        <v/>
      </c>
      <c r="AF507" s="144">
        <f t="shared" si="101"/>
        <v>0</v>
      </c>
      <c r="AG507" s="144" t="str">
        <f t="shared" si="102"/>
        <v/>
      </c>
      <c r="AH507" s="591">
        <f t="shared" si="103"/>
        <v>0</v>
      </c>
    </row>
    <row r="508" spans="1:34" ht="15.75">
      <c r="A508" s="5" t="s">
        <v>400</v>
      </c>
      <c r="B508" s="13"/>
      <c r="C508" s="348"/>
      <c r="D508" s="341"/>
      <c r="E508" s="379"/>
      <c r="F508" s="401"/>
      <c r="G508" s="8"/>
      <c r="H508" s="413"/>
      <c r="I508" s="410"/>
      <c r="J508" s="565"/>
      <c r="K508" s="346"/>
      <c r="L508" s="8"/>
      <c r="M508" s="333"/>
      <c r="N508" s="346"/>
      <c r="O508" s="346"/>
      <c r="P508" s="423"/>
      <c r="Q508" s="439"/>
      <c r="R508" s="454"/>
      <c r="S508" s="456"/>
      <c r="T508" s="425"/>
      <c r="U508" s="506"/>
      <c r="V508" s="521"/>
      <c r="W508" s="425"/>
      <c r="X508" s="137"/>
      <c r="Y508" s="71" t="s">
        <v>1015</v>
      </c>
      <c r="Z508" s="195"/>
      <c r="AA508" s="195"/>
      <c r="AB508" s="142"/>
      <c r="AC508" s="142"/>
      <c r="AD508" s="143"/>
      <c r="AE508" s="144"/>
      <c r="AF508" s="144"/>
      <c r="AG508" s="144"/>
      <c r="AH508" s="591"/>
    </row>
    <row r="509" spans="1:34" ht="15.75">
      <c r="A509" s="5"/>
      <c r="B509" s="13"/>
      <c r="C509" s="366" t="s">
        <v>2112</v>
      </c>
      <c r="D509" s="341" t="s">
        <v>2113</v>
      </c>
      <c r="E509" s="379" t="s">
        <v>335</v>
      </c>
      <c r="F509" s="402">
        <v>6</v>
      </c>
      <c r="G509" s="8"/>
      <c r="H509" s="413">
        <v>800</v>
      </c>
      <c r="I509" s="146">
        <f t="shared" si="93"/>
        <v>560</v>
      </c>
      <c r="J509" s="255">
        <f t="shared" si="94"/>
        <v>21.53846153846154</v>
      </c>
      <c r="K509" s="8" t="s">
        <v>3145</v>
      </c>
      <c r="L509" s="8"/>
      <c r="M509" s="333" t="s">
        <v>5562</v>
      </c>
      <c r="N509" s="8" t="s">
        <v>10</v>
      </c>
      <c r="O509" s="426">
        <v>5.3932499999999994E-2</v>
      </c>
      <c r="P509" s="423">
        <v>2988</v>
      </c>
      <c r="Q509" s="402">
        <v>21000</v>
      </c>
      <c r="R509" s="454" t="s">
        <v>3950</v>
      </c>
      <c r="S509" s="456"/>
      <c r="T509" s="448">
        <v>45</v>
      </c>
      <c r="U509" s="548" t="s">
        <v>5406</v>
      </c>
      <c r="V509" s="514" t="s">
        <v>3941</v>
      </c>
      <c r="W509" s="432" t="s">
        <v>732</v>
      </c>
      <c r="X509" s="169"/>
      <c r="Y509" s="71" t="s">
        <v>233</v>
      </c>
      <c r="Z509" s="145">
        <f t="shared" si="95"/>
        <v>0</v>
      </c>
      <c r="AA509" s="145">
        <f t="shared" si="96"/>
        <v>0</v>
      </c>
      <c r="AB509" s="257">
        <f t="shared" si="97"/>
        <v>0</v>
      </c>
      <c r="AC509" s="142">
        <f t="shared" si="98"/>
        <v>0</v>
      </c>
      <c r="AD509" s="143">
        <f t="shared" si="99"/>
        <v>0</v>
      </c>
      <c r="AE509" s="144" t="str">
        <f t="shared" si="100"/>
        <v/>
      </c>
      <c r="AF509" s="144" t="str">
        <f t="shared" si="101"/>
        <v/>
      </c>
      <c r="AG509" s="144">
        <f t="shared" si="102"/>
        <v>0</v>
      </c>
      <c r="AH509" s="591">
        <f t="shared" si="103"/>
        <v>0</v>
      </c>
    </row>
    <row r="510" spans="1:34" ht="15.75">
      <c r="A510" s="5"/>
      <c r="B510" s="13"/>
      <c r="C510" s="366" t="s">
        <v>2114</v>
      </c>
      <c r="D510" s="341" t="s">
        <v>2113</v>
      </c>
      <c r="E510" s="379" t="s">
        <v>335</v>
      </c>
      <c r="F510" s="402">
        <v>6</v>
      </c>
      <c r="G510" s="232"/>
      <c r="H510" s="413">
        <v>800</v>
      </c>
      <c r="I510" s="146">
        <f t="shared" si="93"/>
        <v>560</v>
      </c>
      <c r="J510" s="255">
        <f t="shared" si="94"/>
        <v>21.53846153846154</v>
      </c>
      <c r="K510" s="8" t="s">
        <v>3145</v>
      </c>
      <c r="L510" s="8"/>
      <c r="M510" s="333" t="s">
        <v>5562</v>
      </c>
      <c r="N510" s="8" t="s">
        <v>10</v>
      </c>
      <c r="O510" s="426">
        <v>5.3932499999999994E-2</v>
      </c>
      <c r="P510" s="423">
        <v>2988</v>
      </c>
      <c r="Q510" s="402">
        <v>21000</v>
      </c>
      <c r="R510" s="460" t="s">
        <v>5229</v>
      </c>
      <c r="S510" s="456"/>
      <c r="T510" s="448">
        <v>45</v>
      </c>
      <c r="U510" s="548" t="s">
        <v>5407</v>
      </c>
      <c r="V510" s="514" t="s">
        <v>3941</v>
      </c>
      <c r="W510" s="432" t="s">
        <v>732</v>
      </c>
      <c r="X510" s="169"/>
      <c r="Y510" s="71" t="s">
        <v>6572</v>
      </c>
      <c r="Z510" s="145">
        <f t="shared" si="95"/>
        <v>0</v>
      </c>
      <c r="AA510" s="145">
        <f t="shared" si="96"/>
        <v>0</v>
      </c>
      <c r="AB510" s="257">
        <f t="shared" si="97"/>
        <v>0</v>
      </c>
      <c r="AC510" s="142">
        <f t="shared" si="98"/>
        <v>0</v>
      </c>
      <c r="AD510" s="143">
        <f t="shared" si="99"/>
        <v>0</v>
      </c>
      <c r="AE510" s="144" t="str">
        <f t="shared" si="100"/>
        <v/>
      </c>
      <c r="AF510" s="144" t="str">
        <f t="shared" si="101"/>
        <v/>
      </c>
      <c r="AG510" s="144">
        <f t="shared" si="102"/>
        <v>0</v>
      </c>
      <c r="AH510" s="591">
        <f t="shared" si="103"/>
        <v>0</v>
      </c>
    </row>
    <row r="511" spans="1:34" ht="15.75">
      <c r="A511" s="5"/>
      <c r="B511" s="13">
        <v>75</v>
      </c>
      <c r="C511" s="345" t="s">
        <v>2115</v>
      </c>
      <c r="D511" s="345" t="s">
        <v>401</v>
      </c>
      <c r="E511" s="379" t="s">
        <v>97</v>
      </c>
      <c r="F511" s="402">
        <v>1</v>
      </c>
      <c r="G511" s="136"/>
      <c r="H511" s="413">
        <v>1132</v>
      </c>
      <c r="I511" s="146">
        <f t="shared" si="93"/>
        <v>792.4</v>
      </c>
      <c r="J511" s="255">
        <f t="shared" si="94"/>
        <v>30.476923076923075</v>
      </c>
      <c r="K511" s="8" t="s">
        <v>3145</v>
      </c>
      <c r="L511" s="8"/>
      <c r="M511" s="333" t="s">
        <v>5561</v>
      </c>
      <c r="N511" s="8" t="s">
        <v>10</v>
      </c>
      <c r="O511" s="426">
        <v>1.2937624999999999E-2</v>
      </c>
      <c r="P511" s="423">
        <v>996</v>
      </c>
      <c r="Q511" s="402">
        <v>6350</v>
      </c>
      <c r="R511" s="454" t="s">
        <v>3942</v>
      </c>
      <c r="S511" s="454"/>
      <c r="T511" s="448">
        <v>120</v>
      </c>
      <c r="U511" s="548" t="s">
        <v>634</v>
      </c>
      <c r="V511" s="523" t="s">
        <v>3943</v>
      </c>
      <c r="W511" s="425" t="s">
        <v>726</v>
      </c>
      <c r="X511" s="169"/>
      <c r="Y511" s="71" t="s">
        <v>6572</v>
      </c>
      <c r="Z511" s="145">
        <f t="shared" si="95"/>
        <v>0</v>
      </c>
      <c r="AA511" s="145">
        <f t="shared" si="96"/>
        <v>0</v>
      </c>
      <c r="AB511" s="257">
        <f t="shared" si="97"/>
        <v>0</v>
      </c>
      <c r="AC511" s="142">
        <f t="shared" si="98"/>
        <v>0</v>
      </c>
      <c r="AD511" s="143">
        <f t="shared" si="99"/>
        <v>0</v>
      </c>
      <c r="AE511" s="144" t="str">
        <f t="shared" si="100"/>
        <v/>
      </c>
      <c r="AF511" s="144" t="str">
        <f t="shared" si="101"/>
        <v/>
      </c>
      <c r="AG511" s="144">
        <f t="shared" si="102"/>
        <v>0</v>
      </c>
      <c r="AH511" s="591">
        <f t="shared" si="103"/>
        <v>0</v>
      </c>
    </row>
    <row r="512" spans="1:34" ht="15.75">
      <c r="A512" s="5"/>
      <c r="B512" s="13">
        <v>75</v>
      </c>
      <c r="C512" s="343" t="s">
        <v>2116</v>
      </c>
      <c r="D512" s="378" t="s">
        <v>402</v>
      </c>
      <c r="E512" s="379" t="s">
        <v>97</v>
      </c>
      <c r="F512" s="402">
        <v>1</v>
      </c>
      <c r="G512" s="235"/>
      <c r="H512" s="413">
        <v>1630</v>
      </c>
      <c r="I512" s="146">
        <f t="shared" si="93"/>
        <v>1141</v>
      </c>
      <c r="J512" s="255">
        <f t="shared" si="94"/>
        <v>43.884615384615387</v>
      </c>
      <c r="K512" s="8" t="s">
        <v>3145</v>
      </c>
      <c r="L512" s="8"/>
      <c r="M512" s="333" t="s">
        <v>5562</v>
      </c>
      <c r="N512" s="8" t="s">
        <v>10</v>
      </c>
      <c r="O512" s="426">
        <v>2.8262499999999999E-2</v>
      </c>
      <c r="P512" s="423">
        <v>980</v>
      </c>
      <c r="Q512" s="402">
        <v>8000</v>
      </c>
      <c r="R512" s="451" t="s">
        <v>3944</v>
      </c>
      <c r="S512" s="454"/>
      <c r="T512" s="448">
        <v>100</v>
      </c>
      <c r="U512" s="548" t="s">
        <v>3945</v>
      </c>
      <c r="V512" s="515"/>
      <c r="W512" s="425" t="s">
        <v>727</v>
      </c>
      <c r="X512" s="169"/>
      <c r="Y512" s="71" t="s">
        <v>6572</v>
      </c>
      <c r="Z512" s="145">
        <f t="shared" si="95"/>
        <v>0</v>
      </c>
      <c r="AA512" s="145">
        <f t="shared" si="96"/>
        <v>0</v>
      </c>
      <c r="AB512" s="257">
        <f t="shared" si="97"/>
        <v>0</v>
      </c>
      <c r="AC512" s="142">
        <f t="shared" si="98"/>
        <v>0</v>
      </c>
      <c r="AD512" s="143">
        <f t="shared" si="99"/>
        <v>0</v>
      </c>
      <c r="AE512" s="144" t="str">
        <f t="shared" si="100"/>
        <v/>
      </c>
      <c r="AF512" s="144" t="str">
        <f t="shared" si="101"/>
        <v/>
      </c>
      <c r="AG512" s="144">
        <f t="shared" si="102"/>
        <v>0</v>
      </c>
      <c r="AH512" s="591">
        <f t="shared" si="103"/>
        <v>0</v>
      </c>
    </row>
    <row r="513" spans="1:34" ht="15.75">
      <c r="A513" s="5"/>
      <c r="B513" s="13">
        <v>75</v>
      </c>
      <c r="C513" s="345" t="s">
        <v>2117</v>
      </c>
      <c r="D513" s="345" t="s">
        <v>403</v>
      </c>
      <c r="E513" s="379" t="s">
        <v>97</v>
      </c>
      <c r="F513" s="402">
        <v>1</v>
      </c>
      <c r="G513" s="136"/>
      <c r="H513" s="413">
        <v>1656</v>
      </c>
      <c r="I513" s="146">
        <f t="shared" si="93"/>
        <v>1159.1999999999998</v>
      </c>
      <c r="J513" s="255">
        <f t="shared" si="94"/>
        <v>44.584615384615375</v>
      </c>
      <c r="K513" s="8" t="s">
        <v>3145</v>
      </c>
      <c r="L513" s="8"/>
      <c r="M513" s="333" t="s">
        <v>5561</v>
      </c>
      <c r="N513" s="8" t="s">
        <v>10</v>
      </c>
      <c r="O513" s="426">
        <v>1.9328499999999998E-2</v>
      </c>
      <c r="P513" s="423">
        <v>1494</v>
      </c>
      <c r="Q513" s="402">
        <v>9580</v>
      </c>
      <c r="R513" s="451" t="s">
        <v>3946</v>
      </c>
      <c r="S513" s="454"/>
      <c r="T513" s="448">
        <v>180</v>
      </c>
      <c r="U513" s="548" t="s">
        <v>635</v>
      </c>
      <c r="V513" s="522" t="s">
        <v>636</v>
      </c>
      <c r="W513" s="425" t="s">
        <v>728</v>
      </c>
      <c r="X513" s="169"/>
      <c r="Y513" s="71" t="s">
        <v>6572</v>
      </c>
      <c r="Z513" s="145">
        <f t="shared" si="95"/>
        <v>0</v>
      </c>
      <c r="AA513" s="145">
        <f t="shared" si="96"/>
        <v>0</v>
      </c>
      <c r="AB513" s="257">
        <f t="shared" si="97"/>
        <v>0</v>
      </c>
      <c r="AC513" s="142">
        <f t="shared" si="98"/>
        <v>0</v>
      </c>
      <c r="AD513" s="143">
        <f t="shared" si="99"/>
        <v>0</v>
      </c>
      <c r="AE513" s="144" t="str">
        <f t="shared" si="100"/>
        <v/>
      </c>
      <c r="AF513" s="144" t="str">
        <f t="shared" si="101"/>
        <v/>
      </c>
      <c r="AG513" s="144">
        <f t="shared" si="102"/>
        <v>0</v>
      </c>
      <c r="AH513" s="591">
        <f t="shared" si="103"/>
        <v>0</v>
      </c>
    </row>
    <row r="514" spans="1:34" ht="15.75">
      <c r="A514" s="5"/>
      <c r="B514" s="13"/>
      <c r="C514" s="353" t="s">
        <v>2118</v>
      </c>
      <c r="D514" s="341" t="s">
        <v>2119</v>
      </c>
      <c r="E514" s="379" t="s">
        <v>97</v>
      </c>
      <c r="F514" s="402">
        <v>1</v>
      </c>
      <c r="G514" s="8"/>
      <c r="H514" s="413">
        <v>2586</v>
      </c>
      <c r="I514" s="146">
        <f t="shared" si="93"/>
        <v>1810.1999999999998</v>
      </c>
      <c r="J514" s="255">
        <f t="shared" si="94"/>
        <v>69.623076923076923</v>
      </c>
      <c r="K514" s="8" t="s">
        <v>3145</v>
      </c>
      <c r="L514" s="8"/>
      <c r="M514" s="333" t="s">
        <v>5562</v>
      </c>
      <c r="N514" s="8" t="s">
        <v>10</v>
      </c>
      <c r="O514" s="426">
        <v>2.3104E-2</v>
      </c>
      <c r="P514" s="423">
        <v>1996</v>
      </c>
      <c r="Q514" s="439">
        <v>11000</v>
      </c>
      <c r="R514" s="459" t="s">
        <v>3960</v>
      </c>
      <c r="S514" s="454"/>
      <c r="T514" s="448">
        <v>160</v>
      </c>
      <c r="U514" s="548" t="s">
        <v>5408</v>
      </c>
      <c r="V514" s="507" t="s">
        <v>3947</v>
      </c>
      <c r="W514" s="425" t="s">
        <v>719</v>
      </c>
      <c r="X514" s="169"/>
      <c r="Y514" s="71" t="s">
        <v>233</v>
      </c>
      <c r="Z514" s="145">
        <f t="shared" si="95"/>
        <v>0</v>
      </c>
      <c r="AA514" s="145">
        <f t="shared" si="96"/>
        <v>0</v>
      </c>
      <c r="AB514" s="257">
        <f t="shared" si="97"/>
        <v>0</v>
      </c>
      <c r="AC514" s="142">
        <f t="shared" si="98"/>
        <v>0</v>
      </c>
      <c r="AD514" s="143">
        <f t="shared" si="99"/>
        <v>0</v>
      </c>
      <c r="AE514" s="144" t="str">
        <f t="shared" si="100"/>
        <v/>
      </c>
      <c r="AF514" s="144" t="str">
        <f t="shared" si="101"/>
        <v/>
      </c>
      <c r="AG514" s="144">
        <f t="shared" si="102"/>
        <v>0</v>
      </c>
      <c r="AH514" s="591">
        <f t="shared" si="103"/>
        <v>0</v>
      </c>
    </row>
    <row r="515" spans="1:34" ht="15.75">
      <c r="A515" s="5"/>
      <c r="B515" s="13">
        <v>75</v>
      </c>
      <c r="C515" s="345" t="s">
        <v>2120</v>
      </c>
      <c r="D515" s="345" t="s">
        <v>404</v>
      </c>
      <c r="E515" s="379" t="s">
        <v>97</v>
      </c>
      <c r="F515" s="402">
        <v>1</v>
      </c>
      <c r="G515" s="8"/>
      <c r="H515" s="413">
        <v>2113</v>
      </c>
      <c r="I515" s="146">
        <f t="shared" si="93"/>
        <v>1479.1</v>
      </c>
      <c r="J515" s="255">
        <f t="shared" si="94"/>
        <v>56.888461538461534</v>
      </c>
      <c r="K515" s="8" t="s">
        <v>3145</v>
      </c>
      <c r="L515" s="8"/>
      <c r="M515" s="333" t="s">
        <v>5561</v>
      </c>
      <c r="N515" s="8" t="s">
        <v>10</v>
      </c>
      <c r="O515" s="426">
        <v>2.0663999999999998E-2</v>
      </c>
      <c r="P515" s="423">
        <v>1992</v>
      </c>
      <c r="Q515" s="402">
        <v>12000</v>
      </c>
      <c r="R515" s="451" t="s">
        <v>3948</v>
      </c>
      <c r="S515" s="454"/>
      <c r="T515" s="448">
        <v>240</v>
      </c>
      <c r="U515" s="548" t="s">
        <v>637</v>
      </c>
      <c r="V515" s="536"/>
      <c r="W515" s="425" t="s">
        <v>729</v>
      </c>
      <c r="X515" s="169"/>
      <c r="Y515" s="71" t="s">
        <v>6572</v>
      </c>
      <c r="Z515" s="145">
        <f t="shared" si="95"/>
        <v>0</v>
      </c>
      <c r="AA515" s="145">
        <f t="shared" si="96"/>
        <v>0</v>
      </c>
      <c r="AB515" s="257">
        <f t="shared" si="97"/>
        <v>0</v>
      </c>
      <c r="AC515" s="142">
        <f t="shared" si="98"/>
        <v>0</v>
      </c>
      <c r="AD515" s="143">
        <f t="shared" si="99"/>
        <v>0</v>
      </c>
      <c r="AE515" s="144" t="str">
        <f t="shared" si="100"/>
        <v/>
      </c>
      <c r="AF515" s="144" t="str">
        <f t="shared" si="101"/>
        <v/>
      </c>
      <c r="AG515" s="144">
        <f t="shared" si="102"/>
        <v>0</v>
      </c>
      <c r="AH515" s="591">
        <f t="shared" si="103"/>
        <v>0</v>
      </c>
    </row>
    <row r="516" spans="1:34" ht="15.75">
      <c r="A516" s="5"/>
      <c r="B516" s="13">
        <v>75</v>
      </c>
      <c r="C516" s="343" t="s">
        <v>2121</v>
      </c>
      <c r="D516" s="378" t="s">
        <v>405</v>
      </c>
      <c r="E516" s="379" t="s">
        <v>97</v>
      </c>
      <c r="F516" s="402">
        <v>1</v>
      </c>
      <c r="G516" s="8"/>
      <c r="H516" s="413">
        <v>3248</v>
      </c>
      <c r="I516" s="146">
        <f t="shared" si="93"/>
        <v>2273.6</v>
      </c>
      <c r="J516" s="255">
        <f t="shared" si="94"/>
        <v>87.446153846153848</v>
      </c>
      <c r="K516" s="8" t="s">
        <v>3145</v>
      </c>
      <c r="L516" s="346"/>
      <c r="M516" s="333" t="s">
        <v>5562</v>
      </c>
      <c r="N516" s="8" t="s">
        <v>10</v>
      </c>
      <c r="O516" s="426">
        <v>5.5107499999999997E-2</v>
      </c>
      <c r="P516" s="423">
        <v>1960</v>
      </c>
      <c r="Q516" s="402">
        <v>15000</v>
      </c>
      <c r="R516" s="451" t="s">
        <v>3944</v>
      </c>
      <c r="S516" s="454"/>
      <c r="T516" s="448">
        <v>200</v>
      </c>
      <c r="U516" s="548" t="s">
        <v>3949</v>
      </c>
      <c r="V516" s="515"/>
      <c r="W516" s="425" t="s">
        <v>727</v>
      </c>
      <c r="X516" s="169"/>
      <c r="Y516" s="71" t="s">
        <v>6572</v>
      </c>
      <c r="Z516" s="145">
        <f t="shared" si="95"/>
        <v>0</v>
      </c>
      <c r="AA516" s="145">
        <f t="shared" si="96"/>
        <v>0</v>
      </c>
      <c r="AB516" s="257">
        <f t="shared" si="97"/>
        <v>0</v>
      </c>
      <c r="AC516" s="142">
        <f t="shared" si="98"/>
        <v>0</v>
      </c>
      <c r="AD516" s="143">
        <f t="shared" si="99"/>
        <v>0</v>
      </c>
      <c r="AE516" s="144" t="str">
        <f t="shared" si="100"/>
        <v/>
      </c>
      <c r="AF516" s="144" t="str">
        <f t="shared" si="101"/>
        <v/>
      </c>
      <c r="AG516" s="144">
        <f t="shared" si="102"/>
        <v>0</v>
      </c>
      <c r="AH516" s="591">
        <f t="shared" si="103"/>
        <v>0</v>
      </c>
    </row>
    <row r="517" spans="1:34" ht="15.75">
      <c r="A517" s="5" t="s">
        <v>1298</v>
      </c>
      <c r="B517" s="13"/>
      <c r="C517" s="348"/>
      <c r="D517" s="341"/>
      <c r="E517" s="379"/>
      <c r="F517" s="401"/>
      <c r="G517" s="8"/>
      <c r="H517" s="413"/>
      <c r="I517" s="410"/>
      <c r="J517" s="565"/>
      <c r="K517" s="346"/>
      <c r="L517" s="8"/>
      <c r="M517" s="333"/>
      <c r="N517" s="346"/>
      <c r="O517" s="346"/>
      <c r="P517" s="423"/>
      <c r="Q517" s="439"/>
      <c r="R517" s="454"/>
      <c r="S517" s="456"/>
      <c r="T517" s="425"/>
      <c r="U517" s="506"/>
      <c r="V517" s="530"/>
      <c r="W517" s="425"/>
      <c r="X517" s="137"/>
      <c r="Y517" s="71" t="s">
        <v>1015</v>
      </c>
      <c r="Z517" s="195"/>
      <c r="AA517" s="195"/>
      <c r="AB517" s="142"/>
      <c r="AC517" s="142"/>
      <c r="AD517" s="143"/>
      <c r="AE517" s="144"/>
      <c r="AF517" s="144"/>
      <c r="AG517" s="144"/>
      <c r="AH517" s="591"/>
    </row>
    <row r="518" spans="1:34" ht="15.75">
      <c r="A518" s="5"/>
      <c r="B518" s="13">
        <v>211</v>
      </c>
      <c r="C518" s="366" t="s">
        <v>2122</v>
      </c>
      <c r="D518" s="341" t="s">
        <v>2113</v>
      </c>
      <c r="E518" s="379" t="s">
        <v>335</v>
      </c>
      <c r="F518" s="402">
        <v>6</v>
      </c>
      <c r="G518" s="8"/>
      <c r="H518" s="413">
        <v>671</v>
      </c>
      <c r="I518" s="146">
        <f t="shared" si="93"/>
        <v>469.7</v>
      </c>
      <c r="J518" s="255">
        <f t="shared" si="94"/>
        <v>18.065384615384616</v>
      </c>
      <c r="K518" s="8" t="s">
        <v>3145</v>
      </c>
      <c r="L518" s="8"/>
      <c r="M518" s="333" t="s">
        <v>5562</v>
      </c>
      <c r="N518" s="8" t="s">
        <v>3208</v>
      </c>
      <c r="O518" s="426">
        <v>4.2900000000000001E-2</v>
      </c>
      <c r="P518" s="423">
        <v>2976</v>
      </c>
      <c r="Q518" s="402">
        <v>19500</v>
      </c>
      <c r="R518" s="454" t="s">
        <v>3950</v>
      </c>
      <c r="S518" s="454"/>
      <c r="T518" s="448">
        <v>45</v>
      </c>
      <c r="U518" s="548" t="s">
        <v>5409</v>
      </c>
      <c r="V518" s="540" t="s">
        <v>3941</v>
      </c>
      <c r="W518" s="432" t="s">
        <v>732</v>
      </c>
      <c r="X518" s="169"/>
      <c r="Y518" s="71" t="s">
        <v>233</v>
      </c>
      <c r="Z518" s="145">
        <f t="shared" si="95"/>
        <v>0</v>
      </c>
      <c r="AA518" s="145">
        <f t="shared" si="96"/>
        <v>0</v>
      </c>
      <c r="AB518" s="257">
        <f t="shared" si="97"/>
        <v>0</v>
      </c>
      <c r="AC518" s="142">
        <f t="shared" si="98"/>
        <v>0</v>
      </c>
      <c r="AD518" s="143">
        <f t="shared" si="99"/>
        <v>0</v>
      </c>
      <c r="AE518" s="144" t="str">
        <f t="shared" si="100"/>
        <v/>
      </c>
      <c r="AF518" s="144">
        <f t="shared" si="101"/>
        <v>0</v>
      </c>
      <c r="AG518" s="144" t="str">
        <f t="shared" si="102"/>
        <v/>
      </c>
      <c r="AH518" s="591">
        <f t="shared" si="103"/>
        <v>0</v>
      </c>
    </row>
    <row r="519" spans="1:34" ht="15.75">
      <c r="A519" s="5"/>
      <c r="B519" s="13">
        <v>211</v>
      </c>
      <c r="C519" s="345" t="s">
        <v>2123</v>
      </c>
      <c r="D519" s="345" t="s">
        <v>401</v>
      </c>
      <c r="E519" s="379" t="s">
        <v>97</v>
      </c>
      <c r="F519" s="402">
        <v>1</v>
      </c>
      <c r="G519" s="233"/>
      <c r="H519" s="413">
        <v>1132</v>
      </c>
      <c r="I519" s="146">
        <f t="shared" si="93"/>
        <v>792.4</v>
      </c>
      <c r="J519" s="255">
        <f t="shared" si="94"/>
        <v>30.476923076923075</v>
      </c>
      <c r="K519" s="8" t="s">
        <v>3145</v>
      </c>
      <c r="L519" s="8"/>
      <c r="M519" s="333" t="s">
        <v>5562</v>
      </c>
      <c r="N519" s="8" t="s">
        <v>3208</v>
      </c>
      <c r="O519" s="426">
        <v>1.2937624999999999E-2</v>
      </c>
      <c r="P519" s="423">
        <v>996</v>
      </c>
      <c r="Q519" s="402">
        <v>6350</v>
      </c>
      <c r="R519" s="454" t="s">
        <v>3951</v>
      </c>
      <c r="S519" s="454"/>
      <c r="T519" s="448">
        <v>120</v>
      </c>
      <c r="U519" s="548" t="s">
        <v>3952</v>
      </c>
      <c r="V519" s="522" t="s">
        <v>3953</v>
      </c>
      <c r="W519" s="425" t="s">
        <v>726</v>
      </c>
      <c r="X519" s="169"/>
      <c r="Y519" s="71" t="s">
        <v>6572</v>
      </c>
      <c r="Z519" s="145">
        <f t="shared" si="95"/>
        <v>0</v>
      </c>
      <c r="AA519" s="145">
        <f t="shared" si="96"/>
        <v>0</v>
      </c>
      <c r="AB519" s="257">
        <f t="shared" si="97"/>
        <v>0</v>
      </c>
      <c r="AC519" s="142">
        <f t="shared" si="98"/>
        <v>0</v>
      </c>
      <c r="AD519" s="143">
        <f t="shared" si="99"/>
        <v>0</v>
      </c>
      <c r="AE519" s="144" t="str">
        <f t="shared" si="100"/>
        <v/>
      </c>
      <c r="AF519" s="144">
        <f t="shared" si="101"/>
        <v>0</v>
      </c>
      <c r="AG519" s="144" t="str">
        <f t="shared" si="102"/>
        <v/>
      </c>
      <c r="AH519" s="591">
        <f t="shared" si="103"/>
        <v>0</v>
      </c>
    </row>
    <row r="520" spans="1:34" ht="15.75">
      <c r="A520" s="5"/>
      <c r="B520" s="13">
        <v>211</v>
      </c>
      <c r="C520" s="353" t="s">
        <v>2124</v>
      </c>
      <c r="D520" s="378" t="s">
        <v>402</v>
      </c>
      <c r="E520" s="379" t="s">
        <v>97</v>
      </c>
      <c r="F520" s="402">
        <v>1</v>
      </c>
      <c r="G520" s="136"/>
      <c r="H520" s="413">
        <v>1630</v>
      </c>
      <c r="I520" s="146">
        <f t="shared" si="93"/>
        <v>1141</v>
      </c>
      <c r="J520" s="255">
        <f t="shared" si="94"/>
        <v>43.884615384615387</v>
      </c>
      <c r="K520" s="8" t="s">
        <v>3145</v>
      </c>
      <c r="L520" s="8"/>
      <c r="M520" s="333" t="s">
        <v>5562</v>
      </c>
      <c r="N520" s="8" t="s">
        <v>3208</v>
      </c>
      <c r="O520" s="426">
        <v>2.8262499999999999E-2</v>
      </c>
      <c r="P520" s="423">
        <v>980</v>
      </c>
      <c r="Q520" s="402">
        <v>8000</v>
      </c>
      <c r="R520" s="454" t="s">
        <v>3954</v>
      </c>
      <c r="S520" s="454"/>
      <c r="T520" s="448">
        <v>100</v>
      </c>
      <c r="U520" s="548" t="s">
        <v>3955</v>
      </c>
      <c r="V520" s="507" t="s">
        <v>3956</v>
      </c>
      <c r="W520" s="425" t="s">
        <v>727</v>
      </c>
      <c r="X520" s="169"/>
      <c r="Y520" s="71" t="s">
        <v>233</v>
      </c>
      <c r="Z520" s="145">
        <f t="shared" si="95"/>
        <v>0</v>
      </c>
      <c r="AA520" s="145">
        <f t="shared" si="96"/>
        <v>0</v>
      </c>
      <c r="AB520" s="257">
        <f t="shared" si="97"/>
        <v>0</v>
      </c>
      <c r="AC520" s="142">
        <f t="shared" si="98"/>
        <v>0</v>
      </c>
      <c r="AD520" s="143">
        <f t="shared" si="99"/>
        <v>0</v>
      </c>
      <c r="AE520" s="144" t="str">
        <f t="shared" si="100"/>
        <v/>
      </c>
      <c r="AF520" s="144">
        <f t="shared" si="101"/>
        <v>0</v>
      </c>
      <c r="AG520" s="144" t="str">
        <f t="shared" si="102"/>
        <v/>
      </c>
      <c r="AH520" s="591">
        <f t="shared" si="103"/>
        <v>0</v>
      </c>
    </row>
    <row r="521" spans="1:34" ht="15.75">
      <c r="A521" s="5"/>
      <c r="B521" s="13">
        <v>211</v>
      </c>
      <c r="C521" s="345" t="s">
        <v>2125</v>
      </c>
      <c r="D521" s="345" t="s">
        <v>403</v>
      </c>
      <c r="E521" s="379" t="s">
        <v>97</v>
      </c>
      <c r="F521" s="402">
        <v>1</v>
      </c>
      <c r="G521" s="259"/>
      <c r="H521" s="413">
        <v>1656</v>
      </c>
      <c r="I521" s="146">
        <f t="shared" si="93"/>
        <v>1159.1999999999998</v>
      </c>
      <c r="J521" s="255">
        <f t="shared" si="94"/>
        <v>44.584615384615375</v>
      </c>
      <c r="K521" s="8" t="s">
        <v>3145</v>
      </c>
      <c r="L521" s="8"/>
      <c r="M521" s="333" t="s">
        <v>5562</v>
      </c>
      <c r="N521" s="8" t="s">
        <v>3208</v>
      </c>
      <c r="O521" s="426">
        <v>1.9328499999999998E-2</v>
      </c>
      <c r="P521" s="423">
        <v>1494</v>
      </c>
      <c r="Q521" s="402">
        <v>9580</v>
      </c>
      <c r="R521" s="451" t="s">
        <v>3957</v>
      </c>
      <c r="S521" s="454"/>
      <c r="T521" s="448">
        <v>180</v>
      </c>
      <c r="U521" s="548" t="s">
        <v>3958</v>
      </c>
      <c r="V521" s="507" t="s">
        <v>3959</v>
      </c>
      <c r="W521" s="425" t="s">
        <v>728</v>
      </c>
      <c r="X521" s="169"/>
      <c r="Y521" s="71" t="s">
        <v>6572</v>
      </c>
      <c r="Z521" s="145">
        <f t="shared" si="95"/>
        <v>0</v>
      </c>
      <c r="AA521" s="145">
        <f t="shared" si="96"/>
        <v>0</v>
      </c>
      <c r="AB521" s="257">
        <f t="shared" si="97"/>
        <v>0</v>
      </c>
      <c r="AC521" s="142">
        <f t="shared" si="98"/>
        <v>0</v>
      </c>
      <c r="AD521" s="143">
        <f t="shared" si="99"/>
        <v>0</v>
      </c>
      <c r="AE521" s="144" t="str">
        <f t="shared" si="100"/>
        <v/>
      </c>
      <c r="AF521" s="144">
        <f t="shared" si="101"/>
        <v>0</v>
      </c>
      <c r="AG521" s="144" t="str">
        <f t="shared" si="102"/>
        <v/>
      </c>
      <c r="AH521" s="591">
        <f t="shared" si="103"/>
        <v>0</v>
      </c>
    </row>
    <row r="522" spans="1:34" ht="15.75">
      <c r="A522" s="5"/>
      <c r="B522" s="13">
        <v>211</v>
      </c>
      <c r="C522" s="353" t="s">
        <v>2126</v>
      </c>
      <c r="D522" s="341" t="s">
        <v>2119</v>
      </c>
      <c r="E522" s="379" t="s">
        <v>97</v>
      </c>
      <c r="F522" s="402">
        <v>1</v>
      </c>
      <c r="G522" s="8"/>
      <c r="H522" s="413">
        <v>1923</v>
      </c>
      <c r="I522" s="146">
        <f t="shared" si="93"/>
        <v>1346.1</v>
      </c>
      <c r="J522" s="255">
        <f t="shared" si="94"/>
        <v>51.773076923076921</v>
      </c>
      <c r="K522" s="8" t="s">
        <v>3145</v>
      </c>
      <c r="L522" s="8"/>
      <c r="M522" s="333" t="s">
        <v>5562</v>
      </c>
      <c r="N522" s="8" t="s">
        <v>3208</v>
      </c>
      <c r="O522" s="426">
        <v>1.98505E-2</v>
      </c>
      <c r="P522" s="423">
        <v>1996</v>
      </c>
      <c r="Q522" s="439">
        <v>10000</v>
      </c>
      <c r="R522" s="459" t="s">
        <v>3960</v>
      </c>
      <c r="S522" s="459"/>
      <c r="T522" s="448">
        <v>160</v>
      </c>
      <c r="U522" s="548" t="s">
        <v>5410</v>
      </c>
      <c r="V522" s="514" t="s">
        <v>3961</v>
      </c>
      <c r="W522" s="425" t="s">
        <v>719</v>
      </c>
      <c r="X522" s="169"/>
      <c r="Y522" s="71" t="s">
        <v>233</v>
      </c>
      <c r="Z522" s="145">
        <f t="shared" si="95"/>
        <v>0</v>
      </c>
      <c r="AA522" s="145">
        <f t="shared" si="96"/>
        <v>0</v>
      </c>
      <c r="AB522" s="257">
        <f t="shared" si="97"/>
        <v>0</v>
      </c>
      <c r="AC522" s="142">
        <f t="shared" si="98"/>
        <v>0</v>
      </c>
      <c r="AD522" s="143">
        <f t="shared" si="99"/>
        <v>0</v>
      </c>
      <c r="AE522" s="144" t="str">
        <f t="shared" si="100"/>
        <v/>
      </c>
      <c r="AF522" s="144">
        <f t="shared" si="101"/>
        <v>0</v>
      </c>
      <c r="AG522" s="144" t="str">
        <f t="shared" si="102"/>
        <v/>
      </c>
      <c r="AH522" s="591">
        <f t="shared" si="103"/>
        <v>0</v>
      </c>
    </row>
    <row r="523" spans="1:34" ht="15.75">
      <c r="A523" s="5"/>
      <c r="B523" s="13">
        <v>211</v>
      </c>
      <c r="C523" s="345" t="s">
        <v>2127</v>
      </c>
      <c r="D523" s="345" t="s">
        <v>404</v>
      </c>
      <c r="E523" s="379" t="s">
        <v>97</v>
      </c>
      <c r="F523" s="402">
        <v>1</v>
      </c>
      <c r="G523" s="8"/>
      <c r="H523" s="413">
        <v>2113</v>
      </c>
      <c r="I523" s="146">
        <f t="shared" si="93"/>
        <v>1479.1</v>
      </c>
      <c r="J523" s="255">
        <f t="shared" si="94"/>
        <v>56.888461538461534</v>
      </c>
      <c r="K523" s="8" t="s">
        <v>3145</v>
      </c>
      <c r="L523" s="8"/>
      <c r="M523" s="333" t="s">
        <v>5562</v>
      </c>
      <c r="N523" s="8" t="s">
        <v>3208</v>
      </c>
      <c r="O523" s="426">
        <v>2.0663999999999998E-2</v>
      </c>
      <c r="P523" s="423">
        <v>1992</v>
      </c>
      <c r="Q523" s="402">
        <v>12000</v>
      </c>
      <c r="R523" s="451" t="s">
        <v>3962</v>
      </c>
      <c r="S523" s="454"/>
      <c r="T523" s="448">
        <v>240</v>
      </c>
      <c r="U523" s="548" t="s">
        <v>3963</v>
      </c>
      <c r="V523" s="512" t="s">
        <v>3964</v>
      </c>
      <c r="W523" s="425" t="s">
        <v>729</v>
      </c>
      <c r="X523" s="169"/>
      <c r="Y523" s="71" t="s">
        <v>233</v>
      </c>
      <c r="Z523" s="145">
        <f t="shared" si="95"/>
        <v>0</v>
      </c>
      <c r="AA523" s="145">
        <f t="shared" si="96"/>
        <v>0</v>
      </c>
      <c r="AB523" s="257">
        <f t="shared" si="97"/>
        <v>0</v>
      </c>
      <c r="AC523" s="142">
        <f t="shared" si="98"/>
        <v>0</v>
      </c>
      <c r="AD523" s="143">
        <f t="shared" si="99"/>
        <v>0</v>
      </c>
      <c r="AE523" s="144" t="str">
        <f t="shared" si="100"/>
        <v/>
      </c>
      <c r="AF523" s="144">
        <f t="shared" si="101"/>
        <v>0</v>
      </c>
      <c r="AG523" s="144" t="str">
        <f t="shared" si="102"/>
        <v/>
      </c>
      <c r="AH523" s="591">
        <f t="shared" si="103"/>
        <v>0</v>
      </c>
    </row>
    <row r="524" spans="1:34" ht="15.75">
      <c r="A524" s="5"/>
      <c r="B524" s="13">
        <v>211</v>
      </c>
      <c r="C524" s="343" t="s">
        <v>2128</v>
      </c>
      <c r="D524" s="378" t="s">
        <v>405</v>
      </c>
      <c r="E524" s="379" t="s">
        <v>97</v>
      </c>
      <c r="F524" s="402">
        <v>1</v>
      </c>
      <c r="G524" s="136"/>
      <c r="H524" s="413">
        <v>3248</v>
      </c>
      <c r="I524" s="146">
        <f t="shared" si="93"/>
        <v>2273.6</v>
      </c>
      <c r="J524" s="255">
        <f t="shared" si="94"/>
        <v>87.446153846153848</v>
      </c>
      <c r="K524" s="8" t="s">
        <v>3145</v>
      </c>
      <c r="L524" s="346"/>
      <c r="M524" s="333" t="s">
        <v>5562</v>
      </c>
      <c r="N524" s="8" t="s">
        <v>3208</v>
      </c>
      <c r="O524" s="426">
        <v>5.5107499999999997E-2</v>
      </c>
      <c r="P524" s="423">
        <v>1960</v>
      </c>
      <c r="Q524" s="402">
        <v>15000</v>
      </c>
      <c r="R524" s="451" t="s">
        <v>3965</v>
      </c>
      <c r="S524" s="454"/>
      <c r="T524" s="448">
        <v>200</v>
      </c>
      <c r="U524" s="548" t="s">
        <v>3966</v>
      </c>
      <c r="V524" s="512" t="s">
        <v>3967</v>
      </c>
      <c r="W524" s="425" t="s">
        <v>727</v>
      </c>
      <c r="X524" s="169"/>
      <c r="Y524" s="71" t="s">
        <v>233</v>
      </c>
      <c r="Z524" s="145">
        <f t="shared" si="95"/>
        <v>0</v>
      </c>
      <c r="AA524" s="145">
        <f t="shared" si="96"/>
        <v>0</v>
      </c>
      <c r="AB524" s="257">
        <f t="shared" si="97"/>
        <v>0</v>
      </c>
      <c r="AC524" s="142">
        <f t="shared" si="98"/>
        <v>0</v>
      </c>
      <c r="AD524" s="143">
        <f t="shared" si="99"/>
        <v>0</v>
      </c>
      <c r="AE524" s="144" t="str">
        <f t="shared" si="100"/>
        <v/>
      </c>
      <c r="AF524" s="144">
        <f t="shared" si="101"/>
        <v>0</v>
      </c>
      <c r="AG524" s="144" t="str">
        <f t="shared" si="102"/>
        <v/>
      </c>
      <c r="AH524" s="591">
        <f t="shared" si="103"/>
        <v>0</v>
      </c>
    </row>
    <row r="525" spans="1:34" ht="15.75">
      <c r="A525" s="5" t="s">
        <v>406</v>
      </c>
      <c r="B525" s="13"/>
      <c r="C525" s="348"/>
      <c r="D525" s="341"/>
      <c r="E525" s="379"/>
      <c r="F525" s="401"/>
      <c r="G525" s="232"/>
      <c r="H525" s="413"/>
      <c r="I525" s="410"/>
      <c r="J525" s="565"/>
      <c r="K525" s="346"/>
      <c r="L525" s="8"/>
      <c r="M525" s="333"/>
      <c r="N525" s="346"/>
      <c r="O525" s="346"/>
      <c r="P525" s="423"/>
      <c r="Q525" s="439"/>
      <c r="R525" s="454"/>
      <c r="S525" s="456"/>
      <c r="T525" s="425"/>
      <c r="U525" s="506"/>
      <c r="V525" s="530"/>
      <c r="W525" s="425"/>
      <c r="X525" s="137"/>
      <c r="Y525" s="71" t="s">
        <v>1015</v>
      </c>
      <c r="Z525" s="195"/>
      <c r="AA525" s="195"/>
      <c r="AB525" s="142"/>
      <c r="AC525" s="142"/>
      <c r="AD525" s="143"/>
      <c r="AE525" s="144"/>
      <c r="AF525" s="144"/>
      <c r="AG525" s="144"/>
      <c r="AH525" s="591"/>
    </row>
    <row r="526" spans="1:34" ht="15.75">
      <c r="A526" s="5"/>
      <c r="B526" s="13">
        <v>76</v>
      </c>
      <c r="C526" s="353" t="s">
        <v>2129</v>
      </c>
      <c r="D526" s="341" t="s">
        <v>2130</v>
      </c>
      <c r="E526" s="379" t="s">
        <v>97</v>
      </c>
      <c r="F526" s="402">
        <v>1</v>
      </c>
      <c r="G526" s="136"/>
      <c r="H526" s="413">
        <v>1758</v>
      </c>
      <c r="I526" s="146">
        <f t="shared" si="93"/>
        <v>1230.5999999999999</v>
      </c>
      <c r="J526" s="255">
        <f t="shared" si="94"/>
        <v>47.330769230769228</v>
      </c>
      <c r="K526" s="8" t="s">
        <v>3207</v>
      </c>
      <c r="L526" s="8"/>
      <c r="M526" s="333" t="s">
        <v>5562</v>
      </c>
      <c r="N526" s="8" t="s">
        <v>3208</v>
      </c>
      <c r="O526" s="426">
        <v>1.76755E-2</v>
      </c>
      <c r="P526" s="423">
        <v>1980</v>
      </c>
      <c r="Q526" s="439">
        <v>9000</v>
      </c>
      <c r="R526" s="454" t="s">
        <v>3968</v>
      </c>
      <c r="S526" s="454"/>
      <c r="T526" s="448">
        <v>140</v>
      </c>
      <c r="U526" s="548" t="s">
        <v>5411</v>
      </c>
      <c r="V526" s="514" t="s">
        <v>3969</v>
      </c>
      <c r="W526" s="425" t="s">
        <v>712</v>
      </c>
      <c r="X526" s="169"/>
      <c r="Y526" s="71" t="s">
        <v>233</v>
      </c>
      <c r="Z526" s="145">
        <f t="shared" si="95"/>
        <v>0</v>
      </c>
      <c r="AA526" s="145">
        <f t="shared" si="96"/>
        <v>0</v>
      </c>
      <c r="AB526" s="257">
        <f t="shared" si="97"/>
        <v>0</v>
      </c>
      <c r="AC526" s="142">
        <f t="shared" si="98"/>
        <v>0</v>
      </c>
      <c r="AD526" s="143">
        <f t="shared" si="99"/>
        <v>0</v>
      </c>
      <c r="AE526" s="144" t="str">
        <f t="shared" si="100"/>
        <v/>
      </c>
      <c r="AF526" s="144">
        <f t="shared" si="101"/>
        <v>0</v>
      </c>
      <c r="AG526" s="144" t="str">
        <f t="shared" si="102"/>
        <v/>
      </c>
      <c r="AH526" s="591">
        <f t="shared" si="103"/>
        <v>0</v>
      </c>
    </row>
    <row r="527" spans="1:34" ht="15.75">
      <c r="A527" s="5"/>
      <c r="B527" s="13">
        <v>76</v>
      </c>
      <c r="C527" s="366" t="s">
        <v>2131</v>
      </c>
      <c r="D527" s="345" t="s">
        <v>2132</v>
      </c>
      <c r="E527" s="379" t="s">
        <v>97</v>
      </c>
      <c r="F527" s="402">
        <v>1</v>
      </c>
      <c r="G527" s="259"/>
      <c r="H527" s="412">
        <v>2102</v>
      </c>
      <c r="I527" s="146">
        <f t="shared" si="93"/>
        <v>1471.3999999999999</v>
      </c>
      <c r="J527" s="255">
        <f t="shared" si="94"/>
        <v>56.592307692307685</v>
      </c>
      <c r="K527" s="8" t="s">
        <v>3207</v>
      </c>
      <c r="L527" s="346"/>
      <c r="M527" s="333" t="s">
        <v>5562</v>
      </c>
      <c r="N527" s="8" t="s">
        <v>3208</v>
      </c>
      <c r="O527" s="426">
        <v>2.639E-2</v>
      </c>
      <c r="P527" s="423">
        <v>1994</v>
      </c>
      <c r="Q527" s="402">
        <v>12000</v>
      </c>
      <c r="R527" s="451" t="s">
        <v>3970</v>
      </c>
      <c r="S527" s="454"/>
      <c r="T527" s="448">
        <v>180</v>
      </c>
      <c r="U527" s="548" t="s">
        <v>3971</v>
      </c>
      <c r="V527" s="522" t="s">
        <v>3972</v>
      </c>
      <c r="W527" s="425" t="s">
        <v>730</v>
      </c>
      <c r="X527" s="169"/>
      <c r="Y527" s="71" t="s">
        <v>233</v>
      </c>
      <c r="Z527" s="145">
        <f t="shared" si="95"/>
        <v>0</v>
      </c>
      <c r="AA527" s="145">
        <f t="shared" si="96"/>
        <v>0</v>
      </c>
      <c r="AB527" s="257">
        <f t="shared" si="97"/>
        <v>0</v>
      </c>
      <c r="AC527" s="142">
        <f t="shared" si="98"/>
        <v>0</v>
      </c>
      <c r="AD527" s="143">
        <f t="shared" si="99"/>
        <v>0</v>
      </c>
      <c r="AE527" s="144" t="str">
        <f t="shared" si="100"/>
        <v/>
      </c>
      <c r="AF527" s="144">
        <f t="shared" si="101"/>
        <v>0</v>
      </c>
      <c r="AG527" s="144" t="str">
        <f t="shared" si="102"/>
        <v/>
      </c>
      <c r="AH527" s="591">
        <f t="shared" si="103"/>
        <v>0</v>
      </c>
    </row>
    <row r="528" spans="1:34" ht="15.75">
      <c r="A528" s="5"/>
      <c r="B528" s="13">
        <v>76</v>
      </c>
      <c r="C528" s="355" t="s">
        <v>2133</v>
      </c>
      <c r="D528" s="373" t="s">
        <v>2134</v>
      </c>
      <c r="E528" s="379" t="s">
        <v>97</v>
      </c>
      <c r="F528" s="402">
        <v>1</v>
      </c>
      <c r="G528" s="8"/>
      <c r="H528" s="412">
        <v>2197</v>
      </c>
      <c r="I528" s="146">
        <f t="shared" si="93"/>
        <v>1537.8999999999999</v>
      </c>
      <c r="J528" s="255">
        <f t="shared" si="94"/>
        <v>59.149999999999991</v>
      </c>
      <c r="K528" s="8" t="s">
        <v>3207</v>
      </c>
      <c r="L528" s="346"/>
      <c r="M528" s="333" t="s">
        <v>5562</v>
      </c>
      <c r="N528" s="8" t="s">
        <v>3208</v>
      </c>
      <c r="O528" s="426">
        <v>2.639E-2</v>
      </c>
      <c r="P528" s="423">
        <v>1994</v>
      </c>
      <c r="Q528" s="402">
        <v>12000</v>
      </c>
      <c r="R528" s="454" t="s">
        <v>3973</v>
      </c>
      <c r="S528" s="454"/>
      <c r="T528" s="448">
        <v>25</v>
      </c>
      <c r="U528" s="548" t="s">
        <v>5412</v>
      </c>
      <c r="V528" s="510" t="s">
        <v>3974</v>
      </c>
      <c r="W528" s="425" t="s">
        <v>3975</v>
      </c>
      <c r="X528" s="169"/>
      <c r="Y528" s="71" t="s">
        <v>233</v>
      </c>
      <c r="Z528" s="145">
        <f t="shared" si="95"/>
        <v>0</v>
      </c>
      <c r="AA528" s="145">
        <f t="shared" si="96"/>
        <v>0</v>
      </c>
      <c r="AB528" s="257">
        <f t="shared" si="97"/>
        <v>0</v>
      </c>
      <c r="AC528" s="142">
        <f t="shared" si="98"/>
        <v>0</v>
      </c>
      <c r="AD528" s="143">
        <f t="shared" si="99"/>
        <v>0</v>
      </c>
      <c r="AE528" s="144" t="str">
        <f t="shared" si="100"/>
        <v/>
      </c>
      <c r="AF528" s="144">
        <f t="shared" si="101"/>
        <v>0</v>
      </c>
      <c r="AG528" s="144" t="str">
        <f t="shared" si="102"/>
        <v/>
      </c>
      <c r="AH528" s="591">
        <f t="shared" si="103"/>
        <v>0</v>
      </c>
    </row>
    <row r="529" spans="1:34" ht="15.75">
      <c r="A529" s="5"/>
      <c r="B529" s="13">
        <v>76</v>
      </c>
      <c r="C529" s="345" t="s">
        <v>2135</v>
      </c>
      <c r="D529" s="345" t="s">
        <v>407</v>
      </c>
      <c r="E529" s="379" t="s">
        <v>97</v>
      </c>
      <c r="F529" s="402">
        <v>1</v>
      </c>
      <c r="G529" s="8"/>
      <c r="H529" s="413">
        <v>2866</v>
      </c>
      <c r="I529" s="146">
        <f t="shared" si="93"/>
        <v>2006.1999999999998</v>
      </c>
      <c r="J529" s="255">
        <f t="shared" si="94"/>
        <v>77.161538461538456</v>
      </c>
      <c r="K529" s="8" t="s">
        <v>3207</v>
      </c>
      <c r="L529" s="346"/>
      <c r="M529" s="333" t="s">
        <v>5562</v>
      </c>
      <c r="N529" s="8" t="s">
        <v>3208</v>
      </c>
      <c r="O529" s="426">
        <v>4.4484999999999997E-2</v>
      </c>
      <c r="P529" s="423">
        <v>1998</v>
      </c>
      <c r="Q529" s="402">
        <v>14000</v>
      </c>
      <c r="R529" s="451" t="s">
        <v>3976</v>
      </c>
      <c r="S529" s="454"/>
      <c r="T529" s="448">
        <v>140</v>
      </c>
      <c r="U529" s="548" t="s">
        <v>3977</v>
      </c>
      <c r="V529" s="512" t="s">
        <v>3978</v>
      </c>
      <c r="W529" s="425" t="s">
        <v>729</v>
      </c>
      <c r="X529" s="169"/>
      <c r="Y529" s="71" t="s">
        <v>233</v>
      </c>
      <c r="Z529" s="145">
        <f t="shared" si="95"/>
        <v>0</v>
      </c>
      <c r="AA529" s="145">
        <f t="shared" si="96"/>
        <v>0</v>
      </c>
      <c r="AB529" s="257">
        <f t="shared" si="97"/>
        <v>0</v>
      </c>
      <c r="AC529" s="142">
        <f t="shared" si="98"/>
        <v>0</v>
      </c>
      <c r="AD529" s="143">
        <f t="shared" si="99"/>
        <v>0</v>
      </c>
      <c r="AE529" s="144" t="str">
        <f t="shared" si="100"/>
        <v/>
      </c>
      <c r="AF529" s="144">
        <f t="shared" si="101"/>
        <v>0</v>
      </c>
      <c r="AG529" s="144" t="str">
        <f t="shared" si="102"/>
        <v/>
      </c>
      <c r="AH529" s="591">
        <f t="shared" si="103"/>
        <v>0</v>
      </c>
    </row>
    <row r="530" spans="1:34" ht="15.75">
      <c r="A530" s="5"/>
      <c r="B530" s="13">
        <v>76</v>
      </c>
      <c r="C530" s="341" t="s">
        <v>2136</v>
      </c>
      <c r="D530" s="341" t="s">
        <v>2137</v>
      </c>
      <c r="E530" s="379" t="s">
        <v>97</v>
      </c>
      <c r="F530" s="402">
        <v>1</v>
      </c>
      <c r="G530" s="8"/>
      <c r="H530" s="413">
        <v>3172</v>
      </c>
      <c r="I530" s="146">
        <f t="shared" si="93"/>
        <v>2220.3999999999996</v>
      </c>
      <c r="J530" s="255">
        <f t="shared" si="94"/>
        <v>85.399999999999991</v>
      </c>
      <c r="K530" s="8" t="s">
        <v>3207</v>
      </c>
      <c r="L530" s="346"/>
      <c r="M530" s="333" t="s">
        <v>5562</v>
      </c>
      <c r="N530" s="8" t="s">
        <v>3208</v>
      </c>
      <c r="O530" s="426">
        <v>5.0591999999999998E-2</v>
      </c>
      <c r="P530" s="423">
        <v>1998</v>
      </c>
      <c r="Q530" s="402">
        <v>16100</v>
      </c>
      <c r="R530" s="451" t="s">
        <v>3979</v>
      </c>
      <c r="S530" s="454"/>
      <c r="T530" s="448">
        <v>90</v>
      </c>
      <c r="U530" s="548" t="s">
        <v>3980</v>
      </c>
      <c r="V530" s="510" t="s">
        <v>3981</v>
      </c>
      <c r="W530" s="425" t="s">
        <v>727</v>
      </c>
      <c r="X530" s="169"/>
      <c r="Y530" s="71" t="s">
        <v>233</v>
      </c>
      <c r="Z530" s="145">
        <f t="shared" si="95"/>
        <v>0</v>
      </c>
      <c r="AA530" s="145">
        <f t="shared" si="96"/>
        <v>0</v>
      </c>
      <c r="AB530" s="257">
        <f t="shared" si="97"/>
        <v>0</v>
      </c>
      <c r="AC530" s="142">
        <f t="shared" si="98"/>
        <v>0</v>
      </c>
      <c r="AD530" s="143">
        <f t="shared" si="99"/>
        <v>0</v>
      </c>
      <c r="AE530" s="144" t="str">
        <f t="shared" si="100"/>
        <v/>
      </c>
      <c r="AF530" s="144">
        <f t="shared" si="101"/>
        <v>0</v>
      </c>
      <c r="AG530" s="144" t="str">
        <f t="shared" si="102"/>
        <v/>
      </c>
      <c r="AH530" s="591">
        <f t="shared" si="103"/>
        <v>0</v>
      </c>
    </row>
    <row r="531" spans="1:34" ht="15.75">
      <c r="A531" s="5"/>
      <c r="B531" s="13">
        <v>76</v>
      </c>
      <c r="C531" s="366" t="s">
        <v>2138</v>
      </c>
      <c r="D531" s="345" t="s">
        <v>2139</v>
      </c>
      <c r="E531" s="379" t="s">
        <v>97</v>
      </c>
      <c r="F531" s="402">
        <v>1</v>
      </c>
      <c r="G531" s="8"/>
      <c r="H531" s="412">
        <v>3414</v>
      </c>
      <c r="I531" s="146">
        <f t="shared" si="93"/>
        <v>2389.7999999999997</v>
      </c>
      <c r="J531" s="255">
        <f t="shared" si="94"/>
        <v>91.91538461538461</v>
      </c>
      <c r="K531" s="8" t="s">
        <v>3207</v>
      </c>
      <c r="L531" s="346"/>
      <c r="M531" s="333" t="s">
        <v>5562</v>
      </c>
      <c r="N531" s="8" t="s">
        <v>3208</v>
      </c>
      <c r="O531" s="426">
        <v>3.7961000000000002E-2</v>
      </c>
      <c r="P531" s="423">
        <v>2985</v>
      </c>
      <c r="Q531" s="402">
        <v>18000</v>
      </c>
      <c r="R531" s="451" t="s">
        <v>3982</v>
      </c>
      <c r="S531" s="454"/>
      <c r="T531" s="448">
        <v>280</v>
      </c>
      <c r="U531" s="548" t="s">
        <v>3983</v>
      </c>
      <c r="V531" s="507" t="s">
        <v>3984</v>
      </c>
      <c r="W531" s="425" t="s">
        <v>3985</v>
      </c>
      <c r="X531" s="169"/>
      <c r="Y531" s="71" t="s">
        <v>233</v>
      </c>
      <c r="Z531" s="145">
        <f t="shared" si="95"/>
        <v>0</v>
      </c>
      <c r="AA531" s="145">
        <f t="shared" si="96"/>
        <v>0</v>
      </c>
      <c r="AB531" s="257">
        <f t="shared" si="97"/>
        <v>0</v>
      </c>
      <c r="AC531" s="142">
        <f t="shared" si="98"/>
        <v>0</v>
      </c>
      <c r="AD531" s="143">
        <f t="shared" si="99"/>
        <v>0</v>
      </c>
      <c r="AE531" s="144" t="str">
        <f t="shared" si="100"/>
        <v/>
      </c>
      <c r="AF531" s="144">
        <f t="shared" si="101"/>
        <v>0</v>
      </c>
      <c r="AG531" s="144" t="str">
        <f t="shared" si="102"/>
        <v/>
      </c>
      <c r="AH531" s="591">
        <f t="shared" si="103"/>
        <v>0</v>
      </c>
    </row>
    <row r="532" spans="1:34" ht="15.75">
      <c r="A532" s="5"/>
      <c r="B532" s="13">
        <v>76</v>
      </c>
      <c r="C532" s="345" t="s">
        <v>2140</v>
      </c>
      <c r="D532" s="345" t="s">
        <v>2141</v>
      </c>
      <c r="E532" s="379" t="s">
        <v>97</v>
      </c>
      <c r="F532" s="402">
        <v>1</v>
      </c>
      <c r="G532" s="8"/>
      <c r="H532" s="413">
        <v>4369</v>
      </c>
      <c r="I532" s="146">
        <f t="shared" si="93"/>
        <v>3058.2999999999997</v>
      </c>
      <c r="J532" s="255">
        <f t="shared" si="94"/>
        <v>117.62692307692306</v>
      </c>
      <c r="K532" s="8" t="s">
        <v>3207</v>
      </c>
      <c r="L532" s="346"/>
      <c r="M532" s="333" t="s">
        <v>5562</v>
      </c>
      <c r="N532" s="8" t="s">
        <v>3208</v>
      </c>
      <c r="O532" s="426">
        <v>5.0405624999999996E-2</v>
      </c>
      <c r="P532" s="423">
        <v>3988</v>
      </c>
      <c r="Q532" s="402">
        <v>24000</v>
      </c>
      <c r="R532" s="451" t="s">
        <v>3986</v>
      </c>
      <c r="S532" s="454"/>
      <c r="T532" s="448">
        <v>360</v>
      </c>
      <c r="U532" s="548" t="s">
        <v>3987</v>
      </c>
      <c r="V532" s="512" t="s">
        <v>3988</v>
      </c>
      <c r="W532" s="425" t="s">
        <v>3989</v>
      </c>
      <c r="X532" s="169"/>
      <c r="Y532" s="71" t="s">
        <v>233</v>
      </c>
      <c r="Z532" s="145">
        <f t="shared" si="95"/>
        <v>0</v>
      </c>
      <c r="AA532" s="145">
        <f t="shared" si="96"/>
        <v>0</v>
      </c>
      <c r="AB532" s="257">
        <f t="shared" si="97"/>
        <v>0</v>
      </c>
      <c r="AC532" s="142">
        <f t="shared" si="98"/>
        <v>0</v>
      </c>
      <c r="AD532" s="143">
        <f t="shared" si="99"/>
        <v>0</v>
      </c>
      <c r="AE532" s="144" t="str">
        <f t="shared" si="100"/>
        <v/>
      </c>
      <c r="AF532" s="144">
        <f t="shared" si="101"/>
        <v>0</v>
      </c>
      <c r="AG532" s="144" t="str">
        <f t="shared" si="102"/>
        <v/>
      </c>
      <c r="AH532" s="591">
        <f t="shared" si="103"/>
        <v>0</v>
      </c>
    </row>
    <row r="533" spans="1:34" ht="15.75">
      <c r="A533" s="5"/>
      <c r="B533" s="13">
        <v>76</v>
      </c>
      <c r="C533" s="345" t="s">
        <v>2142</v>
      </c>
      <c r="D533" s="345" t="s">
        <v>2143</v>
      </c>
      <c r="E533" s="379" t="s">
        <v>97</v>
      </c>
      <c r="F533" s="402">
        <v>1</v>
      </c>
      <c r="G533" s="136"/>
      <c r="H533" s="413">
        <v>5452</v>
      </c>
      <c r="I533" s="146">
        <f t="shared" si="93"/>
        <v>3816.3999999999996</v>
      </c>
      <c r="J533" s="255">
        <f t="shared" si="94"/>
        <v>146.78461538461536</v>
      </c>
      <c r="K533" s="8" t="s">
        <v>3207</v>
      </c>
      <c r="L533" s="346"/>
      <c r="M533" s="333" t="s">
        <v>5562</v>
      </c>
      <c r="N533" s="8" t="s">
        <v>3208</v>
      </c>
      <c r="O533" s="426">
        <v>8.8427499999999992E-2</v>
      </c>
      <c r="P533" s="423">
        <v>3996</v>
      </c>
      <c r="Q533" s="402">
        <v>26000</v>
      </c>
      <c r="R533" s="451" t="s">
        <v>3990</v>
      </c>
      <c r="S533" s="454"/>
      <c r="T533" s="448">
        <v>280</v>
      </c>
      <c r="U533" s="548" t="s">
        <v>3991</v>
      </c>
      <c r="V533" s="512" t="s">
        <v>3992</v>
      </c>
      <c r="W533" s="425" t="s">
        <v>729</v>
      </c>
      <c r="X533" s="169"/>
      <c r="Y533" s="71" t="s">
        <v>233</v>
      </c>
      <c r="Z533" s="145">
        <f t="shared" si="95"/>
        <v>0</v>
      </c>
      <c r="AA533" s="145">
        <f t="shared" si="96"/>
        <v>0</v>
      </c>
      <c r="AB533" s="257">
        <f t="shared" si="97"/>
        <v>0</v>
      </c>
      <c r="AC533" s="142">
        <f t="shared" si="98"/>
        <v>0</v>
      </c>
      <c r="AD533" s="143">
        <f t="shared" si="99"/>
        <v>0</v>
      </c>
      <c r="AE533" s="144" t="str">
        <f t="shared" si="100"/>
        <v/>
      </c>
      <c r="AF533" s="144">
        <f t="shared" si="101"/>
        <v>0</v>
      </c>
      <c r="AG533" s="144" t="str">
        <f t="shared" si="102"/>
        <v/>
      </c>
      <c r="AH533" s="591">
        <f t="shared" si="103"/>
        <v>0</v>
      </c>
    </row>
    <row r="534" spans="1:34" ht="15.75">
      <c r="A534" s="5" t="s">
        <v>408</v>
      </c>
      <c r="B534" s="13"/>
      <c r="C534" s="348"/>
      <c r="D534" s="348"/>
      <c r="E534" s="380"/>
      <c r="F534" s="401"/>
      <c r="G534" s="232"/>
      <c r="H534" s="413"/>
      <c r="I534" s="410"/>
      <c r="J534" s="565"/>
      <c r="K534" s="417"/>
      <c r="L534" s="8"/>
      <c r="M534" s="333"/>
      <c r="N534" s="417"/>
      <c r="O534" s="346"/>
      <c r="P534" s="423"/>
      <c r="Q534" s="439"/>
      <c r="R534" s="454"/>
      <c r="S534" s="456"/>
      <c r="T534" s="425"/>
      <c r="U534" s="506"/>
      <c r="V534" s="530"/>
      <c r="W534" s="425"/>
      <c r="X534" s="137"/>
      <c r="Y534" s="71" t="s">
        <v>1015</v>
      </c>
      <c r="Z534" s="195"/>
      <c r="AA534" s="195"/>
      <c r="AB534" s="142"/>
      <c r="AC534" s="142"/>
      <c r="AD534" s="143"/>
      <c r="AE534" s="144"/>
      <c r="AF534" s="144"/>
      <c r="AG534" s="144"/>
      <c r="AH534" s="591"/>
    </row>
    <row r="535" spans="1:34" ht="15.75">
      <c r="A535" s="5"/>
      <c r="B535" s="13">
        <v>77</v>
      </c>
      <c r="C535" s="353" t="s">
        <v>2144</v>
      </c>
      <c r="D535" s="341" t="s">
        <v>2145</v>
      </c>
      <c r="E535" s="379" t="s">
        <v>101</v>
      </c>
      <c r="F535" s="405">
        <v>12</v>
      </c>
      <c r="G535" s="136"/>
      <c r="H535" s="413">
        <v>207</v>
      </c>
      <c r="I535" s="146">
        <f t="shared" si="93"/>
        <v>144.89999999999998</v>
      </c>
      <c r="J535" s="255">
        <f t="shared" si="94"/>
        <v>5.5730769230769219</v>
      </c>
      <c r="K535" s="8" t="s">
        <v>3145</v>
      </c>
      <c r="L535" s="401"/>
      <c r="M535" s="333" t="s">
        <v>5561</v>
      </c>
      <c r="N535" s="8" t="s">
        <v>3208</v>
      </c>
      <c r="O535" s="426">
        <v>3.4917999999999998E-2</v>
      </c>
      <c r="P535" s="423">
        <v>2496</v>
      </c>
      <c r="Q535" s="439">
        <v>14304</v>
      </c>
      <c r="R535" s="451" t="s">
        <v>3993</v>
      </c>
      <c r="S535" s="459"/>
      <c r="T535" s="448">
        <v>25</v>
      </c>
      <c r="U535" s="549" t="s">
        <v>5413</v>
      </c>
      <c r="V535" s="507" t="s">
        <v>3994</v>
      </c>
      <c r="W535" s="425" t="s">
        <v>700</v>
      </c>
      <c r="X535" s="169"/>
      <c r="Y535" s="71" t="s">
        <v>233</v>
      </c>
      <c r="Z535" s="145">
        <f t="shared" si="95"/>
        <v>0</v>
      </c>
      <c r="AA535" s="145">
        <f t="shared" si="96"/>
        <v>0</v>
      </c>
      <c r="AB535" s="257">
        <f t="shared" si="97"/>
        <v>0</v>
      </c>
      <c r="AC535" s="142">
        <f t="shared" si="98"/>
        <v>0</v>
      </c>
      <c r="AD535" s="143">
        <f t="shared" si="99"/>
        <v>0</v>
      </c>
      <c r="AE535" s="144" t="str">
        <f t="shared" ref="AE535:AE598" si="104">IF(N535="1.1G",(P535/1000)*X535,"")</f>
        <v/>
      </c>
      <c r="AF535" s="144">
        <f t="shared" ref="AF535:AF598" si="105">IF(N535="1.3G",(P535/1000)*X535,"")</f>
        <v>0</v>
      </c>
      <c r="AG535" s="144" t="str">
        <f t="shared" ref="AG535:AG598" si="106">IF(N535="1.4G",(P535/1000)*X535,"")</f>
        <v/>
      </c>
      <c r="AH535" s="591">
        <f t="shared" si="103"/>
        <v>0</v>
      </c>
    </row>
    <row r="536" spans="1:34" ht="15.75">
      <c r="A536" s="5"/>
      <c r="B536" s="13">
        <v>77</v>
      </c>
      <c r="C536" s="353" t="s">
        <v>2146</v>
      </c>
      <c r="D536" s="341" t="s">
        <v>2147</v>
      </c>
      <c r="E536" s="379" t="s">
        <v>101</v>
      </c>
      <c r="F536" s="405">
        <v>12</v>
      </c>
      <c r="G536" s="235"/>
      <c r="H536" s="413">
        <v>207</v>
      </c>
      <c r="I536" s="146">
        <f t="shared" ref="I536:I599" si="107">(H536)*$G$20</f>
        <v>144.89999999999998</v>
      </c>
      <c r="J536" s="255">
        <f t="shared" ref="J536:J599" si="108">(I536/$J$19)</f>
        <v>5.5730769230769219</v>
      </c>
      <c r="K536" s="8" t="s">
        <v>3145</v>
      </c>
      <c r="L536" s="401"/>
      <c r="M536" s="333" t="s">
        <v>5561</v>
      </c>
      <c r="N536" s="8" t="s">
        <v>3208</v>
      </c>
      <c r="O536" s="426">
        <v>3.4917999999999998E-2</v>
      </c>
      <c r="P536" s="423">
        <v>2496</v>
      </c>
      <c r="Q536" s="439">
        <v>16032</v>
      </c>
      <c r="R536" s="451" t="s">
        <v>3995</v>
      </c>
      <c r="S536" s="459"/>
      <c r="T536" s="448">
        <v>25</v>
      </c>
      <c r="U536" s="549" t="s">
        <v>5414</v>
      </c>
      <c r="V536" s="524" t="s">
        <v>3996</v>
      </c>
      <c r="W536" s="425" t="s">
        <v>700</v>
      </c>
      <c r="X536" s="169"/>
      <c r="Y536" s="71" t="s">
        <v>233</v>
      </c>
      <c r="Z536" s="145">
        <f t="shared" ref="Z536:Z599" si="109">(X536*F536*I536)</f>
        <v>0</v>
      </c>
      <c r="AA536" s="145">
        <f t="shared" ref="AA536:AA599" si="110">(Z536*1.21)</f>
        <v>0</v>
      </c>
      <c r="AB536" s="257">
        <f t="shared" ref="AB536:AB599" si="111">(X536*J536*F536)</f>
        <v>0</v>
      </c>
      <c r="AC536" s="142">
        <f t="shared" ref="AC536:AC599" si="112">(X536*Q536/1000)</f>
        <v>0</v>
      </c>
      <c r="AD536" s="143">
        <f t="shared" ref="AD536:AD599" si="113">(X536*O536)</f>
        <v>0</v>
      </c>
      <c r="AE536" s="144" t="str">
        <f t="shared" si="104"/>
        <v/>
      </c>
      <c r="AF536" s="144">
        <f t="shared" si="105"/>
        <v>0</v>
      </c>
      <c r="AG536" s="144" t="str">
        <f t="shared" si="106"/>
        <v/>
      </c>
      <c r="AH536" s="591">
        <f t="shared" ref="AH536:AH599" si="114">SUM(AE536:AG536)</f>
        <v>0</v>
      </c>
    </row>
    <row r="537" spans="1:34" ht="15.75">
      <c r="A537" s="5"/>
      <c r="B537" s="13">
        <v>77</v>
      </c>
      <c r="C537" s="341" t="s">
        <v>2148</v>
      </c>
      <c r="D537" s="341" t="s">
        <v>2149</v>
      </c>
      <c r="E537" s="379" t="s">
        <v>101</v>
      </c>
      <c r="F537" s="405">
        <v>12</v>
      </c>
      <c r="G537" s="8"/>
      <c r="H537" s="413">
        <v>207</v>
      </c>
      <c r="I537" s="146">
        <f t="shared" si="107"/>
        <v>144.89999999999998</v>
      </c>
      <c r="J537" s="255">
        <f t="shared" si="108"/>
        <v>5.5730769230769219</v>
      </c>
      <c r="K537" s="8" t="s">
        <v>3145</v>
      </c>
      <c r="L537" s="401"/>
      <c r="M537" s="333" t="s">
        <v>5561</v>
      </c>
      <c r="N537" s="8" t="s">
        <v>3208</v>
      </c>
      <c r="O537" s="426">
        <v>3.4917999999999998E-2</v>
      </c>
      <c r="P537" s="423">
        <v>2496</v>
      </c>
      <c r="Q537" s="439">
        <v>15060</v>
      </c>
      <c r="R537" s="451" t="s">
        <v>3995</v>
      </c>
      <c r="S537" s="459"/>
      <c r="T537" s="448">
        <v>25</v>
      </c>
      <c r="U537" s="549" t="s">
        <v>5415</v>
      </c>
      <c r="V537" s="524" t="s">
        <v>3997</v>
      </c>
      <c r="W537" s="425" t="s">
        <v>700</v>
      </c>
      <c r="X537" s="169"/>
      <c r="Y537" s="71" t="s">
        <v>233</v>
      </c>
      <c r="Z537" s="145">
        <f t="shared" si="109"/>
        <v>0</v>
      </c>
      <c r="AA537" s="145">
        <f t="shared" si="110"/>
        <v>0</v>
      </c>
      <c r="AB537" s="257">
        <f t="shared" si="111"/>
        <v>0</v>
      </c>
      <c r="AC537" s="142">
        <f t="shared" si="112"/>
        <v>0</v>
      </c>
      <c r="AD537" s="143">
        <f t="shared" si="113"/>
        <v>0</v>
      </c>
      <c r="AE537" s="144" t="str">
        <f t="shared" si="104"/>
        <v/>
      </c>
      <c r="AF537" s="144">
        <f t="shared" si="105"/>
        <v>0</v>
      </c>
      <c r="AG537" s="144" t="str">
        <f t="shared" si="106"/>
        <v/>
      </c>
      <c r="AH537" s="591">
        <f t="shared" si="114"/>
        <v>0</v>
      </c>
    </row>
    <row r="538" spans="1:34" ht="15.75">
      <c r="A538" s="5"/>
      <c r="B538" s="13">
        <v>77</v>
      </c>
      <c r="C538" s="341" t="s">
        <v>2150</v>
      </c>
      <c r="D538" s="341" t="s">
        <v>2151</v>
      </c>
      <c r="E538" s="379" t="s">
        <v>101</v>
      </c>
      <c r="F538" s="405">
        <v>12</v>
      </c>
      <c r="G538" s="8"/>
      <c r="H538" s="413">
        <v>207</v>
      </c>
      <c r="I538" s="146">
        <f t="shared" si="107"/>
        <v>144.89999999999998</v>
      </c>
      <c r="J538" s="255">
        <f t="shared" si="108"/>
        <v>5.5730769230769219</v>
      </c>
      <c r="K538" s="8" t="s">
        <v>3145</v>
      </c>
      <c r="L538" s="401"/>
      <c r="M538" s="333" t="s">
        <v>5561</v>
      </c>
      <c r="N538" s="8" t="s">
        <v>3208</v>
      </c>
      <c r="O538" s="426">
        <v>3.4917999999999998E-2</v>
      </c>
      <c r="P538" s="423">
        <v>2496</v>
      </c>
      <c r="Q538" s="439">
        <v>14976</v>
      </c>
      <c r="R538" s="451" t="s">
        <v>3998</v>
      </c>
      <c r="S538" s="460"/>
      <c r="T538" s="448">
        <v>25</v>
      </c>
      <c r="U538" s="549" t="s">
        <v>5416</v>
      </c>
      <c r="V538" s="514" t="s">
        <v>3999</v>
      </c>
      <c r="W538" s="425" t="s">
        <v>700</v>
      </c>
      <c r="X538" s="169"/>
      <c r="Y538" s="71" t="s">
        <v>233</v>
      </c>
      <c r="Z538" s="145">
        <f t="shared" si="109"/>
        <v>0</v>
      </c>
      <c r="AA538" s="145">
        <f t="shared" si="110"/>
        <v>0</v>
      </c>
      <c r="AB538" s="257">
        <f t="shared" si="111"/>
        <v>0</v>
      </c>
      <c r="AC538" s="142">
        <f t="shared" si="112"/>
        <v>0</v>
      </c>
      <c r="AD538" s="143">
        <f t="shared" si="113"/>
        <v>0</v>
      </c>
      <c r="AE538" s="144" t="str">
        <f t="shared" si="104"/>
        <v/>
      </c>
      <c r="AF538" s="144">
        <f t="shared" si="105"/>
        <v>0</v>
      </c>
      <c r="AG538" s="144" t="str">
        <f t="shared" si="106"/>
        <v/>
      </c>
      <c r="AH538" s="591">
        <f t="shared" si="114"/>
        <v>0</v>
      </c>
    </row>
    <row r="539" spans="1:34" ht="15.75">
      <c r="A539" s="5" t="s">
        <v>1299</v>
      </c>
      <c r="B539" s="13"/>
      <c r="C539" s="348"/>
      <c r="D539" s="348"/>
      <c r="E539" s="380"/>
      <c r="F539" s="401"/>
      <c r="G539" s="136"/>
      <c r="H539" s="413"/>
      <c r="I539" s="410"/>
      <c r="J539" s="565"/>
      <c r="K539" s="417"/>
      <c r="L539" s="8"/>
      <c r="M539" s="333"/>
      <c r="N539" s="417"/>
      <c r="O539" s="346"/>
      <c r="P539" s="423"/>
      <c r="Q539" s="438"/>
      <c r="R539" s="454"/>
      <c r="S539" s="456"/>
      <c r="T539" s="425"/>
      <c r="U539" s="506"/>
      <c r="V539" s="530"/>
      <c r="W539" s="425"/>
      <c r="X539" s="137"/>
      <c r="Y539" s="71" t="s">
        <v>1015</v>
      </c>
      <c r="Z539" s="195"/>
      <c r="AA539" s="195"/>
      <c r="AB539" s="142"/>
      <c r="AC539" s="142"/>
      <c r="AD539" s="143"/>
      <c r="AE539" s="144"/>
      <c r="AF539" s="144"/>
      <c r="AG539" s="144"/>
      <c r="AH539" s="591"/>
    </row>
    <row r="540" spans="1:34" ht="15.75">
      <c r="A540" s="5"/>
      <c r="B540" s="13">
        <v>212</v>
      </c>
      <c r="C540" s="341" t="s">
        <v>2152</v>
      </c>
      <c r="D540" s="341" t="s">
        <v>2153</v>
      </c>
      <c r="E540" s="379" t="s">
        <v>101</v>
      </c>
      <c r="F540" s="405">
        <v>12</v>
      </c>
      <c r="G540" s="8"/>
      <c r="H540" s="413">
        <v>207</v>
      </c>
      <c r="I540" s="146">
        <f t="shared" si="107"/>
        <v>144.89999999999998</v>
      </c>
      <c r="J540" s="255">
        <f t="shared" si="108"/>
        <v>5.5730769230769219</v>
      </c>
      <c r="K540" s="8" t="s">
        <v>3145</v>
      </c>
      <c r="L540" s="424" t="s">
        <v>4000</v>
      </c>
      <c r="M540" s="333" t="s">
        <v>5560</v>
      </c>
      <c r="N540" s="8" t="s">
        <v>10</v>
      </c>
      <c r="O540" s="426">
        <v>3.4917999999999998E-2</v>
      </c>
      <c r="P540" s="423">
        <v>2496</v>
      </c>
      <c r="Q540" s="439">
        <v>15816</v>
      </c>
      <c r="R540" s="451" t="s">
        <v>4001</v>
      </c>
      <c r="S540" s="459"/>
      <c r="T540" s="448">
        <v>25</v>
      </c>
      <c r="U540" s="548" t="s">
        <v>4002</v>
      </c>
      <c r="V540" s="524" t="s">
        <v>4003</v>
      </c>
      <c r="W540" s="425" t="s">
        <v>700</v>
      </c>
      <c r="X540" s="169"/>
      <c r="Y540" s="71" t="s">
        <v>234</v>
      </c>
      <c r="Z540" s="145">
        <f t="shared" si="109"/>
        <v>0</v>
      </c>
      <c r="AA540" s="145">
        <f t="shared" si="110"/>
        <v>0</v>
      </c>
      <c r="AB540" s="257">
        <f t="shared" si="111"/>
        <v>0</v>
      </c>
      <c r="AC540" s="142">
        <f t="shared" si="112"/>
        <v>0</v>
      </c>
      <c r="AD540" s="143">
        <f t="shared" si="113"/>
        <v>0</v>
      </c>
      <c r="AE540" s="144" t="str">
        <f t="shared" si="104"/>
        <v/>
      </c>
      <c r="AF540" s="144" t="str">
        <f t="shared" si="105"/>
        <v/>
      </c>
      <c r="AG540" s="144">
        <f t="shared" si="106"/>
        <v>0</v>
      </c>
      <c r="AH540" s="591">
        <f t="shared" si="114"/>
        <v>0</v>
      </c>
    </row>
    <row r="541" spans="1:34" ht="15.75">
      <c r="A541" s="5"/>
      <c r="B541" s="13">
        <v>212</v>
      </c>
      <c r="C541" s="353" t="s">
        <v>2154</v>
      </c>
      <c r="D541" s="341" t="s">
        <v>2145</v>
      </c>
      <c r="E541" s="379" t="s">
        <v>101</v>
      </c>
      <c r="F541" s="405">
        <v>12</v>
      </c>
      <c r="G541" s="8"/>
      <c r="H541" s="413">
        <v>207</v>
      </c>
      <c r="I541" s="146">
        <f t="shared" si="107"/>
        <v>144.89999999999998</v>
      </c>
      <c r="J541" s="255">
        <f t="shared" si="108"/>
        <v>5.5730769230769219</v>
      </c>
      <c r="K541" s="8" t="s">
        <v>3145</v>
      </c>
      <c r="L541" s="424" t="s">
        <v>4000</v>
      </c>
      <c r="M541" s="333" t="s">
        <v>5560</v>
      </c>
      <c r="N541" s="8" t="s">
        <v>10</v>
      </c>
      <c r="O541" s="426">
        <v>3.4917999999999998E-2</v>
      </c>
      <c r="P541" s="423">
        <v>2496</v>
      </c>
      <c r="Q541" s="439">
        <v>14304</v>
      </c>
      <c r="R541" s="451" t="s">
        <v>4004</v>
      </c>
      <c r="S541" s="459"/>
      <c r="T541" s="448">
        <v>25</v>
      </c>
      <c r="U541" s="549" t="s">
        <v>5413</v>
      </c>
      <c r="V541" s="512" t="s">
        <v>4005</v>
      </c>
      <c r="W541" s="425" t="s">
        <v>700</v>
      </c>
      <c r="X541" s="169"/>
      <c r="Y541" s="71" t="s">
        <v>233</v>
      </c>
      <c r="Z541" s="145">
        <f t="shared" si="109"/>
        <v>0</v>
      </c>
      <c r="AA541" s="145">
        <f t="shared" si="110"/>
        <v>0</v>
      </c>
      <c r="AB541" s="257">
        <f t="shared" si="111"/>
        <v>0</v>
      </c>
      <c r="AC541" s="142">
        <f t="shared" si="112"/>
        <v>0</v>
      </c>
      <c r="AD541" s="143">
        <f t="shared" si="113"/>
        <v>0</v>
      </c>
      <c r="AE541" s="144" t="str">
        <f t="shared" si="104"/>
        <v/>
      </c>
      <c r="AF541" s="144" t="str">
        <f t="shared" si="105"/>
        <v/>
      </c>
      <c r="AG541" s="144">
        <f t="shared" si="106"/>
        <v>0</v>
      </c>
      <c r="AH541" s="591">
        <f t="shared" si="114"/>
        <v>0</v>
      </c>
    </row>
    <row r="542" spans="1:34" ht="15.75">
      <c r="A542" s="5"/>
      <c r="B542" s="13">
        <v>212</v>
      </c>
      <c r="C542" s="353" t="s">
        <v>2155</v>
      </c>
      <c r="D542" s="341" t="s">
        <v>2147</v>
      </c>
      <c r="E542" s="379" t="s">
        <v>101</v>
      </c>
      <c r="F542" s="405">
        <v>12</v>
      </c>
      <c r="G542" s="232"/>
      <c r="H542" s="413">
        <v>207</v>
      </c>
      <c r="I542" s="146">
        <f t="shared" si="107"/>
        <v>144.89999999999998</v>
      </c>
      <c r="J542" s="255">
        <f t="shared" si="108"/>
        <v>5.5730769230769219</v>
      </c>
      <c r="K542" s="8" t="s">
        <v>3145</v>
      </c>
      <c r="L542" s="424" t="s">
        <v>4000</v>
      </c>
      <c r="M542" s="333" t="s">
        <v>5560</v>
      </c>
      <c r="N542" s="8" t="s">
        <v>10</v>
      </c>
      <c r="O542" s="426">
        <v>3.4917999999999998E-2</v>
      </c>
      <c r="P542" s="423">
        <v>2496</v>
      </c>
      <c r="Q542" s="439">
        <v>16032</v>
      </c>
      <c r="R542" s="451" t="s">
        <v>4001</v>
      </c>
      <c r="S542" s="459"/>
      <c r="T542" s="448">
        <v>25</v>
      </c>
      <c r="U542" s="548" t="s">
        <v>4006</v>
      </c>
      <c r="V542" s="524" t="s">
        <v>4007</v>
      </c>
      <c r="W542" s="425" t="s">
        <v>700</v>
      </c>
      <c r="X542" s="169"/>
      <c r="Y542" s="71" t="s">
        <v>233</v>
      </c>
      <c r="Z542" s="145">
        <f t="shared" si="109"/>
        <v>0</v>
      </c>
      <c r="AA542" s="145">
        <f t="shared" si="110"/>
        <v>0</v>
      </c>
      <c r="AB542" s="257">
        <f t="shared" si="111"/>
        <v>0</v>
      </c>
      <c r="AC542" s="142">
        <f t="shared" si="112"/>
        <v>0</v>
      </c>
      <c r="AD542" s="143">
        <f t="shared" si="113"/>
        <v>0</v>
      </c>
      <c r="AE542" s="144" t="str">
        <f t="shared" si="104"/>
        <v/>
      </c>
      <c r="AF542" s="144" t="str">
        <f t="shared" si="105"/>
        <v/>
      </c>
      <c r="AG542" s="144">
        <f t="shared" si="106"/>
        <v>0</v>
      </c>
      <c r="AH542" s="591">
        <f t="shared" si="114"/>
        <v>0</v>
      </c>
    </row>
    <row r="543" spans="1:34" ht="15.75">
      <c r="A543" s="5"/>
      <c r="B543" s="13">
        <v>212</v>
      </c>
      <c r="C543" s="341" t="s">
        <v>2156</v>
      </c>
      <c r="D543" s="341" t="s">
        <v>2157</v>
      </c>
      <c r="E543" s="379" t="s">
        <v>101</v>
      </c>
      <c r="F543" s="405">
        <v>12</v>
      </c>
      <c r="G543" s="136"/>
      <c r="H543" s="413">
        <v>207</v>
      </c>
      <c r="I543" s="146">
        <f t="shared" si="107"/>
        <v>144.89999999999998</v>
      </c>
      <c r="J543" s="255">
        <f t="shared" si="108"/>
        <v>5.5730769230769219</v>
      </c>
      <c r="K543" s="8" t="s">
        <v>3145</v>
      </c>
      <c r="L543" s="424" t="s">
        <v>4000</v>
      </c>
      <c r="M543" s="333" t="s">
        <v>5560</v>
      </c>
      <c r="N543" s="8" t="s">
        <v>10</v>
      </c>
      <c r="O543" s="426">
        <v>3.4917999999999998E-2</v>
      </c>
      <c r="P543" s="423">
        <v>2496</v>
      </c>
      <c r="Q543" s="439">
        <v>15516</v>
      </c>
      <c r="R543" s="451" t="s">
        <v>4001</v>
      </c>
      <c r="S543" s="459"/>
      <c r="T543" s="448">
        <v>25</v>
      </c>
      <c r="U543" s="548" t="s">
        <v>4008</v>
      </c>
      <c r="V543" s="524" t="s">
        <v>4009</v>
      </c>
      <c r="W543" s="425" t="s">
        <v>700</v>
      </c>
      <c r="X543" s="169"/>
      <c r="Y543" s="71" t="s">
        <v>234</v>
      </c>
      <c r="Z543" s="145">
        <f t="shared" si="109"/>
        <v>0</v>
      </c>
      <c r="AA543" s="145">
        <f t="shared" si="110"/>
        <v>0</v>
      </c>
      <c r="AB543" s="257">
        <f t="shared" si="111"/>
        <v>0</v>
      </c>
      <c r="AC543" s="142">
        <f t="shared" si="112"/>
        <v>0</v>
      </c>
      <c r="AD543" s="143">
        <f t="shared" si="113"/>
        <v>0</v>
      </c>
      <c r="AE543" s="144" t="str">
        <f t="shared" si="104"/>
        <v/>
      </c>
      <c r="AF543" s="144" t="str">
        <f t="shared" si="105"/>
        <v/>
      </c>
      <c r="AG543" s="144">
        <f t="shared" si="106"/>
        <v>0</v>
      </c>
      <c r="AH543" s="591">
        <f t="shared" si="114"/>
        <v>0</v>
      </c>
    </row>
    <row r="544" spans="1:34" ht="15.75">
      <c r="A544" s="5"/>
      <c r="B544" s="13">
        <v>212</v>
      </c>
      <c r="C544" s="341" t="s">
        <v>2158</v>
      </c>
      <c r="D544" s="341" t="s">
        <v>2149</v>
      </c>
      <c r="E544" s="379" t="s">
        <v>101</v>
      </c>
      <c r="F544" s="405">
        <v>12</v>
      </c>
      <c r="G544" s="235"/>
      <c r="H544" s="413">
        <v>207</v>
      </c>
      <c r="I544" s="146">
        <f t="shared" si="107"/>
        <v>144.89999999999998</v>
      </c>
      <c r="J544" s="255">
        <f t="shared" si="108"/>
        <v>5.5730769230769219</v>
      </c>
      <c r="K544" s="8" t="s">
        <v>3145</v>
      </c>
      <c r="L544" s="424" t="s">
        <v>4000</v>
      </c>
      <c r="M544" s="333" t="s">
        <v>5560</v>
      </c>
      <c r="N544" s="8" t="s">
        <v>10</v>
      </c>
      <c r="O544" s="426">
        <v>3.4917999999999998E-2</v>
      </c>
      <c r="P544" s="423">
        <v>2496</v>
      </c>
      <c r="Q544" s="439">
        <v>15060</v>
      </c>
      <c r="R544" s="451" t="s">
        <v>4010</v>
      </c>
      <c r="S544" s="459"/>
      <c r="T544" s="448">
        <v>25</v>
      </c>
      <c r="U544" s="548" t="s">
        <v>4011</v>
      </c>
      <c r="V544" s="524" t="s">
        <v>4012</v>
      </c>
      <c r="W544" s="425" t="s">
        <v>700</v>
      </c>
      <c r="X544" s="169"/>
      <c r="Y544" s="71" t="s">
        <v>6572</v>
      </c>
      <c r="Z544" s="145">
        <f t="shared" si="109"/>
        <v>0</v>
      </c>
      <c r="AA544" s="145">
        <f t="shared" si="110"/>
        <v>0</v>
      </c>
      <c r="AB544" s="257">
        <f t="shared" si="111"/>
        <v>0</v>
      </c>
      <c r="AC544" s="142">
        <f t="shared" si="112"/>
        <v>0</v>
      </c>
      <c r="AD544" s="143">
        <f t="shared" si="113"/>
        <v>0</v>
      </c>
      <c r="AE544" s="144" t="str">
        <f t="shared" si="104"/>
        <v/>
      </c>
      <c r="AF544" s="144" t="str">
        <f t="shared" si="105"/>
        <v/>
      </c>
      <c r="AG544" s="144">
        <f t="shared" si="106"/>
        <v>0</v>
      </c>
      <c r="AH544" s="591">
        <f t="shared" si="114"/>
        <v>0</v>
      </c>
    </row>
    <row r="545" spans="1:34" ht="15.75">
      <c r="A545" s="5" t="s">
        <v>409</v>
      </c>
      <c r="B545" s="13"/>
      <c r="C545" s="348"/>
      <c r="D545" s="348"/>
      <c r="E545" s="380"/>
      <c r="F545" s="401"/>
      <c r="G545" s="136"/>
      <c r="H545" s="413"/>
      <c r="I545" s="410"/>
      <c r="J545" s="565"/>
      <c r="K545" s="417"/>
      <c r="L545" s="8"/>
      <c r="M545" s="333"/>
      <c r="N545" s="417"/>
      <c r="O545" s="346"/>
      <c r="P545" s="423"/>
      <c r="Q545" s="439"/>
      <c r="R545" s="454"/>
      <c r="S545" s="456"/>
      <c r="T545" s="425"/>
      <c r="U545" s="506"/>
      <c r="V545" s="521"/>
      <c r="W545" s="425"/>
      <c r="X545" s="137"/>
      <c r="Y545" s="71" t="s">
        <v>1015</v>
      </c>
      <c r="Z545" s="195"/>
      <c r="AA545" s="195"/>
      <c r="AB545" s="142"/>
      <c r="AC545" s="142"/>
      <c r="AD545" s="143"/>
      <c r="AE545" s="144"/>
      <c r="AF545" s="144"/>
      <c r="AG545" s="144"/>
      <c r="AH545" s="591"/>
    </row>
    <row r="546" spans="1:34" ht="15.75">
      <c r="A546" s="5"/>
      <c r="B546" s="13">
        <v>78</v>
      </c>
      <c r="C546" s="353" t="s">
        <v>2159</v>
      </c>
      <c r="D546" s="378" t="s">
        <v>410</v>
      </c>
      <c r="E546" s="379" t="s">
        <v>101</v>
      </c>
      <c r="F546" s="405">
        <v>12</v>
      </c>
      <c r="G546" s="8"/>
      <c r="H546" s="413">
        <v>387</v>
      </c>
      <c r="I546" s="146">
        <f t="shared" si="107"/>
        <v>270.89999999999998</v>
      </c>
      <c r="J546" s="255">
        <f t="shared" si="108"/>
        <v>10.419230769230769</v>
      </c>
      <c r="K546" s="8" t="s">
        <v>3145</v>
      </c>
      <c r="L546" s="401"/>
      <c r="M546" s="333" t="s">
        <v>5562</v>
      </c>
      <c r="N546" s="8" t="s">
        <v>3208</v>
      </c>
      <c r="O546" s="426">
        <v>5.1407999999999995E-2</v>
      </c>
      <c r="P546" s="423">
        <v>5988</v>
      </c>
      <c r="Q546" s="439">
        <v>24000</v>
      </c>
      <c r="R546" s="451" t="s">
        <v>4013</v>
      </c>
      <c r="S546" s="460"/>
      <c r="T546" s="448">
        <v>30</v>
      </c>
      <c r="U546" s="548" t="s">
        <v>4014</v>
      </c>
      <c r="V546" s="514" t="s">
        <v>4015</v>
      </c>
      <c r="W546" s="425" t="s">
        <v>731</v>
      </c>
      <c r="X546" s="169"/>
      <c r="Y546" s="71" t="s">
        <v>233</v>
      </c>
      <c r="Z546" s="145">
        <f t="shared" si="109"/>
        <v>0</v>
      </c>
      <c r="AA546" s="145">
        <f t="shared" si="110"/>
        <v>0</v>
      </c>
      <c r="AB546" s="257">
        <f t="shared" si="111"/>
        <v>0</v>
      </c>
      <c r="AC546" s="142">
        <f t="shared" si="112"/>
        <v>0</v>
      </c>
      <c r="AD546" s="143">
        <f t="shared" si="113"/>
        <v>0</v>
      </c>
      <c r="AE546" s="144" t="str">
        <f t="shared" si="104"/>
        <v/>
      </c>
      <c r="AF546" s="144">
        <f t="shared" si="105"/>
        <v>0</v>
      </c>
      <c r="AG546" s="144" t="str">
        <f t="shared" si="106"/>
        <v/>
      </c>
      <c r="AH546" s="591">
        <f t="shared" si="114"/>
        <v>0</v>
      </c>
    </row>
    <row r="547" spans="1:34" ht="15.75">
      <c r="A547" s="5"/>
      <c r="B547" s="13">
        <v>78</v>
      </c>
      <c r="C547" s="343" t="s">
        <v>2160</v>
      </c>
      <c r="D547" s="374" t="s">
        <v>411</v>
      </c>
      <c r="E547" s="379" t="s">
        <v>101</v>
      </c>
      <c r="F547" s="405">
        <v>12</v>
      </c>
      <c r="G547" s="8"/>
      <c r="H547" s="413">
        <v>320</v>
      </c>
      <c r="I547" s="146">
        <f t="shared" si="107"/>
        <v>224</v>
      </c>
      <c r="J547" s="255">
        <f t="shared" si="108"/>
        <v>8.615384615384615</v>
      </c>
      <c r="K547" s="8" t="s">
        <v>3207</v>
      </c>
      <c r="L547" s="401"/>
      <c r="M547" s="333" t="s">
        <v>5562</v>
      </c>
      <c r="N547" s="8" t="s">
        <v>3208</v>
      </c>
      <c r="O547" s="426">
        <v>5.1407999999999995E-2</v>
      </c>
      <c r="P547" s="423">
        <v>3600</v>
      </c>
      <c r="Q547" s="439">
        <v>26000</v>
      </c>
      <c r="R547" s="451" t="s">
        <v>4013</v>
      </c>
      <c r="S547" s="460"/>
      <c r="T547" s="448">
        <v>20</v>
      </c>
      <c r="U547" s="548" t="s">
        <v>4016</v>
      </c>
      <c r="V547" s="524" t="s">
        <v>639</v>
      </c>
      <c r="W547" s="432" t="s">
        <v>732</v>
      </c>
      <c r="X547" s="169"/>
      <c r="Y547" s="71" t="s">
        <v>233</v>
      </c>
      <c r="Z547" s="145">
        <f t="shared" si="109"/>
        <v>0</v>
      </c>
      <c r="AA547" s="145">
        <f t="shared" si="110"/>
        <v>0</v>
      </c>
      <c r="AB547" s="257">
        <f t="shared" si="111"/>
        <v>0</v>
      </c>
      <c r="AC547" s="142">
        <f t="shared" si="112"/>
        <v>0</v>
      </c>
      <c r="AD547" s="143">
        <f t="shared" si="113"/>
        <v>0</v>
      </c>
      <c r="AE547" s="144" t="str">
        <f t="shared" si="104"/>
        <v/>
      </c>
      <c r="AF547" s="144">
        <f t="shared" si="105"/>
        <v>0</v>
      </c>
      <c r="AG547" s="144" t="str">
        <f t="shared" si="106"/>
        <v/>
      </c>
      <c r="AH547" s="591">
        <f t="shared" si="114"/>
        <v>0</v>
      </c>
    </row>
    <row r="548" spans="1:34" ht="15.75">
      <c r="A548" s="5"/>
      <c r="B548" s="13">
        <v>78</v>
      </c>
      <c r="C548" s="343" t="s">
        <v>2161</v>
      </c>
      <c r="D548" s="374" t="s">
        <v>412</v>
      </c>
      <c r="E548" s="379" t="s">
        <v>101</v>
      </c>
      <c r="F548" s="405">
        <v>12</v>
      </c>
      <c r="G548" s="8"/>
      <c r="H548" s="413">
        <v>320</v>
      </c>
      <c r="I548" s="146">
        <f t="shared" si="107"/>
        <v>224</v>
      </c>
      <c r="J548" s="255">
        <f t="shared" si="108"/>
        <v>8.615384615384615</v>
      </c>
      <c r="K548" s="8" t="s">
        <v>3145</v>
      </c>
      <c r="L548" s="401"/>
      <c r="M548" s="333" t="s">
        <v>5561</v>
      </c>
      <c r="N548" s="8" t="s">
        <v>3208</v>
      </c>
      <c r="O548" s="426">
        <v>5.1407999999999995E-2</v>
      </c>
      <c r="P548" s="423">
        <v>3900</v>
      </c>
      <c r="Q548" s="439">
        <v>22236</v>
      </c>
      <c r="R548" s="451" t="s">
        <v>4013</v>
      </c>
      <c r="S548" s="460"/>
      <c r="T548" s="448">
        <v>30</v>
      </c>
      <c r="U548" s="548" t="s">
        <v>4017</v>
      </c>
      <c r="V548" s="512" t="s">
        <v>4018</v>
      </c>
      <c r="W548" s="425" t="s">
        <v>706</v>
      </c>
      <c r="X548" s="169"/>
      <c r="Y548" s="71" t="s">
        <v>233</v>
      </c>
      <c r="Z548" s="145">
        <f t="shared" si="109"/>
        <v>0</v>
      </c>
      <c r="AA548" s="145">
        <f t="shared" si="110"/>
        <v>0</v>
      </c>
      <c r="AB548" s="257">
        <f t="shared" si="111"/>
        <v>0</v>
      </c>
      <c r="AC548" s="142">
        <f t="shared" si="112"/>
        <v>0</v>
      </c>
      <c r="AD548" s="143">
        <f t="shared" si="113"/>
        <v>0</v>
      </c>
      <c r="AE548" s="144" t="str">
        <f t="shared" si="104"/>
        <v/>
      </c>
      <c r="AF548" s="144">
        <f t="shared" si="105"/>
        <v>0</v>
      </c>
      <c r="AG548" s="144" t="str">
        <f t="shared" si="106"/>
        <v/>
      </c>
      <c r="AH548" s="591">
        <f t="shared" si="114"/>
        <v>0</v>
      </c>
    </row>
    <row r="549" spans="1:34" ht="15.75">
      <c r="A549" s="5"/>
      <c r="B549" s="13">
        <v>78</v>
      </c>
      <c r="C549" s="341" t="s">
        <v>2162</v>
      </c>
      <c r="D549" s="341" t="s">
        <v>413</v>
      </c>
      <c r="E549" s="379" t="s">
        <v>101</v>
      </c>
      <c r="F549" s="405">
        <v>12</v>
      </c>
      <c r="G549" s="232"/>
      <c r="H549" s="413">
        <v>320</v>
      </c>
      <c r="I549" s="146">
        <f t="shared" si="107"/>
        <v>224</v>
      </c>
      <c r="J549" s="255">
        <f t="shared" si="108"/>
        <v>8.615384615384615</v>
      </c>
      <c r="K549" s="8" t="s">
        <v>3145</v>
      </c>
      <c r="L549" s="401"/>
      <c r="M549" s="333" t="s">
        <v>5561</v>
      </c>
      <c r="N549" s="8" t="s">
        <v>3208</v>
      </c>
      <c r="O549" s="426">
        <v>5.1407999999999995E-2</v>
      </c>
      <c r="P549" s="423">
        <v>3900</v>
      </c>
      <c r="Q549" s="439">
        <v>22140</v>
      </c>
      <c r="R549" s="451" t="s">
        <v>4013</v>
      </c>
      <c r="S549" s="460"/>
      <c r="T549" s="448">
        <v>30</v>
      </c>
      <c r="U549" s="548" t="s">
        <v>4019</v>
      </c>
      <c r="V549" s="512" t="s">
        <v>4020</v>
      </c>
      <c r="W549" s="425" t="s">
        <v>706</v>
      </c>
      <c r="X549" s="169"/>
      <c r="Y549" s="71" t="s">
        <v>233</v>
      </c>
      <c r="Z549" s="145">
        <f t="shared" si="109"/>
        <v>0</v>
      </c>
      <c r="AA549" s="145">
        <f t="shared" si="110"/>
        <v>0</v>
      </c>
      <c r="AB549" s="257">
        <f t="shared" si="111"/>
        <v>0</v>
      </c>
      <c r="AC549" s="142">
        <f t="shared" si="112"/>
        <v>0</v>
      </c>
      <c r="AD549" s="143">
        <f t="shared" si="113"/>
        <v>0</v>
      </c>
      <c r="AE549" s="144" t="str">
        <f t="shared" si="104"/>
        <v/>
      </c>
      <c r="AF549" s="144">
        <f t="shared" si="105"/>
        <v>0</v>
      </c>
      <c r="AG549" s="144" t="str">
        <f t="shared" si="106"/>
        <v/>
      </c>
      <c r="AH549" s="591">
        <f t="shared" si="114"/>
        <v>0</v>
      </c>
    </row>
    <row r="550" spans="1:34" ht="15.75">
      <c r="A550" s="5"/>
      <c r="B550" s="13">
        <v>78</v>
      </c>
      <c r="C550" s="353" t="s">
        <v>2163</v>
      </c>
      <c r="D550" s="341" t="s">
        <v>2164</v>
      </c>
      <c r="E550" s="379" t="s">
        <v>101</v>
      </c>
      <c r="F550" s="405">
        <v>12</v>
      </c>
      <c r="G550" s="136"/>
      <c r="H550" s="413">
        <v>320</v>
      </c>
      <c r="I550" s="146">
        <f t="shared" si="107"/>
        <v>224</v>
      </c>
      <c r="J550" s="255">
        <f t="shared" si="108"/>
        <v>8.615384615384615</v>
      </c>
      <c r="K550" s="8" t="s">
        <v>3145</v>
      </c>
      <c r="L550" s="401"/>
      <c r="M550" s="333" t="s">
        <v>5561</v>
      </c>
      <c r="N550" s="8" t="s">
        <v>3208</v>
      </c>
      <c r="O550" s="426">
        <v>5.1407999999999995E-2</v>
      </c>
      <c r="P550" s="423">
        <v>3900</v>
      </c>
      <c r="Q550" s="439">
        <v>22716</v>
      </c>
      <c r="R550" s="451" t="s">
        <v>4013</v>
      </c>
      <c r="S550" s="460"/>
      <c r="T550" s="448">
        <v>30</v>
      </c>
      <c r="U550" s="549" t="s">
        <v>5417</v>
      </c>
      <c r="V550" s="510" t="s">
        <v>4021</v>
      </c>
      <c r="W550" s="425" t="s">
        <v>706</v>
      </c>
      <c r="X550" s="169"/>
      <c r="Y550" s="71" t="s">
        <v>233</v>
      </c>
      <c r="Z550" s="145">
        <f t="shared" si="109"/>
        <v>0</v>
      </c>
      <c r="AA550" s="145">
        <f t="shared" si="110"/>
        <v>0</v>
      </c>
      <c r="AB550" s="257">
        <f t="shared" si="111"/>
        <v>0</v>
      </c>
      <c r="AC550" s="142">
        <f t="shared" si="112"/>
        <v>0</v>
      </c>
      <c r="AD550" s="143">
        <f t="shared" si="113"/>
        <v>0</v>
      </c>
      <c r="AE550" s="144" t="str">
        <f t="shared" si="104"/>
        <v/>
      </c>
      <c r="AF550" s="144">
        <f t="shared" si="105"/>
        <v>0</v>
      </c>
      <c r="AG550" s="144" t="str">
        <f t="shared" si="106"/>
        <v/>
      </c>
      <c r="AH550" s="591">
        <f t="shared" si="114"/>
        <v>0</v>
      </c>
    </row>
    <row r="551" spans="1:34" ht="15.75">
      <c r="A551" s="5"/>
      <c r="B551" s="13">
        <v>78</v>
      </c>
      <c r="C551" s="341" t="s">
        <v>2165</v>
      </c>
      <c r="D551" s="341" t="s">
        <v>2166</v>
      </c>
      <c r="E551" s="379" t="s">
        <v>101</v>
      </c>
      <c r="F551" s="405">
        <v>12</v>
      </c>
      <c r="G551" s="235"/>
      <c r="H551" s="413">
        <v>320</v>
      </c>
      <c r="I551" s="146">
        <f t="shared" si="107"/>
        <v>224</v>
      </c>
      <c r="J551" s="255">
        <f t="shared" si="108"/>
        <v>8.615384615384615</v>
      </c>
      <c r="K551" s="8" t="s">
        <v>3145</v>
      </c>
      <c r="L551" s="401"/>
      <c r="M551" s="333" t="s">
        <v>5561</v>
      </c>
      <c r="N551" s="8" t="s">
        <v>3208</v>
      </c>
      <c r="O551" s="426">
        <v>5.1407999999999995E-2</v>
      </c>
      <c r="P551" s="423">
        <v>3900</v>
      </c>
      <c r="Q551" s="439">
        <v>22140</v>
      </c>
      <c r="R551" s="451" t="s">
        <v>4022</v>
      </c>
      <c r="S551" s="460"/>
      <c r="T551" s="448">
        <v>30</v>
      </c>
      <c r="U551" s="549" t="s">
        <v>5418</v>
      </c>
      <c r="V551" s="523" t="s">
        <v>4023</v>
      </c>
      <c r="W551" s="425" t="s">
        <v>706</v>
      </c>
      <c r="X551" s="169"/>
      <c r="Y551" s="71" t="s">
        <v>234</v>
      </c>
      <c r="Z551" s="145">
        <f t="shared" si="109"/>
        <v>0</v>
      </c>
      <c r="AA551" s="145">
        <f t="shared" si="110"/>
        <v>0</v>
      </c>
      <c r="AB551" s="257">
        <f t="shared" si="111"/>
        <v>0</v>
      </c>
      <c r="AC551" s="142">
        <f t="shared" si="112"/>
        <v>0</v>
      </c>
      <c r="AD551" s="143">
        <f t="shared" si="113"/>
        <v>0</v>
      </c>
      <c r="AE551" s="144" t="str">
        <f t="shared" si="104"/>
        <v/>
      </c>
      <c r="AF551" s="144">
        <f t="shared" si="105"/>
        <v>0</v>
      </c>
      <c r="AG551" s="144" t="str">
        <f t="shared" si="106"/>
        <v/>
      </c>
      <c r="AH551" s="591">
        <f t="shared" si="114"/>
        <v>0</v>
      </c>
    </row>
    <row r="552" spans="1:34" ht="15.75">
      <c r="A552" s="5"/>
      <c r="B552" s="13">
        <v>78</v>
      </c>
      <c r="C552" s="341" t="s">
        <v>2167</v>
      </c>
      <c r="D552" s="341" t="s">
        <v>2168</v>
      </c>
      <c r="E552" s="379" t="s">
        <v>101</v>
      </c>
      <c r="F552" s="405">
        <v>12</v>
      </c>
      <c r="G552" s="136"/>
      <c r="H552" s="413">
        <v>320</v>
      </c>
      <c r="I552" s="146">
        <f t="shared" si="107"/>
        <v>224</v>
      </c>
      <c r="J552" s="255">
        <f t="shared" si="108"/>
        <v>8.615384615384615</v>
      </c>
      <c r="K552" s="8" t="s">
        <v>3145</v>
      </c>
      <c r="L552" s="401"/>
      <c r="M552" s="333" t="s">
        <v>5561</v>
      </c>
      <c r="N552" s="8" t="s">
        <v>3208</v>
      </c>
      <c r="O552" s="426">
        <v>5.1407999999999995E-2</v>
      </c>
      <c r="P552" s="423">
        <v>3900</v>
      </c>
      <c r="Q552" s="439">
        <v>22800</v>
      </c>
      <c r="R552" s="451" t="s">
        <v>4022</v>
      </c>
      <c r="S552" s="460"/>
      <c r="T552" s="448">
        <v>30</v>
      </c>
      <c r="U552" s="549" t="s">
        <v>4024</v>
      </c>
      <c r="V552" s="523" t="s">
        <v>4025</v>
      </c>
      <c r="W552" s="425" t="s">
        <v>706</v>
      </c>
      <c r="X552" s="169"/>
      <c r="Y552" s="71" t="s">
        <v>233</v>
      </c>
      <c r="Z552" s="145">
        <f t="shared" si="109"/>
        <v>0</v>
      </c>
      <c r="AA552" s="145">
        <f t="shared" si="110"/>
        <v>0</v>
      </c>
      <c r="AB552" s="257">
        <f t="shared" si="111"/>
        <v>0</v>
      </c>
      <c r="AC552" s="142">
        <f t="shared" si="112"/>
        <v>0</v>
      </c>
      <c r="AD552" s="143">
        <f t="shared" si="113"/>
        <v>0</v>
      </c>
      <c r="AE552" s="144" t="str">
        <f t="shared" si="104"/>
        <v/>
      </c>
      <c r="AF552" s="144">
        <f t="shared" si="105"/>
        <v>0</v>
      </c>
      <c r="AG552" s="144" t="str">
        <f t="shared" si="106"/>
        <v/>
      </c>
      <c r="AH552" s="591">
        <f t="shared" si="114"/>
        <v>0</v>
      </c>
    </row>
    <row r="553" spans="1:34" ht="15.75">
      <c r="A553" s="5" t="s">
        <v>414</v>
      </c>
      <c r="B553" s="13"/>
      <c r="C553" s="348"/>
      <c r="D553" s="348"/>
      <c r="E553" s="380"/>
      <c r="F553" s="401"/>
      <c r="G553" s="8"/>
      <c r="H553" s="413"/>
      <c r="I553" s="410"/>
      <c r="J553" s="565"/>
      <c r="K553" s="417"/>
      <c r="L553" s="8"/>
      <c r="M553" s="333"/>
      <c r="N553" s="417"/>
      <c r="O553" s="346"/>
      <c r="P553" s="423"/>
      <c r="Q553" s="438"/>
      <c r="R553" s="454"/>
      <c r="S553" s="456"/>
      <c r="T553" s="425"/>
      <c r="U553" s="506"/>
      <c r="V553" s="521"/>
      <c r="W553" s="425"/>
      <c r="X553" s="137"/>
      <c r="Y553" s="71" t="s">
        <v>1015</v>
      </c>
      <c r="Z553" s="195"/>
      <c r="AA553" s="195"/>
      <c r="AB553" s="142"/>
      <c r="AC553" s="142"/>
      <c r="AD553" s="143"/>
      <c r="AE553" s="144"/>
      <c r="AF553" s="144"/>
      <c r="AG553" s="144"/>
      <c r="AH553" s="591"/>
    </row>
    <row r="554" spans="1:34" ht="15.75">
      <c r="A554" s="5"/>
      <c r="B554" s="13"/>
      <c r="C554" s="353" t="s">
        <v>2169</v>
      </c>
      <c r="D554" s="378" t="s">
        <v>410</v>
      </c>
      <c r="E554" s="379" t="s">
        <v>101</v>
      </c>
      <c r="F554" s="405">
        <v>12</v>
      </c>
      <c r="G554" s="8"/>
      <c r="H554" s="413">
        <v>444</v>
      </c>
      <c r="I554" s="146">
        <f t="shared" si="107"/>
        <v>310.79999999999995</v>
      </c>
      <c r="J554" s="255">
        <f t="shared" si="108"/>
        <v>11.953846153846152</v>
      </c>
      <c r="K554" s="8" t="s">
        <v>3145</v>
      </c>
      <c r="L554" s="401"/>
      <c r="M554" s="333" t="s">
        <v>5562</v>
      </c>
      <c r="N554" s="8" t="s">
        <v>10</v>
      </c>
      <c r="O554" s="426">
        <v>6.1749999999999999E-2</v>
      </c>
      <c r="P554" s="423">
        <v>5988</v>
      </c>
      <c r="Q554" s="439">
        <v>26000</v>
      </c>
      <c r="R554" s="451" t="s">
        <v>4013</v>
      </c>
      <c r="S554" s="460"/>
      <c r="T554" s="448">
        <v>30</v>
      </c>
      <c r="U554" s="548" t="s">
        <v>5419</v>
      </c>
      <c r="V554" s="523" t="s">
        <v>4026</v>
      </c>
      <c r="W554" s="425" t="s">
        <v>731</v>
      </c>
      <c r="X554" s="169"/>
      <c r="Y554" s="71" t="s">
        <v>233</v>
      </c>
      <c r="Z554" s="145">
        <f t="shared" si="109"/>
        <v>0</v>
      </c>
      <c r="AA554" s="145">
        <f t="shared" si="110"/>
        <v>0</v>
      </c>
      <c r="AB554" s="257">
        <f t="shared" si="111"/>
        <v>0</v>
      </c>
      <c r="AC554" s="142">
        <f t="shared" si="112"/>
        <v>0</v>
      </c>
      <c r="AD554" s="143">
        <f t="shared" si="113"/>
        <v>0</v>
      </c>
      <c r="AE554" s="144" t="str">
        <f t="shared" si="104"/>
        <v/>
      </c>
      <c r="AF554" s="144" t="str">
        <f t="shared" si="105"/>
        <v/>
      </c>
      <c r="AG554" s="144">
        <f t="shared" si="106"/>
        <v>0</v>
      </c>
      <c r="AH554" s="591">
        <f t="shared" si="114"/>
        <v>0</v>
      </c>
    </row>
    <row r="555" spans="1:34" ht="15.75">
      <c r="A555" s="5"/>
      <c r="B555" s="13">
        <v>213</v>
      </c>
      <c r="C555" s="343" t="s">
        <v>2170</v>
      </c>
      <c r="D555" s="378" t="s">
        <v>410</v>
      </c>
      <c r="E555" s="379" t="s">
        <v>101</v>
      </c>
      <c r="F555" s="405">
        <v>12</v>
      </c>
      <c r="G555" s="232"/>
      <c r="H555" s="413">
        <v>387</v>
      </c>
      <c r="I555" s="146">
        <f t="shared" si="107"/>
        <v>270.89999999999998</v>
      </c>
      <c r="J555" s="255">
        <f t="shared" si="108"/>
        <v>10.419230769230769</v>
      </c>
      <c r="K555" s="8" t="s">
        <v>3145</v>
      </c>
      <c r="L555" s="424"/>
      <c r="M555" s="333" t="s">
        <v>5562</v>
      </c>
      <c r="N555" s="8" t="s">
        <v>10</v>
      </c>
      <c r="O555" s="426">
        <v>5.1407999999999995E-2</v>
      </c>
      <c r="P555" s="423">
        <v>5988</v>
      </c>
      <c r="Q555" s="439">
        <v>27000</v>
      </c>
      <c r="R555" s="451" t="s">
        <v>4013</v>
      </c>
      <c r="S555" s="460"/>
      <c r="T555" s="448">
        <v>30</v>
      </c>
      <c r="U555" s="548" t="s">
        <v>4027</v>
      </c>
      <c r="V555" s="522" t="s">
        <v>4028</v>
      </c>
      <c r="W555" s="425" t="s">
        <v>731</v>
      </c>
      <c r="X555" s="169"/>
      <c r="Y555" s="71" t="s">
        <v>6572</v>
      </c>
      <c r="Z555" s="145">
        <f t="shared" si="109"/>
        <v>0</v>
      </c>
      <c r="AA555" s="145">
        <f t="shared" si="110"/>
        <v>0</v>
      </c>
      <c r="AB555" s="257">
        <f t="shared" si="111"/>
        <v>0</v>
      </c>
      <c r="AC555" s="142">
        <f t="shared" si="112"/>
        <v>0</v>
      </c>
      <c r="AD555" s="143">
        <f t="shared" si="113"/>
        <v>0</v>
      </c>
      <c r="AE555" s="144" t="str">
        <f t="shared" si="104"/>
        <v/>
      </c>
      <c r="AF555" s="144" t="str">
        <f t="shared" si="105"/>
        <v/>
      </c>
      <c r="AG555" s="144">
        <f t="shared" si="106"/>
        <v>0</v>
      </c>
      <c r="AH555" s="591">
        <f t="shared" si="114"/>
        <v>0</v>
      </c>
    </row>
    <row r="556" spans="1:34" ht="15.75">
      <c r="A556" s="5"/>
      <c r="B556" s="13">
        <v>213</v>
      </c>
      <c r="C556" s="343" t="s">
        <v>2171</v>
      </c>
      <c r="D556" s="374" t="s">
        <v>412</v>
      </c>
      <c r="E556" s="379" t="s">
        <v>101</v>
      </c>
      <c r="F556" s="405">
        <v>12</v>
      </c>
      <c r="G556" s="136"/>
      <c r="H556" s="413">
        <v>320</v>
      </c>
      <c r="I556" s="146">
        <f t="shared" si="107"/>
        <v>224</v>
      </c>
      <c r="J556" s="255">
        <f t="shared" si="108"/>
        <v>8.615384615384615</v>
      </c>
      <c r="K556" s="8" t="s">
        <v>3145</v>
      </c>
      <c r="L556" s="424"/>
      <c r="M556" s="333" t="s">
        <v>5561</v>
      </c>
      <c r="N556" s="8" t="s">
        <v>10</v>
      </c>
      <c r="O556" s="426">
        <v>5.1407999999999995E-2</v>
      </c>
      <c r="P556" s="423">
        <v>3900</v>
      </c>
      <c r="Q556" s="439">
        <v>26000</v>
      </c>
      <c r="R556" s="451" t="s">
        <v>4013</v>
      </c>
      <c r="S556" s="460"/>
      <c r="T556" s="448">
        <v>30</v>
      </c>
      <c r="U556" s="548" t="s">
        <v>4029</v>
      </c>
      <c r="V556" s="523" t="s">
        <v>4030</v>
      </c>
      <c r="W556" s="425" t="s">
        <v>706</v>
      </c>
      <c r="X556" s="169"/>
      <c r="Y556" s="71" t="s">
        <v>6572</v>
      </c>
      <c r="Z556" s="145">
        <f t="shared" si="109"/>
        <v>0</v>
      </c>
      <c r="AA556" s="145">
        <f t="shared" si="110"/>
        <v>0</v>
      </c>
      <c r="AB556" s="257">
        <f t="shared" si="111"/>
        <v>0</v>
      </c>
      <c r="AC556" s="142">
        <f t="shared" si="112"/>
        <v>0</v>
      </c>
      <c r="AD556" s="143">
        <f t="shared" si="113"/>
        <v>0</v>
      </c>
      <c r="AE556" s="144" t="str">
        <f t="shared" si="104"/>
        <v/>
      </c>
      <c r="AF556" s="144" t="str">
        <f t="shared" si="105"/>
        <v/>
      </c>
      <c r="AG556" s="144">
        <f t="shared" si="106"/>
        <v>0</v>
      </c>
      <c r="AH556" s="591">
        <f t="shared" si="114"/>
        <v>0</v>
      </c>
    </row>
    <row r="557" spans="1:34" ht="15.75">
      <c r="A557" s="5"/>
      <c r="B557" s="13">
        <v>213</v>
      </c>
      <c r="C557" s="341" t="s">
        <v>2172</v>
      </c>
      <c r="D557" s="341" t="s">
        <v>413</v>
      </c>
      <c r="E557" s="379" t="s">
        <v>101</v>
      </c>
      <c r="F557" s="405">
        <v>12</v>
      </c>
      <c r="G557" s="18"/>
      <c r="H557" s="413">
        <v>320</v>
      </c>
      <c r="I557" s="146">
        <f t="shared" si="107"/>
        <v>224</v>
      </c>
      <c r="J557" s="255">
        <f t="shared" si="108"/>
        <v>8.615384615384615</v>
      </c>
      <c r="K557" s="8" t="s">
        <v>3145</v>
      </c>
      <c r="L557" s="424" t="s">
        <v>4031</v>
      </c>
      <c r="M557" s="333" t="s">
        <v>5560</v>
      </c>
      <c r="N557" s="8" t="s">
        <v>10</v>
      </c>
      <c r="O557" s="426">
        <v>5.1407999999999995E-2</v>
      </c>
      <c r="P557" s="423">
        <v>3900</v>
      </c>
      <c r="Q557" s="439">
        <v>26000</v>
      </c>
      <c r="R557" s="451" t="s">
        <v>4013</v>
      </c>
      <c r="S557" s="460"/>
      <c r="T557" s="448">
        <v>30</v>
      </c>
      <c r="U557" s="548" t="s">
        <v>4032</v>
      </c>
      <c r="V557" s="523" t="s">
        <v>4033</v>
      </c>
      <c r="W557" s="425" t="s">
        <v>706</v>
      </c>
      <c r="X557" s="169"/>
      <c r="Y557" s="71" t="s">
        <v>233</v>
      </c>
      <c r="Z557" s="145">
        <f t="shared" si="109"/>
        <v>0</v>
      </c>
      <c r="AA557" s="145">
        <f t="shared" si="110"/>
        <v>0</v>
      </c>
      <c r="AB557" s="257">
        <f t="shared" si="111"/>
        <v>0</v>
      </c>
      <c r="AC557" s="142">
        <f t="shared" si="112"/>
        <v>0</v>
      </c>
      <c r="AD557" s="143">
        <f t="shared" si="113"/>
        <v>0</v>
      </c>
      <c r="AE557" s="144" t="str">
        <f t="shared" si="104"/>
        <v/>
      </c>
      <c r="AF557" s="144" t="str">
        <f t="shared" si="105"/>
        <v/>
      </c>
      <c r="AG557" s="144">
        <f t="shared" si="106"/>
        <v>0</v>
      </c>
      <c r="AH557" s="591">
        <f t="shared" si="114"/>
        <v>0</v>
      </c>
    </row>
    <row r="558" spans="1:34" ht="15.75">
      <c r="A558" s="5"/>
      <c r="B558" s="13">
        <v>213</v>
      </c>
      <c r="C558" s="341" t="s">
        <v>2173</v>
      </c>
      <c r="D558" s="341" t="s">
        <v>2168</v>
      </c>
      <c r="E558" s="379" t="s">
        <v>101</v>
      </c>
      <c r="F558" s="405">
        <v>12</v>
      </c>
      <c r="G558" s="136"/>
      <c r="H558" s="413">
        <v>320</v>
      </c>
      <c r="I558" s="146">
        <f t="shared" si="107"/>
        <v>224</v>
      </c>
      <c r="J558" s="255">
        <f t="shared" si="108"/>
        <v>8.615384615384615</v>
      </c>
      <c r="K558" s="8" t="s">
        <v>3145</v>
      </c>
      <c r="L558" s="424" t="s">
        <v>4031</v>
      </c>
      <c r="M558" s="333" t="s">
        <v>5560</v>
      </c>
      <c r="N558" s="8" t="s">
        <v>10</v>
      </c>
      <c r="O558" s="426">
        <v>5.1407999999999995E-2</v>
      </c>
      <c r="P558" s="423">
        <v>3900</v>
      </c>
      <c r="Q558" s="439">
        <v>22800</v>
      </c>
      <c r="R558" s="451" t="s">
        <v>4034</v>
      </c>
      <c r="S558" s="460"/>
      <c r="T558" s="448">
        <v>33</v>
      </c>
      <c r="U558" s="548" t="s">
        <v>4035</v>
      </c>
      <c r="V558" s="512" t="s">
        <v>4036</v>
      </c>
      <c r="W558" s="425" t="s">
        <v>706</v>
      </c>
      <c r="X558" s="169"/>
      <c r="Y558" s="71" t="s">
        <v>233</v>
      </c>
      <c r="Z558" s="145">
        <f t="shared" si="109"/>
        <v>0</v>
      </c>
      <c r="AA558" s="145">
        <f t="shared" si="110"/>
        <v>0</v>
      </c>
      <c r="AB558" s="257">
        <f t="shared" si="111"/>
        <v>0</v>
      </c>
      <c r="AC558" s="142">
        <f t="shared" si="112"/>
        <v>0</v>
      </c>
      <c r="AD558" s="143">
        <f t="shared" si="113"/>
        <v>0</v>
      </c>
      <c r="AE558" s="144" t="str">
        <f t="shared" si="104"/>
        <v/>
      </c>
      <c r="AF558" s="144" t="str">
        <f t="shared" si="105"/>
        <v/>
      </c>
      <c r="AG558" s="144">
        <f t="shared" si="106"/>
        <v>0</v>
      </c>
      <c r="AH558" s="591">
        <f t="shared" si="114"/>
        <v>0</v>
      </c>
    </row>
    <row r="559" spans="1:34" ht="15.75">
      <c r="A559" s="5" t="s">
        <v>415</v>
      </c>
      <c r="B559" s="13"/>
      <c r="C559" s="348"/>
      <c r="D559" s="348"/>
      <c r="E559" s="380"/>
      <c r="F559" s="401"/>
      <c r="G559" s="235"/>
      <c r="H559" s="413"/>
      <c r="I559" s="410"/>
      <c r="J559" s="565"/>
      <c r="K559" s="417"/>
      <c r="L559" s="8"/>
      <c r="M559" s="333"/>
      <c r="N559" s="417"/>
      <c r="O559" s="346"/>
      <c r="P559" s="423"/>
      <c r="Q559" s="439"/>
      <c r="R559" s="454"/>
      <c r="S559" s="456"/>
      <c r="T559" s="425"/>
      <c r="U559" s="506"/>
      <c r="V559" s="530"/>
      <c r="W559" s="425"/>
      <c r="X559" s="137"/>
      <c r="Y559" s="71" t="s">
        <v>1015</v>
      </c>
      <c r="Z559" s="195"/>
      <c r="AA559" s="195"/>
      <c r="AB559" s="142"/>
      <c r="AC559" s="142"/>
      <c r="AD559" s="143"/>
      <c r="AE559" s="144"/>
      <c r="AF559" s="144"/>
      <c r="AG559" s="144"/>
      <c r="AH559" s="591"/>
    </row>
    <row r="560" spans="1:34" ht="15.75">
      <c r="A560" s="5"/>
      <c r="B560" s="13">
        <v>79</v>
      </c>
      <c r="C560" s="353" t="s">
        <v>2174</v>
      </c>
      <c r="D560" s="341" t="s">
        <v>2175</v>
      </c>
      <c r="E560" s="379" t="s">
        <v>98</v>
      </c>
      <c r="F560" s="405">
        <v>10</v>
      </c>
      <c r="G560" s="232"/>
      <c r="H560" s="413">
        <v>375</v>
      </c>
      <c r="I560" s="146">
        <f t="shared" si="107"/>
        <v>262.5</v>
      </c>
      <c r="J560" s="255">
        <f t="shared" si="108"/>
        <v>10.096153846153847</v>
      </c>
      <c r="K560" s="8" t="s">
        <v>3145</v>
      </c>
      <c r="L560" s="401"/>
      <c r="M560" s="333" t="s">
        <v>5561</v>
      </c>
      <c r="N560" s="8" t="s">
        <v>3208</v>
      </c>
      <c r="O560" s="426">
        <v>7.3631249999999995E-2</v>
      </c>
      <c r="P560" s="423">
        <v>3250</v>
      </c>
      <c r="Q560" s="439">
        <v>19960</v>
      </c>
      <c r="R560" s="460" t="s">
        <v>4013</v>
      </c>
      <c r="S560" s="460"/>
      <c r="T560" s="448">
        <v>30</v>
      </c>
      <c r="U560" s="549" t="s">
        <v>5420</v>
      </c>
      <c r="V560" s="507" t="s">
        <v>4037</v>
      </c>
      <c r="W560" s="425" t="s">
        <v>706</v>
      </c>
      <c r="X560" s="169"/>
      <c r="Y560" s="71" t="s">
        <v>233</v>
      </c>
      <c r="Z560" s="145">
        <f t="shared" si="109"/>
        <v>0</v>
      </c>
      <c r="AA560" s="145">
        <f t="shared" si="110"/>
        <v>0</v>
      </c>
      <c r="AB560" s="257">
        <f t="shared" si="111"/>
        <v>0</v>
      </c>
      <c r="AC560" s="142">
        <f t="shared" si="112"/>
        <v>0</v>
      </c>
      <c r="AD560" s="143">
        <f t="shared" si="113"/>
        <v>0</v>
      </c>
      <c r="AE560" s="144" t="str">
        <f t="shared" si="104"/>
        <v/>
      </c>
      <c r="AF560" s="144">
        <f t="shared" si="105"/>
        <v>0</v>
      </c>
      <c r="AG560" s="144" t="str">
        <f t="shared" si="106"/>
        <v/>
      </c>
      <c r="AH560" s="591">
        <f t="shared" si="114"/>
        <v>0</v>
      </c>
    </row>
    <row r="561" spans="1:34" ht="15.75">
      <c r="A561" s="5"/>
      <c r="B561" s="13">
        <v>79</v>
      </c>
      <c r="C561" s="341" t="s">
        <v>2176</v>
      </c>
      <c r="D561" s="341" t="s">
        <v>2177</v>
      </c>
      <c r="E561" s="379" t="s">
        <v>98</v>
      </c>
      <c r="F561" s="405">
        <v>10</v>
      </c>
      <c r="G561" s="136"/>
      <c r="H561" s="413">
        <v>375</v>
      </c>
      <c r="I561" s="146">
        <f t="shared" si="107"/>
        <v>262.5</v>
      </c>
      <c r="J561" s="255">
        <f t="shared" si="108"/>
        <v>10.096153846153847</v>
      </c>
      <c r="K561" s="8" t="s">
        <v>3145</v>
      </c>
      <c r="L561" s="401"/>
      <c r="M561" s="333" t="s">
        <v>5561</v>
      </c>
      <c r="N561" s="8" t="s">
        <v>3208</v>
      </c>
      <c r="O561" s="426">
        <v>7.3631249999999995E-2</v>
      </c>
      <c r="P561" s="423">
        <v>3250</v>
      </c>
      <c r="Q561" s="439">
        <v>19870</v>
      </c>
      <c r="R561" s="459" t="s">
        <v>4038</v>
      </c>
      <c r="S561" s="459"/>
      <c r="T561" s="448">
        <v>30</v>
      </c>
      <c r="U561" s="549" t="s">
        <v>5421</v>
      </c>
      <c r="V561" s="526" t="s">
        <v>4039</v>
      </c>
      <c r="W561" s="425" t="s">
        <v>706</v>
      </c>
      <c r="X561" s="169"/>
      <c r="Y561" s="71" t="s">
        <v>234</v>
      </c>
      <c r="Z561" s="145">
        <f t="shared" si="109"/>
        <v>0</v>
      </c>
      <c r="AA561" s="145">
        <f t="shared" si="110"/>
        <v>0</v>
      </c>
      <c r="AB561" s="257">
        <f t="shared" si="111"/>
        <v>0</v>
      </c>
      <c r="AC561" s="142">
        <f t="shared" si="112"/>
        <v>0</v>
      </c>
      <c r="AD561" s="143">
        <f t="shared" si="113"/>
        <v>0</v>
      </c>
      <c r="AE561" s="144" t="str">
        <f t="shared" si="104"/>
        <v/>
      </c>
      <c r="AF561" s="144">
        <f t="shared" si="105"/>
        <v>0</v>
      </c>
      <c r="AG561" s="144" t="str">
        <f t="shared" si="106"/>
        <v/>
      </c>
      <c r="AH561" s="591">
        <f t="shared" si="114"/>
        <v>0</v>
      </c>
    </row>
    <row r="562" spans="1:34" ht="15.75">
      <c r="A562" s="5"/>
      <c r="B562" s="13">
        <v>79</v>
      </c>
      <c r="C562" s="341" t="s">
        <v>2178</v>
      </c>
      <c r="D562" s="341" t="s">
        <v>2179</v>
      </c>
      <c r="E562" s="379" t="s">
        <v>98</v>
      </c>
      <c r="F562" s="405">
        <v>10</v>
      </c>
      <c r="G562" s="235"/>
      <c r="H562" s="413">
        <v>375</v>
      </c>
      <c r="I562" s="146">
        <f t="shared" si="107"/>
        <v>262.5</v>
      </c>
      <c r="J562" s="255">
        <f t="shared" si="108"/>
        <v>10.096153846153847</v>
      </c>
      <c r="K562" s="8" t="s">
        <v>3145</v>
      </c>
      <c r="L562" s="401"/>
      <c r="M562" s="333" t="s">
        <v>5561</v>
      </c>
      <c r="N562" s="8" t="s">
        <v>3208</v>
      </c>
      <c r="O562" s="426">
        <v>7.3631249999999995E-2</v>
      </c>
      <c r="P562" s="423">
        <v>3250</v>
      </c>
      <c r="Q562" s="439">
        <v>19480</v>
      </c>
      <c r="R562" s="451" t="s">
        <v>4013</v>
      </c>
      <c r="S562" s="459"/>
      <c r="T562" s="448">
        <v>30</v>
      </c>
      <c r="U562" s="549" t="s">
        <v>5422</v>
      </c>
      <c r="V562" s="514" t="s">
        <v>4040</v>
      </c>
      <c r="W562" s="425" t="s">
        <v>706</v>
      </c>
      <c r="X562" s="169"/>
      <c r="Y562" s="71" t="s">
        <v>6572</v>
      </c>
      <c r="Z562" s="145">
        <f t="shared" si="109"/>
        <v>0</v>
      </c>
      <c r="AA562" s="145">
        <f t="shared" si="110"/>
        <v>0</v>
      </c>
      <c r="AB562" s="257">
        <f t="shared" si="111"/>
        <v>0</v>
      </c>
      <c r="AC562" s="142">
        <f t="shared" si="112"/>
        <v>0</v>
      </c>
      <c r="AD562" s="143">
        <f t="shared" si="113"/>
        <v>0</v>
      </c>
      <c r="AE562" s="144" t="str">
        <f t="shared" si="104"/>
        <v/>
      </c>
      <c r="AF562" s="144">
        <f t="shared" si="105"/>
        <v>0</v>
      </c>
      <c r="AG562" s="144" t="str">
        <f t="shared" si="106"/>
        <v/>
      </c>
      <c r="AH562" s="591">
        <f t="shared" si="114"/>
        <v>0</v>
      </c>
    </row>
    <row r="563" spans="1:34" ht="15.75">
      <c r="A563" s="5"/>
      <c r="B563" s="13">
        <v>79</v>
      </c>
      <c r="C563" s="341" t="s">
        <v>2180</v>
      </c>
      <c r="D563" s="341" t="s">
        <v>416</v>
      </c>
      <c r="E563" s="379" t="s">
        <v>98</v>
      </c>
      <c r="F563" s="405">
        <v>10</v>
      </c>
      <c r="G563" s="232"/>
      <c r="H563" s="413">
        <v>375</v>
      </c>
      <c r="I563" s="146">
        <f t="shared" si="107"/>
        <v>262.5</v>
      </c>
      <c r="J563" s="255">
        <f t="shared" si="108"/>
        <v>10.096153846153847</v>
      </c>
      <c r="K563" s="8" t="s">
        <v>3145</v>
      </c>
      <c r="L563" s="401"/>
      <c r="M563" s="333" t="s">
        <v>5561</v>
      </c>
      <c r="N563" s="8" t="s">
        <v>3208</v>
      </c>
      <c r="O563" s="426">
        <v>7.3631249999999995E-2</v>
      </c>
      <c r="P563" s="423">
        <v>3250</v>
      </c>
      <c r="Q563" s="439">
        <v>19470</v>
      </c>
      <c r="R563" s="451" t="s">
        <v>4013</v>
      </c>
      <c r="S563" s="459"/>
      <c r="T563" s="448">
        <v>30</v>
      </c>
      <c r="U563" s="548" t="s">
        <v>4041</v>
      </c>
      <c r="V563" s="523" t="s">
        <v>4042</v>
      </c>
      <c r="W563" s="425" t="s">
        <v>706</v>
      </c>
      <c r="X563" s="169"/>
      <c r="Y563" s="71" t="s">
        <v>234</v>
      </c>
      <c r="Z563" s="145">
        <f t="shared" si="109"/>
        <v>0</v>
      </c>
      <c r="AA563" s="145">
        <f t="shared" si="110"/>
        <v>0</v>
      </c>
      <c r="AB563" s="257">
        <f t="shared" si="111"/>
        <v>0</v>
      </c>
      <c r="AC563" s="142">
        <f t="shared" si="112"/>
        <v>0</v>
      </c>
      <c r="AD563" s="143">
        <f t="shared" si="113"/>
        <v>0</v>
      </c>
      <c r="AE563" s="144" t="str">
        <f t="shared" si="104"/>
        <v/>
      </c>
      <c r="AF563" s="144">
        <f t="shared" si="105"/>
        <v>0</v>
      </c>
      <c r="AG563" s="144" t="str">
        <f t="shared" si="106"/>
        <v/>
      </c>
      <c r="AH563" s="591">
        <f t="shared" si="114"/>
        <v>0</v>
      </c>
    </row>
    <row r="564" spans="1:34" ht="15.75">
      <c r="A564" s="5"/>
      <c r="B564" s="13">
        <v>79</v>
      </c>
      <c r="C564" s="341" t="s">
        <v>2181</v>
      </c>
      <c r="D564" s="341" t="s">
        <v>2182</v>
      </c>
      <c r="E564" s="379" t="s">
        <v>98</v>
      </c>
      <c r="F564" s="405">
        <v>10</v>
      </c>
      <c r="G564" s="136"/>
      <c r="H564" s="413">
        <v>375</v>
      </c>
      <c r="I564" s="146">
        <f t="shared" si="107"/>
        <v>262.5</v>
      </c>
      <c r="J564" s="255">
        <f t="shared" si="108"/>
        <v>10.096153846153847</v>
      </c>
      <c r="K564" s="8" t="s">
        <v>3145</v>
      </c>
      <c r="L564" s="401"/>
      <c r="M564" s="333" t="s">
        <v>5561</v>
      </c>
      <c r="N564" s="8" t="s">
        <v>3208</v>
      </c>
      <c r="O564" s="426">
        <v>7.3631249999999995E-2</v>
      </c>
      <c r="P564" s="423">
        <v>3250</v>
      </c>
      <c r="Q564" s="439">
        <v>19940</v>
      </c>
      <c r="R564" s="451" t="s">
        <v>4013</v>
      </c>
      <c r="S564" s="459"/>
      <c r="T564" s="448">
        <v>30</v>
      </c>
      <c r="U564" s="549" t="s">
        <v>5423</v>
      </c>
      <c r="V564" s="523" t="s">
        <v>4043</v>
      </c>
      <c r="W564" s="425" t="s">
        <v>706</v>
      </c>
      <c r="X564" s="169"/>
      <c r="Y564" s="71" t="s">
        <v>6572</v>
      </c>
      <c r="Z564" s="145">
        <f t="shared" si="109"/>
        <v>0</v>
      </c>
      <c r="AA564" s="145">
        <f t="shared" si="110"/>
        <v>0</v>
      </c>
      <c r="AB564" s="257">
        <f t="shared" si="111"/>
        <v>0</v>
      </c>
      <c r="AC564" s="142">
        <f t="shared" si="112"/>
        <v>0</v>
      </c>
      <c r="AD564" s="143">
        <f t="shared" si="113"/>
        <v>0</v>
      </c>
      <c r="AE564" s="144" t="str">
        <f t="shared" si="104"/>
        <v/>
      </c>
      <c r="AF564" s="144">
        <f t="shared" si="105"/>
        <v>0</v>
      </c>
      <c r="AG564" s="144" t="str">
        <f t="shared" si="106"/>
        <v/>
      </c>
      <c r="AH564" s="591">
        <f t="shared" si="114"/>
        <v>0</v>
      </c>
    </row>
    <row r="565" spans="1:34" ht="15.75">
      <c r="A565" s="5"/>
      <c r="B565" s="13">
        <v>79</v>
      </c>
      <c r="C565" s="341" t="s">
        <v>2183</v>
      </c>
      <c r="D565" s="341" t="s">
        <v>417</v>
      </c>
      <c r="E565" s="379" t="s">
        <v>98</v>
      </c>
      <c r="F565" s="405">
        <v>10</v>
      </c>
      <c r="G565" s="259"/>
      <c r="H565" s="413">
        <v>375</v>
      </c>
      <c r="I565" s="146">
        <f t="shared" si="107"/>
        <v>262.5</v>
      </c>
      <c r="J565" s="255">
        <f t="shared" si="108"/>
        <v>10.096153846153847</v>
      </c>
      <c r="K565" s="8" t="s">
        <v>3145</v>
      </c>
      <c r="L565" s="401"/>
      <c r="M565" s="333" t="s">
        <v>5561</v>
      </c>
      <c r="N565" s="8" t="s">
        <v>3208</v>
      </c>
      <c r="O565" s="426">
        <v>7.3631249999999995E-2</v>
      </c>
      <c r="P565" s="423">
        <v>3250</v>
      </c>
      <c r="Q565" s="439">
        <v>19850</v>
      </c>
      <c r="R565" s="451" t="s">
        <v>4022</v>
      </c>
      <c r="S565" s="460"/>
      <c r="T565" s="448">
        <v>30</v>
      </c>
      <c r="U565" s="549" t="s">
        <v>640</v>
      </c>
      <c r="V565" s="523" t="s">
        <v>4044</v>
      </c>
      <c r="W565" s="425" t="s">
        <v>706</v>
      </c>
      <c r="X565" s="169"/>
      <c r="Y565" s="71" t="s">
        <v>234</v>
      </c>
      <c r="Z565" s="145">
        <f t="shared" si="109"/>
        <v>0</v>
      </c>
      <c r="AA565" s="145">
        <f t="shared" si="110"/>
        <v>0</v>
      </c>
      <c r="AB565" s="257">
        <f t="shared" si="111"/>
        <v>0</v>
      </c>
      <c r="AC565" s="142">
        <f t="shared" si="112"/>
        <v>0</v>
      </c>
      <c r="AD565" s="143">
        <f t="shared" si="113"/>
        <v>0</v>
      </c>
      <c r="AE565" s="144" t="str">
        <f t="shared" si="104"/>
        <v/>
      </c>
      <c r="AF565" s="144">
        <f t="shared" si="105"/>
        <v>0</v>
      </c>
      <c r="AG565" s="144" t="str">
        <f t="shared" si="106"/>
        <v/>
      </c>
      <c r="AH565" s="591">
        <f t="shared" si="114"/>
        <v>0</v>
      </c>
    </row>
    <row r="566" spans="1:34" ht="15.75">
      <c r="A566" s="5" t="s">
        <v>418</v>
      </c>
      <c r="B566" s="13"/>
      <c r="C566" s="348"/>
      <c r="D566" s="348"/>
      <c r="E566" s="380"/>
      <c r="F566" s="401"/>
      <c r="G566" s="8"/>
      <c r="H566" s="413"/>
      <c r="I566" s="410"/>
      <c r="J566" s="565"/>
      <c r="K566" s="417"/>
      <c r="L566" s="8"/>
      <c r="M566" s="333"/>
      <c r="N566" s="417"/>
      <c r="O566" s="346"/>
      <c r="P566" s="423"/>
      <c r="Q566" s="438"/>
      <c r="R566" s="454"/>
      <c r="S566" s="456"/>
      <c r="T566" s="425"/>
      <c r="U566" s="506"/>
      <c r="V566" s="530"/>
      <c r="W566" s="425"/>
      <c r="X566" s="137"/>
      <c r="Y566" s="71" t="s">
        <v>1015</v>
      </c>
      <c r="Z566" s="195"/>
      <c r="AA566" s="195"/>
      <c r="AB566" s="142"/>
      <c r="AC566" s="142"/>
      <c r="AD566" s="143"/>
      <c r="AE566" s="144"/>
      <c r="AF566" s="144"/>
      <c r="AG566" s="144"/>
      <c r="AH566" s="591"/>
    </row>
    <row r="567" spans="1:34" ht="15.75">
      <c r="A567" s="5"/>
      <c r="B567" s="13">
        <v>214</v>
      </c>
      <c r="C567" s="341" t="s">
        <v>2184</v>
      </c>
      <c r="D567" s="341" t="s">
        <v>2177</v>
      </c>
      <c r="E567" s="379" t="s">
        <v>98</v>
      </c>
      <c r="F567" s="405">
        <v>10</v>
      </c>
      <c r="G567" s="8"/>
      <c r="H567" s="413">
        <v>375</v>
      </c>
      <c r="I567" s="146">
        <f t="shared" si="107"/>
        <v>262.5</v>
      </c>
      <c r="J567" s="255">
        <f t="shared" si="108"/>
        <v>10.096153846153847</v>
      </c>
      <c r="K567" s="8" t="s">
        <v>3145</v>
      </c>
      <c r="L567" s="424" t="s">
        <v>4045</v>
      </c>
      <c r="M567" s="333" t="s">
        <v>5560</v>
      </c>
      <c r="N567" s="8" t="s">
        <v>10</v>
      </c>
      <c r="O567" s="426">
        <v>7.3631249999999995E-2</v>
      </c>
      <c r="P567" s="423">
        <v>3250</v>
      </c>
      <c r="Q567" s="439">
        <v>19870</v>
      </c>
      <c r="R567" s="451" t="s">
        <v>4046</v>
      </c>
      <c r="S567" s="459"/>
      <c r="T567" s="448">
        <v>30</v>
      </c>
      <c r="U567" s="548" t="s">
        <v>4047</v>
      </c>
      <c r="V567" s="519" t="s">
        <v>4048</v>
      </c>
      <c r="W567" s="425" t="s">
        <v>706</v>
      </c>
      <c r="X567" s="169"/>
      <c r="Y567" s="71" t="s">
        <v>233</v>
      </c>
      <c r="Z567" s="145">
        <f t="shared" si="109"/>
        <v>0</v>
      </c>
      <c r="AA567" s="145">
        <f t="shared" si="110"/>
        <v>0</v>
      </c>
      <c r="AB567" s="257">
        <f t="shared" si="111"/>
        <v>0</v>
      </c>
      <c r="AC567" s="142">
        <f t="shared" si="112"/>
        <v>0</v>
      </c>
      <c r="AD567" s="143">
        <f t="shared" si="113"/>
        <v>0</v>
      </c>
      <c r="AE567" s="144" t="str">
        <f t="shared" si="104"/>
        <v/>
      </c>
      <c r="AF567" s="144" t="str">
        <f t="shared" si="105"/>
        <v/>
      </c>
      <c r="AG567" s="144">
        <f t="shared" si="106"/>
        <v>0</v>
      </c>
      <c r="AH567" s="591">
        <f t="shared" si="114"/>
        <v>0</v>
      </c>
    </row>
    <row r="568" spans="1:34" ht="15.75">
      <c r="A568" s="5"/>
      <c r="B568" s="13">
        <v>214</v>
      </c>
      <c r="C568" s="341" t="s">
        <v>2185</v>
      </c>
      <c r="D568" s="341" t="s">
        <v>2179</v>
      </c>
      <c r="E568" s="379" t="s">
        <v>98</v>
      </c>
      <c r="F568" s="405">
        <v>10</v>
      </c>
      <c r="G568" s="8"/>
      <c r="H568" s="413">
        <v>375</v>
      </c>
      <c r="I568" s="146">
        <f t="shared" si="107"/>
        <v>262.5</v>
      </c>
      <c r="J568" s="255">
        <f t="shared" si="108"/>
        <v>10.096153846153847</v>
      </c>
      <c r="K568" s="8" t="s">
        <v>3145</v>
      </c>
      <c r="L568" s="424" t="s">
        <v>4045</v>
      </c>
      <c r="M568" s="333" t="s">
        <v>5560</v>
      </c>
      <c r="N568" s="8" t="s">
        <v>10</v>
      </c>
      <c r="O568" s="426">
        <v>7.3631249999999995E-2</v>
      </c>
      <c r="P568" s="423">
        <v>3250</v>
      </c>
      <c r="Q568" s="439">
        <v>19480</v>
      </c>
      <c r="R568" s="451" t="s">
        <v>4046</v>
      </c>
      <c r="S568" s="459"/>
      <c r="T568" s="448">
        <v>30</v>
      </c>
      <c r="U568" s="548" t="s">
        <v>4049</v>
      </c>
      <c r="V568" s="524" t="s">
        <v>4050</v>
      </c>
      <c r="W568" s="425" t="s">
        <v>706</v>
      </c>
      <c r="X568" s="169"/>
      <c r="Y568" s="71" t="s">
        <v>233</v>
      </c>
      <c r="Z568" s="145">
        <f t="shared" si="109"/>
        <v>0</v>
      </c>
      <c r="AA568" s="145">
        <f t="shared" si="110"/>
        <v>0</v>
      </c>
      <c r="AB568" s="257">
        <f t="shared" si="111"/>
        <v>0</v>
      </c>
      <c r="AC568" s="142">
        <f t="shared" si="112"/>
        <v>0</v>
      </c>
      <c r="AD568" s="143">
        <f t="shared" si="113"/>
        <v>0</v>
      </c>
      <c r="AE568" s="144" t="str">
        <f t="shared" si="104"/>
        <v/>
      </c>
      <c r="AF568" s="144" t="str">
        <f t="shared" si="105"/>
        <v/>
      </c>
      <c r="AG568" s="144">
        <f t="shared" si="106"/>
        <v>0</v>
      </c>
      <c r="AH568" s="591">
        <f t="shared" si="114"/>
        <v>0</v>
      </c>
    </row>
    <row r="569" spans="1:34" ht="15.75">
      <c r="A569" s="5"/>
      <c r="B569" s="13">
        <v>214</v>
      </c>
      <c r="C569" s="341" t="s">
        <v>2186</v>
      </c>
      <c r="D569" s="341" t="s">
        <v>416</v>
      </c>
      <c r="E569" s="379" t="s">
        <v>98</v>
      </c>
      <c r="F569" s="405">
        <v>10</v>
      </c>
      <c r="G569" s="232"/>
      <c r="H569" s="413">
        <v>375</v>
      </c>
      <c r="I569" s="146">
        <f t="shared" si="107"/>
        <v>262.5</v>
      </c>
      <c r="J569" s="255">
        <f t="shared" si="108"/>
        <v>10.096153846153847</v>
      </c>
      <c r="K569" s="8" t="s">
        <v>3145</v>
      </c>
      <c r="L569" s="424" t="s">
        <v>4045</v>
      </c>
      <c r="M569" s="333" t="s">
        <v>5560</v>
      </c>
      <c r="N569" s="8" t="s">
        <v>10</v>
      </c>
      <c r="O569" s="426">
        <v>7.3631249999999995E-2</v>
      </c>
      <c r="P569" s="423">
        <v>3250</v>
      </c>
      <c r="Q569" s="439">
        <v>19470</v>
      </c>
      <c r="R569" s="451" t="s">
        <v>4046</v>
      </c>
      <c r="S569" s="459"/>
      <c r="T569" s="448">
        <v>30</v>
      </c>
      <c r="U569" s="548" t="s">
        <v>4041</v>
      </c>
      <c r="V569" s="524" t="s">
        <v>4051</v>
      </c>
      <c r="W569" s="425" t="s">
        <v>706</v>
      </c>
      <c r="X569" s="169"/>
      <c r="Y569" s="71" t="s">
        <v>233</v>
      </c>
      <c r="Z569" s="145">
        <f t="shared" si="109"/>
        <v>0</v>
      </c>
      <c r="AA569" s="145">
        <f t="shared" si="110"/>
        <v>0</v>
      </c>
      <c r="AB569" s="257">
        <f t="shared" si="111"/>
        <v>0</v>
      </c>
      <c r="AC569" s="142">
        <f t="shared" si="112"/>
        <v>0</v>
      </c>
      <c r="AD569" s="143">
        <f t="shared" si="113"/>
        <v>0</v>
      </c>
      <c r="AE569" s="144" t="str">
        <f t="shared" si="104"/>
        <v/>
      </c>
      <c r="AF569" s="144" t="str">
        <f t="shared" si="105"/>
        <v/>
      </c>
      <c r="AG569" s="144">
        <f t="shared" si="106"/>
        <v>0</v>
      </c>
      <c r="AH569" s="591">
        <f t="shared" si="114"/>
        <v>0</v>
      </c>
    </row>
    <row r="570" spans="1:34" ht="15.75">
      <c r="A570" s="5"/>
      <c r="B570" s="13">
        <v>214</v>
      </c>
      <c r="C570" s="353" t="s">
        <v>2187</v>
      </c>
      <c r="D570" s="341" t="s">
        <v>2182</v>
      </c>
      <c r="E570" s="379" t="s">
        <v>98</v>
      </c>
      <c r="F570" s="405">
        <v>10</v>
      </c>
      <c r="G570" s="136"/>
      <c r="H570" s="413">
        <v>375</v>
      </c>
      <c r="I570" s="146">
        <f t="shared" si="107"/>
        <v>262.5</v>
      </c>
      <c r="J570" s="255">
        <f t="shared" si="108"/>
        <v>10.096153846153847</v>
      </c>
      <c r="K570" s="8" t="s">
        <v>3145</v>
      </c>
      <c r="L570" s="424" t="s">
        <v>4045</v>
      </c>
      <c r="M570" s="333" t="s">
        <v>5560</v>
      </c>
      <c r="N570" s="8" t="s">
        <v>10</v>
      </c>
      <c r="O570" s="426">
        <v>7.3631249999999995E-2</v>
      </c>
      <c r="P570" s="423">
        <v>3250</v>
      </c>
      <c r="Q570" s="439">
        <v>19940</v>
      </c>
      <c r="R570" s="451" t="s">
        <v>4046</v>
      </c>
      <c r="S570" s="459"/>
      <c r="T570" s="448">
        <v>30</v>
      </c>
      <c r="U570" s="548" t="s">
        <v>4052</v>
      </c>
      <c r="V570" s="524" t="s">
        <v>4053</v>
      </c>
      <c r="W570" s="425" t="s">
        <v>706</v>
      </c>
      <c r="X570" s="169"/>
      <c r="Y570" s="71" t="s">
        <v>233</v>
      </c>
      <c r="Z570" s="145">
        <f t="shared" si="109"/>
        <v>0</v>
      </c>
      <c r="AA570" s="145">
        <f t="shared" si="110"/>
        <v>0</v>
      </c>
      <c r="AB570" s="257">
        <f t="shared" si="111"/>
        <v>0</v>
      </c>
      <c r="AC570" s="142">
        <f t="shared" si="112"/>
        <v>0</v>
      </c>
      <c r="AD570" s="143">
        <f t="shared" si="113"/>
        <v>0</v>
      </c>
      <c r="AE570" s="144" t="str">
        <f t="shared" si="104"/>
        <v/>
      </c>
      <c r="AF570" s="144" t="str">
        <f t="shared" si="105"/>
        <v/>
      </c>
      <c r="AG570" s="144">
        <f t="shared" si="106"/>
        <v>0</v>
      </c>
      <c r="AH570" s="591">
        <f t="shared" si="114"/>
        <v>0</v>
      </c>
    </row>
    <row r="571" spans="1:34" ht="15.75">
      <c r="A571" s="5"/>
      <c r="B571" s="13">
        <v>214</v>
      </c>
      <c r="C571" s="341" t="s">
        <v>2188</v>
      </c>
      <c r="D571" s="341" t="s">
        <v>417</v>
      </c>
      <c r="E571" s="379" t="s">
        <v>98</v>
      </c>
      <c r="F571" s="405">
        <v>10</v>
      </c>
      <c r="G571" s="259"/>
      <c r="H571" s="413">
        <v>375</v>
      </c>
      <c r="I571" s="146">
        <f t="shared" si="107"/>
        <v>262.5</v>
      </c>
      <c r="J571" s="255">
        <f t="shared" si="108"/>
        <v>10.096153846153847</v>
      </c>
      <c r="K571" s="8" t="s">
        <v>3145</v>
      </c>
      <c r="L571" s="424" t="s">
        <v>4045</v>
      </c>
      <c r="M571" s="333" t="s">
        <v>5560</v>
      </c>
      <c r="N571" s="8" t="s">
        <v>10</v>
      </c>
      <c r="O571" s="426">
        <v>7.3631249999999995E-2</v>
      </c>
      <c r="P571" s="423">
        <v>3250</v>
      </c>
      <c r="Q571" s="439">
        <v>19850</v>
      </c>
      <c r="R571" s="451" t="s">
        <v>4046</v>
      </c>
      <c r="S571" s="460"/>
      <c r="T571" s="448">
        <v>30</v>
      </c>
      <c r="U571" s="548" t="s">
        <v>4054</v>
      </c>
      <c r="V571" s="519" t="s">
        <v>4055</v>
      </c>
      <c r="W571" s="425" t="s">
        <v>706</v>
      </c>
      <c r="X571" s="169"/>
      <c r="Y571" s="71" t="s">
        <v>233</v>
      </c>
      <c r="Z571" s="145">
        <f t="shared" si="109"/>
        <v>0</v>
      </c>
      <c r="AA571" s="145">
        <f t="shared" si="110"/>
        <v>0</v>
      </c>
      <c r="AB571" s="257">
        <f t="shared" si="111"/>
        <v>0</v>
      </c>
      <c r="AC571" s="142">
        <f t="shared" si="112"/>
        <v>0</v>
      </c>
      <c r="AD571" s="143">
        <f t="shared" si="113"/>
        <v>0</v>
      </c>
      <c r="AE571" s="144" t="str">
        <f t="shared" si="104"/>
        <v/>
      </c>
      <c r="AF571" s="144" t="str">
        <f t="shared" si="105"/>
        <v/>
      </c>
      <c r="AG571" s="144">
        <f t="shared" si="106"/>
        <v>0</v>
      </c>
      <c r="AH571" s="591">
        <f t="shared" si="114"/>
        <v>0</v>
      </c>
    </row>
    <row r="572" spans="1:34" ht="15.75">
      <c r="A572" s="5" t="s">
        <v>1300</v>
      </c>
      <c r="B572" s="13"/>
      <c r="C572" s="348"/>
      <c r="D572" s="348"/>
      <c r="E572" s="380"/>
      <c r="F572" s="401"/>
      <c r="G572" s="8"/>
      <c r="H572" s="413"/>
      <c r="I572" s="410"/>
      <c r="J572" s="565"/>
      <c r="K572" s="417"/>
      <c r="L572" s="8"/>
      <c r="M572" s="333"/>
      <c r="N572" s="417"/>
      <c r="O572" s="346"/>
      <c r="P572" s="423"/>
      <c r="Q572" s="402"/>
      <c r="R572" s="454"/>
      <c r="S572" s="456"/>
      <c r="T572" s="425"/>
      <c r="U572" s="506"/>
      <c r="V572" s="530"/>
      <c r="W572" s="425"/>
      <c r="X572" s="137"/>
      <c r="Y572" s="71" t="s">
        <v>1015</v>
      </c>
      <c r="Z572" s="195"/>
      <c r="AA572" s="195"/>
      <c r="AB572" s="142"/>
      <c r="AC572" s="142"/>
      <c r="AD572" s="143"/>
      <c r="AE572" s="144"/>
      <c r="AF572" s="144"/>
      <c r="AG572" s="144"/>
      <c r="AH572" s="591"/>
    </row>
    <row r="573" spans="1:34" ht="15.75">
      <c r="A573" s="5"/>
      <c r="B573" s="13">
        <v>80</v>
      </c>
      <c r="C573" s="345" t="s">
        <v>2189</v>
      </c>
      <c r="D573" s="345" t="s">
        <v>2190</v>
      </c>
      <c r="E573" s="379" t="s">
        <v>335</v>
      </c>
      <c r="F573" s="405">
        <v>6</v>
      </c>
      <c r="G573" s="8"/>
      <c r="H573" s="413">
        <v>678</v>
      </c>
      <c r="I573" s="146">
        <f t="shared" si="107"/>
        <v>474.59999999999997</v>
      </c>
      <c r="J573" s="255">
        <f t="shared" si="108"/>
        <v>18.253846153846151</v>
      </c>
      <c r="K573" s="8" t="s">
        <v>3145</v>
      </c>
      <c r="L573" s="346"/>
      <c r="M573" s="333" t="s">
        <v>5561</v>
      </c>
      <c r="N573" s="8" t="s">
        <v>3208</v>
      </c>
      <c r="O573" s="426">
        <v>5.7231999999999998E-2</v>
      </c>
      <c r="P573" s="423">
        <v>2976</v>
      </c>
      <c r="Q573" s="402">
        <v>22000</v>
      </c>
      <c r="R573" s="451" t="s">
        <v>4056</v>
      </c>
      <c r="S573" s="457"/>
      <c r="T573" s="448">
        <v>40</v>
      </c>
      <c r="U573" s="548" t="s">
        <v>4057</v>
      </c>
      <c r="V573" s="522" t="s">
        <v>4058</v>
      </c>
      <c r="W573" s="425" t="s">
        <v>721</v>
      </c>
      <c r="X573" s="169"/>
      <c r="Y573" s="71" t="s">
        <v>233</v>
      </c>
      <c r="Z573" s="145">
        <f t="shared" si="109"/>
        <v>0</v>
      </c>
      <c r="AA573" s="145">
        <f t="shared" si="110"/>
        <v>0</v>
      </c>
      <c r="AB573" s="257">
        <f t="shared" si="111"/>
        <v>0</v>
      </c>
      <c r="AC573" s="142">
        <f t="shared" si="112"/>
        <v>0</v>
      </c>
      <c r="AD573" s="143">
        <f t="shared" si="113"/>
        <v>0</v>
      </c>
      <c r="AE573" s="144" t="str">
        <f t="shared" si="104"/>
        <v/>
      </c>
      <c r="AF573" s="144">
        <f t="shared" si="105"/>
        <v>0</v>
      </c>
      <c r="AG573" s="144" t="str">
        <f t="shared" si="106"/>
        <v/>
      </c>
      <c r="AH573" s="591">
        <f t="shared" si="114"/>
        <v>0</v>
      </c>
    </row>
    <row r="574" spans="1:34" ht="15.75">
      <c r="A574" s="5"/>
      <c r="B574" s="13">
        <v>80</v>
      </c>
      <c r="C574" s="345" t="s">
        <v>2191</v>
      </c>
      <c r="D574" s="345" t="s">
        <v>2192</v>
      </c>
      <c r="E574" s="379" t="s">
        <v>335</v>
      </c>
      <c r="F574" s="405">
        <v>6</v>
      </c>
      <c r="G574" s="232"/>
      <c r="H574" s="413">
        <v>678</v>
      </c>
      <c r="I574" s="146">
        <f t="shared" si="107"/>
        <v>474.59999999999997</v>
      </c>
      <c r="J574" s="255">
        <f t="shared" si="108"/>
        <v>18.253846153846151</v>
      </c>
      <c r="K574" s="8" t="s">
        <v>3145</v>
      </c>
      <c r="L574" s="346"/>
      <c r="M574" s="333" t="s">
        <v>5561</v>
      </c>
      <c r="N574" s="8" t="s">
        <v>3208</v>
      </c>
      <c r="O574" s="426">
        <v>5.7231999999999998E-2</v>
      </c>
      <c r="P574" s="423">
        <v>2976</v>
      </c>
      <c r="Q574" s="402">
        <v>22000</v>
      </c>
      <c r="R574" s="451" t="s">
        <v>4056</v>
      </c>
      <c r="S574" s="457"/>
      <c r="T574" s="448">
        <v>40</v>
      </c>
      <c r="U574" s="548" t="s">
        <v>4059</v>
      </c>
      <c r="V574" s="522" t="s">
        <v>4060</v>
      </c>
      <c r="W574" s="425" t="s">
        <v>721</v>
      </c>
      <c r="X574" s="169"/>
      <c r="Y574" s="71" t="s">
        <v>232</v>
      </c>
      <c r="Z574" s="145">
        <f t="shared" si="109"/>
        <v>0</v>
      </c>
      <c r="AA574" s="145">
        <f t="shared" si="110"/>
        <v>0</v>
      </c>
      <c r="AB574" s="257">
        <f t="shared" si="111"/>
        <v>0</v>
      </c>
      <c r="AC574" s="142">
        <f t="shared" si="112"/>
        <v>0</v>
      </c>
      <c r="AD574" s="143">
        <f t="shared" si="113"/>
        <v>0</v>
      </c>
      <c r="AE574" s="144" t="str">
        <f t="shared" si="104"/>
        <v/>
      </c>
      <c r="AF574" s="144">
        <f t="shared" si="105"/>
        <v>0</v>
      </c>
      <c r="AG574" s="144" t="str">
        <f t="shared" si="106"/>
        <v/>
      </c>
      <c r="AH574" s="591">
        <f t="shared" si="114"/>
        <v>0</v>
      </c>
    </row>
    <row r="575" spans="1:34" ht="15.75">
      <c r="A575" s="5" t="s">
        <v>1301</v>
      </c>
      <c r="B575" s="13"/>
      <c r="C575" s="348"/>
      <c r="D575" s="348"/>
      <c r="E575" s="380"/>
      <c r="F575" s="401"/>
      <c r="G575" s="136"/>
      <c r="H575" s="413"/>
      <c r="I575" s="410"/>
      <c r="J575" s="565"/>
      <c r="K575" s="417"/>
      <c r="L575" s="8"/>
      <c r="M575" s="333"/>
      <c r="N575" s="417"/>
      <c r="O575" s="346"/>
      <c r="P575" s="423"/>
      <c r="Q575" s="402"/>
      <c r="R575" s="454"/>
      <c r="S575" s="456"/>
      <c r="T575" s="425"/>
      <c r="U575" s="506"/>
      <c r="V575" s="530"/>
      <c r="W575" s="425"/>
      <c r="X575" s="137"/>
      <c r="Y575" s="71" t="s">
        <v>1015</v>
      </c>
      <c r="Z575" s="195"/>
      <c r="AA575" s="195"/>
      <c r="AB575" s="142"/>
      <c r="AC575" s="142"/>
      <c r="AD575" s="143"/>
      <c r="AE575" s="144"/>
      <c r="AF575" s="144"/>
      <c r="AG575" s="144"/>
      <c r="AH575" s="591"/>
    </row>
    <row r="576" spans="1:34" ht="15.75">
      <c r="A576" s="5"/>
      <c r="B576" s="13">
        <v>80</v>
      </c>
      <c r="C576" s="345" t="s">
        <v>2193</v>
      </c>
      <c r="D576" s="345" t="s">
        <v>2190</v>
      </c>
      <c r="E576" s="379" t="s">
        <v>335</v>
      </c>
      <c r="F576" s="405">
        <v>6</v>
      </c>
      <c r="G576" s="235"/>
      <c r="H576" s="413">
        <v>678</v>
      </c>
      <c r="I576" s="146">
        <f t="shared" si="107"/>
        <v>474.59999999999997</v>
      </c>
      <c r="J576" s="255">
        <f t="shared" si="108"/>
        <v>18.253846153846151</v>
      </c>
      <c r="K576" s="8" t="s">
        <v>3145</v>
      </c>
      <c r="L576" s="8"/>
      <c r="M576" s="333" t="s">
        <v>5561</v>
      </c>
      <c r="N576" s="8" t="s">
        <v>10</v>
      </c>
      <c r="O576" s="426">
        <v>5.7231999999999998E-2</v>
      </c>
      <c r="P576" s="423">
        <v>2976</v>
      </c>
      <c r="Q576" s="402">
        <v>22000</v>
      </c>
      <c r="R576" s="451" t="s">
        <v>4056</v>
      </c>
      <c r="S576" s="457"/>
      <c r="T576" s="448">
        <v>40</v>
      </c>
      <c r="U576" s="548" t="s">
        <v>4061</v>
      </c>
      <c r="V576" s="522" t="s">
        <v>4062</v>
      </c>
      <c r="W576" s="425" t="s">
        <v>721</v>
      </c>
      <c r="X576" s="169"/>
      <c r="Y576" s="71" t="s">
        <v>233</v>
      </c>
      <c r="Z576" s="145">
        <f t="shared" si="109"/>
        <v>0</v>
      </c>
      <c r="AA576" s="145">
        <f t="shared" si="110"/>
        <v>0</v>
      </c>
      <c r="AB576" s="257">
        <f t="shared" si="111"/>
        <v>0</v>
      </c>
      <c r="AC576" s="142">
        <f t="shared" si="112"/>
        <v>0</v>
      </c>
      <c r="AD576" s="143">
        <f t="shared" si="113"/>
        <v>0</v>
      </c>
      <c r="AE576" s="144" t="str">
        <f t="shared" si="104"/>
        <v/>
      </c>
      <c r="AF576" s="144" t="str">
        <f t="shared" si="105"/>
        <v/>
      </c>
      <c r="AG576" s="144">
        <f t="shared" si="106"/>
        <v>0</v>
      </c>
      <c r="AH576" s="591">
        <f t="shared" si="114"/>
        <v>0</v>
      </c>
    </row>
    <row r="577" spans="1:34" ht="15.75">
      <c r="A577" s="5"/>
      <c r="B577" s="13">
        <v>80</v>
      </c>
      <c r="C577" s="345" t="s">
        <v>2194</v>
      </c>
      <c r="D577" s="345" t="s">
        <v>2192</v>
      </c>
      <c r="E577" s="379" t="s">
        <v>335</v>
      </c>
      <c r="F577" s="405">
        <v>6</v>
      </c>
      <c r="G577" s="232"/>
      <c r="H577" s="413">
        <v>678</v>
      </c>
      <c r="I577" s="146">
        <f t="shared" si="107"/>
        <v>474.59999999999997</v>
      </c>
      <c r="J577" s="255">
        <f t="shared" si="108"/>
        <v>18.253846153846151</v>
      </c>
      <c r="K577" s="8" t="s">
        <v>3145</v>
      </c>
      <c r="L577" s="8"/>
      <c r="M577" s="333" t="s">
        <v>5561</v>
      </c>
      <c r="N577" s="8" t="s">
        <v>10</v>
      </c>
      <c r="O577" s="426">
        <v>5.7231999999999998E-2</v>
      </c>
      <c r="P577" s="423">
        <v>2976</v>
      </c>
      <c r="Q577" s="402">
        <v>26700</v>
      </c>
      <c r="R577" s="451" t="s">
        <v>4056</v>
      </c>
      <c r="S577" s="457"/>
      <c r="T577" s="448">
        <v>40</v>
      </c>
      <c r="U577" s="548" t="s">
        <v>4063</v>
      </c>
      <c r="V577" s="522" t="s">
        <v>4064</v>
      </c>
      <c r="W577" s="425" t="s">
        <v>721</v>
      </c>
      <c r="X577" s="169"/>
      <c r="Y577" s="71" t="s">
        <v>233</v>
      </c>
      <c r="Z577" s="145">
        <f t="shared" si="109"/>
        <v>0</v>
      </c>
      <c r="AA577" s="145">
        <f t="shared" si="110"/>
        <v>0</v>
      </c>
      <c r="AB577" s="257">
        <f t="shared" si="111"/>
        <v>0</v>
      </c>
      <c r="AC577" s="142">
        <f t="shared" si="112"/>
        <v>0</v>
      </c>
      <c r="AD577" s="143">
        <f t="shared" si="113"/>
        <v>0</v>
      </c>
      <c r="AE577" s="144" t="str">
        <f t="shared" si="104"/>
        <v/>
      </c>
      <c r="AF577" s="144" t="str">
        <f t="shared" si="105"/>
        <v/>
      </c>
      <c r="AG577" s="144">
        <f t="shared" si="106"/>
        <v>0</v>
      </c>
      <c r="AH577" s="591">
        <f t="shared" si="114"/>
        <v>0</v>
      </c>
    </row>
    <row r="578" spans="1:34" ht="15.75">
      <c r="A578" s="5" t="s">
        <v>1302</v>
      </c>
      <c r="B578" s="13"/>
      <c r="C578" s="348"/>
      <c r="D578" s="348"/>
      <c r="E578" s="380"/>
      <c r="F578" s="401"/>
      <c r="G578" s="136"/>
      <c r="H578" s="413"/>
      <c r="I578" s="410"/>
      <c r="J578" s="565"/>
      <c r="K578" s="417"/>
      <c r="L578" s="8"/>
      <c r="M578" s="333"/>
      <c r="N578" s="417"/>
      <c r="O578" s="346"/>
      <c r="P578" s="423"/>
      <c r="Q578" s="402"/>
      <c r="R578" s="454"/>
      <c r="S578" s="456"/>
      <c r="T578" s="425"/>
      <c r="U578" s="506"/>
      <c r="V578" s="530"/>
      <c r="W578" s="425"/>
      <c r="X578" s="137"/>
      <c r="Y578" s="71" t="s">
        <v>1015</v>
      </c>
      <c r="Z578" s="195"/>
      <c r="AA578" s="195"/>
      <c r="AB578" s="142"/>
      <c r="AC578" s="142"/>
      <c r="AD578" s="143"/>
      <c r="AE578" s="144"/>
      <c r="AF578" s="144"/>
      <c r="AG578" s="144"/>
      <c r="AH578" s="591"/>
    </row>
    <row r="579" spans="1:34" ht="15.75">
      <c r="A579" s="5"/>
      <c r="B579" s="13">
        <v>81</v>
      </c>
      <c r="C579" s="366" t="s">
        <v>2195</v>
      </c>
      <c r="D579" s="345" t="s">
        <v>2196</v>
      </c>
      <c r="E579" s="379" t="s">
        <v>335</v>
      </c>
      <c r="F579" s="405">
        <v>6</v>
      </c>
      <c r="G579" s="235"/>
      <c r="H579" s="413">
        <v>628</v>
      </c>
      <c r="I579" s="146">
        <f t="shared" si="107"/>
        <v>439.59999999999997</v>
      </c>
      <c r="J579" s="255">
        <f t="shared" si="108"/>
        <v>16.907692307692308</v>
      </c>
      <c r="K579" s="8" t="s">
        <v>3145</v>
      </c>
      <c r="L579" s="401"/>
      <c r="M579" s="333" t="s">
        <v>5561</v>
      </c>
      <c r="N579" s="8" t="s">
        <v>3208</v>
      </c>
      <c r="O579" s="426">
        <v>5.1455999999999995E-2</v>
      </c>
      <c r="P579" s="423">
        <v>2988</v>
      </c>
      <c r="Q579" s="439">
        <v>25400</v>
      </c>
      <c r="R579" s="459" t="s">
        <v>4065</v>
      </c>
      <c r="S579" s="459"/>
      <c r="T579" s="448">
        <v>50</v>
      </c>
      <c r="U579" s="549" t="s">
        <v>5424</v>
      </c>
      <c r="V579" s="519" t="s">
        <v>4066</v>
      </c>
      <c r="W579" s="425" t="s">
        <v>719</v>
      </c>
      <c r="X579" s="169"/>
      <c r="Y579" s="71" t="s">
        <v>233</v>
      </c>
      <c r="Z579" s="145">
        <f t="shared" si="109"/>
        <v>0</v>
      </c>
      <c r="AA579" s="145">
        <f t="shared" si="110"/>
        <v>0</v>
      </c>
      <c r="AB579" s="257">
        <f t="shared" si="111"/>
        <v>0</v>
      </c>
      <c r="AC579" s="142">
        <f t="shared" si="112"/>
        <v>0</v>
      </c>
      <c r="AD579" s="143">
        <f t="shared" si="113"/>
        <v>0</v>
      </c>
      <c r="AE579" s="144" t="str">
        <f t="shared" si="104"/>
        <v/>
      </c>
      <c r="AF579" s="144">
        <f t="shared" si="105"/>
        <v>0</v>
      </c>
      <c r="AG579" s="144" t="str">
        <f t="shared" si="106"/>
        <v/>
      </c>
      <c r="AH579" s="591">
        <f t="shared" si="114"/>
        <v>0</v>
      </c>
    </row>
    <row r="580" spans="1:34" ht="15.75">
      <c r="A580" s="5"/>
      <c r="B580" s="13">
        <v>81</v>
      </c>
      <c r="C580" s="345" t="s">
        <v>2197</v>
      </c>
      <c r="D580" s="345" t="s">
        <v>2198</v>
      </c>
      <c r="E580" s="379" t="s">
        <v>335</v>
      </c>
      <c r="F580" s="405">
        <v>6</v>
      </c>
      <c r="G580" s="8"/>
      <c r="H580" s="413">
        <v>628</v>
      </c>
      <c r="I580" s="146">
        <f t="shared" si="107"/>
        <v>439.59999999999997</v>
      </c>
      <c r="J580" s="255">
        <f t="shared" si="108"/>
        <v>16.907692307692308</v>
      </c>
      <c r="K580" s="8" t="s">
        <v>3145</v>
      </c>
      <c r="L580" s="401"/>
      <c r="M580" s="333" t="s">
        <v>5561</v>
      </c>
      <c r="N580" s="8" t="s">
        <v>3208</v>
      </c>
      <c r="O580" s="426">
        <v>5.1455999999999995E-2</v>
      </c>
      <c r="P580" s="423">
        <v>2988</v>
      </c>
      <c r="Q580" s="439">
        <v>21900</v>
      </c>
      <c r="R580" s="451" t="s">
        <v>3389</v>
      </c>
      <c r="S580" s="459"/>
      <c r="T580" s="448">
        <v>50</v>
      </c>
      <c r="U580" s="549" t="s">
        <v>5425</v>
      </c>
      <c r="V580" s="523" t="s">
        <v>4067</v>
      </c>
      <c r="W580" s="425" t="s">
        <v>719</v>
      </c>
      <c r="X580" s="169"/>
      <c r="Y580" s="71" t="s">
        <v>233</v>
      </c>
      <c r="Z580" s="145">
        <f t="shared" si="109"/>
        <v>0</v>
      </c>
      <c r="AA580" s="145">
        <f t="shared" si="110"/>
        <v>0</v>
      </c>
      <c r="AB580" s="257">
        <f t="shared" si="111"/>
        <v>0</v>
      </c>
      <c r="AC580" s="142">
        <f t="shared" si="112"/>
        <v>0</v>
      </c>
      <c r="AD580" s="143">
        <f t="shared" si="113"/>
        <v>0</v>
      </c>
      <c r="AE580" s="144" t="str">
        <f t="shared" si="104"/>
        <v/>
      </c>
      <c r="AF580" s="144">
        <f t="shared" si="105"/>
        <v>0</v>
      </c>
      <c r="AG580" s="144" t="str">
        <f t="shared" si="106"/>
        <v/>
      </c>
      <c r="AH580" s="591">
        <f t="shared" si="114"/>
        <v>0</v>
      </c>
    </row>
    <row r="581" spans="1:34" ht="15.75">
      <c r="A581" s="5"/>
      <c r="B581" s="13">
        <v>81</v>
      </c>
      <c r="C581" s="345" t="s">
        <v>2199</v>
      </c>
      <c r="D581" s="345" t="s">
        <v>2200</v>
      </c>
      <c r="E581" s="379" t="s">
        <v>335</v>
      </c>
      <c r="F581" s="405">
        <v>6</v>
      </c>
      <c r="G581" s="8"/>
      <c r="H581" s="413">
        <v>628</v>
      </c>
      <c r="I581" s="146">
        <f t="shared" si="107"/>
        <v>439.59999999999997</v>
      </c>
      <c r="J581" s="255">
        <f t="shared" si="108"/>
        <v>16.907692307692308</v>
      </c>
      <c r="K581" s="8" t="s">
        <v>3145</v>
      </c>
      <c r="L581" s="401"/>
      <c r="M581" s="333" t="s">
        <v>5561</v>
      </c>
      <c r="N581" s="8" t="s">
        <v>3208</v>
      </c>
      <c r="O581" s="426">
        <v>5.1455999999999995E-2</v>
      </c>
      <c r="P581" s="423">
        <v>2988</v>
      </c>
      <c r="Q581" s="439">
        <v>21700</v>
      </c>
      <c r="R581" s="451" t="s">
        <v>4068</v>
      </c>
      <c r="S581" s="459"/>
      <c r="T581" s="448">
        <v>50</v>
      </c>
      <c r="U581" s="549" t="s">
        <v>5426</v>
      </c>
      <c r="V581" s="512" t="s">
        <v>4069</v>
      </c>
      <c r="W581" s="425" t="s">
        <v>719</v>
      </c>
      <c r="X581" s="169"/>
      <c r="Y581" s="71" t="s">
        <v>233</v>
      </c>
      <c r="Z581" s="145">
        <f t="shared" si="109"/>
        <v>0</v>
      </c>
      <c r="AA581" s="145">
        <f t="shared" si="110"/>
        <v>0</v>
      </c>
      <c r="AB581" s="257">
        <f t="shared" si="111"/>
        <v>0</v>
      </c>
      <c r="AC581" s="142">
        <f t="shared" si="112"/>
        <v>0</v>
      </c>
      <c r="AD581" s="143">
        <f t="shared" si="113"/>
        <v>0</v>
      </c>
      <c r="AE581" s="144" t="str">
        <f t="shared" si="104"/>
        <v/>
      </c>
      <c r="AF581" s="144">
        <f t="shared" si="105"/>
        <v>0</v>
      </c>
      <c r="AG581" s="144" t="str">
        <f t="shared" si="106"/>
        <v/>
      </c>
      <c r="AH581" s="591">
        <f t="shared" si="114"/>
        <v>0</v>
      </c>
    </row>
    <row r="582" spans="1:34" ht="15.75">
      <c r="A582" s="5" t="s">
        <v>1303</v>
      </c>
      <c r="B582" s="13"/>
      <c r="C582" s="348"/>
      <c r="D582" s="348"/>
      <c r="E582" s="380"/>
      <c r="F582" s="401"/>
      <c r="G582" s="8"/>
      <c r="H582" s="413"/>
      <c r="I582" s="410"/>
      <c r="J582" s="565"/>
      <c r="K582" s="417"/>
      <c r="L582" s="8"/>
      <c r="M582" s="333"/>
      <c r="N582" s="417"/>
      <c r="O582" s="346"/>
      <c r="P582" s="423"/>
      <c r="Q582" s="402"/>
      <c r="R582" s="451" t="s">
        <v>3389</v>
      </c>
      <c r="S582" s="459"/>
      <c r="T582" s="425"/>
      <c r="U582" s="506"/>
      <c r="V582" s="530"/>
      <c r="W582" s="425"/>
      <c r="X582" s="137"/>
      <c r="Y582" s="71" t="s">
        <v>1015</v>
      </c>
      <c r="Z582" s="195"/>
      <c r="AA582" s="195"/>
      <c r="AB582" s="142"/>
      <c r="AC582" s="142"/>
      <c r="AD582" s="143"/>
      <c r="AE582" s="144"/>
      <c r="AF582" s="144"/>
      <c r="AG582" s="144"/>
      <c r="AH582" s="591"/>
    </row>
    <row r="583" spans="1:34" ht="15.75">
      <c r="A583" s="5"/>
      <c r="B583" s="13">
        <v>215</v>
      </c>
      <c r="C583" s="353" t="s">
        <v>2201</v>
      </c>
      <c r="D583" s="341" t="s">
        <v>2202</v>
      </c>
      <c r="E583" s="379" t="s">
        <v>335</v>
      </c>
      <c r="F583" s="405">
        <v>6</v>
      </c>
      <c r="G583" s="233"/>
      <c r="H583" s="413">
        <v>546</v>
      </c>
      <c r="I583" s="146">
        <f t="shared" si="107"/>
        <v>382.2</v>
      </c>
      <c r="J583" s="255">
        <f t="shared" si="108"/>
        <v>14.7</v>
      </c>
      <c r="K583" s="8" t="s">
        <v>3145</v>
      </c>
      <c r="L583" s="401"/>
      <c r="M583" s="333" t="s">
        <v>5562</v>
      </c>
      <c r="N583" s="8" t="s">
        <v>10</v>
      </c>
      <c r="O583" s="426">
        <v>5.1455999999999995E-2</v>
      </c>
      <c r="P583" s="423">
        <v>3000</v>
      </c>
      <c r="Q583" s="439">
        <v>21900</v>
      </c>
      <c r="R583" s="454"/>
      <c r="S583" s="456"/>
      <c r="T583" s="448">
        <v>40</v>
      </c>
      <c r="U583" s="548" t="s">
        <v>5427</v>
      </c>
      <c r="V583" s="512" t="s">
        <v>4070</v>
      </c>
      <c r="W583" s="425" t="s">
        <v>719</v>
      </c>
      <c r="X583" s="169"/>
      <c r="Y583" s="71" t="s">
        <v>233</v>
      </c>
      <c r="Z583" s="145">
        <f t="shared" si="109"/>
        <v>0</v>
      </c>
      <c r="AA583" s="145">
        <f t="shared" si="110"/>
        <v>0</v>
      </c>
      <c r="AB583" s="257">
        <f t="shared" si="111"/>
        <v>0</v>
      </c>
      <c r="AC583" s="142">
        <f t="shared" si="112"/>
        <v>0</v>
      </c>
      <c r="AD583" s="143">
        <f t="shared" si="113"/>
        <v>0</v>
      </c>
      <c r="AE583" s="144" t="str">
        <f t="shared" si="104"/>
        <v/>
      </c>
      <c r="AF583" s="144" t="str">
        <f t="shared" si="105"/>
        <v/>
      </c>
      <c r="AG583" s="144">
        <f t="shared" si="106"/>
        <v>0</v>
      </c>
      <c r="AH583" s="591">
        <f t="shared" si="114"/>
        <v>0</v>
      </c>
    </row>
    <row r="584" spans="1:34" ht="15.75">
      <c r="A584" s="5"/>
      <c r="B584" s="13">
        <v>215</v>
      </c>
      <c r="C584" s="345" t="s">
        <v>2203</v>
      </c>
      <c r="D584" s="377" t="s">
        <v>422</v>
      </c>
      <c r="E584" s="379" t="s">
        <v>335</v>
      </c>
      <c r="F584" s="405">
        <v>6</v>
      </c>
      <c r="G584" s="136"/>
      <c r="H584" s="413">
        <v>755</v>
      </c>
      <c r="I584" s="146">
        <f t="shared" si="107"/>
        <v>528.5</v>
      </c>
      <c r="J584" s="255">
        <f t="shared" si="108"/>
        <v>20.326923076923077</v>
      </c>
      <c r="K584" s="8" t="s">
        <v>3145</v>
      </c>
      <c r="L584" s="8"/>
      <c r="M584" s="333" t="s">
        <v>5562</v>
      </c>
      <c r="N584" s="8" t="s">
        <v>10</v>
      </c>
      <c r="O584" s="426">
        <v>5.2919999999999995E-2</v>
      </c>
      <c r="P584" s="423">
        <v>2970</v>
      </c>
      <c r="Q584" s="439">
        <v>25000</v>
      </c>
      <c r="R584" s="451" t="s">
        <v>4068</v>
      </c>
      <c r="S584" s="457"/>
      <c r="T584" s="448">
        <v>40</v>
      </c>
      <c r="U584" s="548" t="s">
        <v>4071</v>
      </c>
      <c r="V584" s="522" t="s">
        <v>643</v>
      </c>
      <c r="W584" s="425" t="s">
        <v>4072</v>
      </c>
      <c r="X584" s="169"/>
      <c r="Y584" s="71" t="s">
        <v>233</v>
      </c>
      <c r="Z584" s="145">
        <f t="shared" si="109"/>
        <v>0</v>
      </c>
      <c r="AA584" s="145">
        <f t="shared" si="110"/>
        <v>0</v>
      </c>
      <c r="AB584" s="257">
        <f t="shared" si="111"/>
        <v>0</v>
      </c>
      <c r="AC584" s="142">
        <f t="shared" si="112"/>
        <v>0</v>
      </c>
      <c r="AD584" s="143">
        <f t="shared" si="113"/>
        <v>0</v>
      </c>
      <c r="AE584" s="144" t="str">
        <f t="shared" si="104"/>
        <v/>
      </c>
      <c r="AF584" s="144" t="str">
        <f t="shared" si="105"/>
        <v/>
      </c>
      <c r="AG584" s="144">
        <f t="shared" si="106"/>
        <v>0</v>
      </c>
      <c r="AH584" s="591">
        <f t="shared" si="114"/>
        <v>0</v>
      </c>
    </row>
    <row r="585" spans="1:34" ht="15.75">
      <c r="A585" s="5"/>
      <c r="B585" s="13">
        <v>215</v>
      </c>
      <c r="C585" s="366" t="s">
        <v>2204</v>
      </c>
      <c r="D585" s="345" t="s">
        <v>2196</v>
      </c>
      <c r="E585" s="379" t="s">
        <v>335</v>
      </c>
      <c r="F585" s="405">
        <v>6</v>
      </c>
      <c r="G585" s="235"/>
      <c r="H585" s="413">
        <v>628</v>
      </c>
      <c r="I585" s="146">
        <f t="shared" si="107"/>
        <v>439.59999999999997</v>
      </c>
      <c r="J585" s="255">
        <f t="shared" si="108"/>
        <v>16.907692307692308</v>
      </c>
      <c r="K585" s="8" t="s">
        <v>3145</v>
      </c>
      <c r="L585" s="8"/>
      <c r="M585" s="333" t="s">
        <v>5561</v>
      </c>
      <c r="N585" s="8" t="s">
        <v>10</v>
      </c>
      <c r="O585" s="426">
        <v>5.2919999999999995E-2</v>
      </c>
      <c r="P585" s="423">
        <v>2988</v>
      </c>
      <c r="Q585" s="439">
        <v>25000</v>
      </c>
      <c r="R585" s="451" t="s">
        <v>4068</v>
      </c>
      <c r="S585" s="457"/>
      <c r="T585" s="448">
        <v>50</v>
      </c>
      <c r="U585" s="506"/>
      <c r="V585" s="523" t="s">
        <v>4073</v>
      </c>
      <c r="W585" s="425" t="s">
        <v>719</v>
      </c>
      <c r="X585" s="169"/>
      <c r="Y585" s="71" t="s">
        <v>233</v>
      </c>
      <c r="Z585" s="145">
        <f t="shared" si="109"/>
        <v>0</v>
      </c>
      <c r="AA585" s="145">
        <f t="shared" si="110"/>
        <v>0</v>
      </c>
      <c r="AB585" s="257">
        <f t="shared" si="111"/>
        <v>0</v>
      </c>
      <c r="AC585" s="142">
        <f t="shared" si="112"/>
        <v>0</v>
      </c>
      <c r="AD585" s="143">
        <f t="shared" si="113"/>
        <v>0</v>
      </c>
      <c r="AE585" s="144" t="str">
        <f t="shared" si="104"/>
        <v/>
      </c>
      <c r="AF585" s="144" t="str">
        <f t="shared" si="105"/>
        <v/>
      </c>
      <c r="AG585" s="144">
        <f t="shared" si="106"/>
        <v>0</v>
      </c>
      <c r="AH585" s="591">
        <f t="shared" si="114"/>
        <v>0</v>
      </c>
    </row>
    <row r="586" spans="1:34" ht="15.75">
      <c r="A586" s="5"/>
      <c r="B586" s="13">
        <v>215</v>
      </c>
      <c r="C586" s="345" t="s">
        <v>2205</v>
      </c>
      <c r="D586" s="345" t="s">
        <v>2198</v>
      </c>
      <c r="E586" s="379" t="s">
        <v>335</v>
      </c>
      <c r="F586" s="405">
        <v>6</v>
      </c>
      <c r="G586" s="8"/>
      <c r="H586" s="413">
        <v>628</v>
      </c>
      <c r="I586" s="146">
        <f t="shared" si="107"/>
        <v>439.59999999999997</v>
      </c>
      <c r="J586" s="255">
        <f t="shared" si="108"/>
        <v>16.907692307692308</v>
      </c>
      <c r="K586" s="8" t="s">
        <v>3145</v>
      </c>
      <c r="L586" s="8"/>
      <c r="M586" s="333" t="s">
        <v>5561</v>
      </c>
      <c r="N586" s="8" t="s">
        <v>10</v>
      </c>
      <c r="O586" s="426">
        <v>5.2919999999999995E-2</v>
      </c>
      <c r="P586" s="423">
        <v>2988</v>
      </c>
      <c r="Q586" s="439">
        <v>25000</v>
      </c>
      <c r="R586" s="451" t="s">
        <v>4068</v>
      </c>
      <c r="S586" s="457"/>
      <c r="T586" s="448">
        <v>50</v>
      </c>
      <c r="U586" s="506"/>
      <c r="V586" s="523" t="s">
        <v>4074</v>
      </c>
      <c r="W586" s="425" t="s">
        <v>719</v>
      </c>
      <c r="X586" s="169"/>
      <c r="Y586" s="71" t="s">
        <v>233</v>
      </c>
      <c r="Z586" s="145">
        <f t="shared" si="109"/>
        <v>0</v>
      </c>
      <c r="AA586" s="145">
        <f t="shared" si="110"/>
        <v>0</v>
      </c>
      <c r="AB586" s="257">
        <f t="shared" si="111"/>
        <v>0</v>
      </c>
      <c r="AC586" s="142">
        <f t="shared" si="112"/>
        <v>0</v>
      </c>
      <c r="AD586" s="143">
        <f t="shared" si="113"/>
        <v>0</v>
      </c>
      <c r="AE586" s="144" t="str">
        <f t="shared" si="104"/>
        <v/>
      </c>
      <c r="AF586" s="144" t="str">
        <f t="shared" si="105"/>
        <v/>
      </c>
      <c r="AG586" s="144">
        <f t="shared" si="106"/>
        <v>0</v>
      </c>
      <c r="AH586" s="591">
        <f t="shared" si="114"/>
        <v>0</v>
      </c>
    </row>
    <row r="587" spans="1:34" ht="15.75">
      <c r="A587" s="5"/>
      <c r="B587" s="13">
        <v>215</v>
      </c>
      <c r="C587" s="345" t="s">
        <v>2206</v>
      </c>
      <c r="D587" s="345" t="s">
        <v>2200</v>
      </c>
      <c r="E587" s="379" t="s">
        <v>335</v>
      </c>
      <c r="F587" s="405">
        <v>6</v>
      </c>
      <c r="G587" s="232"/>
      <c r="H587" s="413">
        <v>628</v>
      </c>
      <c r="I587" s="146">
        <f t="shared" si="107"/>
        <v>439.59999999999997</v>
      </c>
      <c r="J587" s="255">
        <f t="shared" si="108"/>
        <v>16.907692307692308</v>
      </c>
      <c r="K587" s="8" t="s">
        <v>3145</v>
      </c>
      <c r="L587" s="8"/>
      <c r="M587" s="333" t="s">
        <v>5561</v>
      </c>
      <c r="N587" s="8" t="s">
        <v>10</v>
      </c>
      <c r="O587" s="426">
        <v>5.2919999999999995E-2</v>
      </c>
      <c r="P587" s="423">
        <v>2988</v>
      </c>
      <c r="Q587" s="439">
        <v>25000</v>
      </c>
      <c r="R587" s="451" t="s">
        <v>4068</v>
      </c>
      <c r="S587" s="457"/>
      <c r="T587" s="448">
        <v>50</v>
      </c>
      <c r="U587" s="506"/>
      <c r="V587" s="512" t="s">
        <v>4075</v>
      </c>
      <c r="W587" s="425" t="s">
        <v>719</v>
      </c>
      <c r="X587" s="169"/>
      <c r="Y587" s="71" t="s">
        <v>232</v>
      </c>
      <c r="Z587" s="145">
        <f t="shared" si="109"/>
        <v>0</v>
      </c>
      <c r="AA587" s="145">
        <f t="shared" si="110"/>
        <v>0</v>
      </c>
      <c r="AB587" s="257">
        <f t="shared" si="111"/>
        <v>0</v>
      </c>
      <c r="AC587" s="142">
        <f t="shared" si="112"/>
        <v>0</v>
      </c>
      <c r="AD587" s="143">
        <f t="shared" si="113"/>
        <v>0</v>
      </c>
      <c r="AE587" s="144" t="str">
        <f t="shared" si="104"/>
        <v/>
      </c>
      <c r="AF587" s="144" t="str">
        <f t="shared" si="105"/>
        <v/>
      </c>
      <c r="AG587" s="144">
        <f t="shared" si="106"/>
        <v>0</v>
      </c>
      <c r="AH587" s="591">
        <f t="shared" si="114"/>
        <v>0</v>
      </c>
    </row>
    <row r="588" spans="1:34" ht="15.75">
      <c r="A588" s="5" t="s">
        <v>1031</v>
      </c>
      <c r="B588" s="13"/>
      <c r="C588" s="348"/>
      <c r="D588" s="348"/>
      <c r="E588" s="380"/>
      <c r="F588" s="401"/>
      <c r="G588" s="136"/>
      <c r="H588" s="413"/>
      <c r="I588" s="410"/>
      <c r="J588" s="565"/>
      <c r="K588" s="417"/>
      <c r="L588" s="8"/>
      <c r="M588" s="333"/>
      <c r="N588" s="417"/>
      <c r="O588" s="346"/>
      <c r="P588" s="423"/>
      <c r="Q588" s="402"/>
      <c r="R588" s="454"/>
      <c r="S588" s="456"/>
      <c r="T588" s="425"/>
      <c r="U588" s="506"/>
      <c r="V588" s="530"/>
      <c r="W588" s="425"/>
      <c r="X588" s="137"/>
      <c r="Y588" s="71" t="s">
        <v>1015</v>
      </c>
      <c r="Z588" s="195"/>
      <c r="AA588" s="195"/>
      <c r="AB588" s="142"/>
      <c r="AC588" s="142"/>
      <c r="AD588" s="143"/>
      <c r="AE588" s="144"/>
      <c r="AF588" s="144"/>
      <c r="AG588" s="144"/>
      <c r="AH588" s="591"/>
    </row>
    <row r="589" spans="1:34" ht="15.75">
      <c r="A589" s="5"/>
      <c r="B589" s="13">
        <v>216</v>
      </c>
      <c r="C589" s="345" t="s">
        <v>2207</v>
      </c>
      <c r="D589" s="378" t="s">
        <v>419</v>
      </c>
      <c r="E589" s="379" t="s">
        <v>335</v>
      </c>
      <c r="F589" s="405">
        <v>6</v>
      </c>
      <c r="G589" s="235"/>
      <c r="H589" s="410">
        <v>740</v>
      </c>
      <c r="I589" s="146">
        <f t="shared" si="107"/>
        <v>518</v>
      </c>
      <c r="J589" s="255">
        <f t="shared" si="108"/>
        <v>19.923076923076923</v>
      </c>
      <c r="K589" s="8" t="s">
        <v>3207</v>
      </c>
      <c r="L589" s="346"/>
      <c r="M589" s="333" t="s">
        <v>5562</v>
      </c>
      <c r="N589" s="8" t="s">
        <v>3208</v>
      </c>
      <c r="O589" s="426">
        <v>5.2919999999999995E-2</v>
      </c>
      <c r="P589" s="423">
        <v>5880</v>
      </c>
      <c r="Q589" s="439">
        <v>24300</v>
      </c>
      <c r="R589" s="451" t="s">
        <v>4076</v>
      </c>
      <c r="S589" s="457"/>
      <c r="T589" s="448">
        <v>40</v>
      </c>
      <c r="U589" s="548" t="s">
        <v>4077</v>
      </c>
      <c r="V589" s="522" t="s">
        <v>641</v>
      </c>
      <c r="W589" s="425" t="s">
        <v>733</v>
      </c>
      <c r="X589" s="169"/>
      <c r="Y589" s="71" t="s">
        <v>233</v>
      </c>
      <c r="Z589" s="145">
        <f t="shared" si="109"/>
        <v>0</v>
      </c>
      <c r="AA589" s="145">
        <f t="shared" si="110"/>
        <v>0</v>
      </c>
      <c r="AB589" s="257">
        <f t="shared" si="111"/>
        <v>0</v>
      </c>
      <c r="AC589" s="142">
        <f t="shared" si="112"/>
        <v>0</v>
      </c>
      <c r="AD589" s="143">
        <f t="shared" si="113"/>
        <v>0</v>
      </c>
      <c r="AE589" s="144" t="str">
        <f t="shared" si="104"/>
        <v/>
      </c>
      <c r="AF589" s="144">
        <f t="shared" si="105"/>
        <v>0</v>
      </c>
      <c r="AG589" s="144" t="str">
        <f t="shared" si="106"/>
        <v/>
      </c>
      <c r="AH589" s="591">
        <f t="shared" si="114"/>
        <v>0</v>
      </c>
    </row>
    <row r="590" spans="1:34" ht="15.75">
      <c r="A590" s="5"/>
      <c r="B590" s="13">
        <v>216</v>
      </c>
      <c r="C590" s="343" t="s">
        <v>2208</v>
      </c>
      <c r="D590" s="343" t="s">
        <v>420</v>
      </c>
      <c r="E590" s="379" t="s">
        <v>335</v>
      </c>
      <c r="F590" s="405">
        <v>6</v>
      </c>
      <c r="G590" s="136"/>
      <c r="H590" s="413">
        <v>628</v>
      </c>
      <c r="I590" s="146">
        <f t="shared" si="107"/>
        <v>439.59999999999997</v>
      </c>
      <c r="J590" s="255">
        <f t="shared" si="108"/>
        <v>16.907692307692308</v>
      </c>
      <c r="K590" s="8" t="s">
        <v>3207</v>
      </c>
      <c r="L590" s="346"/>
      <c r="M590" s="333" t="s">
        <v>5561</v>
      </c>
      <c r="N590" s="8" t="s">
        <v>3208</v>
      </c>
      <c r="O590" s="426">
        <v>5.2919999999999995E-2</v>
      </c>
      <c r="P590" s="423">
        <v>3528</v>
      </c>
      <c r="Q590" s="439">
        <v>26000</v>
      </c>
      <c r="R590" s="451" t="s">
        <v>4078</v>
      </c>
      <c r="S590" s="457"/>
      <c r="T590" s="448">
        <v>35</v>
      </c>
      <c r="U590" s="548" t="s">
        <v>642</v>
      </c>
      <c r="V590" s="523" t="s">
        <v>4079</v>
      </c>
      <c r="W590" s="364" t="s">
        <v>732</v>
      </c>
      <c r="X590" s="169"/>
      <c r="Y590" s="71" t="s">
        <v>233</v>
      </c>
      <c r="Z590" s="145">
        <f t="shared" si="109"/>
        <v>0</v>
      </c>
      <c r="AA590" s="145">
        <f t="shared" si="110"/>
        <v>0</v>
      </c>
      <c r="AB590" s="257">
        <f t="shared" si="111"/>
        <v>0</v>
      </c>
      <c r="AC590" s="142">
        <f t="shared" si="112"/>
        <v>0</v>
      </c>
      <c r="AD590" s="143">
        <f t="shared" si="113"/>
        <v>0</v>
      </c>
      <c r="AE590" s="144" t="str">
        <f t="shared" si="104"/>
        <v/>
      </c>
      <c r="AF590" s="144">
        <f t="shared" si="105"/>
        <v>0</v>
      </c>
      <c r="AG590" s="144" t="str">
        <f t="shared" si="106"/>
        <v/>
      </c>
      <c r="AH590" s="591">
        <f t="shared" si="114"/>
        <v>0</v>
      </c>
    </row>
    <row r="591" spans="1:34" ht="15.75">
      <c r="A591" s="5"/>
      <c r="B591" s="13">
        <v>216</v>
      </c>
      <c r="C591" s="356" t="s">
        <v>2209</v>
      </c>
      <c r="D591" s="341" t="s">
        <v>2210</v>
      </c>
      <c r="E591" s="379" t="s">
        <v>335</v>
      </c>
      <c r="F591" s="405">
        <v>6</v>
      </c>
      <c r="G591" s="8"/>
      <c r="H591" s="410">
        <v>760</v>
      </c>
      <c r="I591" s="146">
        <f t="shared" si="107"/>
        <v>532</v>
      </c>
      <c r="J591" s="255">
        <f t="shared" si="108"/>
        <v>20.46153846153846</v>
      </c>
      <c r="K591" s="8" t="s">
        <v>3207</v>
      </c>
      <c r="L591" s="401"/>
      <c r="M591" s="333" t="s">
        <v>5562</v>
      </c>
      <c r="N591" s="8" t="s">
        <v>3208</v>
      </c>
      <c r="O591" s="426">
        <v>5.2919999999999995E-2</v>
      </c>
      <c r="P591" s="423">
        <v>5880</v>
      </c>
      <c r="Q591" s="439">
        <v>24300</v>
      </c>
      <c r="R591" s="451" t="s">
        <v>4076</v>
      </c>
      <c r="S591" s="459"/>
      <c r="T591" s="448">
        <v>40</v>
      </c>
      <c r="U591" s="548" t="s">
        <v>5428</v>
      </c>
      <c r="V591" s="510" t="s">
        <v>4080</v>
      </c>
      <c r="W591" s="425" t="s">
        <v>4081</v>
      </c>
      <c r="X591" s="169"/>
      <c r="Y591" s="71" t="s">
        <v>232</v>
      </c>
      <c r="Z591" s="145">
        <f t="shared" si="109"/>
        <v>0</v>
      </c>
      <c r="AA591" s="145">
        <f t="shared" si="110"/>
        <v>0</v>
      </c>
      <c r="AB591" s="257">
        <f t="shared" si="111"/>
        <v>0</v>
      </c>
      <c r="AC591" s="142">
        <f t="shared" si="112"/>
        <v>0</v>
      </c>
      <c r="AD591" s="143">
        <f t="shared" si="113"/>
        <v>0</v>
      </c>
      <c r="AE591" s="144" t="str">
        <f t="shared" si="104"/>
        <v/>
      </c>
      <c r="AF591" s="144">
        <f t="shared" si="105"/>
        <v>0</v>
      </c>
      <c r="AG591" s="144" t="str">
        <f t="shared" si="106"/>
        <v/>
      </c>
      <c r="AH591" s="591">
        <f t="shared" si="114"/>
        <v>0</v>
      </c>
    </row>
    <row r="592" spans="1:34" ht="15.75">
      <c r="A592" s="5"/>
      <c r="B592" s="13">
        <v>216</v>
      </c>
      <c r="C592" s="356" t="s">
        <v>2211</v>
      </c>
      <c r="D592" s="341" t="s">
        <v>2212</v>
      </c>
      <c r="E592" s="379" t="s">
        <v>335</v>
      </c>
      <c r="F592" s="405">
        <v>6</v>
      </c>
      <c r="G592" s="8"/>
      <c r="H592" s="410">
        <v>760</v>
      </c>
      <c r="I592" s="146">
        <f t="shared" si="107"/>
        <v>532</v>
      </c>
      <c r="J592" s="255">
        <f t="shared" si="108"/>
        <v>20.46153846153846</v>
      </c>
      <c r="K592" s="8" t="s">
        <v>3207</v>
      </c>
      <c r="L592" s="401"/>
      <c r="M592" s="333" t="s">
        <v>5562</v>
      </c>
      <c r="N592" s="8" t="s">
        <v>3208</v>
      </c>
      <c r="O592" s="426">
        <v>5.2919999999999995E-2</v>
      </c>
      <c r="P592" s="423">
        <v>5880</v>
      </c>
      <c r="Q592" s="439">
        <v>24300</v>
      </c>
      <c r="R592" s="451" t="s">
        <v>4076</v>
      </c>
      <c r="S592" s="459"/>
      <c r="T592" s="448">
        <v>40</v>
      </c>
      <c r="U592" s="548" t="s">
        <v>5429</v>
      </c>
      <c r="V592" s="514" t="s">
        <v>4082</v>
      </c>
      <c r="W592" s="425" t="s">
        <v>4083</v>
      </c>
      <c r="X592" s="169"/>
      <c r="Y592" s="71" t="s">
        <v>232</v>
      </c>
      <c r="Z592" s="145">
        <f t="shared" si="109"/>
        <v>0</v>
      </c>
      <c r="AA592" s="145">
        <f t="shared" si="110"/>
        <v>0</v>
      </c>
      <c r="AB592" s="257">
        <f t="shared" si="111"/>
        <v>0</v>
      </c>
      <c r="AC592" s="142">
        <f t="shared" si="112"/>
        <v>0</v>
      </c>
      <c r="AD592" s="143">
        <f t="shared" si="113"/>
        <v>0</v>
      </c>
      <c r="AE592" s="144" t="str">
        <f t="shared" si="104"/>
        <v/>
      </c>
      <c r="AF592" s="144">
        <f t="shared" si="105"/>
        <v>0</v>
      </c>
      <c r="AG592" s="144" t="str">
        <f t="shared" si="106"/>
        <v/>
      </c>
      <c r="AH592" s="591">
        <f t="shared" si="114"/>
        <v>0</v>
      </c>
    </row>
    <row r="593" spans="1:34" ht="15.75">
      <c r="A593" s="5"/>
      <c r="B593" s="13">
        <v>216</v>
      </c>
      <c r="C593" s="356" t="s">
        <v>2213</v>
      </c>
      <c r="D593" s="343" t="s">
        <v>2214</v>
      </c>
      <c r="E593" s="379" t="s">
        <v>335</v>
      </c>
      <c r="F593" s="405">
        <v>6</v>
      </c>
      <c r="G593" s="232"/>
      <c r="H593" s="413">
        <v>641</v>
      </c>
      <c r="I593" s="146">
        <f t="shared" si="107"/>
        <v>448.7</v>
      </c>
      <c r="J593" s="255">
        <f t="shared" si="108"/>
        <v>17.257692307692306</v>
      </c>
      <c r="K593" s="8" t="s">
        <v>3207</v>
      </c>
      <c r="L593" s="401"/>
      <c r="M593" s="333" t="s">
        <v>5562</v>
      </c>
      <c r="N593" s="8" t="s">
        <v>3208</v>
      </c>
      <c r="O593" s="426">
        <v>5.2919999999999995E-2</v>
      </c>
      <c r="P593" s="423">
        <v>4410</v>
      </c>
      <c r="Q593" s="439">
        <v>24300</v>
      </c>
      <c r="R593" s="451" t="s">
        <v>4076</v>
      </c>
      <c r="S593" s="459"/>
      <c r="T593" s="448">
        <v>40</v>
      </c>
      <c r="U593" s="548" t="s">
        <v>5430</v>
      </c>
      <c r="V593" s="512" t="s">
        <v>4084</v>
      </c>
      <c r="W593" s="425" t="s">
        <v>4085</v>
      </c>
      <c r="X593" s="169"/>
      <c r="Y593" s="71" t="s">
        <v>6572</v>
      </c>
      <c r="Z593" s="145">
        <f t="shared" si="109"/>
        <v>0</v>
      </c>
      <c r="AA593" s="145">
        <f t="shared" si="110"/>
        <v>0</v>
      </c>
      <c r="AB593" s="257">
        <f t="shared" si="111"/>
        <v>0</v>
      </c>
      <c r="AC593" s="142">
        <f t="shared" si="112"/>
        <v>0</v>
      </c>
      <c r="AD593" s="143">
        <f t="shared" si="113"/>
        <v>0</v>
      </c>
      <c r="AE593" s="144" t="str">
        <f t="shared" si="104"/>
        <v/>
      </c>
      <c r="AF593" s="144">
        <f t="shared" si="105"/>
        <v>0</v>
      </c>
      <c r="AG593" s="144" t="str">
        <f t="shared" si="106"/>
        <v/>
      </c>
      <c r="AH593" s="591">
        <f t="shared" si="114"/>
        <v>0</v>
      </c>
    </row>
    <row r="594" spans="1:34" ht="15.75">
      <c r="A594" s="5" t="s">
        <v>423</v>
      </c>
      <c r="B594" s="13"/>
      <c r="C594" s="348"/>
      <c r="D594" s="348"/>
      <c r="E594" s="380"/>
      <c r="F594" s="401"/>
      <c r="G594" s="136"/>
      <c r="H594" s="413"/>
      <c r="I594" s="410"/>
      <c r="J594" s="565"/>
      <c r="K594" s="417"/>
      <c r="L594" s="8"/>
      <c r="M594" s="333"/>
      <c r="N594" s="417"/>
      <c r="O594" s="346"/>
      <c r="P594" s="423"/>
      <c r="Q594" s="438"/>
      <c r="R594" s="454"/>
      <c r="S594" s="456"/>
      <c r="T594" s="425"/>
      <c r="U594" s="506"/>
      <c r="V594" s="530"/>
      <c r="W594" s="425"/>
      <c r="X594" s="137"/>
      <c r="Y594" s="71" t="s">
        <v>1015</v>
      </c>
      <c r="Z594" s="195"/>
      <c r="AA594" s="195"/>
      <c r="AB594" s="142"/>
      <c r="AC594" s="142"/>
      <c r="AD594" s="143"/>
      <c r="AE594" s="144"/>
      <c r="AF594" s="144"/>
      <c r="AG594" s="144"/>
      <c r="AH594" s="591"/>
    </row>
    <row r="595" spans="1:34" ht="15.75">
      <c r="A595" s="5"/>
      <c r="B595" s="13">
        <v>82</v>
      </c>
      <c r="C595" s="343" t="s">
        <v>2215</v>
      </c>
      <c r="D595" s="374" t="s">
        <v>424</v>
      </c>
      <c r="E595" s="379" t="s">
        <v>96</v>
      </c>
      <c r="F595" s="405">
        <v>4</v>
      </c>
      <c r="G595" s="235"/>
      <c r="H595" s="413">
        <v>730</v>
      </c>
      <c r="I595" s="146">
        <f t="shared" si="107"/>
        <v>510.99999999999994</v>
      </c>
      <c r="J595" s="255">
        <f t="shared" si="108"/>
        <v>19.653846153846153</v>
      </c>
      <c r="K595" s="8" t="s">
        <v>3207</v>
      </c>
      <c r="L595" s="401"/>
      <c r="M595" s="333" t="s">
        <v>5562</v>
      </c>
      <c r="N595" s="8" t="s">
        <v>3208</v>
      </c>
      <c r="O595" s="426">
        <v>6.4057500000000003E-2</v>
      </c>
      <c r="P595" s="423">
        <v>2352</v>
      </c>
      <c r="Q595" s="439">
        <v>15800</v>
      </c>
      <c r="R595" s="451" t="s">
        <v>4086</v>
      </c>
      <c r="S595" s="459"/>
      <c r="T595" s="448">
        <v>18</v>
      </c>
      <c r="U595" s="548" t="s">
        <v>4087</v>
      </c>
      <c r="V595" s="524" t="s">
        <v>644</v>
      </c>
      <c r="W595" s="432" t="s">
        <v>732</v>
      </c>
      <c r="X595" s="169"/>
      <c r="Y595" s="71" t="s">
        <v>233</v>
      </c>
      <c r="Z595" s="145">
        <f t="shared" si="109"/>
        <v>0</v>
      </c>
      <c r="AA595" s="145">
        <f t="shared" si="110"/>
        <v>0</v>
      </c>
      <c r="AB595" s="257">
        <f t="shared" si="111"/>
        <v>0</v>
      </c>
      <c r="AC595" s="142">
        <f t="shared" si="112"/>
        <v>0</v>
      </c>
      <c r="AD595" s="143">
        <f t="shared" si="113"/>
        <v>0</v>
      </c>
      <c r="AE595" s="144" t="str">
        <f t="shared" si="104"/>
        <v/>
      </c>
      <c r="AF595" s="144">
        <f t="shared" si="105"/>
        <v>0</v>
      </c>
      <c r="AG595" s="144" t="str">
        <f t="shared" si="106"/>
        <v/>
      </c>
      <c r="AH595" s="591">
        <f t="shared" si="114"/>
        <v>0</v>
      </c>
    </row>
    <row r="596" spans="1:34" ht="15.75">
      <c r="A596" s="5"/>
      <c r="B596" s="13">
        <v>82</v>
      </c>
      <c r="C596" s="343" t="s">
        <v>2216</v>
      </c>
      <c r="D596" s="374" t="s">
        <v>425</v>
      </c>
      <c r="E596" s="379" t="s">
        <v>96</v>
      </c>
      <c r="F596" s="405">
        <v>4</v>
      </c>
      <c r="G596" s="8"/>
      <c r="H596" s="413">
        <v>773</v>
      </c>
      <c r="I596" s="146">
        <f t="shared" si="107"/>
        <v>541.09999999999991</v>
      </c>
      <c r="J596" s="255">
        <f t="shared" si="108"/>
        <v>20.811538461538458</v>
      </c>
      <c r="K596" s="8" t="s">
        <v>3207</v>
      </c>
      <c r="L596" s="401"/>
      <c r="M596" s="333" t="s">
        <v>5562</v>
      </c>
      <c r="N596" s="8" t="s">
        <v>3208</v>
      </c>
      <c r="O596" s="426">
        <v>6.4057500000000003E-2</v>
      </c>
      <c r="P596" s="423">
        <v>2800</v>
      </c>
      <c r="Q596" s="439">
        <v>20000</v>
      </c>
      <c r="R596" s="451" t="s">
        <v>4086</v>
      </c>
      <c r="S596" s="459"/>
      <c r="T596" s="448">
        <v>30</v>
      </c>
      <c r="U596" s="548" t="s">
        <v>4088</v>
      </c>
      <c r="V596" s="514" t="s">
        <v>4089</v>
      </c>
      <c r="W596" s="432" t="s">
        <v>734</v>
      </c>
      <c r="X596" s="169"/>
      <c r="Y596" s="71" t="s">
        <v>233</v>
      </c>
      <c r="Z596" s="145">
        <f t="shared" si="109"/>
        <v>0</v>
      </c>
      <c r="AA596" s="145">
        <f t="shared" si="110"/>
        <v>0</v>
      </c>
      <c r="AB596" s="257">
        <f t="shared" si="111"/>
        <v>0</v>
      </c>
      <c r="AC596" s="142">
        <f t="shared" si="112"/>
        <v>0</v>
      </c>
      <c r="AD596" s="143">
        <f t="shared" si="113"/>
        <v>0</v>
      </c>
      <c r="AE596" s="144" t="str">
        <f t="shared" si="104"/>
        <v/>
      </c>
      <c r="AF596" s="144">
        <f t="shared" si="105"/>
        <v>0</v>
      </c>
      <c r="AG596" s="144" t="str">
        <f t="shared" si="106"/>
        <v/>
      </c>
      <c r="AH596" s="591">
        <f t="shared" si="114"/>
        <v>0</v>
      </c>
    </row>
    <row r="597" spans="1:34" ht="15.75">
      <c r="A597" s="5" t="s">
        <v>426</v>
      </c>
      <c r="B597" s="13"/>
      <c r="C597" s="348"/>
      <c r="D597" s="341"/>
      <c r="E597" s="379"/>
      <c r="F597" s="401"/>
      <c r="G597" s="136"/>
      <c r="H597" s="413"/>
      <c r="I597" s="410"/>
      <c r="J597" s="565"/>
      <c r="K597" s="346"/>
      <c r="L597" s="8"/>
      <c r="M597" s="333"/>
      <c r="N597" s="346"/>
      <c r="O597" s="346"/>
      <c r="P597" s="423"/>
      <c r="Q597" s="439"/>
      <c r="R597" s="454"/>
      <c r="S597" s="456"/>
      <c r="T597" s="425"/>
      <c r="U597" s="506"/>
      <c r="V597" s="530"/>
      <c r="W597" s="425"/>
      <c r="X597" s="137"/>
      <c r="Y597" s="71" t="s">
        <v>1015</v>
      </c>
      <c r="Z597" s="195"/>
      <c r="AA597" s="195"/>
      <c r="AB597" s="142"/>
      <c r="AC597" s="142"/>
      <c r="AD597" s="143"/>
      <c r="AE597" s="144"/>
      <c r="AF597" s="144"/>
      <c r="AG597" s="144"/>
      <c r="AH597" s="591"/>
    </row>
    <row r="598" spans="1:34" ht="15.75">
      <c r="A598" s="5"/>
      <c r="B598" s="13">
        <v>83</v>
      </c>
      <c r="C598" s="343" t="s">
        <v>2217</v>
      </c>
      <c r="D598" s="374" t="s">
        <v>427</v>
      </c>
      <c r="E598" s="379" t="s">
        <v>100</v>
      </c>
      <c r="F598" s="405">
        <v>2</v>
      </c>
      <c r="G598" s="232"/>
      <c r="H598" s="413">
        <v>1095</v>
      </c>
      <c r="I598" s="146">
        <f t="shared" si="107"/>
        <v>766.5</v>
      </c>
      <c r="J598" s="255">
        <f t="shared" si="108"/>
        <v>29.48076923076923</v>
      </c>
      <c r="K598" s="8" t="s">
        <v>3207</v>
      </c>
      <c r="L598" s="401"/>
      <c r="M598" s="333" t="s">
        <v>5562</v>
      </c>
      <c r="N598" s="8" t="s">
        <v>3208</v>
      </c>
      <c r="O598" s="426">
        <v>3.07785E-2</v>
      </c>
      <c r="P598" s="423">
        <v>1996</v>
      </c>
      <c r="Q598" s="439">
        <v>14300</v>
      </c>
      <c r="R598" s="451" t="s">
        <v>4090</v>
      </c>
      <c r="S598" s="459"/>
      <c r="T598" s="448">
        <v>70</v>
      </c>
      <c r="U598" s="548" t="s">
        <v>4091</v>
      </c>
      <c r="V598" s="512" t="s">
        <v>4092</v>
      </c>
      <c r="W598" s="425" t="s">
        <v>735</v>
      </c>
      <c r="X598" s="169"/>
      <c r="Y598" s="71" t="s">
        <v>233</v>
      </c>
      <c r="Z598" s="145">
        <f t="shared" si="109"/>
        <v>0</v>
      </c>
      <c r="AA598" s="145">
        <f t="shared" si="110"/>
        <v>0</v>
      </c>
      <c r="AB598" s="257">
        <f t="shared" si="111"/>
        <v>0</v>
      </c>
      <c r="AC598" s="142">
        <f t="shared" si="112"/>
        <v>0</v>
      </c>
      <c r="AD598" s="143">
        <f t="shared" si="113"/>
        <v>0</v>
      </c>
      <c r="AE598" s="144" t="str">
        <f t="shared" si="104"/>
        <v/>
      </c>
      <c r="AF598" s="144">
        <f t="shared" si="105"/>
        <v>0</v>
      </c>
      <c r="AG598" s="144" t="str">
        <f t="shared" si="106"/>
        <v/>
      </c>
      <c r="AH598" s="591">
        <f t="shared" si="114"/>
        <v>0</v>
      </c>
    </row>
    <row r="599" spans="1:34" ht="15.75">
      <c r="A599" s="5"/>
      <c r="B599" s="13">
        <v>83</v>
      </c>
      <c r="C599" s="341" t="s">
        <v>2218</v>
      </c>
      <c r="D599" s="341" t="s">
        <v>428</v>
      </c>
      <c r="E599" s="379" t="s">
        <v>100</v>
      </c>
      <c r="F599" s="405">
        <v>2</v>
      </c>
      <c r="G599" s="136"/>
      <c r="H599" s="413">
        <v>1095</v>
      </c>
      <c r="I599" s="146">
        <f t="shared" si="107"/>
        <v>766.5</v>
      </c>
      <c r="J599" s="255">
        <f t="shared" si="108"/>
        <v>29.48076923076923</v>
      </c>
      <c r="K599" s="8" t="s">
        <v>3207</v>
      </c>
      <c r="L599" s="401"/>
      <c r="M599" s="333" t="s">
        <v>5561</v>
      </c>
      <c r="N599" s="8" t="s">
        <v>3208</v>
      </c>
      <c r="O599" s="426">
        <v>3.07785E-2</v>
      </c>
      <c r="P599" s="423">
        <v>1996</v>
      </c>
      <c r="Q599" s="439">
        <v>13200</v>
      </c>
      <c r="R599" s="452" t="s">
        <v>4078</v>
      </c>
      <c r="S599" s="459"/>
      <c r="T599" s="448">
        <v>70</v>
      </c>
      <c r="U599" s="549" t="s">
        <v>5431</v>
      </c>
      <c r="V599" s="523" t="s">
        <v>4093</v>
      </c>
      <c r="W599" s="425" t="s">
        <v>736</v>
      </c>
      <c r="X599" s="169"/>
      <c r="Y599" s="71" t="s">
        <v>233</v>
      </c>
      <c r="Z599" s="145">
        <f t="shared" si="109"/>
        <v>0</v>
      </c>
      <c r="AA599" s="145">
        <f t="shared" si="110"/>
        <v>0</v>
      </c>
      <c r="AB599" s="257">
        <f t="shared" si="111"/>
        <v>0</v>
      </c>
      <c r="AC599" s="142">
        <f t="shared" si="112"/>
        <v>0</v>
      </c>
      <c r="AD599" s="143">
        <f t="shared" si="113"/>
        <v>0</v>
      </c>
      <c r="AE599" s="144" t="str">
        <f t="shared" ref="AE599:AE662" si="115">IF(N599="1.1G",(P599/1000)*X599,"")</f>
        <v/>
      </c>
      <c r="AF599" s="144">
        <f t="shared" ref="AF599:AF662" si="116">IF(N599="1.3G",(P599/1000)*X599,"")</f>
        <v>0</v>
      </c>
      <c r="AG599" s="144" t="str">
        <f t="shared" ref="AG599:AG662" si="117">IF(N599="1.4G",(P599/1000)*X599,"")</f>
        <v/>
      </c>
      <c r="AH599" s="591">
        <f t="shared" si="114"/>
        <v>0</v>
      </c>
    </row>
    <row r="600" spans="1:34" ht="15.75">
      <c r="A600" s="5"/>
      <c r="B600" s="13">
        <v>83</v>
      </c>
      <c r="C600" s="341" t="s">
        <v>2219</v>
      </c>
      <c r="D600" s="341" t="s">
        <v>429</v>
      </c>
      <c r="E600" s="379" t="s">
        <v>100</v>
      </c>
      <c r="F600" s="405">
        <v>2</v>
      </c>
      <c r="G600" s="235"/>
      <c r="H600" s="413">
        <v>1095</v>
      </c>
      <c r="I600" s="146">
        <f t="shared" ref="I600:I663" si="118">(H600)*$G$20</f>
        <v>766.5</v>
      </c>
      <c r="J600" s="255">
        <f t="shared" ref="J600:J663" si="119">(I600/$J$19)</f>
        <v>29.48076923076923</v>
      </c>
      <c r="K600" s="8" t="s">
        <v>3207</v>
      </c>
      <c r="L600" s="401"/>
      <c r="M600" s="333" t="s">
        <v>5561</v>
      </c>
      <c r="N600" s="8" t="s">
        <v>3208</v>
      </c>
      <c r="O600" s="426">
        <v>3.07785E-2</v>
      </c>
      <c r="P600" s="423">
        <v>1996</v>
      </c>
      <c r="Q600" s="439">
        <v>14000</v>
      </c>
      <c r="R600" s="451" t="s">
        <v>4094</v>
      </c>
      <c r="S600" s="459"/>
      <c r="T600" s="448">
        <v>70</v>
      </c>
      <c r="U600" s="549" t="s">
        <v>5432</v>
      </c>
      <c r="V600" s="523" t="s">
        <v>4095</v>
      </c>
      <c r="W600" s="425" t="s">
        <v>735</v>
      </c>
      <c r="X600" s="169"/>
      <c r="Y600" s="71" t="s">
        <v>233</v>
      </c>
      <c r="Z600" s="145">
        <f t="shared" ref="Z600:Z663" si="120">(X600*F600*I600)</f>
        <v>0</v>
      </c>
      <c r="AA600" s="145">
        <f t="shared" ref="AA600:AA663" si="121">(Z600*1.21)</f>
        <v>0</v>
      </c>
      <c r="AB600" s="257">
        <f t="shared" ref="AB600:AB663" si="122">(X600*J600*F600)</f>
        <v>0</v>
      </c>
      <c r="AC600" s="142">
        <f t="shared" ref="AC600:AC663" si="123">(X600*Q600/1000)</f>
        <v>0</v>
      </c>
      <c r="AD600" s="143">
        <f t="shared" ref="AD600:AD663" si="124">(X600*O600)</f>
        <v>0</v>
      </c>
      <c r="AE600" s="144" t="str">
        <f t="shared" si="115"/>
        <v/>
      </c>
      <c r="AF600" s="144">
        <f t="shared" si="116"/>
        <v>0</v>
      </c>
      <c r="AG600" s="144" t="str">
        <f t="shared" si="117"/>
        <v/>
      </c>
      <c r="AH600" s="591">
        <f t="shared" ref="AH600:AH663" si="125">SUM(AE600:AG600)</f>
        <v>0</v>
      </c>
    </row>
    <row r="601" spans="1:34" ht="15.75">
      <c r="A601" s="5"/>
      <c r="B601" s="13">
        <v>83</v>
      </c>
      <c r="C601" s="343" t="s">
        <v>2220</v>
      </c>
      <c r="D601" s="343" t="s">
        <v>2221</v>
      </c>
      <c r="E601" s="379" t="s">
        <v>100</v>
      </c>
      <c r="F601" s="405">
        <v>2</v>
      </c>
      <c r="G601" s="232"/>
      <c r="H601" s="413">
        <v>1095</v>
      </c>
      <c r="I601" s="146">
        <f t="shared" si="118"/>
        <v>766.5</v>
      </c>
      <c r="J601" s="255">
        <f t="shared" si="119"/>
        <v>29.48076923076923</v>
      </c>
      <c r="K601" s="8" t="s">
        <v>3207</v>
      </c>
      <c r="L601" s="401"/>
      <c r="M601" s="333" t="s">
        <v>5561</v>
      </c>
      <c r="N601" s="8" t="s">
        <v>3208</v>
      </c>
      <c r="O601" s="426">
        <v>3.07785E-2</v>
      </c>
      <c r="P601" s="423">
        <v>1996</v>
      </c>
      <c r="Q601" s="439">
        <v>15200</v>
      </c>
      <c r="R601" s="451" t="s">
        <v>4096</v>
      </c>
      <c r="S601" s="459"/>
      <c r="T601" s="448">
        <v>70</v>
      </c>
      <c r="U601" s="548" t="s">
        <v>4097</v>
      </c>
      <c r="V601" s="523" t="s">
        <v>4098</v>
      </c>
      <c r="W601" s="432" t="s">
        <v>4099</v>
      </c>
      <c r="X601" s="169"/>
      <c r="Y601" s="71" t="s">
        <v>233</v>
      </c>
      <c r="Z601" s="145">
        <f t="shared" si="120"/>
        <v>0</v>
      </c>
      <c r="AA601" s="145">
        <f t="shared" si="121"/>
        <v>0</v>
      </c>
      <c r="AB601" s="257">
        <f t="shared" si="122"/>
        <v>0</v>
      </c>
      <c r="AC601" s="142">
        <f t="shared" si="123"/>
        <v>0</v>
      </c>
      <c r="AD601" s="143">
        <f t="shared" si="124"/>
        <v>0</v>
      </c>
      <c r="AE601" s="144" t="str">
        <f t="shared" si="115"/>
        <v/>
      </c>
      <c r="AF601" s="144">
        <f t="shared" si="116"/>
        <v>0</v>
      </c>
      <c r="AG601" s="144" t="str">
        <f t="shared" si="117"/>
        <v/>
      </c>
      <c r="AH601" s="591">
        <f t="shared" si="125"/>
        <v>0</v>
      </c>
    </row>
    <row r="602" spans="1:34" ht="17.649999999999999" customHeight="1">
      <c r="A602" s="5" t="s">
        <v>430</v>
      </c>
      <c r="B602" s="13"/>
      <c r="C602" s="348"/>
      <c r="D602" s="382"/>
      <c r="E602" s="380"/>
      <c r="F602" s="401"/>
      <c r="G602" s="136"/>
      <c r="H602" s="413"/>
      <c r="I602" s="410"/>
      <c r="J602" s="565"/>
      <c r="K602" s="417"/>
      <c r="L602" s="8"/>
      <c r="M602" s="333"/>
      <c r="N602" s="417"/>
      <c r="O602" s="346"/>
      <c r="P602" s="423"/>
      <c r="Q602" s="439"/>
      <c r="R602" s="454"/>
      <c r="S602" s="456"/>
      <c r="T602" s="425"/>
      <c r="U602" s="506"/>
      <c r="V602" s="521"/>
      <c r="W602" s="425"/>
      <c r="X602" s="137"/>
      <c r="Y602" s="71" t="s">
        <v>1015</v>
      </c>
      <c r="Z602" s="195"/>
      <c r="AA602" s="195"/>
      <c r="AB602" s="142"/>
      <c r="AC602" s="142"/>
      <c r="AD602" s="143"/>
      <c r="AE602" s="144"/>
      <c r="AF602" s="144"/>
      <c r="AG602" s="144"/>
      <c r="AH602" s="591"/>
    </row>
    <row r="603" spans="1:34" ht="15.75">
      <c r="A603" s="5"/>
      <c r="B603" s="13">
        <v>84</v>
      </c>
      <c r="C603" s="343" t="s">
        <v>2222</v>
      </c>
      <c r="D603" s="374" t="s">
        <v>431</v>
      </c>
      <c r="E603" s="379" t="s">
        <v>100</v>
      </c>
      <c r="F603" s="405">
        <v>2</v>
      </c>
      <c r="G603" s="235"/>
      <c r="H603" s="413">
        <v>1242</v>
      </c>
      <c r="I603" s="146">
        <f t="shared" si="118"/>
        <v>869.4</v>
      </c>
      <c r="J603" s="255">
        <f t="shared" si="119"/>
        <v>33.438461538461539</v>
      </c>
      <c r="K603" s="8" t="s">
        <v>3207</v>
      </c>
      <c r="L603" s="401"/>
      <c r="M603" s="333" t="s">
        <v>5562</v>
      </c>
      <c r="N603" s="8" t="s">
        <v>3208</v>
      </c>
      <c r="O603" s="426">
        <v>4.4934999999999996E-2</v>
      </c>
      <c r="P603" s="423">
        <v>1990</v>
      </c>
      <c r="Q603" s="439">
        <v>13500</v>
      </c>
      <c r="R603" s="451" t="s">
        <v>4100</v>
      </c>
      <c r="S603" s="459"/>
      <c r="T603" s="448">
        <v>60</v>
      </c>
      <c r="U603" s="548" t="s">
        <v>4101</v>
      </c>
      <c r="V603" s="523" t="s">
        <v>4102</v>
      </c>
      <c r="W603" s="425" t="s">
        <v>4103</v>
      </c>
      <c r="X603" s="169"/>
      <c r="Y603" s="71" t="s">
        <v>233</v>
      </c>
      <c r="Z603" s="145">
        <f t="shared" si="120"/>
        <v>0</v>
      </c>
      <c r="AA603" s="145">
        <f t="shared" si="121"/>
        <v>0</v>
      </c>
      <c r="AB603" s="257">
        <f t="shared" si="122"/>
        <v>0</v>
      </c>
      <c r="AC603" s="142">
        <f t="shared" si="123"/>
        <v>0</v>
      </c>
      <c r="AD603" s="143">
        <f t="shared" si="124"/>
        <v>0</v>
      </c>
      <c r="AE603" s="144" t="str">
        <f t="shared" si="115"/>
        <v/>
      </c>
      <c r="AF603" s="144">
        <f t="shared" si="116"/>
        <v>0</v>
      </c>
      <c r="AG603" s="144" t="str">
        <f t="shared" si="117"/>
        <v/>
      </c>
      <c r="AH603" s="591">
        <f t="shared" si="125"/>
        <v>0</v>
      </c>
    </row>
    <row r="604" spans="1:34" ht="15.75">
      <c r="A604" s="5"/>
      <c r="B604" s="13">
        <v>84</v>
      </c>
      <c r="C604" s="343" t="s">
        <v>2223</v>
      </c>
      <c r="D604" s="374" t="s">
        <v>432</v>
      </c>
      <c r="E604" s="379" t="s">
        <v>100</v>
      </c>
      <c r="F604" s="405">
        <v>2</v>
      </c>
      <c r="G604" s="8"/>
      <c r="H604" s="413">
        <v>1242</v>
      </c>
      <c r="I604" s="146">
        <f t="shared" si="118"/>
        <v>869.4</v>
      </c>
      <c r="J604" s="255">
        <f t="shared" si="119"/>
        <v>33.438461538461539</v>
      </c>
      <c r="K604" s="8" t="s">
        <v>3207</v>
      </c>
      <c r="L604" s="401"/>
      <c r="M604" s="333" t="s">
        <v>5562</v>
      </c>
      <c r="N604" s="8" t="s">
        <v>3208</v>
      </c>
      <c r="O604" s="426">
        <v>4.4934999999999996E-2</v>
      </c>
      <c r="P604" s="423">
        <v>1990</v>
      </c>
      <c r="Q604" s="439">
        <v>13500</v>
      </c>
      <c r="R604" s="451" t="s">
        <v>4100</v>
      </c>
      <c r="S604" s="459"/>
      <c r="T604" s="448">
        <v>60</v>
      </c>
      <c r="U604" s="548" t="s">
        <v>4104</v>
      </c>
      <c r="V604" s="523" t="s">
        <v>4105</v>
      </c>
      <c r="W604" s="425" t="s">
        <v>4106</v>
      </c>
      <c r="X604" s="169"/>
      <c r="Y604" s="71" t="s">
        <v>233</v>
      </c>
      <c r="Z604" s="145">
        <f t="shared" si="120"/>
        <v>0</v>
      </c>
      <c r="AA604" s="145">
        <f t="shared" si="121"/>
        <v>0</v>
      </c>
      <c r="AB604" s="257">
        <f t="shared" si="122"/>
        <v>0</v>
      </c>
      <c r="AC604" s="142">
        <f t="shared" si="123"/>
        <v>0</v>
      </c>
      <c r="AD604" s="143">
        <f t="shared" si="124"/>
        <v>0</v>
      </c>
      <c r="AE604" s="144" t="str">
        <f t="shared" si="115"/>
        <v/>
      </c>
      <c r="AF604" s="144">
        <f t="shared" si="116"/>
        <v>0</v>
      </c>
      <c r="AG604" s="144" t="str">
        <f t="shared" si="117"/>
        <v/>
      </c>
      <c r="AH604" s="591">
        <f t="shared" si="125"/>
        <v>0</v>
      </c>
    </row>
    <row r="605" spans="1:34" ht="15.75">
      <c r="A605" s="5"/>
      <c r="B605" s="13">
        <v>84</v>
      </c>
      <c r="C605" s="343" t="s">
        <v>2224</v>
      </c>
      <c r="D605" s="378" t="s">
        <v>433</v>
      </c>
      <c r="E605" s="379" t="s">
        <v>100</v>
      </c>
      <c r="F605" s="405">
        <v>2</v>
      </c>
      <c r="G605" s="8"/>
      <c r="H605" s="413">
        <v>1242</v>
      </c>
      <c r="I605" s="146">
        <f t="shared" si="118"/>
        <v>869.4</v>
      </c>
      <c r="J605" s="255">
        <f t="shared" si="119"/>
        <v>33.438461538461539</v>
      </c>
      <c r="K605" s="8" t="s">
        <v>3207</v>
      </c>
      <c r="L605" s="401"/>
      <c r="M605" s="333" t="s">
        <v>5562</v>
      </c>
      <c r="N605" s="8" t="s">
        <v>3208</v>
      </c>
      <c r="O605" s="426">
        <v>4.4934999999999996E-2</v>
      </c>
      <c r="P605" s="423">
        <v>1990</v>
      </c>
      <c r="Q605" s="439">
        <v>13500</v>
      </c>
      <c r="R605" s="451" t="s">
        <v>4100</v>
      </c>
      <c r="S605" s="459"/>
      <c r="T605" s="448">
        <v>60</v>
      </c>
      <c r="U605" s="548" t="s">
        <v>4107</v>
      </c>
      <c r="V605" s="512" t="s">
        <v>4108</v>
      </c>
      <c r="W605" s="425" t="s">
        <v>711</v>
      </c>
      <c r="X605" s="169"/>
      <c r="Y605" s="71" t="s">
        <v>232</v>
      </c>
      <c r="Z605" s="145">
        <f t="shared" si="120"/>
        <v>0</v>
      </c>
      <c r="AA605" s="145">
        <f t="shared" si="121"/>
        <v>0</v>
      </c>
      <c r="AB605" s="257">
        <f t="shared" si="122"/>
        <v>0</v>
      </c>
      <c r="AC605" s="142">
        <f t="shared" si="123"/>
        <v>0</v>
      </c>
      <c r="AD605" s="143">
        <f t="shared" si="124"/>
        <v>0</v>
      </c>
      <c r="AE605" s="144" t="str">
        <f t="shared" si="115"/>
        <v/>
      </c>
      <c r="AF605" s="144">
        <f t="shared" si="116"/>
        <v>0</v>
      </c>
      <c r="AG605" s="144" t="str">
        <f t="shared" si="117"/>
        <v/>
      </c>
      <c r="AH605" s="591">
        <f t="shared" si="125"/>
        <v>0</v>
      </c>
    </row>
    <row r="606" spans="1:34" ht="15.75">
      <c r="A606" s="5" t="s">
        <v>434</v>
      </c>
      <c r="B606" s="13"/>
      <c r="C606" s="348"/>
      <c r="D606" s="341"/>
      <c r="E606" s="379"/>
      <c r="F606" s="401"/>
      <c r="G606" s="8"/>
      <c r="H606" s="413"/>
      <c r="I606" s="410"/>
      <c r="J606" s="565"/>
      <c r="K606" s="346"/>
      <c r="L606" s="8"/>
      <c r="M606" s="333"/>
      <c r="N606" s="346"/>
      <c r="O606" s="346"/>
      <c r="P606" s="423"/>
      <c r="Q606" s="439"/>
      <c r="R606" s="454"/>
      <c r="S606" s="456"/>
      <c r="T606" s="425"/>
      <c r="U606" s="506"/>
      <c r="V606" s="530"/>
      <c r="W606" s="425"/>
      <c r="X606" s="137"/>
      <c r="Y606" s="71" t="s">
        <v>1015</v>
      </c>
      <c r="Z606" s="195"/>
      <c r="AA606" s="195"/>
      <c r="AB606" s="142"/>
      <c r="AC606" s="142"/>
      <c r="AD606" s="143"/>
      <c r="AE606" s="144"/>
      <c r="AF606" s="144"/>
      <c r="AG606" s="144"/>
      <c r="AH606" s="591"/>
    </row>
    <row r="607" spans="1:34" ht="15.75">
      <c r="A607" s="5"/>
      <c r="B607" s="13">
        <v>85</v>
      </c>
      <c r="C607" s="353" t="s">
        <v>2225</v>
      </c>
      <c r="D607" s="341" t="s">
        <v>2226</v>
      </c>
      <c r="E607" s="379" t="s">
        <v>100</v>
      </c>
      <c r="F607" s="402">
        <v>2</v>
      </c>
      <c r="G607" s="8"/>
      <c r="H607" s="413">
        <v>1095</v>
      </c>
      <c r="I607" s="146">
        <f t="shared" si="118"/>
        <v>766.5</v>
      </c>
      <c r="J607" s="255">
        <f t="shared" si="119"/>
        <v>29.48076923076923</v>
      </c>
      <c r="K607" s="8" t="s">
        <v>3207</v>
      </c>
      <c r="L607" s="346"/>
      <c r="M607" s="333" t="s">
        <v>5562</v>
      </c>
      <c r="N607" s="8" t="s">
        <v>3208</v>
      </c>
      <c r="O607" s="426">
        <v>3.5342999999999999E-2</v>
      </c>
      <c r="P607" s="423">
        <v>2000</v>
      </c>
      <c r="Q607" s="402">
        <v>15900</v>
      </c>
      <c r="R607" s="451" t="s">
        <v>4109</v>
      </c>
      <c r="S607" s="457"/>
      <c r="T607" s="448">
        <v>80</v>
      </c>
      <c r="U607" s="548" t="s">
        <v>5433</v>
      </c>
      <c r="V607" s="512" t="s">
        <v>4110</v>
      </c>
      <c r="W607" s="425" t="s">
        <v>712</v>
      </c>
      <c r="X607" s="169"/>
      <c r="Y607" s="71" t="s">
        <v>233</v>
      </c>
      <c r="Z607" s="145">
        <f t="shared" si="120"/>
        <v>0</v>
      </c>
      <c r="AA607" s="145">
        <f t="shared" si="121"/>
        <v>0</v>
      </c>
      <c r="AB607" s="257">
        <f t="shared" si="122"/>
        <v>0</v>
      </c>
      <c r="AC607" s="142">
        <f t="shared" si="123"/>
        <v>0</v>
      </c>
      <c r="AD607" s="143">
        <f t="shared" si="124"/>
        <v>0</v>
      </c>
      <c r="AE607" s="144" t="str">
        <f t="shared" si="115"/>
        <v/>
      </c>
      <c r="AF607" s="144">
        <f t="shared" si="116"/>
        <v>0</v>
      </c>
      <c r="AG607" s="144" t="str">
        <f t="shared" si="117"/>
        <v/>
      </c>
      <c r="AH607" s="591">
        <f t="shared" si="125"/>
        <v>0</v>
      </c>
    </row>
    <row r="608" spans="1:34" ht="15.75">
      <c r="A608" s="5"/>
      <c r="B608" s="13">
        <v>85</v>
      </c>
      <c r="C608" s="345" t="s">
        <v>2227</v>
      </c>
      <c r="D608" s="345" t="s">
        <v>435</v>
      </c>
      <c r="E608" s="379" t="s">
        <v>100</v>
      </c>
      <c r="F608" s="402">
        <v>2</v>
      </c>
      <c r="G608" s="8"/>
      <c r="H608" s="413">
        <v>1282</v>
      </c>
      <c r="I608" s="146">
        <f t="shared" si="118"/>
        <v>897.4</v>
      </c>
      <c r="J608" s="255">
        <f t="shared" si="119"/>
        <v>34.515384615384612</v>
      </c>
      <c r="K608" s="8" t="s">
        <v>3207</v>
      </c>
      <c r="L608" s="346"/>
      <c r="M608" s="333" t="s">
        <v>5561</v>
      </c>
      <c r="N608" s="8" t="s">
        <v>3208</v>
      </c>
      <c r="O608" s="426">
        <v>3.5342999999999999E-2</v>
      </c>
      <c r="P608" s="423">
        <v>1990</v>
      </c>
      <c r="Q608" s="402">
        <v>15900</v>
      </c>
      <c r="R608" s="451" t="s">
        <v>4109</v>
      </c>
      <c r="S608" s="457"/>
      <c r="T608" s="448">
        <v>90</v>
      </c>
      <c r="U608" s="548" t="s">
        <v>645</v>
      </c>
      <c r="V608" s="522" t="s">
        <v>646</v>
      </c>
      <c r="W608" s="425" t="s">
        <v>712</v>
      </c>
      <c r="X608" s="169"/>
      <c r="Y608" s="71" t="s">
        <v>233</v>
      </c>
      <c r="Z608" s="145">
        <f t="shared" si="120"/>
        <v>0</v>
      </c>
      <c r="AA608" s="145">
        <f t="shared" si="121"/>
        <v>0</v>
      </c>
      <c r="AB608" s="257">
        <f t="shared" si="122"/>
        <v>0</v>
      </c>
      <c r="AC608" s="142">
        <f t="shared" si="123"/>
        <v>0</v>
      </c>
      <c r="AD608" s="143">
        <f t="shared" si="124"/>
        <v>0</v>
      </c>
      <c r="AE608" s="144" t="str">
        <f t="shared" si="115"/>
        <v/>
      </c>
      <c r="AF608" s="144">
        <f t="shared" si="116"/>
        <v>0</v>
      </c>
      <c r="AG608" s="144" t="str">
        <f t="shared" si="117"/>
        <v/>
      </c>
      <c r="AH608" s="591">
        <f t="shared" si="125"/>
        <v>0</v>
      </c>
    </row>
    <row r="609" spans="1:34" ht="15.75">
      <c r="A609" s="5"/>
      <c r="B609" s="13">
        <v>85</v>
      </c>
      <c r="C609" s="345" t="s">
        <v>2228</v>
      </c>
      <c r="D609" s="345" t="s">
        <v>2229</v>
      </c>
      <c r="E609" s="379" t="s">
        <v>100</v>
      </c>
      <c r="F609" s="402">
        <v>2</v>
      </c>
      <c r="G609" s="136"/>
      <c r="H609" s="413">
        <v>1282</v>
      </c>
      <c r="I609" s="146">
        <f t="shared" si="118"/>
        <v>897.4</v>
      </c>
      <c r="J609" s="255">
        <f t="shared" si="119"/>
        <v>34.515384615384612</v>
      </c>
      <c r="K609" s="8" t="s">
        <v>3207</v>
      </c>
      <c r="L609" s="346"/>
      <c r="M609" s="333" t="s">
        <v>5561</v>
      </c>
      <c r="N609" s="8" t="s">
        <v>3208</v>
      </c>
      <c r="O609" s="426">
        <v>3.5342999999999999E-2</v>
      </c>
      <c r="P609" s="423">
        <v>1990</v>
      </c>
      <c r="Q609" s="402">
        <v>15900</v>
      </c>
      <c r="R609" s="451" t="s">
        <v>4109</v>
      </c>
      <c r="S609" s="457"/>
      <c r="T609" s="448">
        <v>90</v>
      </c>
      <c r="U609" s="548" t="s">
        <v>4111</v>
      </c>
      <c r="V609" s="522" t="s">
        <v>4112</v>
      </c>
      <c r="W609" s="425" t="s">
        <v>712</v>
      </c>
      <c r="X609" s="169"/>
      <c r="Y609" s="71" t="s">
        <v>234</v>
      </c>
      <c r="Z609" s="145">
        <f t="shared" si="120"/>
        <v>0</v>
      </c>
      <c r="AA609" s="145">
        <f t="shared" si="121"/>
        <v>0</v>
      </c>
      <c r="AB609" s="257">
        <f t="shared" si="122"/>
        <v>0</v>
      </c>
      <c r="AC609" s="142">
        <f t="shared" si="123"/>
        <v>0</v>
      </c>
      <c r="AD609" s="143">
        <f t="shared" si="124"/>
        <v>0</v>
      </c>
      <c r="AE609" s="144" t="str">
        <f t="shared" si="115"/>
        <v/>
      </c>
      <c r="AF609" s="144">
        <f t="shared" si="116"/>
        <v>0</v>
      </c>
      <c r="AG609" s="144" t="str">
        <f t="shared" si="117"/>
        <v/>
      </c>
      <c r="AH609" s="591">
        <f t="shared" si="125"/>
        <v>0</v>
      </c>
    </row>
    <row r="610" spans="1:34" ht="15.75">
      <c r="A610" s="5"/>
      <c r="B610" s="13">
        <v>85</v>
      </c>
      <c r="C610" s="345" t="s">
        <v>2230</v>
      </c>
      <c r="D610" s="345" t="s">
        <v>436</v>
      </c>
      <c r="E610" s="379" t="s">
        <v>100</v>
      </c>
      <c r="F610" s="402">
        <v>2</v>
      </c>
      <c r="G610" s="8"/>
      <c r="H610" s="413">
        <v>1282</v>
      </c>
      <c r="I610" s="146">
        <f t="shared" si="118"/>
        <v>897.4</v>
      </c>
      <c r="J610" s="255">
        <f t="shared" si="119"/>
        <v>34.515384615384612</v>
      </c>
      <c r="K610" s="8" t="s">
        <v>3207</v>
      </c>
      <c r="L610" s="346"/>
      <c r="M610" s="333" t="s">
        <v>5561</v>
      </c>
      <c r="N610" s="8" t="s">
        <v>3208</v>
      </c>
      <c r="O610" s="426">
        <v>3.5342999999999999E-2</v>
      </c>
      <c r="P610" s="423">
        <v>1990</v>
      </c>
      <c r="Q610" s="402">
        <v>15900</v>
      </c>
      <c r="R610" s="451" t="s">
        <v>4109</v>
      </c>
      <c r="S610" s="457"/>
      <c r="T610" s="448">
        <v>80</v>
      </c>
      <c r="U610" s="548" t="s">
        <v>647</v>
      </c>
      <c r="V610" s="522" t="s">
        <v>648</v>
      </c>
      <c r="W610" s="425" t="s">
        <v>712</v>
      </c>
      <c r="X610" s="169"/>
      <c r="Y610" s="71" t="s">
        <v>233</v>
      </c>
      <c r="Z610" s="145">
        <f t="shared" si="120"/>
        <v>0</v>
      </c>
      <c r="AA610" s="145">
        <f t="shared" si="121"/>
        <v>0</v>
      </c>
      <c r="AB610" s="257">
        <f t="shared" si="122"/>
        <v>0</v>
      </c>
      <c r="AC610" s="142">
        <f t="shared" si="123"/>
        <v>0</v>
      </c>
      <c r="AD610" s="143">
        <f t="shared" si="124"/>
        <v>0</v>
      </c>
      <c r="AE610" s="144" t="str">
        <f t="shared" si="115"/>
        <v/>
      </c>
      <c r="AF610" s="144">
        <f t="shared" si="116"/>
        <v>0</v>
      </c>
      <c r="AG610" s="144" t="str">
        <f t="shared" si="117"/>
        <v/>
      </c>
      <c r="AH610" s="591">
        <f t="shared" si="125"/>
        <v>0</v>
      </c>
    </row>
    <row r="611" spans="1:34" ht="15.75">
      <c r="A611" s="5"/>
      <c r="B611" s="13">
        <v>85</v>
      </c>
      <c r="C611" s="345" t="s">
        <v>2231</v>
      </c>
      <c r="D611" s="345" t="s">
        <v>2232</v>
      </c>
      <c r="E611" s="379" t="s">
        <v>100</v>
      </c>
      <c r="F611" s="402">
        <v>2</v>
      </c>
      <c r="G611" s="232"/>
      <c r="H611" s="413">
        <v>1282</v>
      </c>
      <c r="I611" s="146">
        <f t="shared" si="118"/>
        <v>897.4</v>
      </c>
      <c r="J611" s="255">
        <f t="shared" si="119"/>
        <v>34.515384615384612</v>
      </c>
      <c r="K611" s="8" t="s">
        <v>3207</v>
      </c>
      <c r="L611" s="346"/>
      <c r="M611" s="333" t="s">
        <v>5561</v>
      </c>
      <c r="N611" s="8" t="s">
        <v>3208</v>
      </c>
      <c r="O611" s="426">
        <v>3.5342999999999999E-2</v>
      </c>
      <c r="P611" s="423">
        <v>1990</v>
      </c>
      <c r="Q611" s="402">
        <v>15900</v>
      </c>
      <c r="R611" s="451" t="s">
        <v>4109</v>
      </c>
      <c r="S611" s="457"/>
      <c r="T611" s="448">
        <v>80</v>
      </c>
      <c r="U611" s="548" t="s">
        <v>649</v>
      </c>
      <c r="V611" s="514" t="s">
        <v>4113</v>
      </c>
      <c r="W611" s="425" t="s">
        <v>712</v>
      </c>
      <c r="X611" s="169"/>
      <c r="Y611" s="71" t="s">
        <v>233</v>
      </c>
      <c r="Z611" s="145">
        <f t="shared" si="120"/>
        <v>0</v>
      </c>
      <c r="AA611" s="145">
        <f t="shared" si="121"/>
        <v>0</v>
      </c>
      <c r="AB611" s="257">
        <f t="shared" si="122"/>
        <v>0</v>
      </c>
      <c r="AC611" s="142">
        <f t="shared" si="123"/>
        <v>0</v>
      </c>
      <c r="AD611" s="143">
        <f t="shared" si="124"/>
        <v>0</v>
      </c>
      <c r="AE611" s="144" t="str">
        <f t="shared" si="115"/>
        <v/>
      </c>
      <c r="AF611" s="144">
        <f t="shared" si="116"/>
        <v>0</v>
      </c>
      <c r="AG611" s="144" t="str">
        <f t="shared" si="117"/>
        <v/>
      </c>
      <c r="AH611" s="591">
        <f t="shared" si="125"/>
        <v>0</v>
      </c>
    </row>
    <row r="612" spans="1:34" ht="15.75">
      <c r="A612" s="5" t="s">
        <v>437</v>
      </c>
      <c r="B612" s="13"/>
      <c r="C612" s="348"/>
      <c r="D612" s="341"/>
      <c r="E612" s="379"/>
      <c r="F612" s="401"/>
      <c r="G612" s="136"/>
      <c r="H612" s="413"/>
      <c r="I612" s="410"/>
      <c r="J612" s="565"/>
      <c r="K612" s="346"/>
      <c r="L612" s="8"/>
      <c r="M612" s="333"/>
      <c r="N612" s="346"/>
      <c r="O612" s="346"/>
      <c r="P612" s="423"/>
      <c r="Q612" s="439"/>
      <c r="R612" s="454"/>
      <c r="S612" s="456"/>
      <c r="T612" s="425"/>
      <c r="U612" s="506"/>
      <c r="V612" s="521"/>
      <c r="W612" s="425"/>
      <c r="X612" s="137"/>
      <c r="Y612" s="71" t="s">
        <v>1015</v>
      </c>
      <c r="Z612" s="195"/>
      <c r="AA612" s="195"/>
      <c r="AB612" s="142"/>
      <c r="AC612" s="142"/>
      <c r="AD612" s="143"/>
      <c r="AE612" s="144"/>
      <c r="AF612" s="144"/>
      <c r="AG612" s="144"/>
      <c r="AH612" s="591"/>
    </row>
    <row r="613" spans="1:34" ht="15.75">
      <c r="A613" s="5"/>
      <c r="B613" s="13">
        <v>86</v>
      </c>
      <c r="C613" s="345" t="s">
        <v>2233</v>
      </c>
      <c r="D613" s="345" t="s">
        <v>438</v>
      </c>
      <c r="E613" s="379" t="s">
        <v>97</v>
      </c>
      <c r="F613" s="402">
        <v>1</v>
      </c>
      <c r="G613" s="18"/>
      <c r="H613" s="413">
        <v>1530</v>
      </c>
      <c r="I613" s="146">
        <f t="shared" si="118"/>
        <v>1071</v>
      </c>
      <c r="J613" s="255">
        <f t="shared" si="119"/>
        <v>41.192307692307693</v>
      </c>
      <c r="K613" s="8" t="s">
        <v>3145</v>
      </c>
      <c r="L613" s="8"/>
      <c r="M613" s="333" t="s">
        <v>5561</v>
      </c>
      <c r="N613" s="8" t="s">
        <v>10</v>
      </c>
      <c r="O613" s="426">
        <v>1.728E-2</v>
      </c>
      <c r="P613" s="423">
        <v>992</v>
      </c>
      <c r="Q613" s="402">
        <v>9700</v>
      </c>
      <c r="R613" s="451" t="s">
        <v>4114</v>
      </c>
      <c r="S613" s="454"/>
      <c r="T613" s="448">
        <v>80</v>
      </c>
      <c r="U613" s="548" t="s">
        <v>651</v>
      </c>
      <c r="V613" s="514" t="s">
        <v>4115</v>
      </c>
      <c r="W613" s="425" t="s">
        <v>726</v>
      </c>
      <c r="X613" s="169"/>
      <c r="Y613" s="71" t="s">
        <v>232</v>
      </c>
      <c r="Z613" s="145">
        <f t="shared" si="120"/>
        <v>0</v>
      </c>
      <c r="AA613" s="145">
        <f t="shared" si="121"/>
        <v>0</v>
      </c>
      <c r="AB613" s="257">
        <f t="shared" si="122"/>
        <v>0</v>
      </c>
      <c r="AC613" s="142">
        <f t="shared" si="123"/>
        <v>0</v>
      </c>
      <c r="AD613" s="143">
        <f t="shared" si="124"/>
        <v>0</v>
      </c>
      <c r="AE613" s="144" t="str">
        <f t="shared" si="115"/>
        <v/>
      </c>
      <c r="AF613" s="144" t="str">
        <f t="shared" si="116"/>
        <v/>
      </c>
      <c r="AG613" s="144">
        <f t="shared" si="117"/>
        <v>0</v>
      </c>
      <c r="AH613" s="591">
        <f t="shared" si="125"/>
        <v>0</v>
      </c>
    </row>
    <row r="614" spans="1:34" ht="15.75">
      <c r="A614" s="5"/>
      <c r="B614" s="13">
        <v>86</v>
      </c>
      <c r="C614" s="343" t="s">
        <v>2234</v>
      </c>
      <c r="D614" s="376" t="s">
        <v>439</v>
      </c>
      <c r="E614" s="379" t="s">
        <v>97</v>
      </c>
      <c r="F614" s="402">
        <v>1</v>
      </c>
      <c r="G614" s="136"/>
      <c r="H614" s="413">
        <v>1351</v>
      </c>
      <c r="I614" s="146">
        <f t="shared" si="118"/>
        <v>945.69999999999993</v>
      </c>
      <c r="J614" s="255">
        <f t="shared" si="119"/>
        <v>36.373076923076923</v>
      </c>
      <c r="K614" s="8" t="s">
        <v>3145</v>
      </c>
      <c r="L614" s="8"/>
      <c r="M614" s="333" t="s">
        <v>5562</v>
      </c>
      <c r="N614" s="8" t="s">
        <v>10</v>
      </c>
      <c r="O614" s="426">
        <v>1.5136E-2</v>
      </c>
      <c r="P614" s="423">
        <v>996</v>
      </c>
      <c r="Q614" s="402">
        <v>9000</v>
      </c>
      <c r="R614" s="451" t="s">
        <v>4116</v>
      </c>
      <c r="S614" s="459"/>
      <c r="T614" s="448">
        <v>100</v>
      </c>
      <c r="U614" s="548" t="s">
        <v>4117</v>
      </c>
      <c r="V614" s="523" t="s">
        <v>4118</v>
      </c>
      <c r="W614" s="425" t="s">
        <v>737</v>
      </c>
      <c r="X614" s="169"/>
      <c r="Y614" s="71" t="s">
        <v>6572</v>
      </c>
      <c r="Z614" s="145">
        <f t="shared" si="120"/>
        <v>0</v>
      </c>
      <c r="AA614" s="145">
        <f t="shared" si="121"/>
        <v>0</v>
      </c>
      <c r="AB614" s="257">
        <f t="shared" si="122"/>
        <v>0</v>
      </c>
      <c r="AC614" s="142">
        <f t="shared" si="123"/>
        <v>0</v>
      </c>
      <c r="AD614" s="143">
        <f t="shared" si="124"/>
        <v>0</v>
      </c>
      <c r="AE614" s="144" t="str">
        <f t="shared" si="115"/>
        <v/>
      </c>
      <c r="AF614" s="144" t="str">
        <f t="shared" si="116"/>
        <v/>
      </c>
      <c r="AG614" s="144">
        <f t="shared" si="117"/>
        <v>0</v>
      </c>
      <c r="AH614" s="591">
        <f t="shared" si="125"/>
        <v>0</v>
      </c>
    </row>
    <row r="615" spans="1:34" ht="15.75">
      <c r="A615" s="5"/>
      <c r="B615" s="13"/>
      <c r="C615" s="355" t="s">
        <v>2235</v>
      </c>
      <c r="D615" s="387" t="s">
        <v>2236</v>
      </c>
      <c r="E615" s="379" t="s">
        <v>97</v>
      </c>
      <c r="F615" s="402">
        <v>1</v>
      </c>
      <c r="G615" s="235"/>
      <c r="H615" s="413">
        <v>2267</v>
      </c>
      <c r="I615" s="146">
        <f t="shared" si="118"/>
        <v>1586.8999999999999</v>
      </c>
      <c r="J615" s="255">
        <f t="shared" si="119"/>
        <v>61.034615384615378</v>
      </c>
      <c r="K615" s="8" t="s">
        <v>3145</v>
      </c>
      <c r="L615" s="346"/>
      <c r="M615" s="333"/>
      <c r="N615" s="8" t="s">
        <v>10</v>
      </c>
      <c r="O615" s="426">
        <v>2.2019624999999998E-2</v>
      </c>
      <c r="P615" s="423">
        <v>1999</v>
      </c>
      <c r="Q615" s="402">
        <v>8800</v>
      </c>
      <c r="R615" s="459" t="s">
        <v>4128</v>
      </c>
      <c r="S615" s="454"/>
      <c r="T615" s="448">
        <v>80</v>
      </c>
      <c r="U615" s="548" t="s">
        <v>5434</v>
      </c>
      <c r="V615" s="510" t="s">
        <v>4119</v>
      </c>
      <c r="W615" s="425" t="s">
        <v>738</v>
      </c>
      <c r="X615" s="169"/>
      <c r="Y615" s="71" t="s">
        <v>233</v>
      </c>
      <c r="Z615" s="145">
        <f t="shared" si="120"/>
        <v>0</v>
      </c>
      <c r="AA615" s="145">
        <f t="shared" si="121"/>
        <v>0</v>
      </c>
      <c r="AB615" s="257">
        <f t="shared" si="122"/>
        <v>0</v>
      </c>
      <c r="AC615" s="142">
        <f t="shared" si="123"/>
        <v>0</v>
      </c>
      <c r="AD615" s="143">
        <f t="shared" si="124"/>
        <v>0</v>
      </c>
      <c r="AE615" s="144" t="str">
        <f t="shared" si="115"/>
        <v/>
      </c>
      <c r="AF615" s="144" t="str">
        <f t="shared" si="116"/>
        <v/>
      </c>
      <c r="AG615" s="144">
        <f t="shared" si="117"/>
        <v>0</v>
      </c>
      <c r="AH615" s="591">
        <f t="shared" si="125"/>
        <v>0</v>
      </c>
    </row>
    <row r="616" spans="1:34" ht="15.75">
      <c r="A616" s="5"/>
      <c r="B616" s="13">
        <v>86</v>
      </c>
      <c r="C616" s="343" t="s">
        <v>2237</v>
      </c>
      <c r="D616" s="345" t="s">
        <v>440</v>
      </c>
      <c r="E616" s="379" t="s">
        <v>97</v>
      </c>
      <c r="F616" s="402">
        <v>1</v>
      </c>
      <c r="G616" s="8"/>
      <c r="H616" s="413">
        <v>3083</v>
      </c>
      <c r="I616" s="146">
        <f t="shared" si="118"/>
        <v>2158.1</v>
      </c>
      <c r="J616" s="255">
        <f t="shared" si="119"/>
        <v>83.003846153846155</v>
      </c>
      <c r="K616" s="8" t="s">
        <v>3145</v>
      </c>
      <c r="L616" s="8"/>
      <c r="M616" s="333" t="s">
        <v>5561</v>
      </c>
      <c r="N616" s="8" t="s">
        <v>10</v>
      </c>
      <c r="O616" s="426">
        <v>4.7774999999999998E-2</v>
      </c>
      <c r="P616" s="423">
        <v>1984</v>
      </c>
      <c r="Q616" s="402">
        <v>19400</v>
      </c>
      <c r="R616" s="451" t="s">
        <v>4120</v>
      </c>
      <c r="S616" s="454"/>
      <c r="T616" s="448">
        <v>160</v>
      </c>
      <c r="U616" s="548" t="s">
        <v>652</v>
      </c>
      <c r="V616" s="523" t="s">
        <v>4121</v>
      </c>
      <c r="W616" s="425" t="s">
        <v>729</v>
      </c>
      <c r="X616" s="169"/>
      <c r="Y616" s="71" t="s">
        <v>6572</v>
      </c>
      <c r="Z616" s="145">
        <f t="shared" si="120"/>
        <v>0</v>
      </c>
      <c r="AA616" s="145">
        <f t="shared" si="121"/>
        <v>0</v>
      </c>
      <c r="AB616" s="257">
        <f t="shared" si="122"/>
        <v>0</v>
      </c>
      <c r="AC616" s="142">
        <f t="shared" si="123"/>
        <v>0</v>
      </c>
      <c r="AD616" s="143">
        <f t="shared" si="124"/>
        <v>0</v>
      </c>
      <c r="AE616" s="144" t="str">
        <f t="shared" si="115"/>
        <v/>
      </c>
      <c r="AF616" s="144" t="str">
        <f t="shared" si="116"/>
        <v/>
      </c>
      <c r="AG616" s="144">
        <f t="shared" si="117"/>
        <v>0</v>
      </c>
      <c r="AH616" s="591">
        <f t="shared" si="125"/>
        <v>0</v>
      </c>
    </row>
    <row r="617" spans="1:34" ht="15.75">
      <c r="A617" s="5"/>
      <c r="B617" s="13">
        <v>86</v>
      </c>
      <c r="C617" s="343" t="s">
        <v>2238</v>
      </c>
      <c r="D617" s="345" t="s">
        <v>2239</v>
      </c>
      <c r="E617" s="379" t="s">
        <v>97</v>
      </c>
      <c r="F617" s="402">
        <v>1</v>
      </c>
      <c r="G617" s="8"/>
      <c r="H617" s="413">
        <v>2640</v>
      </c>
      <c r="I617" s="146">
        <f t="shared" si="118"/>
        <v>1847.9999999999998</v>
      </c>
      <c r="J617" s="255">
        <f t="shared" si="119"/>
        <v>71.076923076923066</v>
      </c>
      <c r="K617" s="8" t="s">
        <v>3145</v>
      </c>
      <c r="L617" s="8"/>
      <c r="M617" s="333" t="s">
        <v>5561</v>
      </c>
      <c r="N617" s="8" t="s">
        <v>10</v>
      </c>
      <c r="O617" s="426">
        <v>2.7734999999999999E-2</v>
      </c>
      <c r="P617" s="423">
        <v>1992</v>
      </c>
      <c r="Q617" s="402">
        <v>19400</v>
      </c>
      <c r="R617" s="451" t="s">
        <v>4122</v>
      </c>
      <c r="S617" s="454"/>
      <c r="T617" s="448">
        <v>150</v>
      </c>
      <c r="U617" s="548" t="s">
        <v>4123</v>
      </c>
      <c r="V617" s="523" t="s">
        <v>4124</v>
      </c>
      <c r="W617" s="425" t="s">
        <v>4125</v>
      </c>
      <c r="X617" s="169"/>
      <c r="Y617" s="71" t="s">
        <v>6572</v>
      </c>
      <c r="Z617" s="145">
        <f t="shared" si="120"/>
        <v>0</v>
      </c>
      <c r="AA617" s="145">
        <f t="shared" si="121"/>
        <v>0</v>
      </c>
      <c r="AB617" s="257">
        <f t="shared" si="122"/>
        <v>0</v>
      </c>
      <c r="AC617" s="142">
        <f t="shared" si="123"/>
        <v>0</v>
      </c>
      <c r="AD617" s="143">
        <f t="shared" si="124"/>
        <v>0</v>
      </c>
      <c r="AE617" s="144" t="str">
        <f t="shared" si="115"/>
        <v/>
      </c>
      <c r="AF617" s="144" t="str">
        <f t="shared" si="116"/>
        <v/>
      </c>
      <c r="AG617" s="144">
        <f t="shared" si="117"/>
        <v>0</v>
      </c>
      <c r="AH617" s="591">
        <f t="shared" si="125"/>
        <v>0</v>
      </c>
    </row>
    <row r="618" spans="1:34" ht="15.75">
      <c r="A618" s="5" t="s">
        <v>441</v>
      </c>
      <c r="B618" s="13"/>
      <c r="C618" s="348"/>
      <c r="D618" s="341"/>
      <c r="E618" s="379"/>
      <c r="F618" s="401"/>
      <c r="G618" s="8"/>
      <c r="H618" s="413"/>
      <c r="I618" s="410"/>
      <c r="J618" s="565"/>
      <c r="K618" s="346"/>
      <c r="L618" s="8"/>
      <c r="M618" s="333"/>
      <c r="N618" s="346"/>
      <c r="O618" s="346"/>
      <c r="P618" s="423"/>
      <c r="Q618" s="439"/>
      <c r="R618" s="454"/>
      <c r="S618" s="456"/>
      <c r="T618" s="425"/>
      <c r="U618" s="506"/>
      <c r="V618" s="521"/>
      <c r="W618" s="425"/>
      <c r="X618" s="137"/>
      <c r="Y618" s="71" t="s">
        <v>1015</v>
      </c>
      <c r="Z618" s="195"/>
      <c r="AA618" s="195"/>
      <c r="AB618" s="142"/>
      <c r="AC618" s="142"/>
      <c r="AD618" s="143"/>
      <c r="AE618" s="144"/>
      <c r="AF618" s="144"/>
      <c r="AG618" s="144"/>
      <c r="AH618" s="591"/>
    </row>
    <row r="619" spans="1:34" ht="15.75">
      <c r="A619" s="5"/>
      <c r="B619" s="13">
        <v>216</v>
      </c>
      <c r="C619" s="343" t="s">
        <v>2240</v>
      </c>
      <c r="D619" s="376" t="s">
        <v>439</v>
      </c>
      <c r="E619" s="379" t="s">
        <v>97</v>
      </c>
      <c r="F619" s="402">
        <v>1</v>
      </c>
      <c r="G619" s="8"/>
      <c r="H619" s="413">
        <v>1351</v>
      </c>
      <c r="I619" s="146">
        <f t="shared" si="118"/>
        <v>945.69999999999993</v>
      </c>
      <c r="J619" s="255">
        <f t="shared" si="119"/>
        <v>36.373076923076923</v>
      </c>
      <c r="K619" s="8" t="s">
        <v>3145</v>
      </c>
      <c r="L619" s="346"/>
      <c r="M619" s="333" t="s">
        <v>5562</v>
      </c>
      <c r="N619" s="8" t="s">
        <v>3208</v>
      </c>
      <c r="O619" s="426">
        <v>1.5136E-2</v>
      </c>
      <c r="P619" s="423">
        <v>996</v>
      </c>
      <c r="Q619" s="402">
        <v>7800</v>
      </c>
      <c r="R619" s="451" t="s">
        <v>4116</v>
      </c>
      <c r="S619" s="459"/>
      <c r="T619" s="448">
        <v>100</v>
      </c>
      <c r="U619" s="548" t="s">
        <v>4126</v>
      </c>
      <c r="V619" s="523" t="s">
        <v>4127</v>
      </c>
      <c r="W619" s="425" t="s">
        <v>737</v>
      </c>
      <c r="X619" s="169"/>
      <c r="Y619" s="71" t="s">
        <v>233</v>
      </c>
      <c r="Z619" s="145">
        <f t="shared" si="120"/>
        <v>0</v>
      </c>
      <c r="AA619" s="145">
        <f t="shared" si="121"/>
        <v>0</v>
      </c>
      <c r="AB619" s="257">
        <f t="shared" si="122"/>
        <v>0</v>
      </c>
      <c r="AC619" s="142">
        <f t="shared" si="123"/>
        <v>0</v>
      </c>
      <c r="AD619" s="143">
        <f t="shared" si="124"/>
        <v>0</v>
      </c>
      <c r="AE619" s="144" t="str">
        <f t="shared" si="115"/>
        <v/>
      </c>
      <c r="AF619" s="144">
        <f t="shared" si="116"/>
        <v>0</v>
      </c>
      <c r="AG619" s="144" t="str">
        <f t="shared" si="117"/>
        <v/>
      </c>
      <c r="AH619" s="591">
        <f t="shared" si="125"/>
        <v>0</v>
      </c>
    </row>
    <row r="620" spans="1:34" ht="15.75">
      <c r="A620" s="5"/>
      <c r="B620" s="13">
        <v>216</v>
      </c>
      <c r="C620" s="355" t="s">
        <v>2241</v>
      </c>
      <c r="D620" s="387" t="s">
        <v>2236</v>
      </c>
      <c r="E620" s="379" t="s">
        <v>97</v>
      </c>
      <c r="F620" s="402">
        <v>1</v>
      </c>
      <c r="G620" s="233"/>
      <c r="H620" s="413">
        <v>1656</v>
      </c>
      <c r="I620" s="146">
        <f t="shared" si="118"/>
        <v>1159.1999999999998</v>
      </c>
      <c r="J620" s="255">
        <f t="shared" si="119"/>
        <v>44.584615384615375</v>
      </c>
      <c r="K620" s="8" t="s">
        <v>3145</v>
      </c>
      <c r="L620" s="346"/>
      <c r="M620" s="333"/>
      <c r="N620" s="8" t="s">
        <v>3208</v>
      </c>
      <c r="O620" s="426">
        <v>1.9639375000000001E-2</v>
      </c>
      <c r="P620" s="423">
        <v>1999</v>
      </c>
      <c r="Q620" s="402">
        <v>7800</v>
      </c>
      <c r="R620" s="459" t="s">
        <v>4128</v>
      </c>
      <c r="S620" s="459"/>
      <c r="T620" s="448">
        <v>80</v>
      </c>
      <c r="U620" s="548" t="s">
        <v>5435</v>
      </c>
      <c r="V620" s="510" t="s">
        <v>4129</v>
      </c>
      <c r="W620" s="425" t="s">
        <v>738</v>
      </c>
      <c r="X620" s="169"/>
      <c r="Y620" s="71" t="s">
        <v>233</v>
      </c>
      <c r="Z620" s="145">
        <f t="shared" si="120"/>
        <v>0</v>
      </c>
      <c r="AA620" s="145">
        <f t="shared" si="121"/>
        <v>0</v>
      </c>
      <c r="AB620" s="257">
        <f t="shared" si="122"/>
        <v>0</v>
      </c>
      <c r="AC620" s="142">
        <f t="shared" si="123"/>
        <v>0</v>
      </c>
      <c r="AD620" s="143">
        <f t="shared" si="124"/>
        <v>0</v>
      </c>
      <c r="AE620" s="144" t="str">
        <f t="shared" si="115"/>
        <v/>
      </c>
      <c r="AF620" s="144">
        <f t="shared" si="116"/>
        <v>0</v>
      </c>
      <c r="AG620" s="144" t="str">
        <f t="shared" si="117"/>
        <v/>
      </c>
      <c r="AH620" s="591">
        <f t="shared" si="125"/>
        <v>0</v>
      </c>
    </row>
    <row r="621" spans="1:34" ht="15.75">
      <c r="A621" s="5"/>
      <c r="B621" s="13">
        <v>216</v>
      </c>
      <c r="C621" s="343" t="s">
        <v>2242</v>
      </c>
      <c r="D621" s="345" t="s">
        <v>2239</v>
      </c>
      <c r="E621" s="379" t="s">
        <v>97</v>
      </c>
      <c r="F621" s="402">
        <v>1</v>
      </c>
      <c r="G621" s="136"/>
      <c r="H621" s="413">
        <v>2640</v>
      </c>
      <c r="I621" s="146">
        <f t="shared" si="118"/>
        <v>1847.9999999999998</v>
      </c>
      <c r="J621" s="255">
        <f t="shared" si="119"/>
        <v>71.076923076923066</v>
      </c>
      <c r="K621" s="8" t="s">
        <v>3145</v>
      </c>
      <c r="L621" s="8"/>
      <c r="M621" s="333" t="s">
        <v>5562</v>
      </c>
      <c r="N621" s="8" t="s">
        <v>3208</v>
      </c>
      <c r="O621" s="426">
        <v>2.7734999999999999E-2</v>
      </c>
      <c r="P621" s="423">
        <v>1992</v>
      </c>
      <c r="Q621" s="402">
        <v>19400</v>
      </c>
      <c r="R621" s="459" t="s">
        <v>4130</v>
      </c>
      <c r="S621" s="454"/>
      <c r="T621" s="448">
        <v>140</v>
      </c>
      <c r="U621" s="548" t="s">
        <v>4123</v>
      </c>
      <c r="V621" s="523" t="s">
        <v>4131</v>
      </c>
      <c r="W621" s="425" t="s">
        <v>4125</v>
      </c>
      <c r="X621" s="169"/>
      <c r="Y621" s="71" t="s">
        <v>6572</v>
      </c>
      <c r="Z621" s="145">
        <f t="shared" si="120"/>
        <v>0</v>
      </c>
      <c r="AA621" s="145">
        <f t="shared" si="121"/>
        <v>0</v>
      </c>
      <c r="AB621" s="257">
        <f t="shared" si="122"/>
        <v>0</v>
      </c>
      <c r="AC621" s="142">
        <f t="shared" si="123"/>
        <v>0</v>
      </c>
      <c r="AD621" s="143">
        <f t="shared" si="124"/>
        <v>0</v>
      </c>
      <c r="AE621" s="144" t="str">
        <f t="shared" si="115"/>
        <v/>
      </c>
      <c r="AF621" s="144">
        <f t="shared" si="116"/>
        <v>0</v>
      </c>
      <c r="AG621" s="144" t="str">
        <f t="shared" si="117"/>
        <v/>
      </c>
      <c r="AH621" s="591">
        <f t="shared" si="125"/>
        <v>0</v>
      </c>
    </row>
    <row r="622" spans="1:34" ht="15.75">
      <c r="A622" s="5" t="s">
        <v>442</v>
      </c>
      <c r="B622" s="13"/>
      <c r="C622" s="348"/>
      <c r="D622" s="341"/>
      <c r="E622" s="379"/>
      <c r="F622" s="401"/>
      <c r="G622" s="259"/>
      <c r="H622" s="413"/>
      <c r="I622" s="410"/>
      <c r="J622" s="565"/>
      <c r="K622" s="346"/>
      <c r="L622" s="8"/>
      <c r="M622" s="333"/>
      <c r="N622" s="346"/>
      <c r="O622" s="346"/>
      <c r="P622" s="423"/>
      <c r="Q622" s="439"/>
      <c r="R622" s="454"/>
      <c r="S622" s="456"/>
      <c r="T622" s="425"/>
      <c r="U622" s="506"/>
      <c r="V622" s="521"/>
      <c r="W622" s="425"/>
      <c r="X622" s="137"/>
      <c r="Y622" s="71" t="s">
        <v>1015</v>
      </c>
      <c r="Z622" s="195"/>
      <c r="AA622" s="195"/>
      <c r="AB622" s="142"/>
      <c r="AC622" s="142"/>
      <c r="AD622" s="143"/>
      <c r="AE622" s="144"/>
      <c r="AF622" s="144"/>
      <c r="AG622" s="144"/>
      <c r="AH622" s="591"/>
    </row>
    <row r="623" spans="1:34" ht="15.75">
      <c r="A623" s="5"/>
      <c r="B623" s="13">
        <v>87</v>
      </c>
      <c r="C623" s="356" t="s">
        <v>2243</v>
      </c>
      <c r="D623" s="378" t="s">
        <v>443</v>
      </c>
      <c r="E623" s="379" t="s">
        <v>97</v>
      </c>
      <c r="F623" s="402">
        <v>1</v>
      </c>
      <c r="G623" s="8"/>
      <c r="H623" s="413">
        <v>1681</v>
      </c>
      <c r="I623" s="146">
        <f t="shared" si="118"/>
        <v>1176.6999999999998</v>
      </c>
      <c r="J623" s="255">
        <f t="shared" si="119"/>
        <v>45.257692307692302</v>
      </c>
      <c r="K623" s="8" t="s">
        <v>3207</v>
      </c>
      <c r="L623" s="346"/>
      <c r="M623" s="333" t="s">
        <v>5562</v>
      </c>
      <c r="N623" s="8" t="s">
        <v>3208</v>
      </c>
      <c r="O623" s="426">
        <v>1.81125E-2</v>
      </c>
      <c r="P623" s="423">
        <v>1960</v>
      </c>
      <c r="Q623" s="402">
        <v>8200</v>
      </c>
      <c r="R623" s="459" t="s">
        <v>4132</v>
      </c>
      <c r="S623" s="459"/>
      <c r="T623" s="448">
        <v>80</v>
      </c>
      <c r="U623" s="548" t="s">
        <v>4133</v>
      </c>
      <c r="V623" s="514" t="s">
        <v>4134</v>
      </c>
      <c r="W623" s="425" t="s">
        <v>737</v>
      </c>
      <c r="X623" s="169"/>
      <c r="Y623" s="71" t="s">
        <v>233</v>
      </c>
      <c r="Z623" s="145">
        <f t="shared" si="120"/>
        <v>0</v>
      </c>
      <c r="AA623" s="145">
        <f t="shared" si="121"/>
        <v>0</v>
      </c>
      <c r="AB623" s="257">
        <f t="shared" si="122"/>
        <v>0</v>
      </c>
      <c r="AC623" s="142">
        <f t="shared" si="123"/>
        <v>0</v>
      </c>
      <c r="AD623" s="143">
        <f t="shared" si="124"/>
        <v>0</v>
      </c>
      <c r="AE623" s="144" t="str">
        <f t="shared" si="115"/>
        <v/>
      </c>
      <c r="AF623" s="144">
        <f t="shared" si="116"/>
        <v>0</v>
      </c>
      <c r="AG623" s="144" t="str">
        <f t="shared" si="117"/>
        <v/>
      </c>
      <c r="AH623" s="591">
        <f t="shared" si="125"/>
        <v>0</v>
      </c>
    </row>
    <row r="624" spans="1:34" ht="15.75">
      <c r="A624" s="5"/>
      <c r="B624" s="13">
        <v>87</v>
      </c>
      <c r="C624" s="343" t="s">
        <v>2244</v>
      </c>
      <c r="D624" s="374" t="s">
        <v>444</v>
      </c>
      <c r="E624" s="379" t="s">
        <v>97</v>
      </c>
      <c r="F624" s="402">
        <v>1</v>
      </c>
      <c r="G624" s="8"/>
      <c r="H624" s="413">
        <v>1248</v>
      </c>
      <c r="I624" s="146">
        <f t="shared" si="118"/>
        <v>873.59999999999991</v>
      </c>
      <c r="J624" s="255">
        <f t="shared" si="119"/>
        <v>33.599999999999994</v>
      </c>
      <c r="K624" s="8" t="s">
        <v>3207</v>
      </c>
      <c r="L624" s="346"/>
      <c r="M624" s="333" t="s">
        <v>5562</v>
      </c>
      <c r="N624" s="8" t="s">
        <v>3208</v>
      </c>
      <c r="O624" s="426">
        <v>1.81125E-2</v>
      </c>
      <c r="P624" s="423">
        <v>1568</v>
      </c>
      <c r="Q624" s="402">
        <v>8800</v>
      </c>
      <c r="R624" s="451" t="s">
        <v>4135</v>
      </c>
      <c r="S624" s="459"/>
      <c r="T624" s="448">
        <v>70</v>
      </c>
      <c r="U624" s="548" t="s">
        <v>4136</v>
      </c>
      <c r="V624" s="523" t="s">
        <v>4137</v>
      </c>
      <c r="W624" s="432" t="s">
        <v>732</v>
      </c>
      <c r="X624" s="169"/>
      <c r="Y624" s="71" t="s">
        <v>233</v>
      </c>
      <c r="Z624" s="145">
        <f t="shared" si="120"/>
        <v>0</v>
      </c>
      <c r="AA624" s="145">
        <f t="shared" si="121"/>
        <v>0</v>
      </c>
      <c r="AB624" s="257">
        <f t="shared" si="122"/>
        <v>0</v>
      </c>
      <c r="AC624" s="142">
        <f t="shared" si="123"/>
        <v>0</v>
      </c>
      <c r="AD624" s="143">
        <f t="shared" si="124"/>
        <v>0</v>
      </c>
      <c r="AE624" s="144" t="str">
        <f t="shared" si="115"/>
        <v/>
      </c>
      <c r="AF624" s="144">
        <f t="shared" si="116"/>
        <v>0</v>
      </c>
      <c r="AG624" s="144" t="str">
        <f t="shared" si="117"/>
        <v/>
      </c>
      <c r="AH624" s="591">
        <f t="shared" si="125"/>
        <v>0</v>
      </c>
    </row>
    <row r="625" spans="1:34" ht="15.75">
      <c r="A625" s="5"/>
      <c r="B625" s="13">
        <v>87</v>
      </c>
      <c r="C625" s="343" t="s">
        <v>2245</v>
      </c>
      <c r="D625" s="374" t="s">
        <v>2246</v>
      </c>
      <c r="E625" s="379" t="s">
        <v>97</v>
      </c>
      <c r="F625" s="402">
        <v>1</v>
      </c>
      <c r="G625" s="232"/>
      <c r="H625" s="413">
        <v>2038</v>
      </c>
      <c r="I625" s="146">
        <f t="shared" si="118"/>
        <v>1426.6</v>
      </c>
      <c r="J625" s="255">
        <f t="shared" si="119"/>
        <v>54.869230769230768</v>
      </c>
      <c r="K625" s="8" t="s">
        <v>3207</v>
      </c>
      <c r="L625" s="346"/>
      <c r="M625" s="333" t="s">
        <v>5562</v>
      </c>
      <c r="N625" s="8" t="s">
        <v>3208</v>
      </c>
      <c r="O625" s="426">
        <v>3.2399999999999998E-2</v>
      </c>
      <c r="P625" s="423">
        <v>1624</v>
      </c>
      <c r="Q625" s="402">
        <v>10300</v>
      </c>
      <c r="R625" s="451" t="s">
        <v>4138</v>
      </c>
      <c r="S625" s="459"/>
      <c r="T625" s="448">
        <v>60</v>
      </c>
      <c r="U625" s="548" t="s">
        <v>4139</v>
      </c>
      <c r="V625" s="512" t="s">
        <v>4140</v>
      </c>
      <c r="W625" s="432" t="s">
        <v>4141</v>
      </c>
      <c r="X625" s="169"/>
      <c r="Y625" s="71" t="s">
        <v>233</v>
      </c>
      <c r="Z625" s="145">
        <f t="shared" si="120"/>
        <v>0</v>
      </c>
      <c r="AA625" s="145">
        <f t="shared" si="121"/>
        <v>0</v>
      </c>
      <c r="AB625" s="257">
        <f t="shared" si="122"/>
        <v>0</v>
      </c>
      <c r="AC625" s="142">
        <f t="shared" si="123"/>
        <v>0</v>
      </c>
      <c r="AD625" s="143">
        <f t="shared" si="124"/>
        <v>0</v>
      </c>
      <c r="AE625" s="144" t="str">
        <f t="shared" si="115"/>
        <v/>
      </c>
      <c r="AF625" s="144">
        <f t="shared" si="116"/>
        <v>0</v>
      </c>
      <c r="AG625" s="144" t="str">
        <f t="shared" si="117"/>
        <v/>
      </c>
      <c r="AH625" s="591">
        <f t="shared" si="125"/>
        <v>0</v>
      </c>
    </row>
    <row r="626" spans="1:34" ht="15.75">
      <c r="A626" s="5"/>
      <c r="B626" s="13">
        <v>87</v>
      </c>
      <c r="C626" s="343" t="s">
        <v>2247</v>
      </c>
      <c r="D626" s="374" t="s">
        <v>2248</v>
      </c>
      <c r="E626" s="379" t="s">
        <v>97</v>
      </c>
      <c r="F626" s="402">
        <v>1</v>
      </c>
      <c r="G626" s="136"/>
      <c r="H626" s="413">
        <v>1580</v>
      </c>
      <c r="I626" s="146">
        <f t="shared" si="118"/>
        <v>1106</v>
      </c>
      <c r="J626" s="255">
        <f t="shared" si="119"/>
        <v>42.53846153846154</v>
      </c>
      <c r="K626" s="8" t="s">
        <v>3207</v>
      </c>
      <c r="L626" s="346"/>
      <c r="M626" s="333" t="s">
        <v>5562</v>
      </c>
      <c r="N626" s="8" t="s">
        <v>3208</v>
      </c>
      <c r="O626" s="426">
        <v>3.2399999999999998E-2</v>
      </c>
      <c r="P626" s="423">
        <v>1568</v>
      </c>
      <c r="Q626" s="402">
        <v>10300</v>
      </c>
      <c r="R626" s="451" t="s">
        <v>4142</v>
      </c>
      <c r="S626" s="459"/>
      <c r="T626" s="448">
        <v>36</v>
      </c>
      <c r="U626" s="548" t="s">
        <v>4143</v>
      </c>
      <c r="V626" s="523" t="s">
        <v>4144</v>
      </c>
      <c r="W626" s="432" t="s">
        <v>732</v>
      </c>
      <c r="X626" s="169"/>
      <c r="Y626" s="71" t="s">
        <v>233</v>
      </c>
      <c r="Z626" s="145">
        <f t="shared" si="120"/>
        <v>0</v>
      </c>
      <c r="AA626" s="145">
        <f t="shared" si="121"/>
        <v>0</v>
      </c>
      <c r="AB626" s="257">
        <f t="shared" si="122"/>
        <v>0</v>
      </c>
      <c r="AC626" s="142">
        <f t="shared" si="123"/>
        <v>0</v>
      </c>
      <c r="AD626" s="143">
        <f t="shared" si="124"/>
        <v>0</v>
      </c>
      <c r="AE626" s="144" t="str">
        <f t="shared" si="115"/>
        <v/>
      </c>
      <c r="AF626" s="144">
        <f t="shared" si="116"/>
        <v>0</v>
      </c>
      <c r="AG626" s="144" t="str">
        <f t="shared" si="117"/>
        <v/>
      </c>
      <c r="AH626" s="591">
        <f t="shared" si="125"/>
        <v>0</v>
      </c>
    </row>
    <row r="627" spans="1:34" ht="15.75">
      <c r="A627" s="5"/>
      <c r="B627" s="13">
        <v>87</v>
      </c>
      <c r="C627" s="343" t="s">
        <v>2249</v>
      </c>
      <c r="D627" s="374" t="s">
        <v>445</v>
      </c>
      <c r="E627" s="379" t="s">
        <v>97</v>
      </c>
      <c r="F627" s="402">
        <v>1</v>
      </c>
      <c r="G627" s="235"/>
      <c r="H627" s="413">
        <v>1439</v>
      </c>
      <c r="I627" s="146">
        <f t="shared" si="118"/>
        <v>1007.3</v>
      </c>
      <c r="J627" s="255">
        <f t="shared" si="119"/>
        <v>38.742307692307691</v>
      </c>
      <c r="K627" s="8" t="s">
        <v>3207</v>
      </c>
      <c r="L627" s="346"/>
      <c r="M627" s="333" t="s">
        <v>5562</v>
      </c>
      <c r="N627" s="8" t="s">
        <v>3208</v>
      </c>
      <c r="O627" s="426">
        <v>2.3826E-2</v>
      </c>
      <c r="P627" s="423">
        <v>1568</v>
      </c>
      <c r="Q627" s="402">
        <v>9800</v>
      </c>
      <c r="R627" s="451" t="s">
        <v>4142</v>
      </c>
      <c r="S627" s="459"/>
      <c r="T627" s="448">
        <v>53</v>
      </c>
      <c r="U627" s="548" t="s">
        <v>4145</v>
      </c>
      <c r="V627" s="523" t="s">
        <v>4146</v>
      </c>
      <c r="W627" s="432" t="s">
        <v>732</v>
      </c>
      <c r="X627" s="169"/>
      <c r="Y627" s="71" t="s">
        <v>233</v>
      </c>
      <c r="Z627" s="145">
        <f t="shared" si="120"/>
        <v>0</v>
      </c>
      <c r="AA627" s="145">
        <f t="shared" si="121"/>
        <v>0</v>
      </c>
      <c r="AB627" s="257">
        <f t="shared" si="122"/>
        <v>0</v>
      </c>
      <c r="AC627" s="142">
        <f t="shared" si="123"/>
        <v>0</v>
      </c>
      <c r="AD627" s="143">
        <f t="shared" si="124"/>
        <v>0</v>
      </c>
      <c r="AE627" s="144" t="str">
        <f t="shared" si="115"/>
        <v/>
      </c>
      <c r="AF627" s="144">
        <f t="shared" si="116"/>
        <v>0</v>
      </c>
      <c r="AG627" s="144" t="str">
        <f t="shared" si="117"/>
        <v/>
      </c>
      <c r="AH627" s="591">
        <f t="shared" si="125"/>
        <v>0</v>
      </c>
    </row>
    <row r="628" spans="1:34" ht="15.75">
      <c r="A628" s="5"/>
      <c r="B628" s="13">
        <v>87</v>
      </c>
      <c r="C628" s="343" t="s">
        <v>2250</v>
      </c>
      <c r="D628" s="374" t="s">
        <v>446</v>
      </c>
      <c r="E628" s="379" t="s">
        <v>97</v>
      </c>
      <c r="F628" s="402">
        <v>1</v>
      </c>
      <c r="G628" s="136"/>
      <c r="H628" s="413">
        <v>2879</v>
      </c>
      <c r="I628" s="146">
        <f t="shared" si="118"/>
        <v>2015.3</v>
      </c>
      <c r="J628" s="255">
        <f t="shared" si="119"/>
        <v>77.511538461538464</v>
      </c>
      <c r="K628" s="8" t="s">
        <v>3207</v>
      </c>
      <c r="L628" s="346"/>
      <c r="M628" s="333" t="s">
        <v>5562</v>
      </c>
      <c r="N628" s="8" t="s">
        <v>3208</v>
      </c>
      <c r="O628" s="426">
        <v>5.1275624999999998E-2</v>
      </c>
      <c r="P628" s="423">
        <v>1990</v>
      </c>
      <c r="Q628" s="402">
        <v>15500</v>
      </c>
      <c r="R628" s="459" t="s">
        <v>4147</v>
      </c>
      <c r="S628" s="459"/>
      <c r="T628" s="448">
        <v>120</v>
      </c>
      <c r="U628" s="548" t="s">
        <v>4148</v>
      </c>
      <c r="V628" s="523" t="s">
        <v>4149</v>
      </c>
      <c r="W628" s="425" t="s">
        <v>727</v>
      </c>
      <c r="X628" s="169"/>
      <c r="Y628" s="71" t="s">
        <v>233</v>
      </c>
      <c r="Z628" s="145">
        <f t="shared" si="120"/>
        <v>0</v>
      </c>
      <c r="AA628" s="145">
        <f t="shared" si="121"/>
        <v>0</v>
      </c>
      <c r="AB628" s="257">
        <f t="shared" si="122"/>
        <v>0</v>
      </c>
      <c r="AC628" s="142">
        <f t="shared" si="123"/>
        <v>0</v>
      </c>
      <c r="AD628" s="143">
        <f t="shared" si="124"/>
        <v>0</v>
      </c>
      <c r="AE628" s="144" t="str">
        <f t="shared" si="115"/>
        <v/>
      </c>
      <c r="AF628" s="144">
        <f t="shared" si="116"/>
        <v>0</v>
      </c>
      <c r="AG628" s="144" t="str">
        <f t="shared" si="117"/>
        <v/>
      </c>
      <c r="AH628" s="591">
        <f t="shared" si="125"/>
        <v>0</v>
      </c>
    </row>
    <row r="629" spans="1:34" ht="15.75">
      <c r="A629" s="5"/>
      <c r="B629" s="13">
        <v>87</v>
      </c>
      <c r="C629" s="345" t="s">
        <v>2251</v>
      </c>
      <c r="D629" s="345" t="s">
        <v>2252</v>
      </c>
      <c r="E629" s="379" t="s">
        <v>97</v>
      </c>
      <c r="F629" s="402">
        <v>1</v>
      </c>
      <c r="G629" s="8"/>
      <c r="H629" s="412">
        <v>2619</v>
      </c>
      <c r="I629" s="146">
        <f t="shared" si="118"/>
        <v>1833.3</v>
      </c>
      <c r="J629" s="255">
        <f t="shared" si="119"/>
        <v>70.511538461538464</v>
      </c>
      <c r="K629" s="8" t="s">
        <v>3207</v>
      </c>
      <c r="L629" s="346"/>
      <c r="M629" s="333" t="s">
        <v>5562</v>
      </c>
      <c r="N629" s="8" t="s">
        <v>3208</v>
      </c>
      <c r="O629" s="426">
        <v>3.6115624999999998E-2</v>
      </c>
      <c r="P629" s="423">
        <v>1990</v>
      </c>
      <c r="Q629" s="402">
        <v>18200</v>
      </c>
      <c r="R629" s="454" t="s">
        <v>4150</v>
      </c>
      <c r="S629" s="454"/>
      <c r="T629" s="448">
        <v>160</v>
      </c>
      <c r="U629" s="548" t="s">
        <v>4151</v>
      </c>
      <c r="V629" s="512" t="s">
        <v>4152</v>
      </c>
      <c r="W629" s="425" t="s">
        <v>738</v>
      </c>
      <c r="X629" s="169"/>
      <c r="Y629" s="71" t="s">
        <v>233</v>
      </c>
      <c r="Z629" s="145">
        <f t="shared" si="120"/>
        <v>0</v>
      </c>
      <c r="AA629" s="145">
        <f t="shared" si="121"/>
        <v>0</v>
      </c>
      <c r="AB629" s="257">
        <f t="shared" si="122"/>
        <v>0</v>
      </c>
      <c r="AC629" s="142">
        <f t="shared" si="123"/>
        <v>0</v>
      </c>
      <c r="AD629" s="143">
        <f t="shared" si="124"/>
        <v>0</v>
      </c>
      <c r="AE629" s="144" t="str">
        <f t="shared" si="115"/>
        <v/>
      </c>
      <c r="AF629" s="144">
        <f t="shared" si="116"/>
        <v>0</v>
      </c>
      <c r="AG629" s="144" t="str">
        <f t="shared" si="117"/>
        <v/>
      </c>
      <c r="AH629" s="591">
        <f t="shared" si="125"/>
        <v>0</v>
      </c>
    </row>
    <row r="630" spans="1:34" ht="15.75">
      <c r="A630" s="5"/>
      <c r="B630" s="13">
        <v>87</v>
      </c>
      <c r="C630" s="341" t="s">
        <v>2253</v>
      </c>
      <c r="D630" s="341" t="s">
        <v>2254</v>
      </c>
      <c r="E630" s="379" t="s">
        <v>97</v>
      </c>
      <c r="F630" s="402">
        <v>1</v>
      </c>
      <c r="G630" s="8"/>
      <c r="H630" s="412">
        <v>3880</v>
      </c>
      <c r="I630" s="146">
        <f t="shared" si="118"/>
        <v>2716</v>
      </c>
      <c r="J630" s="255">
        <f t="shared" si="119"/>
        <v>104.46153846153847</v>
      </c>
      <c r="K630" s="8" t="s">
        <v>3207</v>
      </c>
      <c r="L630" s="346"/>
      <c r="M630" s="333" t="s">
        <v>5562</v>
      </c>
      <c r="N630" s="8" t="s">
        <v>3208</v>
      </c>
      <c r="O630" s="426">
        <v>5.3178125E-2</v>
      </c>
      <c r="P630" s="423">
        <v>2985</v>
      </c>
      <c r="Q630" s="402">
        <v>24000</v>
      </c>
      <c r="R630" s="454" t="s">
        <v>4153</v>
      </c>
      <c r="S630" s="454"/>
      <c r="T630" s="448">
        <v>260</v>
      </c>
      <c r="U630" s="548" t="s">
        <v>4154</v>
      </c>
      <c r="V630" s="512" t="s">
        <v>4155</v>
      </c>
      <c r="W630" s="425" t="s">
        <v>4156</v>
      </c>
      <c r="X630" s="169"/>
      <c r="Y630" s="71" t="s">
        <v>233</v>
      </c>
      <c r="Z630" s="145">
        <f t="shared" si="120"/>
        <v>0</v>
      </c>
      <c r="AA630" s="145">
        <f t="shared" si="121"/>
        <v>0</v>
      </c>
      <c r="AB630" s="257">
        <f t="shared" si="122"/>
        <v>0</v>
      </c>
      <c r="AC630" s="142">
        <f t="shared" si="123"/>
        <v>0</v>
      </c>
      <c r="AD630" s="143">
        <f t="shared" si="124"/>
        <v>0</v>
      </c>
      <c r="AE630" s="144" t="str">
        <f t="shared" si="115"/>
        <v/>
      </c>
      <c r="AF630" s="144">
        <f t="shared" si="116"/>
        <v>0</v>
      </c>
      <c r="AG630" s="144" t="str">
        <f t="shared" si="117"/>
        <v/>
      </c>
      <c r="AH630" s="591">
        <f t="shared" si="125"/>
        <v>0</v>
      </c>
    </row>
    <row r="631" spans="1:34" ht="15.75">
      <c r="A631" s="5"/>
      <c r="B631" s="13">
        <v>87</v>
      </c>
      <c r="C631" s="341" t="s">
        <v>2255</v>
      </c>
      <c r="D631" s="341" t="s">
        <v>2256</v>
      </c>
      <c r="E631" s="379" t="s">
        <v>97</v>
      </c>
      <c r="F631" s="402">
        <v>1</v>
      </c>
      <c r="G631" s="8"/>
      <c r="H631" s="413">
        <v>5197</v>
      </c>
      <c r="I631" s="146">
        <f t="shared" si="118"/>
        <v>3637.8999999999996</v>
      </c>
      <c r="J631" s="255">
        <f t="shared" si="119"/>
        <v>139.91923076923075</v>
      </c>
      <c r="K631" s="8" t="s">
        <v>3207</v>
      </c>
      <c r="L631" s="346"/>
      <c r="M631" s="333" t="s">
        <v>5562</v>
      </c>
      <c r="N631" s="8" t="s">
        <v>3208</v>
      </c>
      <c r="O631" s="426">
        <v>7.0564374999999999E-2</v>
      </c>
      <c r="P631" s="402">
        <v>3980</v>
      </c>
      <c r="Q631" s="402">
        <v>36000</v>
      </c>
      <c r="R631" s="454" t="s">
        <v>4157</v>
      </c>
      <c r="S631" s="454"/>
      <c r="T631" s="448">
        <v>340</v>
      </c>
      <c r="U631" s="548" t="s">
        <v>4158</v>
      </c>
      <c r="V631" s="510" t="s">
        <v>4159</v>
      </c>
      <c r="W631" s="425" t="s">
        <v>4160</v>
      </c>
      <c r="X631" s="169"/>
      <c r="Y631" s="71" t="s">
        <v>233</v>
      </c>
      <c r="Z631" s="145">
        <f t="shared" si="120"/>
        <v>0</v>
      </c>
      <c r="AA631" s="145">
        <f t="shared" si="121"/>
        <v>0</v>
      </c>
      <c r="AB631" s="257">
        <f t="shared" si="122"/>
        <v>0</v>
      </c>
      <c r="AC631" s="142">
        <f t="shared" si="123"/>
        <v>0</v>
      </c>
      <c r="AD631" s="143">
        <f t="shared" si="124"/>
        <v>0</v>
      </c>
      <c r="AE631" s="144" t="str">
        <f t="shared" si="115"/>
        <v/>
      </c>
      <c r="AF631" s="144">
        <f t="shared" si="116"/>
        <v>0</v>
      </c>
      <c r="AG631" s="144" t="str">
        <f t="shared" si="117"/>
        <v/>
      </c>
      <c r="AH631" s="591">
        <f t="shared" si="125"/>
        <v>0</v>
      </c>
    </row>
    <row r="632" spans="1:34" ht="15.75">
      <c r="A632" s="5" t="s">
        <v>1304</v>
      </c>
      <c r="B632" s="13"/>
      <c r="C632" s="348"/>
      <c r="D632" s="348"/>
      <c r="E632" s="380"/>
      <c r="F632" s="1"/>
      <c r="G632" s="8"/>
      <c r="H632" s="413"/>
      <c r="I632" s="410"/>
      <c r="J632" s="565"/>
      <c r="K632" s="420"/>
      <c r="L632" s="8"/>
      <c r="M632" s="333"/>
      <c r="N632" s="420"/>
      <c r="O632" s="427"/>
      <c r="P632" s="423"/>
      <c r="Q632" s="439"/>
      <c r="R632" s="455"/>
      <c r="S632" s="455"/>
      <c r="T632" s="471"/>
      <c r="U632" s="506"/>
      <c r="V632" s="530"/>
      <c r="W632" s="471"/>
      <c r="X632" s="137"/>
      <c r="Y632" s="71" t="s">
        <v>1015</v>
      </c>
      <c r="Z632" s="195"/>
      <c r="AA632" s="195"/>
      <c r="AB632" s="142"/>
      <c r="AC632" s="142"/>
      <c r="AD632" s="143"/>
      <c r="AE632" s="144"/>
      <c r="AF632" s="144"/>
      <c r="AG632" s="144"/>
      <c r="AH632" s="591"/>
    </row>
    <row r="633" spans="1:34" ht="15.75">
      <c r="A633" s="5"/>
      <c r="B633" s="13"/>
      <c r="C633" s="358" t="s">
        <v>2257</v>
      </c>
      <c r="D633" s="341" t="s">
        <v>2258</v>
      </c>
      <c r="E633" s="379" t="s">
        <v>97</v>
      </c>
      <c r="F633" s="405">
        <v>1</v>
      </c>
      <c r="G633" s="232"/>
      <c r="H633" s="413">
        <v>3757</v>
      </c>
      <c r="I633" s="146">
        <f t="shared" si="118"/>
        <v>2629.8999999999996</v>
      </c>
      <c r="J633" s="255">
        <f t="shared" si="119"/>
        <v>101.14999999999999</v>
      </c>
      <c r="K633" s="8" t="s">
        <v>3526</v>
      </c>
      <c r="L633" s="401"/>
      <c r="M633" s="333"/>
      <c r="N633" s="8" t="s">
        <v>3208</v>
      </c>
      <c r="O633" s="426">
        <v>4.8959999999999997E-2</v>
      </c>
      <c r="P633" s="423">
        <v>3900</v>
      </c>
      <c r="Q633" s="439">
        <v>23100</v>
      </c>
      <c r="R633" s="451" t="s">
        <v>4161</v>
      </c>
      <c r="S633" s="454"/>
      <c r="T633" s="448">
        <v>240</v>
      </c>
      <c r="U633" s="548" t="s">
        <v>4162</v>
      </c>
      <c r="V633" s="512" t="s">
        <v>4163</v>
      </c>
      <c r="W633" s="425" t="s">
        <v>738</v>
      </c>
      <c r="X633" s="169"/>
      <c r="Y633" s="71" t="s">
        <v>233</v>
      </c>
      <c r="Z633" s="145">
        <f t="shared" si="120"/>
        <v>0</v>
      </c>
      <c r="AA633" s="145">
        <f t="shared" si="121"/>
        <v>0</v>
      </c>
      <c r="AB633" s="257">
        <f t="shared" si="122"/>
        <v>0</v>
      </c>
      <c r="AC633" s="142">
        <f t="shared" si="123"/>
        <v>0</v>
      </c>
      <c r="AD633" s="143">
        <f t="shared" si="124"/>
        <v>0</v>
      </c>
      <c r="AE633" s="144" t="str">
        <f t="shared" si="115"/>
        <v/>
      </c>
      <c r="AF633" s="144">
        <f t="shared" si="116"/>
        <v>0</v>
      </c>
      <c r="AG633" s="144" t="str">
        <f t="shared" si="117"/>
        <v/>
      </c>
      <c r="AH633" s="591">
        <f t="shared" si="125"/>
        <v>0</v>
      </c>
    </row>
    <row r="634" spans="1:34" ht="15.75">
      <c r="A634" s="5" t="s">
        <v>447</v>
      </c>
      <c r="B634" s="13"/>
      <c r="C634" s="348"/>
      <c r="D634" s="341"/>
      <c r="E634" s="379"/>
      <c r="F634" s="401"/>
      <c r="G634" s="136"/>
      <c r="H634" s="413"/>
      <c r="I634" s="410"/>
      <c r="J634" s="565"/>
      <c r="K634" s="346"/>
      <c r="L634" s="8"/>
      <c r="M634" s="333"/>
      <c r="N634" s="346"/>
      <c r="O634" s="346"/>
      <c r="P634" s="423"/>
      <c r="Q634" s="439"/>
      <c r="R634" s="454"/>
      <c r="S634" s="456"/>
      <c r="T634" s="425"/>
      <c r="U634" s="506"/>
      <c r="V634" s="530"/>
      <c r="W634" s="425"/>
      <c r="X634" s="137"/>
      <c r="Y634" s="71" t="s">
        <v>1015</v>
      </c>
      <c r="Z634" s="195"/>
      <c r="AA634" s="195"/>
      <c r="AB634" s="142"/>
      <c r="AC634" s="142"/>
      <c r="AD634" s="143"/>
      <c r="AE634" s="144"/>
      <c r="AF634" s="144"/>
      <c r="AG634" s="144"/>
      <c r="AH634" s="591"/>
    </row>
    <row r="635" spans="1:34" ht="15.75">
      <c r="A635" s="5"/>
      <c r="B635" s="13">
        <v>88</v>
      </c>
      <c r="C635" s="355" t="s">
        <v>2259</v>
      </c>
      <c r="D635" s="387" t="s">
        <v>2260</v>
      </c>
      <c r="E635" s="379" t="s">
        <v>98</v>
      </c>
      <c r="F635" s="405">
        <v>10</v>
      </c>
      <c r="G635" s="235"/>
      <c r="H635" s="413">
        <v>341</v>
      </c>
      <c r="I635" s="146">
        <f t="shared" si="118"/>
        <v>238.7</v>
      </c>
      <c r="J635" s="255">
        <f t="shared" si="119"/>
        <v>9.180769230769231</v>
      </c>
      <c r="K635" s="8" t="s">
        <v>3145</v>
      </c>
      <c r="L635" s="8"/>
      <c r="M635" s="333" t="s">
        <v>5562</v>
      </c>
      <c r="N635" s="8" t="s">
        <v>3208</v>
      </c>
      <c r="O635" s="426">
        <v>4.6068749999999999E-2</v>
      </c>
      <c r="P635" s="423">
        <v>4000</v>
      </c>
      <c r="Q635" s="439">
        <v>23000</v>
      </c>
      <c r="R635" s="454" t="s">
        <v>4164</v>
      </c>
      <c r="S635" s="456"/>
      <c r="T635" s="448">
        <v>23</v>
      </c>
      <c r="U635" s="548" t="s">
        <v>5436</v>
      </c>
      <c r="V635" s="512" t="s">
        <v>4165</v>
      </c>
      <c r="W635" s="425" t="s">
        <v>700</v>
      </c>
      <c r="X635" s="169"/>
      <c r="Y635" s="71" t="s">
        <v>233</v>
      </c>
      <c r="Z635" s="145">
        <f t="shared" si="120"/>
        <v>0</v>
      </c>
      <c r="AA635" s="145">
        <f t="shared" si="121"/>
        <v>0</v>
      </c>
      <c r="AB635" s="257">
        <f t="shared" si="122"/>
        <v>0</v>
      </c>
      <c r="AC635" s="142">
        <f t="shared" si="123"/>
        <v>0</v>
      </c>
      <c r="AD635" s="143">
        <f t="shared" si="124"/>
        <v>0</v>
      </c>
      <c r="AE635" s="144" t="str">
        <f t="shared" si="115"/>
        <v/>
      </c>
      <c r="AF635" s="144">
        <f t="shared" si="116"/>
        <v>0</v>
      </c>
      <c r="AG635" s="144" t="str">
        <f t="shared" si="117"/>
        <v/>
      </c>
      <c r="AH635" s="591">
        <f t="shared" si="125"/>
        <v>0</v>
      </c>
    </row>
    <row r="636" spans="1:34" ht="15.75">
      <c r="A636" s="5"/>
      <c r="B636" s="13">
        <v>88</v>
      </c>
      <c r="C636" s="353" t="s">
        <v>2261</v>
      </c>
      <c r="D636" s="341" t="s">
        <v>2262</v>
      </c>
      <c r="E636" s="379" t="s">
        <v>98</v>
      </c>
      <c r="F636" s="405">
        <v>10</v>
      </c>
      <c r="G636" s="8"/>
      <c r="H636" s="413">
        <v>290</v>
      </c>
      <c r="I636" s="146">
        <f t="shared" si="118"/>
        <v>203</v>
      </c>
      <c r="J636" s="255">
        <f t="shared" si="119"/>
        <v>7.8076923076923075</v>
      </c>
      <c r="K636" s="8" t="s">
        <v>3145</v>
      </c>
      <c r="L636" s="401"/>
      <c r="M636" s="333" t="s">
        <v>5561</v>
      </c>
      <c r="N636" s="8" t="s">
        <v>3208</v>
      </c>
      <c r="O636" s="426">
        <v>4.6068749999999999E-2</v>
      </c>
      <c r="P636" s="423">
        <v>3040</v>
      </c>
      <c r="Q636" s="439">
        <v>21300</v>
      </c>
      <c r="R636" s="460" t="s">
        <v>4166</v>
      </c>
      <c r="S636" s="460"/>
      <c r="T636" s="448">
        <v>30</v>
      </c>
      <c r="U636" s="549" t="s">
        <v>5437</v>
      </c>
      <c r="V636" s="524" t="s">
        <v>4167</v>
      </c>
      <c r="W636" s="425" t="s">
        <v>700</v>
      </c>
      <c r="X636" s="169"/>
      <c r="Y636" s="71" t="s">
        <v>6572</v>
      </c>
      <c r="Z636" s="145">
        <f t="shared" si="120"/>
        <v>0</v>
      </c>
      <c r="AA636" s="145">
        <f t="shared" si="121"/>
        <v>0</v>
      </c>
      <c r="AB636" s="257">
        <f t="shared" si="122"/>
        <v>0</v>
      </c>
      <c r="AC636" s="142">
        <f t="shared" si="123"/>
        <v>0</v>
      </c>
      <c r="AD636" s="143">
        <f t="shared" si="124"/>
        <v>0</v>
      </c>
      <c r="AE636" s="144" t="str">
        <f t="shared" si="115"/>
        <v/>
      </c>
      <c r="AF636" s="144">
        <f t="shared" si="116"/>
        <v>0</v>
      </c>
      <c r="AG636" s="144" t="str">
        <f t="shared" si="117"/>
        <v/>
      </c>
      <c r="AH636" s="591">
        <f t="shared" si="125"/>
        <v>0</v>
      </c>
    </row>
    <row r="637" spans="1:34" ht="15.75">
      <c r="A637" s="5"/>
      <c r="B637" s="13">
        <v>88</v>
      </c>
      <c r="C637" s="353" t="s">
        <v>2263</v>
      </c>
      <c r="D637" s="341" t="s">
        <v>2264</v>
      </c>
      <c r="E637" s="379" t="s">
        <v>98</v>
      </c>
      <c r="F637" s="405">
        <v>10</v>
      </c>
      <c r="G637" s="8"/>
      <c r="H637" s="413">
        <v>290</v>
      </c>
      <c r="I637" s="146">
        <f t="shared" si="118"/>
        <v>203</v>
      </c>
      <c r="J637" s="255">
        <f t="shared" si="119"/>
        <v>7.8076923076923075</v>
      </c>
      <c r="K637" s="8" t="s">
        <v>3145</v>
      </c>
      <c r="L637" s="401"/>
      <c r="M637" s="333" t="s">
        <v>5561</v>
      </c>
      <c r="N637" s="8" t="s">
        <v>3208</v>
      </c>
      <c r="O637" s="426">
        <v>4.6068749999999999E-2</v>
      </c>
      <c r="P637" s="423">
        <v>3040</v>
      </c>
      <c r="Q637" s="439">
        <v>20350</v>
      </c>
      <c r="R637" s="459" t="s">
        <v>4166</v>
      </c>
      <c r="S637" s="459"/>
      <c r="T637" s="448">
        <v>30</v>
      </c>
      <c r="U637" s="549" t="s">
        <v>5438</v>
      </c>
      <c r="V637" s="542" t="s">
        <v>4168</v>
      </c>
      <c r="W637" s="425" t="s">
        <v>700</v>
      </c>
      <c r="X637" s="169"/>
      <c r="Y637" s="71" t="s">
        <v>232</v>
      </c>
      <c r="Z637" s="145">
        <f t="shared" si="120"/>
        <v>0</v>
      </c>
      <c r="AA637" s="145">
        <f t="shared" si="121"/>
        <v>0</v>
      </c>
      <c r="AB637" s="257">
        <f t="shared" si="122"/>
        <v>0</v>
      </c>
      <c r="AC637" s="142">
        <f t="shared" si="123"/>
        <v>0</v>
      </c>
      <c r="AD637" s="143">
        <f t="shared" si="124"/>
        <v>0</v>
      </c>
      <c r="AE637" s="144" t="str">
        <f t="shared" si="115"/>
        <v/>
      </c>
      <c r="AF637" s="144">
        <f t="shared" si="116"/>
        <v>0</v>
      </c>
      <c r="AG637" s="144" t="str">
        <f t="shared" si="117"/>
        <v/>
      </c>
      <c r="AH637" s="591">
        <f t="shared" si="125"/>
        <v>0</v>
      </c>
    </row>
    <row r="638" spans="1:34" ht="15.75">
      <c r="A638" s="5"/>
      <c r="B638" s="13">
        <v>88</v>
      </c>
      <c r="C638" s="343" t="s">
        <v>2265</v>
      </c>
      <c r="D638" s="374" t="s">
        <v>448</v>
      </c>
      <c r="E638" s="379" t="s">
        <v>98</v>
      </c>
      <c r="F638" s="405">
        <v>10</v>
      </c>
      <c r="G638" s="8"/>
      <c r="H638" s="413">
        <v>290</v>
      </c>
      <c r="I638" s="146">
        <f t="shared" si="118"/>
        <v>203</v>
      </c>
      <c r="J638" s="255">
        <f t="shared" si="119"/>
        <v>7.8076923076923075</v>
      </c>
      <c r="K638" s="8" t="s">
        <v>3145</v>
      </c>
      <c r="L638" s="401"/>
      <c r="M638" s="333" t="s">
        <v>5561</v>
      </c>
      <c r="N638" s="8" t="s">
        <v>3208</v>
      </c>
      <c r="O638" s="426">
        <v>4.6068749999999999E-2</v>
      </c>
      <c r="P638" s="423">
        <v>3040</v>
      </c>
      <c r="Q638" s="439">
        <v>21980</v>
      </c>
      <c r="R638" s="460" t="s">
        <v>4166</v>
      </c>
      <c r="S638" s="460"/>
      <c r="T638" s="448">
        <v>30</v>
      </c>
      <c r="U638" s="548" t="s">
        <v>4169</v>
      </c>
      <c r="V638" s="523" t="s">
        <v>4170</v>
      </c>
      <c r="W638" s="425" t="s">
        <v>700</v>
      </c>
      <c r="X638" s="169"/>
      <c r="Y638" s="71" t="s">
        <v>233</v>
      </c>
      <c r="Z638" s="145">
        <f t="shared" si="120"/>
        <v>0</v>
      </c>
      <c r="AA638" s="145">
        <f t="shared" si="121"/>
        <v>0</v>
      </c>
      <c r="AB638" s="257">
        <f t="shared" si="122"/>
        <v>0</v>
      </c>
      <c r="AC638" s="142">
        <f t="shared" si="123"/>
        <v>0</v>
      </c>
      <c r="AD638" s="143">
        <f t="shared" si="124"/>
        <v>0</v>
      </c>
      <c r="AE638" s="144" t="str">
        <f t="shared" si="115"/>
        <v/>
      </c>
      <c r="AF638" s="144">
        <f t="shared" si="116"/>
        <v>0</v>
      </c>
      <c r="AG638" s="144" t="str">
        <f t="shared" si="117"/>
        <v/>
      </c>
      <c r="AH638" s="591">
        <f t="shared" si="125"/>
        <v>0</v>
      </c>
    </row>
    <row r="639" spans="1:34" ht="15.75">
      <c r="A639" s="5"/>
      <c r="B639" s="13">
        <v>88</v>
      </c>
      <c r="C639" s="341" t="s">
        <v>2266</v>
      </c>
      <c r="D639" s="341" t="s">
        <v>449</v>
      </c>
      <c r="E639" s="379" t="s">
        <v>98</v>
      </c>
      <c r="F639" s="405">
        <v>10</v>
      </c>
      <c r="G639" s="8"/>
      <c r="H639" s="413">
        <v>290</v>
      </c>
      <c r="I639" s="146">
        <f t="shared" si="118"/>
        <v>203</v>
      </c>
      <c r="J639" s="255">
        <f t="shared" si="119"/>
        <v>7.8076923076923075</v>
      </c>
      <c r="K639" s="8" t="s">
        <v>3145</v>
      </c>
      <c r="L639" s="401"/>
      <c r="M639" s="333" t="s">
        <v>5561</v>
      </c>
      <c r="N639" s="8" t="s">
        <v>3208</v>
      </c>
      <c r="O639" s="426">
        <v>4.6068749999999999E-2</v>
      </c>
      <c r="P639" s="423">
        <v>3040</v>
      </c>
      <c r="Q639" s="439">
        <v>20700</v>
      </c>
      <c r="R639" s="460" t="s">
        <v>4166</v>
      </c>
      <c r="S639" s="459"/>
      <c r="T639" s="448">
        <v>30</v>
      </c>
      <c r="U639" s="549" t="s">
        <v>5439</v>
      </c>
      <c r="V639" s="524" t="s">
        <v>653</v>
      </c>
      <c r="W639" s="425" t="s">
        <v>739</v>
      </c>
      <c r="X639" s="169"/>
      <c r="Y639" s="71" t="s">
        <v>6572</v>
      </c>
      <c r="Z639" s="145">
        <f t="shared" si="120"/>
        <v>0</v>
      </c>
      <c r="AA639" s="145">
        <f t="shared" si="121"/>
        <v>0</v>
      </c>
      <c r="AB639" s="257">
        <f t="shared" si="122"/>
        <v>0</v>
      </c>
      <c r="AC639" s="142">
        <f t="shared" si="123"/>
        <v>0</v>
      </c>
      <c r="AD639" s="143">
        <f t="shared" si="124"/>
        <v>0</v>
      </c>
      <c r="AE639" s="144" t="str">
        <f t="shared" si="115"/>
        <v/>
      </c>
      <c r="AF639" s="144">
        <f t="shared" si="116"/>
        <v>0</v>
      </c>
      <c r="AG639" s="144" t="str">
        <f t="shared" si="117"/>
        <v/>
      </c>
      <c r="AH639" s="591">
        <f t="shared" si="125"/>
        <v>0</v>
      </c>
    </row>
    <row r="640" spans="1:34" ht="15.75">
      <c r="A640" s="5" t="s">
        <v>1305</v>
      </c>
      <c r="B640" s="13"/>
      <c r="C640" s="348"/>
      <c r="D640" s="341"/>
      <c r="E640" s="379"/>
      <c r="F640" s="401"/>
      <c r="G640" s="233"/>
      <c r="H640" s="413"/>
      <c r="I640" s="410"/>
      <c r="J640" s="565"/>
      <c r="K640" s="346"/>
      <c r="L640" s="8"/>
      <c r="M640" s="333"/>
      <c r="N640" s="346"/>
      <c r="O640" s="346"/>
      <c r="P640" s="423"/>
      <c r="Q640" s="438"/>
      <c r="R640" s="454"/>
      <c r="S640" s="456"/>
      <c r="T640" s="425"/>
      <c r="U640" s="506"/>
      <c r="V640" s="530"/>
      <c r="W640" s="425"/>
      <c r="X640" s="137"/>
      <c r="Y640" s="71" t="s">
        <v>1015</v>
      </c>
      <c r="Z640" s="195"/>
      <c r="AA640" s="195"/>
      <c r="AB640" s="142"/>
      <c r="AC640" s="142"/>
      <c r="AD640" s="143"/>
      <c r="AE640" s="144"/>
      <c r="AF640" s="144"/>
      <c r="AG640" s="144"/>
      <c r="AH640" s="591"/>
    </row>
    <row r="641" spans="1:34" ht="15.75">
      <c r="A641" s="5"/>
      <c r="B641" s="13"/>
      <c r="C641" s="355" t="s">
        <v>2267</v>
      </c>
      <c r="D641" s="387" t="s">
        <v>2260</v>
      </c>
      <c r="E641" s="379" t="s">
        <v>98</v>
      </c>
      <c r="F641" s="405">
        <v>10</v>
      </c>
      <c r="G641" s="261"/>
      <c r="H641" s="413">
        <v>436</v>
      </c>
      <c r="I641" s="146">
        <f t="shared" si="118"/>
        <v>305.2</v>
      </c>
      <c r="J641" s="255">
        <f t="shared" si="119"/>
        <v>11.738461538461538</v>
      </c>
      <c r="K641" s="8" t="s">
        <v>3145</v>
      </c>
      <c r="L641" s="8"/>
      <c r="M641" s="333" t="s">
        <v>5562</v>
      </c>
      <c r="N641" s="8" t="s">
        <v>10</v>
      </c>
      <c r="O641" s="426">
        <v>5.5459249999999995E-2</v>
      </c>
      <c r="P641" s="423">
        <v>4000</v>
      </c>
      <c r="Q641" s="439">
        <v>24000</v>
      </c>
      <c r="R641" s="454" t="s">
        <v>4164</v>
      </c>
      <c r="S641" s="346"/>
      <c r="T641" s="448">
        <v>23</v>
      </c>
      <c r="U641" s="548" t="s">
        <v>5440</v>
      </c>
      <c r="V641" s="512" t="s">
        <v>4165</v>
      </c>
      <c r="W641" s="425" t="s">
        <v>700</v>
      </c>
      <c r="X641" s="169"/>
      <c r="Y641" s="71" t="s">
        <v>232</v>
      </c>
      <c r="Z641" s="145">
        <f t="shared" si="120"/>
        <v>0</v>
      </c>
      <c r="AA641" s="145">
        <f t="shared" si="121"/>
        <v>0</v>
      </c>
      <c r="AB641" s="257">
        <f t="shared" si="122"/>
        <v>0</v>
      </c>
      <c r="AC641" s="142">
        <f t="shared" si="123"/>
        <v>0</v>
      </c>
      <c r="AD641" s="143">
        <f t="shared" si="124"/>
        <v>0</v>
      </c>
      <c r="AE641" s="144" t="str">
        <f t="shared" si="115"/>
        <v/>
      </c>
      <c r="AF641" s="144" t="str">
        <f t="shared" si="116"/>
        <v/>
      </c>
      <c r="AG641" s="144">
        <f t="shared" si="117"/>
        <v>0</v>
      </c>
      <c r="AH641" s="591">
        <f t="shared" si="125"/>
        <v>0</v>
      </c>
    </row>
    <row r="642" spans="1:34" ht="15.75">
      <c r="A642" s="5"/>
      <c r="B642" s="13">
        <v>217</v>
      </c>
      <c r="C642" s="353" t="s">
        <v>2268</v>
      </c>
      <c r="D642" s="341" t="s">
        <v>2262</v>
      </c>
      <c r="E642" s="379" t="s">
        <v>98</v>
      </c>
      <c r="F642" s="405">
        <v>10</v>
      </c>
      <c r="G642" s="235"/>
      <c r="H642" s="413">
        <v>290</v>
      </c>
      <c r="I642" s="146">
        <f t="shared" si="118"/>
        <v>203</v>
      </c>
      <c r="J642" s="255">
        <f t="shared" si="119"/>
        <v>7.8076923076923075</v>
      </c>
      <c r="K642" s="8" t="s">
        <v>3145</v>
      </c>
      <c r="L642" s="424" t="s">
        <v>4171</v>
      </c>
      <c r="M642" s="333" t="s">
        <v>5560</v>
      </c>
      <c r="N642" s="8" t="s">
        <v>10</v>
      </c>
      <c r="O642" s="426">
        <v>4.6068749999999999E-2</v>
      </c>
      <c r="P642" s="423">
        <v>3040</v>
      </c>
      <c r="Q642" s="439">
        <v>21300</v>
      </c>
      <c r="R642" s="451" t="s">
        <v>4172</v>
      </c>
      <c r="S642" s="460"/>
      <c r="T642" s="448">
        <v>30</v>
      </c>
      <c r="U642" s="548" t="s">
        <v>4173</v>
      </c>
      <c r="V642" s="507" t="s">
        <v>4174</v>
      </c>
      <c r="W642" s="425" t="s">
        <v>700</v>
      </c>
      <c r="X642" s="169"/>
      <c r="Y642" s="71" t="s">
        <v>232</v>
      </c>
      <c r="Z642" s="145">
        <f t="shared" si="120"/>
        <v>0</v>
      </c>
      <c r="AA642" s="145">
        <f t="shared" si="121"/>
        <v>0</v>
      </c>
      <c r="AB642" s="257">
        <f t="shared" si="122"/>
        <v>0</v>
      </c>
      <c r="AC642" s="142">
        <f t="shared" si="123"/>
        <v>0</v>
      </c>
      <c r="AD642" s="143">
        <f t="shared" si="124"/>
        <v>0</v>
      </c>
      <c r="AE642" s="144" t="str">
        <f t="shared" si="115"/>
        <v/>
      </c>
      <c r="AF642" s="144" t="str">
        <f t="shared" si="116"/>
        <v/>
      </c>
      <c r="AG642" s="144">
        <f t="shared" si="117"/>
        <v>0</v>
      </c>
      <c r="AH642" s="591">
        <f t="shared" si="125"/>
        <v>0</v>
      </c>
    </row>
    <row r="643" spans="1:34" ht="15.75">
      <c r="A643" s="5"/>
      <c r="B643" s="13">
        <v>217</v>
      </c>
      <c r="C643" s="353" t="s">
        <v>2269</v>
      </c>
      <c r="D643" s="341" t="s">
        <v>2264</v>
      </c>
      <c r="E643" s="379" t="s">
        <v>98</v>
      </c>
      <c r="F643" s="405">
        <v>10</v>
      </c>
      <c r="G643" s="8"/>
      <c r="H643" s="413">
        <v>290</v>
      </c>
      <c r="I643" s="146">
        <f t="shared" si="118"/>
        <v>203</v>
      </c>
      <c r="J643" s="255">
        <f t="shared" si="119"/>
        <v>7.8076923076923075</v>
      </c>
      <c r="K643" s="8" t="s">
        <v>3145</v>
      </c>
      <c r="L643" s="424" t="s">
        <v>4171</v>
      </c>
      <c r="M643" s="333" t="s">
        <v>5560</v>
      </c>
      <c r="N643" s="8" t="s">
        <v>10</v>
      </c>
      <c r="O643" s="426">
        <v>4.6068749999999999E-2</v>
      </c>
      <c r="P643" s="423">
        <v>3040</v>
      </c>
      <c r="Q643" s="439">
        <v>20350</v>
      </c>
      <c r="R643" s="451" t="s">
        <v>4172</v>
      </c>
      <c r="S643" s="459"/>
      <c r="T643" s="448">
        <v>30</v>
      </c>
      <c r="U643" s="548" t="s">
        <v>4175</v>
      </c>
      <c r="V643" s="512" t="s">
        <v>4176</v>
      </c>
      <c r="W643" s="425" t="s">
        <v>700</v>
      </c>
      <c r="X643" s="169"/>
      <c r="Y643" s="71" t="s">
        <v>6572</v>
      </c>
      <c r="Z643" s="145">
        <f t="shared" si="120"/>
        <v>0</v>
      </c>
      <c r="AA643" s="145">
        <f t="shared" si="121"/>
        <v>0</v>
      </c>
      <c r="AB643" s="257">
        <f t="shared" si="122"/>
        <v>0</v>
      </c>
      <c r="AC643" s="142">
        <f t="shared" si="123"/>
        <v>0</v>
      </c>
      <c r="AD643" s="143">
        <f t="shared" si="124"/>
        <v>0</v>
      </c>
      <c r="AE643" s="144" t="str">
        <f t="shared" si="115"/>
        <v/>
      </c>
      <c r="AF643" s="144" t="str">
        <f t="shared" si="116"/>
        <v/>
      </c>
      <c r="AG643" s="144">
        <f t="shared" si="117"/>
        <v>0</v>
      </c>
      <c r="AH643" s="591">
        <f t="shared" si="125"/>
        <v>0</v>
      </c>
    </row>
    <row r="644" spans="1:34" ht="15.75">
      <c r="A644" s="5"/>
      <c r="B644" s="13">
        <v>217</v>
      </c>
      <c r="C644" s="343" t="s">
        <v>2270</v>
      </c>
      <c r="D644" s="374" t="s">
        <v>448</v>
      </c>
      <c r="E644" s="379" t="s">
        <v>98</v>
      </c>
      <c r="F644" s="405">
        <v>10</v>
      </c>
      <c r="G644" s="8"/>
      <c r="H644" s="413">
        <v>290</v>
      </c>
      <c r="I644" s="146">
        <f t="shared" si="118"/>
        <v>203</v>
      </c>
      <c r="J644" s="255">
        <f t="shared" si="119"/>
        <v>7.8076923076923075</v>
      </c>
      <c r="K644" s="8" t="s">
        <v>3145</v>
      </c>
      <c r="L644" s="424"/>
      <c r="M644" s="333" t="s">
        <v>5561</v>
      </c>
      <c r="N644" s="8" t="s">
        <v>10</v>
      </c>
      <c r="O644" s="426">
        <v>4.6068749999999999E-2</v>
      </c>
      <c r="P644" s="423">
        <v>3040</v>
      </c>
      <c r="Q644" s="439">
        <v>21980</v>
      </c>
      <c r="R644" s="451" t="s">
        <v>4172</v>
      </c>
      <c r="S644" s="460"/>
      <c r="T644" s="448">
        <v>30</v>
      </c>
      <c r="U644" s="548" t="s">
        <v>4177</v>
      </c>
      <c r="V644" s="514" t="s">
        <v>4178</v>
      </c>
      <c r="W644" s="425" t="s">
        <v>700</v>
      </c>
      <c r="X644" s="169"/>
      <c r="Y644" s="71" t="s">
        <v>6572</v>
      </c>
      <c r="Z644" s="145">
        <f t="shared" si="120"/>
        <v>0</v>
      </c>
      <c r="AA644" s="145">
        <f t="shared" si="121"/>
        <v>0</v>
      </c>
      <c r="AB644" s="257">
        <f t="shared" si="122"/>
        <v>0</v>
      </c>
      <c r="AC644" s="142">
        <f t="shared" si="123"/>
        <v>0</v>
      </c>
      <c r="AD644" s="143">
        <f t="shared" si="124"/>
        <v>0</v>
      </c>
      <c r="AE644" s="144" t="str">
        <f t="shared" si="115"/>
        <v/>
      </c>
      <c r="AF644" s="144" t="str">
        <f t="shared" si="116"/>
        <v/>
      </c>
      <c r="AG644" s="144">
        <f t="shared" si="117"/>
        <v>0</v>
      </c>
      <c r="AH644" s="591">
        <f t="shared" si="125"/>
        <v>0</v>
      </c>
    </row>
    <row r="645" spans="1:34" ht="15.75">
      <c r="A645" s="5"/>
      <c r="B645" s="13">
        <v>217</v>
      </c>
      <c r="C645" s="341" t="s">
        <v>2271</v>
      </c>
      <c r="D645" s="341" t="s">
        <v>449</v>
      </c>
      <c r="E645" s="379" t="s">
        <v>98</v>
      </c>
      <c r="F645" s="405">
        <v>10</v>
      </c>
      <c r="G645" s="8"/>
      <c r="H645" s="413">
        <v>290</v>
      </c>
      <c r="I645" s="146">
        <f t="shared" si="118"/>
        <v>203</v>
      </c>
      <c r="J645" s="255">
        <f t="shared" si="119"/>
        <v>7.8076923076923075</v>
      </c>
      <c r="K645" s="8" t="s">
        <v>3145</v>
      </c>
      <c r="L645" s="424" t="s">
        <v>4171</v>
      </c>
      <c r="M645" s="333" t="s">
        <v>5560</v>
      </c>
      <c r="N645" s="8" t="s">
        <v>10</v>
      </c>
      <c r="O645" s="426">
        <v>4.6068749999999999E-2</v>
      </c>
      <c r="P645" s="423">
        <v>3040</v>
      </c>
      <c r="Q645" s="439">
        <v>20700</v>
      </c>
      <c r="R645" s="451" t="s">
        <v>4172</v>
      </c>
      <c r="S645" s="459"/>
      <c r="T645" s="448">
        <v>30</v>
      </c>
      <c r="U645" s="548" t="s">
        <v>4179</v>
      </c>
      <c r="V645" s="523" t="s">
        <v>4180</v>
      </c>
      <c r="W645" s="425" t="s">
        <v>739</v>
      </c>
      <c r="X645" s="169"/>
      <c r="Y645" s="71" t="s">
        <v>234</v>
      </c>
      <c r="Z645" s="145">
        <f t="shared" si="120"/>
        <v>0</v>
      </c>
      <c r="AA645" s="145">
        <f t="shared" si="121"/>
        <v>0</v>
      </c>
      <c r="AB645" s="257">
        <f t="shared" si="122"/>
        <v>0</v>
      </c>
      <c r="AC645" s="142">
        <f t="shared" si="123"/>
        <v>0</v>
      </c>
      <c r="AD645" s="143">
        <f t="shared" si="124"/>
        <v>0</v>
      </c>
      <c r="AE645" s="144" t="str">
        <f t="shared" si="115"/>
        <v/>
      </c>
      <c r="AF645" s="144" t="str">
        <f t="shared" si="116"/>
        <v/>
      </c>
      <c r="AG645" s="144">
        <f t="shared" si="117"/>
        <v>0</v>
      </c>
      <c r="AH645" s="591">
        <f t="shared" si="125"/>
        <v>0</v>
      </c>
    </row>
    <row r="646" spans="1:34" ht="15.75">
      <c r="A646" s="5" t="s">
        <v>447</v>
      </c>
      <c r="B646" s="13"/>
      <c r="C646" s="348"/>
      <c r="D646" s="341"/>
      <c r="E646" s="379"/>
      <c r="F646" s="401"/>
      <c r="G646" s="232"/>
      <c r="H646" s="413"/>
      <c r="I646" s="410"/>
      <c r="J646" s="565"/>
      <c r="K646" s="346"/>
      <c r="L646" s="8"/>
      <c r="M646" s="333"/>
      <c r="N646" s="346"/>
      <c r="O646" s="346"/>
      <c r="P646" s="423"/>
      <c r="Q646" s="439"/>
      <c r="R646" s="454"/>
      <c r="S646" s="456"/>
      <c r="T646" s="425"/>
      <c r="U646" s="506"/>
      <c r="V646" s="530"/>
      <c r="W646" s="425"/>
      <c r="X646" s="137"/>
      <c r="Y646" s="71" t="s">
        <v>1015</v>
      </c>
      <c r="Z646" s="195"/>
      <c r="AA646" s="195"/>
      <c r="AB646" s="142"/>
      <c r="AC646" s="142"/>
      <c r="AD646" s="143"/>
      <c r="AE646" s="144"/>
      <c r="AF646" s="144"/>
      <c r="AG646" s="144"/>
      <c r="AH646" s="591"/>
    </row>
    <row r="647" spans="1:34" ht="15.75">
      <c r="A647" s="5"/>
      <c r="B647" s="13">
        <v>88</v>
      </c>
      <c r="C647" s="343" t="s">
        <v>2272</v>
      </c>
      <c r="D647" s="374" t="s">
        <v>450</v>
      </c>
      <c r="E647" s="379" t="s">
        <v>98</v>
      </c>
      <c r="F647" s="405">
        <v>10</v>
      </c>
      <c r="G647" s="136"/>
      <c r="H647" s="413">
        <v>290</v>
      </c>
      <c r="I647" s="146">
        <f t="shared" si="118"/>
        <v>203</v>
      </c>
      <c r="J647" s="255">
        <f t="shared" si="119"/>
        <v>7.8076923076923075</v>
      </c>
      <c r="K647" s="8" t="s">
        <v>3145</v>
      </c>
      <c r="L647" s="401"/>
      <c r="M647" s="333" t="s">
        <v>5561</v>
      </c>
      <c r="N647" s="8" t="s">
        <v>3208</v>
      </c>
      <c r="O647" s="426">
        <v>4.6068749999999999E-2</v>
      </c>
      <c r="P647" s="423">
        <v>3040</v>
      </c>
      <c r="Q647" s="439">
        <v>20610</v>
      </c>
      <c r="R647" s="451" t="s">
        <v>4172</v>
      </c>
      <c r="S647" s="459"/>
      <c r="T647" s="448">
        <v>25</v>
      </c>
      <c r="U647" s="548" t="s">
        <v>4181</v>
      </c>
      <c r="V647" s="523" t="s">
        <v>4182</v>
      </c>
      <c r="W647" s="425" t="s">
        <v>740</v>
      </c>
      <c r="X647" s="169"/>
      <c r="Y647" s="71" t="s">
        <v>233</v>
      </c>
      <c r="Z647" s="145">
        <f t="shared" si="120"/>
        <v>0</v>
      </c>
      <c r="AA647" s="145">
        <f t="shared" si="121"/>
        <v>0</v>
      </c>
      <c r="AB647" s="257">
        <f t="shared" si="122"/>
        <v>0</v>
      </c>
      <c r="AC647" s="142">
        <f t="shared" si="123"/>
        <v>0</v>
      </c>
      <c r="AD647" s="143">
        <f t="shared" si="124"/>
        <v>0</v>
      </c>
      <c r="AE647" s="144" t="str">
        <f t="shared" si="115"/>
        <v/>
      </c>
      <c r="AF647" s="144">
        <f t="shared" si="116"/>
        <v>0</v>
      </c>
      <c r="AG647" s="144" t="str">
        <f t="shared" si="117"/>
        <v/>
      </c>
      <c r="AH647" s="591">
        <f t="shared" si="125"/>
        <v>0</v>
      </c>
    </row>
    <row r="648" spans="1:34" ht="15.75">
      <c r="A648" s="5"/>
      <c r="B648" s="13">
        <v>88</v>
      </c>
      <c r="C648" s="341" t="s">
        <v>2273</v>
      </c>
      <c r="D648" s="341" t="s">
        <v>2274</v>
      </c>
      <c r="E648" s="379" t="s">
        <v>98</v>
      </c>
      <c r="F648" s="405">
        <v>10</v>
      </c>
      <c r="G648" s="235"/>
      <c r="H648" s="413">
        <v>290</v>
      </c>
      <c r="I648" s="146">
        <f t="shared" si="118"/>
        <v>203</v>
      </c>
      <c r="J648" s="255">
        <f t="shared" si="119"/>
        <v>7.8076923076923075</v>
      </c>
      <c r="K648" s="8" t="s">
        <v>3145</v>
      </c>
      <c r="L648" s="401"/>
      <c r="M648" s="333" t="s">
        <v>5561</v>
      </c>
      <c r="N648" s="8" t="s">
        <v>3208</v>
      </c>
      <c r="O648" s="426">
        <v>4.6068749999999999E-2</v>
      </c>
      <c r="P648" s="423">
        <v>3040</v>
      </c>
      <c r="Q648" s="439">
        <v>19830</v>
      </c>
      <c r="R648" s="451" t="s">
        <v>4172</v>
      </c>
      <c r="S648" s="459"/>
      <c r="T648" s="448">
        <v>25</v>
      </c>
      <c r="U648" s="550" t="s">
        <v>4183</v>
      </c>
      <c r="V648" s="524" t="s">
        <v>4184</v>
      </c>
      <c r="W648" s="425" t="s">
        <v>4185</v>
      </c>
      <c r="X648" s="169"/>
      <c r="Y648" s="71" t="s">
        <v>233</v>
      </c>
      <c r="Z648" s="145">
        <f t="shared" si="120"/>
        <v>0</v>
      </c>
      <c r="AA648" s="145">
        <f t="shared" si="121"/>
        <v>0</v>
      </c>
      <c r="AB648" s="257">
        <f t="shared" si="122"/>
        <v>0</v>
      </c>
      <c r="AC648" s="142">
        <f t="shared" si="123"/>
        <v>0</v>
      </c>
      <c r="AD648" s="143">
        <f t="shared" si="124"/>
        <v>0</v>
      </c>
      <c r="AE648" s="144" t="str">
        <f t="shared" si="115"/>
        <v/>
      </c>
      <c r="AF648" s="144">
        <f t="shared" si="116"/>
        <v>0</v>
      </c>
      <c r="AG648" s="144" t="str">
        <f t="shared" si="117"/>
        <v/>
      </c>
      <c r="AH648" s="591">
        <f t="shared" si="125"/>
        <v>0</v>
      </c>
    </row>
    <row r="649" spans="1:34" ht="15.75">
      <c r="A649" s="5"/>
      <c r="B649" s="13">
        <v>88</v>
      </c>
      <c r="C649" s="341" t="s">
        <v>2275</v>
      </c>
      <c r="D649" s="341" t="s">
        <v>451</v>
      </c>
      <c r="E649" s="379" t="s">
        <v>98</v>
      </c>
      <c r="F649" s="405">
        <v>10</v>
      </c>
      <c r="G649" s="8"/>
      <c r="H649" s="413">
        <v>290</v>
      </c>
      <c r="I649" s="146">
        <f t="shared" si="118"/>
        <v>203</v>
      </c>
      <c r="J649" s="255">
        <f t="shared" si="119"/>
        <v>7.8076923076923075</v>
      </c>
      <c r="K649" s="8" t="s">
        <v>3145</v>
      </c>
      <c r="L649" s="401"/>
      <c r="M649" s="333" t="s">
        <v>5561</v>
      </c>
      <c r="N649" s="8" t="s">
        <v>3208</v>
      </c>
      <c r="O649" s="426">
        <v>4.6068749999999999E-2</v>
      </c>
      <c r="P649" s="423">
        <v>3040</v>
      </c>
      <c r="Q649" s="439">
        <v>20800</v>
      </c>
      <c r="R649" s="451" t="s">
        <v>4172</v>
      </c>
      <c r="S649" s="457"/>
      <c r="T649" s="448">
        <v>25</v>
      </c>
      <c r="U649" s="549" t="s">
        <v>5441</v>
      </c>
      <c r="V649" s="512" t="s">
        <v>4186</v>
      </c>
      <c r="W649" s="425" t="s">
        <v>741</v>
      </c>
      <c r="X649" s="169"/>
      <c r="Y649" s="71" t="s">
        <v>234</v>
      </c>
      <c r="Z649" s="145">
        <f t="shared" si="120"/>
        <v>0</v>
      </c>
      <c r="AA649" s="145">
        <f t="shared" si="121"/>
        <v>0</v>
      </c>
      <c r="AB649" s="257">
        <f t="shared" si="122"/>
        <v>0</v>
      </c>
      <c r="AC649" s="142">
        <f t="shared" si="123"/>
        <v>0</v>
      </c>
      <c r="AD649" s="143">
        <f t="shared" si="124"/>
        <v>0</v>
      </c>
      <c r="AE649" s="144" t="str">
        <f t="shared" si="115"/>
        <v/>
      </c>
      <c r="AF649" s="144">
        <f t="shared" si="116"/>
        <v>0</v>
      </c>
      <c r="AG649" s="144" t="str">
        <f t="shared" si="117"/>
        <v/>
      </c>
      <c r="AH649" s="591">
        <f t="shared" si="125"/>
        <v>0</v>
      </c>
    </row>
    <row r="650" spans="1:34" ht="15.75">
      <c r="A650" s="5"/>
      <c r="B650" s="13">
        <v>88</v>
      </c>
      <c r="C650" s="341" t="s">
        <v>2276</v>
      </c>
      <c r="D650" s="341" t="s">
        <v>452</v>
      </c>
      <c r="E650" s="379" t="s">
        <v>98</v>
      </c>
      <c r="F650" s="405">
        <v>10</v>
      </c>
      <c r="G650" s="8"/>
      <c r="H650" s="413">
        <v>290</v>
      </c>
      <c r="I650" s="146">
        <f t="shared" si="118"/>
        <v>203</v>
      </c>
      <c r="J650" s="255">
        <f t="shared" si="119"/>
        <v>7.8076923076923075</v>
      </c>
      <c r="K650" s="8" t="s">
        <v>3145</v>
      </c>
      <c r="L650" s="401"/>
      <c r="M650" s="333" t="s">
        <v>5561</v>
      </c>
      <c r="N650" s="8" t="s">
        <v>3208</v>
      </c>
      <c r="O650" s="426">
        <v>4.6068749999999999E-2</v>
      </c>
      <c r="P650" s="423">
        <v>3040</v>
      </c>
      <c r="Q650" s="439">
        <v>20430</v>
      </c>
      <c r="R650" s="451" t="s">
        <v>4172</v>
      </c>
      <c r="S650" s="457"/>
      <c r="T650" s="448">
        <v>25</v>
      </c>
      <c r="U650" s="548" t="s">
        <v>4187</v>
      </c>
      <c r="V650" s="523" t="s">
        <v>4188</v>
      </c>
      <c r="W650" s="425" t="s">
        <v>742</v>
      </c>
      <c r="X650" s="169"/>
      <c r="Y650" s="71" t="s">
        <v>233</v>
      </c>
      <c r="Z650" s="145">
        <f t="shared" si="120"/>
        <v>0</v>
      </c>
      <c r="AA650" s="145">
        <f t="shared" si="121"/>
        <v>0</v>
      </c>
      <c r="AB650" s="257">
        <f t="shared" si="122"/>
        <v>0</v>
      </c>
      <c r="AC650" s="142">
        <f t="shared" si="123"/>
        <v>0</v>
      </c>
      <c r="AD650" s="143">
        <f t="shared" si="124"/>
        <v>0</v>
      </c>
      <c r="AE650" s="144" t="str">
        <f t="shared" si="115"/>
        <v/>
      </c>
      <c r="AF650" s="144">
        <f t="shared" si="116"/>
        <v>0</v>
      </c>
      <c r="AG650" s="144" t="str">
        <f t="shared" si="117"/>
        <v/>
      </c>
      <c r="AH650" s="591">
        <f t="shared" si="125"/>
        <v>0</v>
      </c>
    </row>
    <row r="651" spans="1:34" ht="15.75">
      <c r="A651" s="5"/>
      <c r="B651" s="13">
        <v>88</v>
      </c>
      <c r="C651" s="341" t="s">
        <v>2277</v>
      </c>
      <c r="D651" s="341" t="s">
        <v>453</v>
      </c>
      <c r="E651" s="379" t="s">
        <v>98</v>
      </c>
      <c r="F651" s="405">
        <v>10</v>
      </c>
      <c r="G651" s="232"/>
      <c r="H651" s="413">
        <v>290</v>
      </c>
      <c r="I651" s="146">
        <f t="shared" si="118"/>
        <v>203</v>
      </c>
      <c r="J651" s="255">
        <f t="shared" si="119"/>
        <v>7.8076923076923075</v>
      </c>
      <c r="K651" s="8" t="s">
        <v>3145</v>
      </c>
      <c r="L651" s="401"/>
      <c r="M651" s="333" t="s">
        <v>5561</v>
      </c>
      <c r="N651" s="8" t="s">
        <v>3208</v>
      </c>
      <c r="O651" s="426">
        <v>4.6068749999999999E-2</v>
      </c>
      <c r="P651" s="423">
        <v>3040</v>
      </c>
      <c r="Q651" s="439">
        <v>20120</v>
      </c>
      <c r="R651" s="451" t="s">
        <v>4172</v>
      </c>
      <c r="S651" s="457"/>
      <c r="T651" s="448">
        <v>25</v>
      </c>
      <c r="U651" s="549" t="s">
        <v>5442</v>
      </c>
      <c r="V651" s="523" t="s">
        <v>4189</v>
      </c>
      <c r="W651" s="425" t="s">
        <v>743</v>
      </c>
      <c r="X651" s="169"/>
      <c r="Y651" s="71" t="s">
        <v>6572</v>
      </c>
      <c r="Z651" s="145">
        <f t="shared" si="120"/>
        <v>0</v>
      </c>
      <c r="AA651" s="145">
        <f t="shared" si="121"/>
        <v>0</v>
      </c>
      <c r="AB651" s="257">
        <f t="shared" si="122"/>
        <v>0</v>
      </c>
      <c r="AC651" s="142">
        <f t="shared" si="123"/>
        <v>0</v>
      </c>
      <c r="AD651" s="143">
        <f t="shared" si="124"/>
        <v>0</v>
      </c>
      <c r="AE651" s="144" t="str">
        <f t="shared" si="115"/>
        <v/>
      </c>
      <c r="AF651" s="144">
        <f t="shared" si="116"/>
        <v>0</v>
      </c>
      <c r="AG651" s="144" t="str">
        <f t="shared" si="117"/>
        <v/>
      </c>
      <c r="AH651" s="591">
        <f t="shared" si="125"/>
        <v>0</v>
      </c>
    </row>
    <row r="652" spans="1:34" ht="15.75">
      <c r="A652" s="5"/>
      <c r="B652" s="13">
        <v>88</v>
      </c>
      <c r="C652" s="341" t="s">
        <v>2278</v>
      </c>
      <c r="D652" s="341" t="s">
        <v>2279</v>
      </c>
      <c r="E652" s="379" t="s">
        <v>98</v>
      </c>
      <c r="F652" s="405">
        <v>10</v>
      </c>
      <c r="G652" s="136"/>
      <c r="H652" s="413">
        <v>318</v>
      </c>
      <c r="I652" s="146">
        <f t="shared" si="118"/>
        <v>222.6</v>
      </c>
      <c r="J652" s="255">
        <f t="shared" si="119"/>
        <v>8.5615384615384613</v>
      </c>
      <c r="K652" s="8" t="s">
        <v>3145</v>
      </c>
      <c r="L652" s="401"/>
      <c r="M652" s="333" t="s">
        <v>5561</v>
      </c>
      <c r="N652" s="8" t="s">
        <v>3208</v>
      </c>
      <c r="O652" s="426">
        <v>4.6068749999999999E-2</v>
      </c>
      <c r="P652" s="423">
        <v>3040</v>
      </c>
      <c r="Q652" s="439">
        <v>19840</v>
      </c>
      <c r="R652" s="451" t="s">
        <v>4172</v>
      </c>
      <c r="S652" s="457"/>
      <c r="T652" s="448">
        <v>25</v>
      </c>
      <c r="U652" s="549" t="s">
        <v>5443</v>
      </c>
      <c r="V652" s="523" t="s">
        <v>4190</v>
      </c>
      <c r="W652" s="425" t="s">
        <v>4191</v>
      </c>
      <c r="X652" s="169"/>
      <c r="Y652" s="71" t="s">
        <v>233</v>
      </c>
      <c r="Z652" s="145">
        <f t="shared" si="120"/>
        <v>0</v>
      </c>
      <c r="AA652" s="145">
        <f t="shared" si="121"/>
        <v>0</v>
      </c>
      <c r="AB652" s="257">
        <f t="shared" si="122"/>
        <v>0</v>
      </c>
      <c r="AC652" s="142">
        <f t="shared" si="123"/>
        <v>0</v>
      </c>
      <c r="AD652" s="143">
        <f t="shared" si="124"/>
        <v>0</v>
      </c>
      <c r="AE652" s="144" t="str">
        <f t="shared" si="115"/>
        <v/>
      </c>
      <c r="AF652" s="144">
        <f t="shared" si="116"/>
        <v>0</v>
      </c>
      <c r="AG652" s="144" t="str">
        <f t="shared" si="117"/>
        <v/>
      </c>
      <c r="AH652" s="591">
        <f t="shared" si="125"/>
        <v>0</v>
      </c>
    </row>
    <row r="653" spans="1:34" ht="15.75">
      <c r="A653" s="5" t="s">
        <v>1305</v>
      </c>
      <c r="B653" s="13"/>
      <c r="C653" s="348"/>
      <c r="D653" s="341"/>
      <c r="E653" s="379"/>
      <c r="F653" s="401"/>
      <c r="G653" s="235"/>
      <c r="H653" s="413"/>
      <c r="I653" s="410"/>
      <c r="J653" s="565"/>
      <c r="K653" s="346"/>
      <c r="L653" s="8"/>
      <c r="M653" s="333"/>
      <c r="N653" s="346"/>
      <c r="O653" s="346"/>
      <c r="P653" s="423"/>
      <c r="Q653" s="439"/>
      <c r="R653" s="461"/>
      <c r="S653" s="457"/>
      <c r="T653" s="425"/>
      <c r="U653" s="506"/>
      <c r="V653" s="530"/>
      <c r="W653" s="425"/>
      <c r="X653" s="137"/>
      <c r="Y653" s="71" t="s">
        <v>1015</v>
      </c>
      <c r="Z653" s="195"/>
      <c r="AA653" s="195"/>
      <c r="AB653" s="142"/>
      <c r="AC653" s="142"/>
      <c r="AD653" s="143"/>
      <c r="AE653" s="144"/>
      <c r="AF653" s="144"/>
      <c r="AG653" s="144"/>
      <c r="AH653" s="591"/>
    </row>
    <row r="654" spans="1:34" ht="15.75">
      <c r="A654" s="5"/>
      <c r="B654" s="13">
        <v>217</v>
      </c>
      <c r="C654" s="343" t="s">
        <v>2280</v>
      </c>
      <c r="D654" s="374" t="s">
        <v>450</v>
      </c>
      <c r="E654" s="379" t="s">
        <v>98</v>
      </c>
      <c r="F654" s="405">
        <v>10</v>
      </c>
      <c r="G654" s="136"/>
      <c r="H654" s="413">
        <v>290</v>
      </c>
      <c r="I654" s="146">
        <f t="shared" si="118"/>
        <v>203</v>
      </c>
      <c r="J654" s="255">
        <f t="shared" si="119"/>
        <v>7.8076923076923075</v>
      </c>
      <c r="K654" s="8" t="s">
        <v>3145</v>
      </c>
      <c r="L654" s="424"/>
      <c r="M654" s="333" t="s">
        <v>5561</v>
      </c>
      <c r="N654" s="8" t="s">
        <v>10</v>
      </c>
      <c r="O654" s="426">
        <v>4.6068749999999999E-2</v>
      </c>
      <c r="P654" s="423">
        <v>3040</v>
      </c>
      <c r="Q654" s="439">
        <v>20610</v>
      </c>
      <c r="R654" s="451" t="s">
        <v>4172</v>
      </c>
      <c r="S654" s="461"/>
      <c r="T654" s="448">
        <v>25</v>
      </c>
      <c r="U654" s="548" t="s">
        <v>4192</v>
      </c>
      <c r="V654" s="514" t="s">
        <v>4193</v>
      </c>
      <c r="W654" s="425" t="s">
        <v>740</v>
      </c>
      <c r="X654" s="169"/>
      <c r="Y654" s="71" t="s">
        <v>233</v>
      </c>
      <c r="Z654" s="145">
        <f t="shared" si="120"/>
        <v>0</v>
      </c>
      <c r="AA654" s="145">
        <f t="shared" si="121"/>
        <v>0</v>
      </c>
      <c r="AB654" s="257">
        <f t="shared" si="122"/>
        <v>0</v>
      </c>
      <c r="AC654" s="142">
        <f t="shared" si="123"/>
        <v>0</v>
      </c>
      <c r="AD654" s="143">
        <f t="shared" si="124"/>
        <v>0</v>
      </c>
      <c r="AE654" s="144" t="str">
        <f t="shared" si="115"/>
        <v/>
      </c>
      <c r="AF654" s="144" t="str">
        <f t="shared" si="116"/>
        <v/>
      </c>
      <c r="AG654" s="144">
        <f t="shared" si="117"/>
        <v>0</v>
      </c>
      <c r="AH654" s="591">
        <f t="shared" si="125"/>
        <v>0</v>
      </c>
    </row>
    <row r="655" spans="1:34" ht="15.75">
      <c r="A655" s="5"/>
      <c r="B655" s="13">
        <v>217</v>
      </c>
      <c r="C655" s="341" t="s">
        <v>2281</v>
      </c>
      <c r="D655" s="341" t="s">
        <v>2274</v>
      </c>
      <c r="E655" s="379" t="s">
        <v>98</v>
      </c>
      <c r="F655" s="405">
        <v>10</v>
      </c>
      <c r="G655" s="8"/>
      <c r="H655" s="413">
        <v>290</v>
      </c>
      <c r="I655" s="146">
        <f t="shared" si="118"/>
        <v>203</v>
      </c>
      <c r="J655" s="255">
        <f t="shared" si="119"/>
        <v>7.8076923076923075</v>
      </c>
      <c r="K655" s="8" t="s">
        <v>3145</v>
      </c>
      <c r="L655" s="424" t="s">
        <v>4171</v>
      </c>
      <c r="M655" s="333" t="s">
        <v>5560</v>
      </c>
      <c r="N655" s="8" t="s">
        <v>10</v>
      </c>
      <c r="O655" s="426">
        <v>4.6068749999999999E-2</v>
      </c>
      <c r="P655" s="423">
        <v>3040</v>
      </c>
      <c r="Q655" s="439">
        <v>19830</v>
      </c>
      <c r="R655" s="451" t="s">
        <v>4194</v>
      </c>
      <c r="S655" s="461"/>
      <c r="T655" s="448">
        <v>25</v>
      </c>
      <c r="U655" s="548" t="s">
        <v>4195</v>
      </c>
      <c r="V655" s="524" t="s">
        <v>4196</v>
      </c>
      <c r="W655" s="425" t="s">
        <v>4185</v>
      </c>
      <c r="X655" s="169"/>
      <c r="Y655" s="71" t="s">
        <v>233</v>
      </c>
      <c r="Z655" s="145">
        <f t="shared" si="120"/>
        <v>0</v>
      </c>
      <c r="AA655" s="145">
        <f t="shared" si="121"/>
        <v>0</v>
      </c>
      <c r="AB655" s="257">
        <f t="shared" si="122"/>
        <v>0</v>
      </c>
      <c r="AC655" s="142">
        <f t="shared" si="123"/>
        <v>0</v>
      </c>
      <c r="AD655" s="143">
        <f t="shared" si="124"/>
        <v>0</v>
      </c>
      <c r="AE655" s="144" t="str">
        <f t="shared" si="115"/>
        <v/>
      </c>
      <c r="AF655" s="144" t="str">
        <f t="shared" si="116"/>
        <v/>
      </c>
      <c r="AG655" s="144">
        <f t="shared" si="117"/>
        <v>0</v>
      </c>
      <c r="AH655" s="591">
        <f t="shared" si="125"/>
        <v>0</v>
      </c>
    </row>
    <row r="656" spans="1:34" ht="15.75">
      <c r="A656" s="5"/>
      <c r="B656" s="13">
        <v>217</v>
      </c>
      <c r="C656" s="341" t="s">
        <v>2282</v>
      </c>
      <c r="D656" s="341" t="s">
        <v>452</v>
      </c>
      <c r="E656" s="379" t="s">
        <v>98</v>
      </c>
      <c r="F656" s="405">
        <v>10</v>
      </c>
      <c r="G656" s="8"/>
      <c r="H656" s="413">
        <v>290</v>
      </c>
      <c r="I656" s="146">
        <f t="shared" si="118"/>
        <v>203</v>
      </c>
      <c r="J656" s="255">
        <f t="shared" si="119"/>
        <v>7.8076923076923075</v>
      </c>
      <c r="K656" s="8" t="s">
        <v>3145</v>
      </c>
      <c r="L656" s="424" t="s">
        <v>4171</v>
      </c>
      <c r="M656" s="333" t="s">
        <v>5560</v>
      </c>
      <c r="N656" s="8" t="s">
        <v>10</v>
      </c>
      <c r="O656" s="426">
        <v>4.6068749999999999E-2</v>
      </c>
      <c r="P656" s="423">
        <v>3040</v>
      </c>
      <c r="Q656" s="439">
        <v>20430</v>
      </c>
      <c r="R656" s="461" t="s">
        <v>4172</v>
      </c>
      <c r="S656" s="457"/>
      <c r="T656" s="448">
        <v>25</v>
      </c>
      <c r="U656" s="548" t="s">
        <v>4197</v>
      </c>
      <c r="V656" s="519" t="s">
        <v>4198</v>
      </c>
      <c r="W656" s="425" t="s">
        <v>742</v>
      </c>
      <c r="X656" s="169"/>
      <c r="Y656" s="71" t="s">
        <v>233</v>
      </c>
      <c r="Z656" s="145">
        <f t="shared" si="120"/>
        <v>0</v>
      </c>
      <c r="AA656" s="145">
        <f t="shared" si="121"/>
        <v>0</v>
      </c>
      <c r="AB656" s="257">
        <f t="shared" si="122"/>
        <v>0</v>
      </c>
      <c r="AC656" s="142">
        <f t="shared" si="123"/>
        <v>0</v>
      </c>
      <c r="AD656" s="143">
        <f t="shared" si="124"/>
        <v>0</v>
      </c>
      <c r="AE656" s="144" t="str">
        <f t="shared" si="115"/>
        <v/>
      </c>
      <c r="AF656" s="144" t="str">
        <f t="shared" si="116"/>
        <v/>
      </c>
      <c r="AG656" s="144">
        <f t="shared" si="117"/>
        <v>0</v>
      </c>
      <c r="AH656" s="591">
        <f t="shared" si="125"/>
        <v>0</v>
      </c>
    </row>
    <row r="657" spans="1:34" ht="15.75">
      <c r="A657" s="5"/>
      <c r="B657" s="13">
        <v>217</v>
      </c>
      <c r="C657" s="341" t="s">
        <v>2283</v>
      </c>
      <c r="D657" s="341" t="s">
        <v>454</v>
      </c>
      <c r="E657" s="379" t="s">
        <v>98</v>
      </c>
      <c r="F657" s="405">
        <v>10</v>
      </c>
      <c r="G657" s="8"/>
      <c r="H657" s="413">
        <v>290</v>
      </c>
      <c r="I657" s="146">
        <f t="shared" si="118"/>
        <v>203</v>
      </c>
      <c r="J657" s="255">
        <f t="shared" si="119"/>
        <v>7.8076923076923075</v>
      </c>
      <c r="K657" s="8" t="s">
        <v>3145</v>
      </c>
      <c r="L657" s="424" t="s">
        <v>4171</v>
      </c>
      <c r="M657" s="333" t="s">
        <v>5560</v>
      </c>
      <c r="N657" s="8" t="s">
        <v>10</v>
      </c>
      <c r="O657" s="426">
        <v>4.6068749999999999E-2</v>
      </c>
      <c r="P657" s="423">
        <v>3040</v>
      </c>
      <c r="Q657" s="439">
        <v>19910</v>
      </c>
      <c r="R657" s="451" t="s">
        <v>4199</v>
      </c>
      <c r="S657" s="461"/>
      <c r="T657" s="448">
        <v>25</v>
      </c>
      <c r="U657" s="548" t="s">
        <v>4200</v>
      </c>
      <c r="V657" s="524" t="s">
        <v>4201</v>
      </c>
      <c r="W657" s="425" t="s">
        <v>744</v>
      </c>
      <c r="X657" s="169"/>
      <c r="Y657" s="71" t="s">
        <v>233</v>
      </c>
      <c r="Z657" s="145">
        <f t="shared" si="120"/>
        <v>0</v>
      </c>
      <c r="AA657" s="145">
        <f t="shared" si="121"/>
        <v>0</v>
      </c>
      <c r="AB657" s="257">
        <f t="shared" si="122"/>
        <v>0</v>
      </c>
      <c r="AC657" s="142">
        <f t="shared" si="123"/>
        <v>0</v>
      </c>
      <c r="AD657" s="143">
        <f t="shared" si="124"/>
        <v>0</v>
      </c>
      <c r="AE657" s="144" t="str">
        <f t="shared" si="115"/>
        <v/>
      </c>
      <c r="AF657" s="144" t="str">
        <f t="shared" si="116"/>
        <v/>
      </c>
      <c r="AG657" s="144">
        <f t="shared" si="117"/>
        <v>0</v>
      </c>
      <c r="AH657" s="591">
        <f t="shared" si="125"/>
        <v>0</v>
      </c>
    </row>
    <row r="658" spans="1:34" ht="15.75">
      <c r="A658" s="5"/>
      <c r="B658" s="13">
        <v>217</v>
      </c>
      <c r="C658" s="341" t="s">
        <v>2284</v>
      </c>
      <c r="D658" s="341" t="s">
        <v>2279</v>
      </c>
      <c r="E658" s="379" t="s">
        <v>98</v>
      </c>
      <c r="F658" s="405">
        <v>10</v>
      </c>
      <c r="G658" s="232"/>
      <c r="H658" s="413">
        <v>290</v>
      </c>
      <c r="I658" s="146">
        <f t="shared" si="118"/>
        <v>203</v>
      </c>
      <c r="J658" s="255">
        <f t="shared" si="119"/>
        <v>7.8076923076923075</v>
      </c>
      <c r="K658" s="8" t="s">
        <v>3145</v>
      </c>
      <c r="L658" s="424" t="s">
        <v>4171</v>
      </c>
      <c r="M658" s="333" t="s">
        <v>5560</v>
      </c>
      <c r="N658" s="8" t="s">
        <v>10</v>
      </c>
      <c r="O658" s="426">
        <v>4.6068749999999999E-2</v>
      </c>
      <c r="P658" s="423">
        <v>3040</v>
      </c>
      <c r="Q658" s="439">
        <v>19840</v>
      </c>
      <c r="R658" s="451" t="s">
        <v>4199</v>
      </c>
      <c r="S658" s="461"/>
      <c r="T658" s="448">
        <v>25</v>
      </c>
      <c r="U658" s="548" t="s">
        <v>4202</v>
      </c>
      <c r="V658" s="524" t="s">
        <v>4203</v>
      </c>
      <c r="W658" s="425" t="s">
        <v>4191</v>
      </c>
      <c r="X658" s="169"/>
      <c r="Y658" s="71" t="s">
        <v>233</v>
      </c>
      <c r="Z658" s="145">
        <f t="shared" si="120"/>
        <v>0</v>
      </c>
      <c r="AA658" s="145">
        <f t="shared" si="121"/>
        <v>0</v>
      </c>
      <c r="AB658" s="257">
        <f t="shared" si="122"/>
        <v>0</v>
      </c>
      <c r="AC658" s="142">
        <f t="shared" si="123"/>
        <v>0</v>
      </c>
      <c r="AD658" s="143">
        <f t="shared" si="124"/>
        <v>0</v>
      </c>
      <c r="AE658" s="144" t="str">
        <f t="shared" si="115"/>
        <v/>
      </c>
      <c r="AF658" s="144" t="str">
        <f t="shared" si="116"/>
        <v/>
      </c>
      <c r="AG658" s="144">
        <f t="shared" si="117"/>
        <v>0</v>
      </c>
      <c r="AH658" s="591">
        <f t="shared" si="125"/>
        <v>0</v>
      </c>
    </row>
    <row r="659" spans="1:34" ht="15.75">
      <c r="A659" s="5" t="s">
        <v>455</v>
      </c>
      <c r="B659" s="13"/>
      <c r="C659" s="348"/>
      <c r="D659" s="382"/>
      <c r="E659" s="380"/>
      <c r="F659" s="401"/>
      <c r="G659" s="136"/>
      <c r="H659" s="413"/>
      <c r="I659" s="410"/>
      <c r="J659" s="565"/>
      <c r="K659" s="417"/>
      <c r="L659" s="8"/>
      <c r="M659" s="333"/>
      <c r="N659" s="8"/>
      <c r="O659" s="346"/>
      <c r="P659" s="423"/>
      <c r="Q659" s="439"/>
      <c r="R659" s="461"/>
      <c r="S659" s="457"/>
      <c r="T659" s="425"/>
      <c r="U659" s="506"/>
      <c r="V659" s="530"/>
      <c r="W659" s="425"/>
      <c r="X659" s="137"/>
      <c r="Y659" s="71" t="s">
        <v>1015</v>
      </c>
      <c r="Z659" s="195"/>
      <c r="AA659" s="195"/>
      <c r="AB659" s="142"/>
      <c r="AC659" s="142"/>
      <c r="AD659" s="143"/>
      <c r="AE659" s="144"/>
      <c r="AF659" s="144"/>
      <c r="AG659" s="144"/>
      <c r="AH659" s="591"/>
    </row>
    <row r="660" spans="1:34" ht="15.75">
      <c r="A660" s="5"/>
      <c r="B660" s="13">
        <v>89</v>
      </c>
      <c r="C660" s="353" t="s">
        <v>2285</v>
      </c>
      <c r="D660" s="341" t="s">
        <v>2286</v>
      </c>
      <c r="E660" s="379" t="s">
        <v>334</v>
      </c>
      <c r="F660" s="405">
        <v>8</v>
      </c>
      <c r="G660" s="235"/>
      <c r="H660" s="413">
        <v>338</v>
      </c>
      <c r="I660" s="146">
        <f t="shared" si="118"/>
        <v>236.6</v>
      </c>
      <c r="J660" s="255">
        <f t="shared" si="119"/>
        <v>9.1</v>
      </c>
      <c r="K660" s="8" t="s">
        <v>3145</v>
      </c>
      <c r="L660" s="401"/>
      <c r="M660" s="333" t="s">
        <v>5562</v>
      </c>
      <c r="N660" s="8" t="s">
        <v>3208</v>
      </c>
      <c r="O660" s="426">
        <v>5.4169499999999995E-2</v>
      </c>
      <c r="P660" s="423">
        <v>2584</v>
      </c>
      <c r="Q660" s="439">
        <v>20500</v>
      </c>
      <c r="R660" s="461" t="s">
        <v>4204</v>
      </c>
      <c r="S660" s="457"/>
      <c r="T660" s="448">
        <v>28</v>
      </c>
      <c r="U660" s="548" t="s">
        <v>5444</v>
      </c>
      <c r="V660" s="512" t="s">
        <v>4205</v>
      </c>
      <c r="W660" s="425" t="s">
        <v>700</v>
      </c>
      <c r="X660" s="169"/>
      <c r="Y660" s="71" t="s">
        <v>233</v>
      </c>
      <c r="Z660" s="145">
        <f t="shared" si="120"/>
        <v>0</v>
      </c>
      <c r="AA660" s="145">
        <f t="shared" si="121"/>
        <v>0</v>
      </c>
      <c r="AB660" s="257">
        <f t="shared" si="122"/>
        <v>0</v>
      </c>
      <c r="AC660" s="142">
        <f t="shared" si="123"/>
        <v>0</v>
      </c>
      <c r="AD660" s="143">
        <f t="shared" si="124"/>
        <v>0</v>
      </c>
      <c r="AE660" s="144" t="str">
        <f t="shared" si="115"/>
        <v/>
      </c>
      <c r="AF660" s="144">
        <f t="shared" si="116"/>
        <v>0</v>
      </c>
      <c r="AG660" s="144" t="str">
        <f t="shared" si="117"/>
        <v/>
      </c>
      <c r="AH660" s="591">
        <f t="shared" si="125"/>
        <v>0</v>
      </c>
    </row>
    <row r="661" spans="1:34" ht="15.75">
      <c r="A661" s="5"/>
      <c r="B661" s="13">
        <v>89</v>
      </c>
      <c r="C661" s="341" t="s">
        <v>2287</v>
      </c>
      <c r="D661" s="341" t="s">
        <v>2288</v>
      </c>
      <c r="E661" s="379" t="s">
        <v>334</v>
      </c>
      <c r="F661" s="405">
        <v>8</v>
      </c>
      <c r="G661" s="8"/>
      <c r="H661" s="413">
        <v>378</v>
      </c>
      <c r="I661" s="146">
        <f t="shared" si="118"/>
        <v>264.59999999999997</v>
      </c>
      <c r="J661" s="255">
        <f t="shared" si="119"/>
        <v>10.176923076923076</v>
      </c>
      <c r="K661" s="8" t="s">
        <v>3145</v>
      </c>
      <c r="L661" s="401"/>
      <c r="M661" s="333" t="s">
        <v>5561</v>
      </c>
      <c r="N661" s="8" t="s">
        <v>3208</v>
      </c>
      <c r="O661" s="426">
        <v>5.4169499999999995E-2</v>
      </c>
      <c r="P661" s="423">
        <v>2888</v>
      </c>
      <c r="Q661" s="439">
        <v>21132</v>
      </c>
      <c r="R661" s="451" t="s">
        <v>4206</v>
      </c>
      <c r="S661" s="457"/>
      <c r="T661" s="448">
        <v>35</v>
      </c>
      <c r="U661" s="549" t="s">
        <v>5445</v>
      </c>
      <c r="V661" s="510" t="s">
        <v>4207</v>
      </c>
      <c r="W661" s="425" t="s">
        <v>700</v>
      </c>
      <c r="X661" s="169"/>
      <c r="Y661" s="71" t="s">
        <v>233</v>
      </c>
      <c r="Z661" s="145">
        <f t="shared" si="120"/>
        <v>0</v>
      </c>
      <c r="AA661" s="145">
        <f t="shared" si="121"/>
        <v>0</v>
      </c>
      <c r="AB661" s="257">
        <f t="shared" si="122"/>
        <v>0</v>
      </c>
      <c r="AC661" s="142">
        <f t="shared" si="123"/>
        <v>0</v>
      </c>
      <c r="AD661" s="143">
        <f t="shared" si="124"/>
        <v>0</v>
      </c>
      <c r="AE661" s="144" t="str">
        <f t="shared" si="115"/>
        <v/>
      </c>
      <c r="AF661" s="144">
        <f t="shared" si="116"/>
        <v>0</v>
      </c>
      <c r="AG661" s="144" t="str">
        <f t="shared" si="117"/>
        <v/>
      </c>
      <c r="AH661" s="591">
        <f t="shared" si="125"/>
        <v>0</v>
      </c>
    </row>
    <row r="662" spans="1:34" ht="15.75">
      <c r="A662" s="5"/>
      <c r="B662" s="13">
        <v>89</v>
      </c>
      <c r="C662" s="341" t="s">
        <v>2289</v>
      </c>
      <c r="D662" s="341" t="s">
        <v>456</v>
      </c>
      <c r="E662" s="379" t="s">
        <v>334</v>
      </c>
      <c r="F662" s="405">
        <v>8</v>
      </c>
      <c r="G662" s="136"/>
      <c r="H662" s="413">
        <v>378</v>
      </c>
      <c r="I662" s="146">
        <f t="shared" si="118"/>
        <v>264.59999999999997</v>
      </c>
      <c r="J662" s="255">
        <f t="shared" si="119"/>
        <v>10.176923076923076</v>
      </c>
      <c r="K662" s="8" t="s">
        <v>3145</v>
      </c>
      <c r="L662" s="401"/>
      <c r="M662" s="333" t="s">
        <v>5561</v>
      </c>
      <c r="N662" s="8" t="s">
        <v>3208</v>
      </c>
      <c r="O662" s="426">
        <v>5.4169499999999995E-2</v>
      </c>
      <c r="P662" s="423">
        <v>2888</v>
      </c>
      <c r="Q662" s="439">
        <v>20600</v>
      </c>
      <c r="R662" s="451" t="s">
        <v>4206</v>
      </c>
      <c r="S662" s="460"/>
      <c r="T662" s="448">
        <v>35</v>
      </c>
      <c r="U662" s="549" t="s">
        <v>5446</v>
      </c>
      <c r="V662" s="523" t="s">
        <v>4208</v>
      </c>
      <c r="W662" s="425" t="s">
        <v>700</v>
      </c>
      <c r="X662" s="169"/>
      <c r="Y662" s="71" t="s">
        <v>6572</v>
      </c>
      <c r="Z662" s="145">
        <f t="shared" si="120"/>
        <v>0</v>
      </c>
      <c r="AA662" s="145">
        <f t="shared" si="121"/>
        <v>0</v>
      </c>
      <c r="AB662" s="257">
        <f t="shared" si="122"/>
        <v>0</v>
      </c>
      <c r="AC662" s="142">
        <f t="shared" si="123"/>
        <v>0</v>
      </c>
      <c r="AD662" s="143">
        <f t="shared" si="124"/>
        <v>0</v>
      </c>
      <c r="AE662" s="144" t="str">
        <f t="shared" si="115"/>
        <v/>
      </c>
      <c r="AF662" s="144">
        <f t="shared" si="116"/>
        <v>0</v>
      </c>
      <c r="AG662" s="144" t="str">
        <f t="shared" si="117"/>
        <v/>
      </c>
      <c r="AH662" s="591">
        <f t="shared" si="125"/>
        <v>0</v>
      </c>
    </row>
    <row r="663" spans="1:34" ht="15.75">
      <c r="A663" s="5"/>
      <c r="B663" s="13">
        <v>89</v>
      </c>
      <c r="C663" s="341" t="s">
        <v>2290</v>
      </c>
      <c r="D663" s="341" t="s">
        <v>457</v>
      </c>
      <c r="E663" s="379" t="s">
        <v>334</v>
      </c>
      <c r="F663" s="405">
        <v>8</v>
      </c>
      <c r="G663" s="232"/>
      <c r="H663" s="413">
        <v>378</v>
      </c>
      <c r="I663" s="146">
        <f t="shared" si="118"/>
        <v>264.59999999999997</v>
      </c>
      <c r="J663" s="255">
        <f t="shared" si="119"/>
        <v>10.176923076923076</v>
      </c>
      <c r="K663" s="8" t="s">
        <v>3145</v>
      </c>
      <c r="L663" s="401"/>
      <c r="M663" s="333" t="s">
        <v>5561</v>
      </c>
      <c r="N663" s="8" t="s">
        <v>3208</v>
      </c>
      <c r="O663" s="426">
        <v>5.4169499999999995E-2</v>
      </c>
      <c r="P663" s="423">
        <v>2888</v>
      </c>
      <c r="Q663" s="439">
        <v>19300</v>
      </c>
      <c r="R663" s="451" t="s">
        <v>4206</v>
      </c>
      <c r="S663" s="459"/>
      <c r="T663" s="448">
        <v>35</v>
      </c>
      <c r="U663" s="549" t="s">
        <v>5447</v>
      </c>
      <c r="V663" s="523" t="s">
        <v>4209</v>
      </c>
      <c r="W663" s="425" t="s">
        <v>700</v>
      </c>
      <c r="X663" s="169"/>
      <c r="Y663" s="71" t="s">
        <v>233</v>
      </c>
      <c r="Z663" s="145">
        <f t="shared" si="120"/>
        <v>0</v>
      </c>
      <c r="AA663" s="145">
        <f t="shared" si="121"/>
        <v>0</v>
      </c>
      <c r="AB663" s="257">
        <f t="shared" si="122"/>
        <v>0</v>
      </c>
      <c r="AC663" s="142">
        <f t="shared" si="123"/>
        <v>0</v>
      </c>
      <c r="AD663" s="143">
        <f t="shared" si="124"/>
        <v>0</v>
      </c>
      <c r="AE663" s="144" t="str">
        <f t="shared" ref="AE663:AE727" si="126">IF(N663="1.1G",(P663/1000)*X663,"")</f>
        <v/>
      </c>
      <c r="AF663" s="144">
        <f t="shared" ref="AF663:AF727" si="127">IF(N663="1.3G",(P663/1000)*X663,"")</f>
        <v>0</v>
      </c>
      <c r="AG663" s="144" t="str">
        <f t="shared" ref="AG663:AG727" si="128">IF(N663="1.4G",(P663/1000)*X663,"")</f>
        <v/>
      </c>
      <c r="AH663" s="591">
        <f t="shared" si="125"/>
        <v>0</v>
      </c>
    </row>
    <row r="664" spans="1:34" ht="15.75">
      <c r="A664" s="5"/>
      <c r="B664" s="13">
        <v>89</v>
      </c>
      <c r="C664" s="353" t="s">
        <v>2291</v>
      </c>
      <c r="D664" s="341" t="s">
        <v>2292</v>
      </c>
      <c r="E664" s="379" t="s">
        <v>334</v>
      </c>
      <c r="F664" s="405">
        <v>8</v>
      </c>
      <c r="G664" s="136"/>
      <c r="H664" s="413">
        <v>378</v>
      </c>
      <c r="I664" s="146">
        <f t="shared" ref="I664:I727" si="129">(H664)*$G$20</f>
        <v>264.59999999999997</v>
      </c>
      <c r="J664" s="255">
        <f t="shared" ref="J664:J727" si="130">(I664/$J$19)</f>
        <v>10.176923076923076</v>
      </c>
      <c r="K664" s="8" t="s">
        <v>3145</v>
      </c>
      <c r="L664" s="401"/>
      <c r="M664" s="333" t="s">
        <v>5561</v>
      </c>
      <c r="N664" s="8" t="s">
        <v>3208</v>
      </c>
      <c r="O664" s="426">
        <v>5.4169499999999995E-2</v>
      </c>
      <c r="P664" s="423">
        <v>2888</v>
      </c>
      <c r="Q664" s="439">
        <v>20204</v>
      </c>
      <c r="R664" s="451" t="s">
        <v>3245</v>
      </c>
      <c r="S664" s="459"/>
      <c r="T664" s="448">
        <v>35</v>
      </c>
      <c r="U664" s="549" t="s">
        <v>5448</v>
      </c>
      <c r="V664" s="540" t="s">
        <v>4210</v>
      </c>
      <c r="W664" s="425" t="s">
        <v>739</v>
      </c>
      <c r="X664" s="169"/>
      <c r="Y664" s="71" t="s">
        <v>6572</v>
      </c>
      <c r="Z664" s="145">
        <f t="shared" ref="Z664:Z727" si="131">(X664*F664*I664)</f>
        <v>0</v>
      </c>
      <c r="AA664" s="145">
        <f t="shared" ref="AA664:AA727" si="132">(Z664*1.21)</f>
        <v>0</v>
      </c>
      <c r="AB664" s="257">
        <f t="shared" ref="AB664:AB727" si="133">(X664*J664*F664)</f>
        <v>0</v>
      </c>
      <c r="AC664" s="142">
        <f t="shared" ref="AC664:AC727" si="134">(X664*Q664/1000)</f>
        <v>0</v>
      </c>
      <c r="AD664" s="143">
        <f t="shared" ref="AD664:AD727" si="135">(X664*O664)</f>
        <v>0</v>
      </c>
      <c r="AE664" s="144" t="str">
        <f t="shared" si="126"/>
        <v/>
      </c>
      <c r="AF664" s="144">
        <f t="shared" si="127"/>
        <v>0</v>
      </c>
      <c r="AG664" s="144" t="str">
        <f t="shared" si="128"/>
        <v/>
      </c>
      <c r="AH664" s="591">
        <f t="shared" ref="AH664:AH727" si="136">SUM(AE664:AG664)</f>
        <v>0</v>
      </c>
    </row>
    <row r="665" spans="1:34" ht="15.75">
      <c r="A665" s="5" t="s">
        <v>1306</v>
      </c>
      <c r="B665" s="13"/>
      <c r="C665" s="348"/>
      <c r="D665" s="382"/>
      <c r="E665" s="380"/>
      <c r="F665" s="401"/>
      <c r="G665" s="235"/>
      <c r="H665" s="413"/>
      <c r="I665" s="410"/>
      <c r="J665" s="565"/>
      <c r="K665" s="417"/>
      <c r="L665" s="8"/>
      <c r="M665" s="333"/>
      <c r="N665" s="417"/>
      <c r="O665" s="346"/>
      <c r="P665" s="423"/>
      <c r="Q665" s="438"/>
      <c r="R665" s="454"/>
      <c r="S665" s="456"/>
      <c r="T665" s="425"/>
      <c r="U665" s="506"/>
      <c r="V665" s="530"/>
      <c r="W665" s="425"/>
      <c r="X665" s="137"/>
      <c r="Y665" s="71" t="s">
        <v>1015</v>
      </c>
      <c r="Z665" s="195"/>
      <c r="AA665" s="195"/>
      <c r="AB665" s="142"/>
      <c r="AC665" s="142"/>
      <c r="AD665" s="143"/>
      <c r="AE665" s="144"/>
      <c r="AF665" s="144"/>
      <c r="AG665" s="144"/>
      <c r="AH665" s="591"/>
    </row>
    <row r="666" spans="1:34" ht="15.75">
      <c r="A666" s="5"/>
      <c r="B666" s="13">
        <v>218</v>
      </c>
      <c r="C666" s="341" t="s">
        <v>2293</v>
      </c>
      <c r="D666" s="341" t="s">
        <v>456</v>
      </c>
      <c r="E666" s="379" t="s">
        <v>334</v>
      </c>
      <c r="F666" s="405">
        <v>8</v>
      </c>
      <c r="G666" s="232"/>
      <c r="H666" s="413">
        <v>378</v>
      </c>
      <c r="I666" s="146">
        <f t="shared" si="129"/>
        <v>264.59999999999997</v>
      </c>
      <c r="J666" s="255">
        <f t="shared" si="130"/>
        <v>10.176923076923076</v>
      </c>
      <c r="K666" s="8" t="s">
        <v>3145</v>
      </c>
      <c r="L666" s="424" t="s">
        <v>4211</v>
      </c>
      <c r="M666" s="333" t="s">
        <v>5560</v>
      </c>
      <c r="N666" s="8" t="s">
        <v>10</v>
      </c>
      <c r="O666" s="426">
        <v>5.4169499999999995E-2</v>
      </c>
      <c r="P666" s="423">
        <v>2888</v>
      </c>
      <c r="Q666" s="439">
        <v>20600</v>
      </c>
      <c r="R666" s="451" t="s">
        <v>3226</v>
      </c>
      <c r="S666" s="460"/>
      <c r="T666" s="448">
        <v>35</v>
      </c>
      <c r="U666" s="548" t="s">
        <v>4212</v>
      </c>
      <c r="V666" s="512" t="s">
        <v>4213</v>
      </c>
      <c r="W666" s="425" t="s">
        <v>700</v>
      </c>
      <c r="X666" s="169"/>
      <c r="Y666" s="71" t="s">
        <v>234</v>
      </c>
      <c r="Z666" s="145">
        <f t="shared" si="131"/>
        <v>0</v>
      </c>
      <c r="AA666" s="145">
        <f t="shared" si="132"/>
        <v>0</v>
      </c>
      <c r="AB666" s="257">
        <f t="shared" si="133"/>
        <v>0</v>
      </c>
      <c r="AC666" s="142">
        <f t="shared" si="134"/>
        <v>0</v>
      </c>
      <c r="AD666" s="143">
        <f t="shared" si="135"/>
        <v>0</v>
      </c>
      <c r="AE666" s="144" t="str">
        <f t="shared" si="126"/>
        <v/>
      </c>
      <c r="AF666" s="144" t="str">
        <f t="shared" si="127"/>
        <v/>
      </c>
      <c r="AG666" s="144">
        <f t="shared" si="128"/>
        <v>0</v>
      </c>
      <c r="AH666" s="591">
        <f t="shared" si="136"/>
        <v>0</v>
      </c>
    </row>
    <row r="667" spans="1:34" ht="15.75">
      <c r="A667" s="5"/>
      <c r="B667" s="13">
        <v>218</v>
      </c>
      <c r="C667" s="353" t="s">
        <v>2294</v>
      </c>
      <c r="D667" s="341" t="s">
        <v>2292</v>
      </c>
      <c r="E667" s="379" t="s">
        <v>334</v>
      </c>
      <c r="F667" s="405">
        <v>8</v>
      </c>
      <c r="G667" s="136"/>
      <c r="H667" s="413">
        <v>378</v>
      </c>
      <c r="I667" s="146">
        <f t="shared" si="129"/>
        <v>264.59999999999997</v>
      </c>
      <c r="J667" s="255">
        <f t="shared" si="130"/>
        <v>10.176923076923076</v>
      </c>
      <c r="K667" s="8" t="s">
        <v>3145</v>
      </c>
      <c r="L667" s="424" t="s">
        <v>4211</v>
      </c>
      <c r="M667" s="333" t="s">
        <v>5560</v>
      </c>
      <c r="N667" s="8" t="s">
        <v>10</v>
      </c>
      <c r="O667" s="426">
        <v>5.4169499999999995E-2</v>
      </c>
      <c r="P667" s="423">
        <v>2888</v>
      </c>
      <c r="Q667" s="439">
        <v>20204</v>
      </c>
      <c r="R667" s="451" t="s">
        <v>3226</v>
      </c>
      <c r="S667" s="459"/>
      <c r="T667" s="448">
        <v>35</v>
      </c>
      <c r="U667" s="548" t="s">
        <v>4214</v>
      </c>
      <c r="V667" s="510" t="s">
        <v>4215</v>
      </c>
      <c r="W667" s="425" t="s">
        <v>739</v>
      </c>
      <c r="X667" s="169"/>
      <c r="Y667" s="71" t="s">
        <v>233</v>
      </c>
      <c r="Z667" s="145">
        <f t="shared" si="131"/>
        <v>0</v>
      </c>
      <c r="AA667" s="145">
        <f t="shared" si="132"/>
        <v>0</v>
      </c>
      <c r="AB667" s="257">
        <f t="shared" si="133"/>
        <v>0</v>
      </c>
      <c r="AC667" s="142">
        <f t="shared" si="134"/>
        <v>0</v>
      </c>
      <c r="AD667" s="143">
        <f t="shared" si="135"/>
        <v>0</v>
      </c>
      <c r="AE667" s="144" t="str">
        <f t="shared" si="126"/>
        <v/>
      </c>
      <c r="AF667" s="144" t="str">
        <f t="shared" si="127"/>
        <v/>
      </c>
      <c r="AG667" s="144">
        <f t="shared" si="128"/>
        <v>0</v>
      </c>
      <c r="AH667" s="591">
        <f t="shared" si="136"/>
        <v>0</v>
      </c>
    </row>
    <row r="668" spans="1:34" ht="15.75">
      <c r="A668" s="5" t="s">
        <v>455</v>
      </c>
      <c r="B668" s="13"/>
      <c r="C668" s="348"/>
      <c r="D668" s="382"/>
      <c r="E668" s="380"/>
      <c r="F668" s="401"/>
      <c r="G668" s="259"/>
      <c r="H668" s="413"/>
      <c r="I668" s="410"/>
      <c r="J668" s="565"/>
      <c r="K668" s="417"/>
      <c r="L668" s="8"/>
      <c r="M668" s="333"/>
      <c r="N668" s="8"/>
      <c r="O668" s="346"/>
      <c r="P668" s="423"/>
      <c r="Q668" s="439"/>
      <c r="R668" s="454"/>
      <c r="S668" s="456"/>
      <c r="T668" s="425"/>
      <c r="U668" s="506"/>
      <c r="V668" s="530"/>
      <c r="W668" s="425"/>
      <c r="X668" s="137"/>
      <c r="Y668" s="71" t="s">
        <v>1015</v>
      </c>
      <c r="Z668" s="195"/>
      <c r="AA668" s="195"/>
      <c r="AB668" s="142"/>
      <c r="AC668" s="142"/>
      <c r="AD668" s="143"/>
      <c r="AE668" s="144"/>
      <c r="AF668" s="144"/>
      <c r="AG668" s="144"/>
      <c r="AH668" s="591"/>
    </row>
    <row r="669" spans="1:34" ht="15.75">
      <c r="A669" s="5"/>
      <c r="B669" s="13">
        <v>89</v>
      </c>
      <c r="C669" s="343" t="s">
        <v>2295</v>
      </c>
      <c r="D669" s="374" t="s">
        <v>458</v>
      </c>
      <c r="E669" s="379" t="s">
        <v>334</v>
      </c>
      <c r="F669" s="405">
        <v>8</v>
      </c>
      <c r="G669" s="8"/>
      <c r="H669" s="413">
        <v>378</v>
      </c>
      <c r="I669" s="146">
        <f t="shared" si="129"/>
        <v>264.59999999999997</v>
      </c>
      <c r="J669" s="255">
        <f t="shared" si="130"/>
        <v>10.176923076923076</v>
      </c>
      <c r="K669" s="8" t="s">
        <v>3145</v>
      </c>
      <c r="L669" s="401"/>
      <c r="M669" s="333" t="s">
        <v>5561</v>
      </c>
      <c r="N669" s="8" t="s">
        <v>3208</v>
      </c>
      <c r="O669" s="426">
        <v>5.4169499999999995E-2</v>
      </c>
      <c r="P669" s="423">
        <v>2888</v>
      </c>
      <c r="Q669" s="439">
        <v>20716</v>
      </c>
      <c r="R669" s="451" t="s">
        <v>4216</v>
      </c>
      <c r="S669" s="459"/>
      <c r="T669" s="448">
        <v>25</v>
      </c>
      <c r="U669" s="548" t="s">
        <v>4217</v>
      </c>
      <c r="V669" s="522" t="s">
        <v>654</v>
      </c>
      <c r="W669" s="425" t="s">
        <v>745</v>
      </c>
      <c r="X669" s="169"/>
      <c r="Y669" s="71" t="s">
        <v>233</v>
      </c>
      <c r="Z669" s="145">
        <f t="shared" si="131"/>
        <v>0</v>
      </c>
      <c r="AA669" s="145">
        <f t="shared" si="132"/>
        <v>0</v>
      </c>
      <c r="AB669" s="257">
        <f t="shared" si="133"/>
        <v>0</v>
      </c>
      <c r="AC669" s="142">
        <f t="shared" si="134"/>
        <v>0</v>
      </c>
      <c r="AD669" s="143">
        <f t="shared" si="135"/>
        <v>0</v>
      </c>
      <c r="AE669" s="144" t="str">
        <f t="shared" si="126"/>
        <v/>
      </c>
      <c r="AF669" s="144">
        <f t="shared" si="127"/>
        <v>0</v>
      </c>
      <c r="AG669" s="144" t="str">
        <f t="shared" si="128"/>
        <v/>
      </c>
      <c r="AH669" s="591">
        <f t="shared" si="136"/>
        <v>0</v>
      </c>
    </row>
    <row r="670" spans="1:34" ht="15.75">
      <c r="A670" s="5"/>
      <c r="B670" s="13">
        <v>89</v>
      </c>
      <c r="C670" s="341" t="s">
        <v>2296</v>
      </c>
      <c r="D670" s="341" t="s">
        <v>2297</v>
      </c>
      <c r="E670" s="379" t="s">
        <v>334</v>
      </c>
      <c r="F670" s="405">
        <v>8</v>
      </c>
      <c r="G670" s="8"/>
      <c r="H670" s="413">
        <v>378</v>
      </c>
      <c r="I670" s="146">
        <f t="shared" si="129"/>
        <v>264.59999999999997</v>
      </c>
      <c r="J670" s="255">
        <f t="shared" si="130"/>
        <v>10.176923076923076</v>
      </c>
      <c r="K670" s="8" t="s">
        <v>3145</v>
      </c>
      <c r="L670" s="401"/>
      <c r="M670" s="333" t="s">
        <v>5561</v>
      </c>
      <c r="N670" s="8" t="s">
        <v>3208</v>
      </c>
      <c r="O670" s="426">
        <v>5.4169499999999995E-2</v>
      </c>
      <c r="P670" s="423">
        <v>2888</v>
      </c>
      <c r="Q670" s="439">
        <v>20260</v>
      </c>
      <c r="R670" s="451" t="s">
        <v>3226</v>
      </c>
      <c r="S670" s="459"/>
      <c r="T670" s="448">
        <v>25</v>
      </c>
      <c r="U670" s="549" t="s">
        <v>5449</v>
      </c>
      <c r="V670" s="523" t="s">
        <v>4218</v>
      </c>
      <c r="W670" s="425" t="s">
        <v>4219</v>
      </c>
      <c r="X670" s="169"/>
      <c r="Y670" s="71" t="s">
        <v>233</v>
      </c>
      <c r="Z670" s="145">
        <f t="shared" si="131"/>
        <v>0</v>
      </c>
      <c r="AA670" s="145">
        <f t="shared" si="132"/>
        <v>0</v>
      </c>
      <c r="AB670" s="257">
        <f t="shared" si="133"/>
        <v>0</v>
      </c>
      <c r="AC670" s="142">
        <f t="shared" si="134"/>
        <v>0</v>
      </c>
      <c r="AD670" s="143">
        <f t="shared" si="135"/>
        <v>0</v>
      </c>
      <c r="AE670" s="144" t="str">
        <f t="shared" si="126"/>
        <v/>
      </c>
      <c r="AF670" s="144">
        <f t="shared" si="127"/>
        <v>0</v>
      </c>
      <c r="AG670" s="144" t="str">
        <f t="shared" si="128"/>
        <v/>
      </c>
      <c r="AH670" s="591">
        <f t="shared" si="136"/>
        <v>0</v>
      </c>
    </row>
    <row r="671" spans="1:34" ht="15.75">
      <c r="A671" s="5"/>
      <c r="B671" s="13">
        <v>89</v>
      </c>
      <c r="C671" s="353" t="s">
        <v>2298</v>
      </c>
      <c r="D671" s="341" t="s">
        <v>2299</v>
      </c>
      <c r="E671" s="379" t="s">
        <v>334</v>
      </c>
      <c r="F671" s="405">
        <v>8</v>
      </c>
      <c r="G671" s="8"/>
      <c r="H671" s="413">
        <v>378</v>
      </c>
      <c r="I671" s="146">
        <f t="shared" si="129"/>
        <v>264.59999999999997</v>
      </c>
      <c r="J671" s="255">
        <f t="shared" si="130"/>
        <v>10.176923076923076</v>
      </c>
      <c r="K671" s="8" t="s">
        <v>3145</v>
      </c>
      <c r="L671" s="401"/>
      <c r="M671" s="333" t="s">
        <v>5561</v>
      </c>
      <c r="N671" s="8" t="s">
        <v>3208</v>
      </c>
      <c r="O671" s="426">
        <v>5.4169499999999995E-2</v>
      </c>
      <c r="P671" s="423">
        <v>2888</v>
      </c>
      <c r="Q671" s="439">
        <v>18628</v>
      </c>
      <c r="R671" s="451" t="s">
        <v>3226</v>
      </c>
      <c r="S671" s="459"/>
      <c r="T671" s="448">
        <v>25</v>
      </c>
      <c r="U671" s="549" t="s">
        <v>5450</v>
      </c>
      <c r="V671" s="519" t="s">
        <v>4220</v>
      </c>
      <c r="W671" s="425" t="s">
        <v>4221</v>
      </c>
      <c r="X671" s="169"/>
      <c r="Y671" s="71" t="s">
        <v>233</v>
      </c>
      <c r="Z671" s="145">
        <f t="shared" si="131"/>
        <v>0</v>
      </c>
      <c r="AA671" s="145">
        <f t="shared" si="132"/>
        <v>0</v>
      </c>
      <c r="AB671" s="257">
        <f t="shared" si="133"/>
        <v>0</v>
      </c>
      <c r="AC671" s="142">
        <f t="shared" si="134"/>
        <v>0</v>
      </c>
      <c r="AD671" s="143">
        <f t="shared" si="135"/>
        <v>0</v>
      </c>
      <c r="AE671" s="144" t="str">
        <f t="shared" si="126"/>
        <v/>
      </c>
      <c r="AF671" s="144">
        <f t="shared" si="127"/>
        <v>0</v>
      </c>
      <c r="AG671" s="144" t="str">
        <f t="shared" si="128"/>
        <v/>
      </c>
      <c r="AH671" s="591">
        <f t="shared" si="136"/>
        <v>0</v>
      </c>
    </row>
    <row r="672" spans="1:34" ht="15.75">
      <c r="A672" s="5" t="s">
        <v>1306</v>
      </c>
      <c r="B672" s="13"/>
      <c r="C672" s="348"/>
      <c r="D672" s="382"/>
      <c r="E672" s="380"/>
      <c r="F672" s="401"/>
      <c r="G672" s="8"/>
      <c r="H672" s="413"/>
      <c r="I672" s="410"/>
      <c r="J672" s="565"/>
      <c r="K672" s="417"/>
      <c r="L672" s="8"/>
      <c r="M672" s="333"/>
      <c r="N672" s="417"/>
      <c r="O672" s="346"/>
      <c r="P672" s="423"/>
      <c r="Q672" s="438"/>
      <c r="R672" s="454"/>
      <c r="S672" s="456"/>
      <c r="T672" s="425"/>
      <c r="U672" s="506"/>
      <c r="V672" s="530"/>
      <c r="W672" s="425"/>
      <c r="X672" s="137"/>
      <c r="Y672" s="71" t="s">
        <v>1015</v>
      </c>
      <c r="Z672" s="195"/>
      <c r="AA672" s="195"/>
      <c r="AB672" s="142"/>
      <c r="AC672" s="142"/>
      <c r="AD672" s="143"/>
      <c r="AE672" s="144"/>
      <c r="AF672" s="144"/>
      <c r="AG672" s="144"/>
      <c r="AH672" s="591"/>
    </row>
    <row r="673" spans="1:34" ht="15.75">
      <c r="A673" s="5"/>
      <c r="B673" s="13">
        <v>218</v>
      </c>
      <c r="C673" s="343" t="s">
        <v>2300</v>
      </c>
      <c r="D673" s="374" t="s">
        <v>458</v>
      </c>
      <c r="E673" s="379" t="s">
        <v>334</v>
      </c>
      <c r="F673" s="405">
        <v>8</v>
      </c>
      <c r="G673" s="136"/>
      <c r="H673" s="413">
        <v>378</v>
      </c>
      <c r="I673" s="146">
        <f t="shared" si="129"/>
        <v>264.59999999999997</v>
      </c>
      <c r="J673" s="255">
        <f t="shared" si="130"/>
        <v>10.176923076923076</v>
      </c>
      <c r="K673" s="8" t="s">
        <v>3145</v>
      </c>
      <c r="L673" s="424"/>
      <c r="M673" s="333" t="s">
        <v>5561</v>
      </c>
      <c r="N673" s="8" t="s">
        <v>10</v>
      </c>
      <c r="O673" s="426">
        <v>5.4169499999999995E-2</v>
      </c>
      <c r="P673" s="423">
        <v>2888</v>
      </c>
      <c r="Q673" s="439">
        <v>20716</v>
      </c>
      <c r="R673" s="451" t="s">
        <v>3226</v>
      </c>
      <c r="S673" s="459"/>
      <c r="T673" s="448">
        <v>25</v>
      </c>
      <c r="U673" s="548" t="s">
        <v>4222</v>
      </c>
      <c r="V673" s="522" t="s">
        <v>4223</v>
      </c>
      <c r="W673" s="425" t="s">
        <v>4185</v>
      </c>
      <c r="X673" s="169"/>
      <c r="Y673" s="71" t="s">
        <v>233</v>
      </c>
      <c r="Z673" s="145">
        <f t="shared" si="131"/>
        <v>0</v>
      </c>
      <c r="AA673" s="145">
        <f t="shared" si="132"/>
        <v>0</v>
      </c>
      <c r="AB673" s="257">
        <f t="shared" si="133"/>
        <v>0</v>
      </c>
      <c r="AC673" s="142">
        <f t="shared" si="134"/>
        <v>0</v>
      </c>
      <c r="AD673" s="143">
        <f t="shared" si="135"/>
        <v>0</v>
      </c>
      <c r="AE673" s="144" t="str">
        <f t="shared" si="126"/>
        <v/>
      </c>
      <c r="AF673" s="144" t="str">
        <f t="shared" si="127"/>
        <v/>
      </c>
      <c r="AG673" s="144">
        <f t="shared" si="128"/>
        <v>0</v>
      </c>
      <c r="AH673" s="591">
        <f t="shared" si="136"/>
        <v>0</v>
      </c>
    </row>
    <row r="674" spans="1:34" ht="15.75">
      <c r="A674" s="5"/>
      <c r="B674" s="13">
        <v>218</v>
      </c>
      <c r="C674" s="341" t="s">
        <v>2301</v>
      </c>
      <c r="D674" s="341" t="s">
        <v>2297</v>
      </c>
      <c r="E674" s="379" t="s">
        <v>334</v>
      </c>
      <c r="F674" s="405">
        <v>8</v>
      </c>
      <c r="G674" s="232"/>
      <c r="H674" s="413">
        <v>378</v>
      </c>
      <c r="I674" s="146">
        <f t="shared" si="129"/>
        <v>264.59999999999997</v>
      </c>
      <c r="J674" s="255">
        <f t="shared" si="130"/>
        <v>10.176923076923076</v>
      </c>
      <c r="K674" s="8" t="s">
        <v>3145</v>
      </c>
      <c r="L674" s="424" t="s">
        <v>4211</v>
      </c>
      <c r="M674" s="333" t="s">
        <v>5560</v>
      </c>
      <c r="N674" s="8" t="s">
        <v>10</v>
      </c>
      <c r="O674" s="426">
        <v>5.4169499999999995E-2</v>
      </c>
      <c r="P674" s="423">
        <v>2888</v>
      </c>
      <c r="Q674" s="439">
        <v>20260</v>
      </c>
      <c r="R674" s="451" t="s">
        <v>4206</v>
      </c>
      <c r="S674" s="459"/>
      <c r="T674" s="448">
        <v>25</v>
      </c>
      <c r="U674" s="549" t="s">
        <v>5449</v>
      </c>
      <c r="V674" s="523" t="s">
        <v>4224</v>
      </c>
      <c r="W674" s="425" t="s">
        <v>4219</v>
      </c>
      <c r="X674" s="169"/>
      <c r="Y674" s="71" t="s">
        <v>233</v>
      </c>
      <c r="Z674" s="145">
        <f t="shared" si="131"/>
        <v>0</v>
      </c>
      <c r="AA674" s="145">
        <f t="shared" si="132"/>
        <v>0</v>
      </c>
      <c r="AB674" s="257">
        <f t="shared" si="133"/>
        <v>0</v>
      </c>
      <c r="AC674" s="142">
        <f t="shared" si="134"/>
        <v>0</v>
      </c>
      <c r="AD674" s="143">
        <f t="shared" si="135"/>
        <v>0</v>
      </c>
      <c r="AE674" s="144" t="str">
        <f t="shared" si="126"/>
        <v/>
      </c>
      <c r="AF674" s="144" t="str">
        <f t="shared" si="127"/>
        <v/>
      </c>
      <c r="AG674" s="144">
        <f t="shared" si="128"/>
        <v>0</v>
      </c>
      <c r="AH674" s="591">
        <f t="shared" si="136"/>
        <v>0</v>
      </c>
    </row>
    <row r="675" spans="1:34" ht="15.75">
      <c r="A675" s="5"/>
      <c r="B675" s="13">
        <v>218</v>
      </c>
      <c r="C675" s="341" t="s">
        <v>2302</v>
      </c>
      <c r="D675" s="341" t="s">
        <v>2303</v>
      </c>
      <c r="E675" s="379" t="s">
        <v>334</v>
      </c>
      <c r="F675" s="405">
        <v>8</v>
      </c>
      <c r="G675" s="136"/>
      <c r="H675" s="413">
        <v>378</v>
      </c>
      <c r="I675" s="146">
        <f t="shared" si="129"/>
        <v>264.59999999999997</v>
      </c>
      <c r="J675" s="255">
        <f t="shared" si="130"/>
        <v>10.176923076923076</v>
      </c>
      <c r="K675" s="8" t="s">
        <v>3145</v>
      </c>
      <c r="L675" s="424" t="s">
        <v>4211</v>
      </c>
      <c r="M675" s="333" t="s">
        <v>5560</v>
      </c>
      <c r="N675" s="8" t="s">
        <v>10</v>
      </c>
      <c r="O675" s="426">
        <v>5.4169499999999995E-2</v>
      </c>
      <c r="P675" s="423">
        <v>2888</v>
      </c>
      <c r="Q675" s="439">
        <v>19436</v>
      </c>
      <c r="R675" s="451" t="s">
        <v>3245</v>
      </c>
      <c r="S675" s="459"/>
      <c r="T675" s="448">
        <v>25</v>
      </c>
      <c r="U675" s="548" t="s">
        <v>4225</v>
      </c>
      <c r="V675" s="522" t="s">
        <v>4226</v>
      </c>
      <c r="W675" s="425" t="s">
        <v>4227</v>
      </c>
      <c r="X675" s="169"/>
      <c r="Y675" s="71" t="s">
        <v>232</v>
      </c>
      <c r="Z675" s="145">
        <f t="shared" si="131"/>
        <v>0</v>
      </c>
      <c r="AA675" s="145">
        <f t="shared" si="132"/>
        <v>0</v>
      </c>
      <c r="AB675" s="257">
        <f t="shared" si="133"/>
        <v>0</v>
      </c>
      <c r="AC675" s="142">
        <f t="shared" si="134"/>
        <v>0</v>
      </c>
      <c r="AD675" s="143">
        <f t="shared" si="135"/>
        <v>0</v>
      </c>
      <c r="AE675" s="144" t="str">
        <f t="shared" si="126"/>
        <v/>
      </c>
      <c r="AF675" s="144" t="str">
        <f t="shared" si="127"/>
        <v/>
      </c>
      <c r="AG675" s="144">
        <f t="shared" si="128"/>
        <v>0</v>
      </c>
      <c r="AH675" s="591">
        <f t="shared" si="136"/>
        <v>0</v>
      </c>
    </row>
    <row r="676" spans="1:34" ht="15.75">
      <c r="A676" s="5"/>
      <c r="B676" s="13">
        <v>218</v>
      </c>
      <c r="C676" s="353" t="s">
        <v>2304</v>
      </c>
      <c r="D676" s="341" t="s">
        <v>2299</v>
      </c>
      <c r="E676" s="379" t="s">
        <v>334</v>
      </c>
      <c r="F676" s="405">
        <v>8</v>
      </c>
      <c r="G676" s="235"/>
      <c r="H676" s="413">
        <v>378</v>
      </c>
      <c r="I676" s="146">
        <f t="shared" si="129"/>
        <v>264.59999999999997</v>
      </c>
      <c r="J676" s="255">
        <f t="shared" si="130"/>
        <v>10.176923076923076</v>
      </c>
      <c r="K676" s="8" t="s">
        <v>3145</v>
      </c>
      <c r="L676" s="424" t="s">
        <v>4211</v>
      </c>
      <c r="M676" s="333" t="s">
        <v>5560</v>
      </c>
      <c r="N676" s="8" t="s">
        <v>10</v>
      </c>
      <c r="O676" s="426">
        <v>5.4169499999999995E-2</v>
      </c>
      <c r="P676" s="423">
        <v>2888</v>
      </c>
      <c r="Q676" s="439">
        <v>18628</v>
      </c>
      <c r="R676" s="451" t="s">
        <v>3226</v>
      </c>
      <c r="S676" s="459"/>
      <c r="T676" s="448">
        <v>25</v>
      </c>
      <c r="U676" s="548" t="s">
        <v>4228</v>
      </c>
      <c r="V676" s="510" t="s">
        <v>4229</v>
      </c>
      <c r="W676" s="425" t="s">
        <v>4221</v>
      </c>
      <c r="X676" s="169"/>
      <c r="Y676" s="71" t="s">
        <v>233</v>
      </c>
      <c r="Z676" s="145">
        <f t="shared" si="131"/>
        <v>0</v>
      </c>
      <c r="AA676" s="145">
        <f t="shared" si="132"/>
        <v>0</v>
      </c>
      <c r="AB676" s="257">
        <f t="shared" si="133"/>
        <v>0</v>
      </c>
      <c r="AC676" s="142">
        <f t="shared" si="134"/>
        <v>0</v>
      </c>
      <c r="AD676" s="143">
        <f t="shared" si="135"/>
        <v>0</v>
      </c>
      <c r="AE676" s="144" t="str">
        <f t="shared" si="126"/>
        <v/>
      </c>
      <c r="AF676" s="144" t="str">
        <f t="shared" si="127"/>
        <v/>
      </c>
      <c r="AG676" s="144">
        <f t="shared" si="128"/>
        <v>0</v>
      </c>
      <c r="AH676" s="591">
        <f t="shared" si="136"/>
        <v>0</v>
      </c>
    </row>
    <row r="677" spans="1:34" ht="15.75">
      <c r="A677" s="5" t="s">
        <v>459</v>
      </c>
      <c r="B677" s="13"/>
      <c r="C677" s="348"/>
      <c r="D677" s="382"/>
      <c r="E677" s="380"/>
      <c r="F677" s="401"/>
      <c r="G677" s="136"/>
      <c r="H677" s="413"/>
      <c r="I677" s="410"/>
      <c r="J677" s="565"/>
      <c r="K677" s="417"/>
      <c r="L677" s="8"/>
      <c r="M677" s="333"/>
      <c r="N677" s="8"/>
      <c r="O677" s="346"/>
      <c r="P677" s="423"/>
      <c r="Q677" s="439"/>
      <c r="R677" s="454"/>
      <c r="S677" s="456"/>
      <c r="T677" s="425"/>
      <c r="U677" s="506"/>
      <c r="V677" s="530"/>
      <c r="W677" s="425"/>
      <c r="X677" s="137"/>
      <c r="Y677" s="71" t="s">
        <v>1015</v>
      </c>
      <c r="Z677" s="195"/>
      <c r="AA677" s="195"/>
      <c r="AB677" s="142"/>
      <c r="AC677" s="142"/>
      <c r="AD677" s="143"/>
      <c r="AE677" s="144"/>
      <c r="AF677" s="144"/>
      <c r="AG677" s="144"/>
      <c r="AH677" s="591"/>
    </row>
    <row r="678" spans="1:34" ht="15.75">
      <c r="A678" s="5"/>
      <c r="B678" s="13">
        <v>90</v>
      </c>
      <c r="C678" s="344" t="s">
        <v>2305</v>
      </c>
      <c r="D678" s="344" t="s">
        <v>460</v>
      </c>
      <c r="E678" s="379" t="s">
        <v>335</v>
      </c>
      <c r="F678" s="402">
        <v>6</v>
      </c>
      <c r="G678" s="8"/>
      <c r="H678" s="413">
        <v>605</v>
      </c>
      <c r="I678" s="146">
        <f t="shared" si="129"/>
        <v>423.5</v>
      </c>
      <c r="J678" s="255">
        <f t="shared" si="130"/>
        <v>16.28846153846154</v>
      </c>
      <c r="K678" s="8" t="s">
        <v>3207</v>
      </c>
      <c r="L678" s="346"/>
      <c r="M678" s="333" t="s">
        <v>5561</v>
      </c>
      <c r="N678" s="8" t="s">
        <v>3208</v>
      </c>
      <c r="O678" s="426">
        <v>5.3351999999999997E-2</v>
      </c>
      <c r="P678" s="423">
        <v>4350</v>
      </c>
      <c r="Q678" s="402">
        <v>23600</v>
      </c>
      <c r="R678" s="451" t="s">
        <v>4230</v>
      </c>
      <c r="S678" s="457"/>
      <c r="T678" s="448">
        <v>30</v>
      </c>
      <c r="U678" s="548" t="s">
        <v>4231</v>
      </c>
      <c r="V678" s="514" t="s">
        <v>4232</v>
      </c>
      <c r="W678" s="425" t="s">
        <v>731</v>
      </c>
      <c r="X678" s="169"/>
      <c r="Y678" s="71" t="s">
        <v>233</v>
      </c>
      <c r="Z678" s="145">
        <f t="shared" si="131"/>
        <v>0</v>
      </c>
      <c r="AA678" s="145">
        <f t="shared" si="132"/>
        <v>0</v>
      </c>
      <c r="AB678" s="257">
        <f t="shared" si="133"/>
        <v>0</v>
      </c>
      <c r="AC678" s="142">
        <f t="shared" si="134"/>
        <v>0</v>
      </c>
      <c r="AD678" s="143">
        <f t="shared" si="135"/>
        <v>0</v>
      </c>
      <c r="AE678" s="144" t="str">
        <f t="shared" si="126"/>
        <v/>
      </c>
      <c r="AF678" s="144">
        <f t="shared" si="127"/>
        <v>0</v>
      </c>
      <c r="AG678" s="144" t="str">
        <f t="shared" si="128"/>
        <v/>
      </c>
      <c r="AH678" s="591">
        <f t="shared" si="136"/>
        <v>0</v>
      </c>
    </row>
    <row r="679" spans="1:34" ht="15.75">
      <c r="A679" s="5"/>
      <c r="B679" s="13">
        <v>90</v>
      </c>
      <c r="C679" s="341" t="s">
        <v>2306</v>
      </c>
      <c r="D679" s="341" t="s">
        <v>461</v>
      </c>
      <c r="E679" s="379" t="s">
        <v>335</v>
      </c>
      <c r="F679" s="405">
        <v>6</v>
      </c>
      <c r="G679" s="8"/>
      <c r="H679" s="413">
        <v>499</v>
      </c>
      <c r="I679" s="146">
        <f t="shared" si="129"/>
        <v>349.29999999999995</v>
      </c>
      <c r="J679" s="255">
        <f t="shared" si="130"/>
        <v>13.434615384615382</v>
      </c>
      <c r="K679" s="8" t="s">
        <v>3207</v>
      </c>
      <c r="L679" s="401"/>
      <c r="M679" s="333" t="s">
        <v>5561</v>
      </c>
      <c r="N679" s="8" t="s">
        <v>3208</v>
      </c>
      <c r="O679" s="426">
        <v>4.7652E-2</v>
      </c>
      <c r="P679" s="423">
        <v>2850</v>
      </c>
      <c r="Q679" s="439">
        <v>20508</v>
      </c>
      <c r="R679" s="460" t="s">
        <v>4233</v>
      </c>
      <c r="S679" s="460"/>
      <c r="T679" s="448">
        <v>35</v>
      </c>
      <c r="U679" s="549" t="s">
        <v>655</v>
      </c>
      <c r="V679" s="514" t="s">
        <v>4234</v>
      </c>
      <c r="W679" s="425" t="s">
        <v>939</v>
      </c>
      <c r="X679" s="169"/>
      <c r="Y679" s="71" t="s">
        <v>6572</v>
      </c>
      <c r="Z679" s="145">
        <f t="shared" si="131"/>
        <v>0</v>
      </c>
      <c r="AA679" s="145">
        <f t="shared" si="132"/>
        <v>0</v>
      </c>
      <c r="AB679" s="257">
        <f t="shared" si="133"/>
        <v>0</v>
      </c>
      <c r="AC679" s="142">
        <f t="shared" si="134"/>
        <v>0</v>
      </c>
      <c r="AD679" s="143">
        <f t="shared" si="135"/>
        <v>0</v>
      </c>
      <c r="AE679" s="144" t="str">
        <f t="shared" si="126"/>
        <v/>
      </c>
      <c r="AF679" s="144">
        <f t="shared" si="127"/>
        <v>0</v>
      </c>
      <c r="AG679" s="144" t="str">
        <f t="shared" si="128"/>
        <v/>
      </c>
      <c r="AH679" s="591">
        <f t="shared" si="136"/>
        <v>0</v>
      </c>
    </row>
    <row r="680" spans="1:34" ht="15.75">
      <c r="A680" s="5"/>
      <c r="B680" s="13">
        <v>90</v>
      </c>
      <c r="C680" s="341" t="s">
        <v>2307</v>
      </c>
      <c r="D680" s="341" t="s">
        <v>2308</v>
      </c>
      <c r="E680" s="379" t="s">
        <v>335</v>
      </c>
      <c r="F680" s="405">
        <v>6</v>
      </c>
      <c r="G680" s="8"/>
      <c r="H680" s="413">
        <v>499</v>
      </c>
      <c r="I680" s="146">
        <f t="shared" si="129"/>
        <v>349.29999999999995</v>
      </c>
      <c r="J680" s="255">
        <f t="shared" si="130"/>
        <v>13.434615384615382</v>
      </c>
      <c r="K680" s="8" t="s">
        <v>3207</v>
      </c>
      <c r="L680" s="401"/>
      <c r="M680" s="333" t="s">
        <v>5561</v>
      </c>
      <c r="N680" s="8" t="s">
        <v>3208</v>
      </c>
      <c r="O680" s="426">
        <v>4.7652E-2</v>
      </c>
      <c r="P680" s="423">
        <v>2850</v>
      </c>
      <c r="Q680" s="439">
        <v>21100</v>
      </c>
      <c r="R680" s="460" t="s">
        <v>4233</v>
      </c>
      <c r="S680" s="460"/>
      <c r="T680" s="448">
        <v>35</v>
      </c>
      <c r="U680" s="549" t="s">
        <v>5451</v>
      </c>
      <c r="V680" s="514" t="s">
        <v>4235</v>
      </c>
      <c r="W680" s="425" t="s">
        <v>939</v>
      </c>
      <c r="X680" s="169"/>
      <c r="Y680" s="71" t="s">
        <v>6572</v>
      </c>
      <c r="Z680" s="145">
        <f t="shared" si="131"/>
        <v>0</v>
      </c>
      <c r="AA680" s="145">
        <f t="shared" si="132"/>
        <v>0</v>
      </c>
      <c r="AB680" s="257">
        <f t="shared" si="133"/>
        <v>0</v>
      </c>
      <c r="AC680" s="142">
        <f t="shared" si="134"/>
        <v>0</v>
      </c>
      <c r="AD680" s="143">
        <f t="shared" si="135"/>
        <v>0</v>
      </c>
      <c r="AE680" s="144" t="str">
        <f t="shared" si="126"/>
        <v/>
      </c>
      <c r="AF680" s="144">
        <f t="shared" si="127"/>
        <v>0</v>
      </c>
      <c r="AG680" s="144" t="str">
        <f t="shared" si="128"/>
        <v/>
      </c>
      <c r="AH680" s="591">
        <f t="shared" si="136"/>
        <v>0</v>
      </c>
    </row>
    <row r="681" spans="1:34" ht="15.75">
      <c r="A681" s="5" t="s">
        <v>462</v>
      </c>
      <c r="B681" s="13"/>
      <c r="C681" s="348"/>
      <c r="D681" s="382"/>
      <c r="E681" s="380"/>
      <c r="F681" s="401"/>
      <c r="G681" s="8"/>
      <c r="H681" s="413"/>
      <c r="I681" s="410"/>
      <c r="J681" s="565"/>
      <c r="K681" s="417"/>
      <c r="L681" s="8"/>
      <c r="M681" s="333"/>
      <c r="N681" s="417"/>
      <c r="O681" s="346"/>
      <c r="P681" s="423"/>
      <c r="Q681" s="438"/>
      <c r="R681" s="461"/>
      <c r="S681" s="457"/>
      <c r="T681" s="425"/>
      <c r="U681" s="506"/>
      <c r="V681" s="530"/>
      <c r="W681" s="425"/>
      <c r="X681" s="137"/>
      <c r="Y681" s="71" t="s">
        <v>1015</v>
      </c>
      <c r="Z681" s="195"/>
      <c r="AA681" s="195"/>
      <c r="AB681" s="142"/>
      <c r="AC681" s="142"/>
      <c r="AD681" s="143"/>
      <c r="AE681" s="144"/>
      <c r="AF681" s="144"/>
      <c r="AG681" s="144"/>
      <c r="AH681" s="591"/>
    </row>
    <row r="682" spans="1:34" ht="15.75">
      <c r="A682" s="5"/>
      <c r="B682" s="13">
        <v>91</v>
      </c>
      <c r="C682" s="353" t="s">
        <v>2309</v>
      </c>
      <c r="D682" s="341" t="s">
        <v>2310</v>
      </c>
      <c r="E682" s="379" t="s">
        <v>335</v>
      </c>
      <c r="F682" s="405">
        <v>6</v>
      </c>
      <c r="G682" s="8"/>
      <c r="H682" s="413">
        <v>433</v>
      </c>
      <c r="I682" s="146">
        <f t="shared" si="129"/>
        <v>303.09999999999997</v>
      </c>
      <c r="J682" s="255">
        <f t="shared" si="130"/>
        <v>11.657692307692306</v>
      </c>
      <c r="K682" s="8" t="s">
        <v>3145</v>
      </c>
      <c r="L682" s="424"/>
      <c r="M682" s="333" t="s">
        <v>5562</v>
      </c>
      <c r="N682" s="8" t="s">
        <v>10</v>
      </c>
      <c r="O682" s="426">
        <v>4.7652E-2</v>
      </c>
      <c r="P682" s="423">
        <v>2550</v>
      </c>
      <c r="Q682" s="439">
        <v>20000</v>
      </c>
      <c r="R682" s="460" t="s">
        <v>4236</v>
      </c>
      <c r="S682" s="457"/>
      <c r="T682" s="448">
        <v>30</v>
      </c>
      <c r="U682" s="548" t="s">
        <v>5452</v>
      </c>
      <c r="V682" s="512" t="s">
        <v>4237</v>
      </c>
      <c r="W682" s="425" t="s">
        <v>939</v>
      </c>
      <c r="X682" s="169"/>
      <c r="Y682" s="71" t="s">
        <v>233</v>
      </c>
      <c r="Z682" s="145">
        <f t="shared" si="131"/>
        <v>0</v>
      </c>
      <c r="AA682" s="145">
        <f t="shared" si="132"/>
        <v>0</v>
      </c>
      <c r="AB682" s="257">
        <f t="shared" si="133"/>
        <v>0</v>
      </c>
      <c r="AC682" s="142">
        <f t="shared" si="134"/>
        <v>0</v>
      </c>
      <c r="AD682" s="143">
        <f t="shared" si="135"/>
        <v>0</v>
      </c>
      <c r="AE682" s="144" t="str">
        <f t="shared" si="126"/>
        <v/>
      </c>
      <c r="AF682" s="144" t="str">
        <f t="shared" si="127"/>
        <v/>
      </c>
      <c r="AG682" s="144">
        <f t="shared" si="128"/>
        <v>0</v>
      </c>
      <c r="AH682" s="591">
        <f t="shared" si="136"/>
        <v>0</v>
      </c>
    </row>
    <row r="683" spans="1:34" ht="15.75">
      <c r="A683" s="5"/>
      <c r="B683" s="13">
        <v>91</v>
      </c>
      <c r="C683" s="344" t="s">
        <v>2311</v>
      </c>
      <c r="D683" s="344" t="s">
        <v>460</v>
      </c>
      <c r="E683" s="379" t="s">
        <v>335</v>
      </c>
      <c r="F683" s="405">
        <v>6</v>
      </c>
      <c r="G683" s="232"/>
      <c r="H683" s="413">
        <v>530</v>
      </c>
      <c r="I683" s="146">
        <f t="shared" si="129"/>
        <v>371</v>
      </c>
      <c r="J683" s="255">
        <f t="shared" si="130"/>
        <v>14.26923076923077</v>
      </c>
      <c r="K683" s="8" t="s">
        <v>3145</v>
      </c>
      <c r="L683" s="424"/>
      <c r="M683" s="333" t="s">
        <v>5562</v>
      </c>
      <c r="N683" s="8" t="s">
        <v>10</v>
      </c>
      <c r="O683" s="426">
        <v>4.7652E-2</v>
      </c>
      <c r="P683" s="423">
        <v>2976</v>
      </c>
      <c r="Q683" s="439">
        <v>21000</v>
      </c>
      <c r="R683" s="451" t="s">
        <v>4238</v>
      </c>
      <c r="S683" s="457"/>
      <c r="T683" s="448">
        <v>30</v>
      </c>
      <c r="U683" s="548" t="s">
        <v>4239</v>
      </c>
      <c r="V683" s="512" t="s">
        <v>4240</v>
      </c>
      <c r="W683" s="425" t="s">
        <v>939</v>
      </c>
      <c r="X683" s="169"/>
      <c r="Y683" s="71" t="s">
        <v>233</v>
      </c>
      <c r="Z683" s="145">
        <f t="shared" si="131"/>
        <v>0</v>
      </c>
      <c r="AA683" s="145">
        <f t="shared" si="132"/>
        <v>0</v>
      </c>
      <c r="AB683" s="257">
        <f t="shared" si="133"/>
        <v>0</v>
      </c>
      <c r="AC683" s="142">
        <f t="shared" si="134"/>
        <v>0</v>
      </c>
      <c r="AD683" s="143">
        <f t="shared" si="135"/>
        <v>0</v>
      </c>
      <c r="AE683" s="144" t="str">
        <f t="shared" si="126"/>
        <v/>
      </c>
      <c r="AF683" s="144" t="str">
        <f t="shared" si="127"/>
        <v/>
      </c>
      <c r="AG683" s="144">
        <f t="shared" si="128"/>
        <v>0</v>
      </c>
      <c r="AH683" s="591">
        <f t="shared" si="136"/>
        <v>0</v>
      </c>
    </row>
    <row r="684" spans="1:34" ht="15.75">
      <c r="A684" s="5"/>
      <c r="B684" s="13">
        <v>91</v>
      </c>
      <c r="C684" s="342" t="s">
        <v>2312</v>
      </c>
      <c r="D684" s="347" t="s">
        <v>422</v>
      </c>
      <c r="E684" s="379" t="s">
        <v>335</v>
      </c>
      <c r="F684" s="405">
        <v>6</v>
      </c>
      <c r="G684" s="136"/>
      <c r="H684" s="413">
        <v>510</v>
      </c>
      <c r="I684" s="146">
        <f t="shared" si="129"/>
        <v>357</v>
      </c>
      <c r="J684" s="255">
        <f t="shared" si="130"/>
        <v>13.73076923076923</v>
      </c>
      <c r="K684" s="8" t="s">
        <v>3145</v>
      </c>
      <c r="L684" s="424"/>
      <c r="M684" s="333" t="s">
        <v>5562</v>
      </c>
      <c r="N684" s="8" t="s">
        <v>10</v>
      </c>
      <c r="O684" s="426">
        <v>4.7652E-2</v>
      </c>
      <c r="P684" s="423">
        <v>2958</v>
      </c>
      <c r="Q684" s="439">
        <v>16800</v>
      </c>
      <c r="R684" s="461" t="s">
        <v>4233</v>
      </c>
      <c r="S684" s="457"/>
      <c r="T684" s="448">
        <v>30</v>
      </c>
      <c r="U684" s="548" t="s">
        <v>4241</v>
      </c>
      <c r="V684" s="512" t="s">
        <v>4242</v>
      </c>
      <c r="W684" s="425" t="s">
        <v>4243</v>
      </c>
      <c r="X684" s="169"/>
      <c r="Y684" s="71" t="s">
        <v>233</v>
      </c>
      <c r="Z684" s="145">
        <f t="shared" si="131"/>
        <v>0</v>
      </c>
      <c r="AA684" s="145">
        <f t="shared" si="132"/>
        <v>0</v>
      </c>
      <c r="AB684" s="257">
        <f t="shared" si="133"/>
        <v>0</v>
      </c>
      <c r="AC684" s="142">
        <f t="shared" si="134"/>
        <v>0</v>
      </c>
      <c r="AD684" s="143">
        <f t="shared" si="135"/>
        <v>0</v>
      </c>
      <c r="AE684" s="144" t="str">
        <f t="shared" si="126"/>
        <v/>
      </c>
      <c r="AF684" s="144" t="str">
        <f t="shared" si="127"/>
        <v/>
      </c>
      <c r="AG684" s="144">
        <f t="shared" si="128"/>
        <v>0</v>
      </c>
      <c r="AH684" s="591">
        <f t="shared" si="136"/>
        <v>0</v>
      </c>
    </row>
    <row r="685" spans="1:34" ht="15.75">
      <c r="A685" s="5"/>
      <c r="B685" s="13">
        <v>91</v>
      </c>
      <c r="C685" s="343" t="s">
        <v>2313</v>
      </c>
      <c r="D685" s="374" t="s">
        <v>463</v>
      </c>
      <c r="E685" s="379" t="s">
        <v>335</v>
      </c>
      <c r="F685" s="405">
        <v>6</v>
      </c>
      <c r="G685" s="235"/>
      <c r="H685" s="413">
        <v>475</v>
      </c>
      <c r="I685" s="146">
        <f t="shared" si="129"/>
        <v>332.5</v>
      </c>
      <c r="J685" s="255">
        <f t="shared" si="130"/>
        <v>12.788461538461538</v>
      </c>
      <c r="K685" s="8" t="s">
        <v>3145</v>
      </c>
      <c r="L685" s="424"/>
      <c r="M685" s="333" t="s">
        <v>5561</v>
      </c>
      <c r="N685" s="8" t="s">
        <v>10</v>
      </c>
      <c r="O685" s="426">
        <v>4.7652E-2</v>
      </c>
      <c r="P685" s="423">
        <v>2850</v>
      </c>
      <c r="Q685" s="439">
        <v>21192</v>
      </c>
      <c r="R685" s="451" t="s">
        <v>4244</v>
      </c>
      <c r="S685" s="457"/>
      <c r="T685" s="448">
        <v>35</v>
      </c>
      <c r="U685" s="548" t="s">
        <v>4245</v>
      </c>
      <c r="V685" s="512" t="s">
        <v>4246</v>
      </c>
      <c r="W685" s="425" t="s">
        <v>939</v>
      </c>
      <c r="X685" s="169"/>
      <c r="Y685" s="71" t="s">
        <v>233</v>
      </c>
      <c r="Z685" s="145">
        <f t="shared" si="131"/>
        <v>0</v>
      </c>
      <c r="AA685" s="145">
        <f t="shared" si="132"/>
        <v>0</v>
      </c>
      <c r="AB685" s="257">
        <f t="shared" si="133"/>
        <v>0</v>
      </c>
      <c r="AC685" s="142">
        <f t="shared" si="134"/>
        <v>0</v>
      </c>
      <c r="AD685" s="143">
        <f t="shared" si="135"/>
        <v>0</v>
      </c>
      <c r="AE685" s="144" t="str">
        <f t="shared" si="126"/>
        <v/>
      </c>
      <c r="AF685" s="144" t="str">
        <f t="shared" si="127"/>
        <v/>
      </c>
      <c r="AG685" s="144">
        <f t="shared" si="128"/>
        <v>0</v>
      </c>
      <c r="AH685" s="591">
        <f t="shared" si="136"/>
        <v>0</v>
      </c>
    </row>
    <row r="686" spans="1:34" ht="15.75">
      <c r="A686" s="5"/>
      <c r="B686" s="13">
        <v>91</v>
      </c>
      <c r="C686" s="341" t="s">
        <v>2314</v>
      </c>
      <c r="D686" s="341" t="s">
        <v>461</v>
      </c>
      <c r="E686" s="379" t="s">
        <v>335</v>
      </c>
      <c r="F686" s="405">
        <v>6</v>
      </c>
      <c r="G686" s="232"/>
      <c r="H686" s="413">
        <v>475</v>
      </c>
      <c r="I686" s="146">
        <f t="shared" si="129"/>
        <v>332.5</v>
      </c>
      <c r="J686" s="255">
        <f t="shared" si="130"/>
        <v>12.788461538461538</v>
      </c>
      <c r="K686" s="8" t="s">
        <v>3145</v>
      </c>
      <c r="L686" s="424" t="s">
        <v>4247</v>
      </c>
      <c r="M686" s="333" t="s">
        <v>5560</v>
      </c>
      <c r="N686" s="8" t="s">
        <v>10</v>
      </c>
      <c r="O686" s="426">
        <v>4.7652E-2</v>
      </c>
      <c r="P686" s="423">
        <v>2850</v>
      </c>
      <c r="Q686" s="439">
        <v>20508</v>
      </c>
      <c r="R686" s="451" t="s">
        <v>4238</v>
      </c>
      <c r="S686" s="457"/>
      <c r="T686" s="448">
        <v>35</v>
      </c>
      <c r="U686" s="549" t="s">
        <v>655</v>
      </c>
      <c r="V686" s="522" t="s">
        <v>4248</v>
      </c>
      <c r="W686" s="425" t="s">
        <v>939</v>
      </c>
      <c r="X686" s="169"/>
      <c r="Y686" s="71" t="s">
        <v>233</v>
      </c>
      <c r="Z686" s="145">
        <f t="shared" si="131"/>
        <v>0</v>
      </c>
      <c r="AA686" s="145">
        <f t="shared" si="132"/>
        <v>0</v>
      </c>
      <c r="AB686" s="257">
        <f t="shared" si="133"/>
        <v>0</v>
      </c>
      <c r="AC686" s="142">
        <f t="shared" si="134"/>
        <v>0</v>
      </c>
      <c r="AD686" s="143">
        <f t="shared" si="135"/>
        <v>0</v>
      </c>
      <c r="AE686" s="144" t="str">
        <f t="shared" si="126"/>
        <v/>
      </c>
      <c r="AF686" s="144" t="str">
        <f t="shared" si="127"/>
        <v/>
      </c>
      <c r="AG686" s="144">
        <f t="shared" si="128"/>
        <v>0</v>
      </c>
      <c r="AH686" s="591">
        <f t="shared" si="136"/>
        <v>0</v>
      </c>
    </row>
    <row r="687" spans="1:34" ht="15.75">
      <c r="A687" s="5"/>
      <c r="B687" s="13">
        <v>91</v>
      </c>
      <c r="C687" s="343" t="s">
        <v>2315</v>
      </c>
      <c r="D687" s="374" t="s">
        <v>464</v>
      </c>
      <c r="E687" s="379" t="s">
        <v>335</v>
      </c>
      <c r="F687" s="405">
        <v>6</v>
      </c>
      <c r="G687" s="136"/>
      <c r="H687" s="413">
        <v>475</v>
      </c>
      <c r="I687" s="146">
        <f t="shared" si="129"/>
        <v>332.5</v>
      </c>
      <c r="J687" s="255">
        <f t="shared" si="130"/>
        <v>12.788461538461538</v>
      </c>
      <c r="K687" s="8" t="s">
        <v>3145</v>
      </c>
      <c r="L687" s="424"/>
      <c r="M687" s="333" t="s">
        <v>5561</v>
      </c>
      <c r="N687" s="8" t="s">
        <v>10</v>
      </c>
      <c r="O687" s="426">
        <v>4.7652E-2</v>
      </c>
      <c r="P687" s="423">
        <v>2850</v>
      </c>
      <c r="Q687" s="439">
        <v>20868</v>
      </c>
      <c r="R687" s="451" t="s">
        <v>4238</v>
      </c>
      <c r="S687" s="457"/>
      <c r="T687" s="448">
        <v>35</v>
      </c>
      <c r="U687" s="548" t="s">
        <v>4249</v>
      </c>
      <c r="V687" s="522" t="s">
        <v>656</v>
      </c>
      <c r="W687" s="425" t="s">
        <v>746</v>
      </c>
      <c r="X687" s="169"/>
      <c r="Y687" s="71" t="s">
        <v>233</v>
      </c>
      <c r="Z687" s="145">
        <f t="shared" si="131"/>
        <v>0</v>
      </c>
      <c r="AA687" s="145">
        <f t="shared" si="132"/>
        <v>0</v>
      </c>
      <c r="AB687" s="257">
        <f t="shared" si="133"/>
        <v>0</v>
      </c>
      <c r="AC687" s="142">
        <f t="shared" si="134"/>
        <v>0</v>
      </c>
      <c r="AD687" s="143">
        <f t="shared" si="135"/>
        <v>0</v>
      </c>
      <c r="AE687" s="144" t="str">
        <f t="shared" si="126"/>
        <v/>
      </c>
      <c r="AF687" s="144" t="str">
        <f t="shared" si="127"/>
        <v/>
      </c>
      <c r="AG687" s="144">
        <f t="shared" si="128"/>
        <v>0</v>
      </c>
      <c r="AH687" s="591">
        <f t="shared" si="136"/>
        <v>0</v>
      </c>
    </row>
    <row r="688" spans="1:34" ht="15.75">
      <c r="A688" s="5"/>
      <c r="B688" s="13">
        <v>91</v>
      </c>
      <c r="C688" s="341" t="s">
        <v>2316</v>
      </c>
      <c r="D688" s="341" t="s">
        <v>2308</v>
      </c>
      <c r="E688" s="379" t="s">
        <v>335</v>
      </c>
      <c r="F688" s="405">
        <v>6</v>
      </c>
      <c r="G688" s="235"/>
      <c r="H688" s="413">
        <v>475</v>
      </c>
      <c r="I688" s="146">
        <f t="shared" si="129"/>
        <v>332.5</v>
      </c>
      <c r="J688" s="255">
        <f t="shared" si="130"/>
        <v>12.788461538461538</v>
      </c>
      <c r="K688" s="8" t="s">
        <v>3145</v>
      </c>
      <c r="L688" s="424" t="s">
        <v>4247</v>
      </c>
      <c r="M688" s="333" t="s">
        <v>5560</v>
      </c>
      <c r="N688" s="8" t="s">
        <v>10</v>
      </c>
      <c r="O688" s="426">
        <v>4.7652E-2</v>
      </c>
      <c r="P688" s="423">
        <v>2850</v>
      </c>
      <c r="Q688" s="439">
        <v>21100</v>
      </c>
      <c r="R688" s="451" t="s">
        <v>4238</v>
      </c>
      <c r="S688" s="457"/>
      <c r="T688" s="448">
        <v>35</v>
      </c>
      <c r="U688" s="548" t="s">
        <v>4250</v>
      </c>
      <c r="V688" s="519" t="s">
        <v>4251</v>
      </c>
      <c r="W688" s="425" t="s">
        <v>939</v>
      </c>
      <c r="X688" s="169"/>
      <c r="Y688" s="71" t="s">
        <v>233</v>
      </c>
      <c r="Z688" s="145">
        <f t="shared" si="131"/>
        <v>0</v>
      </c>
      <c r="AA688" s="145">
        <f t="shared" si="132"/>
        <v>0</v>
      </c>
      <c r="AB688" s="257">
        <f t="shared" si="133"/>
        <v>0</v>
      </c>
      <c r="AC688" s="142">
        <f t="shared" si="134"/>
        <v>0</v>
      </c>
      <c r="AD688" s="143">
        <f t="shared" si="135"/>
        <v>0</v>
      </c>
      <c r="AE688" s="144" t="str">
        <f t="shared" si="126"/>
        <v/>
      </c>
      <c r="AF688" s="144" t="str">
        <f t="shared" si="127"/>
        <v/>
      </c>
      <c r="AG688" s="144">
        <f t="shared" si="128"/>
        <v>0</v>
      </c>
      <c r="AH688" s="591">
        <f t="shared" si="136"/>
        <v>0</v>
      </c>
    </row>
    <row r="689" spans="1:34" ht="15.75">
      <c r="A689" s="5"/>
      <c r="B689" s="13">
        <v>91</v>
      </c>
      <c r="C689" s="353" t="s">
        <v>2317</v>
      </c>
      <c r="D689" s="341" t="s">
        <v>465</v>
      </c>
      <c r="E689" s="379" t="s">
        <v>335</v>
      </c>
      <c r="F689" s="405">
        <v>6</v>
      </c>
      <c r="G689" s="136"/>
      <c r="H689" s="413">
        <v>475</v>
      </c>
      <c r="I689" s="146">
        <f t="shared" si="129"/>
        <v>332.5</v>
      </c>
      <c r="J689" s="255">
        <f t="shared" si="130"/>
        <v>12.788461538461538</v>
      </c>
      <c r="K689" s="8" t="s">
        <v>3145</v>
      </c>
      <c r="L689" s="424" t="s">
        <v>4247</v>
      </c>
      <c r="M689" s="333" t="s">
        <v>5560</v>
      </c>
      <c r="N689" s="8" t="s">
        <v>10</v>
      </c>
      <c r="O689" s="426">
        <v>4.7652E-2</v>
      </c>
      <c r="P689" s="423">
        <v>2850</v>
      </c>
      <c r="Q689" s="439">
        <v>20000</v>
      </c>
      <c r="R689" s="451" t="s">
        <v>4238</v>
      </c>
      <c r="S689" s="457"/>
      <c r="T689" s="448">
        <v>35</v>
      </c>
      <c r="U689" s="548" t="s">
        <v>4252</v>
      </c>
      <c r="V689" s="520" t="s">
        <v>4253</v>
      </c>
      <c r="W689" s="425" t="s">
        <v>939</v>
      </c>
      <c r="X689" s="169"/>
      <c r="Y689" s="71" t="s">
        <v>232</v>
      </c>
      <c r="Z689" s="145">
        <f t="shared" si="131"/>
        <v>0</v>
      </c>
      <c r="AA689" s="145">
        <f t="shared" si="132"/>
        <v>0</v>
      </c>
      <c r="AB689" s="257">
        <f t="shared" si="133"/>
        <v>0</v>
      </c>
      <c r="AC689" s="142">
        <f t="shared" si="134"/>
        <v>0</v>
      </c>
      <c r="AD689" s="143">
        <f t="shared" si="135"/>
        <v>0</v>
      </c>
      <c r="AE689" s="144" t="str">
        <f t="shared" si="126"/>
        <v/>
      </c>
      <c r="AF689" s="144" t="str">
        <f t="shared" si="127"/>
        <v/>
      </c>
      <c r="AG689" s="144">
        <f t="shared" si="128"/>
        <v>0</v>
      </c>
      <c r="AH689" s="591">
        <f t="shared" si="136"/>
        <v>0</v>
      </c>
    </row>
    <row r="690" spans="1:34" ht="15.75">
      <c r="A690" s="5"/>
      <c r="B690" s="13">
        <v>91</v>
      </c>
      <c r="C690" s="341" t="s">
        <v>2318</v>
      </c>
      <c r="D690" s="341" t="s">
        <v>2319</v>
      </c>
      <c r="E690" s="379" t="s">
        <v>335</v>
      </c>
      <c r="F690" s="405">
        <v>6</v>
      </c>
      <c r="G690" s="232"/>
      <c r="H690" s="413">
        <v>475</v>
      </c>
      <c r="I690" s="146">
        <f t="shared" si="129"/>
        <v>332.5</v>
      </c>
      <c r="J690" s="255">
        <f t="shared" si="130"/>
        <v>12.788461538461538</v>
      </c>
      <c r="K690" s="8" t="s">
        <v>3145</v>
      </c>
      <c r="L690" s="424" t="s">
        <v>4247</v>
      </c>
      <c r="M690" s="333"/>
      <c r="N690" s="8" t="s">
        <v>10</v>
      </c>
      <c r="O690" s="426">
        <v>4.7652E-2</v>
      </c>
      <c r="P690" s="423">
        <v>2850</v>
      </c>
      <c r="Q690" s="439">
        <v>20448</v>
      </c>
      <c r="R690" s="451" t="s">
        <v>4238</v>
      </c>
      <c r="S690" s="457"/>
      <c r="T690" s="448">
        <v>35</v>
      </c>
      <c r="U690" s="548" t="s">
        <v>4254</v>
      </c>
      <c r="V690" s="520" t="s">
        <v>4255</v>
      </c>
      <c r="W690" s="425" t="s">
        <v>939</v>
      </c>
      <c r="X690" s="169"/>
      <c r="Y690" s="71" t="s">
        <v>233</v>
      </c>
      <c r="Z690" s="145">
        <f t="shared" si="131"/>
        <v>0</v>
      </c>
      <c r="AA690" s="145">
        <f t="shared" si="132"/>
        <v>0</v>
      </c>
      <c r="AB690" s="257">
        <f t="shared" si="133"/>
        <v>0</v>
      </c>
      <c r="AC690" s="142">
        <f t="shared" si="134"/>
        <v>0</v>
      </c>
      <c r="AD690" s="143">
        <f t="shared" si="135"/>
        <v>0</v>
      </c>
      <c r="AE690" s="144" t="str">
        <f t="shared" si="126"/>
        <v/>
      </c>
      <c r="AF690" s="144" t="str">
        <f t="shared" si="127"/>
        <v/>
      </c>
      <c r="AG690" s="144">
        <f t="shared" si="128"/>
        <v>0</v>
      </c>
      <c r="AH690" s="591">
        <f t="shared" si="136"/>
        <v>0</v>
      </c>
    </row>
    <row r="691" spans="1:34" ht="15.75">
      <c r="A691" s="5" t="s">
        <v>466</v>
      </c>
      <c r="B691" s="13"/>
      <c r="C691" s="348"/>
      <c r="D691" s="382"/>
      <c r="E691" s="380"/>
      <c r="F691" s="401"/>
      <c r="G691" s="136"/>
      <c r="H691" s="413"/>
      <c r="I691" s="410"/>
      <c r="J691" s="565"/>
      <c r="K691" s="417"/>
      <c r="L691" s="8"/>
      <c r="M691" s="333"/>
      <c r="N691" s="8"/>
      <c r="O691" s="346"/>
      <c r="P691" s="423"/>
      <c r="Q691" s="439"/>
      <c r="R691" s="461"/>
      <c r="S691" s="461"/>
      <c r="T691" s="425"/>
      <c r="U691" s="506"/>
      <c r="V691" s="530"/>
      <c r="W691" s="425"/>
      <c r="X691" s="137"/>
      <c r="Y691" s="71" t="s">
        <v>1015</v>
      </c>
      <c r="Z691" s="195"/>
      <c r="AA691" s="195"/>
      <c r="AB691" s="142"/>
      <c r="AC691" s="142"/>
      <c r="AD691" s="143"/>
      <c r="AE691" s="144"/>
      <c r="AF691" s="144"/>
      <c r="AG691" s="144"/>
      <c r="AH691" s="591"/>
    </row>
    <row r="692" spans="1:34" ht="15.75">
      <c r="A692" s="5"/>
      <c r="B692" s="13">
        <v>90</v>
      </c>
      <c r="C692" s="341" t="s">
        <v>2320</v>
      </c>
      <c r="D692" s="341" t="s">
        <v>467</v>
      </c>
      <c r="E692" s="379" t="s">
        <v>335</v>
      </c>
      <c r="F692" s="405">
        <v>6</v>
      </c>
      <c r="G692" s="235"/>
      <c r="H692" s="413">
        <v>510</v>
      </c>
      <c r="I692" s="146">
        <f t="shared" si="129"/>
        <v>357</v>
      </c>
      <c r="J692" s="255">
        <f t="shared" si="130"/>
        <v>13.73076923076923</v>
      </c>
      <c r="K692" s="8" t="s">
        <v>3207</v>
      </c>
      <c r="L692" s="401"/>
      <c r="M692" s="333" t="s">
        <v>5561</v>
      </c>
      <c r="N692" s="8" t="s">
        <v>3208</v>
      </c>
      <c r="O692" s="426">
        <v>4.7652E-2</v>
      </c>
      <c r="P692" s="423">
        <v>2412</v>
      </c>
      <c r="Q692" s="439">
        <v>20500</v>
      </c>
      <c r="R692" s="451" t="s">
        <v>4238</v>
      </c>
      <c r="S692" s="457"/>
      <c r="T692" s="448">
        <v>25</v>
      </c>
      <c r="U692" s="549" t="s">
        <v>5453</v>
      </c>
      <c r="V692" s="514" t="s">
        <v>4256</v>
      </c>
      <c r="W692" s="479" t="s">
        <v>747</v>
      </c>
      <c r="X692" s="169"/>
      <c r="Y692" s="71" t="s">
        <v>233</v>
      </c>
      <c r="Z692" s="145">
        <f t="shared" si="131"/>
        <v>0</v>
      </c>
      <c r="AA692" s="145">
        <f t="shared" si="132"/>
        <v>0</v>
      </c>
      <c r="AB692" s="257">
        <f t="shared" si="133"/>
        <v>0</v>
      </c>
      <c r="AC692" s="142">
        <f t="shared" si="134"/>
        <v>0</v>
      </c>
      <c r="AD692" s="143">
        <f t="shared" si="135"/>
        <v>0</v>
      </c>
      <c r="AE692" s="144" t="str">
        <f t="shared" si="126"/>
        <v/>
      </c>
      <c r="AF692" s="144">
        <f t="shared" si="127"/>
        <v>0</v>
      </c>
      <c r="AG692" s="144" t="str">
        <f t="shared" si="128"/>
        <v/>
      </c>
      <c r="AH692" s="591">
        <f t="shared" si="136"/>
        <v>0</v>
      </c>
    </row>
    <row r="693" spans="1:34" ht="15.75">
      <c r="A693" s="5" t="s">
        <v>468</v>
      </c>
      <c r="B693" s="13"/>
      <c r="C693" s="348"/>
      <c r="D693" s="382"/>
      <c r="E693" s="380"/>
      <c r="F693" s="401"/>
      <c r="G693" s="8"/>
      <c r="H693" s="413"/>
      <c r="I693" s="410"/>
      <c r="J693" s="565"/>
      <c r="K693" s="417"/>
      <c r="L693" s="8"/>
      <c r="M693" s="333"/>
      <c r="N693" s="417"/>
      <c r="O693" s="346"/>
      <c r="P693" s="423"/>
      <c r="Q693" s="439"/>
      <c r="R693" s="454"/>
      <c r="S693" s="456"/>
      <c r="T693" s="425"/>
      <c r="U693" s="506"/>
      <c r="V693" s="521"/>
      <c r="W693" s="425"/>
      <c r="X693" s="137"/>
      <c r="Y693" s="71" t="s">
        <v>1015</v>
      </c>
      <c r="Z693" s="195"/>
      <c r="AA693" s="195"/>
      <c r="AB693" s="142"/>
      <c r="AC693" s="142"/>
      <c r="AD693" s="143"/>
      <c r="AE693" s="144"/>
      <c r="AF693" s="144"/>
      <c r="AG693" s="144"/>
      <c r="AH693" s="591"/>
    </row>
    <row r="694" spans="1:34" ht="15.75">
      <c r="A694" s="5"/>
      <c r="B694" s="13"/>
      <c r="C694" s="353" t="s">
        <v>2321</v>
      </c>
      <c r="D694" s="341" t="s">
        <v>467</v>
      </c>
      <c r="E694" s="379" t="s">
        <v>335</v>
      </c>
      <c r="F694" s="405">
        <v>6</v>
      </c>
      <c r="G694" s="8"/>
      <c r="H694" s="413">
        <v>631</v>
      </c>
      <c r="I694" s="146">
        <f t="shared" si="129"/>
        <v>441.7</v>
      </c>
      <c r="J694" s="255">
        <f t="shared" si="130"/>
        <v>16.988461538461539</v>
      </c>
      <c r="K694" s="8" t="s">
        <v>3207</v>
      </c>
      <c r="L694" s="401"/>
      <c r="M694" s="333"/>
      <c r="N694" s="8" t="s">
        <v>10</v>
      </c>
      <c r="O694" s="426">
        <v>4.7652E-2</v>
      </c>
      <c r="P694" s="423">
        <v>2412</v>
      </c>
      <c r="Q694" s="439">
        <v>22500</v>
      </c>
      <c r="R694" s="451" t="s">
        <v>4238</v>
      </c>
      <c r="S694" s="456"/>
      <c r="T694" s="448">
        <v>25</v>
      </c>
      <c r="U694" s="548" t="s">
        <v>5454</v>
      </c>
      <c r="V694" s="523" t="s">
        <v>4257</v>
      </c>
      <c r="W694" s="479" t="s">
        <v>747</v>
      </c>
      <c r="X694" s="169"/>
      <c r="Y694" s="71" t="s">
        <v>233</v>
      </c>
      <c r="Z694" s="145">
        <f t="shared" si="131"/>
        <v>0</v>
      </c>
      <c r="AA694" s="145">
        <f t="shared" si="132"/>
        <v>0</v>
      </c>
      <c r="AB694" s="257">
        <f t="shared" si="133"/>
        <v>0</v>
      </c>
      <c r="AC694" s="142">
        <f t="shared" si="134"/>
        <v>0</v>
      </c>
      <c r="AD694" s="143">
        <f t="shared" si="135"/>
        <v>0</v>
      </c>
      <c r="AE694" s="144" t="str">
        <f t="shared" si="126"/>
        <v/>
      </c>
      <c r="AF694" s="144" t="str">
        <f t="shared" si="127"/>
        <v/>
      </c>
      <c r="AG694" s="144">
        <f t="shared" si="128"/>
        <v>0</v>
      </c>
      <c r="AH694" s="591">
        <f t="shared" si="136"/>
        <v>0</v>
      </c>
    </row>
    <row r="695" spans="1:34" ht="15.75">
      <c r="A695" s="5"/>
      <c r="B695" s="13">
        <v>91</v>
      </c>
      <c r="C695" s="341" t="s">
        <v>2322</v>
      </c>
      <c r="D695" s="341" t="s">
        <v>469</v>
      </c>
      <c r="E695" s="379" t="s">
        <v>335</v>
      </c>
      <c r="F695" s="405">
        <v>6</v>
      </c>
      <c r="G695" s="8"/>
      <c r="H695" s="413">
        <v>475</v>
      </c>
      <c r="I695" s="146">
        <f t="shared" si="129"/>
        <v>332.5</v>
      </c>
      <c r="J695" s="255">
        <f t="shared" si="130"/>
        <v>12.788461538461538</v>
      </c>
      <c r="K695" s="8" t="s">
        <v>3145</v>
      </c>
      <c r="L695" s="424" t="s">
        <v>4247</v>
      </c>
      <c r="M695" s="333" t="s">
        <v>5560</v>
      </c>
      <c r="N695" s="8" t="s">
        <v>10</v>
      </c>
      <c r="O695" s="426">
        <v>4.7652E-2</v>
      </c>
      <c r="P695" s="423">
        <v>2850</v>
      </c>
      <c r="Q695" s="439">
        <v>20496</v>
      </c>
      <c r="R695" s="451" t="s">
        <v>4238</v>
      </c>
      <c r="S695" s="460"/>
      <c r="T695" s="448">
        <v>35</v>
      </c>
      <c r="U695" s="548" t="s">
        <v>4258</v>
      </c>
      <c r="V695" s="523" t="s">
        <v>4259</v>
      </c>
      <c r="W695" s="425" t="s">
        <v>715</v>
      </c>
      <c r="X695" s="169"/>
      <c r="Y695" s="71" t="s">
        <v>233</v>
      </c>
      <c r="Z695" s="145">
        <f t="shared" si="131"/>
        <v>0</v>
      </c>
      <c r="AA695" s="145">
        <f t="shared" si="132"/>
        <v>0</v>
      </c>
      <c r="AB695" s="257">
        <f t="shared" si="133"/>
        <v>0</v>
      </c>
      <c r="AC695" s="142">
        <f t="shared" si="134"/>
        <v>0</v>
      </c>
      <c r="AD695" s="143">
        <f t="shared" si="135"/>
        <v>0</v>
      </c>
      <c r="AE695" s="144" t="str">
        <f t="shared" si="126"/>
        <v/>
      </c>
      <c r="AF695" s="144" t="str">
        <f t="shared" si="127"/>
        <v/>
      </c>
      <c r="AG695" s="144">
        <f t="shared" si="128"/>
        <v>0</v>
      </c>
      <c r="AH695" s="591">
        <f t="shared" si="136"/>
        <v>0</v>
      </c>
    </row>
    <row r="696" spans="1:34" ht="15.75">
      <c r="A696" s="5"/>
      <c r="B696" s="13">
        <v>91</v>
      </c>
      <c r="C696" s="341" t="s">
        <v>2323</v>
      </c>
      <c r="D696" s="341" t="s">
        <v>470</v>
      </c>
      <c r="E696" s="379" t="s">
        <v>335</v>
      </c>
      <c r="F696" s="405">
        <v>6</v>
      </c>
      <c r="G696" s="233"/>
      <c r="H696" s="413">
        <v>475</v>
      </c>
      <c r="I696" s="146">
        <f t="shared" si="129"/>
        <v>332.5</v>
      </c>
      <c r="J696" s="255">
        <f t="shared" si="130"/>
        <v>12.788461538461538</v>
      </c>
      <c r="K696" s="8" t="s">
        <v>3145</v>
      </c>
      <c r="L696" s="424" t="s">
        <v>4247</v>
      </c>
      <c r="M696" s="333" t="s">
        <v>5560</v>
      </c>
      <c r="N696" s="8" t="s">
        <v>10</v>
      </c>
      <c r="O696" s="426">
        <v>4.7652E-2</v>
      </c>
      <c r="P696" s="423">
        <v>2850</v>
      </c>
      <c r="Q696" s="439">
        <v>20538</v>
      </c>
      <c r="R696" s="451" t="s">
        <v>4238</v>
      </c>
      <c r="S696" s="460"/>
      <c r="T696" s="448">
        <v>35</v>
      </c>
      <c r="U696" s="548" t="s">
        <v>4260</v>
      </c>
      <c r="V696" s="523" t="s">
        <v>4261</v>
      </c>
      <c r="W696" s="425" t="s">
        <v>748</v>
      </c>
      <c r="X696" s="169"/>
      <c r="Y696" s="71" t="s">
        <v>232</v>
      </c>
      <c r="Z696" s="145">
        <f t="shared" si="131"/>
        <v>0</v>
      </c>
      <c r="AA696" s="145">
        <f t="shared" si="132"/>
        <v>0</v>
      </c>
      <c r="AB696" s="257">
        <f t="shared" si="133"/>
        <v>0</v>
      </c>
      <c r="AC696" s="142">
        <f t="shared" si="134"/>
        <v>0</v>
      </c>
      <c r="AD696" s="143">
        <f t="shared" si="135"/>
        <v>0</v>
      </c>
      <c r="AE696" s="144" t="str">
        <f t="shared" si="126"/>
        <v/>
      </c>
      <c r="AF696" s="144" t="str">
        <f t="shared" si="127"/>
        <v/>
      </c>
      <c r="AG696" s="144">
        <f t="shared" si="128"/>
        <v>0</v>
      </c>
      <c r="AH696" s="591">
        <f t="shared" si="136"/>
        <v>0</v>
      </c>
    </row>
    <row r="697" spans="1:34" ht="15.75">
      <c r="A697" s="5"/>
      <c r="B697" s="13">
        <v>91</v>
      </c>
      <c r="C697" s="341" t="s">
        <v>2324</v>
      </c>
      <c r="D697" s="341" t="s">
        <v>471</v>
      </c>
      <c r="E697" s="379" t="s">
        <v>335</v>
      </c>
      <c r="F697" s="405">
        <v>6</v>
      </c>
      <c r="G697" s="136"/>
      <c r="H697" s="413">
        <v>475</v>
      </c>
      <c r="I697" s="146">
        <f t="shared" si="129"/>
        <v>332.5</v>
      </c>
      <c r="J697" s="255">
        <f t="shared" si="130"/>
        <v>12.788461538461538</v>
      </c>
      <c r="K697" s="8" t="s">
        <v>3145</v>
      </c>
      <c r="L697" s="424" t="s">
        <v>4247</v>
      </c>
      <c r="M697" s="333" t="s">
        <v>5560</v>
      </c>
      <c r="N697" s="8" t="s">
        <v>10</v>
      </c>
      <c r="O697" s="426">
        <v>4.7652E-2</v>
      </c>
      <c r="P697" s="423">
        <v>2850</v>
      </c>
      <c r="Q697" s="439">
        <v>20526</v>
      </c>
      <c r="R697" s="451" t="s">
        <v>4238</v>
      </c>
      <c r="S697" s="460"/>
      <c r="T697" s="448">
        <v>35</v>
      </c>
      <c r="U697" s="549" t="s">
        <v>5455</v>
      </c>
      <c r="V697" s="523" t="s">
        <v>4262</v>
      </c>
      <c r="W697" s="425" t="s">
        <v>749</v>
      </c>
      <c r="X697" s="169"/>
      <c r="Y697" s="71" t="s">
        <v>233</v>
      </c>
      <c r="Z697" s="145">
        <f t="shared" si="131"/>
        <v>0</v>
      </c>
      <c r="AA697" s="145">
        <f t="shared" si="132"/>
        <v>0</v>
      </c>
      <c r="AB697" s="257">
        <f t="shared" si="133"/>
        <v>0</v>
      </c>
      <c r="AC697" s="142">
        <f t="shared" si="134"/>
        <v>0</v>
      </c>
      <c r="AD697" s="143">
        <f t="shared" si="135"/>
        <v>0</v>
      </c>
      <c r="AE697" s="144" t="str">
        <f t="shared" si="126"/>
        <v/>
      </c>
      <c r="AF697" s="144" t="str">
        <f t="shared" si="127"/>
        <v/>
      </c>
      <c r="AG697" s="144">
        <f t="shared" si="128"/>
        <v>0</v>
      </c>
      <c r="AH697" s="591">
        <f t="shared" si="136"/>
        <v>0</v>
      </c>
    </row>
    <row r="698" spans="1:34" ht="15.75">
      <c r="A698" s="5" t="s">
        <v>472</v>
      </c>
      <c r="B698" s="13"/>
      <c r="C698" s="348"/>
      <c r="D698" s="382"/>
      <c r="E698" s="380"/>
      <c r="F698" s="401"/>
      <c r="G698" s="235"/>
      <c r="H698" s="413"/>
      <c r="I698" s="410"/>
      <c r="J698" s="565"/>
      <c r="K698" s="417"/>
      <c r="L698" s="8"/>
      <c r="M698" s="333"/>
      <c r="N698" s="8"/>
      <c r="O698" s="346"/>
      <c r="P698" s="423"/>
      <c r="Q698" s="439"/>
      <c r="R698" s="454"/>
      <c r="S698" s="456"/>
      <c r="T698" s="425"/>
      <c r="U698" s="506"/>
      <c r="V698" s="530"/>
      <c r="W698" s="425"/>
      <c r="X698" s="137"/>
      <c r="Y698" s="71" t="s">
        <v>1015</v>
      </c>
      <c r="Z698" s="195"/>
      <c r="AA698" s="195"/>
      <c r="AB698" s="142"/>
      <c r="AC698" s="142"/>
      <c r="AD698" s="143"/>
      <c r="AE698" s="144"/>
      <c r="AF698" s="144"/>
      <c r="AG698" s="144"/>
      <c r="AH698" s="591"/>
    </row>
    <row r="699" spans="1:34" ht="15.75">
      <c r="A699" s="5"/>
      <c r="B699" s="13">
        <v>92</v>
      </c>
      <c r="C699" s="341" t="s">
        <v>2325</v>
      </c>
      <c r="D699" s="341" t="s">
        <v>473</v>
      </c>
      <c r="E699" s="379" t="s">
        <v>335</v>
      </c>
      <c r="F699" s="405">
        <v>6</v>
      </c>
      <c r="G699" s="8"/>
      <c r="H699" s="413">
        <v>610</v>
      </c>
      <c r="I699" s="146">
        <f t="shared" si="129"/>
        <v>427</v>
      </c>
      <c r="J699" s="255">
        <f t="shared" si="130"/>
        <v>16.423076923076923</v>
      </c>
      <c r="K699" s="8" t="s">
        <v>3145</v>
      </c>
      <c r="L699" s="401"/>
      <c r="M699" s="333" t="s">
        <v>5561</v>
      </c>
      <c r="N699" s="8" t="s">
        <v>3208</v>
      </c>
      <c r="O699" s="426">
        <v>8.6966000000000002E-2</v>
      </c>
      <c r="P699" s="423">
        <v>2850</v>
      </c>
      <c r="Q699" s="439">
        <v>21272</v>
      </c>
      <c r="R699" s="460" t="s">
        <v>4263</v>
      </c>
      <c r="S699" s="460"/>
      <c r="T699" s="448">
        <v>35</v>
      </c>
      <c r="U699" s="549" t="s">
        <v>5456</v>
      </c>
      <c r="V699" s="512" t="s">
        <v>4264</v>
      </c>
      <c r="W699" s="425" t="s">
        <v>939</v>
      </c>
      <c r="X699" s="169"/>
      <c r="Y699" s="71" t="s">
        <v>234</v>
      </c>
      <c r="Z699" s="145">
        <f t="shared" si="131"/>
        <v>0</v>
      </c>
      <c r="AA699" s="145">
        <f t="shared" si="132"/>
        <v>0</v>
      </c>
      <c r="AB699" s="257">
        <f t="shared" si="133"/>
        <v>0</v>
      </c>
      <c r="AC699" s="142">
        <f t="shared" si="134"/>
        <v>0</v>
      </c>
      <c r="AD699" s="143">
        <f t="shared" si="135"/>
        <v>0</v>
      </c>
      <c r="AE699" s="144" t="str">
        <f t="shared" si="126"/>
        <v/>
      </c>
      <c r="AF699" s="144">
        <f t="shared" si="127"/>
        <v>0</v>
      </c>
      <c r="AG699" s="144" t="str">
        <f t="shared" si="128"/>
        <v/>
      </c>
      <c r="AH699" s="591">
        <f t="shared" si="136"/>
        <v>0</v>
      </c>
    </row>
    <row r="700" spans="1:34" ht="15.75">
      <c r="A700" s="5"/>
      <c r="B700" s="13">
        <v>92</v>
      </c>
      <c r="C700" s="341" t="s">
        <v>2326</v>
      </c>
      <c r="D700" s="341" t="s">
        <v>2327</v>
      </c>
      <c r="E700" s="379" t="s">
        <v>335</v>
      </c>
      <c r="F700" s="405">
        <v>6</v>
      </c>
      <c r="G700" s="8"/>
      <c r="H700" s="413">
        <v>610</v>
      </c>
      <c r="I700" s="146">
        <f t="shared" si="129"/>
        <v>427</v>
      </c>
      <c r="J700" s="255">
        <f t="shared" si="130"/>
        <v>16.423076923076923</v>
      </c>
      <c r="K700" s="8" t="s">
        <v>3145</v>
      </c>
      <c r="L700" s="401"/>
      <c r="M700" s="333" t="s">
        <v>5561</v>
      </c>
      <c r="N700" s="8" t="s">
        <v>3208</v>
      </c>
      <c r="O700" s="426">
        <v>8.6966000000000002E-2</v>
      </c>
      <c r="P700" s="423">
        <v>2850</v>
      </c>
      <c r="Q700" s="439">
        <v>21704</v>
      </c>
      <c r="R700" s="460" t="s">
        <v>4263</v>
      </c>
      <c r="S700" s="459"/>
      <c r="T700" s="448">
        <v>35</v>
      </c>
      <c r="U700" s="549" t="s">
        <v>5457</v>
      </c>
      <c r="V700" s="524" t="s">
        <v>4265</v>
      </c>
      <c r="W700" s="425" t="s">
        <v>746</v>
      </c>
      <c r="X700" s="169"/>
      <c r="Y700" s="71" t="s">
        <v>234</v>
      </c>
      <c r="Z700" s="145">
        <f t="shared" si="131"/>
        <v>0</v>
      </c>
      <c r="AA700" s="145">
        <f t="shared" si="132"/>
        <v>0</v>
      </c>
      <c r="AB700" s="257">
        <f t="shared" si="133"/>
        <v>0</v>
      </c>
      <c r="AC700" s="142">
        <f t="shared" si="134"/>
        <v>0</v>
      </c>
      <c r="AD700" s="143">
        <f t="shared" si="135"/>
        <v>0</v>
      </c>
      <c r="AE700" s="144" t="str">
        <f t="shared" si="126"/>
        <v/>
      </c>
      <c r="AF700" s="144">
        <f t="shared" si="127"/>
        <v>0</v>
      </c>
      <c r="AG700" s="144" t="str">
        <f t="shared" si="128"/>
        <v/>
      </c>
      <c r="AH700" s="591">
        <f t="shared" si="136"/>
        <v>0</v>
      </c>
    </row>
    <row r="701" spans="1:34" ht="15.75">
      <c r="A701" s="5"/>
      <c r="B701" s="13">
        <v>92</v>
      </c>
      <c r="C701" s="341" t="s">
        <v>2328</v>
      </c>
      <c r="D701" s="341" t="s">
        <v>2329</v>
      </c>
      <c r="E701" s="379" t="s">
        <v>335</v>
      </c>
      <c r="F701" s="405">
        <v>6</v>
      </c>
      <c r="G701" s="136"/>
      <c r="H701" s="413">
        <v>610</v>
      </c>
      <c r="I701" s="146">
        <f t="shared" si="129"/>
        <v>427</v>
      </c>
      <c r="J701" s="255">
        <f t="shared" si="130"/>
        <v>16.423076923076923</v>
      </c>
      <c r="K701" s="8" t="s">
        <v>3145</v>
      </c>
      <c r="L701" s="401"/>
      <c r="M701" s="333" t="s">
        <v>5561</v>
      </c>
      <c r="N701" s="8" t="s">
        <v>3208</v>
      </c>
      <c r="O701" s="426">
        <v>8.6966000000000002E-2</v>
      </c>
      <c r="P701" s="423">
        <v>2850</v>
      </c>
      <c r="Q701" s="439">
        <v>22244</v>
      </c>
      <c r="R701" s="451" t="s">
        <v>4266</v>
      </c>
      <c r="S701" s="459"/>
      <c r="T701" s="448">
        <v>35</v>
      </c>
      <c r="U701" s="549" t="s">
        <v>5458</v>
      </c>
      <c r="V701" s="512" t="s">
        <v>4267</v>
      </c>
      <c r="W701" s="425" t="s">
        <v>939</v>
      </c>
      <c r="X701" s="169"/>
      <c r="Y701" s="71" t="s">
        <v>234</v>
      </c>
      <c r="Z701" s="145">
        <f t="shared" si="131"/>
        <v>0</v>
      </c>
      <c r="AA701" s="145">
        <f t="shared" si="132"/>
        <v>0</v>
      </c>
      <c r="AB701" s="257">
        <f t="shared" si="133"/>
        <v>0</v>
      </c>
      <c r="AC701" s="142">
        <f t="shared" si="134"/>
        <v>0</v>
      </c>
      <c r="AD701" s="143">
        <f t="shared" si="135"/>
        <v>0</v>
      </c>
      <c r="AE701" s="144" t="str">
        <f t="shared" si="126"/>
        <v/>
      </c>
      <c r="AF701" s="144">
        <f t="shared" si="127"/>
        <v>0</v>
      </c>
      <c r="AG701" s="144" t="str">
        <f t="shared" si="128"/>
        <v/>
      </c>
      <c r="AH701" s="591">
        <f t="shared" si="136"/>
        <v>0</v>
      </c>
    </row>
    <row r="702" spans="1:34" ht="15.75">
      <c r="A702" s="5"/>
      <c r="B702" s="13">
        <v>92</v>
      </c>
      <c r="C702" s="341" t="s">
        <v>2330</v>
      </c>
      <c r="D702" s="341" t="s">
        <v>474</v>
      </c>
      <c r="E702" s="379" t="s">
        <v>335</v>
      </c>
      <c r="F702" s="405">
        <v>6</v>
      </c>
      <c r="G702" s="8"/>
      <c r="H702" s="413">
        <v>610</v>
      </c>
      <c r="I702" s="146">
        <f t="shared" si="129"/>
        <v>427</v>
      </c>
      <c r="J702" s="255">
        <f t="shared" si="130"/>
        <v>16.423076923076923</v>
      </c>
      <c r="K702" s="8" t="s">
        <v>3145</v>
      </c>
      <c r="L702" s="401"/>
      <c r="M702" s="333" t="s">
        <v>5561</v>
      </c>
      <c r="N702" s="8" t="s">
        <v>3208</v>
      </c>
      <c r="O702" s="426">
        <v>8.6966000000000002E-2</v>
      </c>
      <c r="P702" s="423">
        <v>2850</v>
      </c>
      <c r="Q702" s="439">
        <v>22500</v>
      </c>
      <c r="R702" s="459" t="s">
        <v>4268</v>
      </c>
      <c r="S702" s="459"/>
      <c r="T702" s="448">
        <v>35</v>
      </c>
      <c r="U702" s="549" t="s">
        <v>5459</v>
      </c>
      <c r="V702" s="512" t="s">
        <v>4269</v>
      </c>
      <c r="W702" s="425" t="s">
        <v>939</v>
      </c>
      <c r="X702" s="169"/>
      <c r="Y702" s="71" t="s">
        <v>234</v>
      </c>
      <c r="Z702" s="145">
        <f t="shared" si="131"/>
        <v>0</v>
      </c>
      <c r="AA702" s="145">
        <f t="shared" si="132"/>
        <v>0</v>
      </c>
      <c r="AB702" s="257">
        <f t="shared" si="133"/>
        <v>0</v>
      </c>
      <c r="AC702" s="142">
        <f t="shared" si="134"/>
        <v>0</v>
      </c>
      <c r="AD702" s="143">
        <f t="shared" si="135"/>
        <v>0</v>
      </c>
      <c r="AE702" s="144" t="str">
        <f t="shared" si="126"/>
        <v/>
      </c>
      <c r="AF702" s="144">
        <f t="shared" si="127"/>
        <v>0</v>
      </c>
      <c r="AG702" s="144" t="str">
        <f t="shared" si="128"/>
        <v/>
      </c>
      <c r="AH702" s="591">
        <f t="shared" si="136"/>
        <v>0</v>
      </c>
    </row>
    <row r="703" spans="1:34" ht="15.75">
      <c r="A703" s="5"/>
      <c r="B703" s="13">
        <v>92</v>
      </c>
      <c r="C703" s="341" t="s">
        <v>6570</v>
      </c>
      <c r="D703" s="341" t="s">
        <v>475</v>
      </c>
      <c r="E703" s="379" t="s">
        <v>335</v>
      </c>
      <c r="F703" s="405">
        <v>6</v>
      </c>
      <c r="G703" s="8"/>
      <c r="H703" s="413">
        <v>610</v>
      </c>
      <c r="I703" s="146">
        <f t="shared" ref="I703" si="137">(H703)*$G$20</f>
        <v>427</v>
      </c>
      <c r="J703" s="255">
        <f t="shared" ref="J703" si="138">(I703/$J$19)</f>
        <v>16.423076923076923</v>
      </c>
      <c r="K703" s="8" t="s">
        <v>3145</v>
      </c>
      <c r="L703" s="401"/>
      <c r="M703" s="333" t="s">
        <v>5561</v>
      </c>
      <c r="N703" s="8" t="s">
        <v>3208</v>
      </c>
      <c r="O703" s="426">
        <v>8.6966000000000002E-2</v>
      </c>
      <c r="P703" s="423">
        <v>2850</v>
      </c>
      <c r="Q703" s="439">
        <v>22500</v>
      </c>
      <c r="R703" s="459" t="s">
        <v>4268</v>
      </c>
      <c r="S703" s="459"/>
      <c r="T703" s="448">
        <v>35</v>
      </c>
      <c r="U703" s="548" t="s">
        <v>5584</v>
      </c>
      <c r="V703" s="512" t="s">
        <v>6571</v>
      </c>
      <c r="W703" s="425" t="s">
        <v>939</v>
      </c>
      <c r="X703" s="169"/>
      <c r="Y703" s="71" t="s">
        <v>233</v>
      </c>
      <c r="Z703" s="145">
        <f t="shared" ref="Z703" si="139">(X703*F703*I703)</f>
        <v>0</v>
      </c>
      <c r="AA703" s="145">
        <f t="shared" ref="AA703" si="140">(Z703*1.21)</f>
        <v>0</v>
      </c>
      <c r="AB703" s="257">
        <f t="shared" ref="AB703" si="141">(X703*J703*F703)</f>
        <v>0</v>
      </c>
      <c r="AC703" s="142">
        <f t="shared" ref="AC703" si="142">(X703*Q703/1000)</f>
        <v>0</v>
      </c>
      <c r="AD703" s="143">
        <f t="shared" ref="AD703" si="143">(X703*O703)</f>
        <v>0</v>
      </c>
      <c r="AE703" s="144" t="str">
        <f t="shared" ref="AE703" si="144">IF(N703="1.1G",(P703/1000)*X703,"")</f>
        <v/>
      </c>
      <c r="AF703" s="144">
        <f t="shared" ref="AF703" si="145">IF(N703="1.3G",(P703/1000)*X703,"")</f>
        <v>0</v>
      </c>
      <c r="AG703" s="144" t="str">
        <f t="shared" ref="AG703" si="146">IF(N703="1.4G",(P703/1000)*X703,"")</f>
        <v/>
      </c>
      <c r="AH703" s="591">
        <f t="shared" ref="AH703" si="147">SUM(AE703:AG703)</f>
        <v>0</v>
      </c>
    </row>
    <row r="704" spans="1:34" ht="15.75">
      <c r="A704" s="5" t="s">
        <v>1307</v>
      </c>
      <c r="B704" s="13"/>
      <c r="C704" s="348"/>
      <c r="D704" s="382"/>
      <c r="E704" s="380"/>
      <c r="F704" s="401"/>
      <c r="G704" s="232"/>
      <c r="H704" s="413"/>
      <c r="I704" s="410"/>
      <c r="J704" s="565"/>
      <c r="K704" s="417"/>
      <c r="L704" s="8"/>
      <c r="M704" s="333"/>
      <c r="N704" s="417"/>
      <c r="O704" s="346"/>
      <c r="P704" s="423"/>
      <c r="Q704" s="438"/>
      <c r="R704" s="454"/>
      <c r="S704" s="456"/>
      <c r="T704" s="425"/>
      <c r="U704" s="548"/>
      <c r="V704" s="530"/>
      <c r="W704" s="425"/>
      <c r="X704" s="137"/>
      <c r="Y704" s="71" t="s">
        <v>1015</v>
      </c>
      <c r="Z704" s="195"/>
      <c r="AA704" s="195"/>
      <c r="AB704" s="142"/>
      <c r="AC704" s="142"/>
      <c r="AD704" s="143"/>
      <c r="AE704" s="144"/>
      <c r="AF704" s="144"/>
      <c r="AG704" s="144"/>
      <c r="AH704" s="591"/>
    </row>
    <row r="705" spans="1:34" ht="15.75">
      <c r="A705" s="5"/>
      <c r="B705" s="13">
        <v>219</v>
      </c>
      <c r="C705" s="341" t="s">
        <v>2331</v>
      </c>
      <c r="D705" s="341" t="s">
        <v>473</v>
      </c>
      <c r="E705" s="379" t="s">
        <v>335</v>
      </c>
      <c r="F705" s="405">
        <v>6</v>
      </c>
      <c r="G705" s="136"/>
      <c r="H705" s="413">
        <v>610</v>
      </c>
      <c r="I705" s="146">
        <f t="shared" si="129"/>
        <v>427</v>
      </c>
      <c r="J705" s="255">
        <f t="shared" si="130"/>
        <v>16.423076923076923</v>
      </c>
      <c r="K705" s="8" t="s">
        <v>3145</v>
      </c>
      <c r="L705" s="8" t="s">
        <v>4270</v>
      </c>
      <c r="M705" s="333" t="s">
        <v>5560</v>
      </c>
      <c r="N705" s="8" t="s">
        <v>10</v>
      </c>
      <c r="O705" s="426">
        <v>8.6966000000000002E-2</v>
      </c>
      <c r="P705" s="423">
        <v>2850</v>
      </c>
      <c r="Q705" s="439">
        <v>21272</v>
      </c>
      <c r="R705" s="459" t="s">
        <v>4244</v>
      </c>
      <c r="S705" s="460"/>
      <c r="T705" s="448">
        <v>35</v>
      </c>
      <c r="U705" s="548" t="s">
        <v>4271</v>
      </c>
      <c r="V705" s="519" t="s">
        <v>4272</v>
      </c>
      <c r="W705" s="425" t="s">
        <v>939</v>
      </c>
      <c r="X705" s="169"/>
      <c r="Y705" s="71" t="s">
        <v>6572</v>
      </c>
      <c r="Z705" s="145">
        <f t="shared" si="131"/>
        <v>0</v>
      </c>
      <c r="AA705" s="145">
        <f t="shared" si="132"/>
        <v>0</v>
      </c>
      <c r="AB705" s="257">
        <f t="shared" si="133"/>
        <v>0</v>
      </c>
      <c r="AC705" s="142">
        <f t="shared" si="134"/>
        <v>0</v>
      </c>
      <c r="AD705" s="143">
        <f t="shared" si="135"/>
        <v>0</v>
      </c>
      <c r="AE705" s="144" t="str">
        <f t="shared" si="126"/>
        <v/>
      </c>
      <c r="AF705" s="144" t="str">
        <f t="shared" si="127"/>
        <v/>
      </c>
      <c r="AG705" s="144">
        <f t="shared" si="128"/>
        <v>0</v>
      </c>
      <c r="AH705" s="591">
        <f t="shared" si="136"/>
        <v>0</v>
      </c>
    </row>
    <row r="706" spans="1:34" ht="15.75">
      <c r="A706" s="5"/>
      <c r="B706" s="13">
        <v>219</v>
      </c>
      <c r="C706" s="341" t="s">
        <v>2332</v>
      </c>
      <c r="D706" s="341" t="s">
        <v>2327</v>
      </c>
      <c r="E706" s="379" t="s">
        <v>335</v>
      </c>
      <c r="F706" s="405">
        <v>6</v>
      </c>
      <c r="G706" s="235"/>
      <c r="H706" s="413">
        <v>610</v>
      </c>
      <c r="I706" s="146">
        <f t="shared" si="129"/>
        <v>427</v>
      </c>
      <c r="J706" s="255">
        <f t="shared" si="130"/>
        <v>16.423076923076923</v>
      </c>
      <c r="K706" s="8" t="s">
        <v>3145</v>
      </c>
      <c r="L706" s="8" t="s">
        <v>4270</v>
      </c>
      <c r="M706" s="333" t="s">
        <v>5560</v>
      </c>
      <c r="N706" s="8" t="s">
        <v>10</v>
      </c>
      <c r="O706" s="426">
        <v>8.6966000000000002E-2</v>
      </c>
      <c r="P706" s="423">
        <v>2850</v>
      </c>
      <c r="Q706" s="439">
        <v>21704</v>
      </c>
      <c r="R706" s="460" t="s">
        <v>4273</v>
      </c>
      <c r="S706" s="459"/>
      <c r="T706" s="448">
        <v>35</v>
      </c>
      <c r="U706" s="548" t="s">
        <v>4274</v>
      </c>
      <c r="V706" s="524" t="s">
        <v>4275</v>
      </c>
      <c r="W706" s="425" t="s">
        <v>746</v>
      </c>
      <c r="X706" s="169"/>
      <c r="Y706" s="71" t="s">
        <v>234</v>
      </c>
      <c r="Z706" s="145">
        <f t="shared" si="131"/>
        <v>0</v>
      </c>
      <c r="AA706" s="145">
        <f t="shared" si="132"/>
        <v>0</v>
      </c>
      <c r="AB706" s="257">
        <f t="shared" si="133"/>
        <v>0</v>
      </c>
      <c r="AC706" s="142">
        <f t="shared" si="134"/>
        <v>0</v>
      </c>
      <c r="AD706" s="143">
        <f t="shared" si="135"/>
        <v>0</v>
      </c>
      <c r="AE706" s="144" t="str">
        <f t="shared" si="126"/>
        <v/>
      </c>
      <c r="AF706" s="144" t="str">
        <f t="shared" si="127"/>
        <v/>
      </c>
      <c r="AG706" s="144">
        <f t="shared" si="128"/>
        <v>0</v>
      </c>
      <c r="AH706" s="591">
        <f t="shared" si="136"/>
        <v>0</v>
      </c>
    </row>
    <row r="707" spans="1:34" ht="15.75">
      <c r="A707" s="5"/>
      <c r="B707" s="13">
        <v>219</v>
      </c>
      <c r="C707" s="343" t="s">
        <v>2333</v>
      </c>
      <c r="D707" s="374" t="s">
        <v>2334</v>
      </c>
      <c r="E707" s="379" t="s">
        <v>335</v>
      </c>
      <c r="F707" s="405">
        <v>6</v>
      </c>
      <c r="G707" s="233"/>
      <c r="H707" s="413">
        <v>610</v>
      </c>
      <c r="I707" s="146">
        <f t="shared" si="129"/>
        <v>427</v>
      </c>
      <c r="J707" s="255">
        <f t="shared" si="130"/>
        <v>16.423076923076923</v>
      </c>
      <c r="K707" s="8" t="s">
        <v>3145</v>
      </c>
      <c r="L707" s="8"/>
      <c r="M707" s="333" t="s">
        <v>5561</v>
      </c>
      <c r="N707" s="8" t="s">
        <v>10</v>
      </c>
      <c r="O707" s="426">
        <v>8.6966000000000002E-2</v>
      </c>
      <c r="P707" s="423">
        <v>2850</v>
      </c>
      <c r="Q707" s="439">
        <v>21704</v>
      </c>
      <c r="R707" s="459" t="s">
        <v>4244</v>
      </c>
      <c r="S707" s="459"/>
      <c r="T707" s="448">
        <v>35</v>
      </c>
      <c r="U707" s="548" t="s">
        <v>4276</v>
      </c>
      <c r="V707" s="508" t="s">
        <v>4277</v>
      </c>
      <c r="W707" s="425" t="s">
        <v>746</v>
      </c>
      <c r="X707" s="169"/>
      <c r="Y707" s="71" t="s">
        <v>6572</v>
      </c>
      <c r="Z707" s="145">
        <f t="shared" si="131"/>
        <v>0</v>
      </c>
      <c r="AA707" s="145">
        <f t="shared" si="132"/>
        <v>0</v>
      </c>
      <c r="AB707" s="257">
        <f t="shared" si="133"/>
        <v>0</v>
      </c>
      <c r="AC707" s="142">
        <f t="shared" si="134"/>
        <v>0</v>
      </c>
      <c r="AD707" s="143">
        <f t="shared" si="135"/>
        <v>0</v>
      </c>
      <c r="AE707" s="144" t="str">
        <f t="shared" si="126"/>
        <v/>
      </c>
      <c r="AF707" s="144" t="str">
        <f t="shared" si="127"/>
        <v/>
      </c>
      <c r="AG707" s="144">
        <f t="shared" si="128"/>
        <v>0</v>
      </c>
      <c r="AH707" s="591">
        <f t="shared" si="136"/>
        <v>0</v>
      </c>
    </row>
    <row r="708" spans="1:34" ht="15.75">
      <c r="A708" s="5"/>
      <c r="B708" s="13">
        <v>219</v>
      </c>
      <c r="C708" s="341" t="s">
        <v>2335</v>
      </c>
      <c r="D708" s="341" t="s">
        <v>2329</v>
      </c>
      <c r="E708" s="379" t="s">
        <v>335</v>
      </c>
      <c r="F708" s="405">
        <v>6</v>
      </c>
      <c r="G708" s="136"/>
      <c r="H708" s="413">
        <v>610</v>
      </c>
      <c r="I708" s="146">
        <f t="shared" si="129"/>
        <v>427</v>
      </c>
      <c r="J708" s="255">
        <f t="shared" si="130"/>
        <v>16.423076923076923</v>
      </c>
      <c r="K708" s="8" t="s">
        <v>3145</v>
      </c>
      <c r="L708" s="8" t="s">
        <v>4270</v>
      </c>
      <c r="M708" s="333" t="s">
        <v>5560</v>
      </c>
      <c r="N708" s="8" t="s">
        <v>10</v>
      </c>
      <c r="O708" s="426">
        <v>8.6966000000000002E-2</v>
      </c>
      <c r="P708" s="423">
        <v>2850</v>
      </c>
      <c r="Q708" s="439">
        <v>22244</v>
      </c>
      <c r="R708" s="451" t="s">
        <v>4273</v>
      </c>
      <c r="S708" s="459"/>
      <c r="T708" s="448">
        <v>35</v>
      </c>
      <c r="U708" s="548" t="s">
        <v>4278</v>
      </c>
      <c r="V708" s="524" t="s">
        <v>4279</v>
      </c>
      <c r="W708" s="425" t="s">
        <v>939</v>
      </c>
      <c r="X708" s="169"/>
      <c r="Y708" s="71" t="s">
        <v>234</v>
      </c>
      <c r="Z708" s="145">
        <f t="shared" si="131"/>
        <v>0</v>
      </c>
      <c r="AA708" s="145">
        <f t="shared" si="132"/>
        <v>0</v>
      </c>
      <c r="AB708" s="257">
        <f t="shared" si="133"/>
        <v>0</v>
      </c>
      <c r="AC708" s="142">
        <f t="shared" si="134"/>
        <v>0</v>
      </c>
      <c r="AD708" s="143">
        <f t="shared" si="135"/>
        <v>0</v>
      </c>
      <c r="AE708" s="144" t="str">
        <f t="shared" si="126"/>
        <v/>
      </c>
      <c r="AF708" s="144" t="str">
        <f t="shared" si="127"/>
        <v/>
      </c>
      <c r="AG708" s="144">
        <f t="shared" si="128"/>
        <v>0</v>
      </c>
      <c r="AH708" s="591">
        <f t="shared" si="136"/>
        <v>0</v>
      </c>
    </row>
    <row r="709" spans="1:34" ht="15.75">
      <c r="A709" s="5"/>
      <c r="B709" s="13">
        <v>219</v>
      </c>
      <c r="C709" s="341" t="s">
        <v>2336</v>
      </c>
      <c r="D709" s="341" t="s">
        <v>475</v>
      </c>
      <c r="E709" s="379" t="s">
        <v>335</v>
      </c>
      <c r="F709" s="405">
        <v>6</v>
      </c>
      <c r="G709" s="235"/>
      <c r="H709" s="413">
        <v>610</v>
      </c>
      <c r="I709" s="146">
        <f t="shared" si="129"/>
        <v>427</v>
      </c>
      <c r="J709" s="255">
        <f t="shared" si="130"/>
        <v>16.423076923076923</v>
      </c>
      <c r="K709" s="8" t="s">
        <v>3145</v>
      </c>
      <c r="L709" s="8" t="s">
        <v>4270</v>
      </c>
      <c r="M709" s="333" t="s">
        <v>5560</v>
      </c>
      <c r="N709" s="8" t="s">
        <v>10</v>
      </c>
      <c r="O709" s="426">
        <v>8.6966000000000002E-2</v>
      </c>
      <c r="P709" s="423">
        <v>2850</v>
      </c>
      <c r="Q709" s="439">
        <v>20726</v>
      </c>
      <c r="R709" s="451" t="s">
        <v>4273</v>
      </c>
      <c r="S709" s="459"/>
      <c r="T709" s="448">
        <v>35</v>
      </c>
      <c r="U709" s="548" t="s">
        <v>4280</v>
      </c>
      <c r="V709" s="524" t="s">
        <v>657</v>
      </c>
      <c r="W709" s="425" t="s">
        <v>939</v>
      </c>
      <c r="X709" s="169"/>
      <c r="Y709" s="71" t="s">
        <v>6572</v>
      </c>
      <c r="Z709" s="145">
        <f t="shared" si="131"/>
        <v>0</v>
      </c>
      <c r="AA709" s="145">
        <f t="shared" si="132"/>
        <v>0</v>
      </c>
      <c r="AB709" s="257">
        <f t="shared" si="133"/>
        <v>0</v>
      </c>
      <c r="AC709" s="142">
        <f t="shared" si="134"/>
        <v>0</v>
      </c>
      <c r="AD709" s="143">
        <f t="shared" si="135"/>
        <v>0</v>
      </c>
      <c r="AE709" s="144" t="str">
        <f t="shared" si="126"/>
        <v/>
      </c>
      <c r="AF709" s="144" t="str">
        <f t="shared" si="127"/>
        <v/>
      </c>
      <c r="AG709" s="144">
        <f t="shared" si="128"/>
        <v>0</v>
      </c>
      <c r="AH709" s="591">
        <f t="shared" si="136"/>
        <v>0</v>
      </c>
    </row>
    <row r="710" spans="1:34" ht="15.75">
      <c r="A710" s="5" t="s">
        <v>476</v>
      </c>
      <c r="B710" s="13"/>
      <c r="C710" s="348"/>
      <c r="D710" s="382"/>
      <c r="E710" s="380"/>
      <c r="F710" s="401"/>
      <c r="G710" s="232"/>
      <c r="H710" s="413"/>
      <c r="I710" s="410"/>
      <c r="J710" s="565"/>
      <c r="K710" s="417"/>
      <c r="L710" s="8"/>
      <c r="M710" s="333"/>
      <c r="N710" s="417"/>
      <c r="O710" s="346"/>
      <c r="P710" s="423"/>
      <c r="Q710" s="439"/>
      <c r="R710" s="454"/>
      <c r="S710" s="456"/>
      <c r="T710" s="425"/>
      <c r="U710" s="506"/>
      <c r="V710" s="521"/>
      <c r="W710" s="425"/>
      <c r="X710" s="137"/>
      <c r="Y710" s="71" t="s">
        <v>1015</v>
      </c>
      <c r="Z710" s="195"/>
      <c r="AA710" s="195"/>
      <c r="AB710" s="142"/>
      <c r="AC710" s="142"/>
      <c r="AD710" s="143"/>
      <c r="AE710" s="144"/>
      <c r="AF710" s="144"/>
      <c r="AG710" s="144"/>
      <c r="AH710" s="591"/>
    </row>
    <row r="711" spans="1:34" ht="15.75">
      <c r="A711" s="5"/>
      <c r="B711" s="13">
        <v>93</v>
      </c>
      <c r="C711" s="343" t="s">
        <v>2337</v>
      </c>
      <c r="D711" s="378" t="s">
        <v>477</v>
      </c>
      <c r="E711" s="379" t="s">
        <v>96</v>
      </c>
      <c r="F711" s="405">
        <v>4</v>
      </c>
      <c r="G711" s="136"/>
      <c r="H711" s="413">
        <v>815</v>
      </c>
      <c r="I711" s="146">
        <f t="shared" si="129"/>
        <v>570.5</v>
      </c>
      <c r="J711" s="255">
        <f t="shared" si="130"/>
        <v>21.942307692307693</v>
      </c>
      <c r="K711" s="8" t="s">
        <v>3145</v>
      </c>
      <c r="L711" s="401"/>
      <c r="M711" s="333" t="s">
        <v>5562</v>
      </c>
      <c r="N711" s="8" t="s">
        <v>3208</v>
      </c>
      <c r="O711" s="426">
        <v>9.669599999999999E-2</v>
      </c>
      <c r="P711" s="423">
        <v>1992</v>
      </c>
      <c r="Q711" s="439">
        <v>17040</v>
      </c>
      <c r="R711" s="460" t="s">
        <v>4281</v>
      </c>
      <c r="S711" s="460"/>
      <c r="T711" s="448">
        <v>30</v>
      </c>
      <c r="U711" s="548" t="s">
        <v>4282</v>
      </c>
      <c r="V711" s="523" t="s">
        <v>4283</v>
      </c>
      <c r="W711" s="425" t="s">
        <v>951</v>
      </c>
      <c r="X711" s="169"/>
      <c r="Y711" s="71" t="s">
        <v>233</v>
      </c>
      <c r="Z711" s="145">
        <f t="shared" si="131"/>
        <v>0</v>
      </c>
      <c r="AA711" s="145">
        <f t="shared" si="132"/>
        <v>0</v>
      </c>
      <c r="AB711" s="257">
        <f t="shared" si="133"/>
        <v>0</v>
      </c>
      <c r="AC711" s="142">
        <f t="shared" si="134"/>
        <v>0</v>
      </c>
      <c r="AD711" s="143">
        <f t="shared" si="135"/>
        <v>0</v>
      </c>
      <c r="AE711" s="144" t="str">
        <f t="shared" si="126"/>
        <v/>
      </c>
      <c r="AF711" s="144">
        <f t="shared" si="127"/>
        <v>0</v>
      </c>
      <c r="AG711" s="144" t="str">
        <f t="shared" si="128"/>
        <v/>
      </c>
      <c r="AH711" s="591">
        <f t="shared" si="136"/>
        <v>0</v>
      </c>
    </row>
    <row r="712" spans="1:34" ht="15.75">
      <c r="A712" s="5"/>
      <c r="B712" s="13">
        <v>93</v>
      </c>
      <c r="C712" s="343" t="s">
        <v>2338</v>
      </c>
      <c r="D712" s="378" t="s">
        <v>478</v>
      </c>
      <c r="E712" s="379" t="s">
        <v>96</v>
      </c>
      <c r="F712" s="405">
        <v>4</v>
      </c>
      <c r="G712" s="235"/>
      <c r="H712" s="413">
        <v>815</v>
      </c>
      <c r="I712" s="146">
        <f t="shared" si="129"/>
        <v>570.5</v>
      </c>
      <c r="J712" s="255">
        <f t="shared" si="130"/>
        <v>21.942307692307693</v>
      </c>
      <c r="K712" s="8" t="s">
        <v>3145</v>
      </c>
      <c r="L712" s="401"/>
      <c r="M712" s="333" t="s">
        <v>5562</v>
      </c>
      <c r="N712" s="8" t="s">
        <v>3208</v>
      </c>
      <c r="O712" s="426">
        <v>9.669599999999999E-2</v>
      </c>
      <c r="P712" s="423">
        <v>1992</v>
      </c>
      <c r="Q712" s="439">
        <v>17040</v>
      </c>
      <c r="R712" s="460" t="s">
        <v>4281</v>
      </c>
      <c r="S712" s="460"/>
      <c r="T712" s="448">
        <v>30</v>
      </c>
      <c r="U712" s="548" t="s">
        <v>4284</v>
      </c>
      <c r="V712" s="519" t="s">
        <v>4285</v>
      </c>
      <c r="W712" s="425" t="s">
        <v>951</v>
      </c>
      <c r="X712" s="169"/>
      <c r="Y712" s="71" t="s">
        <v>233</v>
      </c>
      <c r="Z712" s="145">
        <f t="shared" si="131"/>
        <v>0</v>
      </c>
      <c r="AA712" s="145">
        <f t="shared" si="132"/>
        <v>0</v>
      </c>
      <c r="AB712" s="257">
        <f t="shared" si="133"/>
        <v>0</v>
      </c>
      <c r="AC712" s="142">
        <f t="shared" si="134"/>
        <v>0</v>
      </c>
      <c r="AD712" s="143">
        <f t="shared" si="135"/>
        <v>0</v>
      </c>
      <c r="AE712" s="144" t="str">
        <f t="shared" si="126"/>
        <v/>
      </c>
      <c r="AF712" s="144">
        <f t="shared" si="127"/>
        <v>0</v>
      </c>
      <c r="AG712" s="144" t="str">
        <f t="shared" si="128"/>
        <v/>
      </c>
      <c r="AH712" s="591">
        <f t="shared" si="136"/>
        <v>0</v>
      </c>
    </row>
    <row r="713" spans="1:34" ht="15.75">
      <c r="A713" s="5" t="s">
        <v>1308</v>
      </c>
      <c r="B713" s="13"/>
      <c r="C713" s="348"/>
      <c r="D713" s="382"/>
      <c r="E713" s="380"/>
      <c r="F713" s="401"/>
      <c r="G713" s="136"/>
      <c r="H713" s="413"/>
      <c r="I713" s="410"/>
      <c r="J713" s="565"/>
      <c r="K713" s="417"/>
      <c r="L713" s="8"/>
      <c r="M713" s="333"/>
      <c r="N713" s="417"/>
      <c r="O713" s="346"/>
      <c r="P713" s="423"/>
      <c r="Q713" s="439"/>
      <c r="R713" s="454"/>
      <c r="S713" s="456"/>
      <c r="T713" s="425"/>
      <c r="U713" s="506"/>
      <c r="V713" s="521"/>
      <c r="W713" s="425"/>
      <c r="X713" s="137"/>
      <c r="Y713" s="71" t="s">
        <v>1015</v>
      </c>
      <c r="Z713" s="195"/>
      <c r="AA713" s="195"/>
      <c r="AB713" s="142"/>
      <c r="AC713" s="142"/>
      <c r="AD713" s="143"/>
      <c r="AE713" s="144"/>
      <c r="AF713" s="144"/>
      <c r="AG713" s="144"/>
      <c r="AH713" s="591"/>
    </row>
    <row r="714" spans="1:34" ht="15.75">
      <c r="A714" s="5"/>
      <c r="B714" s="13">
        <v>93</v>
      </c>
      <c r="C714" s="343" t="s">
        <v>2339</v>
      </c>
      <c r="D714" s="378" t="s">
        <v>477</v>
      </c>
      <c r="E714" s="379" t="s">
        <v>96</v>
      </c>
      <c r="F714" s="405">
        <v>4</v>
      </c>
      <c r="G714" s="8"/>
      <c r="H714" s="413">
        <v>815</v>
      </c>
      <c r="I714" s="146">
        <f t="shared" si="129"/>
        <v>570.5</v>
      </c>
      <c r="J714" s="255">
        <f t="shared" si="130"/>
        <v>21.942307692307693</v>
      </c>
      <c r="K714" s="8" t="s">
        <v>3145</v>
      </c>
      <c r="L714" s="401"/>
      <c r="M714" s="333" t="s">
        <v>5562</v>
      </c>
      <c r="N714" s="8" t="s">
        <v>10</v>
      </c>
      <c r="O714" s="426">
        <v>9.669599999999999E-2</v>
      </c>
      <c r="P714" s="423">
        <v>1992</v>
      </c>
      <c r="Q714" s="439">
        <v>17040</v>
      </c>
      <c r="R714" s="460" t="s">
        <v>4281</v>
      </c>
      <c r="S714" s="460"/>
      <c r="T714" s="448">
        <v>30</v>
      </c>
      <c r="U714" s="548" t="s">
        <v>4286</v>
      </c>
      <c r="V714" s="523" t="s">
        <v>4287</v>
      </c>
      <c r="W714" s="425" t="s">
        <v>951</v>
      </c>
      <c r="X714" s="169"/>
      <c r="Y714" s="71" t="s">
        <v>233</v>
      </c>
      <c r="Z714" s="145">
        <f t="shared" si="131"/>
        <v>0</v>
      </c>
      <c r="AA714" s="145">
        <f t="shared" si="132"/>
        <v>0</v>
      </c>
      <c r="AB714" s="257">
        <f t="shared" si="133"/>
        <v>0</v>
      </c>
      <c r="AC714" s="142">
        <f t="shared" si="134"/>
        <v>0</v>
      </c>
      <c r="AD714" s="143">
        <f t="shared" si="135"/>
        <v>0</v>
      </c>
      <c r="AE714" s="144" t="str">
        <f t="shared" si="126"/>
        <v/>
      </c>
      <c r="AF714" s="144" t="str">
        <f t="shared" si="127"/>
        <v/>
      </c>
      <c r="AG714" s="144">
        <f t="shared" si="128"/>
        <v>0</v>
      </c>
      <c r="AH714" s="591">
        <f t="shared" si="136"/>
        <v>0</v>
      </c>
    </row>
    <row r="715" spans="1:34" ht="15.75">
      <c r="A715" s="5"/>
      <c r="B715" s="13">
        <v>93</v>
      </c>
      <c r="C715" s="343" t="s">
        <v>2340</v>
      </c>
      <c r="D715" s="378" t="s">
        <v>478</v>
      </c>
      <c r="E715" s="379" t="s">
        <v>96</v>
      </c>
      <c r="F715" s="405">
        <v>4</v>
      </c>
      <c r="G715" s="232"/>
      <c r="H715" s="413">
        <v>815</v>
      </c>
      <c r="I715" s="146">
        <f t="shared" si="129"/>
        <v>570.5</v>
      </c>
      <c r="J715" s="255">
        <f t="shared" si="130"/>
        <v>21.942307692307693</v>
      </c>
      <c r="K715" s="8" t="s">
        <v>3145</v>
      </c>
      <c r="L715" s="401"/>
      <c r="M715" s="333" t="s">
        <v>5562</v>
      </c>
      <c r="N715" s="8" t="s">
        <v>10</v>
      </c>
      <c r="O715" s="426">
        <v>9.669599999999999E-2</v>
      </c>
      <c r="P715" s="423">
        <v>1992</v>
      </c>
      <c r="Q715" s="439">
        <v>17040</v>
      </c>
      <c r="R715" s="460" t="s">
        <v>4281</v>
      </c>
      <c r="S715" s="460"/>
      <c r="T715" s="448">
        <v>30</v>
      </c>
      <c r="U715" s="548" t="s">
        <v>4288</v>
      </c>
      <c r="V715" s="523" t="s">
        <v>4289</v>
      </c>
      <c r="W715" s="425" t="s">
        <v>951</v>
      </c>
      <c r="X715" s="169"/>
      <c r="Y715" s="71" t="s">
        <v>233</v>
      </c>
      <c r="Z715" s="145">
        <f t="shared" si="131"/>
        <v>0</v>
      </c>
      <c r="AA715" s="145">
        <f t="shared" si="132"/>
        <v>0</v>
      </c>
      <c r="AB715" s="257">
        <f t="shared" si="133"/>
        <v>0</v>
      </c>
      <c r="AC715" s="142">
        <f t="shared" si="134"/>
        <v>0</v>
      </c>
      <c r="AD715" s="143">
        <f t="shared" si="135"/>
        <v>0</v>
      </c>
      <c r="AE715" s="144" t="str">
        <f t="shared" si="126"/>
        <v/>
      </c>
      <c r="AF715" s="144" t="str">
        <f t="shared" si="127"/>
        <v/>
      </c>
      <c r="AG715" s="144">
        <f t="shared" si="128"/>
        <v>0</v>
      </c>
      <c r="AH715" s="591">
        <f t="shared" si="136"/>
        <v>0</v>
      </c>
    </row>
    <row r="716" spans="1:34" ht="15.75">
      <c r="A716" s="5" t="s">
        <v>479</v>
      </c>
      <c r="B716" s="13"/>
      <c r="C716" s="348"/>
      <c r="D716" s="348"/>
      <c r="E716" s="380"/>
      <c r="F716" s="401"/>
      <c r="G716" s="136"/>
      <c r="H716" s="413"/>
      <c r="I716" s="410"/>
      <c r="J716" s="565"/>
      <c r="K716" s="417"/>
      <c r="L716" s="8"/>
      <c r="M716" s="333"/>
      <c r="N716" s="8"/>
      <c r="O716" s="346"/>
      <c r="P716" s="423"/>
      <c r="Q716" s="439"/>
      <c r="R716" s="454"/>
      <c r="S716" s="456"/>
      <c r="T716" s="425"/>
      <c r="U716" s="506"/>
      <c r="V716" s="530"/>
      <c r="W716" s="425"/>
      <c r="X716" s="137"/>
      <c r="Y716" s="71" t="s">
        <v>1015</v>
      </c>
      <c r="Z716" s="195"/>
      <c r="AA716" s="195"/>
      <c r="AB716" s="142"/>
      <c r="AC716" s="142"/>
      <c r="AD716" s="143"/>
      <c r="AE716" s="144"/>
      <c r="AF716" s="144"/>
      <c r="AG716" s="144"/>
      <c r="AH716" s="591"/>
    </row>
    <row r="717" spans="1:34" ht="15.75">
      <c r="A717" s="5"/>
      <c r="B717" s="13">
        <v>94</v>
      </c>
      <c r="C717" s="355" t="s">
        <v>5226</v>
      </c>
      <c r="D717" s="387" t="s">
        <v>2341</v>
      </c>
      <c r="E717" s="379" t="s">
        <v>96</v>
      </c>
      <c r="F717" s="405">
        <v>4</v>
      </c>
      <c r="G717" s="235"/>
      <c r="H717" s="413">
        <v>873</v>
      </c>
      <c r="I717" s="146">
        <f t="shared" si="129"/>
        <v>611.09999999999991</v>
      </c>
      <c r="J717" s="255">
        <f t="shared" si="130"/>
        <v>23.503846153846151</v>
      </c>
      <c r="K717" s="8" t="s">
        <v>3207</v>
      </c>
      <c r="L717" s="401"/>
      <c r="M717" s="333"/>
      <c r="N717" s="8" t="s">
        <v>3208</v>
      </c>
      <c r="O717" s="426">
        <v>5.0721124999999999E-2</v>
      </c>
      <c r="P717" s="423">
        <v>3996</v>
      </c>
      <c r="Q717" s="439">
        <v>21500</v>
      </c>
      <c r="R717" s="459" t="s">
        <v>4290</v>
      </c>
      <c r="S717" s="459"/>
      <c r="T717" s="448">
        <v>40</v>
      </c>
      <c r="U717" s="548" t="s">
        <v>5460</v>
      </c>
      <c r="V717" s="512" t="s">
        <v>4291</v>
      </c>
      <c r="W717" s="425" t="s">
        <v>955</v>
      </c>
      <c r="X717" s="169"/>
      <c r="Y717" s="71" t="s">
        <v>233</v>
      </c>
      <c r="Z717" s="145">
        <f t="shared" si="131"/>
        <v>0</v>
      </c>
      <c r="AA717" s="145">
        <f t="shared" si="132"/>
        <v>0</v>
      </c>
      <c r="AB717" s="257">
        <f t="shared" si="133"/>
        <v>0</v>
      </c>
      <c r="AC717" s="142">
        <f t="shared" si="134"/>
        <v>0</v>
      </c>
      <c r="AD717" s="143">
        <f t="shared" si="135"/>
        <v>0</v>
      </c>
      <c r="AE717" s="144" t="str">
        <f t="shared" si="126"/>
        <v/>
      </c>
      <c r="AF717" s="144">
        <f t="shared" si="127"/>
        <v>0</v>
      </c>
      <c r="AG717" s="144" t="str">
        <f t="shared" si="128"/>
        <v/>
      </c>
      <c r="AH717" s="591">
        <f t="shared" si="136"/>
        <v>0</v>
      </c>
    </row>
    <row r="718" spans="1:34" ht="15.75">
      <c r="A718" s="5"/>
      <c r="B718" s="13">
        <v>94</v>
      </c>
      <c r="C718" s="341" t="s">
        <v>2342</v>
      </c>
      <c r="D718" s="341" t="s">
        <v>480</v>
      </c>
      <c r="E718" s="379" t="s">
        <v>96</v>
      </c>
      <c r="F718" s="405">
        <v>4</v>
      </c>
      <c r="G718" s="8"/>
      <c r="H718" s="413">
        <v>726</v>
      </c>
      <c r="I718" s="146">
        <f t="shared" si="129"/>
        <v>508.2</v>
      </c>
      <c r="J718" s="255">
        <f t="shared" si="130"/>
        <v>19.546153846153846</v>
      </c>
      <c r="K718" s="8" t="s">
        <v>3207</v>
      </c>
      <c r="L718" s="401"/>
      <c r="M718" s="333" t="s">
        <v>5561</v>
      </c>
      <c r="N718" s="8" t="s">
        <v>3208</v>
      </c>
      <c r="O718" s="426">
        <v>5.0721124999999999E-2</v>
      </c>
      <c r="P718" s="423">
        <v>2736</v>
      </c>
      <c r="Q718" s="439">
        <v>20700</v>
      </c>
      <c r="R718" s="451" t="s">
        <v>4292</v>
      </c>
      <c r="S718" s="459"/>
      <c r="T718" s="448">
        <v>50</v>
      </c>
      <c r="U718" s="549" t="s">
        <v>5461</v>
      </c>
      <c r="V718" s="514" t="s">
        <v>4293</v>
      </c>
      <c r="W718" s="425" t="s">
        <v>750</v>
      </c>
      <c r="X718" s="169"/>
      <c r="Y718" s="71" t="s">
        <v>6572</v>
      </c>
      <c r="Z718" s="145">
        <f t="shared" si="131"/>
        <v>0</v>
      </c>
      <c r="AA718" s="145">
        <f t="shared" si="132"/>
        <v>0</v>
      </c>
      <c r="AB718" s="257">
        <f t="shared" si="133"/>
        <v>0</v>
      </c>
      <c r="AC718" s="142">
        <f t="shared" si="134"/>
        <v>0</v>
      </c>
      <c r="AD718" s="143">
        <f t="shared" si="135"/>
        <v>0</v>
      </c>
      <c r="AE718" s="144" t="str">
        <f t="shared" si="126"/>
        <v/>
      </c>
      <c r="AF718" s="144">
        <f t="shared" si="127"/>
        <v>0</v>
      </c>
      <c r="AG718" s="144" t="str">
        <f t="shared" si="128"/>
        <v/>
      </c>
      <c r="AH718" s="591">
        <f t="shared" si="136"/>
        <v>0</v>
      </c>
    </row>
    <row r="719" spans="1:34" ht="15.75">
      <c r="A719" s="5"/>
      <c r="B719" s="13">
        <v>94</v>
      </c>
      <c r="C719" s="341" t="s">
        <v>2343</v>
      </c>
      <c r="D719" s="341" t="s">
        <v>2344</v>
      </c>
      <c r="E719" s="379" t="s">
        <v>96</v>
      </c>
      <c r="F719" s="405">
        <v>4</v>
      </c>
      <c r="G719" s="8"/>
      <c r="H719" s="413">
        <v>726</v>
      </c>
      <c r="I719" s="146">
        <f t="shared" si="129"/>
        <v>508.2</v>
      </c>
      <c r="J719" s="255">
        <f t="shared" si="130"/>
        <v>19.546153846153846</v>
      </c>
      <c r="K719" s="8" t="s">
        <v>3207</v>
      </c>
      <c r="L719" s="401"/>
      <c r="M719" s="333" t="s">
        <v>5562</v>
      </c>
      <c r="N719" s="8" t="s">
        <v>3208</v>
      </c>
      <c r="O719" s="426">
        <v>5.0721124999999999E-2</v>
      </c>
      <c r="P719" s="423">
        <v>2736</v>
      </c>
      <c r="Q719" s="439">
        <v>20300</v>
      </c>
      <c r="R719" s="451" t="s">
        <v>4292</v>
      </c>
      <c r="S719" s="460"/>
      <c r="T719" s="448">
        <v>50</v>
      </c>
      <c r="U719" s="549" t="s">
        <v>5462</v>
      </c>
      <c r="V719" s="514" t="s">
        <v>4294</v>
      </c>
      <c r="W719" s="425" t="s">
        <v>955</v>
      </c>
      <c r="X719" s="169"/>
      <c r="Y719" s="71" t="s">
        <v>6572</v>
      </c>
      <c r="Z719" s="145">
        <f t="shared" si="131"/>
        <v>0</v>
      </c>
      <c r="AA719" s="145">
        <f t="shared" si="132"/>
        <v>0</v>
      </c>
      <c r="AB719" s="257">
        <f t="shared" si="133"/>
        <v>0</v>
      </c>
      <c r="AC719" s="142">
        <f t="shared" si="134"/>
        <v>0</v>
      </c>
      <c r="AD719" s="143">
        <f t="shared" si="135"/>
        <v>0</v>
      </c>
      <c r="AE719" s="144" t="str">
        <f t="shared" si="126"/>
        <v/>
      </c>
      <c r="AF719" s="144">
        <f t="shared" si="127"/>
        <v>0</v>
      </c>
      <c r="AG719" s="144" t="str">
        <f t="shared" si="128"/>
        <v/>
      </c>
      <c r="AH719" s="591">
        <f t="shared" si="136"/>
        <v>0</v>
      </c>
    </row>
    <row r="720" spans="1:34" ht="15.75">
      <c r="A720" s="5"/>
      <c r="B720" s="13">
        <v>94</v>
      </c>
      <c r="C720" s="341" t="s">
        <v>2345</v>
      </c>
      <c r="D720" s="341" t="s">
        <v>2346</v>
      </c>
      <c r="E720" s="379" t="s">
        <v>96</v>
      </c>
      <c r="F720" s="405">
        <v>4</v>
      </c>
      <c r="G720" s="233"/>
      <c r="H720" s="413">
        <v>726</v>
      </c>
      <c r="I720" s="146">
        <f t="shared" si="129"/>
        <v>508.2</v>
      </c>
      <c r="J720" s="255">
        <f t="shared" si="130"/>
        <v>19.546153846153846</v>
      </c>
      <c r="K720" s="8" t="s">
        <v>3207</v>
      </c>
      <c r="L720" s="401"/>
      <c r="M720" s="333" t="s">
        <v>5562</v>
      </c>
      <c r="N720" s="8" t="s">
        <v>3208</v>
      </c>
      <c r="O720" s="426">
        <v>5.0721124999999999E-2</v>
      </c>
      <c r="P720" s="423">
        <v>2736</v>
      </c>
      <c r="Q720" s="439">
        <v>20700</v>
      </c>
      <c r="R720" s="451" t="s">
        <v>4292</v>
      </c>
      <c r="S720" s="459"/>
      <c r="T720" s="448">
        <v>50</v>
      </c>
      <c r="U720" s="549" t="s">
        <v>5463</v>
      </c>
      <c r="V720" s="523" t="s">
        <v>4295</v>
      </c>
      <c r="W720" s="425" t="s">
        <v>955</v>
      </c>
      <c r="X720" s="169"/>
      <c r="Y720" s="71" t="s">
        <v>233</v>
      </c>
      <c r="Z720" s="145">
        <f t="shared" si="131"/>
        <v>0</v>
      </c>
      <c r="AA720" s="145">
        <f t="shared" si="132"/>
        <v>0</v>
      </c>
      <c r="AB720" s="257">
        <f t="shared" si="133"/>
        <v>0</v>
      </c>
      <c r="AC720" s="142">
        <f t="shared" si="134"/>
        <v>0</v>
      </c>
      <c r="AD720" s="143">
        <f t="shared" si="135"/>
        <v>0</v>
      </c>
      <c r="AE720" s="144" t="str">
        <f t="shared" si="126"/>
        <v/>
      </c>
      <c r="AF720" s="144">
        <f t="shared" si="127"/>
        <v>0</v>
      </c>
      <c r="AG720" s="144" t="str">
        <f t="shared" si="128"/>
        <v/>
      </c>
      <c r="AH720" s="591">
        <f t="shared" si="136"/>
        <v>0</v>
      </c>
    </row>
    <row r="721" spans="1:34" ht="15.75">
      <c r="A721" s="5" t="s">
        <v>479</v>
      </c>
      <c r="B721" s="13"/>
      <c r="C721" s="348"/>
      <c r="D721" s="348"/>
      <c r="E721" s="380"/>
      <c r="F721" s="401"/>
      <c r="G721" s="136"/>
      <c r="H721" s="413"/>
      <c r="I721" s="410"/>
      <c r="J721" s="565"/>
      <c r="K721" s="417"/>
      <c r="L721" s="8"/>
      <c r="M721" s="333"/>
      <c r="N721" s="8"/>
      <c r="O721" s="346"/>
      <c r="P721" s="423"/>
      <c r="Q721" s="439"/>
      <c r="R721" s="454"/>
      <c r="S721" s="456"/>
      <c r="T721" s="425"/>
      <c r="U721" s="506"/>
      <c r="V721" s="530"/>
      <c r="W721" s="425"/>
      <c r="X721" s="137"/>
      <c r="Y721" s="71" t="s">
        <v>1015</v>
      </c>
      <c r="Z721" s="195"/>
      <c r="AA721" s="195"/>
      <c r="AB721" s="142"/>
      <c r="AC721" s="142"/>
      <c r="AD721" s="143"/>
      <c r="AE721" s="144"/>
      <c r="AF721" s="144"/>
      <c r="AG721" s="144"/>
      <c r="AH721" s="591"/>
    </row>
    <row r="722" spans="1:34" ht="15.75">
      <c r="A722" s="5"/>
      <c r="B722" s="13">
        <v>94</v>
      </c>
      <c r="C722" s="341" t="s">
        <v>2347</v>
      </c>
      <c r="D722" s="341" t="s">
        <v>2348</v>
      </c>
      <c r="E722" s="379" t="s">
        <v>96</v>
      </c>
      <c r="F722" s="405">
        <v>4</v>
      </c>
      <c r="G722" s="235"/>
      <c r="H722" s="413">
        <v>726</v>
      </c>
      <c r="I722" s="146">
        <f t="shared" si="129"/>
        <v>508.2</v>
      </c>
      <c r="J722" s="255">
        <f t="shared" si="130"/>
        <v>19.546153846153846</v>
      </c>
      <c r="K722" s="8" t="s">
        <v>3207</v>
      </c>
      <c r="L722" s="401"/>
      <c r="M722" s="333"/>
      <c r="N722" s="8" t="s">
        <v>3208</v>
      </c>
      <c r="O722" s="426">
        <v>5.0721124999999999E-2</v>
      </c>
      <c r="P722" s="423">
        <v>2736</v>
      </c>
      <c r="Q722" s="439">
        <v>21500</v>
      </c>
      <c r="R722" s="451" t="s">
        <v>4296</v>
      </c>
      <c r="S722" s="459"/>
      <c r="T722" s="448">
        <v>30</v>
      </c>
      <c r="U722" s="549" t="s">
        <v>5464</v>
      </c>
      <c r="V722" s="512" t="s">
        <v>4297</v>
      </c>
      <c r="W722" s="425" t="s">
        <v>4298</v>
      </c>
      <c r="X722" s="169"/>
      <c r="Y722" s="71" t="s">
        <v>234</v>
      </c>
      <c r="Z722" s="145">
        <f t="shared" si="131"/>
        <v>0</v>
      </c>
      <c r="AA722" s="145">
        <f t="shared" si="132"/>
        <v>0</v>
      </c>
      <c r="AB722" s="257">
        <f t="shared" si="133"/>
        <v>0</v>
      </c>
      <c r="AC722" s="142">
        <f t="shared" si="134"/>
        <v>0</v>
      </c>
      <c r="AD722" s="143">
        <f t="shared" si="135"/>
        <v>0</v>
      </c>
      <c r="AE722" s="144" t="str">
        <f t="shared" si="126"/>
        <v/>
      </c>
      <c r="AF722" s="144">
        <f t="shared" si="127"/>
        <v>0</v>
      </c>
      <c r="AG722" s="144" t="str">
        <f t="shared" si="128"/>
        <v/>
      </c>
      <c r="AH722" s="591">
        <f t="shared" si="136"/>
        <v>0</v>
      </c>
    </row>
    <row r="723" spans="1:34" ht="15.75">
      <c r="A723" s="5"/>
      <c r="B723" s="13">
        <v>94</v>
      </c>
      <c r="C723" s="341" t="s">
        <v>2349</v>
      </c>
      <c r="D723" s="341" t="s">
        <v>2274</v>
      </c>
      <c r="E723" s="379" t="s">
        <v>96</v>
      </c>
      <c r="F723" s="405">
        <v>4</v>
      </c>
      <c r="G723" s="8"/>
      <c r="H723" s="413">
        <v>726</v>
      </c>
      <c r="I723" s="146">
        <f t="shared" si="129"/>
        <v>508.2</v>
      </c>
      <c r="J723" s="255">
        <f t="shared" si="130"/>
        <v>19.546153846153846</v>
      </c>
      <c r="K723" s="8" t="s">
        <v>3207</v>
      </c>
      <c r="L723" s="401"/>
      <c r="M723" s="333" t="s">
        <v>5562</v>
      </c>
      <c r="N723" s="8" t="s">
        <v>3208</v>
      </c>
      <c r="O723" s="426">
        <v>5.0721124999999999E-2</v>
      </c>
      <c r="P723" s="423">
        <v>2736</v>
      </c>
      <c r="Q723" s="439">
        <v>19100</v>
      </c>
      <c r="R723" s="459" t="s">
        <v>4299</v>
      </c>
      <c r="S723" s="459"/>
      <c r="T723" s="448">
        <v>30</v>
      </c>
      <c r="U723" s="549" t="s">
        <v>5465</v>
      </c>
      <c r="V723" s="514" t="s">
        <v>4300</v>
      </c>
      <c r="W723" s="425" t="s">
        <v>4301</v>
      </c>
      <c r="X723" s="169"/>
      <c r="Y723" s="71" t="s">
        <v>233</v>
      </c>
      <c r="Z723" s="145">
        <f t="shared" si="131"/>
        <v>0</v>
      </c>
      <c r="AA723" s="145">
        <f t="shared" si="132"/>
        <v>0</v>
      </c>
      <c r="AB723" s="257">
        <f t="shared" si="133"/>
        <v>0</v>
      </c>
      <c r="AC723" s="142">
        <f t="shared" si="134"/>
        <v>0</v>
      </c>
      <c r="AD723" s="143">
        <f t="shared" si="135"/>
        <v>0</v>
      </c>
      <c r="AE723" s="144" t="str">
        <f t="shared" si="126"/>
        <v/>
      </c>
      <c r="AF723" s="144">
        <f t="shared" si="127"/>
        <v>0</v>
      </c>
      <c r="AG723" s="144" t="str">
        <f t="shared" si="128"/>
        <v/>
      </c>
      <c r="AH723" s="591">
        <f t="shared" si="136"/>
        <v>0</v>
      </c>
    </row>
    <row r="724" spans="1:34" ht="15.75">
      <c r="A724" s="5"/>
      <c r="B724" s="13">
        <v>94</v>
      </c>
      <c r="C724" s="341" t="s">
        <v>2350</v>
      </c>
      <c r="D724" s="341" t="s">
        <v>2351</v>
      </c>
      <c r="E724" s="379" t="s">
        <v>96</v>
      </c>
      <c r="F724" s="405">
        <v>4</v>
      </c>
      <c r="G724" s="136"/>
      <c r="H724" s="413">
        <v>726</v>
      </c>
      <c r="I724" s="146">
        <f t="shared" si="129"/>
        <v>508.2</v>
      </c>
      <c r="J724" s="255">
        <f t="shared" si="130"/>
        <v>19.546153846153846</v>
      </c>
      <c r="K724" s="8" t="s">
        <v>3207</v>
      </c>
      <c r="L724" s="401"/>
      <c r="M724" s="333" t="s">
        <v>5562</v>
      </c>
      <c r="N724" s="8" t="s">
        <v>3208</v>
      </c>
      <c r="O724" s="426">
        <v>5.0721124999999999E-2</v>
      </c>
      <c r="P724" s="423">
        <v>2736</v>
      </c>
      <c r="Q724" s="439">
        <v>20300</v>
      </c>
      <c r="R724" s="451" t="s">
        <v>4292</v>
      </c>
      <c r="S724" s="459"/>
      <c r="T724" s="448">
        <v>30</v>
      </c>
      <c r="U724" s="549" t="s">
        <v>5466</v>
      </c>
      <c r="V724" s="524" t="s">
        <v>4302</v>
      </c>
      <c r="W724" s="425" t="s">
        <v>4303</v>
      </c>
      <c r="X724" s="169"/>
      <c r="Y724" s="71" t="s">
        <v>233</v>
      </c>
      <c r="Z724" s="145">
        <f t="shared" si="131"/>
        <v>0</v>
      </c>
      <c r="AA724" s="145">
        <f t="shared" si="132"/>
        <v>0</v>
      </c>
      <c r="AB724" s="257">
        <f t="shared" si="133"/>
        <v>0</v>
      </c>
      <c r="AC724" s="142">
        <f t="shared" si="134"/>
        <v>0</v>
      </c>
      <c r="AD724" s="143">
        <f t="shared" si="135"/>
        <v>0</v>
      </c>
      <c r="AE724" s="144" t="str">
        <f t="shared" si="126"/>
        <v/>
      </c>
      <c r="AF724" s="144">
        <f t="shared" si="127"/>
        <v>0</v>
      </c>
      <c r="AG724" s="144" t="str">
        <f t="shared" si="128"/>
        <v/>
      </c>
      <c r="AH724" s="591">
        <f t="shared" si="136"/>
        <v>0</v>
      </c>
    </row>
    <row r="725" spans="1:34" ht="15.75">
      <c r="A725" s="5" t="s">
        <v>481</v>
      </c>
      <c r="B725" s="13"/>
      <c r="C725" s="348"/>
      <c r="D725" s="341"/>
      <c r="E725" s="379"/>
      <c r="F725" s="401"/>
      <c r="G725" s="232"/>
      <c r="H725" s="413"/>
      <c r="I725" s="410"/>
      <c r="J725" s="565"/>
      <c r="K725" s="346"/>
      <c r="L725" s="8"/>
      <c r="M725" s="333"/>
      <c r="N725" s="8"/>
      <c r="O725" s="346"/>
      <c r="P725" s="423"/>
      <c r="Q725" s="439"/>
      <c r="R725" s="454"/>
      <c r="S725" s="456"/>
      <c r="T725" s="425"/>
      <c r="U725" s="506"/>
      <c r="V725" s="530"/>
      <c r="W725" s="425"/>
      <c r="X725" s="137"/>
      <c r="Y725" s="71" t="s">
        <v>1015</v>
      </c>
      <c r="Z725" s="195"/>
      <c r="AA725" s="195"/>
      <c r="AB725" s="142"/>
      <c r="AC725" s="142"/>
      <c r="AD725" s="143"/>
      <c r="AE725" s="144"/>
      <c r="AF725" s="144"/>
      <c r="AG725" s="144"/>
      <c r="AH725" s="591"/>
    </row>
    <row r="726" spans="1:34" ht="15.75">
      <c r="A726" s="5"/>
      <c r="B726" s="13">
        <v>95</v>
      </c>
      <c r="C726" s="341" t="s">
        <v>2352</v>
      </c>
      <c r="D726" s="341" t="s">
        <v>2353</v>
      </c>
      <c r="E726" s="379" t="s">
        <v>96</v>
      </c>
      <c r="F726" s="405">
        <v>4</v>
      </c>
      <c r="G726" s="136"/>
      <c r="H726" s="413">
        <v>901</v>
      </c>
      <c r="I726" s="146">
        <f t="shared" si="129"/>
        <v>630.69999999999993</v>
      </c>
      <c r="J726" s="255">
        <f t="shared" si="130"/>
        <v>24.257692307692306</v>
      </c>
      <c r="K726" s="8" t="s">
        <v>3207</v>
      </c>
      <c r="L726" s="401"/>
      <c r="M726" s="333"/>
      <c r="N726" s="8" t="s">
        <v>3208</v>
      </c>
      <c r="O726" s="426">
        <v>8.6393125000000001E-2</v>
      </c>
      <c r="P726" s="423">
        <v>2736</v>
      </c>
      <c r="Q726" s="439">
        <v>22800</v>
      </c>
      <c r="R726" s="451" t="s">
        <v>4304</v>
      </c>
      <c r="S726" s="459"/>
      <c r="T726" s="448">
        <v>50</v>
      </c>
      <c r="U726" s="549" t="s">
        <v>5467</v>
      </c>
      <c r="V726" s="524" t="s">
        <v>4305</v>
      </c>
      <c r="W726" s="425" t="s">
        <v>955</v>
      </c>
      <c r="X726" s="169"/>
      <c r="Y726" s="71" t="s">
        <v>232</v>
      </c>
      <c r="Z726" s="145">
        <f t="shared" si="131"/>
        <v>0</v>
      </c>
      <c r="AA726" s="145">
        <f t="shared" si="132"/>
        <v>0</v>
      </c>
      <c r="AB726" s="257">
        <f t="shared" si="133"/>
        <v>0</v>
      </c>
      <c r="AC726" s="142">
        <f t="shared" si="134"/>
        <v>0</v>
      </c>
      <c r="AD726" s="143">
        <f t="shared" si="135"/>
        <v>0</v>
      </c>
      <c r="AE726" s="144" t="str">
        <f t="shared" si="126"/>
        <v/>
      </c>
      <c r="AF726" s="144">
        <f t="shared" si="127"/>
        <v>0</v>
      </c>
      <c r="AG726" s="144" t="str">
        <f t="shared" si="128"/>
        <v/>
      </c>
      <c r="AH726" s="591">
        <f t="shared" si="136"/>
        <v>0</v>
      </c>
    </row>
    <row r="727" spans="1:34" ht="15.75">
      <c r="A727" s="5"/>
      <c r="B727" s="13">
        <v>95</v>
      </c>
      <c r="C727" s="341" t="s">
        <v>2354</v>
      </c>
      <c r="D727" s="341" t="s">
        <v>2355</v>
      </c>
      <c r="E727" s="379" t="s">
        <v>96</v>
      </c>
      <c r="F727" s="405">
        <v>4</v>
      </c>
      <c r="G727" s="235"/>
      <c r="H727" s="413">
        <v>901</v>
      </c>
      <c r="I727" s="146">
        <f t="shared" si="129"/>
        <v>630.69999999999993</v>
      </c>
      <c r="J727" s="255">
        <f t="shared" si="130"/>
        <v>24.257692307692306</v>
      </c>
      <c r="K727" s="8" t="s">
        <v>3207</v>
      </c>
      <c r="L727" s="401"/>
      <c r="M727" s="333"/>
      <c r="N727" s="8" t="s">
        <v>3208</v>
      </c>
      <c r="O727" s="426">
        <v>8.6393125000000001E-2</v>
      </c>
      <c r="P727" s="423">
        <v>2736</v>
      </c>
      <c r="Q727" s="439">
        <v>22400</v>
      </c>
      <c r="R727" s="451" t="s">
        <v>4292</v>
      </c>
      <c r="S727" s="460"/>
      <c r="T727" s="448">
        <v>50</v>
      </c>
      <c r="U727" s="549" t="s">
        <v>5468</v>
      </c>
      <c r="V727" s="523" t="s">
        <v>4306</v>
      </c>
      <c r="W727" s="425" t="s">
        <v>955</v>
      </c>
      <c r="X727" s="169"/>
      <c r="Y727" s="71" t="s">
        <v>6572</v>
      </c>
      <c r="Z727" s="145">
        <f t="shared" si="131"/>
        <v>0</v>
      </c>
      <c r="AA727" s="145">
        <f t="shared" si="132"/>
        <v>0</v>
      </c>
      <c r="AB727" s="257">
        <f t="shared" si="133"/>
        <v>0</v>
      </c>
      <c r="AC727" s="142">
        <f t="shared" si="134"/>
        <v>0</v>
      </c>
      <c r="AD727" s="143">
        <f t="shared" si="135"/>
        <v>0</v>
      </c>
      <c r="AE727" s="144" t="str">
        <f t="shared" si="126"/>
        <v/>
      </c>
      <c r="AF727" s="144">
        <f t="shared" si="127"/>
        <v>0</v>
      </c>
      <c r="AG727" s="144" t="str">
        <f t="shared" si="128"/>
        <v/>
      </c>
      <c r="AH727" s="591">
        <f t="shared" si="136"/>
        <v>0</v>
      </c>
    </row>
    <row r="728" spans="1:34" ht="15.75">
      <c r="A728" s="5" t="s">
        <v>482</v>
      </c>
      <c r="B728" s="13"/>
      <c r="C728" s="348"/>
      <c r="D728" s="382"/>
      <c r="E728" s="380"/>
      <c r="F728" s="401"/>
      <c r="G728" s="136"/>
      <c r="H728" s="413"/>
      <c r="I728" s="410"/>
      <c r="J728" s="565"/>
      <c r="K728" s="417"/>
      <c r="L728" s="8"/>
      <c r="M728" s="333"/>
      <c r="N728" s="8"/>
      <c r="O728" s="346"/>
      <c r="P728" s="423"/>
      <c r="Q728" s="439"/>
      <c r="R728" s="454"/>
      <c r="S728" s="456"/>
      <c r="T728" s="425"/>
      <c r="U728" s="506"/>
      <c r="V728" s="530"/>
      <c r="W728" s="425"/>
      <c r="X728" s="137"/>
      <c r="Y728" s="71" t="s">
        <v>1015</v>
      </c>
      <c r="Z728" s="195"/>
      <c r="AA728" s="195"/>
      <c r="AB728" s="142"/>
      <c r="AC728" s="142"/>
      <c r="AD728" s="143"/>
      <c r="AE728" s="144"/>
      <c r="AF728" s="144"/>
      <c r="AG728" s="144"/>
      <c r="AH728" s="591"/>
    </row>
    <row r="729" spans="1:34" ht="15.75">
      <c r="A729" s="5"/>
      <c r="B729" s="13">
        <v>96</v>
      </c>
      <c r="C729" s="353" t="s">
        <v>2356</v>
      </c>
      <c r="D729" s="341" t="s">
        <v>2357</v>
      </c>
      <c r="E729" s="379" t="s">
        <v>100</v>
      </c>
      <c r="F729" s="405">
        <v>2</v>
      </c>
      <c r="G729" s="8"/>
      <c r="H729" s="413">
        <v>879</v>
      </c>
      <c r="I729" s="146">
        <f t="shared" ref="I729:I792" si="148">(H729)*$G$20</f>
        <v>615.29999999999995</v>
      </c>
      <c r="J729" s="255">
        <f t="shared" ref="J729:J792" si="149">(I729/$J$19)</f>
        <v>23.665384615384614</v>
      </c>
      <c r="K729" s="8" t="s">
        <v>3207</v>
      </c>
      <c r="L729" s="401"/>
      <c r="M729" s="333" t="s">
        <v>5562</v>
      </c>
      <c r="N729" s="8" t="s">
        <v>3208</v>
      </c>
      <c r="O729" s="426">
        <v>3.6700999999999998E-2</v>
      </c>
      <c r="P729" s="423">
        <v>1666</v>
      </c>
      <c r="Q729" s="439">
        <v>14500</v>
      </c>
      <c r="R729" s="459" t="s">
        <v>4307</v>
      </c>
      <c r="S729" s="459"/>
      <c r="T729" s="448">
        <v>60</v>
      </c>
      <c r="U729" s="548" t="s">
        <v>5469</v>
      </c>
      <c r="V729" s="512" t="s">
        <v>4308</v>
      </c>
      <c r="W729" s="425" t="s">
        <v>951</v>
      </c>
      <c r="X729" s="169"/>
      <c r="Y729" s="71" t="s">
        <v>233</v>
      </c>
      <c r="Z729" s="145">
        <f t="shared" ref="Z729:Z792" si="150">(X729*F729*I729)</f>
        <v>0</v>
      </c>
      <c r="AA729" s="145">
        <f t="shared" ref="AA729:AA792" si="151">(Z729*1.21)</f>
        <v>0</v>
      </c>
      <c r="AB729" s="257">
        <f t="shared" ref="AB729:AB792" si="152">(X729*J729*F729)</f>
        <v>0</v>
      </c>
      <c r="AC729" s="142">
        <f t="shared" ref="AC729:AC792" si="153">(X729*Q729/1000)</f>
        <v>0</v>
      </c>
      <c r="AD729" s="143">
        <f t="shared" ref="AD729:AD792" si="154">(X729*O729)</f>
        <v>0</v>
      </c>
      <c r="AE729" s="144" t="str">
        <f t="shared" ref="AE729:AE791" si="155">IF(N729="1.1G",(P729/1000)*X729,"")</f>
        <v/>
      </c>
      <c r="AF729" s="144">
        <f t="shared" ref="AF729:AF791" si="156">IF(N729="1.3G",(P729/1000)*X729,"")</f>
        <v>0</v>
      </c>
      <c r="AG729" s="144" t="str">
        <f t="shared" ref="AG729:AG791" si="157">IF(N729="1.4G",(P729/1000)*X729,"")</f>
        <v/>
      </c>
      <c r="AH729" s="591">
        <f t="shared" ref="AH729:AH792" si="158">SUM(AE729:AG729)</f>
        <v>0</v>
      </c>
    </row>
    <row r="730" spans="1:34" ht="15.75">
      <c r="A730" s="5"/>
      <c r="B730" s="13">
        <v>96</v>
      </c>
      <c r="C730" s="341" t="s">
        <v>2358</v>
      </c>
      <c r="D730" s="341" t="s">
        <v>2359</v>
      </c>
      <c r="E730" s="379" t="s">
        <v>100</v>
      </c>
      <c r="F730" s="405">
        <v>2</v>
      </c>
      <c r="G730" s="8"/>
      <c r="H730" s="413">
        <v>1010</v>
      </c>
      <c r="I730" s="146">
        <f t="shared" si="148"/>
        <v>707</v>
      </c>
      <c r="J730" s="255">
        <f t="shared" si="149"/>
        <v>27.192307692307693</v>
      </c>
      <c r="K730" s="8" t="s">
        <v>3207</v>
      </c>
      <c r="L730" s="401"/>
      <c r="M730" s="333" t="s">
        <v>5562</v>
      </c>
      <c r="N730" s="8" t="s">
        <v>3208</v>
      </c>
      <c r="O730" s="426">
        <v>3.6700999999999998E-2</v>
      </c>
      <c r="P730" s="423">
        <v>1862</v>
      </c>
      <c r="Q730" s="439">
        <v>15500</v>
      </c>
      <c r="R730" s="451" t="s">
        <v>4296</v>
      </c>
      <c r="S730" s="459"/>
      <c r="T730" s="448">
        <v>65</v>
      </c>
      <c r="U730" s="549" t="s">
        <v>5470</v>
      </c>
      <c r="V730" s="533" t="s">
        <v>4309</v>
      </c>
      <c r="W730" s="425" t="s">
        <v>951</v>
      </c>
      <c r="X730" s="169"/>
      <c r="Y730" s="71" t="s">
        <v>234</v>
      </c>
      <c r="Z730" s="145">
        <f t="shared" si="150"/>
        <v>0</v>
      </c>
      <c r="AA730" s="145">
        <f t="shared" si="151"/>
        <v>0</v>
      </c>
      <c r="AB730" s="257">
        <f t="shared" si="152"/>
        <v>0</v>
      </c>
      <c r="AC730" s="142">
        <f t="shared" si="153"/>
        <v>0</v>
      </c>
      <c r="AD730" s="143">
        <f t="shared" si="154"/>
        <v>0</v>
      </c>
      <c r="AE730" s="144" t="str">
        <f t="shared" si="155"/>
        <v/>
      </c>
      <c r="AF730" s="144">
        <f t="shared" si="156"/>
        <v>0</v>
      </c>
      <c r="AG730" s="144" t="str">
        <f t="shared" si="157"/>
        <v/>
      </c>
      <c r="AH730" s="591">
        <f t="shared" si="158"/>
        <v>0</v>
      </c>
    </row>
    <row r="731" spans="1:34" ht="15.75">
      <c r="A731" s="5"/>
      <c r="B731" s="13">
        <v>96</v>
      </c>
      <c r="C731" s="341" t="s">
        <v>2360</v>
      </c>
      <c r="D731" s="341" t="s">
        <v>485</v>
      </c>
      <c r="E731" s="379" t="s">
        <v>100</v>
      </c>
      <c r="F731" s="405">
        <v>2</v>
      </c>
      <c r="G731" s="232"/>
      <c r="H731" s="413">
        <v>1010</v>
      </c>
      <c r="I731" s="146">
        <f t="shared" si="148"/>
        <v>707</v>
      </c>
      <c r="J731" s="255">
        <f t="shared" si="149"/>
        <v>27.192307692307693</v>
      </c>
      <c r="K731" s="8" t="s">
        <v>3207</v>
      </c>
      <c r="L731" s="401"/>
      <c r="M731" s="333" t="s">
        <v>5562</v>
      </c>
      <c r="N731" s="8" t="s">
        <v>3208</v>
      </c>
      <c r="O731" s="426">
        <v>3.6700999999999998E-2</v>
      </c>
      <c r="P731" s="423">
        <v>1862</v>
      </c>
      <c r="Q731" s="439">
        <v>14900</v>
      </c>
      <c r="R731" s="451" t="s">
        <v>4109</v>
      </c>
      <c r="S731" s="460"/>
      <c r="T731" s="448">
        <v>70</v>
      </c>
      <c r="U731" s="549" t="s">
        <v>659</v>
      </c>
      <c r="V731" s="514" t="s">
        <v>4310</v>
      </c>
      <c r="W731" s="425" t="s">
        <v>951</v>
      </c>
      <c r="X731" s="169"/>
      <c r="Y731" s="71" t="s">
        <v>233</v>
      </c>
      <c r="Z731" s="145">
        <f t="shared" si="150"/>
        <v>0</v>
      </c>
      <c r="AA731" s="145">
        <f t="shared" si="151"/>
        <v>0</v>
      </c>
      <c r="AB731" s="257">
        <f t="shared" si="152"/>
        <v>0</v>
      </c>
      <c r="AC731" s="142">
        <f t="shared" si="153"/>
        <v>0</v>
      </c>
      <c r="AD731" s="143">
        <f t="shared" si="154"/>
        <v>0</v>
      </c>
      <c r="AE731" s="144" t="str">
        <f t="shared" si="155"/>
        <v/>
      </c>
      <c r="AF731" s="144">
        <f t="shared" si="156"/>
        <v>0</v>
      </c>
      <c r="AG731" s="144" t="str">
        <f t="shared" si="157"/>
        <v/>
      </c>
      <c r="AH731" s="591">
        <f t="shared" si="158"/>
        <v>0</v>
      </c>
    </row>
    <row r="732" spans="1:34" ht="15.75">
      <c r="A732" s="5"/>
      <c r="B732" s="13">
        <v>96</v>
      </c>
      <c r="C732" s="341" t="s">
        <v>2361</v>
      </c>
      <c r="D732" s="341" t="s">
        <v>483</v>
      </c>
      <c r="E732" s="379" t="s">
        <v>100</v>
      </c>
      <c r="F732" s="405">
        <v>2</v>
      </c>
      <c r="G732" s="136"/>
      <c r="H732" s="413">
        <v>1010</v>
      </c>
      <c r="I732" s="146">
        <f t="shared" si="148"/>
        <v>707</v>
      </c>
      <c r="J732" s="255">
        <f t="shared" si="149"/>
        <v>27.192307692307693</v>
      </c>
      <c r="K732" s="8" t="s">
        <v>3207</v>
      </c>
      <c r="L732" s="401"/>
      <c r="M732" s="333" t="s">
        <v>5562</v>
      </c>
      <c r="N732" s="8" t="s">
        <v>3208</v>
      </c>
      <c r="O732" s="426">
        <v>3.6700999999999998E-2</v>
      </c>
      <c r="P732" s="423">
        <v>1862</v>
      </c>
      <c r="Q732" s="439">
        <v>13300</v>
      </c>
      <c r="R732" s="459" t="s">
        <v>4311</v>
      </c>
      <c r="S732" s="459"/>
      <c r="T732" s="448">
        <v>70</v>
      </c>
      <c r="U732" s="549" t="s">
        <v>5471</v>
      </c>
      <c r="V732" s="510" t="s">
        <v>4312</v>
      </c>
      <c r="W732" s="425" t="s">
        <v>951</v>
      </c>
      <c r="X732" s="169"/>
      <c r="Y732" s="71" t="s">
        <v>233</v>
      </c>
      <c r="Z732" s="145">
        <f t="shared" si="150"/>
        <v>0</v>
      </c>
      <c r="AA732" s="145">
        <f t="shared" si="151"/>
        <v>0</v>
      </c>
      <c r="AB732" s="257">
        <f t="shared" si="152"/>
        <v>0</v>
      </c>
      <c r="AC732" s="142">
        <f t="shared" si="153"/>
        <v>0</v>
      </c>
      <c r="AD732" s="143">
        <f t="shared" si="154"/>
        <v>0</v>
      </c>
      <c r="AE732" s="144" t="str">
        <f t="shared" si="155"/>
        <v/>
      </c>
      <c r="AF732" s="144">
        <f t="shared" si="156"/>
        <v>0</v>
      </c>
      <c r="AG732" s="144" t="str">
        <f t="shared" si="157"/>
        <v/>
      </c>
      <c r="AH732" s="591">
        <f t="shared" si="158"/>
        <v>0</v>
      </c>
    </row>
    <row r="733" spans="1:34" ht="15.75">
      <c r="A733" s="5"/>
      <c r="B733" s="13">
        <v>96</v>
      </c>
      <c r="C733" s="341" t="s">
        <v>2362</v>
      </c>
      <c r="D733" s="341" t="s">
        <v>484</v>
      </c>
      <c r="E733" s="379" t="s">
        <v>100</v>
      </c>
      <c r="F733" s="405">
        <v>2</v>
      </c>
      <c r="G733" s="235"/>
      <c r="H733" s="413">
        <v>1010</v>
      </c>
      <c r="I733" s="146">
        <f t="shared" si="148"/>
        <v>707</v>
      </c>
      <c r="J733" s="255">
        <f t="shared" si="149"/>
        <v>27.192307692307693</v>
      </c>
      <c r="K733" s="8" t="s">
        <v>3207</v>
      </c>
      <c r="L733" s="401"/>
      <c r="M733" s="333"/>
      <c r="N733" s="8" t="s">
        <v>3208</v>
      </c>
      <c r="O733" s="426">
        <v>3.6700999999999998E-2</v>
      </c>
      <c r="P733" s="423">
        <v>1862</v>
      </c>
      <c r="Q733" s="439">
        <v>14300</v>
      </c>
      <c r="R733" s="459" t="s">
        <v>4311</v>
      </c>
      <c r="S733" s="459"/>
      <c r="T733" s="448">
        <v>70</v>
      </c>
      <c r="U733" s="549" t="s">
        <v>5472</v>
      </c>
      <c r="V733" s="533" t="s">
        <v>658</v>
      </c>
      <c r="W733" s="425" t="s">
        <v>951</v>
      </c>
      <c r="X733" s="169"/>
      <c r="Y733" s="71" t="s">
        <v>234</v>
      </c>
      <c r="Z733" s="145">
        <f t="shared" si="150"/>
        <v>0</v>
      </c>
      <c r="AA733" s="145">
        <f t="shared" si="151"/>
        <v>0</v>
      </c>
      <c r="AB733" s="257">
        <f t="shared" si="152"/>
        <v>0</v>
      </c>
      <c r="AC733" s="142">
        <f t="shared" si="153"/>
        <v>0</v>
      </c>
      <c r="AD733" s="143">
        <f t="shared" si="154"/>
        <v>0</v>
      </c>
      <c r="AE733" s="144" t="str">
        <f t="shared" si="155"/>
        <v/>
      </c>
      <c r="AF733" s="144">
        <f t="shared" si="156"/>
        <v>0</v>
      </c>
      <c r="AG733" s="144" t="str">
        <f t="shared" si="157"/>
        <v/>
      </c>
      <c r="AH733" s="591">
        <f t="shared" si="158"/>
        <v>0</v>
      </c>
    </row>
    <row r="734" spans="1:34" ht="15.75">
      <c r="A734" s="5"/>
      <c r="B734" s="13">
        <v>96</v>
      </c>
      <c r="C734" s="341" t="s">
        <v>2363</v>
      </c>
      <c r="D734" s="341" t="s">
        <v>2364</v>
      </c>
      <c r="E734" s="379" t="s">
        <v>100</v>
      </c>
      <c r="F734" s="405">
        <v>2</v>
      </c>
      <c r="G734" s="8"/>
      <c r="H734" s="413">
        <v>1010</v>
      </c>
      <c r="I734" s="146">
        <f t="shared" si="148"/>
        <v>707</v>
      </c>
      <c r="J734" s="255">
        <f t="shared" si="149"/>
        <v>27.192307692307693</v>
      </c>
      <c r="K734" s="8" t="s">
        <v>3207</v>
      </c>
      <c r="L734" s="401"/>
      <c r="M734" s="333" t="s">
        <v>5562</v>
      </c>
      <c r="N734" s="8" t="s">
        <v>3208</v>
      </c>
      <c r="O734" s="426">
        <v>3.6700999999999998E-2</v>
      </c>
      <c r="P734" s="423">
        <v>1862</v>
      </c>
      <c r="Q734" s="439">
        <v>14900</v>
      </c>
      <c r="R734" s="459" t="s">
        <v>4311</v>
      </c>
      <c r="S734" s="459"/>
      <c r="T734" s="448">
        <v>70</v>
      </c>
      <c r="U734" s="549" t="s">
        <v>5473</v>
      </c>
      <c r="V734" s="533" t="s">
        <v>4313</v>
      </c>
      <c r="W734" s="425" t="s">
        <v>4314</v>
      </c>
      <c r="X734" s="169"/>
      <c r="Y734" s="71" t="s">
        <v>6572</v>
      </c>
      <c r="Z734" s="145">
        <f t="shared" si="150"/>
        <v>0</v>
      </c>
      <c r="AA734" s="145">
        <f t="shared" si="151"/>
        <v>0</v>
      </c>
      <c r="AB734" s="257">
        <f t="shared" si="152"/>
        <v>0</v>
      </c>
      <c r="AC734" s="142">
        <f t="shared" si="153"/>
        <v>0</v>
      </c>
      <c r="AD734" s="143">
        <f t="shared" si="154"/>
        <v>0</v>
      </c>
      <c r="AE734" s="144" t="str">
        <f t="shared" si="155"/>
        <v/>
      </c>
      <c r="AF734" s="144">
        <f t="shared" si="156"/>
        <v>0</v>
      </c>
      <c r="AG734" s="144" t="str">
        <f t="shared" si="157"/>
        <v/>
      </c>
      <c r="AH734" s="591">
        <f t="shared" si="158"/>
        <v>0</v>
      </c>
    </row>
    <row r="735" spans="1:34" ht="15.75">
      <c r="A735" s="5" t="s">
        <v>482</v>
      </c>
      <c r="B735" s="13"/>
      <c r="C735" s="348"/>
      <c r="D735" s="382"/>
      <c r="E735" s="380"/>
      <c r="F735" s="401"/>
      <c r="G735" s="8"/>
      <c r="H735" s="413"/>
      <c r="I735" s="410"/>
      <c r="J735" s="565"/>
      <c r="K735" s="417"/>
      <c r="L735" s="8"/>
      <c r="M735" s="333"/>
      <c r="N735" s="8"/>
      <c r="O735" s="346"/>
      <c r="P735" s="423"/>
      <c r="Q735" s="439"/>
      <c r="R735" s="461"/>
      <c r="S735" s="461"/>
      <c r="T735" s="425"/>
      <c r="U735" s="506"/>
      <c r="V735" s="530"/>
      <c r="W735" s="425"/>
      <c r="X735" s="137"/>
      <c r="Y735" s="71" t="s">
        <v>1015</v>
      </c>
      <c r="Z735" s="195"/>
      <c r="AA735" s="195"/>
      <c r="AB735" s="142"/>
      <c r="AC735" s="142"/>
      <c r="AD735" s="143"/>
      <c r="AE735" s="144"/>
      <c r="AF735" s="144"/>
      <c r="AG735" s="144"/>
      <c r="AH735" s="591"/>
    </row>
    <row r="736" spans="1:34" ht="15.75">
      <c r="A736" s="5"/>
      <c r="B736" s="13">
        <v>96</v>
      </c>
      <c r="C736" s="341" t="s">
        <v>2365</v>
      </c>
      <c r="D736" s="341" t="s">
        <v>116</v>
      </c>
      <c r="E736" s="379" t="s">
        <v>100</v>
      </c>
      <c r="F736" s="405">
        <v>2</v>
      </c>
      <c r="G736" s="136"/>
      <c r="H736" s="413">
        <v>1045</v>
      </c>
      <c r="I736" s="146">
        <f t="shared" si="148"/>
        <v>731.5</v>
      </c>
      <c r="J736" s="255">
        <f t="shared" si="149"/>
        <v>28.134615384615383</v>
      </c>
      <c r="K736" s="8" t="s">
        <v>3207</v>
      </c>
      <c r="L736" s="401"/>
      <c r="M736" s="333" t="s">
        <v>5562</v>
      </c>
      <c r="N736" s="8" t="s">
        <v>3208</v>
      </c>
      <c r="O736" s="426">
        <v>3.6700999999999998E-2</v>
      </c>
      <c r="P736" s="423">
        <v>1618</v>
      </c>
      <c r="Q736" s="439">
        <v>14000</v>
      </c>
      <c r="R736" s="461" t="s">
        <v>4315</v>
      </c>
      <c r="S736" s="457"/>
      <c r="T736" s="448">
        <v>35</v>
      </c>
      <c r="U736" s="548" t="s">
        <v>5474</v>
      </c>
      <c r="V736" s="510" t="s">
        <v>4316</v>
      </c>
      <c r="W736" s="479" t="s">
        <v>747</v>
      </c>
      <c r="X736" s="169"/>
      <c r="Y736" s="71" t="s">
        <v>233</v>
      </c>
      <c r="Z736" s="145">
        <f t="shared" si="150"/>
        <v>0</v>
      </c>
      <c r="AA736" s="145">
        <f t="shared" si="151"/>
        <v>0</v>
      </c>
      <c r="AB736" s="257">
        <f t="shared" si="152"/>
        <v>0</v>
      </c>
      <c r="AC736" s="142">
        <f t="shared" si="153"/>
        <v>0</v>
      </c>
      <c r="AD736" s="143">
        <f t="shared" si="154"/>
        <v>0</v>
      </c>
      <c r="AE736" s="144" t="str">
        <f t="shared" si="155"/>
        <v/>
      </c>
      <c r="AF736" s="144">
        <f t="shared" si="156"/>
        <v>0</v>
      </c>
      <c r="AG736" s="144" t="str">
        <f t="shared" si="157"/>
        <v/>
      </c>
      <c r="AH736" s="591">
        <f t="shared" si="158"/>
        <v>0</v>
      </c>
    </row>
    <row r="737" spans="1:34" ht="15.75">
      <c r="A737" s="5"/>
      <c r="B737" s="13">
        <v>96</v>
      </c>
      <c r="C737" s="341" t="s">
        <v>5227</v>
      </c>
      <c r="D737" s="341" t="s">
        <v>2366</v>
      </c>
      <c r="E737" s="379" t="s">
        <v>100</v>
      </c>
      <c r="F737" s="405">
        <v>2</v>
      </c>
      <c r="G737" s="232"/>
      <c r="H737" s="413">
        <v>1010</v>
      </c>
      <c r="I737" s="146">
        <f t="shared" si="148"/>
        <v>707</v>
      </c>
      <c r="J737" s="255">
        <f t="shared" si="149"/>
        <v>27.192307692307693</v>
      </c>
      <c r="K737" s="8" t="s">
        <v>3207</v>
      </c>
      <c r="L737" s="401"/>
      <c r="M737" s="333"/>
      <c r="N737" s="8" t="s">
        <v>3208</v>
      </c>
      <c r="O737" s="426">
        <v>3.6700999999999998E-2</v>
      </c>
      <c r="P737" s="423">
        <v>1862</v>
      </c>
      <c r="Q737" s="439">
        <v>12500</v>
      </c>
      <c r="R737" s="461" t="s">
        <v>4311</v>
      </c>
      <c r="S737" s="457"/>
      <c r="T737" s="448">
        <v>35</v>
      </c>
      <c r="U737" s="549" t="s">
        <v>5475</v>
      </c>
      <c r="V737" s="507" t="s">
        <v>4317</v>
      </c>
      <c r="W737" s="425" t="s">
        <v>4318</v>
      </c>
      <c r="X737" s="169"/>
      <c r="Y737" s="71" t="s">
        <v>233</v>
      </c>
      <c r="Z737" s="145">
        <f t="shared" si="150"/>
        <v>0</v>
      </c>
      <c r="AA737" s="145">
        <f t="shared" si="151"/>
        <v>0</v>
      </c>
      <c r="AB737" s="257">
        <f t="shared" si="152"/>
        <v>0</v>
      </c>
      <c r="AC737" s="142">
        <f t="shared" si="153"/>
        <v>0</v>
      </c>
      <c r="AD737" s="143">
        <f t="shared" si="154"/>
        <v>0</v>
      </c>
      <c r="AE737" s="144" t="str">
        <f t="shared" si="155"/>
        <v/>
      </c>
      <c r="AF737" s="144">
        <f t="shared" si="156"/>
        <v>0</v>
      </c>
      <c r="AG737" s="144" t="str">
        <f t="shared" si="157"/>
        <v/>
      </c>
      <c r="AH737" s="591">
        <f t="shared" si="158"/>
        <v>0</v>
      </c>
    </row>
    <row r="738" spans="1:34" ht="15.75">
      <c r="A738" s="5"/>
      <c r="B738" s="13">
        <v>96</v>
      </c>
      <c r="C738" s="341" t="s">
        <v>2367</v>
      </c>
      <c r="D738" s="341" t="s">
        <v>2368</v>
      </c>
      <c r="E738" s="379" t="s">
        <v>100</v>
      </c>
      <c r="F738" s="405">
        <v>2</v>
      </c>
      <c r="G738" s="136"/>
      <c r="H738" s="413">
        <v>1010</v>
      </c>
      <c r="I738" s="146">
        <f t="shared" si="148"/>
        <v>707</v>
      </c>
      <c r="J738" s="255">
        <f t="shared" si="149"/>
        <v>27.192307692307693</v>
      </c>
      <c r="K738" s="8" t="s">
        <v>3207</v>
      </c>
      <c r="L738" s="401"/>
      <c r="M738" s="333"/>
      <c r="N738" s="8" t="s">
        <v>3208</v>
      </c>
      <c r="O738" s="426">
        <v>3.6700999999999998E-2</v>
      </c>
      <c r="P738" s="423">
        <v>1862</v>
      </c>
      <c r="Q738" s="439">
        <v>14700</v>
      </c>
      <c r="R738" s="451" t="s">
        <v>4319</v>
      </c>
      <c r="S738" s="457"/>
      <c r="T738" s="448">
        <v>50</v>
      </c>
      <c r="U738" s="548" t="s">
        <v>4320</v>
      </c>
      <c r="V738" s="514" t="s">
        <v>4321</v>
      </c>
      <c r="W738" s="425" t="s">
        <v>4322</v>
      </c>
      <c r="X738" s="169"/>
      <c r="Y738" s="71" t="s">
        <v>233</v>
      </c>
      <c r="Z738" s="145">
        <f t="shared" si="150"/>
        <v>0</v>
      </c>
      <c r="AA738" s="145">
        <f t="shared" si="151"/>
        <v>0</v>
      </c>
      <c r="AB738" s="257">
        <f t="shared" si="152"/>
        <v>0</v>
      </c>
      <c r="AC738" s="142">
        <f t="shared" si="153"/>
        <v>0</v>
      </c>
      <c r="AD738" s="143">
        <f t="shared" si="154"/>
        <v>0</v>
      </c>
      <c r="AE738" s="144" t="str">
        <f t="shared" si="155"/>
        <v/>
      </c>
      <c r="AF738" s="144">
        <f t="shared" si="156"/>
        <v>0</v>
      </c>
      <c r="AG738" s="144" t="str">
        <f t="shared" si="157"/>
        <v/>
      </c>
      <c r="AH738" s="591">
        <f t="shared" si="158"/>
        <v>0</v>
      </c>
    </row>
    <row r="739" spans="1:34" ht="15.75">
      <c r="A739" s="5"/>
      <c r="B739" s="13">
        <v>96</v>
      </c>
      <c r="C739" s="367" t="s">
        <v>2369</v>
      </c>
      <c r="D739" s="387" t="s">
        <v>2370</v>
      </c>
      <c r="E739" s="379" t="s">
        <v>100</v>
      </c>
      <c r="F739" s="405">
        <v>2</v>
      </c>
      <c r="G739" s="235"/>
      <c r="H739" s="413">
        <v>1010</v>
      </c>
      <c r="I739" s="146">
        <f t="shared" si="148"/>
        <v>707</v>
      </c>
      <c r="J739" s="255">
        <f t="shared" si="149"/>
        <v>27.192307692307693</v>
      </c>
      <c r="K739" s="8" t="s">
        <v>3207</v>
      </c>
      <c r="L739" s="401"/>
      <c r="M739" s="333"/>
      <c r="N739" s="8" t="s">
        <v>3208</v>
      </c>
      <c r="O739" s="426">
        <v>3.6700999999999998E-2</v>
      </c>
      <c r="P739" s="423">
        <v>1996</v>
      </c>
      <c r="Q739" s="439">
        <v>14700</v>
      </c>
      <c r="R739" s="461" t="s">
        <v>4307</v>
      </c>
      <c r="S739" s="457"/>
      <c r="T739" s="448">
        <v>35</v>
      </c>
      <c r="U739" s="548" t="s">
        <v>5476</v>
      </c>
      <c r="V739" s="507" t="s">
        <v>4323</v>
      </c>
      <c r="W739" s="425" t="s">
        <v>4324</v>
      </c>
      <c r="X739" s="169"/>
      <c r="Y739" s="71" t="s">
        <v>6572</v>
      </c>
      <c r="Z739" s="145">
        <f t="shared" si="150"/>
        <v>0</v>
      </c>
      <c r="AA739" s="145">
        <f t="shared" si="151"/>
        <v>0</v>
      </c>
      <c r="AB739" s="257">
        <f t="shared" si="152"/>
        <v>0</v>
      </c>
      <c r="AC739" s="142">
        <f t="shared" si="153"/>
        <v>0</v>
      </c>
      <c r="AD739" s="143">
        <f t="shared" si="154"/>
        <v>0</v>
      </c>
      <c r="AE739" s="144" t="str">
        <f t="shared" si="155"/>
        <v/>
      </c>
      <c r="AF739" s="144">
        <f t="shared" si="156"/>
        <v>0</v>
      </c>
      <c r="AG739" s="144" t="str">
        <f t="shared" si="157"/>
        <v/>
      </c>
      <c r="AH739" s="591">
        <f t="shared" si="158"/>
        <v>0</v>
      </c>
    </row>
    <row r="740" spans="1:34" ht="15.75">
      <c r="A740" s="5"/>
      <c r="B740" s="13">
        <v>96</v>
      </c>
      <c r="C740" s="367" t="s">
        <v>2371</v>
      </c>
      <c r="D740" s="387" t="s">
        <v>2372</v>
      </c>
      <c r="E740" s="379" t="s">
        <v>100</v>
      </c>
      <c r="F740" s="405">
        <v>2</v>
      </c>
      <c r="G740" s="136"/>
      <c r="H740" s="413">
        <v>1010</v>
      </c>
      <c r="I740" s="146">
        <f t="shared" si="148"/>
        <v>707</v>
      </c>
      <c r="J740" s="255">
        <f t="shared" si="149"/>
        <v>27.192307692307693</v>
      </c>
      <c r="K740" s="8" t="s">
        <v>3207</v>
      </c>
      <c r="L740" s="401"/>
      <c r="M740" s="333"/>
      <c r="N740" s="8" t="s">
        <v>3208</v>
      </c>
      <c r="O740" s="426">
        <v>3.6700999999999998E-2</v>
      </c>
      <c r="P740" s="423">
        <v>1862</v>
      </c>
      <c r="Q740" s="439">
        <v>14700</v>
      </c>
      <c r="R740" s="461" t="s">
        <v>4307</v>
      </c>
      <c r="S740" s="457"/>
      <c r="T740" s="448">
        <v>35</v>
      </c>
      <c r="U740" s="548" t="s">
        <v>5477</v>
      </c>
      <c r="V740" s="512" t="s">
        <v>4325</v>
      </c>
      <c r="W740" s="425" t="s">
        <v>4326</v>
      </c>
      <c r="X740" s="169"/>
      <c r="Y740" s="71" t="s">
        <v>232</v>
      </c>
      <c r="Z740" s="145">
        <f t="shared" si="150"/>
        <v>0</v>
      </c>
      <c r="AA740" s="145">
        <f t="shared" si="151"/>
        <v>0</v>
      </c>
      <c r="AB740" s="257">
        <f t="shared" si="152"/>
        <v>0</v>
      </c>
      <c r="AC740" s="142">
        <f t="shared" si="153"/>
        <v>0</v>
      </c>
      <c r="AD740" s="143">
        <f t="shared" si="154"/>
        <v>0</v>
      </c>
      <c r="AE740" s="144" t="str">
        <f t="shared" si="155"/>
        <v/>
      </c>
      <c r="AF740" s="144">
        <f t="shared" si="156"/>
        <v>0</v>
      </c>
      <c r="AG740" s="144" t="str">
        <f t="shared" si="157"/>
        <v/>
      </c>
      <c r="AH740" s="591">
        <f t="shared" si="158"/>
        <v>0</v>
      </c>
    </row>
    <row r="741" spans="1:34" ht="15.75">
      <c r="A741" s="5"/>
      <c r="B741" s="13">
        <v>96</v>
      </c>
      <c r="C741" s="367" t="s">
        <v>2373</v>
      </c>
      <c r="D741" s="387" t="s">
        <v>2374</v>
      </c>
      <c r="E741" s="379" t="s">
        <v>100</v>
      </c>
      <c r="F741" s="405">
        <v>2</v>
      </c>
      <c r="G741" s="8"/>
      <c r="H741" s="413">
        <v>1010</v>
      </c>
      <c r="I741" s="146">
        <f t="shared" si="148"/>
        <v>707</v>
      </c>
      <c r="J741" s="255">
        <f t="shared" si="149"/>
        <v>27.192307692307693</v>
      </c>
      <c r="K741" s="8" t="s">
        <v>3207</v>
      </c>
      <c r="L741" s="401"/>
      <c r="M741" s="333"/>
      <c r="N741" s="8" t="s">
        <v>3208</v>
      </c>
      <c r="O741" s="426">
        <v>3.6700999999999998E-2</v>
      </c>
      <c r="P741" s="423">
        <v>1862</v>
      </c>
      <c r="Q741" s="439">
        <v>14700</v>
      </c>
      <c r="R741" s="461" t="s">
        <v>4307</v>
      </c>
      <c r="S741" s="457"/>
      <c r="T741" s="448">
        <v>35</v>
      </c>
      <c r="U741" s="548" t="s">
        <v>5478</v>
      </c>
      <c r="V741" s="510" t="s">
        <v>4327</v>
      </c>
      <c r="W741" s="425" t="s">
        <v>4328</v>
      </c>
      <c r="X741" s="169"/>
      <c r="Y741" s="71" t="s">
        <v>233</v>
      </c>
      <c r="Z741" s="145">
        <f t="shared" si="150"/>
        <v>0</v>
      </c>
      <c r="AA741" s="145">
        <f t="shared" si="151"/>
        <v>0</v>
      </c>
      <c r="AB741" s="257">
        <f t="shared" si="152"/>
        <v>0</v>
      </c>
      <c r="AC741" s="142">
        <f t="shared" si="153"/>
        <v>0</v>
      </c>
      <c r="AD741" s="143">
        <f t="shared" si="154"/>
        <v>0</v>
      </c>
      <c r="AE741" s="144" t="str">
        <f t="shared" si="155"/>
        <v/>
      </c>
      <c r="AF741" s="144">
        <f t="shared" si="156"/>
        <v>0</v>
      </c>
      <c r="AG741" s="144" t="str">
        <f t="shared" si="157"/>
        <v/>
      </c>
      <c r="AH741" s="591">
        <f t="shared" si="158"/>
        <v>0</v>
      </c>
    </row>
    <row r="742" spans="1:34" ht="15.75">
      <c r="A742" s="5"/>
      <c r="B742" s="13">
        <v>96</v>
      </c>
      <c r="C742" s="341" t="s">
        <v>2375</v>
      </c>
      <c r="D742" s="341" t="s">
        <v>486</v>
      </c>
      <c r="E742" s="379" t="s">
        <v>100</v>
      </c>
      <c r="F742" s="405">
        <v>2</v>
      </c>
      <c r="G742" s="8"/>
      <c r="H742" s="413">
        <v>1010</v>
      </c>
      <c r="I742" s="146">
        <f t="shared" si="148"/>
        <v>707</v>
      </c>
      <c r="J742" s="255">
        <f t="shared" si="149"/>
        <v>27.192307692307693</v>
      </c>
      <c r="K742" s="8" t="s">
        <v>3207</v>
      </c>
      <c r="L742" s="401"/>
      <c r="M742" s="333"/>
      <c r="N742" s="8" t="s">
        <v>3208</v>
      </c>
      <c r="O742" s="426">
        <v>3.6700999999999998E-2</v>
      </c>
      <c r="P742" s="423">
        <v>1862</v>
      </c>
      <c r="Q742" s="439">
        <v>14100</v>
      </c>
      <c r="R742" s="451" t="s">
        <v>4329</v>
      </c>
      <c r="S742" s="457"/>
      <c r="T742" s="448">
        <v>50</v>
      </c>
      <c r="U742" s="549" t="s">
        <v>5479</v>
      </c>
      <c r="V742" s="512" t="s">
        <v>4330</v>
      </c>
      <c r="W742" s="425" t="s">
        <v>751</v>
      </c>
      <c r="X742" s="169"/>
      <c r="Y742" s="71" t="s">
        <v>234</v>
      </c>
      <c r="Z742" s="145">
        <f t="shared" si="150"/>
        <v>0</v>
      </c>
      <c r="AA742" s="145">
        <f t="shared" si="151"/>
        <v>0</v>
      </c>
      <c r="AB742" s="257">
        <f t="shared" si="152"/>
        <v>0</v>
      </c>
      <c r="AC742" s="142">
        <f t="shared" si="153"/>
        <v>0</v>
      </c>
      <c r="AD742" s="143">
        <f t="shared" si="154"/>
        <v>0</v>
      </c>
      <c r="AE742" s="144" t="str">
        <f t="shared" si="155"/>
        <v/>
      </c>
      <c r="AF742" s="144">
        <f t="shared" si="156"/>
        <v>0</v>
      </c>
      <c r="AG742" s="144" t="str">
        <f t="shared" si="157"/>
        <v/>
      </c>
      <c r="AH742" s="591">
        <f t="shared" si="158"/>
        <v>0</v>
      </c>
    </row>
    <row r="743" spans="1:34" ht="15.75">
      <c r="A743" s="5" t="s">
        <v>487</v>
      </c>
      <c r="B743" s="13"/>
      <c r="C743" s="348"/>
      <c r="D743" s="382"/>
      <c r="E743" s="380"/>
      <c r="F743" s="401"/>
      <c r="G743" s="8"/>
      <c r="H743" s="413"/>
      <c r="I743" s="410"/>
      <c r="J743" s="565"/>
      <c r="K743" s="417"/>
      <c r="L743" s="8"/>
      <c r="M743" s="333"/>
      <c r="N743" s="8"/>
      <c r="O743" s="346"/>
      <c r="P743" s="423"/>
      <c r="Q743" s="439"/>
      <c r="R743" s="454"/>
      <c r="S743" s="456"/>
      <c r="T743" s="425"/>
      <c r="U743" s="506"/>
      <c r="V743" s="521"/>
      <c r="W743" s="425"/>
      <c r="X743" s="137"/>
      <c r="Y743" s="71" t="s">
        <v>1015</v>
      </c>
      <c r="Z743" s="195"/>
      <c r="AA743" s="195"/>
      <c r="AB743" s="142"/>
      <c r="AC743" s="142"/>
      <c r="AD743" s="143"/>
      <c r="AE743" s="144"/>
      <c r="AF743" s="144"/>
      <c r="AG743" s="144"/>
      <c r="AH743" s="591"/>
    </row>
    <row r="744" spans="1:34" ht="15.75">
      <c r="A744" s="5"/>
      <c r="B744" s="13">
        <v>97</v>
      </c>
      <c r="C744" s="341" t="s">
        <v>2376</v>
      </c>
      <c r="D744" s="341" t="s">
        <v>2377</v>
      </c>
      <c r="E744" s="379" t="s">
        <v>100</v>
      </c>
      <c r="F744" s="405">
        <v>2</v>
      </c>
      <c r="G744" s="232"/>
      <c r="H744" s="413">
        <v>1195</v>
      </c>
      <c r="I744" s="146">
        <f t="shared" si="148"/>
        <v>836.5</v>
      </c>
      <c r="J744" s="255">
        <f t="shared" si="149"/>
        <v>32.17307692307692</v>
      </c>
      <c r="K744" s="8" t="s">
        <v>3207</v>
      </c>
      <c r="L744" s="401"/>
      <c r="M744" s="333" t="s">
        <v>5562</v>
      </c>
      <c r="N744" s="8" t="s">
        <v>3208</v>
      </c>
      <c r="O744" s="426">
        <v>5.9639124999999994E-2</v>
      </c>
      <c r="P744" s="423">
        <v>1862</v>
      </c>
      <c r="Q744" s="439">
        <v>15500</v>
      </c>
      <c r="R744" s="451" t="s">
        <v>4331</v>
      </c>
      <c r="S744" s="460"/>
      <c r="T744" s="448">
        <v>50</v>
      </c>
      <c r="U744" s="549" t="s">
        <v>5480</v>
      </c>
      <c r="V744" s="523" t="s">
        <v>4332</v>
      </c>
      <c r="W744" s="425" t="s">
        <v>951</v>
      </c>
      <c r="X744" s="169"/>
      <c r="Y744" s="71" t="s">
        <v>233</v>
      </c>
      <c r="Z744" s="145">
        <f t="shared" si="150"/>
        <v>0</v>
      </c>
      <c r="AA744" s="145">
        <f t="shared" si="151"/>
        <v>0</v>
      </c>
      <c r="AB744" s="257">
        <f t="shared" si="152"/>
        <v>0</v>
      </c>
      <c r="AC744" s="142">
        <f t="shared" si="153"/>
        <v>0</v>
      </c>
      <c r="AD744" s="143">
        <f t="shared" si="154"/>
        <v>0</v>
      </c>
      <c r="AE744" s="144" t="str">
        <f t="shared" si="155"/>
        <v/>
      </c>
      <c r="AF744" s="144">
        <f t="shared" si="156"/>
        <v>0</v>
      </c>
      <c r="AG744" s="144" t="str">
        <f t="shared" si="157"/>
        <v/>
      </c>
      <c r="AH744" s="591">
        <f t="shared" si="158"/>
        <v>0</v>
      </c>
    </row>
    <row r="745" spans="1:34" ht="15.75">
      <c r="A745" s="5"/>
      <c r="B745" s="13">
        <v>97</v>
      </c>
      <c r="C745" s="341" t="s">
        <v>2378</v>
      </c>
      <c r="D745" s="341" t="s">
        <v>2379</v>
      </c>
      <c r="E745" s="379" t="s">
        <v>100</v>
      </c>
      <c r="F745" s="405">
        <v>2</v>
      </c>
      <c r="G745" s="136"/>
      <c r="H745" s="413">
        <v>1195</v>
      </c>
      <c r="I745" s="146">
        <f t="shared" si="148"/>
        <v>836.5</v>
      </c>
      <c r="J745" s="255">
        <f t="shared" si="149"/>
        <v>32.17307692307692</v>
      </c>
      <c r="K745" s="8" t="s">
        <v>3207</v>
      </c>
      <c r="L745" s="401"/>
      <c r="M745" s="333" t="s">
        <v>5562</v>
      </c>
      <c r="N745" s="8" t="s">
        <v>3208</v>
      </c>
      <c r="O745" s="426">
        <v>5.9639124999999994E-2</v>
      </c>
      <c r="P745" s="423">
        <v>1862</v>
      </c>
      <c r="Q745" s="439">
        <v>15300</v>
      </c>
      <c r="R745" s="451" t="s">
        <v>4331</v>
      </c>
      <c r="S745" s="459"/>
      <c r="T745" s="448">
        <v>60</v>
      </c>
      <c r="U745" s="549" t="s">
        <v>5481</v>
      </c>
      <c r="V745" s="523" t="s">
        <v>4333</v>
      </c>
      <c r="W745" s="425" t="s">
        <v>951</v>
      </c>
      <c r="X745" s="169"/>
      <c r="Y745" s="71" t="s">
        <v>6572</v>
      </c>
      <c r="Z745" s="145">
        <f t="shared" si="150"/>
        <v>0</v>
      </c>
      <c r="AA745" s="145">
        <f t="shared" si="151"/>
        <v>0</v>
      </c>
      <c r="AB745" s="257">
        <f t="shared" si="152"/>
        <v>0</v>
      </c>
      <c r="AC745" s="142">
        <f t="shared" si="153"/>
        <v>0</v>
      </c>
      <c r="AD745" s="143">
        <f t="shared" si="154"/>
        <v>0</v>
      </c>
      <c r="AE745" s="144" t="str">
        <f t="shared" si="155"/>
        <v/>
      </c>
      <c r="AF745" s="144">
        <f t="shared" si="156"/>
        <v>0</v>
      </c>
      <c r="AG745" s="144" t="str">
        <f t="shared" si="157"/>
        <v/>
      </c>
      <c r="AH745" s="591">
        <f t="shared" si="158"/>
        <v>0</v>
      </c>
    </row>
    <row r="746" spans="1:34" ht="15.75">
      <c r="A746" s="5"/>
      <c r="B746" s="13">
        <v>97</v>
      </c>
      <c r="C746" s="341" t="s">
        <v>2380</v>
      </c>
      <c r="D746" s="341" t="s">
        <v>2381</v>
      </c>
      <c r="E746" s="379" t="s">
        <v>100</v>
      </c>
      <c r="F746" s="405">
        <v>2</v>
      </c>
      <c r="G746" s="235"/>
      <c r="H746" s="413">
        <v>1195</v>
      </c>
      <c r="I746" s="146">
        <f t="shared" si="148"/>
        <v>836.5</v>
      </c>
      <c r="J746" s="255">
        <f t="shared" si="149"/>
        <v>32.17307692307692</v>
      </c>
      <c r="K746" s="8" t="s">
        <v>3207</v>
      </c>
      <c r="L746" s="401"/>
      <c r="M746" s="333" t="s">
        <v>5562</v>
      </c>
      <c r="N746" s="8" t="s">
        <v>3208</v>
      </c>
      <c r="O746" s="426">
        <v>5.9639124999999994E-2</v>
      </c>
      <c r="P746" s="423">
        <v>1862</v>
      </c>
      <c r="Q746" s="439">
        <v>15300</v>
      </c>
      <c r="R746" s="451" t="s">
        <v>4331</v>
      </c>
      <c r="S746" s="460"/>
      <c r="T746" s="448">
        <v>60</v>
      </c>
      <c r="U746" s="549" t="s">
        <v>4334</v>
      </c>
      <c r="V746" s="510" t="s">
        <v>4335</v>
      </c>
      <c r="W746" s="425" t="s">
        <v>951</v>
      </c>
      <c r="X746" s="169"/>
      <c r="Y746" s="71" t="s">
        <v>233</v>
      </c>
      <c r="Z746" s="145">
        <f t="shared" si="150"/>
        <v>0</v>
      </c>
      <c r="AA746" s="145">
        <f t="shared" si="151"/>
        <v>0</v>
      </c>
      <c r="AB746" s="257">
        <f t="shared" si="152"/>
        <v>0</v>
      </c>
      <c r="AC746" s="142">
        <f t="shared" si="153"/>
        <v>0</v>
      </c>
      <c r="AD746" s="143">
        <f t="shared" si="154"/>
        <v>0</v>
      </c>
      <c r="AE746" s="144" t="str">
        <f t="shared" si="155"/>
        <v/>
      </c>
      <c r="AF746" s="144">
        <f t="shared" si="156"/>
        <v>0</v>
      </c>
      <c r="AG746" s="144" t="str">
        <f t="shared" si="157"/>
        <v/>
      </c>
      <c r="AH746" s="591">
        <f t="shared" si="158"/>
        <v>0</v>
      </c>
    </row>
    <row r="747" spans="1:34" ht="15.75">
      <c r="A747" s="5"/>
      <c r="B747" s="13">
        <v>97</v>
      </c>
      <c r="C747" s="341" t="s">
        <v>2382</v>
      </c>
      <c r="D747" s="341" t="s">
        <v>2383</v>
      </c>
      <c r="E747" s="379" t="s">
        <v>100</v>
      </c>
      <c r="F747" s="405">
        <v>2</v>
      </c>
      <c r="G747" s="8"/>
      <c r="H747" s="413">
        <v>1195</v>
      </c>
      <c r="I747" s="146">
        <f t="shared" si="148"/>
        <v>836.5</v>
      </c>
      <c r="J747" s="255">
        <f t="shared" si="149"/>
        <v>32.17307692307692</v>
      </c>
      <c r="K747" s="8" t="s">
        <v>3207</v>
      </c>
      <c r="L747" s="401"/>
      <c r="M747" s="333" t="s">
        <v>5562</v>
      </c>
      <c r="N747" s="8" t="s">
        <v>3208</v>
      </c>
      <c r="O747" s="426">
        <v>5.9639124999999994E-2</v>
      </c>
      <c r="P747" s="423">
        <v>1862</v>
      </c>
      <c r="Q747" s="439">
        <v>15100</v>
      </c>
      <c r="R747" s="451" t="s">
        <v>4331</v>
      </c>
      <c r="S747" s="460"/>
      <c r="T747" s="448">
        <v>50</v>
      </c>
      <c r="U747" s="549" t="s">
        <v>5482</v>
      </c>
      <c r="V747" s="523" t="s">
        <v>4336</v>
      </c>
      <c r="W747" s="425" t="s">
        <v>4314</v>
      </c>
      <c r="X747" s="169"/>
      <c r="Y747" s="71" t="s">
        <v>233</v>
      </c>
      <c r="Z747" s="145">
        <f t="shared" si="150"/>
        <v>0</v>
      </c>
      <c r="AA747" s="145">
        <f t="shared" si="151"/>
        <v>0</v>
      </c>
      <c r="AB747" s="257">
        <f t="shared" si="152"/>
        <v>0</v>
      </c>
      <c r="AC747" s="142">
        <f t="shared" si="153"/>
        <v>0</v>
      </c>
      <c r="AD747" s="143">
        <f t="shared" si="154"/>
        <v>0</v>
      </c>
      <c r="AE747" s="144" t="str">
        <f t="shared" si="155"/>
        <v/>
      </c>
      <c r="AF747" s="144">
        <f t="shared" si="156"/>
        <v>0</v>
      </c>
      <c r="AG747" s="144" t="str">
        <f t="shared" si="157"/>
        <v/>
      </c>
      <c r="AH747" s="591">
        <f t="shared" si="158"/>
        <v>0</v>
      </c>
    </row>
    <row r="748" spans="1:34" ht="15.75">
      <c r="A748" s="5"/>
      <c r="B748" s="13">
        <v>97</v>
      </c>
      <c r="C748" s="341" t="s">
        <v>2384</v>
      </c>
      <c r="D748" s="341" t="s">
        <v>2385</v>
      </c>
      <c r="E748" s="379" t="s">
        <v>100</v>
      </c>
      <c r="F748" s="405">
        <v>2</v>
      </c>
      <c r="G748" s="233"/>
      <c r="H748" s="413">
        <v>1195</v>
      </c>
      <c r="I748" s="146">
        <f t="shared" si="148"/>
        <v>836.5</v>
      </c>
      <c r="J748" s="255">
        <f t="shared" si="149"/>
        <v>32.17307692307692</v>
      </c>
      <c r="K748" s="8" t="s">
        <v>3207</v>
      </c>
      <c r="L748" s="401"/>
      <c r="M748" s="333" t="s">
        <v>5562</v>
      </c>
      <c r="N748" s="8" t="s">
        <v>3208</v>
      </c>
      <c r="O748" s="426">
        <v>5.9639124999999994E-2</v>
      </c>
      <c r="P748" s="423">
        <v>1862</v>
      </c>
      <c r="Q748" s="439">
        <v>15100</v>
      </c>
      <c r="R748" s="451" t="s">
        <v>4331</v>
      </c>
      <c r="S748" s="459"/>
      <c r="T748" s="448">
        <v>60</v>
      </c>
      <c r="U748" s="549" t="s">
        <v>5483</v>
      </c>
      <c r="V748" s="523" t="s">
        <v>4337</v>
      </c>
      <c r="W748" s="425" t="s">
        <v>951</v>
      </c>
      <c r="X748" s="169"/>
      <c r="Y748" s="71" t="s">
        <v>233</v>
      </c>
      <c r="Z748" s="145">
        <f t="shared" si="150"/>
        <v>0</v>
      </c>
      <c r="AA748" s="145">
        <f t="shared" si="151"/>
        <v>0</v>
      </c>
      <c r="AB748" s="257">
        <f t="shared" si="152"/>
        <v>0</v>
      </c>
      <c r="AC748" s="142">
        <f t="shared" si="153"/>
        <v>0</v>
      </c>
      <c r="AD748" s="143">
        <f t="shared" si="154"/>
        <v>0</v>
      </c>
      <c r="AE748" s="144" t="str">
        <f t="shared" si="155"/>
        <v/>
      </c>
      <c r="AF748" s="144">
        <f t="shared" si="156"/>
        <v>0</v>
      </c>
      <c r="AG748" s="144" t="str">
        <f t="shared" si="157"/>
        <v/>
      </c>
      <c r="AH748" s="591">
        <f t="shared" si="158"/>
        <v>0</v>
      </c>
    </row>
    <row r="749" spans="1:34" ht="15.75">
      <c r="A749" s="5"/>
      <c r="B749" s="13">
        <v>97</v>
      </c>
      <c r="C749" s="341" t="s">
        <v>2386</v>
      </c>
      <c r="D749" s="341" t="s">
        <v>488</v>
      </c>
      <c r="E749" s="379" t="s">
        <v>100</v>
      </c>
      <c r="F749" s="405">
        <v>2</v>
      </c>
      <c r="G749" s="136"/>
      <c r="H749" s="413">
        <v>1195</v>
      </c>
      <c r="I749" s="146">
        <f t="shared" si="148"/>
        <v>836.5</v>
      </c>
      <c r="J749" s="255">
        <f t="shared" si="149"/>
        <v>32.17307692307692</v>
      </c>
      <c r="K749" s="8" t="s">
        <v>3207</v>
      </c>
      <c r="L749" s="401"/>
      <c r="M749" s="333" t="s">
        <v>5562</v>
      </c>
      <c r="N749" s="8" t="s">
        <v>3208</v>
      </c>
      <c r="O749" s="426">
        <v>5.9639124999999994E-2</v>
      </c>
      <c r="P749" s="423">
        <v>1862</v>
      </c>
      <c r="Q749" s="439">
        <v>15300</v>
      </c>
      <c r="R749" s="451" t="s">
        <v>4331</v>
      </c>
      <c r="S749" s="460"/>
      <c r="T749" s="448">
        <v>60</v>
      </c>
      <c r="U749" s="549" t="s">
        <v>5484</v>
      </c>
      <c r="V749" s="523" t="s">
        <v>4338</v>
      </c>
      <c r="W749" s="425" t="s">
        <v>951</v>
      </c>
      <c r="X749" s="169"/>
      <c r="Y749" s="71" t="s">
        <v>233</v>
      </c>
      <c r="Z749" s="145">
        <f t="shared" si="150"/>
        <v>0</v>
      </c>
      <c r="AA749" s="145">
        <f t="shared" si="151"/>
        <v>0</v>
      </c>
      <c r="AB749" s="257">
        <f t="shared" si="152"/>
        <v>0</v>
      </c>
      <c r="AC749" s="142">
        <f t="shared" si="153"/>
        <v>0</v>
      </c>
      <c r="AD749" s="143">
        <f t="shared" si="154"/>
        <v>0</v>
      </c>
      <c r="AE749" s="144" t="str">
        <f t="shared" si="155"/>
        <v/>
      </c>
      <c r="AF749" s="144">
        <f t="shared" si="156"/>
        <v>0</v>
      </c>
      <c r="AG749" s="144" t="str">
        <f t="shared" si="157"/>
        <v/>
      </c>
      <c r="AH749" s="591">
        <f t="shared" si="158"/>
        <v>0</v>
      </c>
    </row>
    <row r="750" spans="1:34" ht="15.75">
      <c r="A750" s="5" t="s">
        <v>487</v>
      </c>
      <c r="B750" s="13"/>
      <c r="C750" s="348"/>
      <c r="D750" s="382"/>
      <c r="E750" s="380"/>
      <c r="F750" s="401"/>
      <c r="G750" s="235"/>
      <c r="H750" s="413"/>
      <c r="I750" s="410"/>
      <c r="J750" s="565"/>
      <c r="K750" s="417"/>
      <c r="L750" s="8"/>
      <c r="M750" s="333"/>
      <c r="N750" s="8"/>
      <c r="O750" s="346"/>
      <c r="P750" s="423"/>
      <c r="Q750" s="439"/>
      <c r="R750" s="461"/>
      <c r="S750" s="457"/>
      <c r="T750" s="425"/>
      <c r="U750" s="506"/>
      <c r="V750" s="521"/>
      <c r="W750" s="425"/>
      <c r="X750" s="137"/>
      <c r="Y750" s="71" t="s">
        <v>1015</v>
      </c>
      <c r="Z750" s="195"/>
      <c r="AA750" s="195"/>
      <c r="AB750" s="142"/>
      <c r="AC750" s="142"/>
      <c r="AD750" s="143"/>
      <c r="AE750" s="144"/>
      <c r="AF750" s="144"/>
      <c r="AG750" s="144"/>
      <c r="AH750" s="591"/>
    </row>
    <row r="751" spans="1:34" ht="15.75">
      <c r="A751" s="5"/>
      <c r="B751" s="13">
        <v>97</v>
      </c>
      <c r="C751" s="341" t="s">
        <v>2387</v>
      </c>
      <c r="D751" s="341" t="s">
        <v>2388</v>
      </c>
      <c r="E751" s="379" t="s">
        <v>100</v>
      </c>
      <c r="F751" s="405">
        <v>2</v>
      </c>
      <c r="G751" s="136"/>
      <c r="H751" s="413">
        <v>1195</v>
      </c>
      <c r="I751" s="146">
        <f t="shared" si="148"/>
        <v>836.5</v>
      </c>
      <c r="J751" s="255">
        <f t="shared" si="149"/>
        <v>32.17307692307692</v>
      </c>
      <c r="K751" s="8" t="s">
        <v>3207</v>
      </c>
      <c r="L751" s="401"/>
      <c r="M751" s="333"/>
      <c r="N751" s="8" t="s">
        <v>3208</v>
      </c>
      <c r="O751" s="426">
        <v>5.9639124999999994E-2</v>
      </c>
      <c r="P751" s="423">
        <v>1862</v>
      </c>
      <c r="Q751" s="439">
        <v>15100</v>
      </c>
      <c r="R751" s="451" t="s">
        <v>4331</v>
      </c>
      <c r="S751" s="457"/>
      <c r="T751" s="448">
        <v>30</v>
      </c>
      <c r="U751" s="549" t="s">
        <v>5485</v>
      </c>
      <c r="V751" s="523" t="s">
        <v>4339</v>
      </c>
      <c r="W751" s="425" t="s">
        <v>740</v>
      </c>
      <c r="X751" s="169"/>
      <c r="Y751" s="71" t="s">
        <v>232</v>
      </c>
      <c r="Z751" s="145">
        <f t="shared" si="150"/>
        <v>0</v>
      </c>
      <c r="AA751" s="145">
        <f t="shared" si="151"/>
        <v>0</v>
      </c>
      <c r="AB751" s="257">
        <f t="shared" si="152"/>
        <v>0</v>
      </c>
      <c r="AC751" s="142">
        <f t="shared" si="153"/>
        <v>0</v>
      </c>
      <c r="AD751" s="143">
        <f t="shared" si="154"/>
        <v>0</v>
      </c>
      <c r="AE751" s="144" t="str">
        <f t="shared" si="155"/>
        <v/>
      </c>
      <c r="AF751" s="144">
        <f t="shared" si="156"/>
        <v>0</v>
      </c>
      <c r="AG751" s="144" t="str">
        <f t="shared" si="157"/>
        <v/>
      </c>
      <c r="AH751" s="591">
        <f t="shared" si="158"/>
        <v>0</v>
      </c>
    </row>
    <row r="752" spans="1:34" ht="15.75">
      <c r="A752" s="5"/>
      <c r="B752" s="13">
        <v>97</v>
      </c>
      <c r="C752" s="341" t="s">
        <v>2389</v>
      </c>
      <c r="D752" s="341" t="s">
        <v>2390</v>
      </c>
      <c r="E752" s="379" t="s">
        <v>100</v>
      </c>
      <c r="F752" s="405">
        <v>2</v>
      </c>
      <c r="G752" s="8"/>
      <c r="H752" s="413">
        <v>1559</v>
      </c>
      <c r="I752" s="146">
        <f t="shared" si="148"/>
        <v>1091.3</v>
      </c>
      <c r="J752" s="255">
        <f t="shared" si="149"/>
        <v>41.973076923076924</v>
      </c>
      <c r="K752" s="8" t="s">
        <v>3207</v>
      </c>
      <c r="L752" s="401"/>
      <c r="M752" s="333" t="s">
        <v>5562</v>
      </c>
      <c r="N752" s="8" t="s">
        <v>3208</v>
      </c>
      <c r="O752" s="426">
        <v>5.9639124999999994E-2</v>
      </c>
      <c r="P752" s="423">
        <v>1862</v>
      </c>
      <c r="Q752" s="439">
        <v>12900</v>
      </c>
      <c r="R752" s="451" t="s">
        <v>4331</v>
      </c>
      <c r="S752" s="457"/>
      <c r="T752" s="448">
        <v>22</v>
      </c>
      <c r="U752" s="549" t="s">
        <v>5486</v>
      </c>
      <c r="V752" s="529" t="s">
        <v>4340</v>
      </c>
      <c r="W752" s="425" t="s">
        <v>4341</v>
      </c>
      <c r="X752" s="169"/>
      <c r="Y752" s="71" t="s">
        <v>6572</v>
      </c>
      <c r="Z752" s="145">
        <f t="shared" si="150"/>
        <v>0</v>
      </c>
      <c r="AA752" s="145">
        <f t="shared" si="151"/>
        <v>0</v>
      </c>
      <c r="AB752" s="257">
        <f t="shared" si="152"/>
        <v>0</v>
      </c>
      <c r="AC752" s="142">
        <f t="shared" si="153"/>
        <v>0</v>
      </c>
      <c r="AD752" s="143">
        <f t="shared" si="154"/>
        <v>0</v>
      </c>
      <c r="AE752" s="144" t="str">
        <f t="shared" si="155"/>
        <v/>
      </c>
      <c r="AF752" s="144">
        <f t="shared" si="156"/>
        <v>0</v>
      </c>
      <c r="AG752" s="144" t="str">
        <f t="shared" si="157"/>
        <v/>
      </c>
      <c r="AH752" s="591">
        <f t="shared" si="158"/>
        <v>0</v>
      </c>
    </row>
    <row r="753" spans="1:34" ht="15.75">
      <c r="A753" s="5"/>
      <c r="B753" s="13">
        <v>97</v>
      </c>
      <c r="C753" s="341" t="s">
        <v>2391</v>
      </c>
      <c r="D753" s="341" t="s">
        <v>489</v>
      </c>
      <c r="E753" s="379" t="s">
        <v>100</v>
      </c>
      <c r="F753" s="405">
        <v>2</v>
      </c>
      <c r="G753" s="8"/>
      <c r="H753" s="413">
        <v>1195</v>
      </c>
      <c r="I753" s="146">
        <f t="shared" si="148"/>
        <v>836.5</v>
      </c>
      <c r="J753" s="255">
        <f t="shared" si="149"/>
        <v>32.17307692307692</v>
      </c>
      <c r="K753" s="8" t="s">
        <v>3207</v>
      </c>
      <c r="L753" s="401"/>
      <c r="M753" s="333"/>
      <c r="N753" s="8" t="s">
        <v>3208</v>
      </c>
      <c r="O753" s="426">
        <v>5.9639124999999994E-2</v>
      </c>
      <c r="P753" s="423">
        <v>1862</v>
      </c>
      <c r="Q753" s="439">
        <v>15100</v>
      </c>
      <c r="R753" s="451" t="s">
        <v>4331</v>
      </c>
      <c r="S753" s="457"/>
      <c r="T753" s="448">
        <v>30</v>
      </c>
      <c r="U753" s="549" t="s">
        <v>5487</v>
      </c>
      <c r="V753" s="523" t="s">
        <v>4342</v>
      </c>
      <c r="W753" s="425" t="s">
        <v>752</v>
      </c>
      <c r="X753" s="169"/>
      <c r="Y753" s="71" t="s">
        <v>234</v>
      </c>
      <c r="Z753" s="145">
        <f t="shared" si="150"/>
        <v>0</v>
      </c>
      <c r="AA753" s="145">
        <f t="shared" si="151"/>
        <v>0</v>
      </c>
      <c r="AB753" s="257">
        <f t="shared" si="152"/>
        <v>0</v>
      </c>
      <c r="AC753" s="142">
        <f t="shared" si="153"/>
        <v>0</v>
      </c>
      <c r="AD753" s="143">
        <f t="shared" si="154"/>
        <v>0</v>
      </c>
      <c r="AE753" s="144" t="str">
        <f t="shared" si="155"/>
        <v/>
      </c>
      <c r="AF753" s="144">
        <f t="shared" si="156"/>
        <v>0</v>
      </c>
      <c r="AG753" s="144" t="str">
        <f t="shared" si="157"/>
        <v/>
      </c>
      <c r="AH753" s="591">
        <f t="shared" si="158"/>
        <v>0</v>
      </c>
    </row>
    <row r="754" spans="1:34" ht="15.75">
      <c r="A754" s="5" t="s">
        <v>490</v>
      </c>
      <c r="B754" s="13"/>
      <c r="C754" s="348"/>
      <c r="D754" s="382"/>
      <c r="E754" s="380"/>
      <c r="F754" s="401"/>
      <c r="G754" s="136"/>
      <c r="H754" s="413"/>
      <c r="I754" s="410"/>
      <c r="J754" s="565"/>
      <c r="K754" s="417"/>
      <c r="L754" s="8"/>
      <c r="M754" s="333"/>
      <c r="N754" s="417"/>
      <c r="O754" s="346"/>
      <c r="P754" s="423"/>
      <c r="Q754" s="439"/>
      <c r="R754" s="461"/>
      <c r="S754" s="461"/>
      <c r="T754" s="425"/>
      <c r="U754" s="506"/>
      <c r="V754" s="521"/>
      <c r="W754" s="425"/>
      <c r="X754" s="137"/>
      <c r="Y754" s="71" t="s">
        <v>1015</v>
      </c>
      <c r="Z754" s="195"/>
      <c r="AA754" s="195"/>
      <c r="AB754" s="142"/>
      <c r="AC754" s="142"/>
      <c r="AD754" s="143"/>
      <c r="AE754" s="144"/>
      <c r="AF754" s="144"/>
      <c r="AG754" s="144"/>
      <c r="AH754" s="591"/>
    </row>
    <row r="755" spans="1:34" ht="15.75">
      <c r="A755" s="5"/>
      <c r="B755" s="13">
        <v>98</v>
      </c>
      <c r="C755" s="341" t="s">
        <v>2392</v>
      </c>
      <c r="D755" s="341" t="s">
        <v>2393</v>
      </c>
      <c r="E755" s="379" t="s">
        <v>100</v>
      </c>
      <c r="F755" s="402">
        <v>2</v>
      </c>
      <c r="G755" s="8"/>
      <c r="H755" s="413">
        <v>1146</v>
      </c>
      <c r="I755" s="146">
        <f t="shared" si="148"/>
        <v>802.19999999999993</v>
      </c>
      <c r="J755" s="255">
        <f t="shared" si="149"/>
        <v>30.853846153846153</v>
      </c>
      <c r="K755" s="8" t="s">
        <v>3207</v>
      </c>
      <c r="L755" s="346"/>
      <c r="M755" s="333" t="s">
        <v>5562</v>
      </c>
      <c r="N755" s="8" t="s">
        <v>3208</v>
      </c>
      <c r="O755" s="426">
        <v>3.4453125000000001E-2</v>
      </c>
      <c r="P755" s="423">
        <v>1998</v>
      </c>
      <c r="Q755" s="402">
        <v>14500</v>
      </c>
      <c r="R755" s="451" t="s">
        <v>4343</v>
      </c>
      <c r="S755" s="457"/>
      <c r="T755" s="448">
        <v>50</v>
      </c>
      <c r="U755" s="548" t="s">
        <v>4344</v>
      </c>
      <c r="V755" s="514" t="s">
        <v>4345</v>
      </c>
      <c r="W755" s="425" t="s">
        <v>731</v>
      </c>
      <c r="X755" s="169"/>
      <c r="Y755" s="71" t="s">
        <v>233</v>
      </c>
      <c r="Z755" s="145">
        <f t="shared" si="150"/>
        <v>0</v>
      </c>
      <c r="AA755" s="145">
        <f t="shared" si="151"/>
        <v>0</v>
      </c>
      <c r="AB755" s="257">
        <f t="shared" si="152"/>
        <v>0</v>
      </c>
      <c r="AC755" s="142">
        <f t="shared" si="153"/>
        <v>0</v>
      </c>
      <c r="AD755" s="143">
        <f t="shared" si="154"/>
        <v>0</v>
      </c>
      <c r="AE755" s="144" t="str">
        <f t="shared" si="155"/>
        <v/>
      </c>
      <c r="AF755" s="144">
        <f t="shared" si="156"/>
        <v>0</v>
      </c>
      <c r="AG755" s="144" t="str">
        <f t="shared" si="157"/>
        <v/>
      </c>
      <c r="AH755" s="591">
        <f t="shared" si="158"/>
        <v>0</v>
      </c>
    </row>
    <row r="756" spans="1:34" ht="15.75">
      <c r="A756" s="5"/>
      <c r="B756" s="13">
        <v>98</v>
      </c>
      <c r="C756" s="341" t="s">
        <v>2394</v>
      </c>
      <c r="D756" s="341" t="s">
        <v>2395</v>
      </c>
      <c r="E756" s="379" t="s">
        <v>100</v>
      </c>
      <c r="F756" s="402">
        <v>2</v>
      </c>
      <c r="G756" s="8"/>
      <c r="H756" s="413">
        <v>1146</v>
      </c>
      <c r="I756" s="146">
        <f t="shared" si="148"/>
        <v>802.19999999999993</v>
      </c>
      <c r="J756" s="255">
        <f t="shared" si="149"/>
        <v>30.853846153846153</v>
      </c>
      <c r="K756" s="8" t="s">
        <v>3207</v>
      </c>
      <c r="L756" s="346"/>
      <c r="M756" s="333" t="s">
        <v>5562</v>
      </c>
      <c r="N756" s="8" t="s">
        <v>3208</v>
      </c>
      <c r="O756" s="426">
        <v>3.4453125000000001E-2</v>
      </c>
      <c r="P756" s="423">
        <v>1998</v>
      </c>
      <c r="Q756" s="402">
        <v>14500</v>
      </c>
      <c r="R756" s="451" t="s">
        <v>4343</v>
      </c>
      <c r="S756" s="457"/>
      <c r="T756" s="448">
        <v>50</v>
      </c>
      <c r="U756" s="548" t="s">
        <v>4344</v>
      </c>
      <c r="V756" s="514" t="s">
        <v>4346</v>
      </c>
      <c r="W756" s="425" t="s">
        <v>731</v>
      </c>
      <c r="X756" s="169"/>
      <c r="Y756" s="71" t="s">
        <v>233</v>
      </c>
      <c r="Z756" s="145">
        <f t="shared" si="150"/>
        <v>0</v>
      </c>
      <c r="AA756" s="145">
        <f t="shared" si="151"/>
        <v>0</v>
      </c>
      <c r="AB756" s="257">
        <f t="shared" si="152"/>
        <v>0</v>
      </c>
      <c r="AC756" s="142">
        <f t="shared" si="153"/>
        <v>0</v>
      </c>
      <c r="AD756" s="143">
        <f t="shared" si="154"/>
        <v>0</v>
      </c>
      <c r="AE756" s="144" t="str">
        <f t="shared" si="155"/>
        <v/>
      </c>
      <c r="AF756" s="144">
        <f t="shared" si="156"/>
        <v>0</v>
      </c>
      <c r="AG756" s="144" t="str">
        <f t="shared" si="157"/>
        <v/>
      </c>
      <c r="AH756" s="591">
        <f t="shared" si="158"/>
        <v>0</v>
      </c>
    </row>
    <row r="757" spans="1:34" ht="15.75">
      <c r="A757" s="5"/>
      <c r="B757" s="13">
        <v>98</v>
      </c>
      <c r="C757" s="341" t="s">
        <v>2396</v>
      </c>
      <c r="D757" s="341" t="s">
        <v>491</v>
      </c>
      <c r="E757" s="379" t="s">
        <v>100</v>
      </c>
      <c r="F757" s="402">
        <v>2</v>
      </c>
      <c r="G757" s="8"/>
      <c r="H757" s="413">
        <v>1055</v>
      </c>
      <c r="I757" s="146">
        <f t="shared" si="148"/>
        <v>738.5</v>
      </c>
      <c r="J757" s="255">
        <f t="shared" si="149"/>
        <v>28.403846153846153</v>
      </c>
      <c r="K757" s="8" t="s">
        <v>3207</v>
      </c>
      <c r="L757" s="346"/>
      <c r="M757" s="333"/>
      <c r="N757" s="8" t="s">
        <v>3208</v>
      </c>
      <c r="O757" s="426">
        <v>3.4453125000000001E-2</v>
      </c>
      <c r="P757" s="423">
        <v>1900</v>
      </c>
      <c r="Q757" s="402">
        <v>14500</v>
      </c>
      <c r="R757" s="451" t="s">
        <v>4343</v>
      </c>
      <c r="S757" s="457"/>
      <c r="T757" s="448">
        <v>60</v>
      </c>
      <c r="U757" s="548" t="s">
        <v>660</v>
      </c>
      <c r="V757" s="523" t="s">
        <v>4347</v>
      </c>
      <c r="W757" s="425" t="s">
        <v>939</v>
      </c>
      <c r="X757" s="169"/>
      <c r="Y757" s="71" t="s">
        <v>6572</v>
      </c>
      <c r="Z757" s="145">
        <f t="shared" si="150"/>
        <v>0</v>
      </c>
      <c r="AA757" s="145">
        <f t="shared" si="151"/>
        <v>0</v>
      </c>
      <c r="AB757" s="257">
        <f t="shared" si="152"/>
        <v>0</v>
      </c>
      <c r="AC757" s="142">
        <f t="shared" si="153"/>
        <v>0</v>
      </c>
      <c r="AD757" s="143">
        <f t="shared" si="154"/>
        <v>0</v>
      </c>
      <c r="AE757" s="144" t="str">
        <f t="shared" si="155"/>
        <v/>
      </c>
      <c r="AF757" s="144">
        <f t="shared" si="156"/>
        <v>0</v>
      </c>
      <c r="AG757" s="144" t="str">
        <f t="shared" si="157"/>
        <v/>
      </c>
      <c r="AH757" s="591">
        <f t="shared" si="158"/>
        <v>0</v>
      </c>
    </row>
    <row r="758" spans="1:34" ht="15.75">
      <c r="A758" s="5"/>
      <c r="B758" s="13">
        <v>98</v>
      </c>
      <c r="C758" s="341" t="s">
        <v>2397</v>
      </c>
      <c r="D758" s="341" t="s">
        <v>492</v>
      </c>
      <c r="E758" s="379" t="s">
        <v>100</v>
      </c>
      <c r="F758" s="402">
        <v>2</v>
      </c>
      <c r="G758" s="233"/>
      <c r="H758" s="413">
        <v>1055</v>
      </c>
      <c r="I758" s="146">
        <f t="shared" si="148"/>
        <v>738.5</v>
      </c>
      <c r="J758" s="255">
        <f t="shared" si="149"/>
        <v>28.403846153846153</v>
      </c>
      <c r="K758" s="8" t="s">
        <v>3207</v>
      </c>
      <c r="L758" s="346"/>
      <c r="M758" s="333" t="s">
        <v>5562</v>
      </c>
      <c r="N758" s="8" t="s">
        <v>3208</v>
      </c>
      <c r="O758" s="426">
        <v>3.4453125000000001E-2</v>
      </c>
      <c r="P758" s="423">
        <v>1900</v>
      </c>
      <c r="Q758" s="402">
        <v>14500</v>
      </c>
      <c r="R758" s="451" t="s">
        <v>4343</v>
      </c>
      <c r="S758" s="457"/>
      <c r="T758" s="448">
        <v>60</v>
      </c>
      <c r="U758" s="548" t="s">
        <v>4348</v>
      </c>
      <c r="V758" s="514" t="s">
        <v>4349</v>
      </c>
      <c r="W758" s="425" t="s">
        <v>939</v>
      </c>
      <c r="X758" s="169"/>
      <c r="Y758" s="71" t="s">
        <v>233</v>
      </c>
      <c r="Z758" s="145">
        <f t="shared" si="150"/>
        <v>0</v>
      </c>
      <c r="AA758" s="145">
        <f t="shared" si="151"/>
        <v>0</v>
      </c>
      <c r="AB758" s="257">
        <f t="shared" si="152"/>
        <v>0</v>
      </c>
      <c r="AC758" s="142">
        <f t="shared" si="153"/>
        <v>0</v>
      </c>
      <c r="AD758" s="143">
        <f t="shared" si="154"/>
        <v>0</v>
      </c>
      <c r="AE758" s="144" t="str">
        <f t="shared" si="155"/>
        <v/>
      </c>
      <c r="AF758" s="144">
        <f t="shared" si="156"/>
        <v>0</v>
      </c>
      <c r="AG758" s="144" t="str">
        <f t="shared" si="157"/>
        <v/>
      </c>
      <c r="AH758" s="591">
        <f t="shared" si="158"/>
        <v>0</v>
      </c>
    </row>
    <row r="759" spans="1:34" ht="15.75">
      <c r="A759" s="5"/>
      <c r="B759" s="13">
        <v>98</v>
      </c>
      <c r="C759" s="341" t="s">
        <v>2398</v>
      </c>
      <c r="D759" s="341" t="s">
        <v>493</v>
      </c>
      <c r="E759" s="379" t="s">
        <v>100</v>
      </c>
      <c r="F759" s="402">
        <v>2</v>
      </c>
      <c r="G759" s="136"/>
      <c r="H759" s="413">
        <v>1055</v>
      </c>
      <c r="I759" s="146">
        <f t="shared" si="148"/>
        <v>738.5</v>
      </c>
      <c r="J759" s="255">
        <f t="shared" si="149"/>
        <v>28.403846153846153</v>
      </c>
      <c r="K759" s="8" t="s">
        <v>3207</v>
      </c>
      <c r="L759" s="346"/>
      <c r="M759" s="333"/>
      <c r="N759" s="8" t="s">
        <v>3208</v>
      </c>
      <c r="O759" s="426">
        <v>3.4453125000000001E-2</v>
      </c>
      <c r="P759" s="423">
        <v>1900</v>
      </c>
      <c r="Q759" s="402">
        <v>14500</v>
      </c>
      <c r="R759" s="451" t="s">
        <v>4343</v>
      </c>
      <c r="S759" s="457"/>
      <c r="T759" s="448">
        <v>60</v>
      </c>
      <c r="U759" s="548" t="s">
        <v>661</v>
      </c>
      <c r="V759" s="523" t="s">
        <v>4350</v>
      </c>
      <c r="W759" s="425" t="s">
        <v>939</v>
      </c>
      <c r="X759" s="169"/>
      <c r="Y759" s="71" t="s">
        <v>232</v>
      </c>
      <c r="Z759" s="145">
        <f t="shared" si="150"/>
        <v>0</v>
      </c>
      <c r="AA759" s="145">
        <f t="shared" si="151"/>
        <v>0</v>
      </c>
      <c r="AB759" s="257">
        <f t="shared" si="152"/>
        <v>0</v>
      </c>
      <c r="AC759" s="142">
        <f t="shared" si="153"/>
        <v>0</v>
      </c>
      <c r="AD759" s="143">
        <f t="shared" si="154"/>
        <v>0</v>
      </c>
      <c r="AE759" s="144" t="str">
        <f t="shared" si="155"/>
        <v/>
      </c>
      <c r="AF759" s="144">
        <f t="shared" si="156"/>
        <v>0</v>
      </c>
      <c r="AG759" s="144" t="str">
        <f t="shared" si="157"/>
        <v/>
      </c>
      <c r="AH759" s="591">
        <f t="shared" si="158"/>
        <v>0</v>
      </c>
    </row>
    <row r="760" spans="1:34" ht="15.75">
      <c r="A760" s="5"/>
      <c r="B760" s="13">
        <v>98</v>
      </c>
      <c r="C760" s="341" t="s">
        <v>2399</v>
      </c>
      <c r="D760" s="341" t="s">
        <v>2400</v>
      </c>
      <c r="E760" s="379" t="s">
        <v>100</v>
      </c>
      <c r="F760" s="405">
        <v>2</v>
      </c>
      <c r="G760" s="239"/>
      <c r="H760" s="413">
        <v>1055</v>
      </c>
      <c r="I760" s="146">
        <f t="shared" si="148"/>
        <v>738.5</v>
      </c>
      <c r="J760" s="255">
        <f t="shared" si="149"/>
        <v>28.403846153846153</v>
      </c>
      <c r="K760" s="8" t="s">
        <v>3207</v>
      </c>
      <c r="L760" s="401"/>
      <c r="M760" s="333" t="s">
        <v>5561</v>
      </c>
      <c r="N760" s="8" t="s">
        <v>3208</v>
      </c>
      <c r="O760" s="426">
        <v>3.4453125000000001E-2</v>
      </c>
      <c r="P760" s="423">
        <v>1900</v>
      </c>
      <c r="Q760" s="439">
        <v>14300</v>
      </c>
      <c r="R760" s="451" t="s">
        <v>4343</v>
      </c>
      <c r="S760" s="457"/>
      <c r="T760" s="448">
        <v>50</v>
      </c>
      <c r="U760" s="549" t="s">
        <v>4351</v>
      </c>
      <c r="V760" s="514" t="s">
        <v>4352</v>
      </c>
      <c r="W760" s="425" t="s">
        <v>939</v>
      </c>
      <c r="X760" s="169"/>
      <c r="Y760" s="71" t="s">
        <v>6572</v>
      </c>
      <c r="Z760" s="145">
        <f t="shared" si="150"/>
        <v>0</v>
      </c>
      <c r="AA760" s="145">
        <f t="shared" si="151"/>
        <v>0</v>
      </c>
      <c r="AB760" s="257">
        <f t="shared" si="152"/>
        <v>0</v>
      </c>
      <c r="AC760" s="142">
        <f t="shared" si="153"/>
        <v>0</v>
      </c>
      <c r="AD760" s="143">
        <f t="shared" si="154"/>
        <v>0</v>
      </c>
      <c r="AE760" s="144" t="str">
        <f t="shared" si="155"/>
        <v/>
      </c>
      <c r="AF760" s="144">
        <f t="shared" si="156"/>
        <v>0</v>
      </c>
      <c r="AG760" s="144" t="str">
        <f t="shared" si="157"/>
        <v/>
      </c>
      <c r="AH760" s="591">
        <f t="shared" si="158"/>
        <v>0</v>
      </c>
    </row>
    <row r="761" spans="1:34" ht="15.75">
      <c r="A761" s="5"/>
      <c r="B761" s="13">
        <v>98</v>
      </c>
      <c r="C761" s="341" t="s">
        <v>2401</v>
      </c>
      <c r="D761" s="341" t="s">
        <v>2402</v>
      </c>
      <c r="E761" s="379" t="s">
        <v>100</v>
      </c>
      <c r="F761" s="405">
        <v>2</v>
      </c>
      <c r="G761" s="136"/>
      <c r="H761" s="413">
        <v>1055</v>
      </c>
      <c r="I761" s="146">
        <f t="shared" si="148"/>
        <v>738.5</v>
      </c>
      <c r="J761" s="255">
        <f t="shared" si="149"/>
        <v>28.403846153846153</v>
      </c>
      <c r="K761" s="8" t="s">
        <v>3207</v>
      </c>
      <c r="L761" s="401"/>
      <c r="M761" s="333" t="s">
        <v>5561</v>
      </c>
      <c r="N761" s="8" t="s">
        <v>3208</v>
      </c>
      <c r="O761" s="426">
        <v>3.4453125000000001E-2</v>
      </c>
      <c r="P761" s="423">
        <v>1900</v>
      </c>
      <c r="Q761" s="439">
        <v>14300</v>
      </c>
      <c r="R761" s="451" t="s">
        <v>4343</v>
      </c>
      <c r="S761" s="457"/>
      <c r="T761" s="448">
        <v>50</v>
      </c>
      <c r="U761" s="549" t="s">
        <v>4353</v>
      </c>
      <c r="V761" s="510" t="s">
        <v>4354</v>
      </c>
      <c r="W761" s="425" t="s">
        <v>939</v>
      </c>
      <c r="X761" s="169"/>
      <c r="Y761" s="71" t="s">
        <v>233</v>
      </c>
      <c r="Z761" s="145">
        <f t="shared" si="150"/>
        <v>0</v>
      </c>
      <c r="AA761" s="145">
        <f t="shared" si="151"/>
        <v>0</v>
      </c>
      <c r="AB761" s="257">
        <f t="shared" si="152"/>
        <v>0</v>
      </c>
      <c r="AC761" s="142">
        <f t="shared" si="153"/>
        <v>0</v>
      </c>
      <c r="AD761" s="143">
        <f t="shared" si="154"/>
        <v>0</v>
      </c>
      <c r="AE761" s="144" t="str">
        <f t="shared" si="155"/>
        <v/>
      </c>
      <c r="AF761" s="144">
        <f t="shared" si="156"/>
        <v>0</v>
      </c>
      <c r="AG761" s="144" t="str">
        <f t="shared" si="157"/>
        <v/>
      </c>
      <c r="AH761" s="591">
        <f t="shared" si="158"/>
        <v>0</v>
      </c>
    </row>
    <row r="762" spans="1:34" ht="15.75">
      <c r="A762" s="5"/>
      <c r="B762" s="13">
        <v>98</v>
      </c>
      <c r="C762" s="341" t="s">
        <v>2403</v>
      </c>
      <c r="D762" s="341" t="s">
        <v>2404</v>
      </c>
      <c r="E762" s="379" t="s">
        <v>100</v>
      </c>
      <c r="F762" s="405">
        <v>2</v>
      </c>
      <c r="G762" s="235"/>
      <c r="H762" s="413">
        <v>1055</v>
      </c>
      <c r="I762" s="146">
        <f t="shared" si="148"/>
        <v>738.5</v>
      </c>
      <c r="J762" s="255">
        <f t="shared" si="149"/>
        <v>28.403846153846153</v>
      </c>
      <c r="K762" s="8" t="s">
        <v>3207</v>
      </c>
      <c r="L762" s="401"/>
      <c r="M762" s="333" t="s">
        <v>5561</v>
      </c>
      <c r="N762" s="8" t="s">
        <v>3208</v>
      </c>
      <c r="O762" s="426">
        <v>3.4453125000000001E-2</v>
      </c>
      <c r="P762" s="423">
        <v>1900</v>
      </c>
      <c r="Q762" s="439">
        <v>13500</v>
      </c>
      <c r="R762" s="451" t="s">
        <v>4343</v>
      </c>
      <c r="S762" s="457"/>
      <c r="T762" s="448">
        <v>50</v>
      </c>
      <c r="U762" s="549" t="s">
        <v>4355</v>
      </c>
      <c r="V762" s="522" t="s">
        <v>4356</v>
      </c>
      <c r="W762" s="425" t="s">
        <v>939</v>
      </c>
      <c r="X762" s="169"/>
      <c r="Y762" s="71" t="s">
        <v>233</v>
      </c>
      <c r="Z762" s="145">
        <f t="shared" si="150"/>
        <v>0</v>
      </c>
      <c r="AA762" s="145">
        <f t="shared" si="151"/>
        <v>0</v>
      </c>
      <c r="AB762" s="257">
        <f t="shared" si="152"/>
        <v>0</v>
      </c>
      <c r="AC762" s="142">
        <f t="shared" si="153"/>
        <v>0</v>
      </c>
      <c r="AD762" s="143">
        <f t="shared" si="154"/>
        <v>0</v>
      </c>
      <c r="AE762" s="144" t="str">
        <f t="shared" si="155"/>
        <v/>
      </c>
      <c r="AF762" s="144">
        <f t="shared" si="156"/>
        <v>0</v>
      </c>
      <c r="AG762" s="144" t="str">
        <f t="shared" si="157"/>
        <v/>
      </c>
      <c r="AH762" s="591">
        <f t="shared" si="158"/>
        <v>0</v>
      </c>
    </row>
    <row r="763" spans="1:34" ht="15.75">
      <c r="A763" s="5"/>
      <c r="B763" s="13">
        <v>98</v>
      </c>
      <c r="C763" s="341" t="s">
        <v>2405</v>
      </c>
      <c r="D763" s="341" t="s">
        <v>2406</v>
      </c>
      <c r="E763" s="379" t="s">
        <v>100</v>
      </c>
      <c r="F763" s="405">
        <v>2</v>
      </c>
      <c r="G763" s="8"/>
      <c r="H763" s="413">
        <v>1055</v>
      </c>
      <c r="I763" s="146">
        <f t="shared" si="148"/>
        <v>738.5</v>
      </c>
      <c r="J763" s="255">
        <f t="shared" si="149"/>
        <v>28.403846153846153</v>
      </c>
      <c r="K763" s="8" t="s">
        <v>3207</v>
      </c>
      <c r="L763" s="401"/>
      <c r="M763" s="333" t="s">
        <v>5561</v>
      </c>
      <c r="N763" s="8" t="s">
        <v>3208</v>
      </c>
      <c r="O763" s="426">
        <v>3.4453125000000001E-2</v>
      </c>
      <c r="P763" s="423">
        <v>1900</v>
      </c>
      <c r="Q763" s="439">
        <v>13700</v>
      </c>
      <c r="R763" s="451" t="s">
        <v>4343</v>
      </c>
      <c r="S763" s="457"/>
      <c r="T763" s="448">
        <v>50</v>
      </c>
      <c r="U763" s="549" t="s">
        <v>4357</v>
      </c>
      <c r="V763" s="514" t="s">
        <v>4358</v>
      </c>
      <c r="W763" s="425" t="s">
        <v>939</v>
      </c>
      <c r="X763" s="169"/>
      <c r="Y763" s="71" t="s">
        <v>233</v>
      </c>
      <c r="Z763" s="145">
        <f t="shared" si="150"/>
        <v>0</v>
      </c>
      <c r="AA763" s="145">
        <f t="shared" si="151"/>
        <v>0</v>
      </c>
      <c r="AB763" s="257">
        <f t="shared" si="152"/>
        <v>0</v>
      </c>
      <c r="AC763" s="142">
        <f t="shared" si="153"/>
        <v>0</v>
      </c>
      <c r="AD763" s="143">
        <f t="shared" si="154"/>
        <v>0</v>
      </c>
      <c r="AE763" s="144" t="str">
        <f t="shared" si="155"/>
        <v/>
      </c>
      <c r="AF763" s="144">
        <f t="shared" si="156"/>
        <v>0</v>
      </c>
      <c r="AG763" s="144" t="str">
        <f t="shared" si="157"/>
        <v/>
      </c>
      <c r="AH763" s="591">
        <f t="shared" si="158"/>
        <v>0</v>
      </c>
    </row>
    <row r="764" spans="1:34" ht="15.75">
      <c r="A764" s="5" t="s">
        <v>1309</v>
      </c>
      <c r="B764" s="13"/>
      <c r="C764" s="348"/>
      <c r="D764" s="382"/>
      <c r="E764" s="380"/>
      <c r="F764" s="401"/>
      <c r="G764" s="8"/>
      <c r="H764" s="413"/>
      <c r="I764" s="410"/>
      <c r="J764" s="565"/>
      <c r="K764" s="417"/>
      <c r="L764" s="8"/>
      <c r="M764" s="333"/>
      <c r="N764" s="8"/>
      <c r="O764" s="346"/>
      <c r="P764" s="423"/>
      <c r="Q764" s="439"/>
      <c r="R764" s="460"/>
      <c r="S764" s="460"/>
      <c r="T764" s="425"/>
      <c r="U764" s="506"/>
      <c r="V764" s="530"/>
      <c r="W764" s="425"/>
      <c r="X764" s="137"/>
      <c r="Y764" s="71" t="s">
        <v>1015</v>
      </c>
      <c r="Z764" s="195"/>
      <c r="AA764" s="195"/>
      <c r="AB764" s="142"/>
      <c r="AC764" s="142"/>
      <c r="AD764" s="143"/>
      <c r="AE764" s="144"/>
      <c r="AF764" s="144"/>
      <c r="AG764" s="144"/>
      <c r="AH764" s="591"/>
    </row>
    <row r="765" spans="1:34" ht="15.75">
      <c r="A765" s="5"/>
      <c r="B765" s="13"/>
      <c r="C765" s="341" t="s">
        <v>2407</v>
      </c>
      <c r="D765" s="341" t="s">
        <v>2408</v>
      </c>
      <c r="E765" s="379" t="s">
        <v>100</v>
      </c>
      <c r="F765" s="405">
        <v>2</v>
      </c>
      <c r="G765" s="136"/>
      <c r="H765" s="413">
        <v>1153</v>
      </c>
      <c r="I765" s="146">
        <f t="shared" si="148"/>
        <v>807.09999999999991</v>
      </c>
      <c r="J765" s="255">
        <f t="shared" si="149"/>
        <v>31.042307692307688</v>
      </c>
      <c r="K765" s="8" t="s">
        <v>3207</v>
      </c>
      <c r="L765" s="401"/>
      <c r="M765" s="333"/>
      <c r="N765" s="8" t="s">
        <v>3208</v>
      </c>
      <c r="O765" s="426">
        <v>6.1499999999999999E-2</v>
      </c>
      <c r="P765" s="423">
        <v>1900</v>
      </c>
      <c r="Q765" s="439">
        <v>16100</v>
      </c>
      <c r="R765" s="452" t="s">
        <v>3932</v>
      </c>
      <c r="S765" s="460"/>
      <c r="T765" s="448">
        <v>40</v>
      </c>
      <c r="U765" s="549" t="s">
        <v>4359</v>
      </c>
      <c r="V765" s="529" t="s">
        <v>4360</v>
      </c>
      <c r="W765" s="425" t="s">
        <v>706</v>
      </c>
      <c r="X765" s="169"/>
      <c r="Y765" s="71" t="s">
        <v>234</v>
      </c>
      <c r="Z765" s="145">
        <f t="shared" si="150"/>
        <v>0</v>
      </c>
      <c r="AA765" s="145">
        <f t="shared" si="151"/>
        <v>0</v>
      </c>
      <c r="AB765" s="257">
        <f t="shared" si="152"/>
        <v>0</v>
      </c>
      <c r="AC765" s="142">
        <f t="shared" si="153"/>
        <v>0</v>
      </c>
      <c r="AD765" s="143">
        <f t="shared" si="154"/>
        <v>0</v>
      </c>
      <c r="AE765" s="144" t="str">
        <f t="shared" si="155"/>
        <v/>
      </c>
      <c r="AF765" s="144">
        <f t="shared" si="156"/>
        <v>0</v>
      </c>
      <c r="AG765" s="144" t="str">
        <f t="shared" si="157"/>
        <v/>
      </c>
      <c r="AH765" s="591">
        <f t="shared" si="158"/>
        <v>0</v>
      </c>
    </row>
    <row r="766" spans="1:34" ht="15.75">
      <c r="A766" s="5" t="s">
        <v>494</v>
      </c>
      <c r="B766" s="13"/>
      <c r="C766" s="348"/>
      <c r="D766" s="341"/>
      <c r="E766" s="379"/>
      <c r="F766" s="401"/>
      <c r="G766" s="8"/>
      <c r="H766" s="413"/>
      <c r="I766" s="410"/>
      <c r="J766" s="565"/>
      <c r="K766" s="346"/>
      <c r="L766" s="8"/>
      <c r="M766" s="333"/>
      <c r="N766" s="8"/>
      <c r="O766" s="346"/>
      <c r="P766" s="423"/>
      <c r="Q766" s="439"/>
      <c r="R766" s="454"/>
      <c r="S766" s="456"/>
      <c r="T766" s="425"/>
      <c r="U766" s="506"/>
      <c r="V766" s="521"/>
      <c r="W766" s="425"/>
      <c r="X766" s="137"/>
      <c r="Y766" s="71" t="s">
        <v>1015</v>
      </c>
      <c r="Z766" s="195"/>
      <c r="AA766" s="195"/>
      <c r="AB766" s="142"/>
      <c r="AC766" s="142"/>
      <c r="AD766" s="143"/>
      <c r="AE766" s="144"/>
      <c r="AF766" s="144"/>
      <c r="AG766" s="144"/>
      <c r="AH766" s="591"/>
    </row>
    <row r="767" spans="1:34" ht="15.75">
      <c r="A767" s="5"/>
      <c r="B767" s="13">
        <v>99</v>
      </c>
      <c r="C767" s="343" t="s">
        <v>2409</v>
      </c>
      <c r="D767" s="374" t="s">
        <v>495</v>
      </c>
      <c r="E767" s="379" t="s">
        <v>100</v>
      </c>
      <c r="F767" s="405">
        <v>2</v>
      </c>
      <c r="G767" s="232"/>
      <c r="H767" s="413">
        <v>1305</v>
      </c>
      <c r="I767" s="146">
        <f t="shared" si="148"/>
        <v>913.49999999999989</v>
      </c>
      <c r="J767" s="255">
        <f t="shared" si="149"/>
        <v>35.13461538461538</v>
      </c>
      <c r="K767" s="8" t="s">
        <v>3207</v>
      </c>
      <c r="L767" s="401"/>
      <c r="M767" s="333" t="s">
        <v>5561</v>
      </c>
      <c r="N767" s="8" t="s">
        <v>3208</v>
      </c>
      <c r="O767" s="426">
        <v>4.3365000000000001E-2</v>
      </c>
      <c r="P767" s="423">
        <v>1996</v>
      </c>
      <c r="Q767" s="439">
        <v>17300</v>
      </c>
      <c r="R767" s="451" t="s">
        <v>4361</v>
      </c>
      <c r="S767" s="460"/>
      <c r="T767" s="448">
        <v>80</v>
      </c>
      <c r="U767" s="548" t="s">
        <v>4362</v>
      </c>
      <c r="V767" s="523" t="s">
        <v>4363</v>
      </c>
      <c r="W767" s="425" t="s">
        <v>721</v>
      </c>
      <c r="X767" s="169"/>
      <c r="Y767" s="71" t="s">
        <v>233</v>
      </c>
      <c r="Z767" s="145">
        <f t="shared" si="150"/>
        <v>0</v>
      </c>
      <c r="AA767" s="145">
        <f t="shared" si="151"/>
        <v>0</v>
      </c>
      <c r="AB767" s="257">
        <f t="shared" si="152"/>
        <v>0</v>
      </c>
      <c r="AC767" s="142">
        <f t="shared" si="153"/>
        <v>0</v>
      </c>
      <c r="AD767" s="143">
        <f t="shared" si="154"/>
        <v>0</v>
      </c>
      <c r="AE767" s="144" t="str">
        <f t="shared" si="155"/>
        <v/>
      </c>
      <c r="AF767" s="144">
        <f t="shared" si="156"/>
        <v>0</v>
      </c>
      <c r="AG767" s="144" t="str">
        <f t="shared" si="157"/>
        <v/>
      </c>
      <c r="AH767" s="591">
        <f t="shared" si="158"/>
        <v>0</v>
      </c>
    </row>
    <row r="768" spans="1:34" ht="15.75">
      <c r="A768" s="5"/>
      <c r="B768" s="13">
        <v>99</v>
      </c>
      <c r="C768" s="345" t="s">
        <v>2410</v>
      </c>
      <c r="D768" s="345" t="s">
        <v>2411</v>
      </c>
      <c r="E768" s="379" t="s">
        <v>100</v>
      </c>
      <c r="F768" s="405">
        <v>2</v>
      </c>
      <c r="G768" s="136"/>
      <c r="H768" s="413">
        <v>1305</v>
      </c>
      <c r="I768" s="146">
        <f t="shared" si="148"/>
        <v>913.49999999999989</v>
      </c>
      <c r="J768" s="255">
        <f t="shared" si="149"/>
        <v>35.13461538461538</v>
      </c>
      <c r="K768" s="8" t="s">
        <v>3207</v>
      </c>
      <c r="L768" s="401"/>
      <c r="M768" s="333" t="s">
        <v>5561</v>
      </c>
      <c r="N768" s="8" t="s">
        <v>3208</v>
      </c>
      <c r="O768" s="426">
        <v>4.3365000000000001E-2</v>
      </c>
      <c r="P768" s="423">
        <v>1996</v>
      </c>
      <c r="Q768" s="439">
        <v>16300</v>
      </c>
      <c r="R768" s="452" t="s">
        <v>3932</v>
      </c>
      <c r="S768" s="460"/>
      <c r="T768" s="448">
        <v>60</v>
      </c>
      <c r="U768" s="549" t="s">
        <v>4364</v>
      </c>
      <c r="V768" s="529" t="s">
        <v>4365</v>
      </c>
      <c r="W768" s="425" t="s">
        <v>721</v>
      </c>
      <c r="X768" s="169"/>
      <c r="Y768" s="71" t="s">
        <v>234</v>
      </c>
      <c r="Z768" s="145">
        <f t="shared" si="150"/>
        <v>0</v>
      </c>
      <c r="AA768" s="145">
        <f t="shared" si="151"/>
        <v>0</v>
      </c>
      <c r="AB768" s="257">
        <f t="shared" si="152"/>
        <v>0</v>
      </c>
      <c r="AC768" s="142">
        <f t="shared" si="153"/>
        <v>0</v>
      </c>
      <c r="AD768" s="143">
        <f t="shared" si="154"/>
        <v>0</v>
      </c>
      <c r="AE768" s="144" t="str">
        <f t="shared" si="155"/>
        <v/>
      </c>
      <c r="AF768" s="144">
        <f t="shared" si="156"/>
        <v>0</v>
      </c>
      <c r="AG768" s="144" t="str">
        <f t="shared" si="157"/>
        <v/>
      </c>
      <c r="AH768" s="591">
        <f t="shared" si="158"/>
        <v>0</v>
      </c>
    </row>
    <row r="769" spans="1:34" ht="15.75">
      <c r="A769" s="5"/>
      <c r="B769" s="13">
        <v>99</v>
      </c>
      <c r="C769" s="341" t="s">
        <v>2412</v>
      </c>
      <c r="D769" s="341" t="s">
        <v>496</v>
      </c>
      <c r="E769" s="379" t="s">
        <v>100</v>
      </c>
      <c r="F769" s="405">
        <v>2</v>
      </c>
      <c r="G769" s="235"/>
      <c r="H769" s="413">
        <v>1305</v>
      </c>
      <c r="I769" s="146">
        <f t="shared" si="148"/>
        <v>913.49999999999989</v>
      </c>
      <c r="J769" s="255">
        <f t="shared" si="149"/>
        <v>35.13461538461538</v>
      </c>
      <c r="K769" s="8" t="s">
        <v>3207</v>
      </c>
      <c r="L769" s="401"/>
      <c r="M769" s="333" t="s">
        <v>5561</v>
      </c>
      <c r="N769" s="8" t="s">
        <v>3208</v>
      </c>
      <c r="O769" s="426">
        <v>4.3365000000000001E-2</v>
      </c>
      <c r="P769" s="423">
        <v>1996</v>
      </c>
      <c r="Q769" s="439">
        <v>17300</v>
      </c>
      <c r="R769" s="451" t="s">
        <v>4366</v>
      </c>
      <c r="S769" s="459"/>
      <c r="T769" s="448">
        <v>80</v>
      </c>
      <c r="U769" s="549" t="s">
        <v>5488</v>
      </c>
      <c r="V769" s="523" t="s">
        <v>4367</v>
      </c>
      <c r="W769" s="425" t="s">
        <v>721</v>
      </c>
      <c r="X769" s="169"/>
      <c r="Y769" s="71" t="s">
        <v>233</v>
      </c>
      <c r="Z769" s="145">
        <f t="shared" si="150"/>
        <v>0</v>
      </c>
      <c r="AA769" s="145">
        <f t="shared" si="151"/>
        <v>0</v>
      </c>
      <c r="AB769" s="257">
        <f t="shared" si="152"/>
        <v>0</v>
      </c>
      <c r="AC769" s="142">
        <f t="shared" si="153"/>
        <v>0</v>
      </c>
      <c r="AD769" s="143">
        <f t="shared" si="154"/>
        <v>0</v>
      </c>
      <c r="AE769" s="144" t="str">
        <f t="shared" si="155"/>
        <v/>
      </c>
      <c r="AF769" s="144">
        <f t="shared" si="156"/>
        <v>0</v>
      </c>
      <c r="AG769" s="144" t="str">
        <f t="shared" si="157"/>
        <v/>
      </c>
      <c r="AH769" s="591">
        <f t="shared" si="158"/>
        <v>0</v>
      </c>
    </row>
    <row r="770" spans="1:34" ht="15.75">
      <c r="A770" s="5"/>
      <c r="B770" s="13">
        <v>99</v>
      </c>
      <c r="C770" s="341" t="s">
        <v>2413</v>
      </c>
      <c r="D770" s="341" t="s">
        <v>497</v>
      </c>
      <c r="E770" s="379" t="s">
        <v>100</v>
      </c>
      <c r="F770" s="405">
        <v>2</v>
      </c>
      <c r="G770" s="8"/>
      <c r="H770" s="413">
        <v>1305</v>
      </c>
      <c r="I770" s="146">
        <f t="shared" si="148"/>
        <v>913.49999999999989</v>
      </c>
      <c r="J770" s="255">
        <f t="shared" si="149"/>
        <v>35.13461538461538</v>
      </c>
      <c r="K770" s="8" t="s">
        <v>3207</v>
      </c>
      <c r="L770" s="401"/>
      <c r="M770" s="333" t="s">
        <v>5561</v>
      </c>
      <c r="N770" s="8" t="s">
        <v>3208</v>
      </c>
      <c r="O770" s="426">
        <v>4.3365000000000001E-2</v>
      </c>
      <c r="P770" s="423">
        <v>1996</v>
      </c>
      <c r="Q770" s="439">
        <v>18300</v>
      </c>
      <c r="R770" s="451" t="s">
        <v>4366</v>
      </c>
      <c r="S770" s="460"/>
      <c r="T770" s="448">
        <v>80</v>
      </c>
      <c r="U770" s="549" t="s">
        <v>5489</v>
      </c>
      <c r="V770" s="523" t="s">
        <v>4368</v>
      </c>
      <c r="W770" s="425" t="s">
        <v>753</v>
      </c>
      <c r="X770" s="169"/>
      <c r="Y770" s="71" t="s">
        <v>233</v>
      </c>
      <c r="Z770" s="145">
        <f t="shared" si="150"/>
        <v>0</v>
      </c>
      <c r="AA770" s="145">
        <f t="shared" si="151"/>
        <v>0</v>
      </c>
      <c r="AB770" s="257">
        <f t="shared" si="152"/>
        <v>0</v>
      </c>
      <c r="AC770" s="142">
        <f t="shared" si="153"/>
        <v>0</v>
      </c>
      <c r="AD770" s="143">
        <f t="shared" si="154"/>
        <v>0</v>
      </c>
      <c r="AE770" s="144" t="str">
        <f t="shared" si="155"/>
        <v/>
      </c>
      <c r="AF770" s="144">
        <f t="shared" si="156"/>
        <v>0</v>
      </c>
      <c r="AG770" s="144" t="str">
        <f t="shared" si="157"/>
        <v/>
      </c>
      <c r="AH770" s="591">
        <f t="shared" si="158"/>
        <v>0</v>
      </c>
    </row>
    <row r="771" spans="1:34" ht="15.75">
      <c r="A771" s="5"/>
      <c r="B771" s="13">
        <v>99</v>
      </c>
      <c r="C771" s="341" t="s">
        <v>2414</v>
      </c>
      <c r="D771" s="341" t="s">
        <v>498</v>
      </c>
      <c r="E771" s="379" t="s">
        <v>100</v>
      </c>
      <c r="F771" s="405">
        <v>2</v>
      </c>
      <c r="G771" s="136"/>
      <c r="H771" s="413">
        <v>1305</v>
      </c>
      <c r="I771" s="146">
        <f t="shared" si="148"/>
        <v>913.49999999999989</v>
      </c>
      <c r="J771" s="255">
        <f t="shared" si="149"/>
        <v>35.13461538461538</v>
      </c>
      <c r="K771" s="8" t="s">
        <v>3207</v>
      </c>
      <c r="L771" s="401"/>
      <c r="M771" s="333" t="s">
        <v>5561</v>
      </c>
      <c r="N771" s="8" t="s">
        <v>3208</v>
      </c>
      <c r="O771" s="426">
        <v>4.3365000000000001E-2</v>
      </c>
      <c r="P771" s="423">
        <v>1996</v>
      </c>
      <c r="Q771" s="439">
        <v>18300</v>
      </c>
      <c r="R771" s="451" t="s">
        <v>4361</v>
      </c>
      <c r="S771" s="459"/>
      <c r="T771" s="448">
        <v>80</v>
      </c>
      <c r="U771" s="549" t="s">
        <v>5490</v>
      </c>
      <c r="V771" s="514" t="s">
        <v>4369</v>
      </c>
      <c r="W771" s="425" t="s">
        <v>721</v>
      </c>
      <c r="X771" s="169"/>
      <c r="Y771" s="71" t="s">
        <v>233</v>
      </c>
      <c r="Z771" s="145">
        <f t="shared" si="150"/>
        <v>0</v>
      </c>
      <c r="AA771" s="145">
        <f t="shared" si="151"/>
        <v>0</v>
      </c>
      <c r="AB771" s="257">
        <f t="shared" si="152"/>
        <v>0</v>
      </c>
      <c r="AC771" s="142">
        <f t="shared" si="153"/>
        <v>0</v>
      </c>
      <c r="AD771" s="143">
        <f t="shared" si="154"/>
        <v>0</v>
      </c>
      <c r="AE771" s="144" t="str">
        <f t="shared" si="155"/>
        <v/>
      </c>
      <c r="AF771" s="144">
        <f t="shared" si="156"/>
        <v>0</v>
      </c>
      <c r="AG771" s="144" t="str">
        <f t="shared" si="157"/>
        <v/>
      </c>
      <c r="AH771" s="591">
        <f t="shared" si="158"/>
        <v>0</v>
      </c>
    </row>
    <row r="772" spans="1:34" ht="15.75">
      <c r="A772" s="5" t="s">
        <v>499</v>
      </c>
      <c r="B772" s="13"/>
      <c r="C772" s="348"/>
      <c r="D772" s="382"/>
      <c r="E772" s="380"/>
      <c r="F772" s="401"/>
      <c r="G772" s="232"/>
      <c r="H772" s="413"/>
      <c r="I772" s="410"/>
      <c r="J772" s="565"/>
      <c r="K772" s="417"/>
      <c r="L772" s="8"/>
      <c r="M772" s="333"/>
      <c r="N772" s="8"/>
      <c r="O772" s="346"/>
      <c r="P772" s="423"/>
      <c r="Q772" s="439"/>
      <c r="R772" s="454"/>
      <c r="S772" s="456"/>
      <c r="T772" s="425"/>
      <c r="U772" s="506"/>
      <c r="V772" s="530"/>
      <c r="W772" s="425"/>
      <c r="X772" s="137"/>
      <c r="Y772" s="71" t="s">
        <v>1015</v>
      </c>
      <c r="Z772" s="195"/>
      <c r="AA772" s="195"/>
      <c r="AB772" s="142"/>
      <c r="AC772" s="142"/>
      <c r="AD772" s="143"/>
      <c r="AE772" s="144"/>
      <c r="AF772" s="144"/>
      <c r="AG772" s="144"/>
      <c r="AH772" s="591"/>
    </row>
    <row r="773" spans="1:34" ht="15.75">
      <c r="A773" s="5"/>
      <c r="B773" s="13">
        <v>100</v>
      </c>
      <c r="C773" s="341" t="s">
        <v>2415</v>
      </c>
      <c r="D773" s="341" t="s">
        <v>2416</v>
      </c>
      <c r="E773" s="379" t="s">
        <v>100</v>
      </c>
      <c r="F773" s="405">
        <v>2</v>
      </c>
      <c r="G773" s="136"/>
      <c r="H773" s="413">
        <v>1545</v>
      </c>
      <c r="I773" s="146">
        <f t="shared" si="148"/>
        <v>1081.5</v>
      </c>
      <c r="J773" s="255">
        <f t="shared" si="149"/>
        <v>41.596153846153847</v>
      </c>
      <c r="K773" s="8" t="s">
        <v>3207</v>
      </c>
      <c r="L773" s="401"/>
      <c r="M773" s="333"/>
      <c r="N773" s="8" t="s">
        <v>3208</v>
      </c>
      <c r="O773" s="426">
        <v>7.3830750000000001E-2</v>
      </c>
      <c r="P773" s="423">
        <v>1996</v>
      </c>
      <c r="Q773" s="439">
        <v>20100</v>
      </c>
      <c r="R773" s="451" t="s">
        <v>4366</v>
      </c>
      <c r="S773" s="459"/>
      <c r="T773" s="448">
        <v>70</v>
      </c>
      <c r="U773" s="549" t="s">
        <v>5491</v>
      </c>
      <c r="V773" s="523" t="s">
        <v>4370</v>
      </c>
      <c r="W773" s="425" t="s">
        <v>721</v>
      </c>
      <c r="X773" s="169"/>
      <c r="Y773" s="71" t="s">
        <v>232</v>
      </c>
      <c r="Z773" s="145">
        <f t="shared" si="150"/>
        <v>0</v>
      </c>
      <c r="AA773" s="145">
        <f t="shared" si="151"/>
        <v>0</v>
      </c>
      <c r="AB773" s="257">
        <f t="shared" si="152"/>
        <v>0</v>
      </c>
      <c r="AC773" s="142">
        <f t="shared" si="153"/>
        <v>0</v>
      </c>
      <c r="AD773" s="143">
        <f t="shared" si="154"/>
        <v>0</v>
      </c>
      <c r="AE773" s="144" t="str">
        <f t="shared" si="155"/>
        <v/>
      </c>
      <c r="AF773" s="144">
        <f t="shared" si="156"/>
        <v>0</v>
      </c>
      <c r="AG773" s="144" t="str">
        <f t="shared" si="157"/>
        <v/>
      </c>
      <c r="AH773" s="591">
        <f t="shared" si="158"/>
        <v>0</v>
      </c>
    </row>
    <row r="774" spans="1:34" ht="15.75">
      <c r="A774" s="5"/>
      <c r="B774" s="13">
        <v>100</v>
      </c>
      <c r="C774" s="341" t="s">
        <v>2417</v>
      </c>
      <c r="D774" s="341" t="s">
        <v>500</v>
      </c>
      <c r="E774" s="379" t="s">
        <v>100</v>
      </c>
      <c r="F774" s="405">
        <v>2</v>
      </c>
      <c r="G774" s="259"/>
      <c r="H774" s="413">
        <v>1545</v>
      </c>
      <c r="I774" s="146">
        <f t="shared" si="148"/>
        <v>1081.5</v>
      </c>
      <c r="J774" s="255">
        <f t="shared" si="149"/>
        <v>41.596153846153847</v>
      </c>
      <c r="K774" s="8" t="s">
        <v>3207</v>
      </c>
      <c r="L774" s="401"/>
      <c r="M774" s="333" t="s">
        <v>5562</v>
      </c>
      <c r="N774" s="8" t="s">
        <v>3208</v>
      </c>
      <c r="O774" s="426">
        <v>7.3830750000000001E-2</v>
      </c>
      <c r="P774" s="423">
        <v>1996</v>
      </c>
      <c r="Q774" s="439">
        <v>17900</v>
      </c>
      <c r="R774" s="451" t="s">
        <v>4371</v>
      </c>
      <c r="S774" s="460"/>
      <c r="T774" s="448">
        <v>70</v>
      </c>
      <c r="U774" s="549" t="s">
        <v>5492</v>
      </c>
      <c r="V774" s="523" t="s">
        <v>4372</v>
      </c>
      <c r="W774" s="425" t="s">
        <v>721</v>
      </c>
      <c r="X774" s="169"/>
      <c r="Y774" s="71" t="s">
        <v>233</v>
      </c>
      <c r="Z774" s="145">
        <f t="shared" si="150"/>
        <v>0</v>
      </c>
      <c r="AA774" s="145">
        <f t="shared" si="151"/>
        <v>0</v>
      </c>
      <c r="AB774" s="257">
        <f t="shared" si="152"/>
        <v>0</v>
      </c>
      <c r="AC774" s="142">
        <f t="shared" si="153"/>
        <v>0</v>
      </c>
      <c r="AD774" s="143">
        <f t="shared" si="154"/>
        <v>0</v>
      </c>
      <c r="AE774" s="144" t="str">
        <f t="shared" si="155"/>
        <v/>
      </c>
      <c r="AF774" s="144">
        <f t="shared" si="156"/>
        <v>0</v>
      </c>
      <c r="AG774" s="144" t="str">
        <f t="shared" si="157"/>
        <v/>
      </c>
      <c r="AH774" s="591">
        <f t="shared" si="158"/>
        <v>0</v>
      </c>
    </row>
    <row r="775" spans="1:34" ht="15.75">
      <c r="A775" s="5"/>
      <c r="B775" s="13">
        <v>100</v>
      </c>
      <c r="C775" s="341" t="s">
        <v>2418</v>
      </c>
      <c r="D775" s="341" t="s">
        <v>2419</v>
      </c>
      <c r="E775" s="379" t="s">
        <v>100</v>
      </c>
      <c r="F775" s="405">
        <v>2</v>
      </c>
      <c r="G775" s="8"/>
      <c r="H775" s="413">
        <v>1545</v>
      </c>
      <c r="I775" s="146">
        <f t="shared" si="148"/>
        <v>1081.5</v>
      </c>
      <c r="J775" s="255">
        <f t="shared" si="149"/>
        <v>41.596153846153847</v>
      </c>
      <c r="K775" s="8" t="s">
        <v>3207</v>
      </c>
      <c r="L775" s="401"/>
      <c r="M775" s="333" t="s">
        <v>5562</v>
      </c>
      <c r="N775" s="8" t="s">
        <v>3208</v>
      </c>
      <c r="O775" s="426">
        <v>7.3830750000000001E-2</v>
      </c>
      <c r="P775" s="423">
        <v>1996</v>
      </c>
      <c r="Q775" s="439">
        <v>17700</v>
      </c>
      <c r="R775" s="451" t="s">
        <v>4371</v>
      </c>
      <c r="S775" s="460"/>
      <c r="T775" s="448">
        <v>70</v>
      </c>
      <c r="U775" s="549" t="s">
        <v>5493</v>
      </c>
      <c r="V775" s="523" t="s">
        <v>4373</v>
      </c>
      <c r="W775" s="425" t="s">
        <v>753</v>
      </c>
      <c r="X775" s="169"/>
      <c r="Y775" s="71" t="s">
        <v>233</v>
      </c>
      <c r="Z775" s="145">
        <f t="shared" si="150"/>
        <v>0</v>
      </c>
      <c r="AA775" s="145">
        <f t="shared" si="151"/>
        <v>0</v>
      </c>
      <c r="AB775" s="257">
        <f t="shared" si="152"/>
        <v>0</v>
      </c>
      <c r="AC775" s="142">
        <f t="shared" si="153"/>
        <v>0</v>
      </c>
      <c r="AD775" s="143">
        <f t="shared" si="154"/>
        <v>0</v>
      </c>
      <c r="AE775" s="144" t="str">
        <f t="shared" si="155"/>
        <v/>
      </c>
      <c r="AF775" s="144">
        <f t="shared" si="156"/>
        <v>0</v>
      </c>
      <c r="AG775" s="144" t="str">
        <f t="shared" si="157"/>
        <v/>
      </c>
      <c r="AH775" s="591">
        <f t="shared" si="158"/>
        <v>0</v>
      </c>
    </row>
    <row r="776" spans="1:34" ht="15.75">
      <c r="A776" s="5" t="s">
        <v>501</v>
      </c>
      <c r="B776" s="13"/>
      <c r="C776" s="362"/>
      <c r="D776" s="345"/>
      <c r="E776" s="394"/>
      <c r="F776" s="399"/>
      <c r="G776" s="8"/>
      <c r="H776" s="413"/>
      <c r="I776" s="410"/>
      <c r="J776" s="565"/>
      <c r="K776" s="419"/>
      <c r="L776" s="8"/>
      <c r="M776" s="333"/>
      <c r="N776" s="419"/>
      <c r="O776" s="419"/>
      <c r="P776" s="434"/>
      <c r="Q776" s="439"/>
      <c r="R776" s="464"/>
      <c r="S776" s="464"/>
      <c r="T776" s="470"/>
      <c r="U776" s="478"/>
      <c r="V776" s="504"/>
      <c r="W776" s="425"/>
      <c r="X776" s="137"/>
      <c r="Y776" s="71" t="s">
        <v>1015</v>
      </c>
      <c r="Z776" s="195"/>
      <c r="AA776" s="195"/>
      <c r="AB776" s="142"/>
      <c r="AC776" s="142"/>
      <c r="AD776" s="143"/>
      <c r="AE776" s="144"/>
      <c r="AF776" s="144"/>
      <c r="AG776" s="144"/>
      <c r="AH776" s="591"/>
    </row>
    <row r="777" spans="1:34" ht="15.75">
      <c r="A777" s="5"/>
      <c r="B777" s="13">
        <v>102</v>
      </c>
      <c r="C777" s="343" t="s">
        <v>2420</v>
      </c>
      <c r="D777" s="378" t="s">
        <v>502</v>
      </c>
      <c r="E777" s="379" t="s">
        <v>100</v>
      </c>
      <c r="F777" s="405">
        <v>2</v>
      </c>
      <c r="G777" s="232"/>
      <c r="H777" s="413">
        <v>1355</v>
      </c>
      <c r="I777" s="146">
        <f t="shared" si="148"/>
        <v>948.49999999999989</v>
      </c>
      <c r="J777" s="255">
        <f t="shared" si="149"/>
        <v>36.480769230769226</v>
      </c>
      <c r="K777" s="8" t="s">
        <v>3207</v>
      </c>
      <c r="L777" s="401"/>
      <c r="M777" s="333" t="s">
        <v>5562</v>
      </c>
      <c r="N777" s="8" t="s">
        <v>3208</v>
      </c>
      <c r="O777" s="426">
        <v>5.1835874999999997E-2</v>
      </c>
      <c r="P777" s="423">
        <v>1996</v>
      </c>
      <c r="Q777" s="439">
        <v>19700</v>
      </c>
      <c r="R777" s="451" t="s">
        <v>4374</v>
      </c>
      <c r="S777" s="454"/>
      <c r="T777" s="448">
        <v>60</v>
      </c>
      <c r="U777" s="548" t="s">
        <v>4375</v>
      </c>
      <c r="V777" s="522" t="s">
        <v>662</v>
      </c>
      <c r="W777" s="425" t="s">
        <v>699</v>
      </c>
      <c r="X777" s="169"/>
      <c r="Y777" s="71" t="s">
        <v>233</v>
      </c>
      <c r="Z777" s="145">
        <f t="shared" si="150"/>
        <v>0</v>
      </c>
      <c r="AA777" s="145">
        <f t="shared" si="151"/>
        <v>0</v>
      </c>
      <c r="AB777" s="257">
        <f t="shared" si="152"/>
        <v>0</v>
      </c>
      <c r="AC777" s="142">
        <f t="shared" si="153"/>
        <v>0</v>
      </c>
      <c r="AD777" s="143">
        <f t="shared" si="154"/>
        <v>0</v>
      </c>
      <c r="AE777" s="144" t="str">
        <f t="shared" si="155"/>
        <v/>
      </c>
      <c r="AF777" s="144">
        <f t="shared" si="156"/>
        <v>0</v>
      </c>
      <c r="AG777" s="144" t="str">
        <f t="shared" si="157"/>
        <v/>
      </c>
      <c r="AH777" s="591">
        <f t="shared" si="158"/>
        <v>0</v>
      </c>
    </row>
    <row r="778" spans="1:34" ht="15.75">
      <c r="A778" s="5"/>
      <c r="B778" s="13">
        <v>102</v>
      </c>
      <c r="C778" s="341" t="s">
        <v>2421</v>
      </c>
      <c r="D778" s="341" t="s">
        <v>2422</v>
      </c>
      <c r="E778" s="379" t="s">
        <v>100</v>
      </c>
      <c r="F778" s="405">
        <v>2</v>
      </c>
      <c r="G778" s="136"/>
      <c r="H778" s="413">
        <v>1355</v>
      </c>
      <c r="I778" s="146">
        <f t="shared" si="148"/>
        <v>948.49999999999989</v>
      </c>
      <c r="J778" s="255">
        <f t="shared" si="149"/>
        <v>36.480769230769226</v>
      </c>
      <c r="K778" s="8" t="s">
        <v>3207</v>
      </c>
      <c r="L778" s="401"/>
      <c r="M778" s="333"/>
      <c r="N778" s="8" t="s">
        <v>3208</v>
      </c>
      <c r="O778" s="426">
        <v>5.1835874999999997E-2</v>
      </c>
      <c r="P778" s="423">
        <v>1996</v>
      </c>
      <c r="Q778" s="439">
        <v>19500</v>
      </c>
      <c r="R778" s="451" t="s">
        <v>3932</v>
      </c>
      <c r="S778" s="454"/>
      <c r="T778" s="448">
        <v>55</v>
      </c>
      <c r="U778" s="549" t="s">
        <v>4376</v>
      </c>
      <c r="V778" s="529" t="s">
        <v>4377</v>
      </c>
      <c r="W778" s="425" t="s">
        <v>699</v>
      </c>
      <c r="X778" s="169"/>
      <c r="Y778" s="71" t="s">
        <v>234</v>
      </c>
      <c r="Z778" s="145">
        <f t="shared" si="150"/>
        <v>0</v>
      </c>
      <c r="AA778" s="145">
        <f t="shared" si="151"/>
        <v>0</v>
      </c>
      <c r="AB778" s="257">
        <f t="shared" si="152"/>
        <v>0</v>
      </c>
      <c r="AC778" s="142">
        <f t="shared" si="153"/>
        <v>0</v>
      </c>
      <c r="AD778" s="143">
        <f t="shared" si="154"/>
        <v>0</v>
      </c>
      <c r="AE778" s="144" t="str">
        <f t="shared" si="155"/>
        <v/>
      </c>
      <c r="AF778" s="144">
        <f t="shared" si="156"/>
        <v>0</v>
      </c>
      <c r="AG778" s="144" t="str">
        <f t="shared" si="157"/>
        <v/>
      </c>
      <c r="AH778" s="591">
        <f t="shared" si="158"/>
        <v>0</v>
      </c>
    </row>
    <row r="779" spans="1:34" ht="15.75">
      <c r="A779" s="5" t="s">
        <v>503</v>
      </c>
      <c r="B779" s="13"/>
      <c r="C779" s="362"/>
      <c r="D779" s="345"/>
      <c r="E779" s="394"/>
      <c r="F779" s="399"/>
      <c r="G779" s="235"/>
      <c r="H779" s="413"/>
      <c r="I779" s="410"/>
      <c r="J779" s="565"/>
      <c r="K779" s="419"/>
      <c r="L779" s="8"/>
      <c r="M779" s="333"/>
      <c r="N779" s="419"/>
      <c r="O779" s="419"/>
      <c r="P779" s="434"/>
      <c r="Q779" s="439"/>
      <c r="R779" s="464"/>
      <c r="S779" s="464"/>
      <c r="T779" s="470"/>
      <c r="U779" s="478"/>
      <c r="V779" s="504"/>
      <c r="W779" s="425"/>
      <c r="X779" s="137"/>
      <c r="Y779" s="71" t="s">
        <v>1015</v>
      </c>
      <c r="Z779" s="195"/>
      <c r="AA779" s="195"/>
      <c r="AB779" s="142"/>
      <c r="AC779" s="142"/>
      <c r="AD779" s="143"/>
      <c r="AE779" s="144"/>
      <c r="AF779" s="144"/>
      <c r="AG779" s="144"/>
      <c r="AH779" s="591"/>
    </row>
    <row r="780" spans="1:34" ht="15.75">
      <c r="A780" s="5"/>
      <c r="B780" s="13">
        <v>103</v>
      </c>
      <c r="C780" s="343" t="s">
        <v>2423</v>
      </c>
      <c r="D780" s="374" t="s">
        <v>504</v>
      </c>
      <c r="E780" s="379" t="s">
        <v>100</v>
      </c>
      <c r="F780" s="405">
        <v>2</v>
      </c>
      <c r="G780" s="136"/>
      <c r="H780" s="413">
        <v>1548</v>
      </c>
      <c r="I780" s="146">
        <f t="shared" si="148"/>
        <v>1083.5999999999999</v>
      </c>
      <c r="J780" s="255">
        <f t="shared" si="149"/>
        <v>41.676923076923075</v>
      </c>
      <c r="K780" s="8" t="s">
        <v>3207</v>
      </c>
      <c r="L780" s="401"/>
      <c r="M780" s="333" t="s">
        <v>5562</v>
      </c>
      <c r="N780" s="8" t="s">
        <v>3208</v>
      </c>
      <c r="O780" s="426">
        <v>6.5960124999999994E-2</v>
      </c>
      <c r="P780" s="423">
        <v>1996</v>
      </c>
      <c r="Q780" s="439">
        <v>19100</v>
      </c>
      <c r="R780" s="451" t="s">
        <v>4374</v>
      </c>
      <c r="S780" s="454"/>
      <c r="T780" s="448">
        <v>50</v>
      </c>
      <c r="U780" s="548" t="s">
        <v>4378</v>
      </c>
      <c r="V780" s="514" t="s">
        <v>4379</v>
      </c>
      <c r="W780" s="425" t="s">
        <v>721</v>
      </c>
      <c r="X780" s="169"/>
      <c r="Y780" s="71" t="s">
        <v>233</v>
      </c>
      <c r="Z780" s="145">
        <f t="shared" si="150"/>
        <v>0</v>
      </c>
      <c r="AA780" s="145">
        <f t="shared" si="151"/>
        <v>0</v>
      </c>
      <c r="AB780" s="257">
        <f t="shared" si="152"/>
        <v>0</v>
      </c>
      <c r="AC780" s="142">
        <f t="shared" si="153"/>
        <v>0</v>
      </c>
      <c r="AD780" s="143">
        <f t="shared" si="154"/>
        <v>0</v>
      </c>
      <c r="AE780" s="144" t="str">
        <f t="shared" si="155"/>
        <v/>
      </c>
      <c r="AF780" s="144">
        <f t="shared" si="156"/>
        <v>0</v>
      </c>
      <c r="AG780" s="144" t="str">
        <f t="shared" si="157"/>
        <v/>
      </c>
      <c r="AH780" s="591">
        <f t="shared" si="158"/>
        <v>0</v>
      </c>
    </row>
    <row r="781" spans="1:34" ht="15.75">
      <c r="A781" s="5"/>
      <c r="B781" s="13">
        <v>103</v>
      </c>
      <c r="C781" s="343" t="s">
        <v>2424</v>
      </c>
      <c r="D781" s="378" t="s">
        <v>505</v>
      </c>
      <c r="E781" s="379" t="s">
        <v>100</v>
      </c>
      <c r="F781" s="405">
        <v>2</v>
      </c>
      <c r="G781" s="232"/>
      <c r="H781" s="413">
        <v>1548</v>
      </c>
      <c r="I781" s="146">
        <f t="shared" si="148"/>
        <v>1083.5999999999999</v>
      </c>
      <c r="J781" s="255">
        <f t="shared" si="149"/>
        <v>41.676923076923075</v>
      </c>
      <c r="K781" s="8" t="s">
        <v>3207</v>
      </c>
      <c r="L781" s="401"/>
      <c r="M781" s="333" t="s">
        <v>5562</v>
      </c>
      <c r="N781" s="8" t="s">
        <v>3208</v>
      </c>
      <c r="O781" s="426">
        <v>6.5960124999999994E-2</v>
      </c>
      <c r="P781" s="423">
        <v>1996</v>
      </c>
      <c r="Q781" s="439">
        <v>18600</v>
      </c>
      <c r="R781" s="451" t="s">
        <v>4374</v>
      </c>
      <c r="S781" s="454"/>
      <c r="T781" s="448">
        <v>50</v>
      </c>
      <c r="U781" s="548" t="s">
        <v>4380</v>
      </c>
      <c r="V781" s="523" t="s">
        <v>4381</v>
      </c>
      <c r="W781" s="425" t="s">
        <v>721</v>
      </c>
      <c r="X781" s="169"/>
      <c r="Y781" s="71" t="s">
        <v>233</v>
      </c>
      <c r="Z781" s="145">
        <f t="shared" si="150"/>
        <v>0</v>
      </c>
      <c r="AA781" s="145">
        <f t="shared" si="151"/>
        <v>0</v>
      </c>
      <c r="AB781" s="257">
        <f t="shared" si="152"/>
        <v>0</v>
      </c>
      <c r="AC781" s="142">
        <f t="shared" si="153"/>
        <v>0</v>
      </c>
      <c r="AD781" s="143">
        <f t="shared" si="154"/>
        <v>0</v>
      </c>
      <c r="AE781" s="144" t="str">
        <f t="shared" si="155"/>
        <v/>
      </c>
      <c r="AF781" s="144">
        <f t="shared" si="156"/>
        <v>0</v>
      </c>
      <c r="AG781" s="144" t="str">
        <f t="shared" si="157"/>
        <v/>
      </c>
      <c r="AH781" s="591">
        <f t="shared" si="158"/>
        <v>0</v>
      </c>
    </row>
    <row r="782" spans="1:34" ht="15.75">
      <c r="A782" s="5"/>
      <c r="B782" s="13">
        <v>103</v>
      </c>
      <c r="C782" s="341" t="s">
        <v>2425</v>
      </c>
      <c r="D782" s="341" t="s">
        <v>2426</v>
      </c>
      <c r="E782" s="379" t="s">
        <v>100</v>
      </c>
      <c r="F782" s="405">
        <v>2</v>
      </c>
      <c r="G782" s="136"/>
      <c r="H782" s="413">
        <v>1548</v>
      </c>
      <c r="I782" s="146">
        <f t="shared" si="148"/>
        <v>1083.5999999999999</v>
      </c>
      <c r="J782" s="255">
        <f t="shared" si="149"/>
        <v>41.676923076923075</v>
      </c>
      <c r="K782" s="8" t="s">
        <v>3207</v>
      </c>
      <c r="L782" s="401"/>
      <c r="M782" s="333"/>
      <c r="N782" s="8" t="s">
        <v>3208</v>
      </c>
      <c r="O782" s="426">
        <v>6.5960124999999994E-2</v>
      </c>
      <c r="P782" s="423">
        <v>1996</v>
      </c>
      <c r="Q782" s="439">
        <v>18200</v>
      </c>
      <c r="R782" s="451" t="s">
        <v>3932</v>
      </c>
      <c r="S782" s="454"/>
      <c r="T782" s="448">
        <v>40</v>
      </c>
      <c r="U782" s="549" t="s">
        <v>4382</v>
      </c>
      <c r="V782" s="529" t="s">
        <v>4383</v>
      </c>
      <c r="W782" s="425" t="s">
        <v>721</v>
      </c>
      <c r="X782" s="169"/>
      <c r="Y782" s="71" t="s">
        <v>234</v>
      </c>
      <c r="Z782" s="145">
        <f t="shared" si="150"/>
        <v>0</v>
      </c>
      <c r="AA782" s="145">
        <f t="shared" si="151"/>
        <v>0</v>
      </c>
      <c r="AB782" s="257">
        <f t="shared" si="152"/>
        <v>0</v>
      </c>
      <c r="AC782" s="142">
        <f t="shared" si="153"/>
        <v>0</v>
      </c>
      <c r="AD782" s="143">
        <f t="shared" si="154"/>
        <v>0</v>
      </c>
      <c r="AE782" s="144" t="str">
        <f t="shared" si="155"/>
        <v/>
      </c>
      <c r="AF782" s="144">
        <f t="shared" si="156"/>
        <v>0</v>
      </c>
      <c r="AG782" s="144" t="str">
        <f t="shared" si="157"/>
        <v/>
      </c>
      <c r="AH782" s="591">
        <f t="shared" si="158"/>
        <v>0</v>
      </c>
    </row>
    <row r="783" spans="1:34" ht="15.75">
      <c r="A783" s="5" t="s">
        <v>506</v>
      </c>
      <c r="B783" s="13"/>
      <c r="C783" s="348"/>
      <c r="D783" s="341"/>
      <c r="E783" s="379"/>
      <c r="F783" s="401"/>
      <c r="G783" s="235"/>
      <c r="H783" s="413"/>
      <c r="I783" s="410"/>
      <c r="J783" s="565"/>
      <c r="K783" s="346"/>
      <c r="L783" s="8"/>
      <c r="M783" s="333"/>
      <c r="N783" s="346"/>
      <c r="O783" s="346"/>
      <c r="P783" s="423"/>
      <c r="Q783" s="439"/>
      <c r="R783" s="454"/>
      <c r="S783" s="456"/>
      <c r="T783" s="425"/>
      <c r="U783" s="506"/>
      <c r="V783" s="530"/>
      <c r="W783" s="425"/>
      <c r="X783" s="137"/>
      <c r="Y783" s="71" t="s">
        <v>1015</v>
      </c>
      <c r="Z783" s="195"/>
      <c r="AA783" s="195"/>
      <c r="AB783" s="142"/>
      <c r="AC783" s="142"/>
      <c r="AD783" s="143"/>
      <c r="AE783" s="144"/>
      <c r="AF783" s="144"/>
      <c r="AG783" s="144"/>
      <c r="AH783" s="591"/>
    </row>
    <row r="784" spans="1:34" ht="15.75">
      <c r="A784" s="5"/>
      <c r="B784" s="13">
        <v>104</v>
      </c>
      <c r="C784" s="345" t="s">
        <v>2427</v>
      </c>
      <c r="D784" s="375" t="s">
        <v>507</v>
      </c>
      <c r="E784" s="379" t="s">
        <v>97</v>
      </c>
      <c r="F784" s="402">
        <v>1</v>
      </c>
      <c r="G784" s="8"/>
      <c r="H784" s="413">
        <v>1083</v>
      </c>
      <c r="I784" s="146">
        <f t="shared" si="148"/>
        <v>758.09999999999991</v>
      </c>
      <c r="J784" s="255">
        <f t="shared" si="149"/>
        <v>29.157692307692304</v>
      </c>
      <c r="K784" s="8" t="s">
        <v>3145</v>
      </c>
      <c r="L784" s="8"/>
      <c r="M784" s="333" t="s">
        <v>5562</v>
      </c>
      <c r="N784" s="8" t="s">
        <v>10</v>
      </c>
      <c r="O784" s="426">
        <v>1.6453124999999999E-2</v>
      </c>
      <c r="P784" s="423">
        <v>950</v>
      </c>
      <c r="Q784" s="402">
        <v>7000</v>
      </c>
      <c r="R784" s="454" t="s">
        <v>4384</v>
      </c>
      <c r="S784" s="454"/>
      <c r="T784" s="448">
        <v>70</v>
      </c>
      <c r="U784" s="548" t="s">
        <v>4385</v>
      </c>
      <c r="V784" s="519" t="s">
        <v>4386</v>
      </c>
      <c r="W784" s="425" t="s">
        <v>712</v>
      </c>
      <c r="X784" s="169"/>
      <c r="Y784" s="71" t="s">
        <v>233</v>
      </c>
      <c r="Z784" s="145">
        <f t="shared" si="150"/>
        <v>0</v>
      </c>
      <c r="AA784" s="145">
        <f t="shared" si="151"/>
        <v>0</v>
      </c>
      <c r="AB784" s="257">
        <f t="shared" si="152"/>
        <v>0</v>
      </c>
      <c r="AC784" s="142">
        <f t="shared" si="153"/>
        <v>0</v>
      </c>
      <c r="AD784" s="143">
        <f t="shared" si="154"/>
        <v>0</v>
      </c>
      <c r="AE784" s="144" t="str">
        <f t="shared" si="155"/>
        <v/>
      </c>
      <c r="AF784" s="144" t="str">
        <f t="shared" si="156"/>
        <v/>
      </c>
      <c r="AG784" s="144">
        <f t="shared" si="157"/>
        <v>0</v>
      </c>
      <c r="AH784" s="591">
        <f t="shared" si="158"/>
        <v>0</v>
      </c>
    </row>
    <row r="785" spans="1:34" ht="15.75">
      <c r="A785" s="5"/>
      <c r="B785" s="13">
        <v>104</v>
      </c>
      <c r="C785" s="345" t="s">
        <v>2428</v>
      </c>
      <c r="D785" s="375" t="s">
        <v>508</v>
      </c>
      <c r="E785" s="379" t="s">
        <v>97</v>
      </c>
      <c r="F785" s="402">
        <v>1</v>
      </c>
      <c r="G785" s="8"/>
      <c r="H785" s="413">
        <v>1083</v>
      </c>
      <c r="I785" s="146">
        <f t="shared" si="148"/>
        <v>758.09999999999991</v>
      </c>
      <c r="J785" s="255">
        <f t="shared" si="149"/>
        <v>29.157692307692304</v>
      </c>
      <c r="K785" s="8" t="s">
        <v>3145</v>
      </c>
      <c r="L785" s="8"/>
      <c r="M785" s="333" t="s">
        <v>5562</v>
      </c>
      <c r="N785" s="8" t="s">
        <v>10</v>
      </c>
      <c r="O785" s="426">
        <v>1.6453124999999999E-2</v>
      </c>
      <c r="P785" s="423">
        <v>950</v>
      </c>
      <c r="Q785" s="402">
        <v>7000</v>
      </c>
      <c r="R785" s="454" t="s">
        <v>4384</v>
      </c>
      <c r="S785" s="454"/>
      <c r="T785" s="448">
        <v>70</v>
      </c>
      <c r="U785" s="548" t="s">
        <v>4387</v>
      </c>
      <c r="V785" s="523" t="s">
        <v>4388</v>
      </c>
      <c r="W785" s="425" t="s">
        <v>712</v>
      </c>
      <c r="X785" s="169"/>
      <c r="Y785" s="71" t="s">
        <v>233</v>
      </c>
      <c r="Z785" s="145">
        <f t="shared" si="150"/>
        <v>0</v>
      </c>
      <c r="AA785" s="145">
        <f t="shared" si="151"/>
        <v>0</v>
      </c>
      <c r="AB785" s="257">
        <f t="shared" si="152"/>
        <v>0</v>
      </c>
      <c r="AC785" s="142">
        <f t="shared" si="153"/>
        <v>0</v>
      </c>
      <c r="AD785" s="143">
        <f t="shared" si="154"/>
        <v>0</v>
      </c>
      <c r="AE785" s="144" t="str">
        <f t="shared" si="155"/>
        <v/>
      </c>
      <c r="AF785" s="144" t="str">
        <f t="shared" si="156"/>
        <v/>
      </c>
      <c r="AG785" s="144">
        <f t="shared" si="157"/>
        <v>0</v>
      </c>
      <c r="AH785" s="591">
        <f t="shared" si="158"/>
        <v>0</v>
      </c>
    </row>
    <row r="786" spans="1:34" ht="15.75">
      <c r="A786" s="5"/>
      <c r="B786" s="13">
        <v>104</v>
      </c>
      <c r="C786" s="345" t="s">
        <v>2429</v>
      </c>
      <c r="D786" s="345" t="s">
        <v>509</v>
      </c>
      <c r="E786" s="379" t="s">
        <v>97</v>
      </c>
      <c r="F786" s="402">
        <v>1</v>
      </c>
      <c r="G786" s="8"/>
      <c r="H786" s="413">
        <v>1083</v>
      </c>
      <c r="I786" s="146">
        <f t="shared" si="148"/>
        <v>758.09999999999991</v>
      </c>
      <c r="J786" s="255">
        <f t="shared" si="149"/>
        <v>29.157692307692304</v>
      </c>
      <c r="K786" s="8" t="s">
        <v>3145</v>
      </c>
      <c r="L786" s="8"/>
      <c r="M786" s="333" t="s">
        <v>5561</v>
      </c>
      <c r="N786" s="8" t="s">
        <v>10</v>
      </c>
      <c r="O786" s="426">
        <v>1.6453124999999999E-2</v>
      </c>
      <c r="P786" s="423">
        <v>950</v>
      </c>
      <c r="Q786" s="402">
        <v>7000</v>
      </c>
      <c r="R786" s="454" t="s">
        <v>4384</v>
      </c>
      <c r="S786" s="454"/>
      <c r="T786" s="448">
        <v>70</v>
      </c>
      <c r="U786" s="548" t="s">
        <v>663</v>
      </c>
      <c r="V786" s="523" t="s">
        <v>4389</v>
      </c>
      <c r="W786" s="425" t="s">
        <v>712</v>
      </c>
      <c r="X786" s="169"/>
      <c r="Y786" s="71" t="s">
        <v>6572</v>
      </c>
      <c r="Z786" s="145">
        <f t="shared" si="150"/>
        <v>0</v>
      </c>
      <c r="AA786" s="145">
        <f t="shared" si="151"/>
        <v>0</v>
      </c>
      <c r="AB786" s="257">
        <f t="shared" si="152"/>
        <v>0</v>
      </c>
      <c r="AC786" s="142">
        <f t="shared" si="153"/>
        <v>0</v>
      </c>
      <c r="AD786" s="143">
        <f t="shared" si="154"/>
        <v>0</v>
      </c>
      <c r="AE786" s="144" t="str">
        <f t="shared" si="155"/>
        <v/>
      </c>
      <c r="AF786" s="144" t="str">
        <f t="shared" si="156"/>
        <v/>
      </c>
      <c r="AG786" s="144">
        <f t="shared" si="157"/>
        <v>0</v>
      </c>
      <c r="AH786" s="591">
        <f t="shared" si="158"/>
        <v>0</v>
      </c>
    </row>
    <row r="787" spans="1:34" ht="15.75">
      <c r="A787" s="5"/>
      <c r="B787" s="13">
        <v>104</v>
      </c>
      <c r="C787" s="366" t="s">
        <v>2430</v>
      </c>
      <c r="D787" s="341" t="s">
        <v>2431</v>
      </c>
      <c r="E787" s="379" t="s">
        <v>97</v>
      </c>
      <c r="F787" s="402">
        <v>1</v>
      </c>
      <c r="G787" s="8"/>
      <c r="H787" s="413">
        <v>1172</v>
      </c>
      <c r="I787" s="146">
        <f t="shared" si="148"/>
        <v>820.4</v>
      </c>
      <c r="J787" s="255">
        <f t="shared" si="149"/>
        <v>31.553846153846152</v>
      </c>
      <c r="K787" s="8" t="s">
        <v>3145</v>
      </c>
      <c r="L787" s="8"/>
      <c r="M787" s="333" t="s">
        <v>5562</v>
      </c>
      <c r="N787" s="8" t="s">
        <v>10</v>
      </c>
      <c r="O787" s="426">
        <v>1.6453124999999999E-2</v>
      </c>
      <c r="P787" s="423">
        <v>1000</v>
      </c>
      <c r="Q787" s="402">
        <v>7000</v>
      </c>
      <c r="R787" s="454" t="s">
        <v>4384</v>
      </c>
      <c r="S787" s="454"/>
      <c r="T787" s="448">
        <v>50</v>
      </c>
      <c r="U787" s="548" t="s">
        <v>5494</v>
      </c>
      <c r="V787" s="512" t="s">
        <v>4390</v>
      </c>
      <c r="W787" s="425" t="s">
        <v>712</v>
      </c>
      <c r="X787" s="169"/>
      <c r="Y787" s="71" t="s">
        <v>233</v>
      </c>
      <c r="Z787" s="145">
        <f t="shared" si="150"/>
        <v>0</v>
      </c>
      <c r="AA787" s="145">
        <f t="shared" si="151"/>
        <v>0</v>
      </c>
      <c r="AB787" s="257">
        <f t="shared" si="152"/>
        <v>0</v>
      </c>
      <c r="AC787" s="142">
        <f t="shared" si="153"/>
        <v>0</v>
      </c>
      <c r="AD787" s="143">
        <f t="shared" si="154"/>
        <v>0</v>
      </c>
      <c r="AE787" s="144" t="str">
        <f t="shared" si="155"/>
        <v/>
      </c>
      <c r="AF787" s="144" t="str">
        <f t="shared" si="156"/>
        <v/>
      </c>
      <c r="AG787" s="144">
        <f t="shared" si="157"/>
        <v>0</v>
      </c>
      <c r="AH787" s="591">
        <f t="shared" si="158"/>
        <v>0</v>
      </c>
    </row>
    <row r="788" spans="1:34" ht="15.75">
      <c r="A788" s="5"/>
      <c r="B788" s="13">
        <v>104</v>
      </c>
      <c r="C788" s="343" t="s">
        <v>2432</v>
      </c>
      <c r="D788" s="378" t="s">
        <v>510</v>
      </c>
      <c r="E788" s="379" t="s">
        <v>97</v>
      </c>
      <c r="F788" s="402">
        <v>1</v>
      </c>
      <c r="G788" s="8"/>
      <c r="H788" s="413">
        <v>1783</v>
      </c>
      <c r="I788" s="146">
        <f t="shared" si="148"/>
        <v>1248.0999999999999</v>
      </c>
      <c r="J788" s="255">
        <f t="shared" si="149"/>
        <v>48.003846153846148</v>
      </c>
      <c r="K788" s="8" t="s">
        <v>3145</v>
      </c>
      <c r="L788" s="8"/>
      <c r="M788" s="333" t="s">
        <v>5562</v>
      </c>
      <c r="N788" s="8" t="s">
        <v>10</v>
      </c>
      <c r="O788" s="426">
        <v>4.8959999999999997E-2</v>
      </c>
      <c r="P788" s="423">
        <v>996</v>
      </c>
      <c r="Q788" s="402">
        <v>8920</v>
      </c>
      <c r="R788" s="451" t="s">
        <v>4391</v>
      </c>
      <c r="S788" s="454"/>
      <c r="T788" s="448">
        <v>60</v>
      </c>
      <c r="U788" s="548" t="s">
        <v>4392</v>
      </c>
      <c r="V788" s="523" t="s">
        <v>4393</v>
      </c>
      <c r="W788" s="425" t="s">
        <v>737</v>
      </c>
      <c r="X788" s="169"/>
      <c r="Y788" s="71" t="s">
        <v>233</v>
      </c>
      <c r="Z788" s="145">
        <f t="shared" si="150"/>
        <v>0</v>
      </c>
      <c r="AA788" s="145">
        <f t="shared" si="151"/>
        <v>0</v>
      </c>
      <c r="AB788" s="257">
        <f t="shared" si="152"/>
        <v>0</v>
      </c>
      <c r="AC788" s="142">
        <f t="shared" si="153"/>
        <v>0</v>
      </c>
      <c r="AD788" s="143">
        <f t="shared" si="154"/>
        <v>0</v>
      </c>
      <c r="AE788" s="144" t="str">
        <f t="shared" si="155"/>
        <v/>
      </c>
      <c r="AF788" s="144" t="str">
        <f t="shared" si="156"/>
        <v/>
      </c>
      <c r="AG788" s="144">
        <f t="shared" si="157"/>
        <v>0</v>
      </c>
      <c r="AH788" s="591">
        <f t="shared" si="158"/>
        <v>0</v>
      </c>
    </row>
    <row r="789" spans="1:34" ht="15.75">
      <c r="A789" s="5"/>
      <c r="B789" s="13">
        <v>104</v>
      </c>
      <c r="C789" s="345" t="s">
        <v>2433</v>
      </c>
      <c r="D789" s="375" t="s">
        <v>511</v>
      </c>
      <c r="E789" s="379" t="s">
        <v>97</v>
      </c>
      <c r="F789" s="402">
        <v>1</v>
      </c>
      <c r="G789" s="136"/>
      <c r="H789" s="413">
        <v>2038</v>
      </c>
      <c r="I789" s="146">
        <f t="shared" si="148"/>
        <v>1426.6</v>
      </c>
      <c r="J789" s="255">
        <f t="shared" si="149"/>
        <v>54.869230769230768</v>
      </c>
      <c r="K789" s="8" t="s">
        <v>3145</v>
      </c>
      <c r="L789" s="8"/>
      <c r="M789" s="333" t="s">
        <v>5562</v>
      </c>
      <c r="N789" s="8" t="s">
        <v>10</v>
      </c>
      <c r="O789" s="426">
        <v>3.1640624999999999E-2</v>
      </c>
      <c r="P789" s="423">
        <v>1900</v>
      </c>
      <c r="Q789" s="402">
        <v>14000</v>
      </c>
      <c r="R789" s="454" t="s">
        <v>4394</v>
      </c>
      <c r="S789" s="454"/>
      <c r="T789" s="448">
        <v>140</v>
      </c>
      <c r="U789" s="548" t="s">
        <v>4395</v>
      </c>
      <c r="V789" s="523" t="s">
        <v>4396</v>
      </c>
      <c r="W789" s="425" t="s">
        <v>738</v>
      </c>
      <c r="X789" s="169"/>
      <c r="Y789" s="71" t="s">
        <v>233</v>
      </c>
      <c r="Z789" s="145">
        <f t="shared" si="150"/>
        <v>0</v>
      </c>
      <c r="AA789" s="145">
        <f t="shared" si="151"/>
        <v>0</v>
      </c>
      <c r="AB789" s="257">
        <f t="shared" si="152"/>
        <v>0</v>
      </c>
      <c r="AC789" s="142">
        <f t="shared" si="153"/>
        <v>0</v>
      </c>
      <c r="AD789" s="143">
        <f t="shared" si="154"/>
        <v>0</v>
      </c>
      <c r="AE789" s="144" t="str">
        <f t="shared" si="155"/>
        <v/>
      </c>
      <c r="AF789" s="144" t="str">
        <f t="shared" si="156"/>
        <v/>
      </c>
      <c r="AG789" s="144">
        <f t="shared" si="157"/>
        <v>0</v>
      </c>
      <c r="AH789" s="591">
        <f t="shared" si="158"/>
        <v>0</v>
      </c>
    </row>
    <row r="790" spans="1:34" ht="15.75">
      <c r="A790" s="5"/>
      <c r="B790" s="13">
        <v>104</v>
      </c>
      <c r="C790" s="345" t="s">
        <v>2434</v>
      </c>
      <c r="D790" s="375" t="s">
        <v>512</v>
      </c>
      <c r="E790" s="379" t="s">
        <v>97</v>
      </c>
      <c r="F790" s="402">
        <v>1</v>
      </c>
      <c r="G790" s="8"/>
      <c r="H790" s="413">
        <v>2038</v>
      </c>
      <c r="I790" s="146">
        <f t="shared" si="148"/>
        <v>1426.6</v>
      </c>
      <c r="J790" s="255">
        <f t="shared" si="149"/>
        <v>54.869230769230768</v>
      </c>
      <c r="K790" s="8" t="s">
        <v>3145</v>
      </c>
      <c r="L790" s="8"/>
      <c r="M790" s="333" t="s">
        <v>5562</v>
      </c>
      <c r="N790" s="8" t="s">
        <v>10</v>
      </c>
      <c r="O790" s="426">
        <v>3.1640624999999999E-2</v>
      </c>
      <c r="P790" s="423">
        <v>1900</v>
      </c>
      <c r="Q790" s="402">
        <v>14000</v>
      </c>
      <c r="R790" s="454" t="s">
        <v>4394</v>
      </c>
      <c r="S790" s="454"/>
      <c r="T790" s="448">
        <v>140</v>
      </c>
      <c r="U790" s="548" t="s">
        <v>4397</v>
      </c>
      <c r="V790" s="523" t="s">
        <v>4398</v>
      </c>
      <c r="W790" s="425" t="s">
        <v>738</v>
      </c>
      <c r="X790" s="169"/>
      <c r="Y790" s="71" t="s">
        <v>233</v>
      </c>
      <c r="Z790" s="145">
        <f t="shared" si="150"/>
        <v>0</v>
      </c>
      <c r="AA790" s="145">
        <f t="shared" si="151"/>
        <v>0</v>
      </c>
      <c r="AB790" s="257">
        <f t="shared" si="152"/>
        <v>0</v>
      </c>
      <c r="AC790" s="142">
        <f t="shared" si="153"/>
        <v>0</v>
      </c>
      <c r="AD790" s="143">
        <f t="shared" si="154"/>
        <v>0</v>
      </c>
      <c r="AE790" s="144" t="str">
        <f t="shared" si="155"/>
        <v/>
      </c>
      <c r="AF790" s="144" t="str">
        <f t="shared" si="156"/>
        <v/>
      </c>
      <c r="AG790" s="144">
        <f t="shared" si="157"/>
        <v>0</v>
      </c>
      <c r="AH790" s="591">
        <f t="shared" si="158"/>
        <v>0</v>
      </c>
    </row>
    <row r="791" spans="1:34" ht="15.75">
      <c r="A791" s="5"/>
      <c r="B791" s="13">
        <v>104</v>
      </c>
      <c r="C791" s="345" t="s">
        <v>2435</v>
      </c>
      <c r="D791" s="345" t="s">
        <v>2436</v>
      </c>
      <c r="E791" s="379" t="s">
        <v>97</v>
      </c>
      <c r="F791" s="402">
        <v>1</v>
      </c>
      <c r="G791" s="233"/>
      <c r="H791" s="413">
        <v>2038</v>
      </c>
      <c r="I791" s="146">
        <f t="shared" si="148"/>
        <v>1426.6</v>
      </c>
      <c r="J791" s="255">
        <f t="shared" si="149"/>
        <v>54.869230769230768</v>
      </c>
      <c r="K791" s="8" t="s">
        <v>3145</v>
      </c>
      <c r="L791" s="8"/>
      <c r="M791" s="333" t="s">
        <v>5561</v>
      </c>
      <c r="N791" s="8" t="s">
        <v>10</v>
      </c>
      <c r="O791" s="426">
        <v>3.1640624999999999E-2</v>
      </c>
      <c r="P791" s="423">
        <v>1900</v>
      </c>
      <c r="Q791" s="402">
        <v>14000</v>
      </c>
      <c r="R791" s="454" t="s">
        <v>4399</v>
      </c>
      <c r="S791" s="454"/>
      <c r="T791" s="448">
        <v>140</v>
      </c>
      <c r="U791" s="548" t="s">
        <v>4400</v>
      </c>
      <c r="V791" s="523" t="s">
        <v>4401</v>
      </c>
      <c r="W791" s="425" t="s">
        <v>738</v>
      </c>
      <c r="X791" s="169"/>
      <c r="Y791" s="71" t="s">
        <v>233</v>
      </c>
      <c r="Z791" s="145">
        <f t="shared" si="150"/>
        <v>0</v>
      </c>
      <c r="AA791" s="145">
        <f t="shared" si="151"/>
        <v>0</v>
      </c>
      <c r="AB791" s="257">
        <f t="shared" si="152"/>
        <v>0</v>
      </c>
      <c r="AC791" s="142">
        <f t="shared" si="153"/>
        <v>0</v>
      </c>
      <c r="AD791" s="143">
        <f t="shared" si="154"/>
        <v>0</v>
      </c>
      <c r="AE791" s="144" t="str">
        <f t="shared" si="155"/>
        <v/>
      </c>
      <c r="AF791" s="144" t="str">
        <f t="shared" si="156"/>
        <v/>
      </c>
      <c r="AG791" s="144">
        <f t="shared" si="157"/>
        <v>0</v>
      </c>
      <c r="AH791" s="591">
        <f t="shared" si="158"/>
        <v>0</v>
      </c>
    </row>
    <row r="792" spans="1:34" ht="15.75">
      <c r="A792" s="5"/>
      <c r="B792" s="13">
        <v>104</v>
      </c>
      <c r="C792" s="345" t="s">
        <v>2437</v>
      </c>
      <c r="D792" s="345" t="s">
        <v>2438</v>
      </c>
      <c r="E792" s="379" t="s">
        <v>97</v>
      </c>
      <c r="F792" s="402">
        <v>1</v>
      </c>
      <c r="G792" s="136"/>
      <c r="H792" s="413">
        <v>2038</v>
      </c>
      <c r="I792" s="146">
        <f t="shared" si="148"/>
        <v>1426.6</v>
      </c>
      <c r="J792" s="255">
        <f t="shared" si="149"/>
        <v>54.869230769230768</v>
      </c>
      <c r="K792" s="8" t="s">
        <v>3145</v>
      </c>
      <c r="L792" s="8"/>
      <c r="M792" s="333" t="s">
        <v>5561</v>
      </c>
      <c r="N792" s="8" t="s">
        <v>10</v>
      </c>
      <c r="O792" s="426">
        <v>3.1640624999999999E-2</v>
      </c>
      <c r="P792" s="423">
        <v>1900</v>
      </c>
      <c r="Q792" s="402">
        <v>14000</v>
      </c>
      <c r="R792" s="454" t="s">
        <v>4399</v>
      </c>
      <c r="S792" s="454"/>
      <c r="T792" s="448">
        <v>140</v>
      </c>
      <c r="U792" s="548" t="s">
        <v>4402</v>
      </c>
      <c r="V792" s="523" t="s">
        <v>4403</v>
      </c>
      <c r="W792" s="425" t="s">
        <v>738</v>
      </c>
      <c r="X792" s="169"/>
      <c r="Y792" s="71" t="s">
        <v>233</v>
      </c>
      <c r="Z792" s="145">
        <f t="shared" si="150"/>
        <v>0</v>
      </c>
      <c r="AA792" s="145">
        <f t="shared" si="151"/>
        <v>0</v>
      </c>
      <c r="AB792" s="257">
        <f t="shared" si="152"/>
        <v>0</v>
      </c>
      <c r="AC792" s="142">
        <f t="shared" si="153"/>
        <v>0</v>
      </c>
      <c r="AD792" s="143">
        <f t="shared" si="154"/>
        <v>0</v>
      </c>
      <c r="AE792" s="144" t="str">
        <f t="shared" ref="AE792:AE854" si="159">IF(N792="1.1G",(P792/1000)*X792,"")</f>
        <v/>
      </c>
      <c r="AF792" s="144" t="str">
        <f t="shared" ref="AF792:AF854" si="160">IF(N792="1.3G",(P792/1000)*X792,"")</f>
        <v/>
      </c>
      <c r="AG792" s="144">
        <f t="shared" ref="AG792:AG854" si="161">IF(N792="1.4G",(P792/1000)*X792,"")</f>
        <v>0</v>
      </c>
      <c r="AH792" s="591">
        <f t="shared" si="158"/>
        <v>0</v>
      </c>
    </row>
    <row r="793" spans="1:34" ht="15.75">
      <c r="A793" s="5"/>
      <c r="B793" s="13">
        <v>104</v>
      </c>
      <c r="C793" s="353" t="s">
        <v>2439</v>
      </c>
      <c r="D793" s="341" t="s">
        <v>422</v>
      </c>
      <c r="E793" s="379" t="s">
        <v>97</v>
      </c>
      <c r="F793" s="402">
        <v>1</v>
      </c>
      <c r="G793" s="235"/>
      <c r="H793" s="413">
        <v>2293</v>
      </c>
      <c r="I793" s="146">
        <f t="shared" ref="I793:I856" si="162">(H793)*$G$20</f>
        <v>1605.1</v>
      </c>
      <c r="J793" s="255">
        <f t="shared" ref="J793:J856" si="163">(I793/$J$19)</f>
        <v>61.734615384615381</v>
      </c>
      <c r="K793" s="8" t="s">
        <v>3145</v>
      </c>
      <c r="L793" s="8"/>
      <c r="M793" s="333" t="s">
        <v>5562</v>
      </c>
      <c r="N793" s="8" t="s">
        <v>10</v>
      </c>
      <c r="O793" s="426">
        <v>3.1640624999999999E-2</v>
      </c>
      <c r="P793" s="423">
        <v>1972</v>
      </c>
      <c r="Q793" s="402">
        <v>14000</v>
      </c>
      <c r="R793" s="461" t="s">
        <v>4404</v>
      </c>
      <c r="S793" s="457"/>
      <c r="T793" s="448">
        <v>100</v>
      </c>
      <c r="U793" s="548" t="s">
        <v>5495</v>
      </c>
      <c r="V793" s="507" t="s">
        <v>4405</v>
      </c>
      <c r="W793" s="425" t="s">
        <v>4243</v>
      </c>
      <c r="X793" s="169"/>
      <c r="Y793" s="71" t="s">
        <v>233</v>
      </c>
      <c r="Z793" s="145">
        <f t="shared" ref="Z793:Z856" si="164">(X793*F793*I793)</f>
        <v>0</v>
      </c>
      <c r="AA793" s="145">
        <f t="shared" ref="AA793:AA856" si="165">(Z793*1.21)</f>
        <v>0</v>
      </c>
      <c r="AB793" s="257">
        <f t="shared" ref="AB793:AB856" si="166">(X793*J793*F793)</f>
        <v>0</v>
      </c>
      <c r="AC793" s="142">
        <f t="shared" ref="AC793:AC856" si="167">(X793*Q793/1000)</f>
        <v>0</v>
      </c>
      <c r="AD793" s="143">
        <f t="shared" ref="AD793:AD856" si="168">(X793*O793)</f>
        <v>0</v>
      </c>
      <c r="AE793" s="144" t="str">
        <f t="shared" si="159"/>
        <v/>
      </c>
      <c r="AF793" s="144" t="str">
        <f t="shared" si="160"/>
        <v/>
      </c>
      <c r="AG793" s="144">
        <f t="shared" si="161"/>
        <v>0</v>
      </c>
      <c r="AH793" s="591">
        <f t="shared" ref="AH793:AH856" si="169">SUM(AE793:AG793)</f>
        <v>0</v>
      </c>
    </row>
    <row r="794" spans="1:34" ht="15.75">
      <c r="A794" s="5"/>
      <c r="B794" s="13">
        <v>104</v>
      </c>
      <c r="C794" s="343" t="s">
        <v>2440</v>
      </c>
      <c r="D794" s="374" t="s">
        <v>513</v>
      </c>
      <c r="E794" s="379" t="s">
        <v>97</v>
      </c>
      <c r="F794" s="402">
        <v>1</v>
      </c>
      <c r="G794" s="8"/>
      <c r="H794" s="413">
        <v>3567</v>
      </c>
      <c r="I794" s="146">
        <f t="shared" si="162"/>
        <v>2496.8999999999996</v>
      </c>
      <c r="J794" s="255">
        <f t="shared" si="163"/>
        <v>96.034615384615364</v>
      </c>
      <c r="K794" s="8" t="s">
        <v>3145</v>
      </c>
      <c r="L794" s="8"/>
      <c r="M794" s="333" t="s">
        <v>5562</v>
      </c>
      <c r="N794" s="8" t="s">
        <v>10</v>
      </c>
      <c r="O794" s="426">
        <v>9.669599999999999E-2</v>
      </c>
      <c r="P794" s="423">
        <v>1992</v>
      </c>
      <c r="Q794" s="402">
        <v>17340</v>
      </c>
      <c r="R794" s="454" t="s">
        <v>4391</v>
      </c>
      <c r="S794" s="454"/>
      <c r="T794" s="448">
        <v>120</v>
      </c>
      <c r="U794" s="548" t="s">
        <v>4406</v>
      </c>
      <c r="V794" s="523" t="s">
        <v>4407</v>
      </c>
      <c r="W794" s="425" t="s">
        <v>737</v>
      </c>
      <c r="X794" s="169"/>
      <c r="Y794" s="71" t="s">
        <v>233</v>
      </c>
      <c r="Z794" s="145">
        <f t="shared" si="164"/>
        <v>0</v>
      </c>
      <c r="AA794" s="145">
        <f t="shared" si="165"/>
        <v>0</v>
      </c>
      <c r="AB794" s="257">
        <f t="shared" si="166"/>
        <v>0</v>
      </c>
      <c r="AC794" s="142">
        <f t="shared" si="167"/>
        <v>0</v>
      </c>
      <c r="AD794" s="143">
        <f t="shared" si="168"/>
        <v>0</v>
      </c>
      <c r="AE794" s="144" t="str">
        <f t="shared" si="159"/>
        <v/>
      </c>
      <c r="AF794" s="144" t="str">
        <f t="shared" si="160"/>
        <v/>
      </c>
      <c r="AG794" s="144">
        <f t="shared" si="161"/>
        <v>0</v>
      </c>
      <c r="AH794" s="591">
        <f t="shared" si="169"/>
        <v>0</v>
      </c>
    </row>
    <row r="795" spans="1:34" ht="15.75">
      <c r="A795" s="5" t="s">
        <v>514</v>
      </c>
      <c r="B795" s="13"/>
      <c r="C795" s="348"/>
      <c r="D795" s="341"/>
      <c r="E795" s="379"/>
      <c r="F795" s="401"/>
      <c r="G795" s="8"/>
      <c r="H795" s="413"/>
      <c r="I795" s="410"/>
      <c r="J795" s="565"/>
      <c r="K795" s="346"/>
      <c r="L795" s="8"/>
      <c r="M795" s="333"/>
      <c r="N795" s="346"/>
      <c r="O795" s="346"/>
      <c r="P795" s="423"/>
      <c r="Q795" s="439"/>
      <c r="R795" s="454"/>
      <c r="S795" s="456"/>
      <c r="T795" s="425"/>
      <c r="U795" s="506"/>
      <c r="V795" s="521"/>
      <c r="W795" s="425"/>
      <c r="X795" s="137"/>
      <c r="Y795" s="71" t="s">
        <v>1015</v>
      </c>
      <c r="Z795" s="195"/>
      <c r="AA795" s="195"/>
      <c r="AB795" s="142"/>
      <c r="AC795" s="142"/>
      <c r="AD795" s="143"/>
      <c r="AE795" s="144"/>
      <c r="AF795" s="144"/>
      <c r="AG795" s="144"/>
      <c r="AH795" s="591"/>
    </row>
    <row r="796" spans="1:34" ht="15.75">
      <c r="A796" s="5"/>
      <c r="B796" s="13">
        <v>105</v>
      </c>
      <c r="C796" s="353" t="s">
        <v>2441</v>
      </c>
      <c r="D796" s="341" t="s">
        <v>2442</v>
      </c>
      <c r="E796" s="379" t="s">
        <v>97</v>
      </c>
      <c r="F796" s="402">
        <v>1</v>
      </c>
      <c r="G796" s="8"/>
      <c r="H796" s="413">
        <v>1898</v>
      </c>
      <c r="I796" s="146">
        <f t="shared" si="162"/>
        <v>1328.6</v>
      </c>
      <c r="J796" s="255">
        <f t="shared" si="163"/>
        <v>51.099999999999994</v>
      </c>
      <c r="K796" s="8" t="s">
        <v>3207</v>
      </c>
      <c r="L796" s="346"/>
      <c r="M796" s="333" t="s">
        <v>5562</v>
      </c>
      <c r="N796" s="8" t="s">
        <v>3208</v>
      </c>
      <c r="O796" s="426">
        <v>3.5624999999999997E-2</v>
      </c>
      <c r="P796" s="423">
        <v>1800</v>
      </c>
      <c r="Q796" s="402">
        <v>15600</v>
      </c>
      <c r="R796" s="454" t="s">
        <v>4408</v>
      </c>
      <c r="S796" s="454"/>
      <c r="T796" s="448">
        <v>100</v>
      </c>
      <c r="U796" s="548" t="s">
        <v>5496</v>
      </c>
      <c r="V796" s="512" t="s">
        <v>4409</v>
      </c>
      <c r="W796" s="425" t="s">
        <v>712</v>
      </c>
      <c r="X796" s="169"/>
      <c r="Y796" s="71" t="s">
        <v>233</v>
      </c>
      <c r="Z796" s="145">
        <f t="shared" si="164"/>
        <v>0</v>
      </c>
      <c r="AA796" s="145">
        <f t="shared" si="165"/>
        <v>0</v>
      </c>
      <c r="AB796" s="257">
        <f t="shared" si="166"/>
        <v>0</v>
      </c>
      <c r="AC796" s="142">
        <f t="shared" si="167"/>
        <v>0</v>
      </c>
      <c r="AD796" s="143">
        <f t="shared" si="168"/>
        <v>0</v>
      </c>
      <c r="AE796" s="144" t="str">
        <f t="shared" si="159"/>
        <v/>
      </c>
      <c r="AF796" s="144">
        <f t="shared" si="160"/>
        <v>0</v>
      </c>
      <c r="AG796" s="144" t="str">
        <f t="shared" si="161"/>
        <v/>
      </c>
      <c r="AH796" s="591">
        <f t="shared" si="169"/>
        <v>0</v>
      </c>
    </row>
    <row r="797" spans="1:34" ht="15.75">
      <c r="A797" s="5"/>
      <c r="B797" s="13">
        <v>105</v>
      </c>
      <c r="C797" s="341" t="s">
        <v>2443</v>
      </c>
      <c r="D797" s="341" t="s">
        <v>2400</v>
      </c>
      <c r="E797" s="379" t="s">
        <v>97</v>
      </c>
      <c r="F797" s="402">
        <v>1</v>
      </c>
      <c r="G797" s="8"/>
      <c r="H797" s="413">
        <v>2150</v>
      </c>
      <c r="I797" s="146">
        <f t="shared" si="162"/>
        <v>1505</v>
      </c>
      <c r="J797" s="255">
        <f t="shared" si="163"/>
        <v>57.884615384615387</v>
      </c>
      <c r="K797" s="8" t="s">
        <v>3207</v>
      </c>
      <c r="L797" s="346"/>
      <c r="M797" s="333" t="s">
        <v>5562</v>
      </c>
      <c r="N797" s="8" t="s">
        <v>3208</v>
      </c>
      <c r="O797" s="426">
        <v>3.5624999999999997E-2</v>
      </c>
      <c r="P797" s="423">
        <v>1900</v>
      </c>
      <c r="Q797" s="402">
        <v>15600</v>
      </c>
      <c r="R797" s="451" t="s">
        <v>4410</v>
      </c>
      <c r="S797" s="454"/>
      <c r="T797" s="448">
        <v>100</v>
      </c>
      <c r="U797" s="548" t="s">
        <v>4411</v>
      </c>
      <c r="V797" s="523" t="s">
        <v>4412</v>
      </c>
      <c r="W797" s="425" t="s">
        <v>712</v>
      </c>
      <c r="X797" s="169"/>
      <c r="Y797" s="71" t="s">
        <v>233</v>
      </c>
      <c r="Z797" s="145">
        <f t="shared" si="164"/>
        <v>0</v>
      </c>
      <c r="AA797" s="145">
        <f t="shared" si="165"/>
        <v>0</v>
      </c>
      <c r="AB797" s="257">
        <f t="shared" si="166"/>
        <v>0</v>
      </c>
      <c r="AC797" s="142">
        <f t="shared" si="167"/>
        <v>0</v>
      </c>
      <c r="AD797" s="143">
        <f t="shared" si="168"/>
        <v>0</v>
      </c>
      <c r="AE797" s="144" t="str">
        <f t="shared" si="159"/>
        <v/>
      </c>
      <c r="AF797" s="144">
        <f t="shared" si="160"/>
        <v>0</v>
      </c>
      <c r="AG797" s="144" t="str">
        <f t="shared" si="161"/>
        <v/>
      </c>
      <c r="AH797" s="591">
        <f t="shared" si="169"/>
        <v>0</v>
      </c>
    </row>
    <row r="798" spans="1:34" ht="15.75">
      <c r="A798" s="5"/>
      <c r="B798" s="13">
        <v>105</v>
      </c>
      <c r="C798" s="341" t="s">
        <v>2444</v>
      </c>
      <c r="D798" s="341" t="s">
        <v>2402</v>
      </c>
      <c r="E798" s="379" t="s">
        <v>97</v>
      </c>
      <c r="F798" s="402">
        <v>1</v>
      </c>
      <c r="G798" s="8"/>
      <c r="H798" s="413">
        <v>2150</v>
      </c>
      <c r="I798" s="146">
        <f t="shared" si="162"/>
        <v>1505</v>
      </c>
      <c r="J798" s="255">
        <f t="shared" si="163"/>
        <v>57.884615384615387</v>
      </c>
      <c r="K798" s="8" t="s">
        <v>3207</v>
      </c>
      <c r="L798" s="346"/>
      <c r="M798" s="333" t="s">
        <v>5562</v>
      </c>
      <c r="N798" s="8" t="s">
        <v>3208</v>
      </c>
      <c r="O798" s="426">
        <v>3.5624999999999997E-2</v>
      </c>
      <c r="P798" s="423">
        <v>1900</v>
      </c>
      <c r="Q798" s="402">
        <v>15600</v>
      </c>
      <c r="R798" s="454" t="s">
        <v>4413</v>
      </c>
      <c r="S798" s="454"/>
      <c r="T798" s="448">
        <v>100</v>
      </c>
      <c r="U798" s="548" t="s">
        <v>4414</v>
      </c>
      <c r="V798" s="514" t="s">
        <v>4415</v>
      </c>
      <c r="W798" s="425" t="s">
        <v>712</v>
      </c>
      <c r="X798" s="169"/>
      <c r="Y798" s="71" t="s">
        <v>233</v>
      </c>
      <c r="Z798" s="145">
        <f t="shared" si="164"/>
        <v>0</v>
      </c>
      <c r="AA798" s="145">
        <f t="shared" si="165"/>
        <v>0</v>
      </c>
      <c r="AB798" s="257">
        <f t="shared" si="166"/>
        <v>0</v>
      </c>
      <c r="AC798" s="142">
        <f t="shared" si="167"/>
        <v>0</v>
      </c>
      <c r="AD798" s="143">
        <f t="shared" si="168"/>
        <v>0</v>
      </c>
      <c r="AE798" s="144" t="str">
        <f t="shared" si="159"/>
        <v/>
      </c>
      <c r="AF798" s="144">
        <f t="shared" si="160"/>
        <v>0</v>
      </c>
      <c r="AG798" s="144" t="str">
        <f t="shared" si="161"/>
        <v/>
      </c>
      <c r="AH798" s="591">
        <f t="shared" si="169"/>
        <v>0</v>
      </c>
    </row>
    <row r="799" spans="1:34" ht="15.75">
      <c r="A799" s="5"/>
      <c r="B799" s="13">
        <v>105</v>
      </c>
      <c r="C799" s="341" t="s">
        <v>2445</v>
      </c>
      <c r="D799" s="341" t="s">
        <v>2446</v>
      </c>
      <c r="E799" s="379" t="s">
        <v>97</v>
      </c>
      <c r="F799" s="402">
        <v>1</v>
      </c>
      <c r="G799" s="8"/>
      <c r="H799" s="413">
        <v>2150</v>
      </c>
      <c r="I799" s="146">
        <f t="shared" si="162"/>
        <v>1505</v>
      </c>
      <c r="J799" s="255">
        <f t="shared" si="163"/>
        <v>57.884615384615387</v>
      </c>
      <c r="K799" s="8" t="s">
        <v>3207</v>
      </c>
      <c r="L799" s="346"/>
      <c r="M799" s="333" t="s">
        <v>5562</v>
      </c>
      <c r="N799" s="8" t="s">
        <v>3208</v>
      </c>
      <c r="O799" s="426">
        <v>3.5624999999999997E-2</v>
      </c>
      <c r="P799" s="423">
        <v>1900</v>
      </c>
      <c r="Q799" s="402">
        <v>15400</v>
      </c>
      <c r="R799" s="451" t="s">
        <v>4410</v>
      </c>
      <c r="S799" s="454"/>
      <c r="T799" s="448">
        <v>100</v>
      </c>
      <c r="U799" s="548" t="s">
        <v>4416</v>
      </c>
      <c r="V799" s="522" t="s">
        <v>4417</v>
      </c>
      <c r="W799" s="425" t="s">
        <v>712</v>
      </c>
      <c r="X799" s="169"/>
      <c r="Y799" s="71" t="s">
        <v>233</v>
      </c>
      <c r="Z799" s="145">
        <f t="shared" si="164"/>
        <v>0</v>
      </c>
      <c r="AA799" s="145">
        <f t="shared" si="165"/>
        <v>0</v>
      </c>
      <c r="AB799" s="257">
        <f t="shared" si="166"/>
        <v>0</v>
      </c>
      <c r="AC799" s="142">
        <f t="shared" si="167"/>
        <v>0</v>
      </c>
      <c r="AD799" s="143">
        <f t="shared" si="168"/>
        <v>0</v>
      </c>
      <c r="AE799" s="144" t="str">
        <f t="shared" si="159"/>
        <v/>
      </c>
      <c r="AF799" s="144">
        <f t="shared" si="160"/>
        <v>0</v>
      </c>
      <c r="AG799" s="144" t="str">
        <f t="shared" si="161"/>
        <v/>
      </c>
      <c r="AH799" s="591">
        <f t="shared" si="169"/>
        <v>0</v>
      </c>
    </row>
    <row r="800" spans="1:34" ht="15.75">
      <c r="A800" s="5"/>
      <c r="B800" s="13">
        <v>105</v>
      </c>
      <c r="C800" s="353" t="s">
        <v>2447</v>
      </c>
      <c r="D800" s="341" t="s">
        <v>2448</v>
      </c>
      <c r="E800" s="379" t="s">
        <v>97</v>
      </c>
      <c r="F800" s="402">
        <v>1</v>
      </c>
      <c r="G800" s="8"/>
      <c r="H800" s="413">
        <v>2394</v>
      </c>
      <c r="I800" s="146">
        <f t="shared" si="162"/>
        <v>1675.8</v>
      </c>
      <c r="J800" s="255">
        <f t="shared" si="163"/>
        <v>64.453846153846158</v>
      </c>
      <c r="K800" s="8" t="s">
        <v>3207</v>
      </c>
      <c r="L800" s="346"/>
      <c r="M800" s="333" t="s">
        <v>5562</v>
      </c>
      <c r="N800" s="8" t="s">
        <v>3208</v>
      </c>
      <c r="O800" s="426">
        <v>3.5624999999999997E-2</v>
      </c>
      <c r="P800" s="423">
        <v>1998</v>
      </c>
      <c r="Q800" s="402">
        <v>14600</v>
      </c>
      <c r="R800" s="454" t="s">
        <v>4410</v>
      </c>
      <c r="S800" s="454"/>
      <c r="T800" s="448">
        <v>100</v>
      </c>
      <c r="U800" s="548" t="s">
        <v>4418</v>
      </c>
      <c r="V800" s="507" t="s">
        <v>4419</v>
      </c>
      <c r="W800" s="425" t="s">
        <v>4420</v>
      </c>
      <c r="X800" s="169"/>
      <c r="Y800" s="71" t="s">
        <v>233</v>
      </c>
      <c r="Z800" s="145">
        <f t="shared" si="164"/>
        <v>0</v>
      </c>
      <c r="AA800" s="145">
        <f t="shared" si="165"/>
        <v>0</v>
      </c>
      <c r="AB800" s="257">
        <f t="shared" si="166"/>
        <v>0</v>
      </c>
      <c r="AC800" s="142">
        <f t="shared" si="167"/>
        <v>0</v>
      </c>
      <c r="AD800" s="143">
        <f t="shared" si="168"/>
        <v>0</v>
      </c>
      <c r="AE800" s="144" t="str">
        <f t="shared" si="159"/>
        <v/>
      </c>
      <c r="AF800" s="144">
        <f t="shared" si="160"/>
        <v>0</v>
      </c>
      <c r="AG800" s="144" t="str">
        <f t="shared" si="161"/>
        <v/>
      </c>
      <c r="AH800" s="591">
        <f t="shared" si="169"/>
        <v>0</v>
      </c>
    </row>
    <row r="801" spans="1:34" ht="15.75">
      <c r="A801" s="5"/>
      <c r="B801" s="13">
        <v>105</v>
      </c>
      <c r="C801" s="353" t="s">
        <v>2449</v>
      </c>
      <c r="D801" s="341" t="s">
        <v>2450</v>
      </c>
      <c r="E801" s="379" t="s">
        <v>97</v>
      </c>
      <c r="F801" s="402">
        <v>1</v>
      </c>
      <c r="G801" s="8"/>
      <c r="H801" s="413">
        <v>2150</v>
      </c>
      <c r="I801" s="146">
        <f t="shared" si="162"/>
        <v>1505</v>
      </c>
      <c r="J801" s="255">
        <f t="shared" si="163"/>
        <v>57.884615384615387</v>
      </c>
      <c r="K801" s="8" t="s">
        <v>3207</v>
      </c>
      <c r="L801" s="346"/>
      <c r="M801" s="333" t="s">
        <v>5562</v>
      </c>
      <c r="N801" s="8" t="s">
        <v>3208</v>
      </c>
      <c r="O801" s="426">
        <v>3.5624999999999997E-2</v>
      </c>
      <c r="P801" s="423">
        <v>1650</v>
      </c>
      <c r="Q801" s="402">
        <v>15600</v>
      </c>
      <c r="R801" s="454" t="s">
        <v>4410</v>
      </c>
      <c r="S801" s="457"/>
      <c r="T801" s="448">
        <v>50</v>
      </c>
      <c r="U801" s="548" t="s">
        <v>5497</v>
      </c>
      <c r="V801" s="514" t="s">
        <v>4421</v>
      </c>
      <c r="W801" s="479" t="s">
        <v>747</v>
      </c>
      <c r="X801" s="169"/>
      <c r="Y801" s="71" t="s">
        <v>233</v>
      </c>
      <c r="Z801" s="145">
        <f t="shared" si="164"/>
        <v>0</v>
      </c>
      <c r="AA801" s="145">
        <f t="shared" si="165"/>
        <v>0</v>
      </c>
      <c r="AB801" s="257">
        <f t="shared" si="166"/>
        <v>0</v>
      </c>
      <c r="AC801" s="142">
        <f t="shared" si="167"/>
        <v>0</v>
      </c>
      <c r="AD801" s="143">
        <f t="shared" si="168"/>
        <v>0</v>
      </c>
      <c r="AE801" s="144" t="str">
        <f t="shared" si="159"/>
        <v/>
      </c>
      <c r="AF801" s="144">
        <f t="shared" si="160"/>
        <v>0</v>
      </c>
      <c r="AG801" s="144" t="str">
        <f t="shared" si="161"/>
        <v/>
      </c>
      <c r="AH801" s="591">
        <f t="shared" si="169"/>
        <v>0</v>
      </c>
    </row>
    <row r="802" spans="1:34" ht="15.75">
      <c r="A802" s="5"/>
      <c r="B802" s="13">
        <v>105</v>
      </c>
      <c r="C802" s="353" t="s">
        <v>2451</v>
      </c>
      <c r="D802" s="193" t="s">
        <v>2214</v>
      </c>
      <c r="E802" s="379" t="s">
        <v>97</v>
      </c>
      <c r="F802" s="402">
        <v>1</v>
      </c>
      <c r="G802" s="8"/>
      <c r="H802" s="413">
        <v>2150</v>
      </c>
      <c r="I802" s="146">
        <f t="shared" si="162"/>
        <v>1505</v>
      </c>
      <c r="J802" s="255">
        <f t="shared" si="163"/>
        <v>57.884615384615387</v>
      </c>
      <c r="K802" s="8" t="s">
        <v>3207</v>
      </c>
      <c r="L802" s="346"/>
      <c r="M802" s="333" t="s">
        <v>5562</v>
      </c>
      <c r="N802" s="8" t="s">
        <v>3208</v>
      </c>
      <c r="O802" s="426">
        <v>3.5624999999999997E-2</v>
      </c>
      <c r="P802" s="423">
        <v>1900</v>
      </c>
      <c r="Q802" s="402">
        <v>15600</v>
      </c>
      <c r="R802" s="454" t="s">
        <v>4408</v>
      </c>
      <c r="S802" s="454"/>
      <c r="T802" s="448">
        <v>100</v>
      </c>
      <c r="U802" s="548" t="s">
        <v>5498</v>
      </c>
      <c r="V802" s="512" t="s">
        <v>4422</v>
      </c>
      <c r="W802" s="425" t="s">
        <v>4423</v>
      </c>
      <c r="X802" s="169"/>
      <c r="Y802" s="71" t="s">
        <v>232</v>
      </c>
      <c r="Z802" s="145">
        <f t="shared" si="164"/>
        <v>0</v>
      </c>
      <c r="AA802" s="145">
        <f t="shared" si="165"/>
        <v>0</v>
      </c>
      <c r="AB802" s="257">
        <f t="shared" si="166"/>
        <v>0</v>
      </c>
      <c r="AC802" s="142">
        <f t="shared" si="167"/>
        <v>0</v>
      </c>
      <c r="AD802" s="143">
        <f t="shared" si="168"/>
        <v>0</v>
      </c>
      <c r="AE802" s="144" t="str">
        <f t="shared" si="159"/>
        <v/>
      </c>
      <c r="AF802" s="144">
        <f t="shared" si="160"/>
        <v>0</v>
      </c>
      <c r="AG802" s="144" t="str">
        <f t="shared" si="161"/>
        <v/>
      </c>
      <c r="AH802" s="591">
        <f t="shared" si="169"/>
        <v>0</v>
      </c>
    </row>
    <row r="803" spans="1:34" ht="15.75">
      <c r="A803" s="5"/>
      <c r="B803" s="13"/>
      <c r="C803" s="341" t="s">
        <v>2452</v>
      </c>
      <c r="D803" s="341" t="s">
        <v>2408</v>
      </c>
      <c r="E803" s="379" t="s">
        <v>97</v>
      </c>
      <c r="F803" s="402">
        <v>1</v>
      </c>
      <c r="G803" s="232"/>
      <c r="H803" s="413">
        <v>2704</v>
      </c>
      <c r="I803" s="146">
        <f t="shared" si="162"/>
        <v>1892.8</v>
      </c>
      <c r="J803" s="255">
        <f t="shared" si="163"/>
        <v>72.8</v>
      </c>
      <c r="K803" s="8" t="s">
        <v>3207</v>
      </c>
      <c r="L803" s="346"/>
      <c r="M803" s="333" t="s">
        <v>5562</v>
      </c>
      <c r="N803" s="8" t="s">
        <v>3208</v>
      </c>
      <c r="O803" s="426">
        <v>5.726875E-2</v>
      </c>
      <c r="P803" s="423">
        <v>1900</v>
      </c>
      <c r="Q803" s="402">
        <v>16900</v>
      </c>
      <c r="R803" s="451" t="s">
        <v>4424</v>
      </c>
      <c r="S803" s="454"/>
      <c r="T803" s="448">
        <v>80</v>
      </c>
      <c r="U803" s="548" t="s">
        <v>4425</v>
      </c>
      <c r="V803" s="523" t="s">
        <v>4426</v>
      </c>
      <c r="W803" s="425" t="s">
        <v>712</v>
      </c>
      <c r="X803" s="169"/>
      <c r="Y803" s="71" t="s">
        <v>233</v>
      </c>
      <c r="Z803" s="145">
        <f t="shared" si="164"/>
        <v>0</v>
      </c>
      <c r="AA803" s="145">
        <f t="shared" si="165"/>
        <v>0</v>
      </c>
      <c r="AB803" s="257">
        <f t="shared" si="166"/>
        <v>0</v>
      </c>
      <c r="AC803" s="142">
        <f t="shared" si="167"/>
        <v>0</v>
      </c>
      <c r="AD803" s="143">
        <f t="shared" si="168"/>
        <v>0</v>
      </c>
      <c r="AE803" s="144" t="str">
        <f t="shared" si="159"/>
        <v/>
      </c>
      <c r="AF803" s="144">
        <f t="shared" si="160"/>
        <v>0</v>
      </c>
      <c r="AG803" s="144" t="str">
        <f t="shared" si="161"/>
        <v/>
      </c>
      <c r="AH803" s="591">
        <f t="shared" si="169"/>
        <v>0</v>
      </c>
    </row>
    <row r="804" spans="1:34" ht="15.75">
      <c r="A804" s="5"/>
      <c r="B804" s="13"/>
      <c r="C804" s="343" t="s">
        <v>2453</v>
      </c>
      <c r="D804" s="374" t="s">
        <v>515</v>
      </c>
      <c r="E804" s="379" t="s">
        <v>97</v>
      </c>
      <c r="F804" s="402">
        <v>1</v>
      </c>
      <c r="G804" s="136"/>
      <c r="H804" s="413">
        <v>3248</v>
      </c>
      <c r="I804" s="146">
        <f t="shared" si="162"/>
        <v>2273.6</v>
      </c>
      <c r="J804" s="255">
        <f t="shared" si="163"/>
        <v>87.446153846153848</v>
      </c>
      <c r="K804" s="8" t="s">
        <v>3207</v>
      </c>
      <c r="L804" s="346"/>
      <c r="M804" s="333" t="s">
        <v>5562</v>
      </c>
      <c r="N804" s="8" t="s">
        <v>3208</v>
      </c>
      <c r="O804" s="426">
        <v>6.7306249999999998E-2</v>
      </c>
      <c r="P804" s="423">
        <v>1996</v>
      </c>
      <c r="Q804" s="439">
        <v>18600</v>
      </c>
      <c r="R804" s="465" t="s">
        <v>4427</v>
      </c>
      <c r="S804" s="454"/>
      <c r="T804" s="448">
        <v>100</v>
      </c>
      <c r="U804" s="548" t="s">
        <v>4428</v>
      </c>
      <c r="V804" s="512" t="s">
        <v>4429</v>
      </c>
      <c r="W804" s="425" t="s">
        <v>726</v>
      </c>
      <c r="X804" s="169"/>
      <c r="Y804" s="71" t="s">
        <v>233</v>
      </c>
      <c r="Z804" s="145">
        <f t="shared" si="164"/>
        <v>0</v>
      </c>
      <c r="AA804" s="145">
        <f t="shared" si="165"/>
        <v>0</v>
      </c>
      <c r="AB804" s="257">
        <f t="shared" si="166"/>
        <v>0</v>
      </c>
      <c r="AC804" s="142">
        <f t="shared" si="167"/>
        <v>0</v>
      </c>
      <c r="AD804" s="143">
        <f t="shared" si="168"/>
        <v>0</v>
      </c>
      <c r="AE804" s="144" t="str">
        <f t="shared" si="159"/>
        <v/>
      </c>
      <c r="AF804" s="144">
        <f t="shared" si="160"/>
        <v>0</v>
      </c>
      <c r="AG804" s="144" t="str">
        <f t="shared" si="161"/>
        <v/>
      </c>
      <c r="AH804" s="591">
        <f t="shared" si="169"/>
        <v>0</v>
      </c>
    </row>
    <row r="805" spans="1:34" ht="15.75">
      <c r="A805" s="5"/>
      <c r="B805" s="13">
        <v>220</v>
      </c>
      <c r="C805" s="341" t="s">
        <v>2454</v>
      </c>
      <c r="D805" s="341" t="s">
        <v>2455</v>
      </c>
      <c r="E805" s="379" t="s">
        <v>97</v>
      </c>
      <c r="F805" s="402">
        <v>1</v>
      </c>
      <c r="G805" s="235"/>
      <c r="H805" s="413">
        <v>3248</v>
      </c>
      <c r="I805" s="146">
        <f t="shared" si="162"/>
        <v>2273.6</v>
      </c>
      <c r="J805" s="255">
        <f t="shared" si="163"/>
        <v>87.446153846153848</v>
      </c>
      <c r="K805" s="8" t="s">
        <v>3207</v>
      </c>
      <c r="L805" s="346"/>
      <c r="M805" s="333" t="s">
        <v>5562</v>
      </c>
      <c r="N805" s="8" t="s">
        <v>3208</v>
      </c>
      <c r="O805" s="426">
        <v>5.0874999999999997E-2</v>
      </c>
      <c r="P805" s="423">
        <v>2850</v>
      </c>
      <c r="Q805" s="402">
        <v>23110</v>
      </c>
      <c r="R805" s="451" t="s">
        <v>4430</v>
      </c>
      <c r="S805" s="454"/>
      <c r="T805" s="448">
        <v>150</v>
      </c>
      <c r="U805" s="548" t="s">
        <v>4431</v>
      </c>
      <c r="V805" s="522" t="s">
        <v>4432</v>
      </c>
      <c r="W805" s="425" t="s">
        <v>4433</v>
      </c>
      <c r="X805" s="169"/>
      <c r="Y805" s="71" t="s">
        <v>233</v>
      </c>
      <c r="Z805" s="145">
        <f t="shared" si="164"/>
        <v>0</v>
      </c>
      <c r="AA805" s="145">
        <f t="shared" si="165"/>
        <v>0</v>
      </c>
      <c r="AB805" s="257">
        <f t="shared" si="166"/>
        <v>0</v>
      </c>
      <c r="AC805" s="142">
        <f t="shared" si="167"/>
        <v>0</v>
      </c>
      <c r="AD805" s="143">
        <f t="shared" si="168"/>
        <v>0</v>
      </c>
      <c r="AE805" s="144" t="str">
        <f t="shared" si="159"/>
        <v/>
      </c>
      <c r="AF805" s="144">
        <f t="shared" si="160"/>
        <v>0</v>
      </c>
      <c r="AG805" s="144" t="str">
        <f t="shared" si="161"/>
        <v/>
      </c>
      <c r="AH805" s="591">
        <f t="shared" si="169"/>
        <v>0</v>
      </c>
    </row>
    <row r="806" spans="1:34" ht="15.75">
      <c r="A806" s="5"/>
      <c r="B806" s="13">
        <v>220</v>
      </c>
      <c r="C806" s="353" t="s">
        <v>2456</v>
      </c>
      <c r="D806" s="341" t="s">
        <v>2457</v>
      </c>
      <c r="E806" s="379" t="s">
        <v>97</v>
      </c>
      <c r="F806" s="402">
        <v>1</v>
      </c>
      <c r="G806" s="8"/>
      <c r="H806" s="413">
        <v>3796</v>
      </c>
      <c r="I806" s="146">
        <f t="shared" si="162"/>
        <v>2657.2</v>
      </c>
      <c r="J806" s="255">
        <f t="shared" si="163"/>
        <v>102.19999999999999</v>
      </c>
      <c r="K806" s="8" t="s">
        <v>3207</v>
      </c>
      <c r="L806" s="346"/>
      <c r="M806" s="333" t="s">
        <v>5562</v>
      </c>
      <c r="N806" s="8" t="s">
        <v>3208</v>
      </c>
      <c r="O806" s="426">
        <v>6.7968749999999994E-2</v>
      </c>
      <c r="P806" s="423">
        <v>3600</v>
      </c>
      <c r="Q806" s="402">
        <v>31000</v>
      </c>
      <c r="R806" s="454" t="s">
        <v>4399</v>
      </c>
      <c r="S806" s="454"/>
      <c r="T806" s="448">
        <v>180</v>
      </c>
      <c r="U806" s="548" t="s">
        <v>5499</v>
      </c>
      <c r="V806" s="510" t="s">
        <v>4434</v>
      </c>
      <c r="W806" s="425" t="s">
        <v>738</v>
      </c>
      <c r="X806" s="169"/>
      <c r="Y806" s="71" t="s">
        <v>233</v>
      </c>
      <c r="Z806" s="145">
        <f t="shared" si="164"/>
        <v>0</v>
      </c>
      <c r="AA806" s="145">
        <f t="shared" si="165"/>
        <v>0</v>
      </c>
      <c r="AB806" s="257">
        <f t="shared" si="166"/>
        <v>0</v>
      </c>
      <c r="AC806" s="142">
        <f t="shared" si="167"/>
        <v>0</v>
      </c>
      <c r="AD806" s="143">
        <f t="shared" si="168"/>
        <v>0</v>
      </c>
      <c r="AE806" s="144" t="str">
        <f t="shared" si="159"/>
        <v/>
      </c>
      <c r="AF806" s="144">
        <f t="shared" si="160"/>
        <v>0</v>
      </c>
      <c r="AG806" s="144" t="str">
        <f t="shared" si="161"/>
        <v/>
      </c>
      <c r="AH806" s="591">
        <f t="shared" si="169"/>
        <v>0</v>
      </c>
    </row>
    <row r="807" spans="1:34" ht="15.75">
      <c r="A807" s="5"/>
      <c r="B807" s="13">
        <v>220</v>
      </c>
      <c r="C807" s="341" t="s">
        <v>2458</v>
      </c>
      <c r="D807" s="341" t="s">
        <v>2459</v>
      </c>
      <c r="E807" s="379" t="s">
        <v>97</v>
      </c>
      <c r="F807" s="402">
        <v>1</v>
      </c>
      <c r="G807" s="232"/>
      <c r="H807" s="413">
        <v>4095</v>
      </c>
      <c r="I807" s="146">
        <f t="shared" si="162"/>
        <v>2866.5</v>
      </c>
      <c r="J807" s="255">
        <f t="shared" si="163"/>
        <v>110.25</v>
      </c>
      <c r="K807" s="8" t="s">
        <v>3207</v>
      </c>
      <c r="L807" s="346"/>
      <c r="M807" s="333" t="s">
        <v>5562</v>
      </c>
      <c r="N807" s="8" t="s">
        <v>3208</v>
      </c>
      <c r="O807" s="426">
        <v>6.7968749999999994E-2</v>
      </c>
      <c r="P807" s="423">
        <v>3800</v>
      </c>
      <c r="Q807" s="402">
        <v>31300</v>
      </c>
      <c r="R807" s="451" t="s">
        <v>4435</v>
      </c>
      <c r="S807" s="454"/>
      <c r="T807" s="448">
        <v>200</v>
      </c>
      <c r="U807" s="548" t="s">
        <v>4436</v>
      </c>
      <c r="V807" s="522" t="s">
        <v>4437</v>
      </c>
      <c r="W807" s="425" t="s">
        <v>738</v>
      </c>
      <c r="X807" s="169"/>
      <c r="Y807" s="71" t="s">
        <v>233</v>
      </c>
      <c r="Z807" s="145">
        <f t="shared" si="164"/>
        <v>0</v>
      </c>
      <c r="AA807" s="145">
        <f t="shared" si="165"/>
        <v>0</v>
      </c>
      <c r="AB807" s="257">
        <f t="shared" si="166"/>
        <v>0</v>
      </c>
      <c r="AC807" s="142">
        <f t="shared" si="167"/>
        <v>0</v>
      </c>
      <c r="AD807" s="143">
        <f t="shared" si="168"/>
        <v>0</v>
      </c>
      <c r="AE807" s="144" t="str">
        <f t="shared" si="159"/>
        <v/>
      </c>
      <c r="AF807" s="144">
        <f t="shared" si="160"/>
        <v>0</v>
      </c>
      <c r="AG807" s="144" t="str">
        <f t="shared" si="161"/>
        <v/>
      </c>
      <c r="AH807" s="591">
        <f t="shared" si="169"/>
        <v>0</v>
      </c>
    </row>
    <row r="808" spans="1:34" ht="15.75">
      <c r="A808" s="5"/>
      <c r="B808" s="13">
        <v>220</v>
      </c>
      <c r="C808" s="341" t="s">
        <v>2460</v>
      </c>
      <c r="D808" s="345" t="s">
        <v>2461</v>
      </c>
      <c r="E808" s="379" t="s">
        <v>97</v>
      </c>
      <c r="F808" s="402">
        <v>1</v>
      </c>
      <c r="G808" s="136"/>
      <c r="H808" s="413">
        <v>4095</v>
      </c>
      <c r="I808" s="146">
        <f t="shared" si="162"/>
        <v>2866.5</v>
      </c>
      <c r="J808" s="255">
        <f t="shared" si="163"/>
        <v>110.25</v>
      </c>
      <c r="K808" s="8" t="s">
        <v>3207</v>
      </c>
      <c r="L808" s="346"/>
      <c r="M808" s="333" t="s">
        <v>5562</v>
      </c>
      <c r="N808" s="8" t="s">
        <v>3208</v>
      </c>
      <c r="O808" s="426">
        <v>6.7968749999999994E-2</v>
      </c>
      <c r="P808" s="423">
        <v>3800</v>
      </c>
      <c r="Q808" s="402">
        <v>31300</v>
      </c>
      <c r="R808" s="454" t="s">
        <v>4438</v>
      </c>
      <c r="S808" s="454"/>
      <c r="T808" s="448">
        <v>200</v>
      </c>
      <c r="U808" s="548" t="s">
        <v>4439</v>
      </c>
      <c r="V808" s="519" t="s">
        <v>4440</v>
      </c>
      <c r="W808" s="425" t="s">
        <v>738</v>
      </c>
      <c r="X808" s="169"/>
      <c r="Y808" s="71" t="s">
        <v>233</v>
      </c>
      <c r="Z808" s="145">
        <f t="shared" si="164"/>
        <v>0</v>
      </c>
      <c r="AA808" s="145">
        <f t="shared" si="165"/>
        <v>0</v>
      </c>
      <c r="AB808" s="257">
        <f t="shared" si="166"/>
        <v>0</v>
      </c>
      <c r="AC808" s="142">
        <f t="shared" si="167"/>
        <v>0</v>
      </c>
      <c r="AD808" s="143">
        <f t="shared" si="168"/>
        <v>0</v>
      </c>
      <c r="AE808" s="144" t="str">
        <f t="shared" si="159"/>
        <v/>
      </c>
      <c r="AF808" s="144">
        <f t="shared" si="160"/>
        <v>0</v>
      </c>
      <c r="AG808" s="144" t="str">
        <f t="shared" si="161"/>
        <v/>
      </c>
      <c r="AH808" s="591">
        <f t="shared" si="169"/>
        <v>0</v>
      </c>
    </row>
    <row r="809" spans="1:34" ht="15.75">
      <c r="A809" s="5"/>
      <c r="B809" s="13">
        <v>220</v>
      </c>
      <c r="C809" s="353" t="s">
        <v>2462</v>
      </c>
      <c r="D809" s="341" t="s">
        <v>2463</v>
      </c>
      <c r="E809" s="379" t="s">
        <v>97</v>
      </c>
      <c r="F809" s="402">
        <v>1</v>
      </c>
      <c r="G809" s="235"/>
      <c r="H809" s="413">
        <v>4095</v>
      </c>
      <c r="I809" s="146">
        <f t="shared" si="162"/>
        <v>2866.5</v>
      </c>
      <c r="J809" s="255">
        <f t="shared" si="163"/>
        <v>110.25</v>
      </c>
      <c r="K809" s="8" t="s">
        <v>3207</v>
      </c>
      <c r="L809" s="346"/>
      <c r="M809" s="333" t="s">
        <v>5562</v>
      </c>
      <c r="N809" s="8" t="s">
        <v>3208</v>
      </c>
      <c r="O809" s="426">
        <v>6.7968749999999994E-2</v>
      </c>
      <c r="P809" s="423">
        <v>3300</v>
      </c>
      <c r="Q809" s="402">
        <v>31300</v>
      </c>
      <c r="R809" s="451" t="s">
        <v>4441</v>
      </c>
      <c r="S809" s="454"/>
      <c r="T809" s="448">
        <v>90</v>
      </c>
      <c r="U809" s="548" t="s">
        <v>5500</v>
      </c>
      <c r="V809" s="512" t="s">
        <v>4442</v>
      </c>
      <c r="W809" s="479" t="s">
        <v>747</v>
      </c>
      <c r="X809" s="169"/>
      <c r="Y809" s="71" t="s">
        <v>233</v>
      </c>
      <c r="Z809" s="145">
        <f t="shared" si="164"/>
        <v>0</v>
      </c>
      <c r="AA809" s="145">
        <f t="shared" si="165"/>
        <v>0</v>
      </c>
      <c r="AB809" s="257">
        <f t="shared" si="166"/>
        <v>0</v>
      </c>
      <c r="AC809" s="142">
        <f t="shared" si="167"/>
        <v>0</v>
      </c>
      <c r="AD809" s="143">
        <f t="shared" si="168"/>
        <v>0</v>
      </c>
      <c r="AE809" s="144" t="str">
        <f t="shared" si="159"/>
        <v/>
      </c>
      <c r="AF809" s="144">
        <f t="shared" si="160"/>
        <v>0</v>
      </c>
      <c r="AG809" s="144" t="str">
        <f t="shared" si="161"/>
        <v/>
      </c>
      <c r="AH809" s="591">
        <f t="shared" si="169"/>
        <v>0</v>
      </c>
    </row>
    <row r="810" spans="1:34" ht="15.75">
      <c r="A810" s="5"/>
      <c r="B810" s="13">
        <v>220</v>
      </c>
      <c r="C810" s="353" t="s">
        <v>2464</v>
      </c>
      <c r="D810" s="341" t="s">
        <v>2465</v>
      </c>
      <c r="E810" s="379" t="s">
        <v>97</v>
      </c>
      <c r="F810" s="402">
        <v>1</v>
      </c>
      <c r="G810" s="8"/>
      <c r="H810" s="413">
        <v>4713</v>
      </c>
      <c r="I810" s="146">
        <f t="shared" si="162"/>
        <v>3299.1</v>
      </c>
      <c r="J810" s="255">
        <f t="shared" si="163"/>
        <v>126.88846153846154</v>
      </c>
      <c r="K810" s="8" t="s">
        <v>3207</v>
      </c>
      <c r="L810" s="346"/>
      <c r="M810" s="333" t="s">
        <v>5562</v>
      </c>
      <c r="N810" s="8" t="s">
        <v>3208</v>
      </c>
      <c r="O810" s="426">
        <v>6.7968749999999994E-2</v>
      </c>
      <c r="P810" s="423">
        <v>3996</v>
      </c>
      <c r="Q810" s="402">
        <v>31300</v>
      </c>
      <c r="R810" s="451" t="s">
        <v>4443</v>
      </c>
      <c r="S810" s="454"/>
      <c r="T810" s="448">
        <v>180</v>
      </c>
      <c r="U810" s="548" t="s">
        <v>5501</v>
      </c>
      <c r="V810" s="519" t="s">
        <v>4444</v>
      </c>
      <c r="W810" s="425" t="s">
        <v>4420</v>
      </c>
      <c r="X810" s="169"/>
      <c r="Y810" s="71" t="s">
        <v>233</v>
      </c>
      <c r="Z810" s="145">
        <f t="shared" si="164"/>
        <v>0</v>
      </c>
      <c r="AA810" s="145">
        <f t="shared" si="165"/>
        <v>0</v>
      </c>
      <c r="AB810" s="257">
        <f t="shared" si="166"/>
        <v>0</v>
      </c>
      <c r="AC810" s="142">
        <f t="shared" si="167"/>
        <v>0</v>
      </c>
      <c r="AD810" s="143">
        <f t="shared" si="168"/>
        <v>0</v>
      </c>
      <c r="AE810" s="144" t="str">
        <f t="shared" si="159"/>
        <v/>
      </c>
      <c r="AF810" s="144">
        <f t="shared" si="160"/>
        <v>0</v>
      </c>
      <c r="AG810" s="144" t="str">
        <f t="shared" si="161"/>
        <v/>
      </c>
      <c r="AH810" s="591">
        <f t="shared" si="169"/>
        <v>0</v>
      </c>
    </row>
    <row r="811" spans="1:34" ht="15.75">
      <c r="A811" s="5"/>
      <c r="B811" s="13">
        <v>221</v>
      </c>
      <c r="C811" s="341" t="s">
        <v>2466</v>
      </c>
      <c r="D811" s="345" t="s">
        <v>404</v>
      </c>
      <c r="E811" s="379" t="s">
        <v>97</v>
      </c>
      <c r="F811" s="402">
        <v>1</v>
      </c>
      <c r="G811" s="233"/>
      <c r="H811" s="413">
        <v>5414</v>
      </c>
      <c r="I811" s="146">
        <f t="shared" si="162"/>
        <v>3789.7999999999997</v>
      </c>
      <c r="J811" s="255">
        <f t="shared" si="163"/>
        <v>145.76153846153846</v>
      </c>
      <c r="K811" s="8" t="s">
        <v>3207</v>
      </c>
      <c r="L811" s="346"/>
      <c r="M811" s="333" t="s">
        <v>5562</v>
      </c>
      <c r="N811" s="8" t="s">
        <v>3208</v>
      </c>
      <c r="O811" s="426">
        <v>8.8506249999999995E-2</v>
      </c>
      <c r="P811" s="402">
        <v>3992</v>
      </c>
      <c r="Q811" s="402">
        <v>33500</v>
      </c>
      <c r="R811" s="451" t="s">
        <v>4445</v>
      </c>
      <c r="S811" s="454"/>
      <c r="T811" s="448">
        <v>280</v>
      </c>
      <c r="U811" s="548" t="s">
        <v>4446</v>
      </c>
      <c r="V811" s="507" t="s">
        <v>4447</v>
      </c>
      <c r="W811" s="425" t="s">
        <v>729</v>
      </c>
      <c r="X811" s="169"/>
      <c r="Y811" s="71" t="s">
        <v>233</v>
      </c>
      <c r="Z811" s="145">
        <f t="shared" si="164"/>
        <v>0</v>
      </c>
      <c r="AA811" s="145">
        <f t="shared" si="165"/>
        <v>0</v>
      </c>
      <c r="AB811" s="257">
        <f t="shared" si="166"/>
        <v>0</v>
      </c>
      <c r="AC811" s="142">
        <f t="shared" si="167"/>
        <v>0</v>
      </c>
      <c r="AD811" s="143">
        <f t="shared" si="168"/>
        <v>0</v>
      </c>
      <c r="AE811" s="144" t="str">
        <f t="shared" si="159"/>
        <v/>
      </c>
      <c r="AF811" s="144">
        <f t="shared" si="160"/>
        <v>0</v>
      </c>
      <c r="AG811" s="144" t="str">
        <f t="shared" si="161"/>
        <v/>
      </c>
      <c r="AH811" s="591">
        <f t="shared" si="169"/>
        <v>0</v>
      </c>
    </row>
    <row r="812" spans="1:34" ht="15.75">
      <c r="A812" s="5"/>
      <c r="B812" s="13">
        <v>221</v>
      </c>
      <c r="C812" s="341" t="s">
        <v>2467</v>
      </c>
      <c r="D812" s="345" t="s">
        <v>2468</v>
      </c>
      <c r="E812" s="379" t="s">
        <v>97</v>
      </c>
      <c r="F812" s="402">
        <v>1</v>
      </c>
      <c r="G812" s="136"/>
      <c r="H812" s="413">
        <v>6496</v>
      </c>
      <c r="I812" s="146">
        <f t="shared" si="162"/>
        <v>4547.2</v>
      </c>
      <c r="J812" s="255">
        <f t="shared" si="163"/>
        <v>174.8923076923077</v>
      </c>
      <c r="K812" s="8" t="s">
        <v>3207</v>
      </c>
      <c r="L812" s="346"/>
      <c r="M812" s="333" t="s">
        <v>5562</v>
      </c>
      <c r="N812" s="8" t="s">
        <v>3208</v>
      </c>
      <c r="O812" s="426">
        <v>0.13234374999999998</v>
      </c>
      <c r="P812" s="402">
        <v>3992</v>
      </c>
      <c r="Q812" s="402">
        <v>35500</v>
      </c>
      <c r="R812" s="451" t="s">
        <v>4445</v>
      </c>
      <c r="S812" s="454"/>
      <c r="T812" s="448">
        <v>230</v>
      </c>
      <c r="U812" s="548" t="s">
        <v>4448</v>
      </c>
      <c r="V812" s="523" t="s">
        <v>4449</v>
      </c>
      <c r="W812" s="425" t="s">
        <v>729</v>
      </c>
      <c r="X812" s="169"/>
      <c r="Y812" s="71" t="s">
        <v>233</v>
      </c>
      <c r="Z812" s="145">
        <f t="shared" si="164"/>
        <v>0</v>
      </c>
      <c r="AA812" s="145">
        <f t="shared" si="165"/>
        <v>0</v>
      </c>
      <c r="AB812" s="257">
        <f t="shared" si="166"/>
        <v>0</v>
      </c>
      <c r="AC812" s="142">
        <f t="shared" si="167"/>
        <v>0</v>
      </c>
      <c r="AD812" s="143">
        <f t="shared" si="168"/>
        <v>0</v>
      </c>
      <c r="AE812" s="144" t="str">
        <f t="shared" si="159"/>
        <v/>
      </c>
      <c r="AF812" s="144">
        <f t="shared" si="160"/>
        <v>0</v>
      </c>
      <c r="AG812" s="144" t="str">
        <f t="shared" si="161"/>
        <v/>
      </c>
      <c r="AH812" s="591">
        <f t="shared" si="169"/>
        <v>0</v>
      </c>
    </row>
    <row r="813" spans="1:34" ht="15.75">
      <c r="A813" s="5" t="s">
        <v>516</v>
      </c>
      <c r="B813" s="13"/>
      <c r="C813" s="362"/>
      <c r="D813" s="345"/>
      <c r="E813" s="394"/>
      <c r="F813" s="399"/>
      <c r="G813" s="239"/>
      <c r="H813" s="413"/>
      <c r="I813" s="410"/>
      <c r="J813" s="565"/>
      <c r="K813" s="419"/>
      <c r="L813" s="8"/>
      <c r="M813" s="333"/>
      <c r="N813" s="419"/>
      <c r="O813" s="419"/>
      <c r="P813" s="434"/>
      <c r="Q813" s="439"/>
      <c r="R813" s="464"/>
      <c r="S813" s="464"/>
      <c r="T813" s="470"/>
      <c r="U813" s="478"/>
      <c r="V813" s="504"/>
      <c r="W813" s="425"/>
      <c r="X813" s="137"/>
      <c r="Y813" s="71" t="s">
        <v>1015</v>
      </c>
      <c r="Z813" s="195"/>
      <c r="AA813" s="195"/>
      <c r="AB813" s="142"/>
      <c r="AC813" s="142"/>
      <c r="AD813" s="143"/>
      <c r="AE813" s="144"/>
      <c r="AF813" s="144"/>
      <c r="AG813" s="144"/>
      <c r="AH813" s="591"/>
    </row>
    <row r="814" spans="1:34" ht="15.75">
      <c r="A814" s="5"/>
      <c r="B814" s="13">
        <v>105</v>
      </c>
      <c r="C814" s="345" t="s">
        <v>2469</v>
      </c>
      <c r="D814" s="345" t="s">
        <v>2470</v>
      </c>
      <c r="E814" s="379" t="s">
        <v>97</v>
      </c>
      <c r="F814" s="405">
        <v>1</v>
      </c>
      <c r="G814" s="136"/>
      <c r="H814" s="413">
        <v>2650</v>
      </c>
      <c r="I814" s="146">
        <f t="shared" si="162"/>
        <v>1854.9999999999998</v>
      </c>
      <c r="J814" s="255">
        <f t="shared" si="163"/>
        <v>71.34615384615384</v>
      </c>
      <c r="K814" s="8" t="s">
        <v>3207</v>
      </c>
      <c r="L814" s="401"/>
      <c r="M814" s="333"/>
      <c r="N814" s="8" t="s">
        <v>3208</v>
      </c>
      <c r="O814" s="426">
        <v>5.2899999999999996E-2</v>
      </c>
      <c r="P814" s="423">
        <v>1996</v>
      </c>
      <c r="Q814" s="439">
        <v>19500</v>
      </c>
      <c r="R814" s="451" t="s">
        <v>3932</v>
      </c>
      <c r="S814" s="454"/>
      <c r="T814" s="448">
        <v>130</v>
      </c>
      <c r="U814" s="549" t="s">
        <v>4450</v>
      </c>
      <c r="V814" s="524" t="s">
        <v>4451</v>
      </c>
      <c r="W814" s="425" t="s">
        <v>3647</v>
      </c>
      <c r="X814" s="169"/>
      <c r="Y814" s="71" t="s">
        <v>233</v>
      </c>
      <c r="Z814" s="145">
        <f t="shared" si="164"/>
        <v>0</v>
      </c>
      <c r="AA814" s="145">
        <f t="shared" si="165"/>
        <v>0</v>
      </c>
      <c r="AB814" s="257">
        <f t="shared" si="166"/>
        <v>0</v>
      </c>
      <c r="AC814" s="142">
        <f t="shared" si="167"/>
        <v>0</v>
      </c>
      <c r="AD814" s="143">
        <f t="shared" si="168"/>
        <v>0</v>
      </c>
      <c r="AE814" s="144" t="str">
        <f t="shared" si="159"/>
        <v/>
      </c>
      <c r="AF814" s="144">
        <f t="shared" si="160"/>
        <v>0</v>
      </c>
      <c r="AG814" s="144" t="str">
        <f t="shared" si="161"/>
        <v/>
      </c>
      <c r="AH814" s="591">
        <f t="shared" si="169"/>
        <v>0</v>
      </c>
    </row>
    <row r="815" spans="1:34" ht="15.75">
      <c r="A815" s="5"/>
      <c r="B815" s="13">
        <v>105</v>
      </c>
      <c r="C815" s="341" t="s">
        <v>2471</v>
      </c>
      <c r="D815" s="341" t="s">
        <v>2472</v>
      </c>
      <c r="E815" s="379" t="s">
        <v>97</v>
      </c>
      <c r="F815" s="405">
        <v>1</v>
      </c>
      <c r="G815" s="239"/>
      <c r="H815" s="413">
        <v>2993</v>
      </c>
      <c r="I815" s="146">
        <f t="shared" si="162"/>
        <v>2095.1</v>
      </c>
      <c r="J815" s="255">
        <f t="shared" si="163"/>
        <v>80.580769230769221</v>
      </c>
      <c r="K815" s="8" t="s">
        <v>3207</v>
      </c>
      <c r="L815" s="401"/>
      <c r="M815" s="333"/>
      <c r="N815" s="8" t="s">
        <v>3208</v>
      </c>
      <c r="O815" s="426">
        <v>7.994699999999999E-2</v>
      </c>
      <c r="P815" s="423">
        <v>1996</v>
      </c>
      <c r="Q815" s="439">
        <v>21000</v>
      </c>
      <c r="R815" s="451" t="s">
        <v>3932</v>
      </c>
      <c r="S815" s="454"/>
      <c r="T815" s="448">
        <v>100</v>
      </c>
      <c r="U815" s="549" t="s">
        <v>4452</v>
      </c>
      <c r="V815" s="512" t="s">
        <v>4453</v>
      </c>
      <c r="W815" s="425" t="s">
        <v>726</v>
      </c>
      <c r="X815" s="169"/>
      <c r="Y815" s="71" t="s">
        <v>233</v>
      </c>
      <c r="Z815" s="145">
        <f t="shared" si="164"/>
        <v>0</v>
      </c>
      <c r="AA815" s="145">
        <f t="shared" si="165"/>
        <v>0</v>
      </c>
      <c r="AB815" s="257">
        <f t="shared" si="166"/>
        <v>0</v>
      </c>
      <c r="AC815" s="142">
        <f t="shared" si="167"/>
        <v>0</v>
      </c>
      <c r="AD815" s="143">
        <f t="shared" si="168"/>
        <v>0</v>
      </c>
      <c r="AE815" s="144" t="str">
        <f t="shared" si="159"/>
        <v/>
      </c>
      <c r="AF815" s="144">
        <f t="shared" si="160"/>
        <v>0</v>
      </c>
      <c r="AG815" s="144" t="str">
        <f t="shared" si="161"/>
        <v/>
      </c>
      <c r="AH815" s="591">
        <f t="shared" si="169"/>
        <v>0</v>
      </c>
    </row>
    <row r="816" spans="1:34" ht="15.75">
      <c r="A816" s="5" t="s">
        <v>1310</v>
      </c>
      <c r="B816" s="13"/>
      <c r="C816" s="348"/>
      <c r="D816" s="348"/>
      <c r="E816" s="380"/>
      <c r="F816" s="1"/>
      <c r="G816" s="136"/>
      <c r="H816" s="413"/>
      <c r="I816" s="410"/>
      <c r="J816" s="565"/>
      <c r="K816" s="420"/>
      <c r="L816" s="8"/>
      <c r="M816" s="333"/>
      <c r="N816" s="420"/>
      <c r="O816" s="427"/>
      <c r="P816" s="423"/>
      <c r="Q816" s="439"/>
      <c r="R816" s="455"/>
      <c r="S816" s="455"/>
      <c r="T816" s="471"/>
      <c r="U816" s="506"/>
      <c r="V816" s="530"/>
      <c r="W816" s="471"/>
      <c r="X816" s="137"/>
      <c r="Y816" s="71" t="s">
        <v>1015</v>
      </c>
      <c r="Z816" s="195"/>
      <c r="AA816" s="195"/>
      <c r="AB816" s="142"/>
      <c r="AC816" s="142"/>
      <c r="AD816" s="143"/>
      <c r="AE816" s="144"/>
      <c r="AF816" s="144"/>
      <c r="AG816" s="144"/>
      <c r="AH816" s="591"/>
    </row>
    <row r="817" spans="1:34" ht="15.75">
      <c r="A817" s="5"/>
      <c r="B817" s="13"/>
      <c r="C817" s="344" t="s">
        <v>2473</v>
      </c>
      <c r="D817" s="341" t="s">
        <v>2474</v>
      </c>
      <c r="E817" s="379" t="s">
        <v>97</v>
      </c>
      <c r="F817" s="405">
        <v>1</v>
      </c>
      <c r="G817" s="235"/>
      <c r="H817" s="413">
        <v>3680</v>
      </c>
      <c r="I817" s="146">
        <f t="shared" si="162"/>
        <v>2576</v>
      </c>
      <c r="J817" s="255">
        <f t="shared" si="163"/>
        <v>99.07692307692308</v>
      </c>
      <c r="K817" s="8" t="s">
        <v>3526</v>
      </c>
      <c r="L817" s="401"/>
      <c r="M817" s="333"/>
      <c r="N817" s="8" t="s">
        <v>3208</v>
      </c>
      <c r="O817" s="426">
        <v>6.2621999999999997E-2</v>
      </c>
      <c r="P817" s="423">
        <v>3400</v>
      </c>
      <c r="Q817" s="439">
        <v>31000</v>
      </c>
      <c r="R817" s="451" t="s">
        <v>4161</v>
      </c>
      <c r="S817" s="454"/>
      <c r="T817" s="448">
        <v>140</v>
      </c>
      <c r="U817" s="553" t="s">
        <v>4454</v>
      </c>
      <c r="V817" s="519" t="s">
        <v>4455</v>
      </c>
      <c r="W817" s="425" t="s">
        <v>712</v>
      </c>
      <c r="X817" s="169"/>
      <c r="Y817" s="71" t="s">
        <v>233</v>
      </c>
      <c r="Z817" s="145">
        <f t="shared" si="164"/>
        <v>0</v>
      </c>
      <c r="AA817" s="145">
        <f t="shared" si="165"/>
        <v>0</v>
      </c>
      <c r="AB817" s="257">
        <f t="shared" si="166"/>
        <v>0</v>
      </c>
      <c r="AC817" s="142">
        <f t="shared" si="167"/>
        <v>0</v>
      </c>
      <c r="AD817" s="143">
        <f t="shared" si="168"/>
        <v>0</v>
      </c>
      <c r="AE817" s="144" t="str">
        <f t="shared" si="159"/>
        <v/>
      </c>
      <c r="AF817" s="144">
        <f t="shared" si="160"/>
        <v>0</v>
      </c>
      <c r="AG817" s="144" t="str">
        <f t="shared" si="161"/>
        <v/>
      </c>
      <c r="AH817" s="591">
        <f t="shared" si="169"/>
        <v>0</v>
      </c>
    </row>
    <row r="818" spans="1:34" ht="15.75">
      <c r="A818" s="5" t="s">
        <v>517</v>
      </c>
      <c r="B818" s="13"/>
      <c r="C818" s="348"/>
      <c r="D818" s="382"/>
      <c r="E818" s="379"/>
      <c r="F818" s="401"/>
      <c r="G818" s="8"/>
      <c r="H818" s="413"/>
      <c r="I818" s="410"/>
      <c r="J818" s="565"/>
      <c r="K818" s="421"/>
      <c r="L818" s="8"/>
      <c r="M818" s="333"/>
      <c r="N818" s="421"/>
      <c r="O818" s="346"/>
      <c r="P818" s="423"/>
      <c r="Q818" s="439"/>
      <c r="R818" s="454"/>
      <c r="S818" s="456"/>
      <c r="T818" s="425"/>
      <c r="U818" s="506"/>
      <c r="V818" s="530"/>
      <c r="W818" s="425"/>
      <c r="X818" s="137"/>
      <c r="Y818" s="71" t="s">
        <v>1015</v>
      </c>
      <c r="Z818" s="195"/>
      <c r="AA818" s="195"/>
      <c r="AB818" s="142"/>
      <c r="AC818" s="142"/>
      <c r="AD818" s="143"/>
      <c r="AE818" s="144"/>
      <c r="AF818" s="144"/>
      <c r="AG818" s="144"/>
      <c r="AH818" s="591"/>
    </row>
    <row r="819" spans="1:34" ht="15.75">
      <c r="A819" s="5"/>
      <c r="B819" s="13">
        <v>106</v>
      </c>
      <c r="C819" s="341" t="s">
        <v>2475</v>
      </c>
      <c r="D819" s="341" t="s">
        <v>2476</v>
      </c>
      <c r="E819" s="379" t="s">
        <v>318</v>
      </c>
      <c r="F819" s="405">
        <v>3</v>
      </c>
      <c r="G819" s="8"/>
      <c r="H819" s="413">
        <v>920</v>
      </c>
      <c r="I819" s="146">
        <f t="shared" si="162"/>
        <v>644</v>
      </c>
      <c r="J819" s="255">
        <f t="shared" si="163"/>
        <v>24.76923076923077</v>
      </c>
      <c r="K819" s="8" t="s">
        <v>3207</v>
      </c>
      <c r="L819" s="401"/>
      <c r="M819" s="333"/>
      <c r="N819" s="8" t="s">
        <v>3208</v>
      </c>
      <c r="O819" s="426">
        <v>5.3249999999999999E-2</v>
      </c>
      <c r="P819" s="423">
        <v>2400</v>
      </c>
      <c r="Q819" s="439">
        <v>19000</v>
      </c>
      <c r="R819" s="451" t="s">
        <v>4456</v>
      </c>
      <c r="S819" s="457"/>
      <c r="T819" s="448">
        <v>35</v>
      </c>
      <c r="U819" s="549" t="s">
        <v>5502</v>
      </c>
      <c r="V819" s="529" t="s">
        <v>4457</v>
      </c>
      <c r="W819" s="425" t="s">
        <v>754</v>
      </c>
      <c r="X819" s="169"/>
      <c r="Y819" s="71" t="s">
        <v>234</v>
      </c>
      <c r="Z819" s="145">
        <f t="shared" si="164"/>
        <v>0</v>
      </c>
      <c r="AA819" s="145">
        <f t="shared" si="165"/>
        <v>0</v>
      </c>
      <c r="AB819" s="257">
        <f t="shared" si="166"/>
        <v>0</v>
      </c>
      <c r="AC819" s="142">
        <f t="shared" si="167"/>
        <v>0</v>
      </c>
      <c r="AD819" s="143">
        <f t="shared" si="168"/>
        <v>0</v>
      </c>
      <c r="AE819" s="144" t="str">
        <f t="shared" si="159"/>
        <v/>
      </c>
      <c r="AF819" s="144">
        <f t="shared" si="160"/>
        <v>0</v>
      </c>
      <c r="AG819" s="144" t="str">
        <f t="shared" si="161"/>
        <v/>
      </c>
      <c r="AH819" s="591">
        <f t="shared" si="169"/>
        <v>0</v>
      </c>
    </row>
    <row r="820" spans="1:34" ht="15.75">
      <c r="A820" s="5"/>
      <c r="B820" s="13">
        <v>106</v>
      </c>
      <c r="C820" s="341" t="s">
        <v>2477</v>
      </c>
      <c r="D820" s="341" t="s">
        <v>2478</v>
      </c>
      <c r="E820" s="379" t="s">
        <v>318</v>
      </c>
      <c r="F820" s="405">
        <v>3</v>
      </c>
      <c r="G820" s="8"/>
      <c r="H820" s="413">
        <v>920</v>
      </c>
      <c r="I820" s="146">
        <f t="shared" si="162"/>
        <v>644</v>
      </c>
      <c r="J820" s="255">
        <f t="shared" si="163"/>
        <v>24.76923076923077</v>
      </c>
      <c r="K820" s="8" t="s">
        <v>3207</v>
      </c>
      <c r="L820" s="401"/>
      <c r="M820" s="333"/>
      <c r="N820" s="8" t="s">
        <v>3208</v>
      </c>
      <c r="O820" s="426">
        <v>5.3249999999999999E-2</v>
      </c>
      <c r="P820" s="423">
        <v>2400</v>
      </c>
      <c r="Q820" s="439">
        <v>18300</v>
      </c>
      <c r="R820" s="452" t="s">
        <v>4296</v>
      </c>
      <c r="S820" s="457"/>
      <c r="T820" s="448">
        <v>35</v>
      </c>
      <c r="U820" s="549" t="s">
        <v>5503</v>
      </c>
      <c r="V820" s="519" t="s">
        <v>4458</v>
      </c>
      <c r="W820" s="425" t="s">
        <v>754</v>
      </c>
      <c r="X820" s="169"/>
      <c r="Y820" s="71" t="s">
        <v>232</v>
      </c>
      <c r="Z820" s="145">
        <f t="shared" si="164"/>
        <v>0</v>
      </c>
      <c r="AA820" s="145">
        <f t="shared" si="165"/>
        <v>0</v>
      </c>
      <c r="AB820" s="257">
        <f t="shared" si="166"/>
        <v>0</v>
      </c>
      <c r="AC820" s="142">
        <f t="shared" si="167"/>
        <v>0</v>
      </c>
      <c r="AD820" s="143">
        <f t="shared" si="168"/>
        <v>0</v>
      </c>
      <c r="AE820" s="144" t="str">
        <f t="shared" si="159"/>
        <v/>
      </c>
      <c r="AF820" s="144">
        <f t="shared" si="160"/>
        <v>0</v>
      </c>
      <c r="AG820" s="144" t="str">
        <f t="shared" si="161"/>
        <v/>
      </c>
      <c r="AH820" s="591">
        <f t="shared" si="169"/>
        <v>0</v>
      </c>
    </row>
    <row r="821" spans="1:34" ht="15.75">
      <c r="A821" s="5"/>
      <c r="B821" s="13">
        <v>106</v>
      </c>
      <c r="C821" s="341" t="s">
        <v>2479</v>
      </c>
      <c r="D821" s="341" t="s">
        <v>518</v>
      </c>
      <c r="E821" s="379" t="s">
        <v>318</v>
      </c>
      <c r="F821" s="405">
        <v>3</v>
      </c>
      <c r="G821" s="8"/>
      <c r="H821" s="413">
        <v>920</v>
      </c>
      <c r="I821" s="146">
        <f t="shared" si="162"/>
        <v>644</v>
      </c>
      <c r="J821" s="255">
        <f t="shared" si="163"/>
        <v>24.76923076923077</v>
      </c>
      <c r="K821" s="8" t="s">
        <v>3207</v>
      </c>
      <c r="L821" s="401"/>
      <c r="M821" s="333"/>
      <c r="N821" s="8" t="s">
        <v>3208</v>
      </c>
      <c r="O821" s="426">
        <v>5.3249999999999999E-2</v>
      </c>
      <c r="P821" s="423">
        <v>2400</v>
      </c>
      <c r="Q821" s="439">
        <v>18000</v>
      </c>
      <c r="R821" s="452" t="s">
        <v>4459</v>
      </c>
      <c r="S821" s="457"/>
      <c r="T821" s="448">
        <v>35</v>
      </c>
      <c r="U821" s="548" t="s">
        <v>4460</v>
      </c>
      <c r="V821" s="522" t="s">
        <v>4461</v>
      </c>
      <c r="W821" s="425" t="s">
        <v>754</v>
      </c>
      <c r="X821" s="169"/>
      <c r="Y821" s="71" t="s">
        <v>233</v>
      </c>
      <c r="Z821" s="145">
        <f t="shared" si="164"/>
        <v>0</v>
      </c>
      <c r="AA821" s="145">
        <f t="shared" si="165"/>
        <v>0</v>
      </c>
      <c r="AB821" s="257">
        <f t="shared" si="166"/>
        <v>0</v>
      </c>
      <c r="AC821" s="142">
        <f t="shared" si="167"/>
        <v>0</v>
      </c>
      <c r="AD821" s="143">
        <f t="shared" si="168"/>
        <v>0</v>
      </c>
      <c r="AE821" s="144" t="str">
        <f t="shared" si="159"/>
        <v/>
      </c>
      <c r="AF821" s="144">
        <f t="shared" si="160"/>
        <v>0</v>
      </c>
      <c r="AG821" s="144" t="str">
        <f t="shared" si="161"/>
        <v/>
      </c>
      <c r="AH821" s="591">
        <f t="shared" si="169"/>
        <v>0</v>
      </c>
    </row>
    <row r="822" spans="1:34" ht="15.75">
      <c r="A822" s="5"/>
      <c r="B822" s="13">
        <v>106</v>
      </c>
      <c r="C822" s="341" t="s">
        <v>2480</v>
      </c>
      <c r="D822" s="341" t="s">
        <v>519</v>
      </c>
      <c r="E822" s="379" t="s">
        <v>318</v>
      </c>
      <c r="F822" s="405">
        <v>3</v>
      </c>
      <c r="G822" s="232"/>
      <c r="H822" s="413">
        <v>920</v>
      </c>
      <c r="I822" s="146">
        <f t="shared" si="162"/>
        <v>644</v>
      </c>
      <c r="J822" s="255">
        <f t="shared" si="163"/>
        <v>24.76923076923077</v>
      </c>
      <c r="K822" s="8" t="s">
        <v>3207</v>
      </c>
      <c r="L822" s="401"/>
      <c r="M822" s="333"/>
      <c r="N822" s="8" t="s">
        <v>3208</v>
      </c>
      <c r="O822" s="426">
        <v>5.3249999999999999E-2</v>
      </c>
      <c r="P822" s="423">
        <v>2400</v>
      </c>
      <c r="Q822" s="439">
        <v>18300</v>
      </c>
      <c r="R822" s="452" t="s">
        <v>4296</v>
      </c>
      <c r="S822" s="457"/>
      <c r="T822" s="448">
        <v>35</v>
      </c>
      <c r="U822" s="549" t="s">
        <v>5504</v>
      </c>
      <c r="V822" s="529" t="s">
        <v>664</v>
      </c>
      <c r="W822" s="425" t="s">
        <v>706</v>
      </c>
      <c r="X822" s="169"/>
      <c r="Y822" s="71" t="s">
        <v>233</v>
      </c>
      <c r="Z822" s="145">
        <f t="shared" si="164"/>
        <v>0</v>
      </c>
      <c r="AA822" s="145">
        <f t="shared" si="165"/>
        <v>0</v>
      </c>
      <c r="AB822" s="257">
        <f t="shared" si="166"/>
        <v>0</v>
      </c>
      <c r="AC822" s="142">
        <f t="shared" si="167"/>
        <v>0</v>
      </c>
      <c r="AD822" s="143">
        <f t="shared" si="168"/>
        <v>0</v>
      </c>
      <c r="AE822" s="144" t="str">
        <f t="shared" si="159"/>
        <v/>
      </c>
      <c r="AF822" s="144">
        <f t="shared" si="160"/>
        <v>0</v>
      </c>
      <c r="AG822" s="144" t="str">
        <f t="shared" si="161"/>
        <v/>
      </c>
      <c r="AH822" s="591">
        <f t="shared" si="169"/>
        <v>0</v>
      </c>
    </row>
    <row r="823" spans="1:34" ht="15.75">
      <c r="A823" s="5"/>
      <c r="B823" s="13">
        <v>106</v>
      </c>
      <c r="C823" s="341" t="s">
        <v>2481</v>
      </c>
      <c r="D823" s="341" t="s">
        <v>2482</v>
      </c>
      <c r="E823" s="379" t="s">
        <v>318</v>
      </c>
      <c r="F823" s="405">
        <v>3</v>
      </c>
      <c r="G823" s="136"/>
      <c r="H823" s="413">
        <v>920</v>
      </c>
      <c r="I823" s="146">
        <f t="shared" si="162"/>
        <v>644</v>
      </c>
      <c r="J823" s="255">
        <f t="shared" si="163"/>
        <v>24.76923076923077</v>
      </c>
      <c r="K823" s="8" t="s">
        <v>3207</v>
      </c>
      <c r="L823" s="401"/>
      <c r="M823" s="333"/>
      <c r="N823" s="8" t="s">
        <v>3208</v>
      </c>
      <c r="O823" s="426">
        <v>5.3249999999999999E-2</v>
      </c>
      <c r="P823" s="423">
        <v>2400</v>
      </c>
      <c r="Q823" s="439">
        <v>18300</v>
      </c>
      <c r="R823" s="452" t="s">
        <v>4296</v>
      </c>
      <c r="S823" s="457"/>
      <c r="T823" s="448">
        <v>35</v>
      </c>
      <c r="U823" s="549" t="s">
        <v>5505</v>
      </c>
      <c r="V823" s="529" t="s">
        <v>4462</v>
      </c>
      <c r="W823" s="425" t="s">
        <v>706</v>
      </c>
      <c r="X823" s="169"/>
      <c r="Y823" s="71" t="s">
        <v>233</v>
      </c>
      <c r="Z823" s="145">
        <f t="shared" si="164"/>
        <v>0</v>
      </c>
      <c r="AA823" s="145">
        <f t="shared" si="165"/>
        <v>0</v>
      </c>
      <c r="AB823" s="257">
        <f t="shared" si="166"/>
        <v>0</v>
      </c>
      <c r="AC823" s="142">
        <f t="shared" si="167"/>
        <v>0</v>
      </c>
      <c r="AD823" s="143">
        <f t="shared" si="168"/>
        <v>0</v>
      </c>
      <c r="AE823" s="144" t="str">
        <f t="shared" si="159"/>
        <v/>
      </c>
      <c r="AF823" s="144">
        <f t="shared" si="160"/>
        <v>0</v>
      </c>
      <c r="AG823" s="144" t="str">
        <f t="shared" si="161"/>
        <v/>
      </c>
      <c r="AH823" s="591">
        <f t="shared" si="169"/>
        <v>0</v>
      </c>
    </row>
    <row r="824" spans="1:34" ht="15.75">
      <c r="A824" s="5" t="s">
        <v>520</v>
      </c>
      <c r="B824" s="13"/>
      <c r="C824" s="348"/>
      <c r="D824" s="341"/>
      <c r="E824" s="379"/>
      <c r="F824" s="401"/>
      <c r="G824" s="235"/>
      <c r="H824" s="413"/>
      <c r="I824" s="410"/>
      <c r="J824" s="565"/>
      <c r="K824" s="421"/>
      <c r="L824" s="8"/>
      <c r="M824" s="333"/>
      <c r="N824" s="421"/>
      <c r="O824" s="346"/>
      <c r="P824" s="423"/>
      <c r="Q824" s="439"/>
      <c r="R824" s="461"/>
      <c r="S824" s="457"/>
      <c r="T824" s="425"/>
      <c r="U824" s="506"/>
      <c r="V824" s="521"/>
      <c r="W824" s="425"/>
      <c r="X824" s="137"/>
      <c r="Y824" s="71" t="s">
        <v>1015</v>
      </c>
      <c r="Z824" s="195"/>
      <c r="AA824" s="195"/>
      <c r="AB824" s="142"/>
      <c r="AC824" s="142"/>
      <c r="AD824" s="143"/>
      <c r="AE824" s="144"/>
      <c r="AF824" s="144"/>
      <c r="AG824" s="144"/>
      <c r="AH824" s="591"/>
    </row>
    <row r="825" spans="1:34" ht="15.75">
      <c r="A825" s="5"/>
      <c r="B825" s="13">
        <v>107</v>
      </c>
      <c r="C825" s="353" t="s">
        <v>2483</v>
      </c>
      <c r="D825" s="341" t="s">
        <v>2484</v>
      </c>
      <c r="E825" s="379" t="s">
        <v>100</v>
      </c>
      <c r="F825" s="405">
        <v>2</v>
      </c>
      <c r="G825" s="8"/>
      <c r="H825" s="413">
        <v>1334</v>
      </c>
      <c r="I825" s="146">
        <f t="shared" si="162"/>
        <v>933.8</v>
      </c>
      <c r="J825" s="255">
        <f t="shared" si="163"/>
        <v>35.91538461538461</v>
      </c>
      <c r="K825" s="8" t="s">
        <v>3207</v>
      </c>
      <c r="L825" s="401"/>
      <c r="M825" s="333"/>
      <c r="N825" s="8" t="s">
        <v>3208</v>
      </c>
      <c r="O825" s="426">
        <v>5.1518800000000003E-2</v>
      </c>
      <c r="P825" s="423">
        <v>2000</v>
      </c>
      <c r="Q825" s="439">
        <v>19300</v>
      </c>
      <c r="R825" s="461" t="s">
        <v>4463</v>
      </c>
      <c r="S825" s="457"/>
      <c r="T825" s="448">
        <v>40</v>
      </c>
      <c r="U825" s="548" t="s">
        <v>5506</v>
      </c>
      <c r="V825" s="540" t="s">
        <v>4464</v>
      </c>
      <c r="W825" s="425" t="s">
        <v>754</v>
      </c>
      <c r="X825" s="169"/>
      <c r="Y825" s="71" t="s">
        <v>233</v>
      </c>
      <c r="Z825" s="145">
        <f t="shared" si="164"/>
        <v>0</v>
      </c>
      <c r="AA825" s="145">
        <f t="shared" si="165"/>
        <v>0</v>
      </c>
      <c r="AB825" s="257">
        <f t="shared" si="166"/>
        <v>0</v>
      </c>
      <c r="AC825" s="142">
        <f t="shared" si="167"/>
        <v>0</v>
      </c>
      <c r="AD825" s="143">
        <f t="shared" si="168"/>
        <v>0</v>
      </c>
      <c r="AE825" s="144" t="str">
        <f t="shared" si="159"/>
        <v/>
      </c>
      <c r="AF825" s="144">
        <f t="shared" si="160"/>
        <v>0</v>
      </c>
      <c r="AG825" s="144" t="str">
        <f t="shared" si="161"/>
        <v/>
      </c>
      <c r="AH825" s="591">
        <f t="shared" si="169"/>
        <v>0</v>
      </c>
    </row>
    <row r="826" spans="1:34" ht="15.75">
      <c r="A826" s="5"/>
      <c r="B826" s="13">
        <v>107</v>
      </c>
      <c r="C826" s="341" t="s">
        <v>2485</v>
      </c>
      <c r="D826" s="341" t="s">
        <v>521</v>
      </c>
      <c r="E826" s="379" t="s">
        <v>100</v>
      </c>
      <c r="F826" s="405">
        <v>2</v>
      </c>
      <c r="G826" s="136"/>
      <c r="H826" s="413">
        <v>1425</v>
      </c>
      <c r="I826" s="146">
        <f t="shared" si="162"/>
        <v>997.49999999999989</v>
      </c>
      <c r="J826" s="255">
        <f t="shared" si="163"/>
        <v>38.365384615384613</v>
      </c>
      <c r="K826" s="8" t="s">
        <v>3207</v>
      </c>
      <c r="L826" s="401"/>
      <c r="M826" s="333"/>
      <c r="N826" s="8" t="s">
        <v>3208</v>
      </c>
      <c r="O826" s="426">
        <v>6.1503999999999996E-2</v>
      </c>
      <c r="P826" s="423">
        <v>1998</v>
      </c>
      <c r="Q826" s="439">
        <v>19300</v>
      </c>
      <c r="R826" s="451" t="s">
        <v>4465</v>
      </c>
      <c r="S826" s="457"/>
      <c r="T826" s="448">
        <v>40</v>
      </c>
      <c r="U826" s="549" t="s">
        <v>5507</v>
      </c>
      <c r="V826" s="523" t="s">
        <v>4466</v>
      </c>
      <c r="W826" s="425" t="s">
        <v>754</v>
      </c>
      <c r="X826" s="169"/>
      <c r="Y826" s="71" t="s">
        <v>233</v>
      </c>
      <c r="Z826" s="145">
        <f t="shared" si="164"/>
        <v>0</v>
      </c>
      <c r="AA826" s="145">
        <f t="shared" si="165"/>
        <v>0</v>
      </c>
      <c r="AB826" s="257">
        <f t="shared" si="166"/>
        <v>0</v>
      </c>
      <c r="AC826" s="142">
        <f t="shared" si="167"/>
        <v>0</v>
      </c>
      <c r="AD826" s="143">
        <f t="shared" si="168"/>
        <v>0</v>
      </c>
      <c r="AE826" s="144" t="str">
        <f t="shared" si="159"/>
        <v/>
      </c>
      <c r="AF826" s="144">
        <f t="shared" si="160"/>
        <v>0</v>
      </c>
      <c r="AG826" s="144" t="str">
        <f t="shared" si="161"/>
        <v/>
      </c>
      <c r="AH826" s="591">
        <f t="shared" si="169"/>
        <v>0</v>
      </c>
    </row>
    <row r="827" spans="1:34" ht="15.75">
      <c r="A827" s="5"/>
      <c r="B827" s="13">
        <v>107</v>
      </c>
      <c r="C827" s="341" t="s">
        <v>2486</v>
      </c>
      <c r="D827" s="341" t="s">
        <v>522</v>
      </c>
      <c r="E827" s="379" t="s">
        <v>100</v>
      </c>
      <c r="F827" s="405">
        <v>2</v>
      </c>
      <c r="G827" s="8"/>
      <c r="H827" s="413">
        <v>1425</v>
      </c>
      <c r="I827" s="146">
        <f t="shared" si="162"/>
        <v>997.49999999999989</v>
      </c>
      <c r="J827" s="255">
        <f t="shared" si="163"/>
        <v>38.365384615384613</v>
      </c>
      <c r="K827" s="8" t="s">
        <v>3207</v>
      </c>
      <c r="L827" s="401"/>
      <c r="M827" s="333"/>
      <c r="N827" s="8" t="s">
        <v>3208</v>
      </c>
      <c r="O827" s="426">
        <v>6.1503999999999996E-2</v>
      </c>
      <c r="P827" s="423">
        <v>1998</v>
      </c>
      <c r="Q827" s="439">
        <v>19300</v>
      </c>
      <c r="R827" s="461" t="s">
        <v>4463</v>
      </c>
      <c r="S827" s="457"/>
      <c r="T827" s="448">
        <v>40</v>
      </c>
      <c r="U827" s="549" t="s">
        <v>5508</v>
      </c>
      <c r="V827" s="523" t="s">
        <v>4467</v>
      </c>
      <c r="W827" s="425" t="s">
        <v>754</v>
      </c>
      <c r="X827" s="169"/>
      <c r="Y827" s="71" t="s">
        <v>234</v>
      </c>
      <c r="Z827" s="145">
        <f t="shared" si="164"/>
        <v>0</v>
      </c>
      <c r="AA827" s="145">
        <f t="shared" si="165"/>
        <v>0</v>
      </c>
      <c r="AB827" s="257">
        <f t="shared" si="166"/>
        <v>0</v>
      </c>
      <c r="AC827" s="142">
        <f t="shared" si="167"/>
        <v>0</v>
      </c>
      <c r="AD827" s="143">
        <f t="shared" si="168"/>
        <v>0</v>
      </c>
      <c r="AE827" s="144" t="str">
        <f t="shared" si="159"/>
        <v/>
      </c>
      <c r="AF827" s="144">
        <f t="shared" si="160"/>
        <v>0</v>
      </c>
      <c r="AG827" s="144" t="str">
        <f t="shared" si="161"/>
        <v/>
      </c>
      <c r="AH827" s="591">
        <f t="shared" si="169"/>
        <v>0</v>
      </c>
    </row>
    <row r="828" spans="1:34" ht="15.75">
      <c r="A828" s="5"/>
      <c r="B828" s="13">
        <v>107</v>
      </c>
      <c r="C828" s="341" t="s">
        <v>2487</v>
      </c>
      <c r="D828" s="341" t="s">
        <v>2488</v>
      </c>
      <c r="E828" s="379" t="s">
        <v>100</v>
      </c>
      <c r="F828" s="405">
        <v>2</v>
      </c>
      <c r="G828" s="8"/>
      <c r="H828" s="413">
        <v>1425</v>
      </c>
      <c r="I828" s="146">
        <f t="shared" si="162"/>
        <v>997.49999999999989</v>
      </c>
      <c r="J828" s="255">
        <f t="shared" si="163"/>
        <v>38.365384615384613</v>
      </c>
      <c r="K828" s="8" t="s">
        <v>3207</v>
      </c>
      <c r="L828" s="401"/>
      <c r="M828" s="333"/>
      <c r="N828" s="8" t="s">
        <v>3208</v>
      </c>
      <c r="O828" s="426">
        <v>6.1503999999999996E-2</v>
      </c>
      <c r="P828" s="423">
        <v>1998</v>
      </c>
      <c r="Q828" s="439">
        <v>19300</v>
      </c>
      <c r="R828" s="461" t="s">
        <v>4463</v>
      </c>
      <c r="S828" s="457"/>
      <c r="T828" s="448">
        <v>40</v>
      </c>
      <c r="U828" s="549" t="s">
        <v>5509</v>
      </c>
      <c r="V828" s="523" t="s">
        <v>4468</v>
      </c>
      <c r="W828" s="425" t="s">
        <v>706</v>
      </c>
      <c r="X828" s="169"/>
      <c r="Y828" s="71" t="s">
        <v>233</v>
      </c>
      <c r="Z828" s="145">
        <f t="shared" si="164"/>
        <v>0</v>
      </c>
      <c r="AA828" s="145">
        <f t="shared" si="165"/>
        <v>0</v>
      </c>
      <c r="AB828" s="257">
        <f t="shared" si="166"/>
        <v>0</v>
      </c>
      <c r="AC828" s="142">
        <f t="shared" si="167"/>
        <v>0</v>
      </c>
      <c r="AD828" s="143">
        <f t="shared" si="168"/>
        <v>0</v>
      </c>
      <c r="AE828" s="144" t="str">
        <f t="shared" si="159"/>
        <v/>
      </c>
      <c r="AF828" s="144">
        <f t="shared" si="160"/>
        <v>0</v>
      </c>
      <c r="AG828" s="144" t="str">
        <f t="shared" si="161"/>
        <v/>
      </c>
      <c r="AH828" s="591">
        <f t="shared" si="169"/>
        <v>0</v>
      </c>
    </row>
    <row r="829" spans="1:34" ht="15.75">
      <c r="A829" s="5"/>
      <c r="B829" s="13">
        <v>107</v>
      </c>
      <c r="C829" s="341" t="s">
        <v>2489</v>
      </c>
      <c r="D829" s="341" t="s">
        <v>2490</v>
      </c>
      <c r="E829" s="379" t="s">
        <v>100</v>
      </c>
      <c r="F829" s="405">
        <v>2</v>
      </c>
      <c r="G829" s="232"/>
      <c r="H829" s="413">
        <v>1425</v>
      </c>
      <c r="I829" s="146">
        <f t="shared" si="162"/>
        <v>997.49999999999989</v>
      </c>
      <c r="J829" s="255">
        <f t="shared" si="163"/>
        <v>38.365384615384613</v>
      </c>
      <c r="K829" s="8" t="s">
        <v>3207</v>
      </c>
      <c r="L829" s="401"/>
      <c r="M829" s="333"/>
      <c r="N829" s="8" t="s">
        <v>3208</v>
      </c>
      <c r="O829" s="426">
        <v>6.1503999999999996E-2</v>
      </c>
      <c r="P829" s="423">
        <v>1998</v>
      </c>
      <c r="Q829" s="439">
        <v>19300</v>
      </c>
      <c r="R829" s="461" t="s">
        <v>4463</v>
      </c>
      <c r="S829" s="457"/>
      <c r="T829" s="448">
        <v>40</v>
      </c>
      <c r="U829" s="549" t="s">
        <v>5510</v>
      </c>
      <c r="V829" s="523" t="s">
        <v>4469</v>
      </c>
      <c r="W829" s="425" t="s">
        <v>706</v>
      </c>
      <c r="X829" s="169"/>
      <c r="Y829" s="71" t="s">
        <v>6572</v>
      </c>
      <c r="Z829" s="145">
        <f t="shared" si="164"/>
        <v>0</v>
      </c>
      <c r="AA829" s="145">
        <f t="shared" si="165"/>
        <v>0</v>
      </c>
      <c r="AB829" s="257">
        <f t="shared" si="166"/>
        <v>0</v>
      </c>
      <c r="AC829" s="142">
        <f t="shared" si="167"/>
        <v>0</v>
      </c>
      <c r="AD829" s="143">
        <f t="shared" si="168"/>
        <v>0</v>
      </c>
      <c r="AE829" s="144" t="str">
        <f t="shared" si="159"/>
        <v/>
      </c>
      <c r="AF829" s="144">
        <f t="shared" si="160"/>
        <v>0</v>
      </c>
      <c r="AG829" s="144" t="str">
        <f t="shared" si="161"/>
        <v/>
      </c>
      <c r="AH829" s="591">
        <f t="shared" si="169"/>
        <v>0</v>
      </c>
    </row>
    <row r="830" spans="1:34" ht="15.75">
      <c r="A830" s="5"/>
      <c r="B830" s="13">
        <v>107</v>
      </c>
      <c r="C830" s="341" t="s">
        <v>2491</v>
      </c>
      <c r="D830" s="341" t="s">
        <v>2492</v>
      </c>
      <c r="E830" s="379" t="s">
        <v>100</v>
      </c>
      <c r="F830" s="405">
        <v>2</v>
      </c>
      <c r="G830" s="136"/>
      <c r="H830" s="413">
        <v>1425</v>
      </c>
      <c r="I830" s="146">
        <f t="shared" si="162"/>
        <v>997.49999999999989</v>
      </c>
      <c r="J830" s="255">
        <f t="shared" si="163"/>
        <v>38.365384615384613</v>
      </c>
      <c r="K830" s="8" t="s">
        <v>3207</v>
      </c>
      <c r="L830" s="401"/>
      <c r="M830" s="333"/>
      <c r="N830" s="8" t="s">
        <v>3208</v>
      </c>
      <c r="O830" s="426">
        <v>6.1503999999999996E-2</v>
      </c>
      <c r="P830" s="423">
        <v>1998</v>
      </c>
      <c r="Q830" s="439">
        <v>19300</v>
      </c>
      <c r="R830" s="461" t="s">
        <v>4463</v>
      </c>
      <c r="S830" s="457"/>
      <c r="T830" s="448">
        <v>40</v>
      </c>
      <c r="U830" s="549" t="s">
        <v>5510</v>
      </c>
      <c r="V830" s="523" t="s">
        <v>4470</v>
      </c>
      <c r="W830" s="425" t="s">
        <v>706</v>
      </c>
      <c r="X830" s="169"/>
      <c r="Y830" s="71" t="s">
        <v>234</v>
      </c>
      <c r="Z830" s="145">
        <f t="shared" si="164"/>
        <v>0</v>
      </c>
      <c r="AA830" s="145">
        <f t="shared" si="165"/>
        <v>0</v>
      </c>
      <c r="AB830" s="257">
        <f t="shared" si="166"/>
        <v>0</v>
      </c>
      <c r="AC830" s="142">
        <f t="shared" si="167"/>
        <v>0</v>
      </c>
      <c r="AD830" s="143">
        <f t="shared" si="168"/>
        <v>0</v>
      </c>
      <c r="AE830" s="144" t="str">
        <f t="shared" si="159"/>
        <v/>
      </c>
      <c r="AF830" s="144">
        <f t="shared" si="160"/>
        <v>0</v>
      </c>
      <c r="AG830" s="144" t="str">
        <f t="shared" si="161"/>
        <v/>
      </c>
      <c r="AH830" s="591">
        <f t="shared" si="169"/>
        <v>0</v>
      </c>
    </row>
    <row r="831" spans="1:34" ht="15.75">
      <c r="A831" s="5" t="s">
        <v>523</v>
      </c>
      <c r="B831" s="13"/>
      <c r="C831" s="348"/>
      <c r="D831" s="341"/>
      <c r="E831" s="379"/>
      <c r="F831" s="401"/>
      <c r="G831" s="235"/>
      <c r="H831" s="413"/>
      <c r="I831" s="410"/>
      <c r="J831" s="565"/>
      <c r="K831" s="421"/>
      <c r="L831" s="8"/>
      <c r="M831" s="333"/>
      <c r="N831" s="421"/>
      <c r="O831" s="346"/>
      <c r="P831" s="423"/>
      <c r="Q831" s="439"/>
      <c r="R831" s="461"/>
      <c r="S831" s="457"/>
      <c r="T831" s="425"/>
      <c r="U831" s="506"/>
      <c r="V831" s="530"/>
      <c r="W831" s="425"/>
      <c r="X831" s="137"/>
      <c r="Y831" s="71" t="s">
        <v>1015</v>
      </c>
      <c r="Z831" s="195"/>
      <c r="AA831" s="195"/>
      <c r="AB831" s="142"/>
      <c r="AC831" s="142"/>
      <c r="AD831" s="143"/>
      <c r="AE831" s="144"/>
      <c r="AF831" s="144"/>
      <c r="AG831" s="144"/>
      <c r="AH831" s="591"/>
    </row>
    <row r="832" spans="1:34" ht="15.75">
      <c r="A832" s="5"/>
      <c r="B832" s="13">
        <v>108</v>
      </c>
      <c r="C832" s="341" t="s">
        <v>2493</v>
      </c>
      <c r="D832" s="341" t="s">
        <v>117</v>
      </c>
      <c r="E832" s="379" t="s">
        <v>100</v>
      </c>
      <c r="F832" s="402">
        <v>2</v>
      </c>
      <c r="G832" s="8"/>
      <c r="H832" s="413">
        <v>2135</v>
      </c>
      <c r="I832" s="146">
        <f t="shared" si="162"/>
        <v>1494.5</v>
      </c>
      <c r="J832" s="255">
        <f t="shared" si="163"/>
        <v>57.480769230769234</v>
      </c>
      <c r="K832" s="8" t="s">
        <v>3526</v>
      </c>
      <c r="L832" s="401"/>
      <c r="M832" s="333"/>
      <c r="N832" s="8" t="s">
        <v>3570</v>
      </c>
      <c r="O832" s="426">
        <v>8.524799999999999E-2</v>
      </c>
      <c r="P832" s="423">
        <v>3600</v>
      </c>
      <c r="Q832" s="402">
        <v>26000</v>
      </c>
      <c r="R832" s="451" t="s">
        <v>4471</v>
      </c>
      <c r="S832" s="457"/>
      <c r="T832" s="448">
        <v>35</v>
      </c>
      <c r="U832" s="548" t="s">
        <v>665</v>
      </c>
      <c r="V832" s="522" t="s">
        <v>666</v>
      </c>
      <c r="W832" s="432" t="s">
        <v>755</v>
      </c>
      <c r="X832" s="169"/>
      <c r="Y832" s="71" t="s">
        <v>233</v>
      </c>
      <c r="Z832" s="145">
        <f t="shared" si="164"/>
        <v>0</v>
      </c>
      <c r="AA832" s="145">
        <f t="shared" si="165"/>
        <v>0</v>
      </c>
      <c r="AB832" s="257">
        <f t="shared" si="166"/>
        <v>0</v>
      </c>
      <c r="AC832" s="142">
        <f t="shared" si="167"/>
        <v>0</v>
      </c>
      <c r="AD832" s="143">
        <f t="shared" si="168"/>
        <v>0</v>
      </c>
      <c r="AE832" s="144">
        <f t="shared" si="159"/>
        <v>0</v>
      </c>
      <c r="AF832" s="144" t="str">
        <f t="shared" si="160"/>
        <v/>
      </c>
      <c r="AG832" s="144" t="str">
        <f t="shared" si="161"/>
        <v/>
      </c>
      <c r="AH832" s="591">
        <f t="shared" si="169"/>
        <v>0</v>
      </c>
    </row>
    <row r="833" spans="1:34" ht="15.75">
      <c r="A833" s="5"/>
      <c r="B833" s="13">
        <v>108</v>
      </c>
      <c r="C833" s="341" t="s">
        <v>2494</v>
      </c>
      <c r="D833" s="341" t="s">
        <v>524</v>
      </c>
      <c r="E833" s="379" t="s">
        <v>100</v>
      </c>
      <c r="F833" s="405">
        <v>2</v>
      </c>
      <c r="G833" s="8"/>
      <c r="H833" s="411">
        <v>2020</v>
      </c>
      <c r="I833" s="146">
        <f t="shared" si="162"/>
        <v>1414</v>
      </c>
      <c r="J833" s="255">
        <f t="shared" si="163"/>
        <v>54.384615384615387</v>
      </c>
      <c r="K833" s="8" t="s">
        <v>3526</v>
      </c>
      <c r="L833" s="401"/>
      <c r="M833" s="333"/>
      <c r="N833" s="8" t="s">
        <v>3208</v>
      </c>
      <c r="O833" s="426">
        <v>8.524799999999999E-2</v>
      </c>
      <c r="P833" s="423">
        <v>3600</v>
      </c>
      <c r="Q833" s="439">
        <v>27200</v>
      </c>
      <c r="R833" s="451" t="s">
        <v>4471</v>
      </c>
      <c r="S833" s="457"/>
      <c r="T833" s="448">
        <v>60</v>
      </c>
      <c r="U833" s="549" t="s">
        <v>667</v>
      </c>
      <c r="V833" s="510" t="s">
        <v>4472</v>
      </c>
      <c r="W833" s="425" t="s">
        <v>699</v>
      </c>
      <c r="X833" s="169"/>
      <c r="Y833" s="71" t="s">
        <v>233</v>
      </c>
      <c r="Z833" s="145">
        <f t="shared" si="164"/>
        <v>0</v>
      </c>
      <c r="AA833" s="145">
        <f t="shared" si="165"/>
        <v>0</v>
      </c>
      <c r="AB833" s="257">
        <f t="shared" si="166"/>
        <v>0</v>
      </c>
      <c r="AC833" s="142">
        <f t="shared" si="167"/>
        <v>0</v>
      </c>
      <c r="AD833" s="143">
        <f t="shared" si="168"/>
        <v>0</v>
      </c>
      <c r="AE833" s="144" t="str">
        <f t="shared" si="159"/>
        <v/>
      </c>
      <c r="AF833" s="144">
        <f t="shared" si="160"/>
        <v>0</v>
      </c>
      <c r="AG833" s="144" t="str">
        <f t="shared" si="161"/>
        <v/>
      </c>
      <c r="AH833" s="591">
        <f t="shared" si="169"/>
        <v>0</v>
      </c>
    </row>
    <row r="834" spans="1:34" ht="15.75">
      <c r="A834" s="5"/>
      <c r="B834" s="13">
        <v>108</v>
      </c>
      <c r="C834" s="341" t="s">
        <v>2495</v>
      </c>
      <c r="D834" s="341" t="s">
        <v>525</v>
      </c>
      <c r="E834" s="379" t="s">
        <v>100</v>
      </c>
      <c r="F834" s="405">
        <v>2</v>
      </c>
      <c r="G834" s="8"/>
      <c r="H834" s="411">
        <v>2020</v>
      </c>
      <c r="I834" s="146">
        <f t="shared" si="162"/>
        <v>1414</v>
      </c>
      <c r="J834" s="255">
        <f t="shared" si="163"/>
        <v>54.384615384615387</v>
      </c>
      <c r="K834" s="8" t="s">
        <v>3526</v>
      </c>
      <c r="L834" s="401"/>
      <c r="M834" s="333"/>
      <c r="N834" s="8" t="s">
        <v>3208</v>
      </c>
      <c r="O834" s="426">
        <v>8.524799999999999E-2</v>
      </c>
      <c r="P834" s="423">
        <v>3600</v>
      </c>
      <c r="Q834" s="439">
        <v>27200</v>
      </c>
      <c r="R834" s="451" t="s">
        <v>4471</v>
      </c>
      <c r="S834" s="459"/>
      <c r="T834" s="448">
        <v>70</v>
      </c>
      <c r="U834" s="549" t="s">
        <v>669</v>
      </c>
      <c r="V834" s="510" t="s">
        <v>4473</v>
      </c>
      <c r="W834" s="425" t="s">
        <v>756</v>
      </c>
      <c r="X834" s="169"/>
      <c r="Y834" s="71" t="s">
        <v>233</v>
      </c>
      <c r="Z834" s="145">
        <f t="shared" si="164"/>
        <v>0</v>
      </c>
      <c r="AA834" s="145">
        <f t="shared" si="165"/>
        <v>0</v>
      </c>
      <c r="AB834" s="257">
        <f t="shared" si="166"/>
        <v>0</v>
      </c>
      <c r="AC834" s="142">
        <f t="shared" si="167"/>
        <v>0</v>
      </c>
      <c r="AD834" s="143">
        <f t="shared" si="168"/>
        <v>0</v>
      </c>
      <c r="AE834" s="144" t="str">
        <f t="shared" si="159"/>
        <v/>
      </c>
      <c r="AF834" s="144">
        <f t="shared" si="160"/>
        <v>0</v>
      </c>
      <c r="AG834" s="144" t="str">
        <f t="shared" si="161"/>
        <v/>
      </c>
      <c r="AH834" s="591">
        <f t="shared" si="169"/>
        <v>0</v>
      </c>
    </row>
    <row r="835" spans="1:34" ht="15.75">
      <c r="A835" s="5" t="s">
        <v>1311</v>
      </c>
      <c r="B835" s="13"/>
      <c r="C835" s="348"/>
      <c r="D835" s="341"/>
      <c r="E835" s="379"/>
      <c r="F835" s="401"/>
      <c r="G835" s="232"/>
      <c r="H835" s="413"/>
      <c r="I835" s="410"/>
      <c r="J835" s="565"/>
      <c r="K835" s="346"/>
      <c r="L835" s="8"/>
      <c r="M835" s="333"/>
      <c r="N835" s="346"/>
      <c r="O835" s="346"/>
      <c r="P835" s="423"/>
      <c r="Q835" s="439"/>
      <c r="R835" s="454"/>
      <c r="S835" s="456"/>
      <c r="T835" s="425"/>
      <c r="U835" s="506"/>
      <c r="V835" s="521"/>
      <c r="W835" s="425"/>
      <c r="X835" s="137"/>
      <c r="Y835" s="71" t="s">
        <v>1015</v>
      </c>
      <c r="Z835" s="195"/>
      <c r="AA835" s="195"/>
      <c r="AB835" s="142"/>
      <c r="AC835" s="142"/>
      <c r="AD835" s="143"/>
      <c r="AE835" s="144"/>
      <c r="AF835" s="144"/>
      <c r="AG835" s="144"/>
      <c r="AH835" s="591"/>
    </row>
    <row r="836" spans="1:34" ht="15.75">
      <c r="A836" s="5"/>
      <c r="B836" s="13">
        <v>109</v>
      </c>
      <c r="C836" s="345" t="s">
        <v>2496</v>
      </c>
      <c r="D836" s="345" t="s">
        <v>2497</v>
      </c>
      <c r="E836" s="379" t="s">
        <v>97</v>
      </c>
      <c r="F836" s="402">
        <v>1</v>
      </c>
      <c r="G836" s="136"/>
      <c r="H836" s="411">
        <v>3170</v>
      </c>
      <c r="I836" s="146">
        <f t="shared" si="162"/>
        <v>2219</v>
      </c>
      <c r="J836" s="255">
        <f t="shared" si="163"/>
        <v>85.34615384615384</v>
      </c>
      <c r="K836" s="8" t="s">
        <v>3207</v>
      </c>
      <c r="L836" s="346"/>
      <c r="M836" s="333"/>
      <c r="N836" s="8" t="s">
        <v>3208</v>
      </c>
      <c r="O836" s="426">
        <v>5.1330000000000001E-2</v>
      </c>
      <c r="P836" s="423">
        <v>1998</v>
      </c>
      <c r="Q836" s="402">
        <v>18600</v>
      </c>
      <c r="R836" s="454" t="s">
        <v>4474</v>
      </c>
      <c r="S836" s="454"/>
      <c r="T836" s="448">
        <v>80</v>
      </c>
      <c r="U836" s="548" t="s">
        <v>4475</v>
      </c>
      <c r="V836" s="523" t="s">
        <v>4476</v>
      </c>
      <c r="W836" s="425" t="s">
        <v>712</v>
      </c>
      <c r="X836" s="169"/>
      <c r="Y836" s="71" t="s">
        <v>233</v>
      </c>
      <c r="Z836" s="145">
        <f t="shared" si="164"/>
        <v>0</v>
      </c>
      <c r="AA836" s="145">
        <f t="shared" si="165"/>
        <v>0</v>
      </c>
      <c r="AB836" s="257">
        <f t="shared" si="166"/>
        <v>0</v>
      </c>
      <c r="AC836" s="142">
        <f t="shared" si="167"/>
        <v>0</v>
      </c>
      <c r="AD836" s="143">
        <f t="shared" si="168"/>
        <v>0</v>
      </c>
      <c r="AE836" s="144" t="str">
        <f t="shared" si="159"/>
        <v/>
      </c>
      <c r="AF836" s="144">
        <f t="shared" si="160"/>
        <v>0</v>
      </c>
      <c r="AG836" s="144" t="str">
        <f t="shared" si="161"/>
        <v/>
      </c>
      <c r="AH836" s="591">
        <f t="shared" si="169"/>
        <v>0</v>
      </c>
    </row>
    <row r="837" spans="1:34" ht="15.75">
      <c r="A837" s="5"/>
      <c r="B837" s="13">
        <v>109</v>
      </c>
      <c r="C837" s="345" t="s">
        <v>2498</v>
      </c>
      <c r="D837" s="345" t="s">
        <v>2499</v>
      </c>
      <c r="E837" s="379" t="s">
        <v>97</v>
      </c>
      <c r="F837" s="402">
        <v>1</v>
      </c>
      <c r="G837" s="235"/>
      <c r="H837" s="411">
        <v>3170</v>
      </c>
      <c r="I837" s="146">
        <f t="shared" si="162"/>
        <v>2219</v>
      </c>
      <c r="J837" s="255">
        <f t="shared" si="163"/>
        <v>85.34615384615384</v>
      </c>
      <c r="K837" s="8" t="s">
        <v>3207</v>
      </c>
      <c r="L837" s="346"/>
      <c r="M837" s="333"/>
      <c r="N837" s="8" t="s">
        <v>3208</v>
      </c>
      <c r="O837" s="426">
        <v>5.1330000000000001E-2</v>
      </c>
      <c r="P837" s="423">
        <v>1998</v>
      </c>
      <c r="Q837" s="402">
        <v>18600</v>
      </c>
      <c r="R837" s="454" t="s">
        <v>4474</v>
      </c>
      <c r="S837" s="454"/>
      <c r="T837" s="448">
        <v>80</v>
      </c>
      <c r="U837" s="548" t="s">
        <v>4477</v>
      </c>
      <c r="V837" s="523" t="s">
        <v>4478</v>
      </c>
      <c r="W837" s="425" t="s">
        <v>712</v>
      </c>
      <c r="X837" s="169"/>
      <c r="Y837" s="71" t="s">
        <v>233</v>
      </c>
      <c r="Z837" s="145">
        <f t="shared" si="164"/>
        <v>0</v>
      </c>
      <c r="AA837" s="145">
        <f t="shared" si="165"/>
        <v>0</v>
      </c>
      <c r="AB837" s="257">
        <f t="shared" si="166"/>
        <v>0</v>
      </c>
      <c r="AC837" s="142">
        <f t="shared" si="167"/>
        <v>0</v>
      </c>
      <c r="AD837" s="143">
        <f t="shared" si="168"/>
        <v>0</v>
      </c>
      <c r="AE837" s="144" t="str">
        <f t="shared" si="159"/>
        <v/>
      </c>
      <c r="AF837" s="144">
        <f t="shared" si="160"/>
        <v>0</v>
      </c>
      <c r="AG837" s="144" t="str">
        <f t="shared" si="161"/>
        <v/>
      </c>
      <c r="AH837" s="591">
        <f t="shared" si="169"/>
        <v>0</v>
      </c>
    </row>
    <row r="838" spans="1:34" ht="15.75">
      <c r="A838" s="5"/>
      <c r="B838" s="13">
        <v>109</v>
      </c>
      <c r="C838" s="341" t="s">
        <v>2500</v>
      </c>
      <c r="D838" s="341" t="s">
        <v>2501</v>
      </c>
      <c r="E838" s="379" t="s">
        <v>97</v>
      </c>
      <c r="F838" s="402">
        <v>1</v>
      </c>
      <c r="G838" s="8"/>
      <c r="H838" s="411">
        <v>4590</v>
      </c>
      <c r="I838" s="146">
        <f t="shared" si="162"/>
        <v>3213</v>
      </c>
      <c r="J838" s="255">
        <f t="shared" si="163"/>
        <v>123.57692307692308</v>
      </c>
      <c r="K838" s="8" t="s">
        <v>3207</v>
      </c>
      <c r="L838" s="346"/>
      <c r="M838" s="333"/>
      <c r="N838" s="8" t="s">
        <v>3208</v>
      </c>
      <c r="O838" s="426">
        <v>7.6560000000000003E-2</v>
      </c>
      <c r="P838" s="423">
        <v>2997</v>
      </c>
      <c r="Q838" s="402">
        <v>20000</v>
      </c>
      <c r="R838" s="451" t="s">
        <v>4479</v>
      </c>
      <c r="S838" s="454"/>
      <c r="T838" s="448">
        <v>120</v>
      </c>
      <c r="U838" s="548" t="s">
        <v>4480</v>
      </c>
      <c r="V838" s="522" t="s">
        <v>4481</v>
      </c>
      <c r="W838" s="425" t="s">
        <v>4433</v>
      </c>
      <c r="X838" s="169"/>
      <c r="Y838" s="71" t="s">
        <v>233</v>
      </c>
      <c r="Z838" s="145">
        <f t="shared" si="164"/>
        <v>0</v>
      </c>
      <c r="AA838" s="145">
        <f t="shared" si="165"/>
        <v>0</v>
      </c>
      <c r="AB838" s="257">
        <f t="shared" si="166"/>
        <v>0</v>
      </c>
      <c r="AC838" s="142">
        <f t="shared" si="167"/>
        <v>0</v>
      </c>
      <c r="AD838" s="143">
        <f t="shared" si="168"/>
        <v>0</v>
      </c>
      <c r="AE838" s="144" t="str">
        <f t="shared" si="159"/>
        <v/>
      </c>
      <c r="AF838" s="144">
        <f t="shared" si="160"/>
        <v>0</v>
      </c>
      <c r="AG838" s="144" t="str">
        <f t="shared" si="161"/>
        <v/>
      </c>
      <c r="AH838" s="591">
        <f t="shared" si="169"/>
        <v>0</v>
      </c>
    </row>
    <row r="839" spans="1:34" ht="15.75">
      <c r="A839" s="5" t="s">
        <v>526</v>
      </c>
      <c r="B839" s="13"/>
      <c r="C839" s="348"/>
      <c r="D839" s="383"/>
      <c r="E839" s="379"/>
      <c r="F839" s="399"/>
      <c r="G839" s="232"/>
      <c r="H839" s="413"/>
      <c r="I839" s="410"/>
      <c r="J839" s="565"/>
      <c r="K839" s="346"/>
      <c r="L839" s="8"/>
      <c r="M839" s="333"/>
      <c r="N839" s="346"/>
      <c r="O839" s="8"/>
      <c r="P839" s="423"/>
      <c r="Q839" s="439"/>
      <c r="R839" s="454"/>
      <c r="S839" s="454"/>
      <c r="T839" s="425"/>
      <c r="U839" s="506"/>
      <c r="V839" s="530"/>
      <c r="W839" s="425"/>
      <c r="X839" s="137"/>
      <c r="Y839" s="71" t="s">
        <v>1015</v>
      </c>
      <c r="Z839" s="195"/>
      <c r="AA839" s="195"/>
      <c r="AB839" s="142"/>
      <c r="AC839" s="142"/>
      <c r="AD839" s="143"/>
      <c r="AE839" s="144"/>
      <c r="AF839" s="144"/>
      <c r="AG839" s="144"/>
      <c r="AH839" s="591"/>
    </row>
    <row r="840" spans="1:34" ht="15.75">
      <c r="A840" s="5"/>
      <c r="B840" s="13">
        <v>110</v>
      </c>
      <c r="C840" s="341" t="s">
        <v>2502</v>
      </c>
      <c r="D840" s="341" t="s">
        <v>527</v>
      </c>
      <c r="E840" s="379" t="s">
        <v>100</v>
      </c>
      <c r="F840" s="405">
        <v>2</v>
      </c>
      <c r="G840" s="136"/>
      <c r="H840" s="413">
        <v>3208</v>
      </c>
      <c r="I840" s="146">
        <f t="shared" si="162"/>
        <v>2245.6</v>
      </c>
      <c r="J840" s="255">
        <f t="shared" si="163"/>
        <v>86.369230769230768</v>
      </c>
      <c r="K840" s="8" t="s">
        <v>3526</v>
      </c>
      <c r="L840" s="401"/>
      <c r="M840" s="333"/>
      <c r="N840" s="8" t="s">
        <v>3208</v>
      </c>
      <c r="O840" s="426">
        <v>0.122304</v>
      </c>
      <c r="P840" s="423">
        <v>1920</v>
      </c>
      <c r="Q840" s="439">
        <v>22600</v>
      </c>
      <c r="R840" s="454" t="s">
        <v>4482</v>
      </c>
      <c r="S840" s="454"/>
      <c r="T840" s="448">
        <v>50</v>
      </c>
      <c r="U840" s="553" t="s">
        <v>671</v>
      </c>
      <c r="V840" s="529" t="s">
        <v>672</v>
      </c>
      <c r="W840" s="425" t="s">
        <v>699</v>
      </c>
      <c r="X840" s="169"/>
      <c r="Y840" s="71" t="s">
        <v>233</v>
      </c>
      <c r="Z840" s="145">
        <f t="shared" si="164"/>
        <v>0</v>
      </c>
      <c r="AA840" s="145">
        <f t="shared" si="165"/>
        <v>0</v>
      </c>
      <c r="AB840" s="257">
        <f t="shared" si="166"/>
        <v>0</v>
      </c>
      <c r="AC840" s="142">
        <f t="shared" si="167"/>
        <v>0</v>
      </c>
      <c r="AD840" s="143">
        <f t="shared" si="168"/>
        <v>0</v>
      </c>
      <c r="AE840" s="144" t="str">
        <f t="shared" si="159"/>
        <v/>
      </c>
      <c r="AF840" s="144">
        <f t="shared" si="160"/>
        <v>0</v>
      </c>
      <c r="AG840" s="144" t="str">
        <f t="shared" si="161"/>
        <v/>
      </c>
      <c r="AH840" s="591">
        <f t="shared" si="169"/>
        <v>0</v>
      </c>
    </row>
    <row r="841" spans="1:34" ht="15.75">
      <c r="A841" s="5"/>
      <c r="B841" s="13">
        <v>110</v>
      </c>
      <c r="C841" s="341" t="s">
        <v>2503</v>
      </c>
      <c r="D841" s="341" t="s">
        <v>2504</v>
      </c>
      <c r="E841" s="379" t="s">
        <v>100</v>
      </c>
      <c r="F841" s="405">
        <v>2</v>
      </c>
      <c r="G841" s="239"/>
      <c r="H841" s="413">
        <v>3208</v>
      </c>
      <c r="I841" s="146">
        <f t="shared" si="162"/>
        <v>2245.6</v>
      </c>
      <c r="J841" s="255">
        <f t="shared" si="163"/>
        <v>86.369230769230768</v>
      </c>
      <c r="K841" s="8" t="s">
        <v>3526</v>
      </c>
      <c r="L841" s="401"/>
      <c r="M841" s="333"/>
      <c r="N841" s="8" t="s">
        <v>3208</v>
      </c>
      <c r="O841" s="426">
        <v>0.122304</v>
      </c>
      <c r="P841" s="423">
        <v>1920</v>
      </c>
      <c r="Q841" s="439">
        <v>26600</v>
      </c>
      <c r="R841" s="454" t="s">
        <v>4482</v>
      </c>
      <c r="S841" s="454"/>
      <c r="T841" s="448">
        <v>50</v>
      </c>
      <c r="U841" s="553" t="s">
        <v>4483</v>
      </c>
      <c r="V841" s="524" t="s">
        <v>4484</v>
      </c>
      <c r="W841" s="425" t="s">
        <v>699</v>
      </c>
      <c r="X841" s="169"/>
      <c r="Y841" s="71" t="s">
        <v>233</v>
      </c>
      <c r="Z841" s="145">
        <f t="shared" si="164"/>
        <v>0</v>
      </c>
      <c r="AA841" s="145">
        <f t="shared" si="165"/>
        <v>0</v>
      </c>
      <c r="AB841" s="257">
        <f t="shared" si="166"/>
        <v>0</v>
      </c>
      <c r="AC841" s="142">
        <f t="shared" si="167"/>
        <v>0</v>
      </c>
      <c r="AD841" s="143">
        <f t="shared" si="168"/>
        <v>0</v>
      </c>
      <c r="AE841" s="144" t="str">
        <f t="shared" si="159"/>
        <v/>
      </c>
      <c r="AF841" s="144">
        <f t="shared" si="160"/>
        <v>0</v>
      </c>
      <c r="AG841" s="144" t="str">
        <f t="shared" si="161"/>
        <v/>
      </c>
      <c r="AH841" s="591">
        <f t="shared" si="169"/>
        <v>0</v>
      </c>
    </row>
    <row r="842" spans="1:34" ht="15.75">
      <c r="A842" s="5" t="s">
        <v>1312</v>
      </c>
      <c r="B842" s="13"/>
      <c r="C842" s="348"/>
      <c r="D842" s="383"/>
      <c r="E842" s="379"/>
      <c r="F842" s="399"/>
      <c r="G842" s="136"/>
      <c r="H842" s="413"/>
      <c r="I842" s="410"/>
      <c r="J842" s="565"/>
      <c r="K842" s="346"/>
      <c r="L842" s="8"/>
      <c r="M842" s="333"/>
      <c r="N842" s="346"/>
      <c r="O842" s="8"/>
      <c r="P842" s="423"/>
      <c r="Q842" s="439"/>
      <c r="R842" s="454"/>
      <c r="S842" s="454"/>
      <c r="T842" s="425"/>
      <c r="U842" s="506"/>
      <c r="V842" s="530"/>
      <c r="W842" s="425"/>
      <c r="X842" s="137"/>
      <c r="Y842" s="71" t="s">
        <v>1015</v>
      </c>
      <c r="Z842" s="195"/>
      <c r="AA842" s="195"/>
      <c r="AB842" s="142"/>
      <c r="AC842" s="142"/>
      <c r="AD842" s="143"/>
      <c r="AE842" s="144"/>
      <c r="AF842" s="144"/>
      <c r="AG842" s="144"/>
      <c r="AH842" s="591"/>
    </row>
    <row r="843" spans="1:34" ht="15.75">
      <c r="A843" s="5"/>
      <c r="B843" s="13">
        <v>110</v>
      </c>
      <c r="C843" s="341" t="s">
        <v>2505</v>
      </c>
      <c r="D843" s="341" t="s">
        <v>2506</v>
      </c>
      <c r="E843" s="391" t="s">
        <v>97</v>
      </c>
      <c r="F843" s="405">
        <v>1</v>
      </c>
      <c r="G843" s="18"/>
      <c r="H843" s="413">
        <v>6964</v>
      </c>
      <c r="I843" s="146">
        <f t="shared" si="162"/>
        <v>4874.7999999999993</v>
      </c>
      <c r="J843" s="255">
        <f t="shared" si="163"/>
        <v>187.49230769230766</v>
      </c>
      <c r="K843" s="8" t="s">
        <v>3526</v>
      </c>
      <c r="L843" s="401"/>
      <c r="M843" s="333"/>
      <c r="N843" s="8" t="s">
        <v>3208</v>
      </c>
      <c r="O843" s="426">
        <v>0.117975</v>
      </c>
      <c r="P843" s="423">
        <v>1960</v>
      </c>
      <c r="Q843" s="439">
        <v>34000</v>
      </c>
      <c r="R843" s="454" t="s">
        <v>4485</v>
      </c>
      <c r="S843" s="454"/>
      <c r="T843" s="448">
        <v>70</v>
      </c>
      <c r="U843" s="553" t="s">
        <v>4486</v>
      </c>
      <c r="V843" s="524" t="s">
        <v>4487</v>
      </c>
      <c r="W843" s="425" t="s">
        <v>719</v>
      </c>
      <c r="X843" s="169"/>
      <c r="Y843" s="71" t="s">
        <v>233</v>
      </c>
      <c r="Z843" s="145">
        <f t="shared" si="164"/>
        <v>0</v>
      </c>
      <c r="AA843" s="145">
        <f t="shared" si="165"/>
        <v>0</v>
      </c>
      <c r="AB843" s="257">
        <f t="shared" si="166"/>
        <v>0</v>
      </c>
      <c r="AC843" s="142">
        <f t="shared" si="167"/>
        <v>0</v>
      </c>
      <c r="AD843" s="143">
        <f t="shared" si="168"/>
        <v>0</v>
      </c>
      <c r="AE843" s="144" t="str">
        <f t="shared" si="159"/>
        <v/>
      </c>
      <c r="AF843" s="144">
        <f t="shared" si="160"/>
        <v>0</v>
      </c>
      <c r="AG843" s="144" t="str">
        <f t="shared" si="161"/>
        <v/>
      </c>
      <c r="AH843" s="591">
        <f t="shared" si="169"/>
        <v>0</v>
      </c>
    </row>
    <row r="844" spans="1:34" ht="15.75">
      <c r="A844" s="5" t="s">
        <v>1313</v>
      </c>
      <c r="B844" s="13"/>
      <c r="C844" s="348"/>
      <c r="D844" s="383"/>
      <c r="E844" s="379"/>
      <c r="F844" s="399"/>
      <c r="G844" s="136"/>
      <c r="H844" s="413"/>
      <c r="I844" s="410"/>
      <c r="J844" s="565"/>
      <c r="K844" s="346"/>
      <c r="L844" s="8"/>
      <c r="M844" s="333"/>
      <c r="N844" s="346"/>
      <c r="O844" s="8"/>
      <c r="P844" s="423"/>
      <c r="Q844" s="439"/>
      <c r="R844" s="454"/>
      <c r="S844" s="454"/>
      <c r="T844" s="425"/>
      <c r="U844" s="478"/>
      <c r="V844" s="504"/>
      <c r="W844" s="425"/>
      <c r="X844" s="137"/>
      <c r="Y844" s="71" t="s">
        <v>1015</v>
      </c>
      <c r="Z844" s="195"/>
      <c r="AA844" s="195"/>
      <c r="AB844" s="142"/>
      <c r="AC844" s="142"/>
      <c r="AD844" s="143"/>
      <c r="AE844" s="144"/>
      <c r="AF844" s="144"/>
      <c r="AG844" s="144"/>
      <c r="AH844" s="591"/>
    </row>
    <row r="845" spans="1:34" ht="15.75">
      <c r="A845" s="5"/>
      <c r="B845" s="13">
        <v>111</v>
      </c>
      <c r="C845" s="341" t="s">
        <v>2507</v>
      </c>
      <c r="D845" s="341" t="s">
        <v>388</v>
      </c>
      <c r="E845" s="391" t="s">
        <v>97</v>
      </c>
      <c r="F845" s="405">
        <v>1</v>
      </c>
      <c r="G845" s="259"/>
      <c r="H845" s="413">
        <v>4491</v>
      </c>
      <c r="I845" s="146">
        <f t="shared" si="162"/>
        <v>3143.7</v>
      </c>
      <c r="J845" s="255">
        <f t="shared" si="163"/>
        <v>120.91153846153846</v>
      </c>
      <c r="K845" s="8" t="s">
        <v>3526</v>
      </c>
      <c r="L845" s="401"/>
      <c r="M845" s="333"/>
      <c r="N845" s="8" t="s">
        <v>3208</v>
      </c>
      <c r="O845" s="426">
        <v>6.0911999999999994E-2</v>
      </c>
      <c r="P845" s="423">
        <v>2400</v>
      </c>
      <c r="Q845" s="439">
        <v>14000</v>
      </c>
      <c r="R845" s="454" t="s">
        <v>4488</v>
      </c>
      <c r="S845" s="454"/>
      <c r="T845" s="448">
        <v>40</v>
      </c>
      <c r="U845" s="549" t="s">
        <v>4489</v>
      </c>
      <c r="V845" s="524" t="s">
        <v>4490</v>
      </c>
      <c r="W845" s="425" t="s">
        <v>700</v>
      </c>
      <c r="X845" s="169"/>
      <c r="Y845" s="71" t="s">
        <v>6649</v>
      </c>
      <c r="Z845" s="145">
        <f t="shared" si="164"/>
        <v>0</v>
      </c>
      <c r="AA845" s="145">
        <f t="shared" si="165"/>
        <v>0</v>
      </c>
      <c r="AB845" s="257">
        <f t="shared" si="166"/>
        <v>0</v>
      </c>
      <c r="AC845" s="142">
        <f t="shared" si="167"/>
        <v>0</v>
      </c>
      <c r="AD845" s="143">
        <f t="shared" si="168"/>
        <v>0</v>
      </c>
      <c r="AE845" s="144" t="str">
        <f t="shared" si="159"/>
        <v/>
      </c>
      <c r="AF845" s="144">
        <f t="shared" si="160"/>
        <v>0</v>
      </c>
      <c r="AG845" s="144" t="str">
        <f t="shared" si="161"/>
        <v/>
      </c>
      <c r="AH845" s="591">
        <f t="shared" si="169"/>
        <v>0</v>
      </c>
    </row>
    <row r="846" spans="1:34" ht="15.75">
      <c r="A846" s="5"/>
      <c r="B846" s="13">
        <v>111</v>
      </c>
      <c r="C846" s="341" t="s">
        <v>2508</v>
      </c>
      <c r="D846" s="341" t="s">
        <v>2509</v>
      </c>
      <c r="E846" s="391" t="s">
        <v>97</v>
      </c>
      <c r="F846" s="405">
        <v>1</v>
      </c>
      <c r="G846" s="8"/>
      <c r="H846" s="413">
        <v>3805</v>
      </c>
      <c r="I846" s="146">
        <f t="shared" si="162"/>
        <v>2663.5</v>
      </c>
      <c r="J846" s="255">
        <f t="shared" si="163"/>
        <v>102.44230769230769</v>
      </c>
      <c r="K846" s="8" t="s">
        <v>3526</v>
      </c>
      <c r="L846" s="401"/>
      <c r="M846" s="333"/>
      <c r="N846" s="8" t="s">
        <v>3208</v>
      </c>
      <c r="O846" s="426">
        <v>6.7867999999999998E-2</v>
      </c>
      <c r="P846" s="423">
        <v>2400</v>
      </c>
      <c r="Q846" s="439">
        <v>14000</v>
      </c>
      <c r="R846" s="454" t="s">
        <v>4488</v>
      </c>
      <c r="S846" s="454"/>
      <c r="T846" s="448">
        <v>40</v>
      </c>
      <c r="U846" s="549" t="s">
        <v>4491</v>
      </c>
      <c r="V846" s="524" t="s">
        <v>4492</v>
      </c>
      <c r="W846" s="432" t="s">
        <v>755</v>
      </c>
      <c r="X846" s="169"/>
      <c r="Y846" s="71" t="s">
        <v>6572</v>
      </c>
      <c r="Z846" s="145">
        <f t="shared" si="164"/>
        <v>0</v>
      </c>
      <c r="AA846" s="145">
        <f t="shared" si="165"/>
        <v>0</v>
      </c>
      <c r="AB846" s="257">
        <f t="shared" si="166"/>
        <v>0</v>
      </c>
      <c r="AC846" s="142">
        <f t="shared" si="167"/>
        <v>0</v>
      </c>
      <c r="AD846" s="143">
        <f t="shared" si="168"/>
        <v>0</v>
      </c>
      <c r="AE846" s="144" t="str">
        <f t="shared" si="159"/>
        <v/>
      </c>
      <c r="AF846" s="144">
        <f t="shared" si="160"/>
        <v>0</v>
      </c>
      <c r="AG846" s="144" t="str">
        <f t="shared" si="161"/>
        <v/>
      </c>
      <c r="AH846" s="591">
        <f t="shared" si="169"/>
        <v>0</v>
      </c>
    </row>
    <row r="847" spans="1:34" ht="15.75">
      <c r="A847" s="5" t="s">
        <v>1314</v>
      </c>
      <c r="B847" s="13"/>
      <c r="C847" s="348"/>
      <c r="D847" s="383"/>
      <c r="E847" s="379"/>
      <c r="F847" s="399"/>
      <c r="G847" s="136"/>
      <c r="H847" s="413"/>
      <c r="I847" s="410"/>
      <c r="J847" s="565"/>
      <c r="K847" s="346"/>
      <c r="L847" s="8"/>
      <c r="M847" s="333"/>
      <c r="N847" s="346"/>
      <c r="O847" s="8"/>
      <c r="P847" s="423"/>
      <c r="Q847" s="439"/>
      <c r="R847" s="454"/>
      <c r="S847" s="454"/>
      <c r="T847" s="425"/>
      <c r="U847" s="506"/>
      <c r="V847" s="530"/>
      <c r="W847" s="425"/>
      <c r="X847" s="137"/>
      <c r="Y847" s="71" t="s">
        <v>1015</v>
      </c>
      <c r="Z847" s="195"/>
      <c r="AA847" s="195"/>
      <c r="AB847" s="142"/>
      <c r="AC847" s="142"/>
      <c r="AD847" s="143"/>
      <c r="AE847" s="144"/>
      <c r="AF847" s="144"/>
      <c r="AG847" s="144"/>
      <c r="AH847" s="591"/>
    </row>
    <row r="848" spans="1:34" ht="15.75">
      <c r="A848" s="5"/>
      <c r="B848" s="13">
        <v>111</v>
      </c>
      <c r="C848" s="341" t="s">
        <v>2510</v>
      </c>
      <c r="D848" s="341" t="s">
        <v>2511</v>
      </c>
      <c r="E848" s="379" t="s">
        <v>97</v>
      </c>
      <c r="F848" s="405">
        <v>1</v>
      </c>
      <c r="G848" s="8"/>
      <c r="H848" s="413">
        <v>4973</v>
      </c>
      <c r="I848" s="146">
        <f t="shared" si="162"/>
        <v>3481.1</v>
      </c>
      <c r="J848" s="255">
        <f t="shared" si="163"/>
        <v>133.88846153846154</v>
      </c>
      <c r="K848" s="8" t="s">
        <v>3526</v>
      </c>
      <c r="L848" s="401"/>
      <c r="M848" s="333"/>
      <c r="N848" s="8" t="s">
        <v>3208</v>
      </c>
      <c r="O848" s="426">
        <v>9.5174999999999996E-2</v>
      </c>
      <c r="P848" s="423">
        <v>3750</v>
      </c>
      <c r="Q848" s="439">
        <v>18300</v>
      </c>
      <c r="R848" s="451" t="s">
        <v>4493</v>
      </c>
      <c r="S848" s="454"/>
      <c r="T848" s="448">
        <v>60</v>
      </c>
      <c r="U848" s="553" t="s">
        <v>4494</v>
      </c>
      <c r="V848" s="512" t="s">
        <v>4495</v>
      </c>
      <c r="W848" s="425" t="s">
        <v>754</v>
      </c>
      <c r="X848" s="169"/>
      <c r="Y848" s="71" t="s">
        <v>233</v>
      </c>
      <c r="Z848" s="145">
        <f t="shared" si="164"/>
        <v>0</v>
      </c>
      <c r="AA848" s="145">
        <f t="shared" si="165"/>
        <v>0</v>
      </c>
      <c r="AB848" s="257">
        <f t="shared" si="166"/>
        <v>0</v>
      </c>
      <c r="AC848" s="142">
        <f t="shared" si="167"/>
        <v>0</v>
      </c>
      <c r="AD848" s="143">
        <f t="shared" si="168"/>
        <v>0</v>
      </c>
      <c r="AE848" s="144" t="str">
        <f t="shared" si="159"/>
        <v/>
      </c>
      <c r="AF848" s="144">
        <f t="shared" si="160"/>
        <v>0</v>
      </c>
      <c r="AG848" s="144" t="str">
        <f t="shared" si="161"/>
        <v/>
      </c>
      <c r="AH848" s="591">
        <f t="shared" si="169"/>
        <v>0</v>
      </c>
    </row>
    <row r="849" spans="1:34" ht="15.75">
      <c r="A849" s="5" t="s">
        <v>1315</v>
      </c>
      <c r="B849" s="13"/>
      <c r="C849" s="348"/>
      <c r="D849" s="383"/>
      <c r="E849" s="379"/>
      <c r="F849" s="399"/>
      <c r="G849" s="136"/>
      <c r="H849" s="413"/>
      <c r="I849" s="410"/>
      <c r="J849" s="565"/>
      <c r="K849" s="346"/>
      <c r="L849" s="8"/>
      <c r="M849" s="333"/>
      <c r="N849" s="346"/>
      <c r="O849" s="8"/>
      <c r="P849" s="423"/>
      <c r="Q849" s="439"/>
      <c r="R849" s="454"/>
      <c r="S849" s="454"/>
      <c r="T849" s="425"/>
      <c r="U849" s="560"/>
      <c r="V849" s="530"/>
      <c r="W849" s="425"/>
      <c r="X849" s="137"/>
      <c r="Y849" s="71" t="s">
        <v>1015</v>
      </c>
      <c r="Z849" s="195"/>
      <c r="AA849" s="195"/>
      <c r="AB849" s="142"/>
      <c r="AC849" s="142"/>
      <c r="AD849" s="143"/>
      <c r="AE849" s="144"/>
      <c r="AF849" s="144"/>
      <c r="AG849" s="144"/>
      <c r="AH849" s="591"/>
    </row>
    <row r="850" spans="1:34" ht="15.75">
      <c r="A850" s="5"/>
      <c r="B850" s="13">
        <v>111</v>
      </c>
      <c r="C850" s="341" t="s">
        <v>2512</v>
      </c>
      <c r="D850" s="341" t="s">
        <v>2513</v>
      </c>
      <c r="E850" s="379" t="s">
        <v>97</v>
      </c>
      <c r="F850" s="405">
        <v>1</v>
      </c>
      <c r="G850" s="8"/>
      <c r="H850" s="413">
        <v>6964</v>
      </c>
      <c r="I850" s="146">
        <f t="shared" si="162"/>
        <v>4874.7999999999993</v>
      </c>
      <c r="J850" s="255">
        <f t="shared" si="163"/>
        <v>187.49230769230766</v>
      </c>
      <c r="K850" s="8" t="s">
        <v>3526</v>
      </c>
      <c r="L850" s="401"/>
      <c r="M850" s="333"/>
      <c r="N850" s="8" t="s">
        <v>3208</v>
      </c>
      <c r="O850" s="426">
        <v>0.10529999999999999</v>
      </c>
      <c r="P850" s="423">
        <v>4000</v>
      </c>
      <c r="Q850" s="439">
        <v>19000</v>
      </c>
      <c r="R850" s="451" t="s">
        <v>4496</v>
      </c>
      <c r="S850" s="454"/>
      <c r="T850" s="448">
        <v>60</v>
      </c>
      <c r="U850" s="553" t="s">
        <v>4497</v>
      </c>
      <c r="V850" s="524" t="s">
        <v>4498</v>
      </c>
      <c r="W850" s="478" t="s">
        <v>700</v>
      </c>
      <c r="X850" s="169"/>
      <c r="Y850" s="71" t="s">
        <v>233</v>
      </c>
      <c r="Z850" s="145">
        <f t="shared" si="164"/>
        <v>0</v>
      </c>
      <c r="AA850" s="145">
        <f t="shared" si="165"/>
        <v>0</v>
      </c>
      <c r="AB850" s="257">
        <f t="shared" si="166"/>
        <v>0</v>
      </c>
      <c r="AC850" s="142">
        <f t="shared" si="167"/>
        <v>0</v>
      </c>
      <c r="AD850" s="143">
        <f t="shared" si="168"/>
        <v>0</v>
      </c>
      <c r="AE850" s="144" t="str">
        <f t="shared" si="159"/>
        <v/>
      </c>
      <c r="AF850" s="144">
        <f t="shared" si="160"/>
        <v>0</v>
      </c>
      <c r="AG850" s="144" t="str">
        <f t="shared" si="161"/>
        <v/>
      </c>
      <c r="AH850" s="591">
        <f t="shared" si="169"/>
        <v>0</v>
      </c>
    </row>
    <row r="851" spans="1:34" ht="15.75">
      <c r="A851" s="5" t="s">
        <v>528</v>
      </c>
      <c r="B851" s="13"/>
      <c r="C851" s="348"/>
      <c r="D851" s="382"/>
      <c r="E851" s="380"/>
      <c r="F851" s="400"/>
      <c r="G851" s="8"/>
      <c r="H851" s="413"/>
      <c r="I851" s="410"/>
      <c r="J851" s="565"/>
      <c r="K851" s="417"/>
      <c r="L851" s="8"/>
      <c r="M851" s="333"/>
      <c r="N851" s="417"/>
      <c r="O851" s="346"/>
      <c r="P851" s="423"/>
      <c r="Q851" s="439"/>
      <c r="R851" s="461"/>
      <c r="S851" s="457"/>
      <c r="T851" s="425"/>
      <c r="U851" s="506"/>
      <c r="V851" s="521"/>
      <c r="W851" s="425"/>
      <c r="X851" s="137"/>
      <c r="Y851" s="71" t="s">
        <v>1015</v>
      </c>
      <c r="Z851" s="195"/>
      <c r="AA851" s="195"/>
      <c r="AB851" s="142"/>
      <c r="AC851" s="142"/>
      <c r="AD851" s="143"/>
      <c r="AE851" s="144"/>
      <c r="AF851" s="144"/>
      <c r="AG851" s="144"/>
      <c r="AH851" s="591"/>
    </row>
    <row r="852" spans="1:34" ht="15.75">
      <c r="A852" s="5"/>
      <c r="B852" s="13">
        <v>112</v>
      </c>
      <c r="C852" s="353" t="s">
        <v>2514</v>
      </c>
      <c r="D852" s="341" t="s">
        <v>2515</v>
      </c>
      <c r="E852" s="379" t="s">
        <v>335</v>
      </c>
      <c r="F852" s="405">
        <v>6</v>
      </c>
      <c r="G852" s="136"/>
      <c r="H852" s="413">
        <v>659</v>
      </c>
      <c r="I852" s="146">
        <f t="shared" si="162"/>
        <v>461.29999999999995</v>
      </c>
      <c r="J852" s="255">
        <f t="shared" si="163"/>
        <v>17.742307692307691</v>
      </c>
      <c r="K852" s="8" t="s">
        <v>3207</v>
      </c>
      <c r="L852" s="401"/>
      <c r="M852" s="333"/>
      <c r="N852" s="8" t="s">
        <v>3208</v>
      </c>
      <c r="O852" s="426">
        <v>6.4259999999999998E-2</v>
      </c>
      <c r="P852" s="423">
        <v>3180</v>
      </c>
      <c r="Q852" s="439">
        <v>24900</v>
      </c>
      <c r="R852" s="451" t="s">
        <v>4499</v>
      </c>
      <c r="S852" s="457"/>
      <c r="T852" s="448">
        <v>50</v>
      </c>
      <c r="U852" s="549" t="s">
        <v>5511</v>
      </c>
      <c r="V852" s="507" t="s">
        <v>4500</v>
      </c>
      <c r="W852" s="425" t="s">
        <v>719</v>
      </c>
      <c r="X852" s="169"/>
      <c r="Y852" s="71" t="s">
        <v>233</v>
      </c>
      <c r="Z852" s="145">
        <f t="shared" si="164"/>
        <v>0</v>
      </c>
      <c r="AA852" s="145">
        <f t="shared" si="165"/>
        <v>0</v>
      </c>
      <c r="AB852" s="257">
        <f t="shared" si="166"/>
        <v>0</v>
      </c>
      <c r="AC852" s="142">
        <f t="shared" si="167"/>
        <v>0</v>
      </c>
      <c r="AD852" s="143">
        <f t="shared" si="168"/>
        <v>0</v>
      </c>
      <c r="AE852" s="144" t="str">
        <f t="shared" si="159"/>
        <v/>
      </c>
      <c r="AF852" s="144">
        <f t="shared" si="160"/>
        <v>0</v>
      </c>
      <c r="AG852" s="144" t="str">
        <f t="shared" si="161"/>
        <v/>
      </c>
      <c r="AH852" s="591">
        <f t="shared" si="169"/>
        <v>0</v>
      </c>
    </row>
    <row r="853" spans="1:34" ht="15.75">
      <c r="A853" s="5"/>
      <c r="B853" s="13">
        <v>112</v>
      </c>
      <c r="C853" s="341" t="s">
        <v>2516</v>
      </c>
      <c r="D853" s="341" t="s">
        <v>2517</v>
      </c>
      <c r="E853" s="379" t="s">
        <v>335</v>
      </c>
      <c r="F853" s="405">
        <v>6</v>
      </c>
      <c r="G853" s="136"/>
      <c r="H853" s="413">
        <v>659</v>
      </c>
      <c r="I853" s="146">
        <f t="shared" si="162"/>
        <v>461.29999999999995</v>
      </c>
      <c r="J853" s="255">
        <f t="shared" si="163"/>
        <v>17.742307692307691</v>
      </c>
      <c r="K853" s="8" t="s">
        <v>3207</v>
      </c>
      <c r="L853" s="401"/>
      <c r="M853" s="333"/>
      <c r="N853" s="8" t="s">
        <v>3208</v>
      </c>
      <c r="O853" s="426">
        <v>6.4259999999999998E-2</v>
      </c>
      <c r="P853" s="423">
        <v>3180</v>
      </c>
      <c r="Q853" s="439">
        <v>24900</v>
      </c>
      <c r="R853" s="451" t="s">
        <v>4296</v>
      </c>
      <c r="S853" s="457"/>
      <c r="T853" s="448">
        <v>50</v>
      </c>
      <c r="U853" s="549" t="s">
        <v>5512</v>
      </c>
      <c r="V853" s="539" t="s">
        <v>4501</v>
      </c>
      <c r="W853" s="425" t="s">
        <v>719</v>
      </c>
      <c r="X853" s="169"/>
      <c r="Y853" s="71" t="s">
        <v>234</v>
      </c>
      <c r="Z853" s="145">
        <f t="shared" si="164"/>
        <v>0</v>
      </c>
      <c r="AA853" s="145">
        <f t="shared" si="165"/>
        <v>0</v>
      </c>
      <c r="AB853" s="257">
        <f t="shared" si="166"/>
        <v>0</v>
      </c>
      <c r="AC853" s="142">
        <f t="shared" si="167"/>
        <v>0</v>
      </c>
      <c r="AD853" s="143">
        <f t="shared" si="168"/>
        <v>0</v>
      </c>
      <c r="AE853" s="144" t="str">
        <f t="shared" si="159"/>
        <v/>
      </c>
      <c r="AF853" s="144">
        <f t="shared" si="160"/>
        <v>0</v>
      </c>
      <c r="AG853" s="144" t="str">
        <f t="shared" si="161"/>
        <v/>
      </c>
      <c r="AH853" s="591">
        <f t="shared" si="169"/>
        <v>0</v>
      </c>
    </row>
    <row r="854" spans="1:34" ht="15.75">
      <c r="A854" s="5"/>
      <c r="B854" s="13">
        <v>112</v>
      </c>
      <c r="C854" s="341" t="s">
        <v>2518</v>
      </c>
      <c r="D854" s="341" t="s">
        <v>529</v>
      </c>
      <c r="E854" s="379" t="s">
        <v>335</v>
      </c>
      <c r="F854" s="405">
        <v>6</v>
      </c>
      <c r="G854" s="136"/>
      <c r="H854" s="413">
        <v>659</v>
      </c>
      <c r="I854" s="146">
        <f t="shared" si="162"/>
        <v>461.29999999999995</v>
      </c>
      <c r="J854" s="255">
        <f t="shared" si="163"/>
        <v>17.742307692307691</v>
      </c>
      <c r="K854" s="8" t="s">
        <v>3207</v>
      </c>
      <c r="L854" s="401"/>
      <c r="M854" s="333"/>
      <c r="N854" s="8" t="s">
        <v>3208</v>
      </c>
      <c r="O854" s="426">
        <v>6.4259999999999998E-2</v>
      </c>
      <c r="P854" s="423">
        <v>3180</v>
      </c>
      <c r="Q854" s="439">
        <v>24800</v>
      </c>
      <c r="R854" s="451" t="s">
        <v>4296</v>
      </c>
      <c r="S854" s="457"/>
      <c r="T854" s="448">
        <v>40</v>
      </c>
      <c r="U854" s="549" t="s">
        <v>673</v>
      </c>
      <c r="V854" s="539" t="s">
        <v>4502</v>
      </c>
      <c r="W854" s="425" t="s">
        <v>719</v>
      </c>
      <c r="X854" s="169"/>
      <c r="Y854" s="71" t="s">
        <v>233</v>
      </c>
      <c r="Z854" s="145">
        <f t="shared" si="164"/>
        <v>0</v>
      </c>
      <c r="AA854" s="145">
        <f t="shared" si="165"/>
        <v>0</v>
      </c>
      <c r="AB854" s="257">
        <f t="shared" si="166"/>
        <v>0</v>
      </c>
      <c r="AC854" s="142">
        <f t="shared" si="167"/>
        <v>0</v>
      </c>
      <c r="AD854" s="143">
        <f t="shared" si="168"/>
        <v>0</v>
      </c>
      <c r="AE854" s="144" t="str">
        <f t="shared" si="159"/>
        <v/>
      </c>
      <c r="AF854" s="144">
        <f t="shared" si="160"/>
        <v>0</v>
      </c>
      <c r="AG854" s="144" t="str">
        <f t="shared" si="161"/>
        <v/>
      </c>
      <c r="AH854" s="591">
        <f t="shared" si="169"/>
        <v>0</v>
      </c>
    </row>
    <row r="855" spans="1:34" ht="15.75">
      <c r="A855" s="5" t="s">
        <v>1316</v>
      </c>
      <c r="B855" s="13"/>
      <c r="C855" s="348"/>
      <c r="D855" s="382"/>
      <c r="E855" s="380"/>
      <c r="F855" s="401"/>
      <c r="G855" s="136"/>
      <c r="H855" s="413"/>
      <c r="I855" s="410"/>
      <c r="J855" s="565"/>
      <c r="K855" s="417"/>
      <c r="L855" s="8"/>
      <c r="M855" s="333"/>
      <c r="N855" s="417"/>
      <c r="O855" s="346"/>
      <c r="P855" s="423"/>
      <c r="Q855" s="439"/>
      <c r="R855" s="461"/>
      <c r="S855" s="457"/>
      <c r="T855" s="425"/>
      <c r="U855" s="506"/>
      <c r="V855" s="530"/>
      <c r="W855" s="425"/>
      <c r="X855" s="137"/>
      <c r="Y855" s="71" t="s">
        <v>1015</v>
      </c>
      <c r="Z855" s="195"/>
      <c r="AA855" s="195"/>
      <c r="AB855" s="142"/>
      <c r="AC855" s="142"/>
      <c r="AD855" s="143"/>
      <c r="AE855" s="144"/>
      <c r="AF855" s="144"/>
      <c r="AG855" s="144"/>
      <c r="AH855" s="591"/>
    </row>
    <row r="856" spans="1:34" ht="15.75">
      <c r="A856" s="5"/>
      <c r="B856" s="13">
        <v>113</v>
      </c>
      <c r="C856" s="366" t="s">
        <v>2519</v>
      </c>
      <c r="D856" s="345" t="s">
        <v>2520</v>
      </c>
      <c r="E856" s="379" t="s">
        <v>334</v>
      </c>
      <c r="F856" s="405">
        <v>8</v>
      </c>
      <c r="G856" s="136"/>
      <c r="H856" s="413">
        <v>410</v>
      </c>
      <c r="I856" s="146">
        <f t="shared" si="162"/>
        <v>287</v>
      </c>
      <c r="J856" s="255">
        <f t="shared" si="163"/>
        <v>11.038461538461538</v>
      </c>
      <c r="K856" s="8" t="s">
        <v>3207</v>
      </c>
      <c r="L856" s="401"/>
      <c r="M856" s="333"/>
      <c r="N856" s="8" t="s">
        <v>3208</v>
      </c>
      <c r="O856" s="426">
        <v>4.9895999999999996E-2</v>
      </c>
      <c r="P856" s="423">
        <v>2856</v>
      </c>
      <c r="Q856" s="439">
        <v>20364</v>
      </c>
      <c r="R856" s="451" t="s">
        <v>4503</v>
      </c>
      <c r="S856" s="457"/>
      <c r="T856" s="448">
        <v>35</v>
      </c>
      <c r="U856" s="549" t="s">
        <v>5513</v>
      </c>
      <c r="V856" s="522" t="s">
        <v>4504</v>
      </c>
      <c r="W856" s="425" t="s">
        <v>735</v>
      </c>
      <c r="X856" s="169"/>
      <c r="Y856" s="71" t="s">
        <v>234</v>
      </c>
      <c r="Z856" s="145">
        <f t="shared" si="164"/>
        <v>0</v>
      </c>
      <c r="AA856" s="145">
        <f t="shared" si="165"/>
        <v>0</v>
      </c>
      <c r="AB856" s="257">
        <f t="shared" si="166"/>
        <v>0</v>
      </c>
      <c r="AC856" s="142">
        <f t="shared" si="167"/>
        <v>0</v>
      </c>
      <c r="AD856" s="143">
        <f t="shared" si="168"/>
        <v>0</v>
      </c>
      <c r="AE856" s="144" t="str">
        <f t="shared" ref="AE856:AE919" si="170">IF(N856="1.1G",(P856/1000)*X856,"")</f>
        <v/>
      </c>
      <c r="AF856" s="144">
        <f t="shared" ref="AF856:AF919" si="171">IF(N856="1.3G",(P856/1000)*X856,"")</f>
        <v>0</v>
      </c>
      <c r="AG856" s="144" t="str">
        <f t="shared" ref="AG856:AG919" si="172">IF(N856="1.4G",(P856/1000)*X856,"")</f>
        <v/>
      </c>
      <c r="AH856" s="591">
        <f t="shared" si="169"/>
        <v>0</v>
      </c>
    </row>
    <row r="857" spans="1:34" ht="15.75">
      <c r="A857" s="5"/>
      <c r="B857" s="13">
        <v>113</v>
      </c>
      <c r="C857" s="345" t="s">
        <v>2521</v>
      </c>
      <c r="D857" s="345" t="s">
        <v>2522</v>
      </c>
      <c r="E857" s="379" t="s">
        <v>334</v>
      </c>
      <c r="F857" s="405">
        <v>8</v>
      </c>
      <c r="G857" s="136"/>
      <c r="H857" s="413">
        <v>410</v>
      </c>
      <c r="I857" s="146">
        <f t="shared" ref="I857:I919" si="173">(H857)*$G$20</f>
        <v>287</v>
      </c>
      <c r="J857" s="255">
        <f t="shared" ref="J857:J919" si="174">(I857/$J$19)</f>
        <v>11.038461538461538</v>
      </c>
      <c r="K857" s="8" t="s">
        <v>3207</v>
      </c>
      <c r="L857" s="401"/>
      <c r="M857" s="333"/>
      <c r="N857" s="8" t="s">
        <v>3208</v>
      </c>
      <c r="O857" s="426">
        <v>4.9895999999999996E-2</v>
      </c>
      <c r="P857" s="423">
        <v>2856</v>
      </c>
      <c r="Q857" s="439">
        <v>20156</v>
      </c>
      <c r="R857" s="451" t="s">
        <v>4503</v>
      </c>
      <c r="S857" s="457"/>
      <c r="T857" s="448">
        <v>35</v>
      </c>
      <c r="U857" s="552" t="s">
        <v>5514</v>
      </c>
      <c r="V857" s="523" t="s">
        <v>4505</v>
      </c>
      <c r="W857" s="425" t="s">
        <v>735</v>
      </c>
      <c r="X857" s="169"/>
      <c r="Y857" s="71" t="s">
        <v>6572</v>
      </c>
      <c r="Z857" s="145">
        <f t="shared" ref="Z857:Z919" si="175">(X857*F857*I857)</f>
        <v>0</v>
      </c>
      <c r="AA857" s="145">
        <f t="shared" ref="AA857:AA919" si="176">(Z857*1.21)</f>
        <v>0</v>
      </c>
      <c r="AB857" s="257">
        <f t="shared" ref="AB857:AB919" si="177">(X857*J857*F857)</f>
        <v>0</v>
      </c>
      <c r="AC857" s="142">
        <f t="shared" ref="AC857:AC919" si="178">(X857*Q857/1000)</f>
        <v>0</v>
      </c>
      <c r="AD857" s="143">
        <f t="shared" ref="AD857:AD919" si="179">(X857*O857)</f>
        <v>0</v>
      </c>
      <c r="AE857" s="144" t="str">
        <f t="shared" si="170"/>
        <v/>
      </c>
      <c r="AF857" s="144">
        <f t="shared" si="171"/>
        <v>0</v>
      </c>
      <c r="AG857" s="144" t="str">
        <f t="shared" si="172"/>
        <v/>
      </c>
      <c r="AH857" s="591">
        <f t="shared" ref="AH857:AH919" si="180">SUM(AE857:AG857)</f>
        <v>0</v>
      </c>
    </row>
    <row r="858" spans="1:34" ht="15.75">
      <c r="A858" s="5"/>
      <c r="B858" s="13">
        <v>113</v>
      </c>
      <c r="C858" s="345" t="s">
        <v>2523</v>
      </c>
      <c r="D858" s="345" t="s">
        <v>2524</v>
      </c>
      <c r="E858" s="379" t="s">
        <v>334</v>
      </c>
      <c r="F858" s="405">
        <v>8</v>
      </c>
      <c r="G858" s="8"/>
      <c r="H858" s="413">
        <v>410</v>
      </c>
      <c r="I858" s="146">
        <f t="shared" si="173"/>
        <v>287</v>
      </c>
      <c r="J858" s="255">
        <f t="shared" si="174"/>
        <v>11.038461538461538</v>
      </c>
      <c r="K858" s="8" t="s">
        <v>3207</v>
      </c>
      <c r="L858" s="401"/>
      <c r="M858" s="333"/>
      <c r="N858" s="8" t="s">
        <v>3208</v>
      </c>
      <c r="O858" s="426">
        <v>4.9895999999999996E-2</v>
      </c>
      <c r="P858" s="423">
        <v>2856</v>
      </c>
      <c r="Q858" s="439">
        <v>19708</v>
      </c>
      <c r="R858" s="451" t="s">
        <v>4296</v>
      </c>
      <c r="S858" s="459"/>
      <c r="T858" s="448">
        <v>35</v>
      </c>
      <c r="U858" s="552" t="s">
        <v>5515</v>
      </c>
      <c r="V858" s="529" t="s">
        <v>4506</v>
      </c>
      <c r="W858" s="425" t="s">
        <v>735</v>
      </c>
      <c r="X858" s="169"/>
      <c r="Y858" s="71" t="s">
        <v>233</v>
      </c>
      <c r="Z858" s="145">
        <f t="shared" si="175"/>
        <v>0</v>
      </c>
      <c r="AA858" s="145">
        <f t="shared" si="176"/>
        <v>0</v>
      </c>
      <c r="AB858" s="257">
        <f t="shared" si="177"/>
        <v>0</v>
      </c>
      <c r="AC858" s="142">
        <f t="shared" si="178"/>
        <v>0</v>
      </c>
      <c r="AD858" s="143">
        <f t="shared" si="179"/>
        <v>0</v>
      </c>
      <c r="AE858" s="144" t="str">
        <f t="shared" si="170"/>
        <v/>
      </c>
      <c r="AF858" s="144">
        <f t="shared" si="171"/>
        <v>0</v>
      </c>
      <c r="AG858" s="144" t="str">
        <f t="shared" si="172"/>
        <v/>
      </c>
      <c r="AH858" s="591">
        <f t="shared" si="180"/>
        <v>0</v>
      </c>
    </row>
    <row r="859" spans="1:34" ht="15.75">
      <c r="A859" s="5" t="s">
        <v>1317</v>
      </c>
      <c r="B859" s="13"/>
      <c r="C859" s="348"/>
      <c r="D859" s="348"/>
      <c r="E859" s="380"/>
      <c r="F859" s="401"/>
      <c r="G859" s="136"/>
      <c r="H859" s="413"/>
      <c r="I859" s="410"/>
      <c r="J859" s="565"/>
      <c r="K859" s="417"/>
      <c r="L859" s="8"/>
      <c r="M859" s="333"/>
      <c r="N859" s="417"/>
      <c r="O859" s="346"/>
      <c r="P859" s="423"/>
      <c r="Q859" s="402"/>
      <c r="R859" s="454"/>
      <c r="S859" s="456"/>
      <c r="T859" s="425"/>
      <c r="U859" s="506"/>
      <c r="V859" s="530"/>
      <c r="W859" s="425"/>
      <c r="X859" s="137"/>
      <c r="Y859" s="71" t="s">
        <v>1015</v>
      </c>
      <c r="Z859" s="195"/>
      <c r="AA859" s="195"/>
      <c r="AB859" s="142"/>
      <c r="AC859" s="142"/>
      <c r="AD859" s="143"/>
      <c r="AE859" s="144"/>
      <c r="AF859" s="144"/>
      <c r="AG859" s="144"/>
      <c r="AH859" s="591"/>
    </row>
    <row r="860" spans="1:34" ht="15.75">
      <c r="A860" s="5"/>
      <c r="B860" s="13">
        <v>222</v>
      </c>
      <c r="C860" s="353" t="s">
        <v>2525</v>
      </c>
      <c r="D860" s="341" t="s">
        <v>2526</v>
      </c>
      <c r="E860" s="379" t="s">
        <v>334</v>
      </c>
      <c r="F860" s="405">
        <v>8</v>
      </c>
      <c r="G860" s="136"/>
      <c r="H860" s="413">
        <v>565</v>
      </c>
      <c r="I860" s="146">
        <f t="shared" si="173"/>
        <v>395.5</v>
      </c>
      <c r="J860" s="255">
        <f t="shared" si="174"/>
        <v>15.211538461538462</v>
      </c>
      <c r="K860" s="8" t="s">
        <v>3145</v>
      </c>
      <c r="L860" s="346"/>
      <c r="M860" s="333" t="s">
        <v>5562</v>
      </c>
      <c r="N860" s="8" t="s">
        <v>3208</v>
      </c>
      <c r="O860" s="426">
        <v>7.4200000000000002E-2</v>
      </c>
      <c r="P860" s="423">
        <v>4000</v>
      </c>
      <c r="Q860" s="402">
        <v>23500</v>
      </c>
      <c r="R860" s="461" t="s">
        <v>4507</v>
      </c>
      <c r="S860" s="457"/>
      <c r="T860" s="448">
        <v>30</v>
      </c>
      <c r="U860" s="548" t="s">
        <v>5516</v>
      </c>
      <c r="V860" s="512" t="s">
        <v>4508</v>
      </c>
      <c r="W860" s="425" t="s">
        <v>4509</v>
      </c>
      <c r="X860" s="169"/>
      <c r="Y860" s="71" t="s">
        <v>233</v>
      </c>
      <c r="Z860" s="145">
        <f t="shared" si="175"/>
        <v>0</v>
      </c>
      <c r="AA860" s="145">
        <f t="shared" si="176"/>
        <v>0</v>
      </c>
      <c r="AB860" s="257">
        <f t="shared" si="177"/>
        <v>0</v>
      </c>
      <c r="AC860" s="142">
        <f t="shared" si="178"/>
        <v>0</v>
      </c>
      <c r="AD860" s="143">
        <f t="shared" si="179"/>
        <v>0</v>
      </c>
      <c r="AE860" s="144" t="str">
        <f t="shared" si="170"/>
        <v/>
      </c>
      <c r="AF860" s="144">
        <f t="shared" si="171"/>
        <v>0</v>
      </c>
      <c r="AG860" s="144" t="str">
        <f t="shared" si="172"/>
        <v/>
      </c>
      <c r="AH860" s="591">
        <f t="shared" si="180"/>
        <v>0</v>
      </c>
    </row>
    <row r="861" spans="1:34" ht="15.75">
      <c r="A861" s="5" t="s">
        <v>1318</v>
      </c>
      <c r="B861" s="13"/>
      <c r="C861" s="348"/>
      <c r="D861" s="348"/>
      <c r="E861" s="380"/>
      <c r="F861" s="401"/>
      <c r="G861" s="8"/>
      <c r="H861" s="413"/>
      <c r="I861" s="410"/>
      <c r="J861" s="565"/>
      <c r="K861" s="417"/>
      <c r="L861" s="8"/>
      <c r="M861" s="333"/>
      <c r="N861" s="417"/>
      <c r="O861" s="346"/>
      <c r="P861" s="423"/>
      <c r="Q861" s="402"/>
      <c r="R861" s="454"/>
      <c r="S861" s="456"/>
      <c r="T861" s="425"/>
      <c r="U861" s="555"/>
      <c r="V861" s="530"/>
      <c r="W861" s="425"/>
      <c r="X861" s="137"/>
      <c r="Y861" s="71" t="s">
        <v>1015</v>
      </c>
      <c r="Z861" s="195"/>
      <c r="AA861" s="195"/>
      <c r="AB861" s="142"/>
      <c r="AC861" s="142"/>
      <c r="AD861" s="143"/>
      <c r="AE861" s="144"/>
      <c r="AF861" s="144"/>
      <c r="AG861" s="144"/>
      <c r="AH861" s="591"/>
    </row>
    <row r="862" spans="1:34" ht="15.75">
      <c r="A862" s="5"/>
      <c r="B862" s="13">
        <v>222</v>
      </c>
      <c r="C862" s="353" t="s">
        <v>2527</v>
      </c>
      <c r="D862" s="341" t="s">
        <v>2526</v>
      </c>
      <c r="E862" s="379" t="s">
        <v>334</v>
      </c>
      <c r="F862" s="405">
        <v>8</v>
      </c>
      <c r="G862" s="8"/>
      <c r="H862" s="413">
        <v>681</v>
      </c>
      <c r="I862" s="146">
        <f t="shared" si="173"/>
        <v>476.7</v>
      </c>
      <c r="J862" s="255">
        <f t="shared" si="174"/>
        <v>18.334615384615383</v>
      </c>
      <c r="K862" s="8" t="s">
        <v>3145</v>
      </c>
      <c r="L862" s="346"/>
      <c r="M862" s="333" t="s">
        <v>5562</v>
      </c>
      <c r="N862" s="8" t="s">
        <v>10</v>
      </c>
      <c r="O862" s="426">
        <v>9.4064250000000002E-2</v>
      </c>
      <c r="P862" s="423">
        <v>4000</v>
      </c>
      <c r="Q862" s="402">
        <v>27500</v>
      </c>
      <c r="R862" s="461" t="s">
        <v>4507</v>
      </c>
      <c r="S862" s="456"/>
      <c r="T862" s="448">
        <v>30</v>
      </c>
      <c r="U862" s="548" t="s">
        <v>5517</v>
      </c>
      <c r="V862" s="512" t="s">
        <v>4508</v>
      </c>
      <c r="W862" s="425" t="s">
        <v>4509</v>
      </c>
      <c r="X862" s="169"/>
      <c r="Y862" s="71" t="s">
        <v>233</v>
      </c>
      <c r="Z862" s="145">
        <f t="shared" si="175"/>
        <v>0</v>
      </c>
      <c r="AA862" s="145">
        <f t="shared" si="176"/>
        <v>0</v>
      </c>
      <c r="AB862" s="257">
        <f t="shared" si="177"/>
        <v>0</v>
      </c>
      <c r="AC862" s="142">
        <f t="shared" si="178"/>
        <v>0</v>
      </c>
      <c r="AD862" s="143">
        <f t="shared" si="179"/>
        <v>0</v>
      </c>
      <c r="AE862" s="144" t="str">
        <f t="shared" si="170"/>
        <v/>
      </c>
      <c r="AF862" s="144" t="str">
        <f t="shared" si="171"/>
        <v/>
      </c>
      <c r="AG862" s="144">
        <f t="shared" si="172"/>
        <v>0</v>
      </c>
      <c r="AH862" s="591">
        <f t="shared" si="180"/>
        <v>0</v>
      </c>
    </row>
    <row r="863" spans="1:34" ht="15.75">
      <c r="A863" s="5" t="s">
        <v>530</v>
      </c>
      <c r="B863" s="13"/>
      <c r="C863" s="348"/>
      <c r="D863" s="382"/>
      <c r="E863" s="380"/>
      <c r="F863" s="401"/>
      <c r="G863" s="8"/>
      <c r="H863" s="413"/>
      <c r="I863" s="410"/>
      <c r="J863" s="565"/>
      <c r="K863" s="417"/>
      <c r="L863" s="8"/>
      <c r="M863" s="333"/>
      <c r="N863" s="417"/>
      <c r="O863" s="346"/>
      <c r="P863" s="423"/>
      <c r="Q863" s="439"/>
      <c r="R863" s="454"/>
      <c r="S863" s="456"/>
      <c r="T863" s="425"/>
      <c r="U863" s="506"/>
      <c r="V863" s="530"/>
      <c r="W863" s="425"/>
      <c r="X863" s="137"/>
      <c r="Y863" s="71" t="s">
        <v>1015</v>
      </c>
      <c r="Z863" s="195"/>
      <c r="AA863" s="195"/>
      <c r="AB863" s="142"/>
      <c r="AC863" s="142"/>
      <c r="AD863" s="143"/>
      <c r="AE863" s="144"/>
      <c r="AF863" s="144"/>
      <c r="AG863" s="144"/>
      <c r="AH863" s="591"/>
    </row>
    <row r="864" spans="1:34" ht="15.75">
      <c r="A864" s="5"/>
      <c r="B864" s="13">
        <v>114</v>
      </c>
      <c r="C864" s="341" t="s">
        <v>2528</v>
      </c>
      <c r="D864" s="341" t="s">
        <v>2529</v>
      </c>
      <c r="E864" s="379" t="s">
        <v>318</v>
      </c>
      <c r="F864" s="405">
        <v>3</v>
      </c>
      <c r="G864" s="136"/>
      <c r="H864" s="413">
        <v>1298</v>
      </c>
      <c r="I864" s="146">
        <f t="shared" si="173"/>
        <v>908.59999999999991</v>
      </c>
      <c r="J864" s="255">
        <f t="shared" si="174"/>
        <v>34.946153846153841</v>
      </c>
      <c r="K864" s="8" t="s">
        <v>3207</v>
      </c>
      <c r="L864" s="401"/>
      <c r="M864" s="333"/>
      <c r="N864" s="8" t="s">
        <v>3208</v>
      </c>
      <c r="O864" s="426">
        <v>8.5319999999999993E-2</v>
      </c>
      <c r="P864" s="423">
        <v>2976</v>
      </c>
      <c r="Q864" s="439">
        <v>29100</v>
      </c>
      <c r="R864" s="460" t="s">
        <v>4510</v>
      </c>
      <c r="S864" s="460"/>
      <c r="T864" s="448">
        <v>45</v>
      </c>
      <c r="U864" s="552" t="s">
        <v>4511</v>
      </c>
      <c r="V864" s="524" t="s">
        <v>4512</v>
      </c>
      <c r="W864" s="425" t="s">
        <v>721</v>
      </c>
      <c r="X864" s="169"/>
      <c r="Y864" s="71" t="s">
        <v>234</v>
      </c>
      <c r="Z864" s="145">
        <f t="shared" si="175"/>
        <v>0</v>
      </c>
      <c r="AA864" s="145">
        <f t="shared" si="176"/>
        <v>0</v>
      </c>
      <c r="AB864" s="257">
        <f t="shared" si="177"/>
        <v>0</v>
      </c>
      <c r="AC864" s="142">
        <f t="shared" si="178"/>
        <v>0</v>
      </c>
      <c r="AD864" s="143">
        <f t="shared" si="179"/>
        <v>0</v>
      </c>
      <c r="AE864" s="144" t="str">
        <f t="shared" si="170"/>
        <v/>
      </c>
      <c r="AF864" s="144">
        <f t="shared" si="171"/>
        <v>0</v>
      </c>
      <c r="AG864" s="144" t="str">
        <f t="shared" si="172"/>
        <v/>
      </c>
      <c r="AH864" s="591">
        <f t="shared" si="180"/>
        <v>0</v>
      </c>
    </row>
    <row r="865" spans="1:34" ht="15.75">
      <c r="A865" s="5"/>
      <c r="B865" s="13">
        <v>114</v>
      </c>
      <c r="C865" s="341" t="s">
        <v>2530</v>
      </c>
      <c r="D865" s="341" t="s">
        <v>531</v>
      </c>
      <c r="E865" s="379" t="s">
        <v>318</v>
      </c>
      <c r="F865" s="405">
        <v>3</v>
      </c>
      <c r="G865" s="8"/>
      <c r="H865" s="413">
        <v>1298</v>
      </c>
      <c r="I865" s="146">
        <f t="shared" si="173"/>
        <v>908.59999999999991</v>
      </c>
      <c r="J865" s="255">
        <f t="shared" si="174"/>
        <v>34.946153846153841</v>
      </c>
      <c r="K865" s="8" t="s">
        <v>3207</v>
      </c>
      <c r="L865" s="401"/>
      <c r="M865" s="333"/>
      <c r="N865" s="8" t="s">
        <v>3208</v>
      </c>
      <c r="O865" s="426">
        <v>8.5319999999999993E-2</v>
      </c>
      <c r="P865" s="423">
        <v>2976</v>
      </c>
      <c r="Q865" s="439">
        <v>29100</v>
      </c>
      <c r="R865" s="460" t="s">
        <v>4510</v>
      </c>
      <c r="S865" s="460"/>
      <c r="T865" s="448">
        <v>45</v>
      </c>
      <c r="U865" s="552" t="s">
        <v>674</v>
      </c>
      <c r="V865" s="510" t="s">
        <v>4513</v>
      </c>
      <c r="W865" s="425" t="s">
        <v>721</v>
      </c>
      <c r="X865" s="169"/>
      <c r="Y865" s="71" t="s">
        <v>233</v>
      </c>
      <c r="Z865" s="145">
        <f t="shared" si="175"/>
        <v>0</v>
      </c>
      <c r="AA865" s="145">
        <f t="shared" si="176"/>
        <v>0</v>
      </c>
      <c r="AB865" s="257">
        <f t="shared" si="177"/>
        <v>0</v>
      </c>
      <c r="AC865" s="142">
        <f t="shared" si="178"/>
        <v>0</v>
      </c>
      <c r="AD865" s="143">
        <f t="shared" si="179"/>
        <v>0</v>
      </c>
      <c r="AE865" s="144" t="str">
        <f t="shared" si="170"/>
        <v/>
      </c>
      <c r="AF865" s="144">
        <f t="shared" si="171"/>
        <v>0</v>
      </c>
      <c r="AG865" s="144" t="str">
        <f t="shared" si="172"/>
        <v/>
      </c>
      <c r="AH865" s="591">
        <f t="shared" si="180"/>
        <v>0</v>
      </c>
    </row>
    <row r="866" spans="1:34" ht="15.75">
      <c r="A866" s="5" t="s">
        <v>1319</v>
      </c>
      <c r="B866" s="13"/>
      <c r="C866" s="348"/>
      <c r="D866" s="341"/>
      <c r="E866" s="379"/>
      <c r="F866" s="401"/>
      <c r="G866" s="136"/>
      <c r="H866" s="413"/>
      <c r="I866" s="410"/>
      <c r="J866" s="565"/>
      <c r="K866" s="346"/>
      <c r="L866" s="8"/>
      <c r="M866" s="333"/>
      <c r="N866" s="346"/>
      <c r="O866" s="346"/>
      <c r="P866" s="423"/>
      <c r="Q866" s="439"/>
      <c r="R866" s="454"/>
      <c r="S866" s="456"/>
      <c r="T866" s="425"/>
      <c r="U866" s="506"/>
      <c r="V866" s="530"/>
      <c r="W866" s="425"/>
      <c r="X866" s="137"/>
      <c r="Y866" s="71" t="s">
        <v>1015</v>
      </c>
      <c r="Z866" s="195"/>
      <c r="AA866" s="195"/>
      <c r="AB866" s="142"/>
      <c r="AC866" s="142"/>
      <c r="AD866" s="143"/>
      <c r="AE866" s="144"/>
      <c r="AF866" s="144"/>
      <c r="AG866" s="144"/>
      <c r="AH866" s="591"/>
    </row>
    <row r="867" spans="1:34" ht="15.75">
      <c r="A867" s="5"/>
      <c r="B867" s="13">
        <v>115</v>
      </c>
      <c r="C867" s="341" t="s">
        <v>2531</v>
      </c>
      <c r="D867" s="341" t="s">
        <v>2532</v>
      </c>
      <c r="E867" s="379" t="s">
        <v>334</v>
      </c>
      <c r="F867" s="405">
        <v>8</v>
      </c>
      <c r="G867" s="136"/>
      <c r="H867" s="413">
        <v>621</v>
      </c>
      <c r="I867" s="146">
        <f t="shared" si="173"/>
        <v>434.7</v>
      </c>
      <c r="J867" s="255">
        <f t="shared" si="174"/>
        <v>16.719230769230769</v>
      </c>
      <c r="K867" s="8" t="s">
        <v>3207</v>
      </c>
      <c r="L867" s="401"/>
      <c r="M867" s="333"/>
      <c r="N867" s="8" t="s">
        <v>3208</v>
      </c>
      <c r="O867" s="426">
        <v>6.4712999999999993E-2</v>
      </c>
      <c r="P867" s="423">
        <v>6864</v>
      </c>
      <c r="Q867" s="439">
        <v>28700</v>
      </c>
      <c r="R867" s="451" t="s">
        <v>4296</v>
      </c>
      <c r="S867" s="459"/>
      <c r="T867" s="448">
        <v>80</v>
      </c>
      <c r="U867" s="552" t="s">
        <v>5518</v>
      </c>
      <c r="V867" s="512" t="s">
        <v>4514</v>
      </c>
      <c r="W867" s="425" t="s">
        <v>4515</v>
      </c>
      <c r="X867" s="169"/>
      <c r="Y867" s="71" t="s">
        <v>234</v>
      </c>
      <c r="Z867" s="145">
        <f t="shared" si="175"/>
        <v>0</v>
      </c>
      <c r="AA867" s="145">
        <f t="shared" si="176"/>
        <v>0</v>
      </c>
      <c r="AB867" s="257">
        <f t="shared" si="177"/>
        <v>0</v>
      </c>
      <c r="AC867" s="142">
        <f t="shared" si="178"/>
        <v>0</v>
      </c>
      <c r="AD867" s="143">
        <f t="shared" si="179"/>
        <v>0</v>
      </c>
      <c r="AE867" s="144" t="str">
        <f t="shared" si="170"/>
        <v/>
      </c>
      <c r="AF867" s="144">
        <f t="shared" si="171"/>
        <v>0</v>
      </c>
      <c r="AG867" s="144" t="str">
        <f t="shared" si="172"/>
        <v/>
      </c>
      <c r="AH867" s="591">
        <f t="shared" si="180"/>
        <v>0</v>
      </c>
    </row>
    <row r="868" spans="1:34" ht="15.75">
      <c r="A868" s="5"/>
      <c r="B868" s="13">
        <v>115</v>
      </c>
      <c r="C868" s="353" t="s">
        <v>2533</v>
      </c>
      <c r="D868" s="341" t="s">
        <v>2534</v>
      </c>
      <c r="E868" s="379" t="s">
        <v>334</v>
      </c>
      <c r="F868" s="405">
        <v>8</v>
      </c>
      <c r="G868" s="8"/>
      <c r="H868" s="413">
        <v>621</v>
      </c>
      <c r="I868" s="146">
        <f t="shared" si="173"/>
        <v>434.7</v>
      </c>
      <c r="J868" s="255">
        <f t="shared" si="174"/>
        <v>16.719230769230769</v>
      </c>
      <c r="K868" s="8" t="s">
        <v>3207</v>
      </c>
      <c r="L868" s="401"/>
      <c r="M868" s="333" t="s">
        <v>5562</v>
      </c>
      <c r="N868" s="8" t="s">
        <v>3208</v>
      </c>
      <c r="O868" s="426">
        <v>6.4712999999999993E-2</v>
      </c>
      <c r="P868" s="423">
        <v>6864</v>
      </c>
      <c r="Q868" s="439">
        <v>28700</v>
      </c>
      <c r="R868" s="451" t="s">
        <v>4296</v>
      </c>
      <c r="S868" s="460"/>
      <c r="T868" s="448">
        <v>80</v>
      </c>
      <c r="U868" s="552" t="s">
        <v>4516</v>
      </c>
      <c r="V868" s="542" t="s">
        <v>4517</v>
      </c>
      <c r="W868" s="425" t="s">
        <v>4515</v>
      </c>
      <c r="X868" s="169"/>
      <c r="Y868" s="71" t="s">
        <v>233</v>
      </c>
      <c r="Z868" s="145">
        <f t="shared" si="175"/>
        <v>0</v>
      </c>
      <c r="AA868" s="145">
        <f t="shared" si="176"/>
        <v>0</v>
      </c>
      <c r="AB868" s="257">
        <f t="shared" si="177"/>
        <v>0</v>
      </c>
      <c r="AC868" s="142">
        <f t="shared" si="178"/>
        <v>0</v>
      </c>
      <c r="AD868" s="143">
        <f t="shared" si="179"/>
        <v>0</v>
      </c>
      <c r="AE868" s="144" t="str">
        <f t="shared" si="170"/>
        <v/>
      </c>
      <c r="AF868" s="144">
        <f t="shared" si="171"/>
        <v>0</v>
      </c>
      <c r="AG868" s="144" t="str">
        <f t="shared" si="172"/>
        <v/>
      </c>
      <c r="AH868" s="591">
        <f t="shared" si="180"/>
        <v>0</v>
      </c>
    </row>
    <row r="869" spans="1:34" ht="15.75">
      <c r="A869" s="5" t="s">
        <v>1320</v>
      </c>
      <c r="B869" s="13"/>
      <c r="C869" s="348"/>
      <c r="D869" s="341"/>
      <c r="E869" s="379"/>
      <c r="F869" s="401"/>
      <c r="G869" s="8"/>
      <c r="H869" s="413"/>
      <c r="I869" s="410"/>
      <c r="J869" s="565"/>
      <c r="K869" s="346"/>
      <c r="L869" s="8"/>
      <c r="M869" s="333"/>
      <c r="N869" s="346"/>
      <c r="O869" s="346"/>
      <c r="P869" s="423"/>
      <c r="Q869" s="439"/>
      <c r="R869" s="454"/>
      <c r="S869" s="456"/>
      <c r="T869" s="425"/>
      <c r="U869" s="506"/>
      <c r="V869" s="530"/>
      <c r="W869" s="425"/>
      <c r="X869" s="137"/>
      <c r="Y869" s="71" t="s">
        <v>1015</v>
      </c>
      <c r="Z869" s="195"/>
      <c r="AA869" s="195"/>
      <c r="AB869" s="142"/>
      <c r="AC869" s="142"/>
      <c r="AD869" s="143"/>
      <c r="AE869" s="144"/>
      <c r="AF869" s="144"/>
      <c r="AG869" s="144"/>
      <c r="AH869" s="591"/>
    </row>
    <row r="870" spans="1:34" ht="15.75">
      <c r="A870" s="5"/>
      <c r="B870" s="13">
        <v>222</v>
      </c>
      <c r="C870" s="353" t="s">
        <v>2535</v>
      </c>
      <c r="D870" s="341" t="s">
        <v>2536</v>
      </c>
      <c r="E870" s="379" t="s">
        <v>335</v>
      </c>
      <c r="F870" s="402">
        <v>6</v>
      </c>
      <c r="G870" s="8"/>
      <c r="H870" s="413">
        <v>718</v>
      </c>
      <c r="I870" s="146">
        <f t="shared" si="173"/>
        <v>502.59999999999997</v>
      </c>
      <c r="J870" s="255">
        <f t="shared" si="174"/>
        <v>19.330769230769228</v>
      </c>
      <c r="K870" s="8" t="s">
        <v>3145</v>
      </c>
      <c r="L870" s="346"/>
      <c r="M870" s="333" t="s">
        <v>5562</v>
      </c>
      <c r="N870" s="8" t="s">
        <v>3208</v>
      </c>
      <c r="O870" s="426">
        <v>7.6933124999999991E-2</v>
      </c>
      <c r="P870" s="423">
        <v>3000</v>
      </c>
      <c r="Q870" s="402">
        <v>20500</v>
      </c>
      <c r="R870" s="461" t="s">
        <v>4518</v>
      </c>
      <c r="S870" s="457"/>
      <c r="T870" s="448">
        <v>30</v>
      </c>
      <c r="U870" s="548" t="s">
        <v>5519</v>
      </c>
      <c r="V870" s="512" t="s">
        <v>4519</v>
      </c>
      <c r="W870" s="425" t="s">
        <v>4520</v>
      </c>
      <c r="X870" s="169"/>
      <c r="Y870" s="71" t="s">
        <v>233</v>
      </c>
      <c r="Z870" s="145">
        <f t="shared" si="175"/>
        <v>0</v>
      </c>
      <c r="AA870" s="145">
        <f t="shared" si="176"/>
        <v>0</v>
      </c>
      <c r="AB870" s="257">
        <f t="shared" si="177"/>
        <v>0</v>
      </c>
      <c r="AC870" s="142">
        <f t="shared" si="178"/>
        <v>0</v>
      </c>
      <c r="AD870" s="143">
        <f t="shared" si="179"/>
        <v>0</v>
      </c>
      <c r="AE870" s="144" t="str">
        <f t="shared" si="170"/>
        <v/>
      </c>
      <c r="AF870" s="144">
        <f t="shared" si="171"/>
        <v>0</v>
      </c>
      <c r="AG870" s="144" t="str">
        <f t="shared" si="172"/>
        <v/>
      </c>
      <c r="AH870" s="591">
        <f t="shared" si="180"/>
        <v>0</v>
      </c>
    </row>
    <row r="871" spans="1:34" ht="15.75">
      <c r="A871" s="5" t="s">
        <v>1321</v>
      </c>
      <c r="B871" s="13"/>
      <c r="C871" s="348"/>
      <c r="D871" s="341"/>
      <c r="E871" s="379"/>
      <c r="F871" s="401"/>
      <c r="G871" s="136"/>
      <c r="H871" s="413"/>
      <c r="I871" s="410"/>
      <c r="J871" s="565"/>
      <c r="K871" s="346"/>
      <c r="L871" s="8"/>
      <c r="M871" s="333"/>
      <c r="N871" s="346"/>
      <c r="O871" s="346"/>
      <c r="P871" s="423"/>
      <c r="Q871" s="439"/>
      <c r="R871" s="454"/>
      <c r="S871" s="456"/>
      <c r="T871" s="425"/>
      <c r="U871" s="555"/>
      <c r="V871" s="530"/>
      <c r="W871" s="425"/>
      <c r="X871" s="137"/>
      <c r="Y871" s="71" t="s">
        <v>1015</v>
      </c>
      <c r="Z871" s="195"/>
      <c r="AA871" s="195"/>
      <c r="AB871" s="142"/>
      <c r="AC871" s="142"/>
      <c r="AD871" s="143"/>
      <c r="AE871" s="144"/>
      <c r="AF871" s="144"/>
      <c r="AG871" s="144"/>
      <c r="AH871" s="591"/>
    </row>
    <row r="872" spans="1:34" ht="15.75">
      <c r="A872" s="5"/>
      <c r="B872" s="13">
        <v>222</v>
      </c>
      <c r="C872" s="353" t="s">
        <v>2537</v>
      </c>
      <c r="D872" s="341" t="s">
        <v>2536</v>
      </c>
      <c r="E872" s="379" t="s">
        <v>335</v>
      </c>
      <c r="F872" s="402">
        <v>6</v>
      </c>
      <c r="G872" s="8"/>
      <c r="H872" s="413">
        <v>883</v>
      </c>
      <c r="I872" s="146">
        <f t="shared" si="173"/>
        <v>618.09999999999991</v>
      </c>
      <c r="J872" s="255">
        <f t="shared" si="174"/>
        <v>23.773076923076921</v>
      </c>
      <c r="K872" s="8" t="s">
        <v>3145</v>
      </c>
      <c r="L872" s="346"/>
      <c r="M872" s="333" t="s">
        <v>5562</v>
      </c>
      <c r="N872" s="8" t="s">
        <v>10</v>
      </c>
      <c r="O872" s="426">
        <v>9.5210624999999993E-2</v>
      </c>
      <c r="P872" s="423">
        <v>3000</v>
      </c>
      <c r="Q872" s="402">
        <v>24500</v>
      </c>
      <c r="R872" s="461" t="s">
        <v>4518</v>
      </c>
      <c r="S872" s="456"/>
      <c r="T872" s="448">
        <v>30</v>
      </c>
      <c r="U872" s="548" t="s">
        <v>5520</v>
      </c>
      <c r="V872" s="512" t="s">
        <v>4519</v>
      </c>
      <c r="W872" s="425" t="s">
        <v>4520</v>
      </c>
      <c r="X872" s="169"/>
      <c r="Y872" s="71" t="s">
        <v>233</v>
      </c>
      <c r="Z872" s="145">
        <f t="shared" si="175"/>
        <v>0</v>
      </c>
      <c r="AA872" s="145">
        <f t="shared" si="176"/>
        <v>0</v>
      </c>
      <c r="AB872" s="257">
        <f t="shared" si="177"/>
        <v>0</v>
      </c>
      <c r="AC872" s="142">
        <f t="shared" si="178"/>
        <v>0</v>
      </c>
      <c r="AD872" s="143">
        <f t="shared" si="179"/>
        <v>0</v>
      </c>
      <c r="AE872" s="144" t="str">
        <f t="shared" si="170"/>
        <v/>
      </c>
      <c r="AF872" s="144" t="str">
        <f t="shared" si="171"/>
        <v/>
      </c>
      <c r="AG872" s="144">
        <f t="shared" si="172"/>
        <v>0</v>
      </c>
      <c r="AH872" s="591">
        <f t="shared" si="180"/>
        <v>0</v>
      </c>
    </row>
    <row r="873" spans="1:34" ht="15.75">
      <c r="A873" s="5" t="s">
        <v>1322</v>
      </c>
      <c r="B873" s="13"/>
      <c r="C873" s="348"/>
      <c r="D873" s="382"/>
      <c r="E873" s="380"/>
      <c r="F873" s="401"/>
      <c r="G873" s="136"/>
      <c r="H873" s="413"/>
      <c r="I873" s="410"/>
      <c r="J873" s="565"/>
      <c r="K873" s="417"/>
      <c r="L873" s="8"/>
      <c r="M873" s="333"/>
      <c r="N873" s="417"/>
      <c r="O873" s="346"/>
      <c r="P873" s="423"/>
      <c r="Q873" s="439"/>
      <c r="R873" s="454"/>
      <c r="S873" s="456"/>
      <c r="T873" s="425"/>
      <c r="U873" s="506"/>
      <c r="V873" s="530"/>
      <c r="W873" s="425"/>
      <c r="X873" s="137"/>
      <c r="Y873" s="71" t="s">
        <v>1015</v>
      </c>
      <c r="Z873" s="195"/>
      <c r="AA873" s="195"/>
      <c r="AB873" s="142"/>
      <c r="AC873" s="142"/>
      <c r="AD873" s="143"/>
      <c r="AE873" s="144"/>
      <c r="AF873" s="144"/>
      <c r="AG873" s="144"/>
      <c r="AH873" s="591"/>
    </row>
    <row r="874" spans="1:34" ht="15.75">
      <c r="A874" s="5"/>
      <c r="B874" s="13">
        <v>116</v>
      </c>
      <c r="C874" s="345" t="s">
        <v>2538</v>
      </c>
      <c r="D874" s="345" t="s">
        <v>2539</v>
      </c>
      <c r="E874" s="379" t="s">
        <v>96</v>
      </c>
      <c r="F874" s="405">
        <v>4</v>
      </c>
      <c r="G874" s="8"/>
      <c r="H874" s="413">
        <v>768</v>
      </c>
      <c r="I874" s="146">
        <f t="shared" si="173"/>
        <v>537.59999999999991</v>
      </c>
      <c r="J874" s="255">
        <f t="shared" si="174"/>
        <v>20.676923076923075</v>
      </c>
      <c r="K874" s="8" t="s">
        <v>3207</v>
      </c>
      <c r="L874" s="401"/>
      <c r="M874" s="333"/>
      <c r="N874" s="8" t="s">
        <v>3208</v>
      </c>
      <c r="O874" s="426">
        <v>5.6447999999999998E-2</v>
      </c>
      <c r="P874" s="423">
        <v>2624</v>
      </c>
      <c r="Q874" s="439">
        <v>19500</v>
      </c>
      <c r="R874" s="451" t="s">
        <v>4521</v>
      </c>
      <c r="S874" s="459"/>
      <c r="T874" s="448">
        <v>40</v>
      </c>
      <c r="U874" s="549" t="s">
        <v>5521</v>
      </c>
      <c r="V874" s="529" t="s">
        <v>4522</v>
      </c>
      <c r="W874" s="425" t="s">
        <v>4433</v>
      </c>
      <c r="X874" s="169"/>
      <c r="Y874" s="71" t="s">
        <v>233</v>
      </c>
      <c r="Z874" s="145">
        <f t="shared" si="175"/>
        <v>0</v>
      </c>
      <c r="AA874" s="145">
        <f t="shared" si="176"/>
        <v>0</v>
      </c>
      <c r="AB874" s="257">
        <f t="shared" si="177"/>
        <v>0</v>
      </c>
      <c r="AC874" s="142">
        <f t="shared" si="178"/>
        <v>0</v>
      </c>
      <c r="AD874" s="143">
        <f t="shared" si="179"/>
        <v>0</v>
      </c>
      <c r="AE874" s="144" t="str">
        <f t="shared" si="170"/>
        <v/>
      </c>
      <c r="AF874" s="144">
        <f t="shared" si="171"/>
        <v>0</v>
      </c>
      <c r="AG874" s="144" t="str">
        <f t="shared" si="172"/>
        <v/>
      </c>
      <c r="AH874" s="591">
        <f t="shared" si="180"/>
        <v>0</v>
      </c>
    </row>
    <row r="875" spans="1:34" ht="15.75">
      <c r="A875" s="5"/>
      <c r="B875" s="13">
        <v>116</v>
      </c>
      <c r="C875" s="345" t="s">
        <v>2540</v>
      </c>
      <c r="D875" s="345" t="s">
        <v>2541</v>
      </c>
      <c r="E875" s="379" t="s">
        <v>96</v>
      </c>
      <c r="F875" s="405">
        <v>4</v>
      </c>
      <c r="G875" s="136"/>
      <c r="H875" s="413">
        <v>768</v>
      </c>
      <c r="I875" s="146">
        <f t="shared" si="173"/>
        <v>537.59999999999991</v>
      </c>
      <c r="J875" s="255">
        <f t="shared" si="174"/>
        <v>20.676923076923075</v>
      </c>
      <c r="K875" s="8" t="s">
        <v>3207</v>
      </c>
      <c r="L875" s="401"/>
      <c r="M875" s="333"/>
      <c r="N875" s="8" t="s">
        <v>3208</v>
      </c>
      <c r="O875" s="426">
        <v>5.6447999999999998E-2</v>
      </c>
      <c r="P875" s="423">
        <v>2624</v>
      </c>
      <c r="Q875" s="439">
        <v>19500</v>
      </c>
      <c r="R875" s="451" t="s">
        <v>4521</v>
      </c>
      <c r="S875" s="459"/>
      <c r="T875" s="448">
        <v>40</v>
      </c>
      <c r="U875" s="549" t="s">
        <v>5522</v>
      </c>
      <c r="V875" s="522" t="s">
        <v>4523</v>
      </c>
      <c r="W875" s="425" t="s">
        <v>4433</v>
      </c>
      <c r="X875" s="169"/>
      <c r="Y875" s="71" t="s">
        <v>6572</v>
      </c>
      <c r="Z875" s="145">
        <f t="shared" si="175"/>
        <v>0</v>
      </c>
      <c r="AA875" s="145">
        <f t="shared" si="176"/>
        <v>0</v>
      </c>
      <c r="AB875" s="257">
        <f t="shared" si="177"/>
        <v>0</v>
      </c>
      <c r="AC875" s="142">
        <f t="shared" si="178"/>
        <v>0</v>
      </c>
      <c r="AD875" s="143">
        <f t="shared" si="179"/>
        <v>0</v>
      </c>
      <c r="AE875" s="144" t="str">
        <f t="shared" si="170"/>
        <v/>
      </c>
      <c r="AF875" s="144">
        <f t="shared" si="171"/>
        <v>0</v>
      </c>
      <c r="AG875" s="144" t="str">
        <f t="shared" si="172"/>
        <v/>
      </c>
      <c r="AH875" s="591">
        <f t="shared" si="180"/>
        <v>0</v>
      </c>
    </row>
    <row r="876" spans="1:34" ht="15.75">
      <c r="A876" s="5"/>
      <c r="B876" s="13">
        <v>116</v>
      </c>
      <c r="C876" s="345" t="s">
        <v>2542</v>
      </c>
      <c r="D876" s="345" t="s">
        <v>2543</v>
      </c>
      <c r="E876" s="379" t="s">
        <v>96</v>
      </c>
      <c r="F876" s="405">
        <v>4</v>
      </c>
      <c r="G876" s="8"/>
      <c r="H876" s="413">
        <v>768</v>
      </c>
      <c r="I876" s="146">
        <f t="shared" si="173"/>
        <v>537.59999999999991</v>
      </c>
      <c r="J876" s="255">
        <f t="shared" si="174"/>
        <v>20.676923076923075</v>
      </c>
      <c r="K876" s="8" t="s">
        <v>3207</v>
      </c>
      <c r="L876" s="401"/>
      <c r="M876" s="333"/>
      <c r="N876" s="8" t="s">
        <v>3208</v>
      </c>
      <c r="O876" s="426">
        <v>5.6447999999999998E-2</v>
      </c>
      <c r="P876" s="423">
        <v>2624</v>
      </c>
      <c r="Q876" s="439">
        <v>19500</v>
      </c>
      <c r="R876" s="451" t="s">
        <v>4521</v>
      </c>
      <c r="S876" s="459"/>
      <c r="T876" s="448">
        <v>40</v>
      </c>
      <c r="U876" s="549" t="s">
        <v>5523</v>
      </c>
      <c r="V876" s="529" t="s">
        <v>4524</v>
      </c>
      <c r="W876" s="425" t="s">
        <v>4433</v>
      </c>
      <c r="X876" s="169"/>
      <c r="Y876" s="71" t="s">
        <v>233</v>
      </c>
      <c r="Z876" s="145">
        <f t="shared" si="175"/>
        <v>0</v>
      </c>
      <c r="AA876" s="145">
        <f t="shared" si="176"/>
        <v>0</v>
      </c>
      <c r="AB876" s="257">
        <f t="shared" si="177"/>
        <v>0</v>
      </c>
      <c r="AC876" s="142">
        <f t="shared" si="178"/>
        <v>0</v>
      </c>
      <c r="AD876" s="143">
        <f t="shared" si="179"/>
        <v>0</v>
      </c>
      <c r="AE876" s="144" t="str">
        <f t="shared" si="170"/>
        <v/>
      </c>
      <c r="AF876" s="144">
        <f t="shared" si="171"/>
        <v>0</v>
      </c>
      <c r="AG876" s="144" t="str">
        <f t="shared" si="172"/>
        <v/>
      </c>
      <c r="AH876" s="591">
        <f t="shared" si="180"/>
        <v>0</v>
      </c>
    </row>
    <row r="877" spans="1:34" ht="15.75">
      <c r="A877" s="5" t="s">
        <v>532</v>
      </c>
      <c r="B877" s="13"/>
      <c r="C877" s="348"/>
      <c r="D877" s="382"/>
      <c r="E877" s="380"/>
      <c r="F877" s="401"/>
      <c r="G877" s="8"/>
      <c r="H877" s="413"/>
      <c r="I877" s="410"/>
      <c r="J877" s="565"/>
      <c r="K877" s="417"/>
      <c r="L877" s="8"/>
      <c r="M877" s="333"/>
      <c r="N877" s="417"/>
      <c r="O877" s="346"/>
      <c r="P877" s="423"/>
      <c r="Q877" s="439"/>
      <c r="R877" s="454"/>
      <c r="S877" s="456"/>
      <c r="T877" s="425"/>
      <c r="U877" s="506"/>
      <c r="V877" s="521"/>
      <c r="W877" s="425"/>
      <c r="X877" s="137"/>
      <c r="Y877" s="71" t="s">
        <v>1015</v>
      </c>
      <c r="Z877" s="195"/>
      <c r="AA877" s="195"/>
      <c r="AB877" s="142"/>
      <c r="AC877" s="142"/>
      <c r="AD877" s="143"/>
      <c r="AE877" s="144"/>
      <c r="AF877" s="144"/>
      <c r="AG877" s="144"/>
      <c r="AH877" s="591"/>
    </row>
    <row r="878" spans="1:34" ht="15.75">
      <c r="A878" s="5"/>
      <c r="B878" s="13">
        <v>117</v>
      </c>
      <c r="C878" s="341" t="s">
        <v>2544</v>
      </c>
      <c r="D878" s="341" t="s">
        <v>2545</v>
      </c>
      <c r="E878" s="379" t="s">
        <v>100</v>
      </c>
      <c r="F878" s="405">
        <v>2</v>
      </c>
      <c r="G878" s="8"/>
      <c r="H878" s="413">
        <v>1396</v>
      </c>
      <c r="I878" s="146">
        <f t="shared" si="173"/>
        <v>977.19999999999993</v>
      </c>
      <c r="J878" s="255">
        <f t="shared" si="174"/>
        <v>37.584615384615383</v>
      </c>
      <c r="K878" s="8" t="s">
        <v>3207</v>
      </c>
      <c r="L878" s="401"/>
      <c r="M878" s="333"/>
      <c r="N878" s="8" t="s">
        <v>3208</v>
      </c>
      <c r="O878" s="426">
        <v>5.0175999999999998E-2</v>
      </c>
      <c r="P878" s="423">
        <v>1998</v>
      </c>
      <c r="Q878" s="439">
        <v>17500</v>
      </c>
      <c r="R878" s="451" t="s">
        <v>4525</v>
      </c>
      <c r="S878" s="460"/>
      <c r="T878" s="448">
        <v>40</v>
      </c>
      <c r="U878" s="549" t="s">
        <v>4526</v>
      </c>
      <c r="V878" s="523" t="s">
        <v>4527</v>
      </c>
      <c r="W878" s="425" t="s">
        <v>721</v>
      </c>
      <c r="X878" s="169"/>
      <c r="Y878" s="71" t="s">
        <v>233</v>
      </c>
      <c r="Z878" s="145">
        <f t="shared" si="175"/>
        <v>0</v>
      </c>
      <c r="AA878" s="145">
        <f t="shared" si="176"/>
        <v>0</v>
      </c>
      <c r="AB878" s="257">
        <f t="shared" si="177"/>
        <v>0</v>
      </c>
      <c r="AC878" s="142">
        <f t="shared" si="178"/>
        <v>0</v>
      </c>
      <c r="AD878" s="143">
        <f t="shared" si="179"/>
        <v>0</v>
      </c>
      <c r="AE878" s="144" t="str">
        <f t="shared" si="170"/>
        <v/>
      </c>
      <c r="AF878" s="144">
        <f t="shared" si="171"/>
        <v>0</v>
      </c>
      <c r="AG878" s="144" t="str">
        <f t="shared" si="172"/>
        <v/>
      </c>
      <c r="AH878" s="591">
        <f t="shared" si="180"/>
        <v>0</v>
      </c>
    </row>
    <row r="879" spans="1:34" ht="15.75">
      <c r="A879" s="5"/>
      <c r="B879" s="13">
        <v>117</v>
      </c>
      <c r="C879" s="341" t="s">
        <v>2546</v>
      </c>
      <c r="D879" s="341" t="s">
        <v>533</v>
      </c>
      <c r="E879" s="379" t="s">
        <v>100</v>
      </c>
      <c r="F879" s="405">
        <v>2</v>
      </c>
      <c r="G879" s="8"/>
      <c r="H879" s="413">
        <v>1396</v>
      </c>
      <c r="I879" s="146">
        <f t="shared" si="173"/>
        <v>977.19999999999993</v>
      </c>
      <c r="J879" s="255">
        <f t="shared" si="174"/>
        <v>37.584615384615383</v>
      </c>
      <c r="K879" s="8" t="s">
        <v>3207</v>
      </c>
      <c r="L879" s="401"/>
      <c r="M879" s="333"/>
      <c r="N879" s="8" t="s">
        <v>3208</v>
      </c>
      <c r="O879" s="426">
        <v>5.0175999999999998E-2</v>
      </c>
      <c r="P879" s="423">
        <v>1998</v>
      </c>
      <c r="Q879" s="439">
        <v>15900</v>
      </c>
      <c r="R879" s="451" t="s">
        <v>4525</v>
      </c>
      <c r="S879" s="460"/>
      <c r="T879" s="448">
        <v>40</v>
      </c>
      <c r="U879" s="549" t="s">
        <v>675</v>
      </c>
      <c r="V879" s="523" t="s">
        <v>4528</v>
      </c>
      <c r="W879" s="425" t="s">
        <v>721</v>
      </c>
      <c r="X879" s="169"/>
      <c r="Y879" s="71" t="s">
        <v>233</v>
      </c>
      <c r="Z879" s="145">
        <f t="shared" si="175"/>
        <v>0</v>
      </c>
      <c r="AA879" s="145">
        <f t="shared" si="176"/>
        <v>0</v>
      </c>
      <c r="AB879" s="257">
        <f t="shared" si="177"/>
        <v>0</v>
      </c>
      <c r="AC879" s="142">
        <f t="shared" si="178"/>
        <v>0</v>
      </c>
      <c r="AD879" s="143">
        <f t="shared" si="179"/>
        <v>0</v>
      </c>
      <c r="AE879" s="144" t="str">
        <f t="shared" si="170"/>
        <v/>
      </c>
      <c r="AF879" s="144">
        <f t="shared" si="171"/>
        <v>0</v>
      </c>
      <c r="AG879" s="144" t="str">
        <f t="shared" si="172"/>
        <v/>
      </c>
      <c r="AH879" s="591">
        <f t="shared" si="180"/>
        <v>0</v>
      </c>
    </row>
    <row r="880" spans="1:34" ht="15.75">
      <c r="A880" s="5"/>
      <c r="B880" s="13">
        <v>117</v>
      </c>
      <c r="C880" s="341" t="s">
        <v>2547</v>
      </c>
      <c r="D880" s="341" t="s">
        <v>2548</v>
      </c>
      <c r="E880" s="379" t="s">
        <v>100</v>
      </c>
      <c r="F880" s="405">
        <v>2</v>
      </c>
      <c r="G880" s="136"/>
      <c r="H880" s="413">
        <v>1396</v>
      </c>
      <c r="I880" s="146">
        <f t="shared" si="173"/>
        <v>977.19999999999993</v>
      </c>
      <c r="J880" s="255">
        <f t="shared" si="174"/>
        <v>37.584615384615383</v>
      </c>
      <c r="K880" s="8" t="s">
        <v>3207</v>
      </c>
      <c r="L880" s="401"/>
      <c r="M880" s="333"/>
      <c r="N880" s="8" t="s">
        <v>3208</v>
      </c>
      <c r="O880" s="426">
        <v>5.0175999999999998E-2</v>
      </c>
      <c r="P880" s="423">
        <v>1998</v>
      </c>
      <c r="Q880" s="439">
        <v>18100</v>
      </c>
      <c r="R880" s="451" t="s">
        <v>4525</v>
      </c>
      <c r="S880" s="460"/>
      <c r="T880" s="448">
        <v>40</v>
      </c>
      <c r="U880" s="549" t="s">
        <v>4529</v>
      </c>
      <c r="V880" s="523" t="s">
        <v>4530</v>
      </c>
      <c r="W880" s="425" t="s">
        <v>721</v>
      </c>
      <c r="X880" s="169"/>
      <c r="Y880" s="71" t="s">
        <v>233</v>
      </c>
      <c r="Z880" s="145">
        <f t="shared" si="175"/>
        <v>0</v>
      </c>
      <c r="AA880" s="145">
        <f t="shared" si="176"/>
        <v>0</v>
      </c>
      <c r="AB880" s="257">
        <f t="shared" si="177"/>
        <v>0</v>
      </c>
      <c r="AC880" s="142">
        <f t="shared" si="178"/>
        <v>0</v>
      </c>
      <c r="AD880" s="143">
        <f t="shared" si="179"/>
        <v>0</v>
      </c>
      <c r="AE880" s="144" t="str">
        <f t="shared" si="170"/>
        <v/>
      </c>
      <c r="AF880" s="144">
        <f t="shared" si="171"/>
        <v>0</v>
      </c>
      <c r="AG880" s="144" t="str">
        <f t="shared" si="172"/>
        <v/>
      </c>
      <c r="AH880" s="591">
        <f t="shared" si="180"/>
        <v>0</v>
      </c>
    </row>
    <row r="881" spans="1:34" ht="15.75">
      <c r="A881" s="5"/>
      <c r="B881" s="13">
        <v>117</v>
      </c>
      <c r="C881" s="341" t="s">
        <v>2549</v>
      </c>
      <c r="D881" s="341" t="s">
        <v>2550</v>
      </c>
      <c r="E881" s="379" t="s">
        <v>100</v>
      </c>
      <c r="F881" s="405">
        <v>2</v>
      </c>
      <c r="G881" s="8"/>
      <c r="H881" s="413">
        <v>1396</v>
      </c>
      <c r="I881" s="146">
        <f t="shared" si="173"/>
        <v>977.19999999999993</v>
      </c>
      <c r="J881" s="255">
        <f t="shared" si="174"/>
        <v>37.584615384615383</v>
      </c>
      <c r="K881" s="8" t="s">
        <v>3207</v>
      </c>
      <c r="L881" s="401"/>
      <c r="M881" s="333"/>
      <c r="N881" s="8" t="s">
        <v>3208</v>
      </c>
      <c r="O881" s="426">
        <v>5.0175999999999998E-2</v>
      </c>
      <c r="P881" s="423">
        <v>1998</v>
      </c>
      <c r="Q881" s="439">
        <v>17500</v>
      </c>
      <c r="R881" s="451" t="s">
        <v>4525</v>
      </c>
      <c r="S881" s="460"/>
      <c r="T881" s="448">
        <v>40</v>
      </c>
      <c r="U881" s="549" t="s">
        <v>4531</v>
      </c>
      <c r="V881" s="523" t="s">
        <v>4532</v>
      </c>
      <c r="W881" s="425" t="s">
        <v>721</v>
      </c>
      <c r="X881" s="169"/>
      <c r="Y881" s="71" t="s">
        <v>234</v>
      </c>
      <c r="Z881" s="145">
        <f t="shared" si="175"/>
        <v>0</v>
      </c>
      <c r="AA881" s="145">
        <f t="shared" si="176"/>
        <v>0</v>
      </c>
      <c r="AB881" s="257">
        <f t="shared" si="177"/>
        <v>0</v>
      </c>
      <c r="AC881" s="142">
        <f t="shared" si="178"/>
        <v>0</v>
      </c>
      <c r="AD881" s="143">
        <f t="shared" si="179"/>
        <v>0</v>
      </c>
      <c r="AE881" s="144" t="str">
        <f t="shared" si="170"/>
        <v/>
      </c>
      <c r="AF881" s="144">
        <f t="shared" si="171"/>
        <v>0</v>
      </c>
      <c r="AG881" s="144" t="str">
        <f t="shared" si="172"/>
        <v/>
      </c>
      <c r="AH881" s="591">
        <f t="shared" si="180"/>
        <v>0</v>
      </c>
    </row>
    <row r="882" spans="1:34" ht="15.75">
      <c r="A882" s="5" t="s">
        <v>534</v>
      </c>
      <c r="B882" s="13"/>
      <c r="C882" s="348"/>
      <c r="D882" s="382"/>
      <c r="E882" s="380"/>
      <c r="F882" s="401"/>
      <c r="G882" s="136"/>
      <c r="H882" s="413"/>
      <c r="I882" s="410"/>
      <c r="J882" s="565"/>
      <c r="K882" s="417"/>
      <c r="L882" s="8"/>
      <c r="M882" s="333"/>
      <c r="N882" s="417"/>
      <c r="O882" s="346"/>
      <c r="P882" s="423"/>
      <c r="Q882" s="439"/>
      <c r="R882" s="454"/>
      <c r="S882" s="456"/>
      <c r="T882" s="425"/>
      <c r="U882" s="506"/>
      <c r="V882" s="521"/>
      <c r="W882" s="425"/>
      <c r="X882" s="137"/>
      <c r="Y882" s="71" t="s">
        <v>1015</v>
      </c>
      <c r="Z882" s="195"/>
      <c r="AA882" s="195"/>
      <c r="AB882" s="142"/>
      <c r="AC882" s="142"/>
      <c r="AD882" s="143"/>
      <c r="AE882" s="144"/>
      <c r="AF882" s="144"/>
      <c r="AG882" s="144"/>
      <c r="AH882" s="591"/>
    </row>
    <row r="883" spans="1:34" ht="15.75">
      <c r="A883" s="5"/>
      <c r="B883" s="13">
        <v>118</v>
      </c>
      <c r="C883" s="341" t="s">
        <v>2551</v>
      </c>
      <c r="D883" s="341" t="s">
        <v>535</v>
      </c>
      <c r="E883" s="379" t="s">
        <v>100</v>
      </c>
      <c r="F883" s="405">
        <v>2</v>
      </c>
      <c r="G883" s="8"/>
      <c r="H883" s="413">
        <v>1369</v>
      </c>
      <c r="I883" s="146">
        <f t="shared" si="173"/>
        <v>958.3</v>
      </c>
      <c r="J883" s="255">
        <f t="shared" si="174"/>
        <v>36.857692307692304</v>
      </c>
      <c r="K883" s="8" t="s">
        <v>3207</v>
      </c>
      <c r="L883" s="401"/>
      <c r="M883" s="333"/>
      <c r="N883" s="8" t="s">
        <v>3208</v>
      </c>
      <c r="O883" s="426">
        <v>4.5791999999999999E-2</v>
      </c>
      <c r="P883" s="423">
        <v>1980</v>
      </c>
      <c r="Q883" s="439">
        <v>16700</v>
      </c>
      <c r="R883" s="451" t="s">
        <v>4533</v>
      </c>
      <c r="S883" s="459"/>
      <c r="T883" s="448">
        <v>60</v>
      </c>
      <c r="U883" s="549" t="s">
        <v>5524</v>
      </c>
      <c r="V883" s="514" t="s">
        <v>4534</v>
      </c>
      <c r="W883" s="425" t="s">
        <v>735</v>
      </c>
      <c r="X883" s="169"/>
      <c r="Y883" s="71" t="s">
        <v>6572</v>
      </c>
      <c r="Z883" s="145">
        <f t="shared" si="175"/>
        <v>0</v>
      </c>
      <c r="AA883" s="145">
        <f t="shared" si="176"/>
        <v>0</v>
      </c>
      <c r="AB883" s="257">
        <f t="shared" si="177"/>
        <v>0</v>
      </c>
      <c r="AC883" s="142">
        <f t="shared" si="178"/>
        <v>0</v>
      </c>
      <c r="AD883" s="143">
        <f t="shared" si="179"/>
        <v>0</v>
      </c>
      <c r="AE883" s="144" t="str">
        <f t="shared" si="170"/>
        <v/>
      </c>
      <c r="AF883" s="144">
        <f t="shared" si="171"/>
        <v>0</v>
      </c>
      <c r="AG883" s="144" t="str">
        <f t="shared" si="172"/>
        <v/>
      </c>
      <c r="AH883" s="591">
        <f t="shared" si="180"/>
        <v>0</v>
      </c>
    </row>
    <row r="884" spans="1:34" ht="15.75">
      <c r="A884" s="5"/>
      <c r="B884" s="13">
        <v>118</v>
      </c>
      <c r="C884" s="341" t="s">
        <v>2552</v>
      </c>
      <c r="D884" s="341" t="s">
        <v>536</v>
      </c>
      <c r="E884" s="379" t="s">
        <v>100</v>
      </c>
      <c r="F884" s="405">
        <v>2</v>
      </c>
      <c r="G884" s="136"/>
      <c r="H884" s="413">
        <v>1369</v>
      </c>
      <c r="I884" s="146">
        <f t="shared" si="173"/>
        <v>958.3</v>
      </c>
      <c r="J884" s="255">
        <f t="shared" si="174"/>
        <v>36.857692307692304</v>
      </c>
      <c r="K884" s="8" t="s">
        <v>3207</v>
      </c>
      <c r="L884" s="401"/>
      <c r="M884" s="333"/>
      <c r="N884" s="8" t="s">
        <v>3208</v>
      </c>
      <c r="O884" s="426">
        <v>4.5791999999999999E-2</v>
      </c>
      <c r="P884" s="423">
        <v>1980</v>
      </c>
      <c r="Q884" s="439">
        <v>16700</v>
      </c>
      <c r="R884" s="451" t="s">
        <v>4535</v>
      </c>
      <c r="S884" s="459"/>
      <c r="T884" s="448">
        <v>60</v>
      </c>
      <c r="U884" s="549" t="s">
        <v>5525</v>
      </c>
      <c r="V884" s="523" t="s">
        <v>4536</v>
      </c>
      <c r="W884" s="425" t="s">
        <v>735</v>
      </c>
      <c r="X884" s="169"/>
      <c r="Y884" s="71" t="s">
        <v>233</v>
      </c>
      <c r="Z884" s="145">
        <f t="shared" si="175"/>
        <v>0</v>
      </c>
      <c r="AA884" s="145">
        <f t="shared" si="176"/>
        <v>0</v>
      </c>
      <c r="AB884" s="257">
        <f t="shared" si="177"/>
        <v>0</v>
      </c>
      <c r="AC884" s="142">
        <f t="shared" si="178"/>
        <v>0</v>
      </c>
      <c r="AD884" s="143">
        <f t="shared" si="179"/>
        <v>0</v>
      </c>
      <c r="AE884" s="144" t="str">
        <f t="shared" si="170"/>
        <v/>
      </c>
      <c r="AF884" s="144">
        <f t="shared" si="171"/>
        <v>0</v>
      </c>
      <c r="AG884" s="144" t="str">
        <f t="shared" si="172"/>
        <v/>
      </c>
      <c r="AH884" s="591">
        <f t="shared" si="180"/>
        <v>0</v>
      </c>
    </row>
    <row r="885" spans="1:34" ht="15.75">
      <c r="A885" s="5"/>
      <c r="B885" s="13">
        <v>118</v>
      </c>
      <c r="C885" s="341" t="s">
        <v>2553</v>
      </c>
      <c r="D885" s="341" t="s">
        <v>2554</v>
      </c>
      <c r="E885" s="379" t="s">
        <v>100</v>
      </c>
      <c r="F885" s="405">
        <v>2</v>
      </c>
      <c r="G885" s="136"/>
      <c r="H885" s="413">
        <v>1369</v>
      </c>
      <c r="I885" s="146">
        <f t="shared" si="173"/>
        <v>958.3</v>
      </c>
      <c r="J885" s="255">
        <f t="shared" si="174"/>
        <v>36.857692307692304</v>
      </c>
      <c r="K885" s="8" t="s">
        <v>3207</v>
      </c>
      <c r="L885" s="401"/>
      <c r="M885" s="333"/>
      <c r="N885" s="8" t="s">
        <v>3208</v>
      </c>
      <c r="O885" s="426">
        <v>4.5791999999999999E-2</v>
      </c>
      <c r="P885" s="423">
        <v>1980</v>
      </c>
      <c r="Q885" s="439">
        <v>17300</v>
      </c>
      <c r="R885" s="451" t="s">
        <v>4535</v>
      </c>
      <c r="S885" s="454"/>
      <c r="T885" s="448">
        <v>60</v>
      </c>
      <c r="U885" s="549" t="s">
        <v>4537</v>
      </c>
      <c r="V885" s="510" t="s">
        <v>4538</v>
      </c>
      <c r="W885" s="425" t="s">
        <v>735</v>
      </c>
      <c r="X885" s="169"/>
      <c r="Y885" s="71" t="s">
        <v>233</v>
      </c>
      <c r="Z885" s="145">
        <f t="shared" si="175"/>
        <v>0</v>
      </c>
      <c r="AA885" s="145">
        <f t="shared" si="176"/>
        <v>0</v>
      </c>
      <c r="AB885" s="257">
        <f t="shared" si="177"/>
        <v>0</v>
      </c>
      <c r="AC885" s="142">
        <f t="shared" si="178"/>
        <v>0</v>
      </c>
      <c r="AD885" s="143">
        <f t="shared" si="179"/>
        <v>0</v>
      </c>
      <c r="AE885" s="144" t="str">
        <f t="shared" si="170"/>
        <v/>
      </c>
      <c r="AF885" s="144">
        <f t="shared" si="171"/>
        <v>0</v>
      </c>
      <c r="AG885" s="144" t="str">
        <f t="shared" si="172"/>
        <v/>
      </c>
      <c r="AH885" s="591">
        <f t="shared" si="180"/>
        <v>0</v>
      </c>
    </row>
    <row r="886" spans="1:34" ht="15.75">
      <c r="A886" s="5" t="s">
        <v>534</v>
      </c>
      <c r="B886" s="13"/>
      <c r="C886" s="348"/>
      <c r="D886" s="382"/>
      <c r="E886" s="380"/>
      <c r="F886" s="401"/>
      <c r="G886" s="8"/>
      <c r="H886" s="413"/>
      <c r="I886" s="410"/>
      <c r="J886" s="565"/>
      <c r="K886" s="417"/>
      <c r="L886" s="8"/>
      <c r="M886" s="333"/>
      <c r="N886" s="417"/>
      <c r="O886" s="346"/>
      <c r="P886" s="423"/>
      <c r="Q886" s="439"/>
      <c r="R886" s="454"/>
      <c r="S886" s="456"/>
      <c r="T886" s="425"/>
      <c r="U886" s="506"/>
      <c r="V886" s="530"/>
      <c r="W886" s="425"/>
      <c r="X886" s="137"/>
      <c r="Y886" s="71" t="s">
        <v>1015</v>
      </c>
      <c r="Z886" s="195"/>
      <c r="AA886" s="195"/>
      <c r="AB886" s="142"/>
      <c r="AC886" s="142"/>
      <c r="AD886" s="143"/>
      <c r="AE886" s="144"/>
      <c r="AF886" s="144"/>
      <c r="AG886" s="144"/>
      <c r="AH886" s="591"/>
    </row>
    <row r="887" spans="1:34" ht="15.75">
      <c r="A887" s="5"/>
      <c r="B887" s="13">
        <v>118</v>
      </c>
      <c r="C887" s="341" t="s">
        <v>2555</v>
      </c>
      <c r="D887" s="341" t="s">
        <v>2556</v>
      </c>
      <c r="E887" s="379" t="s">
        <v>100</v>
      </c>
      <c r="F887" s="405">
        <v>2</v>
      </c>
      <c r="G887" s="136"/>
      <c r="H887" s="413">
        <v>1439</v>
      </c>
      <c r="I887" s="146">
        <f t="shared" si="173"/>
        <v>1007.3</v>
      </c>
      <c r="J887" s="255">
        <f t="shared" si="174"/>
        <v>38.742307692307691</v>
      </c>
      <c r="K887" s="8" t="s">
        <v>3207</v>
      </c>
      <c r="L887" s="401"/>
      <c r="M887" s="333"/>
      <c r="N887" s="8" t="s">
        <v>3208</v>
      </c>
      <c r="O887" s="426">
        <v>5.5439999999999996E-2</v>
      </c>
      <c r="P887" s="423">
        <v>1996</v>
      </c>
      <c r="Q887" s="439">
        <v>18700</v>
      </c>
      <c r="R887" s="451" t="s">
        <v>4535</v>
      </c>
      <c r="S887" s="454"/>
      <c r="T887" s="448">
        <v>45</v>
      </c>
      <c r="U887" s="549" t="s">
        <v>4539</v>
      </c>
      <c r="V887" s="523" t="s">
        <v>4540</v>
      </c>
      <c r="W887" s="425" t="s">
        <v>706</v>
      </c>
      <c r="X887" s="169"/>
      <c r="Y887" s="71" t="s">
        <v>234</v>
      </c>
      <c r="Z887" s="145">
        <f t="shared" si="175"/>
        <v>0</v>
      </c>
      <c r="AA887" s="145">
        <f t="shared" si="176"/>
        <v>0</v>
      </c>
      <c r="AB887" s="257">
        <f t="shared" si="177"/>
        <v>0</v>
      </c>
      <c r="AC887" s="142">
        <f t="shared" si="178"/>
        <v>0</v>
      </c>
      <c r="AD887" s="143">
        <f t="shared" si="179"/>
        <v>0</v>
      </c>
      <c r="AE887" s="144" t="str">
        <f t="shared" si="170"/>
        <v/>
      </c>
      <c r="AF887" s="144">
        <f t="shared" si="171"/>
        <v>0</v>
      </c>
      <c r="AG887" s="144" t="str">
        <f t="shared" si="172"/>
        <v/>
      </c>
      <c r="AH887" s="591">
        <f t="shared" si="180"/>
        <v>0</v>
      </c>
    </row>
    <row r="888" spans="1:34" ht="15.75">
      <c r="A888" s="5"/>
      <c r="B888" s="13">
        <v>118</v>
      </c>
      <c r="C888" s="341" t="s">
        <v>2557</v>
      </c>
      <c r="D888" s="341" t="s">
        <v>537</v>
      </c>
      <c r="E888" s="379" t="s">
        <v>100</v>
      </c>
      <c r="F888" s="405">
        <v>2</v>
      </c>
      <c r="G888" s="8"/>
      <c r="H888" s="413">
        <v>1439</v>
      </c>
      <c r="I888" s="146">
        <f t="shared" si="173"/>
        <v>1007.3</v>
      </c>
      <c r="J888" s="255">
        <f t="shared" si="174"/>
        <v>38.742307692307691</v>
      </c>
      <c r="K888" s="8" t="s">
        <v>3207</v>
      </c>
      <c r="L888" s="401"/>
      <c r="M888" s="333"/>
      <c r="N888" s="8" t="s">
        <v>3208</v>
      </c>
      <c r="O888" s="426">
        <v>5.5439999999999996E-2</v>
      </c>
      <c r="P888" s="423">
        <v>1996</v>
      </c>
      <c r="Q888" s="439">
        <v>18700</v>
      </c>
      <c r="R888" s="451" t="s">
        <v>4535</v>
      </c>
      <c r="S888" s="454"/>
      <c r="T888" s="448">
        <v>45</v>
      </c>
      <c r="U888" s="549" t="s">
        <v>676</v>
      </c>
      <c r="V888" s="512" t="s">
        <v>4541</v>
      </c>
      <c r="W888" s="425" t="s">
        <v>706</v>
      </c>
      <c r="X888" s="169"/>
      <c r="Y888" s="71" t="s">
        <v>6572</v>
      </c>
      <c r="Z888" s="145">
        <f t="shared" si="175"/>
        <v>0</v>
      </c>
      <c r="AA888" s="145">
        <f t="shared" si="176"/>
        <v>0</v>
      </c>
      <c r="AB888" s="257">
        <f t="shared" si="177"/>
        <v>0</v>
      </c>
      <c r="AC888" s="142">
        <f t="shared" si="178"/>
        <v>0</v>
      </c>
      <c r="AD888" s="143">
        <f t="shared" si="179"/>
        <v>0</v>
      </c>
      <c r="AE888" s="144" t="str">
        <f t="shared" si="170"/>
        <v/>
      </c>
      <c r="AF888" s="144">
        <f t="shared" si="171"/>
        <v>0</v>
      </c>
      <c r="AG888" s="144" t="str">
        <f t="shared" si="172"/>
        <v/>
      </c>
      <c r="AH888" s="591">
        <f t="shared" si="180"/>
        <v>0</v>
      </c>
    </row>
    <row r="889" spans="1:34" ht="15.75">
      <c r="A889" s="5"/>
      <c r="B889" s="13">
        <v>118</v>
      </c>
      <c r="C889" s="341" t="s">
        <v>2558</v>
      </c>
      <c r="D889" s="341" t="s">
        <v>2559</v>
      </c>
      <c r="E889" s="379" t="s">
        <v>100</v>
      </c>
      <c r="F889" s="405">
        <v>2</v>
      </c>
      <c r="G889" s="136"/>
      <c r="H889" s="413">
        <v>1439</v>
      </c>
      <c r="I889" s="146">
        <f t="shared" si="173"/>
        <v>1007.3</v>
      </c>
      <c r="J889" s="255">
        <f t="shared" si="174"/>
        <v>38.742307692307691</v>
      </c>
      <c r="K889" s="8" t="s">
        <v>3207</v>
      </c>
      <c r="L889" s="401"/>
      <c r="M889" s="333"/>
      <c r="N889" s="8" t="s">
        <v>3208</v>
      </c>
      <c r="O889" s="426">
        <v>5.5439999999999996E-2</v>
      </c>
      <c r="P889" s="423">
        <v>1996</v>
      </c>
      <c r="Q889" s="439">
        <v>18700</v>
      </c>
      <c r="R889" s="451" t="s">
        <v>4535</v>
      </c>
      <c r="S889" s="454"/>
      <c r="T889" s="448">
        <v>45</v>
      </c>
      <c r="U889" s="549" t="s">
        <v>4542</v>
      </c>
      <c r="V889" s="523" t="s">
        <v>4543</v>
      </c>
      <c r="W889" s="425" t="s">
        <v>706</v>
      </c>
      <c r="X889" s="169"/>
      <c r="Y889" s="71" t="s">
        <v>234</v>
      </c>
      <c r="Z889" s="145">
        <f t="shared" si="175"/>
        <v>0</v>
      </c>
      <c r="AA889" s="145">
        <f t="shared" si="176"/>
        <v>0</v>
      </c>
      <c r="AB889" s="257">
        <f t="shared" si="177"/>
        <v>0</v>
      </c>
      <c r="AC889" s="142">
        <f t="shared" si="178"/>
        <v>0</v>
      </c>
      <c r="AD889" s="143">
        <f t="shared" si="179"/>
        <v>0</v>
      </c>
      <c r="AE889" s="144" t="str">
        <f t="shared" si="170"/>
        <v/>
      </c>
      <c r="AF889" s="144">
        <f t="shared" si="171"/>
        <v>0</v>
      </c>
      <c r="AG889" s="144" t="str">
        <f t="shared" si="172"/>
        <v/>
      </c>
      <c r="AH889" s="591">
        <f t="shared" si="180"/>
        <v>0</v>
      </c>
    </row>
    <row r="890" spans="1:34" ht="15.75">
      <c r="A890" s="5"/>
      <c r="B890" s="13">
        <v>118</v>
      </c>
      <c r="C890" s="341" t="s">
        <v>2560</v>
      </c>
      <c r="D890" s="341" t="s">
        <v>2561</v>
      </c>
      <c r="E890" s="379" t="s">
        <v>100</v>
      </c>
      <c r="F890" s="405">
        <v>2</v>
      </c>
      <c r="G890" s="8"/>
      <c r="H890" s="413">
        <v>1439</v>
      </c>
      <c r="I890" s="146">
        <f t="shared" si="173"/>
        <v>1007.3</v>
      </c>
      <c r="J890" s="255">
        <f t="shared" si="174"/>
        <v>38.742307692307691</v>
      </c>
      <c r="K890" s="8" t="s">
        <v>3207</v>
      </c>
      <c r="L890" s="401"/>
      <c r="M890" s="333"/>
      <c r="N890" s="8" t="s">
        <v>3208</v>
      </c>
      <c r="O890" s="426">
        <v>5.5439999999999996E-2</v>
      </c>
      <c r="P890" s="423">
        <v>1996</v>
      </c>
      <c r="Q890" s="439">
        <v>18700</v>
      </c>
      <c r="R890" s="452" t="s">
        <v>4535</v>
      </c>
      <c r="S890" s="454"/>
      <c r="T890" s="448">
        <v>45</v>
      </c>
      <c r="U890" s="549" t="s">
        <v>4544</v>
      </c>
      <c r="V890" s="523" t="s">
        <v>4545</v>
      </c>
      <c r="W890" s="425" t="s">
        <v>706</v>
      </c>
      <c r="X890" s="169"/>
      <c r="Y890" s="71" t="s">
        <v>233</v>
      </c>
      <c r="Z890" s="145">
        <f t="shared" si="175"/>
        <v>0</v>
      </c>
      <c r="AA890" s="145">
        <f t="shared" si="176"/>
        <v>0</v>
      </c>
      <c r="AB890" s="257">
        <f t="shared" si="177"/>
        <v>0</v>
      </c>
      <c r="AC890" s="142">
        <f t="shared" si="178"/>
        <v>0</v>
      </c>
      <c r="AD890" s="143">
        <f t="shared" si="179"/>
        <v>0</v>
      </c>
      <c r="AE890" s="144" t="str">
        <f t="shared" si="170"/>
        <v/>
      </c>
      <c r="AF890" s="144">
        <f t="shared" si="171"/>
        <v>0</v>
      </c>
      <c r="AG890" s="144" t="str">
        <f t="shared" si="172"/>
        <v/>
      </c>
      <c r="AH890" s="591">
        <f t="shared" si="180"/>
        <v>0</v>
      </c>
    </row>
    <row r="891" spans="1:34" ht="15.75">
      <c r="A891" s="5" t="s">
        <v>1323</v>
      </c>
      <c r="B891" s="13"/>
      <c r="C891" s="348"/>
      <c r="D891" s="341"/>
      <c r="E891" s="379"/>
      <c r="F891" s="401"/>
      <c r="G891" s="8"/>
      <c r="H891" s="413"/>
      <c r="I891" s="410"/>
      <c r="J891" s="565"/>
      <c r="K891" s="346"/>
      <c r="L891" s="8"/>
      <c r="M891" s="333"/>
      <c r="N891" s="346"/>
      <c r="O891" s="346"/>
      <c r="P891" s="423"/>
      <c r="Q891" s="439"/>
      <c r="R891" s="454"/>
      <c r="S891" s="456"/>
      <c r="T891" s="425"/>
      <c r="U891" s="506"/>
      <c r="V891" s="521"/>
      <c r="W891" s="425"/>
      <c r="X891" s="137"/>
      <c r="Y891" s="71" t="s">
        <v>1015</v>
      </c>
      <c r="Z891" s="195"/>
      <c r="AA891" s="195"/>
      <c r="AB891" s="142"/>
      <c r="AC891" s="142"/>
      <c r="AD891" s="143"/>
      <c r="AE891" s="144"/>
      <c r="AF891" s="144"/>
      <c r="AG891" s="144"/>
      <c r="AH891" s="591"/>
    </row>
    <row r="892" spans="1:34" ht="15.75">
      <c r="A892" s="5"/>
      <c r="B892" s="13">
        <v>119</v>
      </c>
      <c r="C892" s="353" t="s">
        <v>2562</v>
      </c>
      <c r="D892" s="341" t="s">
        <v>538</v>
      </c>
      <c r="E892" s="379" t="s">
        <v>335</v>
      </c>
      <c r="F892" s="402">
        <v>6</v>
      </c>
      <c r="G892" s="136"/>
      <c r="H892" s="413">
        <v>669</v>
      </c>
      <c r="I892" s="146">
        <f t="shared" si="173"/>
        <v>468.29999999999995</v>
      </c>
      <c r="J892" s="255">
        <f t="shared" si="174"/>
        <v>18.011538461538461</v>
      </c>
      <c r="K892" s="8" t="s">
        <v>3145</v>
      </c>
      <c r="L892" s="346"/>
      <c r="M892" s="333" t="s">
        <v>5562</v>
      </c>
      <c r="N892" s="8" t="s">
        <v>3208</v>
      </c>
      <c r="O892" s="426">
        <v>6.54E-2</v>
      </c>
      <c r="P892" s="423">
        <v>2970</v>
      </c>
      <c r="Q892" s="402">
        <v>21900</v>
      </c>
      <c r="R892" s="451" t="s">
        <v>4546</v>
      </c>
      <c r="S892" s="457"/>
      <c r="T892" s="448">
        <v>40</v>
      </c>
      <c r="U892" s="548" t="s">
        <v>677</v>
      </c>
      <c r="V892" s="522" t="s">
        <v>4547</v>
      </c>
      <c r="W892" s="425" t="s">
        <v>719</v>
      </c>
      <c r="X892" s="169"/>
      <c r="Y892" s="71" t="s">
        <v>6572</v>
      </c>
      <c r="Z892" s="145">
        <f t="shared" si="175"/>
        <v>0</v>
      </c>
      <c r="AA892" s="145">
        <f t="shared" si="176"/>
        <v>0</v>
      </c>
      <c r="AB892" s="257">
        <f t="shared" si="177"/>
        <v>0</v>
      </c>
      <c r="AC892" s="142">
        <f t="shared" si="178"/>
        <v>0</v>
      </c>
      <c r="AD892" s="143">
        <f t="shared" si="179"/>
        <v>0</v>
      </c>
      <c r="AE892" s="144" t="str">
        <f t="shared" si="170"/>
        <v/>
      </c>
      <c r="AF892" s="144">
        <f t="shared" si="171"/>
        <v>0</v>
      </c>
      <c r="AG892" s="144" t="str">
        <f t="shared" si="172"/>
        <v/>
      </c>
      <c r="AH892" s="591">
        <f t="shared" si="180"/>
        <v>0</v>
      </c>
    </row>
    <row r="893" spans="1:34" ht="15.75">
      <c r="A893" s="5"/>
      <c r="B893" s="13">
        <v>119</v>
      </c>
      <c r="C893" s="353" t="s">
        <v>2563</v>
      </c>
      <c r="D893" s="341" t="s">
        <v>539</v>
      </c>
      <c r="E893" s="379" t="s">
        <v>335</v>
      </c>
      <c r="F893" s="402">
        <v>6</v>
      </c>
      <c r="G893" s="8"/>
      <c r="H893" s="413">
        <v>669</v>
      </c>
      <c r="I893" s="146">
        <f t="shared" si="173"/>
        <v>468.29999999999995</v>
      </c>
      <c r="J893" s="255">
        <f t="shared" si="174"/>
        <v>18.011538461538461</v>
      </c>
      <c r="K893" s="8" t="s">
        <v>3145</v>
      </c>
      <c r="L893" s="346"/>
      <c r="M893" s="333" t="s">
        <v>5562</v>
      </c>
      <c r="N893" s="8" t="s">
        <v>3208</v>
      </c>
      <c r="O893" s="426">
        <v>6.54E-2</v>
      </c>
      <c r="P893" s="423">
        <v>2970</v>
      </c>
      <c r="Q893" s="402">
        <v>21900</v>
      </c>
      <c r="R893" s="451" t="s">
        <v>4546</v>
      </c>
      <c r="S893" s="457"/>
      <c r="T893" s="448">
        <v>40</v>
      </c>
      <c r="U893" s="548" t="s">
        <v>678</v>
      </c>
      <c r="V893" s="542" t="s">
        <v>5526</v>
      </c>
      <c r="W893" s="425" t="s">
        <v>719</v>
      </c>
      <c r="X893" s="169"/>
      <c r="Y893" s="71" t="s">
        <v>6572</v>
      </c>
      <c r="Z893" s="145">
        <f t="shared" si="175"/>
        <v>0</v>
      </c>
      <c r="AA893" s="145">
        <f t="shared" si="176"/>
        <v>0</v>
      </c>
      <c r="AB893" s="257">
        <f t="shared" si="177"/>
        <v>0</v>
      </c>
      <c r="AC893" s="142">
        <f t="shared" si="178"/>
        <v>0</v>
      </c>
      <c r="AD893" s="143">
        <f t="shared" si="179"/>
        <v>0</v>
      </c>
      <c r="AE893" s="144" t="str">
        <f t="shared" si="170"/>
        <v/>
      </c>
      <c r="AF893" s="144">
        <f t="shared" si="171"/>
        <v>0</v>
      </c>
      <c r="AG893" s="144" t="str">
        <f t="shared" si="172"/>
        <v/>
      </c>
      <c r="AH893" s="591">
        <f t="shared" si="180"/>
        <v>0</v>
      </c>
    </row>
    <row r="894" spans="1:34" ht="15.75">
      <c r="A894" s="5" t="s">
        <v>540</v>
      </c>
      <c r="B894" s="13"/>
      <c r="C894" s="348"/>
      <c r="D894" s="341"/>
      <c r="E894" s="379"/>
      <c r="F894" s="401"/>
      <c r="G894" s="8"/>
      <c r="H894" s="413"/>
      <c r="I894" s="410"/>
      <c r="J894" s="565"/>
      <c r="K894" s="346"/>
      <c r="L894" s="8"/>
      <c r="M894" s="333"/>
      <c r="N894" s="346"/>
      <c r="O894" s="346"/>
      <c r="P894" s="423"/>
      <c r="Q894" s="439"/>
      <c r="R894" s="454"/>
      <c r="S894" s="456"/>
      <c r="T894" s="425"/>
      <c r="U894" s="506"/>
      <c r="V894" s="530"/>
      <c r="W894" s="425"/>
      <c r="X894" s="137"/>
      <c r="Y894" s="71" t="s">
        <v>1015</v>
      </c>
      <c r="Z894" s="195"/>
      <c r="AA894" s="195"/>
      <c r="AB894" s="142"/>
      <c r="AC894" s="142"/>
      <c r="AD894" s="143"/>
      <c r="AE894" s="144"/>
      <c r="AF894" s="144"/>
      <c r="AG894" s="144"/>
      <c r="AH894" s="591"/>
    </row>
    <row r="895" spans="1:34" ht="15.75">
      <c r="A895" s="5"/>
      <c r="B895" s="13">
        <v>119</v>
      </c>
      <c r="C895" s="353" t="s">
        <v>2564</v>
      </c>
      <c r="D895" s="341" t="s">
        <v>538</v>
      </c>
      <c r="E895" s="379" t="s">
        <v>335</v>
      </c>
      <c r="F895" s="402">
        <v>6</v>
      </c>
      <c r="G895" s="136"/>
      <c r="H895" s="413">
        <v>669</v>
      </c>
      <c r="I895" s="146">
        <f t="shared" si="173"/>
        <v>468.29999999999995</v>
      </c>
      <c r="J895" s="255">
        <f t="shared" si="174"/>
        <v>18.011538461538461</v>
      </c>
      <c r="K895" s="8" t="s">
        <v>3145</v>
      </c>
      <c r="L895" s="8"/>
      <c r="M895" s="333" t="s">
        <v>5562</v>
      </c>
      <c r="N895" s="8" t="s">
        <v>10</v>
      </c>
      <c r="O895" s="426">
        <v>6.54E-2</v>
      </c>
      <c r="P895" s="423">
        <v>2970</v>
      </c>
      <c r="Q895" s="402">
        <v>21900</v>
      </c>
      <c r="R895" s="451" t="s">
        <v>4546</v>
      </c>
      <c r="S895" s="457"/>
      <c r="T895" s="448">
        <v>40</v>
      </c>
      <c r="U895" s="548" t="s">
        <v>677</v>
      </c>
      <c r="V895" s="542" t="s">
        <v>4548</v>
      </c>
      <c r="W895" s="425" t="s">
        <v>719</v>
      </c>
      <c r="X895" s="169"/>
      <c r="Y895" s="71" t="s">
        <v>6572</v>
      </c>
      <c r="Z895" s="145">
        <f t="shared" si="175"/>
        <v>0</v>
      </c>
      <c r="AA895" s="145">
        <f t="shared" si="176"/>
        <v>0</v>
      </c>
      <c r="AB895" s="257">
        <f t="shared" si="177"/>
        <v>0</v>
      </c>
      <c r="AC895" s="142">
        <f t="shared" si="178"/>
        <v>0</v>
      </c>
      <c r="AD895" s="143">
        <f t="shared" si="179"/>
        <v>0</v>
      </c>
      <c r="AE895" s="144" t="str">
        <f t="shared" si="170"/>
        <v/>
      </c>
      <c r="AF895" s="144" t="str">
        <f t="shared" si="171"/>
        <v/>
      </c>
      <c r="AG895" s="144">
        <f t="shared" si="172"/>
        <v>0</v>
      </c>
      <c r="AH895" s="591">
        <f t="shared" si="180"/>
        <v>0</v>
      </c>
    </row>
    <row r="896" spans="1:34" ht="15.75">
      <c r="A896" s="5"/>
      <c r="B896" s="13">
        <v>119</v>
      </c>
      <c r="C896" s="341" t="s">
        <v>2565</v>
      </c>
      <c r="D896" s="341" t="s">
        <v>539</v>
      </c>
      <c r="E896" s="379" t="s">
        <v>335</v>
      </c>
      <c r="F896" s="402">
        <v>6</v>
      </c>
      <c r="G896" s="136"/>
      <c r="H896" s="413">
        <v>669</v>
      </c>
      <c r="I896" s="146">
        <f t="shared" si="173"/>
        <v>468.29999999999995</v>
      </c>
      <c r="J896" s="255">
        <f t="shared" si="174"/>
        <v>18.011538461538461</v>
      </c>
      <c r="K896" s="8" t="s">
        <v>3145</v>
      </c>
      <c r="L896" s="8"/>
      <c r="M896" s="333" t="s">
        <v>5562</v>
      </c>
      <c r="N896" s="8" t="s">
        <v>10</v>
      </c>
      <c r="O896" s="426">
        <v>6.54E-2</v>
      </c>
      <c r="P896" s="423">
        <v>2970</v>
      </c>
      <c r="Q896" s="402">
        <v>21900</v>
      </c>
      <c r="R896" s="451" t="s">
        <v>4546</v>
      </c>
      <c r="S896" s="457"/>
      <c r="T896" s="448">
        <v>40</v>
      </c>
      <c r="U896" s="548" t="s">
        <v>678</v>
      </c>
      <c r="V896" s="542" t="s">
        <v>5527</v>
      </c>
      <c r="W896" s="425" t="s">
        <v>719</v>
      </c>
      <c r="X896" s="169"/>
      <c r="Y896" s="71" t="s">
        <v>6572</v>
      </c>
      <c r="Z896" s="145">
        <f t="shared" si="175"/>
        <v>0</v>
      </c>
      <c r="AA896" s="145">
        <f t="shared" si="176"/>
        <v>0</v>
      </c>
      <c r="AB896" s="257">
        <f t="shared" si="177"/>
        <v>0</v>
      </c>
      <c r="AC896" s="142">
        <f t="shared" si="178"/>
        <v>0</v>
      </c>
      <c r="AD896" s="143">
        <f t="shared" si="179"/>
        <v>0</v>
      </c>
      <c r="AE896" s="144" t="str">
        <f t="shared" si="170"/>
        <v/>
      </c>
      <c r="AF896" s="144" t="str">
        <f t="shared" si="171"/>
        <v/>
      </c>
      <c r="AG896" s="144">
        <f t="shared" si="172"/>
        <v>0</v>
      </c>
      <c r="AH896" s="591">
        <f t="shared" si="180"/>
        <v>0</v>
      </c>
    </row>
    <row r="897" spans="1:34" ht="15.75">
      <c r="A897" s="5" t="s">
        <v>1324</v>
      </c>
      <c r="B897" s="13"/>
      <c r="C897" s="348"/>
      <c r="D897" s="382"/>
      <c r="E897" s="380"/>
      <c r="F897" s="400"/>
      <c r="G897" s="8"/>
      <c r="H897" s="413"/>
      <c r="I897" s="410"/>
      <c r="J897" s="565"/>
      <c r="K897" s="417"/>
      <c r="L897" s="8"/>
      <c r="M897" s="333"/>
      <c r="N897" s="417"/>
      <c r="O897" s="346"/>
      <c r="P897" s="423"/>
      <c r="Q897" s="439"/>
      <c r="R897" s="461"/>
      <c r="S897" s="457"/>
      <c r="T897" s="425"/>
      <c r="U897" s="506"/>
      <c r="V897" s="530"/>
      <c r="W897" s="425"/>
      <c r="X897" s="137"/>
      <c r="Y897" s="71" t="s">
        <v>1015</v>
      </c>
      <c r="Z897" s="195"/>
      <c r="AA897" s="195"/>
      <c r="AB897" s="142"/>
      <c r="AC897" s="142"/>
      <c r="AD897" s="143"/>
      <c r="AE897" s="144"/>
      <c r="AF897" s="144"/>
      <c r="AG897" s="144"/>
      <c r="AH897" s="591"/>
    </row>
    <row r="898" spans="1:34" ht="15.75">
      <c r="A898" s="5"/>
      <c r="B898" s="13">
        <v>120</v>
      </c>
      <c r="C898" s="341" t="s">
        <v>2566</v>
      </c>
      <c r="D898" s="341" t="s">
        <v>541</v>
      </c>
      <c r="E898" s="379" t="s">
        <v>334</v>
      </c>
      <c r="F898" s="402">
        <v>8</v>
      </c>
      <c r="G898" s="136"/>
      <c r="H898" s="412">
        <v>315</v>
      </c>
      <c r="I898" s="146">
        <f t="shared" si="173"/>
        <v>220.5</v>
      </c>
      <c r="J898" s="255">
        <f t="shared" si="174"/>
        <v>8.4807692307692299</v>
      </c>
      <c r="K898" s="8" t="s">
        <v>3145</v>
      </c>
      <c r="L898" s="346"/>
      <c r="M898" s="333" t="s">
        <v>5562</v>
      </c>
      <c r="N898" s="8" t="s">
        <v>3208</v>
      </c>
      <c r="O898" s="426">
        <v>1.9584000000000001E-2</v>
      </c>
      <c r="P898" s="423">
        <v>1984</v>
      </c>
      <c r="Q898" s="402">
        <v>12000</v>
      </c>
      <c r="R898" s="451" t="s">
        <v>3226</v>
      </c>
      <c r="S898" s="457"/>
      <c r="T898" s="448">
        <v>40</v>
      </c>
      <c r="U898" s="548" t="s">
        <v>4549</v>
      </c>
      <c r="V898" s="515"/>
      <c r="W898" s="425" t="s">
        <v>721</v>
      </c>
      <c r="X898" s="169"/>
      <c r="Y898" s="71" t="s">
        <v>233</v>
      </c>
      <c r="Z898" s="145">
        <f t="shared" si="175"/>
        <v>0</v>
      </c>
      <c r="AA898" s="145">
        <f t="shared" si="176"/>
        <v>0</v>
      </c>
      <c r="AB898" s="257">
        <f t="shared" si="177"/>
        <v>0</v>
      </c>
      <c r="AC898" s="142">
        <f t="shared" si="178"/>
        <v>0</v>
      </c>
      <c r="AD898" s="143">
        <f t="shared" si="179"/>
        <v>0</v>
      </c>
      <c r="AE898" s="144" t="str">
        <f t="shared" si="170"/>
        <v/>
      </c>
      <c r="AF898" s="144">
        <f t="shared" si="171"/>
        <v>0</v>
      </c>
      <c r="AG898" s="144" t="str">
        <f t="shared" si="172"/>
        <v/>
      </c>
      <c r="AH898" s="591">
        <f t="shared" si="180"/>
        <v>0</v>
      </c>
    </row>
    <row r="899" spans="1:34" ht="15.75">
      <c r="A899" s="5"/>
      <c r="B899" s="13">
        <v>120</v>
      </c>
      <c r="C899" s="341" t="s">
        <v>2567</v>
      </c>
      <c r="D899" s="354" t="s">
        <v>542</v>
      </c>
      <c r="E899" s="379" t="s">
        <v>334</v>
      </c>
      <c r="F899" s="402">
        <v>8</v>
      </c>
      <c r="G899" s="8"/>
      <c r="H899" s="412">
        <v>315</v>
      </c>
      <c r="I899" s="146">
        <f t="shared" si="173"/>
        <v>220.5</v>
      </c>
      <c r="J899" s="255">
        <f t="shared" si="174"/>
        <v>8.4807692307692299</v>
      </c>
      <c r="K899" s="8" t="s">
        <v>3145</v>
      </c>
      <c r="L899" s="346"/>
      <c r="M899" s="333" t="s">
        <v>5562</v>
      </c>
      <c r="N899" s="8" t="s">
        <v>3208</v>
      </c>
      <c r="O899" s="426">
        <v>1.9584000000000001E-2</v>
      </c>
      <c r="P899" s="423">
        <v>1984</v>
      </c>
      <c r="Q899" s="402">
        <v>12000</v>
      </c>
      <c r="R899" s="451" t="s">
        <v>3226</v>
      </c>
      <c r="S899" s="457"/>
      <c r="T899" s="448">
        <v>40</v>
      </c>
      <c r="U899" s="548" t="s">
        <v>4550</v>
      </c>
      <c r="V899" s="515"/>
      <c r="W899" s="425" t="s">
        <v>721</v>
      </c>
      <c r="X899" s="169"/>
      <c r="Y899" s="71" t="s">
        <v>233</v>
      </c>
      <c r="Z899" s="145">
        <f t="shared" si="175"/>
        <v>0</v>
      </c>
      <c r="AA899" s="145">
        <f t="shared" si="176"/>
        <v>0</v>
      </c>
      <c r="AB899" s="257">
        <f t="shared" si="177"/>
        <v>0</v>
      </c>
      <c r="AC899" s="142">
        <f t="shared" si="178"/>
        <v>0</v>
      </c>
      <c r="AD899" s="143">
        <f t="shared" si="179"/>
        <v>0</v>
      </c>
      <c r="AE899" s="144" t="str">
        <f t="shared" si="170"/>
        <v/>
      </c>
      <c r="AF899" s="144">
        <f t="shared" si="171"/>
        <v>0</v>
      </c>
      <c r="AG899" s="144" t="str">
        <f t="shared" si="172"/>
        <v/>
      </c>
      <c r="AH899" s="591">
        <f t="shared" si="180"/>
        <v>0</v>
      </c>
    </row>
    <row r="900" spans="1:34" ht="15.75">
      <c r="A900" s="5" t="s">
        <v>1325</v>
      </c>
      <c r="B900" s="13"/>
      <c r="C900" s="348"/>
      <c r="D900" s="382"/>
      <c r="E900" s="380"/>
      <c r="F900" s="400"/>
      <c r="G900" s="8"/>
      <c r="H900" s="413"/>
      <c r="I900" s="410"/>
      <c r="J900" s="565"/>
      <c r="K900" s="417"/>
      <c r="L900" s="8"/>
      <c r="M900" s="333"/>
      <c r="N900" s="417"/>
      <c r="O900" s="346"/>
      <c r="P900" s="423"/>
      <c r="Q900" s="439"/>
      <c r="R900" s="461"/>
      <c r="S900" s="457"/>
      <c r="T900" s="425"/>
      <c r="U900" s="506"/>
      <c r="V900" s="530"/>
      <c r="W900" s="425"/>
      <c r="X900" s="137"/>
      <c r="Y900" s="71" t="s">
        <v>1015</v>
      </c>
      <c r="Z900" s="195"/>
      <c r="AA900" s="195"/>
      <c r="AB900" s="142"/>
      <c r="AC900" s="142"/>
      <c r="AD900" s="143"/>
      <c r="AE900" s="144"/>
      <c r="AF900" s="144"/>
      <c r="AG900" s="144"/>
      <c r="AH900" s="591"/>
    </row>
    <row r="901" spans="1:34" ht="15.75">
      <c r="A901" s="5"/>
      <c r="B901" s="13">
        <v>120</v>
      </c>
      <c r="C901" s="341" t="s">
        <v>2568</v>
      </c>
      <c r="D901" s="341" t="s">
        <v>541</v>
      </c>
      <c r="E901" s="379" t="s">
        <v>334</v>
      </c>
      <c r="F901" s="402">
        <v>8</v>
      </c>
      <c r="G901" s="136"/>
      <c r="H901" s="412">
        <v>315</v>
      </c>
      <c r="I901" s="146">
        <f t="shared" si="173"/>
        <v>220.5</v>
      </c>
      <c r="J901" s="255">
        <f t="shared" si="174"/>
        <v>8.4807692307692299</v>
      </c>
      <c r="K901" s="8" t="s">
        <v>3145</v>
      </c>
      <c r="L901" s="346"/>
      <c r="M901" s="333" t="s">
        <v>5562</v>
      </c>
      <c r="N901" s="8" t="s">
        <v>10</v>
      </c>
      <c r="O901" s="426">
        <v>1.9584000000000001E-2</v>
      </c>
      <c r="P901" s="423">
        <v>1984</v>
      </c>
      <c r="Q901" s="402">
        <v>12000</v>
      </c>
      <c r="R901" s="451" t="s">
        <v>3226</v>
      </c>
      <c r="S901" s="457"/>
      <c r="T901" s="448">
        <v>40</v>
      </c>
      <c r="U901" s="548" t="s">
        <v>4551</v>
      </c>
      <c r="V901" s="515"/>
      <c r="W901" s="425" t="s">
        <v>721</v>
      </c>
      <c r="X901" s="169"/>
      <c r="Y901" s="71" t="s">
        <v>233</v>
      </c>
      <c r="Z901" s="145">
        <f t="shared" si="175"/>
        <v>0</v>
      </c>
      <c r="AA901" s="145">
        <f t="shared" si="176"/>
        <v>0</v>
      </c>
      <c r="AB901" s="257">
        <f t="shared" si="177"/>
        <v>0</v>
      </c>
      <c r="AC901" s="142">
        <f t="shared" si="178"/>
        <v>0</v>
      </c>
      <c r="AD901" s="143">
        <f t="shared" si="179"/>
        <v>0</v>
      </c>
      <c r="AE901" s="144" t="str">
        <f t="shared" si="170"/>
        <v/>
      </c>
      <c r="AF901" s="144" t="str">
        <f t="shared" si="171"/>
        <v/>
      </c>
      <c r="AG901" s="144">
        <f t="shared" si="172"/>
        <v>0</v>
      </c>
      <c r="AH901" s="591">
        <f t="shared" si="180"/>
        <v>0</v>
      </c>
    </row>
    <row r="902" spans="1:34" ht="15.75">
      <c r="A902" s="5"/>
      <c r="B902" s="13">
        <v>120</v>
      </c>
      <c r="C902" s="341" t="s">
        <v>2569</v>
      </c>
      <c r="D902" s="354" t="s">
        <v>542</v>
      </c>
      <c r="E902" s="379" t="s">
        <v>334</v>
      </c>
      <c r="F902" s="402">
        <v>8</v>
      </c>
      <c r="G902" s="8"/>
      <c r="H902" s="412">
        <v>315</v>
      </c>
      <c r="I902" s="146">
        <f t="shared" si="173"/>
        <v>220.5</v>
      </c>
      <c r="J902" s="255">
        <f t="shared" si="174"/>
        <v>8.4807692307692299</v>
      </c>
      <c r="K902" s="8" t="s">
        <v>3145</v>
      </c>
      <c r="L902" s="346"/>
      <c r="M902" s="333" t="s">
        <v>5562</v>
      </c>
      <c r="N902" s="8" t="s">
        <v>10</v>
      </c>
      <c r="O902" s="426">
        <v>1.9584000000000001E-2</v>
      </c>
      <c r="P902" s="423">
        <v>1984</v>
      </c>
      <c r="Q902" s="402">
        <v>12000</v>
      </c>
      <c r="R902" s="451" t="s">
        <v>3226</v>
      </c>
      <c r="S902" s="457"/>
      <c r="T902" s="448">
        <v>40</v>
      </c>
      <c r="U902" s="548" t="s">
        <v>4552</v>
      </c>
      <c r="V902" s="515"/>
      <c r="W902" s="425" t="s">
        <v>721</v>
      </c>
      <c r="X902" s="169"/>
      <c r="Y902" s="71" t="s">
        <v>233</v>
      </c>
      <c r="Z902" s="145">
        <f t="shared" si="175"/>
        <v>0</v>
      </c>
      <c r="AA902" s="145">
        <f t="shared" si="176"/>
        <v>0</v>
      </c>
      <c r="AB902" s="257">
        <f t="shared" si="177"/>
        <v>0</v>
      </c>
      <c r="AC902" s="142">
        <f t="shared" si="178"/>
        <v>0</v>
      </c>
      <c r="AD902" s="143">
        <f t="shared" si="179"/>
        <v>0</v>
      </c>
      <c r="AE902" s="144" t="str">
        <f t="shared" si="170"/>
        <v/>
      </c>
      <c r="AF902" s="144" t="str">
        <f t="shared" si="171"/>
        <v/>
      </c>
      <c r="AG902" s="144">
        <f t="shared" si="172"/>
        <v>0</v>
      </c>
      <c r="AH902" s="591">
        <f t="shared" si="180"/>
        <v>0</v>
      </c>
    </row>
    <row r="903" spans="1:34" ht="15.75">
      <c r="A903" s="5" t="s">
        <v>543</v>
      </c>
      <c r="B903" s="13"/>
      <c r="C903" s="348"/>
      <c r="D903" s="341"/>
      <c r="E903" s="379"/>
      <c r="F903" s="401"/>
      <c r="G903" s="8"/>
      <c r="H903" s="413"/>
      <c r="I903" s="410"/>
      <c r="J903" s="565"/>
      <c r="K903" s="346"/>
      <c r="L903" s="8"/>
      <c r="M903" s="333"/>
      <c r="N903" s="346"/>
      <c r="O903" s="346"/>
      <c r="P903" s="423"/>
      <c r="Q903" s="439"/>
      <c r="R903" s="454"/>
      <c r="S903" s="456"/>
      <c r="T903" s="425"/>
      <c r="U903" s="506"/>
      <c r="V903" s="521"/>
      <c r="W903" s="425"/>
      <c r="X903" s="137"/>
      <c r="Y903" s="71" t="s">
        <v>1015</v>
      </c>
      <c r="Z903" s="195"/>
      <c r="AA903" s="195"/>
      <c r="AB903" s="142"/>
      <c r="AC903" s="142"/>
      <c r="AD903" s="143"/>
      <c r="AE903" s="144"/>
      <c r="AF903" s="144"/>
      <c r="AG903" s="144"/>
      <c r="AH903" s="591"/>
    </row>
    <row r="904" spans="1:34" ht="15.75">
      <c r="A904" s="5"/>
      <c r="B904" s="13">
        <v>121</v>
      </c>
      <c r="C904" s="343" t="s">
        <v>2570</v>
      </c>
      <c r="D904" s="343" t="s">
        <v>544</v>
      </c>
      <c r="E904" s="379" t="s">
        <v>100</v>
      </c>
      <c r="F904" s="402">
        <v>2</v>
      </c>
      <c r="G904" s="136"/>
      <c r="H904" s="413">
        <v>1590</v>
      </c>
      <c r="I904" s="146">
        <f t="shared" si="173"/>
        <v>1113</v>
      </c>
      <c r="J904" s="255">
        <f t="shared" si="174"/>
        <v>42.807692307692307</v>
      </c>
      <c r="K904" s="8" t="s">
        <v>3207</v>
      </c>
      <c r="L904" s="346"/>
      <c r="M904" s="333"/>
      <c r="N904" s="8" t="s">
        <v>3208</v>
      </c>
      <c r="O904" s="426">
        <v>6.06825E-2</v>
      </c>
      <c r="P904" s="423">
        <v>1982</v>
      </c>
      <c r="Q904" s="402">
        <v>17100</v>
      </c>
      <c r="R904" s="452" t="s">
        <v>4553</v>
      </c>
      <c r="S904" s="457"/>
      <c r="T904" s="448">
        <v>60</v>
      </c>
      <c r="U904" s="548" t="s">
        <v>679</v>
      </c>
      <c r="V904" s="523" t="s">
        <v>4554</v>
      </c>
      <c r="W904" s="425" t="s">
        <v>735</v>
      </c>
      <c r="X904" s="169"/>
      <c r="Y904" s="71" t="s">
        <v>233</v>
      </c>
      <c r="Z904" s="145">
        <f t="shared" si="175"/>
        <v>0</v>
      </c>
      <c r="AA904" s="145">
        <f t="shared" si="176"/>
        <v>0</v>
      </c>
      <c r="AB904" s="257">
        <f t="shared" si="177"/>
        <v>0</v>
      </c>
      <c r="AC904" s="142">
        <f t="shared" si="178"/>
        <v>0</v>
      </c>
      <c r="AD904" s="143">
        <f t="shared" si="179"/>
        <v>0</v>
      </c>
      <c r="AE904" s="144" t="str">
        <f t="shared" si="170"/>
        <v/>
      </c>
      <c r="AF904" s="144">
        <f t="shared" si="171"/>
        <v>0</v>
      </c>
      <c r="AG904" s="144" t="str">
        <f t="shared" si="172"/>
        <v/>
      </c>
      <c r="AH904" s="591">
        <f t="shared" si="180"/>
        <v>0</v>
      </c>
    </row>
    <row r="905" spans="1:34" ht="15.75">
      <c r="A905" s="5"/>
      <c r="B905" s="13">
        <v>121</v>
      </c>
      <c r="C905" s="343" t="s">
        <v>2571</v>
      </c>
      <c r="D905" s="343" t="s">
        <v>545</v>
      </c>
      <c r="E905" s="379" t="s">
        <v>100</v>
      </c>
      <c r="F905" s="402">
        <v>2</v>
      </c>
      <c r="G905" s="136"/>
      <c r="H905" s="413">
        <v>1590</v>
      </c>
      <c r="I905" s="146">
        <f t="shared" si="173"/>
        <v>1113</v>
      </c>
      <c r="J905" s="255">
        <f t="shared" si="174"/>
        <v>42.807692307692307</v>
      </c>
      <c r="K905" s="8" t="s">
        <v>3207</v>
      </c>
      <c r="L905" s="346"/>
      <c r="M905" s="333"/>
      <c r="N905" s="8" t="s">
        <v>3208</v>
      </c>
      <c r="O905" s="426">
        <v>6.06825E-2</v>
      </c>
      <c r="P905" s="423">
        <v>1982</v>
      </c>
      <c r="Q905" s="402">
        <v>17100</v>
      </c>
      <c r="R905" s="452" t="s">
        <v>4553</v>
      </c>
      <c r="S905" s="457"/>
      <c r="T905" s="448">
        <v>60</v>
      </c>
      <c r="U905" s="548" t="s">
        <v>680</v>
      </c>
      <c r="V905" s="523" t="s">
        <v>4555</v>
      </c>
      <c r="W905" s="425" t="s">
        <v>735</v>
      </c>
      <c r="X905" s="169"/>
      <c r="Y905" s="71" t="s">
        <v>233</v>
      </c>
      <c r="Z905" s="145">
        <f t="shared" si="175"/>
        <v>0</v>
      </c>
      <c r="AA905" s="145">
        <f t="shared" si="176"/>
        <v>0</v>
      </c>
      <c r="AB905" s="257">
        <f t="shared" si="177"/>
        <v>0</v>
      </c>
      <c r="AC905" s="142">
        <f t="shared" si="178"/>
        <v>0</v>
      </c>
      <c r="AD905" s="143">
        <f t="shared" si="179"/>
        <v>0</v>
      </c>
      <c r="AE905" s="144" t="str">
        <f t="shared" si="170"/>
        <v/>
      </c>
      <c r="AF905" s="144">
        <f t="shared" si="171"/>
        <v>0</v>
      </c>
      <c r="AG905" s="144" t="str">
        <f t="shared" si="172"/>
        <v/>
      </c>
      <c r="AH905" s="591">
        <f t="shared" si="180"/>
        <v>0</v>
      </c>
    </row>
    <row r="906" spans="1:34" ht="15.75">
      <c r="A906" s="5" t="s">
        <v>546</v>
      </c>
      <c r="B906" s="13"/>
      <c r="C906" s="348"/>
      <c r="D906" s="341"/>
      <c r="E906" s="379"/>
      <c r="F906" s="401"/>
      <c r="G906" s="8"/>
      <c r="H906" s="413"/>
      <c r="I906" s="410"/>
      <c r="J906" s="565"/>
      <c r="K906" s="346"/>
      <c r="L906" s="8"/>
      <c r="M906" s="333"/>
      <c r="N906" s="346"/>
      <c r="O906" s="346"/>
      <c r="P906" s="423"/>
      <c r="Q906" s="439"/>
      <c r="R906" s="454"/>
      <c r="S906" s="456"/>
      <c r="T906" s="425"/>
      <c r="U906" s="506"/>
      <c r="V906" s="521"/>
      <c r="W906" s="425"/>
      <c r="X906" s="137"/>
      <c r="Y906" s="71" t="s">
        <v>1015</v>
      </c>
      <c r="Z906" s="195"/>
      <c r="AA906" s="195"/>
      <c r="AB906" s="142"/>
      <c r="AC906" s="142"/>
      <c r="AD906" s="143"/>
      <c r="AE906" s="144"/>
      <c r="AF906" s="144"/>
      <c r="AG906" s="144"/>
      <c r="AH906" s="591"/>
    </row>
    <row r="907" spans="1:34" ht="15.75">
      <c r="A907" s="5"/>
      <c r="B907" s="13">
        <v>122</v>
      </c>
      <c r="C907" s="341" t="s">
        <v>2572</v>
      </c>
      <c r="D907" s="341" t="s">
        <v>2573</v>
      </c>
      <c r="E907" s="379" t="s">
        <v>318</v>
      </c>
      <c r="F907" s="405">
        <v>3</v>
      </c>
      <c r="G907" s="8"/>
      <c r="H907" s="413">
        <v>1357</v>
      </c>
      <c r="I907" s="146">
        <f t="shared" si="173"/>
        <v>949.9</v>
      </c>
      <c r="J907" s="255">
        <f t="shared" si="174"/>
        <v>36.534615384615385</v>
      </c>
      <c r="K907" s="8" t="s">
        <v>3207</v>
      </c>
      <c r="L907" s="401"/>
      <c r="M907" s="333"/>
      <c r="N907" s="8" t="s">
        <v>3208</v>
      </c>
      <c r="O907" s="426">
        <v>6.3652500000000001E-2</v>
      </c>
      <c r="P907" s="423">
        <v>2994</v>
      </c>
      <c r="Q907" s="439">
        <v>25000</v>
      </c>
      <c r="R907" s="452" t="s">
        <v>4556</v>
      </c>
      <c r="S907" s="459"/>
      <c r="T907" s="448">
        <v>70</v>
      </c>
      <c r="U907" s="549" t="s">
        <v>5528</v>
      </c>
      <c r="V907" s="523" t="s">
        <v>4557</v>
      </c>
      <c r="W907" s="425" t="s">
        <v>723</v>
      </c>
      <c r="X907" s="169"/>
      <c r="Y907" s="71" t="s">
        <v>233</v>
      </c>
      <c r="Z907" s="145">
        <f t="shared" si="175"/>
        <v>0</v>
      </c>
      <c r="AA907" s="145">
        <f t="shared" si="176"/>
        <v>0</v>
      </c>
      <c r="AB907" s="257">
        <f t="shared" si="177"/>
        <v>0</v>
      </c>
      <c r="AC907" s="142">
        <f t="shared" si="178"/>
        <v>0</v>
      </c>
      <c r="AD907" s="143">
        <f t="shared" si="179"/>
        <v>0</v>
      </c>
      <c r="AE907" s="144" t="str">
        <f t="shared" si="170"/>
        <v/>
      </c>
      <c r="AF907" s="144">
        <f t="shared" si="171"/>
        <v>0</v>
      </c>
      <c r="AG907" s="144" t="str">
        <f t="shared" si="172"/>
        <v/>
      </c>
      <c r="AH907" s="591">
        <f t="shared" si="180"/>
        <v>0</v>
      </c>
    </row>
    <row r="908" spans="1:34" ht="15.75">
      <c r="A908" s="5"/>
      <c r="B908" s="13">
        <v>122</v>
      </c>
      <c r="C908" s="353" t="s">
        <v>2574</v>
      </c>
      <c r="D908" s="341" t="s">
        <v>2575</v>
      </c>
      <c r="E908" s="379" t="s">
        <v>318</v>
      </c>
      <c r="F908" s="405">
        <v>3</v>
      </c>
      <c r="G908" s="136"/>
      <c r="H908" s="413">
        <v>1357</v>
      </c>
      <c r="I908" s="146">
        <f t="shared" si="173"/>
        <v>949.9</v>
      </c>
      <c r="J908" s="255">
        <f t="shared" si="174"/>
        <v>36.534615384615385</v>
      </c>
      <c r="K908" s="8" t="s">
        <v>3207</v>
      </c>
      <c r="L908" s="401"/>
      <c r="M908" s="333"/>
      <c r="N908" s="8" t="s">
        <v>3208</v>
      </c>
      <c r="O908" s="426">
        <v>6.3652500000000001E-2</v>
      </c>
      <c r="P908" s="423">
        <v>2994</v>
      </c>
      <c r="Q908" s="439">
        <v>25000</v>
      </c>
      <c r="R908" s="459" t="s">
        <v>4556</v>
      </c>
      <c r="S908" s="459"/>
      <c r="T908" s="448">
        <v>70</v>
      </c>
      <c r="U908" s="549" t="s">
        <v>5529</v>
      </c>
      <c r="V908" s="514" t="s">
        <v>4558</v>
      </c>
      <c r="W908" s="425" t="s">
        <v>723</v>
      </c>
      <c r="X908" s="169"/>
      <c r="Y908" s="71" t="s">
        <v>233</v>
      </c>
      <c r="Z908" s="145">
        <f t="shared" si="175"/>
        <v>0</v>
      </c>
      <c r="AA908" s="145">
        <f t="shared" si="176"/>
        <v>0</v>
      </c>
      <c r="AB908" s="257">
        <f t="shared" si="177"/>
        <v>0</v>
      </c>
      <c r="AC908" s="142">
        <f t="shared" si="178"/>
        <v>0</v>
      </c>
      <c r="AD908" s="143">
        <f t="shared" si="179"/>
        <v>0</v>
      </c>
      <c r="AE908" s="144" t="str">
        <f t="shared" si="170"/>
        <v/>
      </c>
      <c r="AF908" s="144">
        <f t="shared" si="171"/>
        <v>0</v>
      </c>
      <c r="AG908" s="144" t="str">
        <f t="shared" si="172"/>
        <v/>
      </c>
      <c r="AH908" s="591">
        <f t="shared" si="180"/>
        <v>0</v>
      </c>
    </row>
    <row r="909" spans="1:34" ht="15.75">
      <c r="A909" s="5" t="s">
        <v>547</v>
      </c>
      <c r="B909" s="13"/>
      <c r="C909" s="348"/>
      <c r="D909" s="341"/>
      <c r="E909" s="379"/>
      <c r="F909" s="401"/>
      <c r="G909" s="8"/>
      <c r="H909" s="413"/>
      <c r="I909" s="410"/>
      <c r="J909" s="565"/>
      <c r="K909" s="346"/>
      <c r="L909" s="8"/>
      <c r="M909" s="333"/>
      <c r="N909" s="346"/>
      <c r="O909" s="346"/>
      <c r="P909" s="423"/>
      <c r="Q909" s="439"/>
      <c r="R909" s="454"/>
      <c r="S909" s="456"/>
      <c r="T909" s="425"/>
      <c r="U909" s="506"/>
      <c r="V909" s="530"/>
      <c r="W909" s="425"/>
      <c r="X909" s="137"/>
      <c r="Y909" s="71" t="s">
        <v>1015</v>
      </c>
      <c r="Z909" s="195"/>
      <c r="AA909" s="195"/>
      <c r="AB909" s="142"/>
      <c r="AC909" s="142"/>
      <c r="AD909" s="143"/>
      <c r="AE909" s="144"/>
      <c r="AF909" s="144"/>
      <c r="AG909" s="144"/>
      <c r="AH909" s="591"/>
    </row>
    <row r="910" spans="1:34" ht="15.75">
      <c r="A910" s="5"/>
      <c r="B910" s="13">
        <v>123</v>
      </c>
      <c r="C910" s="341" t="s">
        <v>2576</v>
      </c>
      <c r="D910" s="341" t="s">
        <v>548</v>
      </c>
      <c r="E910" s="379" t="s">
        <v>96</v>
      </c>
      <c r="F910" s="405">
        <v>4</v>
      </c>
      <c r="G910" s="8"/>
      <c r="H910" s="413">
        <v>634</v>
      </c>
      <c r="I910" s="146">
        <f t="shared" si="173"/>
        <v>443.79999999999995</v>
      </c>
      <c r="J910" s="255">
        <f t="shared" si="174"/>
        <v>17.069230769230767</v>
      </c>
      <c r="K910" s="8" t="s">
        <v>3145</v>
      </c>
      <c r="L910" s="401"/>
      <c r="M910" s="333" t="s">
        <v>5562</v>
      </c>
      <c r="N910" s="8" t="s">
        <v>3208</v>
      </c>
      <c r="O910" s="426">
        <v>3.5067500000000001E-2</v>
      </c>
      <c r="P910" s="423">
        <v>1980</v>
      </c>
      <c r="Q910" s="439">
        <v>14500</v>
      </c>
      <c r="R910" s="459" t="s">
        <v>4559</v>
      </c>
      <c r="S910" s="459"/>
      <c r="T910" s="448">
        <v>60</v>
      </c>
      <c r="U910" s="549" t="s">
        <v>5530</v>
      </c>
      <c r="V910" s="524" t="s">
        <v>4560</v>
      </c>
      <c r="W910" s="425" t="s">
        <v>711</v>
      </c>
      <c r="X910" s="169"/>
      <c r="Y910" s="71" t="s">
        <v>233</v>
      </c>
      <c r="Z910" s="145">
        <f t="shared" si="175"/>
        <v>0</v>
      </c>
      <c r="AA910" s="145">
        <f t="shared" si="176"/>
        <v>0</v>
      </c>
      <c r="AB910" s="257">
        <f t="shared" si="177"/>
        <v>0</v>
      </c>
      <c r="AC910" s="142">
        <f t="shared" si="178"/>
        <v>0</v>
      </c>
      <c r="AD910" s="143">
        <f t="shared" si="179"/>
        <v>0</v>
      </c>
      <c r="AE910" s="144" t="str">
        <f t="shared" si="170"/>
        <v/>
      </c>
      <c r="AF910" s="144">
        <f t="shared" si="171"/>
        <v>0</v>
      </c>
      <c r="AG910" s="144" t="str">
        <f t="shared" si="172"/>
        <v/>
      </c>
      <c r="AH910" s="591">
        <f t="shared" si="180"/>
        <v>0</v>
      </c>
    </row>
    <row r="911" spans="1:34" ht="15.75">
      <c r="A911" s="5"/>
      <c r="B911" s="13">
        <v>123</v>
      </c>
      <c r="C911" s="341" t="s">
        <v>2577</v>
      </c>
      <c r="D911" s="341" t="s">
        <v>549</v>
      </c>
      <c r="E911" s="379" t="s">
        <v>96</v>
      </c>
      <c r="F911" s="405">
        <v>4</v>
      </c>
      <c r="G911" s="136"/>
      <c r="H911" s="413">
        <v>634</v>
      </c>
      <c r="I911" s="146">
        <f t="shared" si="173"/>
        <v>443.79999999999995</v>
      </c>
      <c r="J911" s="255">
        <f t="shared" si="174"/>
        <v>17.069230769230767</v>
      </c>
      <c r="K911" s="8" t="s">
        <v>3145</v>
      </c>
      <c r="L911" s="401"/>
      <c r="M911" s="333" t="s">
        <v>5562</v>
      </c>
      <c r="N911" s="8" t="s">
        <v>3208</v>
      </c>
      <c r="O911" s="426">
        <v>3.5067500000000001E-2</v>
      </c>
      <c r="P911" s="423">
        <v>1980</v>
      </c>
      <c r="Q911" s="439">
        <v>14800</v>
      </c>
      <c r="R911" s="459" t="s">
        <v>4559</v>
      </c>
      <c r="S911" s="459"/>
      <c r="T911" s="448">
        <v>60</v>
      </c>
      <c r="U911" s="549" t="s">
        <v>5531</v>
      </c>
      <c r="V911" s="524" t="s">
        <v>4561</v>
      </c>
      <c r="W911" s="425" t="s">
        <v>711</v>
      </c>
      <c r="X911" s="169"/>
      <c r="Y911" s="71" t="s">
        <v>233</v>
      </c>
      <c r="Z911" s="145">
        <f t="shared" si="175"/>
        <v>0</v>
      </c>
      <c r="AA911" s="145">
        <f t="shared" si="176"/>
        <v>0</v>
      </c>
      <c r="AB911" s="257">
        <f t="shared" si="177"/>
        <v>0</v>
      </c>
      <c r="AC911" s="142">
        <f t="shared" si="178"/>
        <v>0</v>
      </c>
      <c r="AD911" s="143">
        <f t="shared" si="179"/>
        <v>0</v>
      </c>
      <c r="AE911" s="144" t="str">
        <f t="shared" si="170"/>
        <v/>
      </c>
      <c r="AF911" s="144">
        <f t="shared" si="171"/>
        <v>0</v>
      </c>
      <c r="AG911" s="144" t="str">
        <f t="shared" si="172"/>
        <v/>
      </c>
      <c r="AH911" s="591">
        <f t="shared" si="180"/>
        <v>0</v>
      </c>
    </row>
    <row r="912" spans="1:34" ht="15.75">
      <c r="A912" s="5" t="s">
        <v>1326</v>
      </c>
      <c r="B912" s="13"/>
      <c r="C912" s="348"/>
      <c r="D912" s="341"/>
      <c r="E912" s="379"/>
      <c r="F912" s="401"/>
      <c r="G912" s="8"/>
      <c r="H912" s="413"/>
      <c r="I912" s="410"/>
      <c r="J912" s="565"/>
      <c r="K912" s="346"/>
      <c r="L912" s="8"/>
      <c r="M912" s="333"/>
      <c r="N912" s="346"/>
      <c r="O912" s="346"/>
      <c r="P912" s="423"/>
      <c r="Q912" s="439"/>
      <c r="R912" s="454"/>
      <c r="S912" s="456"/>
      <c r="T912" s="425"/>
      <c r="U912" s="506"/>
      <c r="V912" s="530"/>
      <c r="W912" s="425"/>
      <c r="X912" s="137"/>
      <c r="Y912" s="71" t="s">
        <v>1015</v>
      </c>
      <c r="Z912" s="195"/>
      <c r="AA912" s="195"/>
      <c r="AB912" s="142"/>
      <c r="AC912" s="142"/>
      <c r="AD912" s="143"/>
      <c r="AE912" s="144"/>
      <c r="AF912" s="144"/>
      <c r="AG912" s="144"/>
      <c r="AH912" s="591"/>
    </row>
    <row r="913" spans="1:34" ht="15.75">
      <c r="A913" s="5"/>
      <c r="B913" s="13">
        <v>123</v>
      </c>
      <c r="C913" s="341" t="s">
        <v>2578</v>
      </c>
      <c r="D913" s="341" t="s">
        <v>548</v>
      </c>
      <c r="E913" s="379" t="s">
        <v>96</v>
      </c>
      <c r="F913" s="405">
        <v>4</v>
      </c>
      <c r="G913" s="8"/>
      <c r="H913" s="413">
        <v>634</v>
      </c>
      <c r="I913" s="146">
        <f t="shared" si="173"/>
        <v>443.79999999999995</v>
      </c>
      <c r="J913" s="255">
        <f t="shared" si="174"/>
        <v>17.069230769230767</v>
      </c>
      <c r="K913" s="8" t="s">
        <v>3145</v>
      </c>
      <c r="L913" s="346"/>
      <c r="M913" s="333" t="s">
        <v>5562</v>
      </c>
      <c r="N913" s="8" t="s">
        <v>10</v>
      </c>
      <c r="O913" s="426">
        <v>3.5067500000000001E-2</v>
      </c>
      <c r="P913" s="423">
        <v>1980</v>
      </c>
      <c r="Q913" s="439">
        <v>14500</v>
      </c>
      <c r="R913" s="459" t="s">
        <v>4559</v>
      </c>
      <c r="S913" s="457"/>
      <c r="T913" s="448">
        <v>60</v>
      </c>
      <c r="U913" s="549" t="s">
        <v>5530</v>
      </c>
      <c r="V913" s="515"/>
      <c r="W913" s="425" t="s">
        <v>711</v>
      </c>
      <c r="X913" s="169"/>
      <c r="Y913" s="71" t="s">
        <v>6572</v>
      </c>
      <c r="Z913" s="145">
        <f t="shared" si="175"/>
        <v>0</v>
      </c>
      <c r="AA913" s="145">
        <f t="shared" si="176"/>
        <v>0</v>
      </c>
      <c r="AB913" s="257">
        <f t="shared" si="177"/>
        <v>0</v>
      </c>
      <c r="AC913" s="142">
        <f t="shared" si="178"/>
        <v>0</v>
      </c>
      <c r="AD913" s="143">
        <f t="shared" si="179"/>
        <v>0</v>
      </c>
      <c r="AE913" s="144" t="str">
        <f t="shared" si="170"/>
        <v/>
      </c>
      <c r="AF913" s="144" t="str">
        <f t="shared" si="171"/>
        <v/>
      </c>
      <c r="AG913" s="144">
        <f t="shared" si="172"/>
        <v>0</v>
      </c>
      <c r="AH913" s="591">
        <f t="shared" si="180"/>
        <v>0</v>
      </c>
    </row>
    <row r="914" spans="1:34" ht="15.75">
      <c r="A914" s="5"/>
      <c r="B914" s="13">
        <v>123</v>
      </c>
      <c r="C914" s="341" t="s">
        <v>2579</v>
      </c>
      <c r="D914" s="341" t="s">
        <v>549</v>
      </c>
      <c r="E914" s="379" t="s">
        <v>96</v>
      </c>
      <c r="F914" s="405">
        <v>4</v>
      </c>
      <c r="G914" s="136"/>
      <c r="H914" s="413">
        <v>634</v>
      </c>
      <c r="I914" s="146">
        <f t="shared" si="173"/>
        <v>443.79999999999995</v>
      </c>
      <c r="J914" s="255">
        <f t="shared" si="174"/>
        <v>17.069230769230767</v>
      </c>
      <c r="K914" s="8" t="s">
        <v>3145</v>
      </c>
      <c r="L914" s="346"/>
      <c r="M914" s="333" t="s">
        <v>5562</v>
      </c>
      <c r="N914" s="8" t="s">
        <v>10</v>
      </c>
      <c r="O914" s="426">
        <v>3.5067500000000001E-2</v>
      </c>
      <c r="P914" s="423">
        <v>1980</v>
      </c>
      <c r="Q914" s="439">
        <v>14800</v>
      </c>
      <c r="R914" s="459" t="s">
        <v>4559</v>
      </c>
      <c r="S914" s="457"/>
      <c r="T914" s="448">
        <v>60</v>
      </c>
      <c r="U914" s="549" t="s">
        <v>5531</v>
      </c>
      <c r="V914" s="514" t="s">
        <v>4562</v>
      </c>
      <c r="W914" s="425" t="s">
        <v>711</v>
      </c>
      <c r="X914" s="169"/>
      <c r="Y914" s="71" t="s">
        <v>234</v>
      </c>
      <c r="Z914" s="145">
        <f t="shared" si="175"/>
        <v>0</v>
      </c>
      <c r="AA914" s="145">
        <f t="shared" si="176"/>
        <v>0</v>
      </c>
      <c r="AB914" s="257">
        <f t="shared" si="177"/>
        <v>0</v>
      </c>
      <c r="AC914" s="142">
        <f t="shared" si="178"/>
        <v>0</v>
      </c>
      <c r="AD914" s="143">
        <f t="shared" si="179"/>
        <v>0</v>
      </c>
      <c r="AE914" s="144" t="str">
        <f t="shared" si="170"/>
        <v/>
      </c>
      <c r="AF914" s="144" t="str">
        <f t="shared" si="171"/>
        <v/>
      </c>
      <c r="AG914" s="144">
        <f t="shared" si="172"/>
        <v>0</v>
      </c>
      <c r="AH914" s="591">
        <f t="shared" si="180"/>
        <v>0</v>
      </c>
    </row>
    <row r="915" spans="1:34" ht="15.75">
      <c r="A915" s="5" t="s">
        <v>550</v>
      </c>
      <c r="B915" s="13"/>
      <c r="C915" s="348"/>
      <c r="D915" s="341"/>
      <c r="E915" s="379"/>
      <c r="F915" s="401"/>
      <c r="G915" s="136"/>
      <c r="H915" s="413"/>
      <c r="I915" s="410"/>
      <c r="J915" s="565"/>
      <c r="K915" s="346"/>
      <c r="L915" s="8"/>
      <c r="M915" s="333"/>
      <c r="N915" s="346"/>
      <c r="O915" s="346"/>
      <c r="P915" s="423"/>
      <c r="Q915" s="439"/>
      <c r="R915" s="454"/>
      <c r="S915" s="456"/>
      <c r="T915" s="425"/>
      <c r="U915" s="506"/>
      <c r="V915" s="530"/>
      <c r="W915" s="425"/>
      <c r="X915" s="137"/>
      <c r="Y915" s="71" t="s">
        <v>1015</v>
      </c>
      <c r="Z915" s="195"/>
      <c r="AA915" s="195"/>
      <c r="AB915" s="142"/>
      <c r="AC915" s="142"/>
      <c r="AD915" s="143"/>
      <c r="AE915" s="144"/>
      <c r="AF915" s="144"/>
      <c r="AG915" s="144"/>
      <c r="AH915" s="591"/>
    </row>
    <row r="916" spans="1:34" ht="15.75">
      <c r="A916" s="5"/>
      <c r="B916" s="13"/>
      <c r="C916" s="343" t="s">
        <v>2580</v>
      </c>
      <c r="D916" s="378" t="s">
        <v>551</v>
      </c>
      <c r="E916" s="379" t="s">
        <v>100</v>
      </c>
      <c r="F916" s="405">
        <v>2</v>
      </c>
      <c r="G916" s="136"/>
      <c r="H916" s="413">
        <v>1274</v>
      </c>
      <c r="I916" s="146">
        <f t="shared" si="173"/>
        <v>891.8</v>
      </c>
      <c r="J916" s="255">
        <f t="shared" si="174"/>
        <v>34.299999999999997</v>
      </c>
      <c r="K916" s="8" t="s">
        <v>3207</v>
      </c>
      <c r="L916" s="401"/>
      <c r="M916" s="333" t="s">
        <v>5562</v>
      </c>
      <c r="N916" s="8" t="s">
        <v>3208</v>
      </c>
      <c r="O916" s="426">
        <v>3.5574000000000001E-2</v>
      </c>
      <c r="P916" s="423">
        <v>1990</v>
      </c>
      <c r="Q916" s="439">
        <v>16000</v>
      </c>
      <c r="R916" s="459" t="s">
        <v>4563</v>
      </c>
      <c r="S916" s="459"/>
      <c r="T916" s="448">
        <v>60</v>
      </c>
      <c r="U916" s="548" t="s">
        <v>4564</v>
      </c>
      <c r="V916" s="522" t="s">
        <v>681</v>
      </c>
      <c r="W916" s="425" t="s">
        <v>719</v>
      </c>
      <c r="X916" s="169"/>
      <c r="Y916" s="71" t="s">
        <v>233</v>
      </c>
      <c r="Z916" s="145">
        <f t="shared" si="175"/>
        <v>0</v>
      </c>
      <c r="AA916" s="145">
        <f t="shared" si="176"/>
        <v>0</v>
      </c>
      <c r="AB916" s="257">
        <f t="shared" si="177"/>
        <v>0</v>
      </c>
      <c r="AC916" s="142">
        <f t="shared" si="178"/>
        <v>0</v>
      </c>
      <c r="AD916" s="143">
        <f t="shared" si="179"/>
        <v>0</v>
      </c>
      <c r="AE916" s="144" t="str">
        <f t="shared" si="170"/>
        <v/>
      </c>
      <c r="AF916" s="144">
        <f t="shared" si="171"/>
        <v>0</v>
      </c>
      <c r="AG916" s="144" t="str">
        <f t="shared" si="172"/>
        <v/>
      </c>
      <c r="AH916" s="591">
        <f t="shared" si="180"/>
        <v>0</v>
      </c>
    </row>
    <row r="917" spans="1:34" ht="15.75">
      <c r="A917" s="5" t="s">
        <v>552</v>
      </c>
      <c r="B917" s="13"/>
      <c r="C917" s="340"/>
      <c r="D917" s="384"/>
      <c r="E917" s="395"/>
      <c r="F917" s="406"/>
      <c r="G917" s="8"/>
      <c r="H917" s="413"/>
      <c r="I917" s="410"/>
      <c r="J917" s="565"/>
      <c r="K917" s="418"/>
      <c r="L917" s="330"/>
      <c r="M917" s="333"/>
      <c r="N917" s="418"/>
      <c r="O917" s="418"/>
      <c r="P917" s="435"/>
      <c r="Q917" s="444"/>
      <c r="R917" s="454"/>
      <c r="S917" s="456"/>
      <c r="T917" s="473"/>
      <c r="U917" s="561"/>
      <c r="V917" s="521"/>
      <c r="W917" s="473"/>
      <c r="X917" s="137"/>
      <c r="Y917" s="71" t="s">
        <v>1015</v>
      </c>
      <c r="Z917" s="195"/>
      <c r="AA917" s="195"/>
      <c r="AB917" s="142"/>
      <c r="AC917" s="142"/>
      <c r="AD917" s="143"/>
      <c r="AE917" s="144"/>
      <c r="AF917" s="144"/>
      <c r="AG917" s="144"/>
      <c r="AH917" s="591"/>
    </row>
    <row r="918" spans="1:34" ht="15.75">
      <c r="A918" s="5"/>
      <c r="B918" s="13">
        <v>121</v>
      </c>
      <c r="C918" s="343" t="s">
        <v>2581</v>
      </c>
      <c r="D918" s="343" t="s">
        <v>553</v>
      </c>
      <c r="E918" s="379" t="s">
        <v>100</v>
      </c>
      <c r="F918" s="402">
        <v>2</v>
      </c>
      <c r="G918" s="8"/>
      <c r="H918" s="413">
        <v>1507</v>
      </c>
      <c r="I918" s="146">
        <f t="shared" si="173"/>
        <v>1054.8999999999999</v>
      </c>
      <c r="J918" s="255">
        <f t="shared" si="174"/>
        <v>40.573076923076918</v>
      </c>
      <c r="K918" s="8" t="s">
        <v>3207</v>
      </c>
      <c r="L918" s="346"/>
      <c r="M918" s="333"/>
      <c r="N918" s="8" t="s">
        <v>3208</v>
      </c>
      <c r="O918" s="426">
        <v>5.2874999999999998E-2</v>
      </c>
      <c r="P918" s="423">
        <v>1978</v>
      </c>
      <c r="Q918" s="402">
        <v>15900</v>
      </c>
      <c r="R918" s="452" t="s">
        <v>4565</v>
      </c>
      <c r="S918" s="457"/>
      <c r="T918" s="448">
        <v>70</v>
      </c>
      <c r="U918" s="548" t="s">
        <v>682</v>
      </c>
      <c r="V918" s="523" t="s">
        <v>4566</v>
      </c>
      <c r="W918" s="425" t="s">
        <v>712</v>
      </c>
      <c r="X918" s="169"/>
      <c r="Y918" s="71" t="s">
        <v>233</v>
      </c>
      <c r="Z918" s="145">
        <f t="shared" si="175"/>
        <v>0</v>
      </c>
      <c r="AA918" s="145">
        <f t="shared" si="176"/>
        <v>0</v>
      </c>
      <c r="AB918" s="257">
        <f t="shared" si="177"/>
        <v>0</v>
      </c>
      <c r="AC918" s="142">
        <f t="shared" si="178"/>
        <v>0</v>
      </c>
      <c r="AD918" s="143">
        <f t="shared" si="179"/>
        <v>0</v>
      </c>
      <c r="AE918" s="144" t="str">
        <f t="shared" si="170"/>
        <v/>
      </c>
      <c r="AF918" s="144">
        <f t="shared" si="171"/>
        <v>0</v>
      </c>
      <c r="AG918" s="144" t="str">
        <f t="shared" si="172"/>
        <v/>
      </c>
      <c r="AH918" s="591">
        <f t="shared" si="180"/>
        <v>0</v>
      </c>
    </row>
    <row r="919" spans="1:34" ht="15.75">
      <c r="A919" s="5"/>
      <c r="B919" s="13">
        <v>121</v>
      </c>
      <c r="C919" s="343" t="s">
        <v>2582</v>
      </c>
      <c r="D919" s="343" t="s">
        <v>554</v>
      </c>
      <c r="E919" s="379" t="s">
        <v>100</v>
      </c>
      <c r="F919" s="402">
        <v>2</v>
      </c>
      <c r="G919" s="136"/>
      <c r="H919" s="413">
        <v>1507</v>
      </c>
      <c r="I919" s="146">
        <f t="shared" si="173"/>
        <v>1054.8999999999999</v>
      </c>
      <c r="J919" s="255">
        <f t="shared" si="174"/>
        <v>40.573076923076918</v>
      </c>
      <c r="K919" s="8" t="s">
        <v>3207</v>
      </c>
      <c r="L919" s="346"/>
      <c r="M919" s="333"/>
      <c r="N919" s="8" t="s">
        <v>3208</v>
      </c>
      <c r="O919" s="426">
        <v>5.2874999999999998E-2</v>
      </c>
      <c r="P919" s="423">
        <v>1978</v>
      </c>
      <c r="Q919" s="402">
        <v>15400</v>
      </c>
      <c r="R919" s="452" t="s">
        <v>4565</v>
      </c>
      <c r="S919" s="457"/>
      <c r="T919" s="448">
        <v>70</v>
      </c>
      <c r="U919" s="548" t="s">
        <v>683</v>
      </c>
      <c r="V919" s="510" t="s">
        <v>4567</v>
      </c>
      <c r="W919" s="425" t="s">
        <v>712</v>
      </c>
      <c r="X919" s="169"/>
      <c r="Y919" s="71" t="s">
        <v>233</v>
      </c>
      <c r="Z919" s="145">
        <f t="shared" si="175"/>
        <v>0</v>
      </c>
      <c r="AA919" s="145">
        <f t="shared" si="176"/>
        <v>0</v>
      </c>
      <c r="AB919" s="257">
        <f t="shared" si="177"/>
        <v>0</v>
      </c>
      <c r="AC919" s="142">
        <f t="shared" si="178"/>
        <v>0</v>
      </c>
      <c r="AD919" s="143">
        <f t="shared" si="179"/>
        <v>0</v>
      </c>
      <c r="AE919" s="144" t="str">
        <f t="shared" si="170"/>
        <v/>
      </c>
      <c r="AF919" s="144">
        <f t="shared" si="171"/>
        <v>0</v>
      </c>
      <c r="AG919" s="144" t="str">
        <f t="shared" si="172"/>
        <v/>
      </c>
      <c r="AH919" s="591">
        <f t="shared" si="180"/>
        <v>0</v>
      </c>
    </row>
    <row r="920" spans="1:34" ht="15.75">
      <c r="A920" s="5" t="s">
        <v>1327</v>
      </c>
      <c r="B920" s="13"/>
      <c r="C920" s="348"/>
      <c r="D920" s="341"/>
      <c r="E920" s="379"/>
      <c r="F920" s="401"/>
      <c r="G920" s="8"/>
      <c r="H920" s="413"/>
      <c r="I920" s="410"/>
      <c r="J920" s="565"/>
      <c r="K920" s="346"/>
      <c r="L920" s="8"/>
      <c r="M920" s="333"/>
      <c r="N920" s="346"/>
      <c r="O920" s="346"/>
      <c r="P920" s="423"/>
      <c r="Q920" s="439"/>
      <c r="R920" s="454"/>
      <c r="S920" s="456"/>
      <c r="T920" s="425"/>
      <c r="U920" s="506"/>
      <c r="V920" s="530"/>
      <c r="W920" s="425"/>
      <c r="X920" s="137"/>
      <c r="Y920" s="71" t="s">
        <v>1015</v>
      </c>
      <c r="Z920" s="195"/>
      <c r="AA920" s="195"/>
      <c r="AB920" s="142"/>
      <c r="AC920" s="142"/>
      <c r="AD920" s="143"/>
      <c r="AE920" s="144"/>
      <c r="AF920" s="144"/>
      <c r="AG920" s="144"/>
      <c r="AH920" s="591"/>
    </row>
    <row r="921" spans="1:34" ht="15.75">
      <c r="A921" s="5"/>
      <c r="B921" s="13">
        <v>124</v>
      </c>
      <c r="C921" s="345" t="s">
        <v>2583</v>
      </c>
      <c r="D921" s="345" t="s">
        <v>2584</v>
      </c>
      <c r="E921" s="379" t="s">
        <v>100</v>
      </c>
      <c r="F921" s="405">
        <v>2</v>
      </c>
      <c r="G921" s="8"/>
      <c r="H921" s="413">
        <v>1811</v>
      </c>
      <c r="I921" s="146">
        <f t="shared" ref="I921:I984" si="181">(H921)*$G$20</f>
        <v>1267.6999999999998</v>
      </c>
      <c r="J921" s="255">
        <f t="shared" ref="J921:J984" si="182">(I921/$J$19)</f>
        <v>48.757692307692302</v>
      </c>
      <c r="K921" s="8" t="s">
        <v>3207</v>
      </c>
      <c r="L921" s="401"/>
      <c r="M921" s="333"/>
      <c r="N921" s="8" t="s">
        <v>3208</v>
      </c>
      <c r="O921" s="426">
        <v>5.8319999999999997E-2</v>
      </c>
      <c r="P921" s="423">
        <v>2272</v>
      </c>
      <c r="Q921" s="439">
        <v>19100</v>
      </c>
      <c r="R921" s="451" t="s">
        <v>4568</v>
      </c>
      <c r="S921" s="454"/>
      <c r="T921" s="448">
        <v>100</v>
      </c>
      <c r="U921" s="548" t="s">
        <v>4569</v>
      </c>
      <c r="V921" s="522" t="s">
        <v>4570</v>
      </c>
      <c r="W921" s="425" t="s">
        <v>4571</v>
      </c>
      <c r="X921" s="169"/>
      <c r="Y921" s="71" t="s">
        <v>233</v>
      </c>
      <c r="Z921" s="145">
        <f t="shared" ref="Z921:Z984" si="183">(X921*F921*I921)</f>
        <v>0</v>
      </c>
      <c r="AA921" s="145">
        <f t="shared" ref="AA921:AA984" si="184">(Z921*1.21)</f>
        <v>0</v>
      </c>
      <c r="AB921" s="257">
        <f t="shared" ref="AB921:AB984" si="185">(X921*J921*F921)</f>
        <v>0</v>
      </c>
      <c r="AC921" s="142">
        <f t="shared" ref="AC921:AC984" si="186">(X921*Q921/1000)</f>
        <v>0</v>
      </c>
      <c r="AD921" s="143">
        <f t="shared" ref="AD921:AD984" si="187">(X921*O921)</f>
        <v>0</v>
      </c>
      <c r="AE921" s="144" t="str">
        <f t="shared" ref="AE921:AE983" si="188">IF(N921="1.1G",(P921/1000)*X921,"")</f>
        <v/>
      </c>
      <c r="AF921" s="144">
        <f t="shared" ref="AF921:AF983" si="189">IF(N921="1.3G",(P921/1000)*X921,"")</f>
        <v>0</v>
      </c>
      <c r="AG921" s="144" t="str">
        <f t="shared" ref="AG921:AG983" si="190">IF(N921="1.4G",(P921/1000)*X921,"")</f>
        <v/>
      </c>
      <c r="AH921" s="591">
        <f t="shared" ref="AH921:AH984" si="191">SUM(AE921:AG921)</f>
        <v>0</v>
      </c>
    </row>
    <row r="922" spans="1:34" ht="15.75">
      <c r="A922" s="5" t="s">
        <v>1328</v>
      </c>
      <c r="B922" s="13"/>
      <c r="C922" s="348"/>
      <c r="D922" s="341"/>
      <c r="E922" s="379"/>
      <c r="F922" s="401"/>
      <c r="G922" s="8"/>
      <c r="H922" s="413"/>
      <c r="I922" s="410"/>
      <c r="J922" s="565"/>
      <c r="K922" s="346"/>
      <c r="L922" s="8"/>
      <c r="M922" s="333"/>
      <c r="N922" s="346"/>
      <c r="O922" s="346"/>
      <c r="P922" s="423"/>
      <c r="Q922" s="439"/>
      <c r="R922" s="454"/>
      <c r="S922" s="456"/>
      <c r="T922" s="425"/>
      <c r="U922" s="506"/>
      <c r="V922" s="530"/>
      <c r="W922" s="425"/>
      <c r="X922" s="137"/>
      <c r="Y922" s="71" t="s">
        <v>1015</v>
      </c>
      <c r="Z922" s="195"/>
      <c r="AA922" s="195"/>
      <c r="AB922" s="142"/>
      <c r="AC922" s="142"/>
      <c r="AD922" s="143"/>
      <c r="AE922" s="144"/>
      <c r="AF922" s="144"/>
      <c r="AG922" s="144"/>
      <c r="AH922" s="591"/>
    </row>
    <row r="923" spans="1:34" ht="15.75">
      <c r="A923" s="5"/>
      <c r="B923" s="13">
        <v>223</v>
      </c>
      <c r="C923" s="355" t="s">
        <v>2585</v>
      </c>
      <c r="D923" s="364" t="s">
        <v>2586</v>
      </c>
      <c r="E923" s="379" t="s">
        <v>100</v>
      </c>
      <c r="F923" s="402">
        <v>2</v>
      </c>
      <c r="G923" s="136"/>
      <c r="H923" s="413">
        <v>1503</v>
      </c>
      <c r="I923" s="146">
        <f t="shared" si="181"/>
        <v>1052.0999999999999</v>
      </c>
      <c r="J923" s="255">
        <f t="shared" si="182"/>
        <v>40.465384615384615</v>
      </c>
      <c r="K923" s="8" t="s">
        <v>3207</v>
      </c>
      <c r="L923" s="346"/>
      <c r="M923" s="333" t="s">
        <v>5562</v>
      </c>
      <c r="N923" s="8" t="s">
        <v>3208</v>
      </c>
      <c r="O923" s="426">
        <v>5.9399999999999994E-2</v>
      </c>
      <c r="P923" s="423">
        <v>1996</v>
      </c>
      <c r="Q923" s="402">
        <v>16000</v>
      </c>
      <c r="R923" s="461" t="s">
        <v>4572</v>
      </c>
      <c r="S923" s="457"/>
      <c r="T923" s="448">
        <v>80</v>
      </c>
      <c r="U923" s="548" t="s">
        <v>5532</v>
      </c>
      <c r="V923" s="512" t="s">
        <v>4573</v>
      </c>
      <c r="W923" s="425" t="s">
        <v>737</v>
      </c>
      <c r="X923" s="169"/>
      <c r="Y923" s="71" t="s">
        <v>233</v>
      </c>
      <c r="Z923" s="145">
        <f t="shared" si="183"/>
        <v>0</v>
      </c>
      <c r="AA923" s="145">
        <f t="shared" si="184"/>
        <v>0</v>
      </c>
      <c r="AB923" s="257">
        <f t="shared" si="185"/>
        <v>0</v>
      </c>
      <c r="AC923" s="142">
        <f t="shared" si="186"/>
        <v>0</v>
      </c>
      <c r="AD923" s="143">
        <f t="shared" si="187"/>
        <v>0</v>
      </c>
      <c r="AE923" s="144" t="str">
        <f t="shared" si="188"/>
        <v/>
      </c>
      <c r="AF923" s="144">
        <f t="shared" si="189"/>
        <v>0</v>
      </c>
      <c r="AG923" s="144" t="str">
        <f t="shared" si="190"/>
        <v/>
      </c>
      <c r="AH923" s="591">
        <f t="shared" si="191"/>
        <v>0</v>
      </c>
    </row>
    <row r="924" spans="1:34" ht="15.75">
      <c r="A924" s="5"/>
      <c r="B924" s="13">
        <v>223</v>
      </c>
      <c r="C924" s="355" t="s">
        <v>2587</v>
      </c>
      <c r="D924" s="364" t="s">
        <v>2588</v>
      </c>
      <c r="E924" s="379" t="s">
        <v>100</v>
      </c>
      <c r="F924" s="402">
        <v>2</v>
      </c>
      <c r="G924" s="8"/>
      <c r="H924" s="413">
        <v>1503</v>
      </c>
      <c r="I924" s="146">
        <f t="shared" si="181"/>
        <v>1052.0999999999999</v>
      </c>
      <c r="J924" s="255">
        <f t="shared" si="182"/>
        <v>40.465384615384615</v>
      </c>
      <c r="K924" s="8" t="s">
        <v>3207</v>
      </c>
      <c r="L924" s="346"/>
      <c r="M924" s="333" t="s">
        <v>5562</v>
      </c>
      <c r="N924" s="8" t="s">
        <v>3208</v>
      </c>
      <c r="O924" s="426">
        <v>5.9399999999999994E-2</v>
      </c>
      <c r="P924" s="423">
        <v>1976</v>
      </c>
      <c r="Q924" s="402">
        <v>16000</v>
      </c>
      <c r="R924" s="461" t="s">
        <v>4572</v>
      </c>
      <c r="S924" s="457"/>
      <c r="T924" s="448">
        <v>80</v>
      </c>
      <c r="U924" s="548" t="s">
        <v>5533</v>
      </c>
      <c r="V924" s="512" t="s">
        <v>4574</v>
      </c>
      <c r="W924" s="425" t="s">
        <v>737</v>
      </c>
      <c r="X924" s="169"/>
      <c r="Y924" s="71" t="s">
        <v>233</v>
      </c>
      <c r="Z924" s="145">
        <f t="shared" si="183"/>
        <v>0</v>
      </c>
      <c r="AA924" s="145">
        <f t="shared" si="184"/>
        <v>0</v>
      </c>
      <c r="AB924" s="257">
        <f t="shared" si="185"/>
        <v>0</v>
      </c>
      <c r="AC924" s="142">
        <f t="shared" si="186"/>
        <v>0</v>
      </c>
      <c r="AD924" s="143">
        <f t="shared" si="187"/>
        <v>0</v>
      </c>
      <c r="AE924" s="144" t="str">
        <f t="shared" si="188"/>
        <v/>
      </c>
      <c r="AF924" s="144">
        <f t="shared" si="189"/>
        <v>0</v>
      </c>
      <c r="AG924" s="144" t="str">
        <f t="shared" si="190"/>
        <v/>
      </c>
      <c r="AH924" s="591">
        <f t="shared" si="191"/>
        <v>0</v>
      </c>
    </row>
    <row r="925" spans="1:34" ht="15.75">
      <c r="A925" s="5" t="s">
        <v>555</v>
      </c>
      <c r="B925" s="13"/>
      <c r="C925" s="348"/>
      <c r="D925" s="341"/>
      <c r="E925" s="379"/>
      <c r="F925" s="401"/>
      <c r="G925" s="8"/>
      <c r="H925" s="413"/>
      <c r="I925" s="410"/>
      <c r="J925" s="565"/>
      <c r="K925" s="346"/>
      <c r="L925" s="8"/>
      <c r="M925" s="333"/>
      <c r="N925" s="346"/>
      <c r="O925" s="346"/>
      <c r="P925" s="423"/>
      <c r="Q925" s="439"/>
      <c r="R925" s="454"/>
      <c r="S925" s="456"/>
      <c r="T925" s="425"/>
      <c r="U925" s="506"/>
      <c r="V925" s="530"/>
      <c r="W925" s="425"/>
      <c r="X925" s="137"/>
      <c r="Y925" s="71" t="s">
        <v>1015</v>
      </c>
      <c r="Z925" s="195"/>
      <c r="AA925" s="195"/>
      <c r="AB925" s="142"/>
      <c r="AC925" s="142"/>
      <c r="AD925" s="143"/>
      <c r="AE925" s="144"/>
      <c r="AF925" s="144"/>
      <c r="AG925" s="144"/>
      <c r="AH925" s="591"/>
    </row>
    <row r="926" spans="1:34" ht="15.75">
      <c r="A926" s="5"/>
      <c r="B926" s="13">
        <v>125</v>
      </c>
      <c r="C926" s="354" t="s">
        <v>2589</v>
      </c>
      <c r="D926" s="354" t="s">
        <v>556</v>
      </c>
      <c r="E926" s="379" t="s">
        <v>100</v>
      </c>
      <c r="F926" s="402">
        <v>2</v>
      </c>
      <c r="G926" s="136"/>
      <c r="H926" s="413">
        <v>1391</v>
      </c>
      <c r="I926" s="146">
        <f t="shared" si="181"/>
        <v>973.69999999999993</v>
      </c>
      <c r="J926" s="255">
        <f t="shared" si="182"/>
        <v>37.449999999999996</v>
      </c>
      <c r="K926" s="8" t="s">
        <v>3207</v>
      </c>
      <c r="L926" s="346"/>
      <c r="M926" s="333" t="s">
        <v>5562</v>
      </c>
      <c r="N926" s="8" t="s">
        <v>3208</v>
      </c>
      <c r="O926" s="426">
        <v>4.6068749999999999E-2</v>
      </c>
      <c r="P926" s="423">
        <v>1990</v>
      </c>
      <c r="Q926" s="402">
        <v>16000</v>
      </c>
      <c r="R926" s="451" t="s">
        <v>4575</v>
      </c>
      <c r="S926" s="457"/>
      <c r="T926" s="448">
        <v>100</v>
      </c>
      <c r="U926" s="548" t="s">
        <v>684</v>
      </c>
      <c r="V926" s="522" t="s">
        <v>685</v>
      </c>
      <c r="W926" s="425" t="s">
        <v>723</v>
      </c>
      <c r="X926" s="169"/>
      <c r="Y926" s="71" t="s">
        <v>232</v>
      </c>
      <c r="Z926" s="145">
        <f t="shared" si="183"/>
        <v>0</v>
      </c>
      <c r="AA926" s="145">
        <f t="shared" si="184"/>
        <v>0</v>
      </c>
      <c r="AB926" s="257">
        <f t="shared" si="185"/>
        <v>0</v>
      </c>
      <c r="AC926" s="142">
        <f t="shared" si="186"/>
        <v>0</v>
      </c>
      <c r="AD926" s="143">
        <f t="shared" si="187"/>
        <v>0</v>
      </c>
      <c r="AE926" s="144" t="str">
        <f t="shared" si="188"/>
        <v/>
      </c>
      <c r="AF926" s="144">
        <f t="shared" si="189"/>
        <v>0</v>
      </c>
      <c r="AG926" s="144" t="str">
        <f t="shared" si="190"/>
        <v/>
      </c>
      <c r="AH926" s="591">
        <f t="shared" si="191"/>
        <v>0</v>
      </c>
    </row>
    <row r="927" spans="1:34" ht="15.75">
      <c r="A927" s="5"/>
      <c r="B927" s="13">
        <v>125</v>
      </c>
      <c r="C927" s="354" t="s">
        <v>2590</v>
      </c>
      <c r="D927" s="354" t="s">
        <v>557</v>
      </c>
      <c r="E927" s="379" t="s">
        <v>100</v>
      </c>
      <c r="F927" s="402">
        <v>2</v>
      </c>
      <c r="G927" s="8"/>
      <c r="H927" s="413">
        <v>1391</v>
      </c>
      <c r="I927" s="146">
        <f t="shared" si="181"/>
        <v>973.69999999999993</v>
      </c>
      <c r="J927" s="255">
        <f t="shared" si="182"/>
        <v>37.449999999999996</v>
      </c>
      <c r="K927" s="8" t="s">
        <v>3207</v>
      </c>
      <c r="L927" s="346"/>
      <c r="M927" s="333" t="s">
        <v>5562</v>
      </c>
      <c r="N927" s="8" t="s">
        <v>3208</v>
      </c>
      <c r="O927" s="426">
        <v>4.6068749999999999E-2</v>
      </c>
      <c r="P927" s="423">
        <v>1990</v>
      </c>
      <c r="Q927" s="402">
        <v>16000</v>
      </c>
      <c r="R927" s="451" t="s">
        <v>4576</v>
      </c>
      <c r="S927" s="457"/>
      <c r="T927" s="448">
        <v>80</v>
      </c>
      <c r="U927" s="548" t="s">
        <v>686</v>
      </c>
      <c r="V927" s="510" t="s">
        <v>4577</v>
      </c>
      <c r="W927" s="425" t="s">
        <v>723</v>
      </c>
      <c r="X927" s="169"/>
      <c r="Y927" s="71" t="s">
        <v>6572</v>
      </c>
      <c r="Z927" s="145">
        <f t="shared" si="183"/>
        <v>0</v>
      </c>
      <c r="AA927" s="145">
        <f t="shared" si="184"/>
        <v>0</v>
      </c>
      <c r="AB927" s="257">
        <f t="shared" si="185"/>
        <v>0</v>
      </c>
      <c r="AC927" s="142">
        <f t="shared" si="186"/>
        <v>0</v>
      </c>
      <c r="AD927" s="143">
        <f t="shared" si="187"/>
        <v>0</v>
      </c>
      <c r="AE927" s="144" t="str">
        <f t="shared" si="188"/>
        <v/>
      </c>
      <c r="AF927" s="144">
        <f t="shared" si="189"/>
        <v>0</v>
      </c>
      <c r="AG927" s="144" t="str">
        <f t="shared" si="190"/>
        <v/>
      </c>
      <c r="AH927" s="591">
        <f t="shared" si="191"/>
        <v>0</v>
      </c>
    </row>
    <row r="928" spans="1:34" ht="15.75">
      <c r="A928" s="5" t="s">
        <v>1329</v>
      </c>
      <c r="B928" s="13"/>
      <c r="C928" s="348"/>
      <c r="D928" s="341"/>
      <c r="E928" s="379"/>
      <c r="F928" s="401"/>
      <c r="G928" s="8"/>
      <c r="H928" s="413"/>
      <c r="I928" s="410"/>
      <c r="J928" s="565"/>
      <c r="K928" s="346"/>
      <c r="L928" s="8"/>
      <c r="M928" s="333"/>
      <c r="N928" s="346"/>
      <c r="O928" s="346"/>
      <c r="P928" s="423"/>
      <c r="Q928" s="439"/>
      <c r="R928" s="454"/>
      <c r="S928" s="456"/>
      <c r="T928" s="425"/>
      <c r="U928" s="506"/>
      <c r="V928" s="521"/>
      <c r="W928" s="425"/>
      <c r="X928" s="137"/>
      <c r="Y928" s="71" t="s">
        <v>1015</v>
      </c>
      <c r="Z928" s="195"/>
      <c r="AA928" s="195"/>
      <c r="AB928" s="142"/>
      <c r="AC928" s="142"/>
      <c r="AD928" s="143"/>
      <c r="AE928" s="144"/>
      <c r="AF928" s="144"/>
      <c r="AG928" s="144"/>
      <c r="AH928" s="591"/>
    </row>
    <row r="929" spans="1:34" ht="15.75">
      <c r="A929" s="5"/>
      <c r="B929" s="13">
        <v>126</v>
      </c>
      <c r="C929" s="353" t="s">
        <v>2591</v>
      </c>
      <c r="D929" s="341" t="s">
        <v>2592</v>
      </c>
      <c r="E929" s="379" t="s">
        <v>100</v>
      </c>
      <c r="F929" s="405">
        <v>2</v>
      </c>
      <c r="G929" s="8"/>
      <c r="H929" s="413">
        <v>1273</v>
      </c>
      <c r="I929" s="146">
        <f t="shared" si="181"/>
        <v>891.09999999999991</v>
      </c>
      <c r="J929" s="255">
        <f t="shared" si="182"/>
        <v>34.273076923076921</v>
      </c>
      <c r="K929" s="8" t="s">
        <v>3207</v>
      </c>
      <c r="L929" s="401"/>
      <c r="M929" s="333" t="s">
        <v>5562</v>
      </c>
      <c r="N929" s="8" t="s">
        <v>3208</v>
      </c>
      <c r="O929" s="426">
        <v>3.7976249999999996E-2</v>
      </c>
      <c r="P929" s="423">
        <v>1996</v>
      </c>
      <c r="Q929" s="439">
        <v>16300</v>
      </c>
      <c r="R929" s="451" t="s">
        <v>4578</v>
      </c>
      <c r="S929" s="454"/>
      <c r="T929" s="448">
        <v>100</v>
      </c>
      <c r="U929" s="549" t="s">
        <v>5534</v>
      </c>
      <c r="V929" s="510" t="s">
        <v>4579</v>
      </c>
      <c r="W929" s="425" t="s">
        <v>726</v>
      </c>
      <c r="X929" s="169"/>
      <c r="Y929" s="71" t="s">
        <v>233</v>
      </c>
      <c r="Z929" s="145">
        <f t="shared" si="183"/>
        <v>0</v>
      </c>
      <c r="AA929" s="145">
        <f t="shared" si="184"/>
        <v>0</v>
      </c>
      <c r="AB929" s="257">
        <f t="shared" si="185"/>
        <v>0</v>
      </c>
      <c r="AC929" s="142">
        <f t="shared" si="186"/>
        <v>0</v>
      </c>
      <c r="AD929" s="143">
        <f t="shared" si="187"/>
        <v>0</v>
      </c>
      <c r="AE929" s="144" t="str">
        <f t="shared" si="188"/>
        <v/>
      </c>
      <c r="AF929" s="144">
        <f t="shared" si="189"/>
        <v>0</v>
      </c>
      <c r="AG929" s="144" t="str">
        <f t="shared" si="190"/>
        <v/>
      </c>
      <c r="AH929" s="591">
        <f t="shared" si="191"/>
        <v>0</v>
      </c>
    </row>
    <row r="930" spans="1:34" ht="15.75">
      <c r="A930" s="5"/>
      <c r="B930" s="13">
        <v>126</v>
      </c>
      <c r="C930" s="341" t="s">
        <v>2593</v>
      </c>
      <c r="D930" s="341" t="s">
        <v>2594</v>
      </c>
      <c r="E930" s="379" t="s">
        <v>100</v>
      </c>
      <c r="F930" s="405">
        <v>2</v>
      </c>
      <c r="G930" s="136"/>
      <c r="H930" s="413">
        <v>1273</v>
      </c>
      <c r="I930" s="146">
        <f t="shared" si="181"/>
        <v>891.09999999999991</v>
      </c>
      <c r="J930" s="255">
        <f t="shared" si="182"/>
        <v>34.273076923076921</v>
      </c>
      <c r="K930" s="8" t="s">
        <v>3207</v>
      </c>
      <c r="L930" s="401"/>
      <c r="M930" s="333"/>
      <c r="N930" s="8" t="s">
        <v>3208</v>
      </c>
      <c r="O930" s="426">
        <v>3.7976249999999996E-2</v>
      </c>
      <c r="P930" s="423">
        <v>1996</v>
      </c>
      <c r="Q930" s="439">
        <v>16300</v>
      </c>
      <c r="R930" s="451" t="s">
        <v>4580</v>
      </c>
      <c r="S930" s="454"/>
      <c r="T930" s="448">
        <v>100</v>
      </c>
      <c r="U930" s="549" t="s">
        <v>5535</v>
      </c>
      <c r="V930" s="523" t="s">
        <v>4581</v>
      </c>
      <c r="W930" s="425" t="s">
        <v>726</v>
      </c>
      <c r="X930" s="169"/>
      <c r="Y930" s="71" t="s">
        <v>234</v>
      </c>
      <c r="Z930" s="145">
        <f t="shared" si="183"/>
        <v>0</v>
      </c>
      <c r="AA930" s="145">
        <f t="shared" si="184"/>
        <v>0</v>
      </c>
      <c r="AB930" s="257">
        <f t="shared" si="185"/>
        <v>0</v>
      </c>
      <c r="AC930" s="142">
        <f t="shared" si="186"/>
        <v>0</v>
      </c>
      <c r="AD930" s="143">
        <f t="shared" si="187"/>
        <v>0</v>
      </c>
      <c r="AE930" s="144" t="str">
        <f t="shared" si="188"/>
        <v/>
      </c>
      <c r="AF930" s="144">
        <f t="shared" si="189"/>
        <v>0</v>
      </c>
      <c r="AG930" s="144" t="str">
        <f t="shared" si="190"/>
        <v/>
      </c>
      <c r="AH930" s="591">
        <f t="shared" si="191"/>
        <v>0</v>
      </c>
    </row>
    <row r="931" spans="1:34" ht="15.75">
      <c r="A931" s="5"/>
      <c r="B931" s="13">
        <v>126</v>
      </c>
      <c r="C931" s="341" t="s">
        <v>2595</v>
      </c>
      <c r="D931" s="341" t="s">
        <v>2596</v>
      </c>
      <c r="E931" s="379" t="s">
        <v>100</v>
      </c>
      <c r="F931" s="405">
        <v>2</v>
      </c>
      <c r="G931" s="8"/>
      <c r="H931" s="413">
        <v>1273</v>
      </c>
      <c r="I931" s="146">
        <f t="shared" si="181"/>
        <v>891.09999999999991</v>
      </c>
      <c r="J931" s="255">
        <f t="shared" si="182"/>
        <v>34.273076923076921</v>
      </c>
      <c r="K931" s="8" t="s">
        <v>3207</v>
      </c>
      <c r="L931" s="401"/>
      <c r="M931" s="333" t="s">
        <v>5562</v>
      </c>
      <c r="N931" s="8" t="s">
        <v>3208</v>
      </c>
      <c r="O931" s="426">
        <v>3.7976249999999996E-2</v>
      </c>
      <c r="P931" s="423">
        <v>1996</v>
      </c>
      <c r="Q931" s="439">
        <v>16300</v>
      </c>
      <c r="R931" s="451" t="s">
        <v>4580</v>
      </c>
      <c r="S931" s="454"/>
      <c r="T931" s="448">
        <v>100</v>
      </c>
      <c r="U931" s="549" t="s">
        <v>4582</v>
      </c>
      <c r="V931" s="512" t="s">
        <v>4583</v>
      </c>
      <c r="W931" s="425" t="s">
        <v>726</v>
      </c>
      <c r="X931" s="169"/>
      <c r="Y931" s="71" t="s">
        <v>233</v>
      </c>
      <c r="Z931" s="145">
        <f t="shared" si="183"/>
        <v>0</v>
      </c>
      <c r="AA931" s="145">
        <f t="shared" si="184"/>
        <v>0</v>
      </c>
      <c r="AB931" s="257">
        <f t="shared" si="185"/>
        <v>0</v>
      </c>
      <c r="AC931" s="142">
        <f t="shared" si="186"/>
        <v>0</v>
      </c>
      <c r="AD931" s="143">
        <f t="shared" si="187"/>
        <v>0</v>
      </c>
      <c r="AE931" s="144" t="str">
        <f t="shared" si="188"/>
        <v/>
      </c>
      <c r="AF931" s="144">
        <f t="shared" si="189"/>
        <v>0</v>
      </c>
      <c r="AG931" s="144" t="str">
        <f t="shared" si="190"/>
        <v/>
      </c>
      <c r="AH931" s="591">
        <f t="shared" si="191"/>
        <v>0</v>
      </c>
    </row>
    <row r="932" spans="1:34" ht="15.75">
      <c r="A932" s="5" t="s">
        <v>1330</v>
      </c>
      <c r="B932" s="13"/>
      <c r="C932" s="348"/>
      <c r="D932" s="341"/>
      <c r="E932" s="379"/>
      <c r="F932" s="401"/>
      <c r="G932" s="8"/>
      <c r="H932" s="413"/>
      <c r="I932" s="410"/>
      <c r="J932" s="565"/>
      <c r="K932" s="346"/>
      <c r="L932" s="8"/>
      <c r="M932" s="333"/>
      <c r="N932" s="346"/>
      <c r="O932" s="346"/>
      <c r="P932" s="423"/>
      <c r="Q932" s="439"/>
      <c r="R932" s="454"/>
      <c r="S932" s="456"/>
      <c r="T932" s="425"/>
      <c r="U932" s="506"/>
      <c r="V932" s="530"/>
      <c r="W932" s="425"/>
      <c r="X932" s="137"/>
      <c r="Y932" s="71" t="s">
        <v>1015</v>
      </c>
      <c r="Z932" s="195"/>
      <c r="AA932" s="195"/>
      <c r="AB932" s="142"/>
      <c r="AC932" s="142"/>
      <c r="AD932" s="143"/>
      <c r="AE932" s="144"/>
      <c r="AF932" s="144"/>
      <c r="AG932" s="144"/>
      <c r="AH932" s="591"/>
    </row>
    <row r="933" spans="1:34" ht="15.75">
      <c r="A933" s="5"/>
      <c r="B933" s="13"/>
      <c r="C933" s="353" t="s">
        <v>2597</v>
      </c>
      <c r="D933" s="341" t="s">
        <v>2598</v>
      </c>
      <c r="E933" s="379" t="s">
        <v>97</v>
      </c>
      <c r="F933" s="402">
        <v>1</v>
      </c>
      <c r="G933" s="136"/>
      <c r="H933" s="413">
        <v>2879</v>
      </c>
      <c r="I933" s="146">
        <f t="shared" si="181"/>
        <v>2015.3</v>
      </c>
      <c r="J933" s="255">
        <f t="shared" si="182"/>
        <v>77.511538461538464</v>
      </c>
      <c r="K933" s="8" t="s">
        <v>3145</v>
      </c>
      <c r="L933" s="346"/>
      <c r="M933" s="333" t="s">
        <v>5562</v>
      </c>
      <c r="N933" s="8" t="s">
        <v>10</v>
      </c>
      <c r="O933" s="426">
        <v>5.6345624999999996E-2</v>
      </c>
      <c r="P933" s="423">
        <v>1500</v>
      </c>
      <c r="Q933" s="402">
        <v>14500</v>
      </c>
      <c r="R933" s="454" t="s">
        <v>4592</v>
      </c>
      <c r="S933" s="456"/>
      <c r="T933" s="448">
        <v>90</v>
      </c>
      <c r="U933" s="548" t="s">
        <v>5536</v>
      </c>
      <c r="V933" s="507" t="s">
        <v>4584</v>
      </c>
      <c r="W933" s="425" t="s">
        <v>4520</v>
      </c>
      <c r="X933" s="169"/>
      <c r="Y933" s="71" t="s">
        <v>233</v>
      </c>
      <c r="Z933" s="145">
        <f t="shared" si="183"/>
        <v>0</v>
      </c>
      <c r="AA933" s="145">
        <f t="shared" si="184"/>
        <v>0</v>
      </c>
      <c r="AB933" s="257">
        <f t="shared" si="185"/>
        <v>0</v>
      </c>
      <c r="AC933" s="142">
        <f t="shared" si="186"/>
        <v>0</v>
      </c>
      <c r="AD933" s="143">
        <f t="shared" si="187"/>
        <v>0</v>
      </c>
      <c r="AE933" s="144" t="str">
        <f t="shared" si="188"/>
        <v/>
      </c>
      <c r="AF933" s="144" t="str">
        <f t="shared" si="189"/>
        <v/>
      </c>
      <c r="AG933" s="144">
        <f t="shared" si="190"/>
        <v>0</v>
      </c>
      <c r="AH933" s="591">
        <f t="shared" si="191"/>
        <v>0</v>
      </c>
    </row>
    <row r="934" spans="1:34" ht="15.75">
      <c r="A934" s="5"/>
      <c r="B934" s="13">
        <v>127</v>
      </c>
      <c r="C934" s="341" t="s">
        <v>2599</v>
      </c>
      <c r="D934" s="341" t="s">
        <v>558</v>
      </c>
      <c r="E934" s="379" t="s">
        <v>97</v>
      </c>
      <c r="F934" s="405">
        <v>1</v>
      </c>
      <c r="G934" s="136"/>
      <c r="H934" s="413">
        <v>1445</v>
      </c>
      <c r="I934" s="146">
        <f t="shared" si="181"/>
        <v>1011.4999999999999</v>
      </c>
      <c r="J934" s="255">
        <f t="shared" si="182"/>
        <v>38.903846153846146</v>
      </c>
      <c r="K934" s="8" t="s">
        <v>3145</v>
      </c>
      <c r="L934" s="401"/>
      <c r="M934" s="333" t="s">
        <v>5562</v>
      </c>
      <c r="N934" s="8" t="s">
        <v>10</v>
      </c>
      <c r="O934" s="426">
        <v>1.6E-2</v>
      </c>
      <c r="P934" s="423">
        <v>990</v>
      </c>
      <c r="Q934" s="439">
        <v>9000</v>
      </c>
      <c r="R934" s="459" t="s">
        <v>3214</v>
      </c>
      <c r="S934" s="459"/>
      <c r="T934" s="448">
        <v>120</v>
      </c>
      <c r="U934" s="548" t="s">
        <v>4585</v>
      </c>
      <c r="V934" s="529"/>
      <c r="W934" s="425" t="s">
        <v>727</v>
      </c>
      <c r="X934" s="169"/>
      <c r="Y934" s="71" t="s">
        <v>6572</v>
      </c>
      <c r="Z934" s="145">
        <f t="shared" si="183"/>
        <v>0</v>
      </c>
      <c r="AA934" s="145">
        <f t="shared" si="184"/>
        <v>0</v>
      </c>
      <c r="AB934" s="257">
        <f t="shared" si="185"/>
        <v>0</v>
      </c>
      <c r="AC934" s="142">
        <f t="shared" si="186"/>
        <v>0</v>
      </c>
      <c r="AD934" s="143">
        <f t="shared" si="187"/>
        <v>0</v>
      </c>
      <c r="AE934" s="144" t="str">
        <f t="shared" si="188"/>
        <v/>
      </c>
      <c r="AF934" s="144" t="str">
        <f t="shared" si="189"/>
        <v/>
      </c>
      <c r="AG934" s="144">
        <f t="shared" si="190"/>
        <v>0</v>
      </c>
      <c r="AH934" s="591">
        <f t="shared" si="191"/>
        <v>0</v>
      </c>
    </row>
    <row r="935" spans="1:34" ht="15.75">
      <c r="A935" s="5"/>
      <c r="B935" s="13">
        <v>127</v>
      </c>
      <c r="C935" s="343" t="s">
        <v>2600</v>
      </c>
      <c r="D935" s="341" t="s">
        <v>2601</v>
      </c>
      <c r="E935" s="379" t="s">
        <v>97</v>
      </c>
      <c r="F935" s="402">
        <v>1</v>
      </c>
      <c r="G935" s="8"/>
      <c r="H935" s="413">
        <v>2102</v>
      </c>
      <c r="I935" s="146">
        <f t="shared" si="181"/>
        <v>1471.3999999999999</v>
      </c>
      <c r="J935" s="255">
        <f t="shared" si="182"/>
        <v>56.592307692307685</v>
      </c>
      <c r="K935" s="8" t="s">
        <v>3145</v>
      </c>
      <c r="L935" s="8"/>
      <c r="M935" s="333" t="s">
        <v>5561</v>
      </c>
      <c r="N935" s="8" t="s">
        <v>10</v>
      </c>
      <c r="O935" s="426">
        <v>3.5751999999999999E-2</v>
      </c>
      <c r="P935" s="423">
        <v>1485</v>
      </c>
      <c r="Q935" s="402">
        <v>12700</v>
      </c>
      <c r="R935" s="454" t="s">
        <v>4586</v>
      </c>
      <c r="S935" s="454"/>
      <c r="T935" s="448">
        <v>120</v>
      </c>
      <c r="U935" s="548" t="s">
        <v>4587</v>
      </c>
      <c r="V935" s="522" t="s">
        <v>4588</v>
      </c>
      <c r="W935" s="425" t="s">
        <v>757</v>
      </c>
      <c r="X935" s="169"/>
      <c r="Y935" s="71" t="s">
        <v>6572</v>
      </c>
      <c r="Z935" s="145">
        <f t="shared" si="183"/>
        <v>0</v>
      </c>
      <c r="AA935" s="145">
        <f t="shared" si="184"/>
        <v>0</v>
      </c>
      <c r="AB935" s="257">
        <f t="shared" si="185"/>
        <v>0</v>
      </c>
      <c r="AC935" s="142">
        <f t="shared" si="186"/>
        <v>0</v>
      </c>
      <c r="AD935" s="143">
        <f t="shared" si="187"/>
        <v>0</v>
      </c>
      <c r="AE935" s="144" t="str">
        <f t="shared" si="188"/>
        <v/>
      </c>
      <c r="AF935" s="144" t="str">
        <f t="shared" si="189"/>
        <v/>
      </c>
      <c r="AG935" s="144">
        <f t="shared" si="190"/>
        <v>0</v>
      </c>
      <c r="AH935" s="591">
        <f t="shared" si="191"/>
        <v>0</v>
      </c>
    </row>
    <row r="936" spans="1:34" ht="15.75">
      <c r="A936" s="5"/>
      <c r="B936" s="13">
        <v>127</v>
      </c>
      <c r="C936" s="355" t="s">
        <v>2602</v>
      </c>
      <c r="D936" s="387" t="s">
        <v>2461</v>
      </c>
      <c r="E936" s="379" t="s">
        <v>97</v>
      </c>
      <c r="F936" s="402">
        <v>1</v>
      </c>
      <c r="G936" s="136"/>
      <c r="H936" s="413">
        <v>2841</v>
      </c>
      <c r="I936" s="146">
        <f t="shared" si="181"/>
        <v>1988.6999999999998</v>
      </c>
      <c r="J936" s="255">
        <f t="shared" si="182"/>
        <v>76.488461538461536</v>
      </c>
      <c r="K936" s="8" t="s">
        <v>3145</v>
      </c>
      <c r="L936" s="346"/>
      <c r="M936" s="333" t="s">
        <v>5562</v>
      </c>
      <c r="N936" s="8" t="s">
        <v>10</v>
      </c>
      <c r="O936" s="426">
        <v>4.7888E-2</v>
      </c>
      <c r="P936" s="423">
        <v>1980</v>
      </c>
      <c r="Q936" s="402">
        <v>15600</v>
      </c>
      <c r="R936" s="454" t="s">
        <v>4589</v>
      </c>
      <c r="S936" s="454"/>
      <c r="T936" s="448">
        <v>160</v>
      </c>
      <c r="U936" s="548" t="s">
        <v>5537</v>
      </c>
      <c r="V936" s="510" t="s">
        <v>4590</v>
      </c>
      <c r="W936" s="425" t="s">
        <v>737</v>
      </c>
      <c r="X936" s="169"/>
      <c r="Y936" s="71" t="s">
        <v>232</v>
      </c>
      <c r="Z936" s="145">
        <f t="shared" si="183"/>
        <v>0</v>
      </c>
      <c r="AA936" s="145">
        <f t="shared" si="184"/>
        <v>0</v>
      </c>
      <c r="AB936" s="257">
        <f t="shared" si="185"/>
        <v>0</v>
      </c>
      <c r="AC936" s="142">
        <f t="shared" si="186"/>
        <v>0</v>
      </c>
      <c r="AD936" s="143">
        <f t="shared" si="187"/>
        <v>0</v>
      </c>
      <c r="AE936" s="144" t="str">
        <f t="shared" si="188"/>
        <v/>
      </c>
      <c r="AF936" s="144" t="str">
        <f t="shared" si="189"/>
        <v/>
      </c>
      <c r="AG936" s="144">
        <f t="shared" si="190"/>
        <v>0</v>
      </c>
      <c r="AH936" s="591">
        <f t="shared" si="191"/>
        <v>0</v>
      </c>
    </row>
    <row r="937" spans="1:34" ht="15.75">
      <c r="A937" s="5"/>
      <c r="B937" s="13"/>
      <c r="C937" s="355" t="s">
        <v>2603</v>
      </c>
      <c r="D937" s="387" t="s">
        <v>2461</v>
      </c>
      <c r="E937" s="379" t="s">
        <v>97</v>
      </c>
      <c r="F937" s="402">
        <v>1</v>
      </c>
      <c r="G937" s="8"/>
      <c r="H937" s="413">
        <v>3516</v>
      </c>
      <c r="I937" s="146">
        <f t="shared" si="181"/>
        <v>2461.1999999999998</v>
      </c>
      <c r="J937" s="255">
        <f t="shared" si="182"/>
        <v>94.661538461538456</v>
      </c>
      <c r="K937" s="8" t="s">
        <v>3145</v>
      </c>
      <c r="L937" s="346"/>
      <c r="M937" s="333" t="s">
        <v>5562</v>
      </c>
      <c r="N937" s="8" t="s">
        <v>10</v>
      </c>
      <c r="O937" s="426">
        <v>5.7374999999999995E-2</v>
      </c>
      <c r="P937" s="423">
        <v>1980</v>
      </c>
      <c r="Q937" s="402">
        <v>16600</v>
      </c>
      <c r="R937" s="454" t="s">
        <v>4589</v>
      </c>
      <c r="S937" s="454"/>
      <c r="T937" s="448">
        <v>160</v>
      </c>
      <c r="U937" s="548" t="s">
        <v>5538</v>
      </c>
      <c r="V937" s="512" t="s">
        <v>4591</v>
      </c>
      <c r="W937" s="425" t="s">
        <v>737</v>
      </c>
      <c r="X937" s="169"/>
      <c r="Y937" s="71" t="s">
        <v>232</v>
      </c>
      <c r="Z937" s="145">
        <f t="shared" si="183"/>
        <v>0</v>
      </c>
      <c r="AA937" s="145">
        <f t="shared" si="184"/>
        <v>0</v>
      </c>
      <c r="AB937" s="257">
        <f t="shared" si="185"/>
        <v>0</v>
      </c>
      <c r="AC937" s="142">
        <f t="shared" si="186"/>
        <v>0</v>
      </c>
      <c r="AD937" s="143">
        <f t="shared" si="187"/>
        <v>0</v>
      </c>
      <c r="AE937" s="144" t="str">
        <f t="shared" si="188"/>
        <v/>
      </c>
      <c r="AF937" s="144" t="str">
        <f t="shared" si="189"/>
        <v/>
      </c>
      <c r="AG937" s="144">
        <f t="shared" si="190"/>
        <v>0</v>
      </c>
      <c r="AH937" s="591">
        <f t="shared" si="191"/>
        <v>0</v>
      </c>
    </row>
    <row r="938" spans="1:34" ht="15.75">
      <c r="A938" s="5" t="s">
        <v>559</v>
      </c>
      <c r="B938" s="13"/>
      <c r="C938" s="348"/>
      <c r="D938" s="341"/>
      <c r="E938" s="379"/>
      <c r="F938" s="401"/>
      <c r="G938" s="8"/>
      <c r="H938" s="413"/>
      <c r="I938" s="410"/>
      <c r="J938" s="565"/>
      <c r="K938" s="346"/>
      <c r="L938" s="8"/>
      <c r="M938" s="333"/>
      <c r="N938" s="346"/>
      <c r="O938" s="346"/>
      <c r="P938" s="423"/>
      <c r="Q938" s="439"/>
      <c r="R938" s="454"/>
      <c r="S938" s="456"/>
      <c r="T938" s="425"/>
      <c r="U938" s="506"/>
      <c r="V938" s="530"/>
      <c r="W938" s="425"/>
      <c r="X938" s="137"/>
      <c r="Y938" s="71" t="s">
        <v>1015</v>
      </c>
      <c r="Z938" s="195"/>
      <c r="AA938" s="195"/>
      <c r="AB938" s="142"/>
      <c r="AC938" s="142"/>
      <c r="AD938" s="143"/>
      <c r="AE938" s="144"/>
      <c r="AF938" s="144"/>
      <c r="AG938" s="144"/>
      <c r="AH938" s="591"/>
    </row>
    <row r="939" spans="1:34" ht="15.75">
      <c r="A939" s="5"/>
      <c r="B939" s="13">
        <v>224</v>
      </c>
      <c r="C939" s="353" t="s">
        <v>2604</v>
      </c>
      <c r="D939" s="341" t="s">
        <v>2598</v>
      </c>
      <c r="E939" s="379" t="s">
        <v>97</v>
      </c>
      <c r="F939" s="402">
        <v>1</v>
      </c>
      <c r="G939" s="8"/>
      <c r="H939" s="413">
        <v>2242</v>
      </c>
      <c r="I939" s="146">
        <f t="shared" si="181"/>
        <v>1569.3999999999999</v>
      </c>
      <c r="J939" s="255">
        <f t="shared" si="182"/>
        <v>60.361538461538458</v>
      </c>
      <c r="K939" s="8" t="s">
        <v>3145</v>
      </c>
      <c r="L939" s="346"/>
      <c r="M939" s="333" t="s">
        <v>5562</v>
      </c>
      <c r="N939" s="8" t="s">
        <v>3208</v>
      </c>
      <c r="O939" s="426">
        <v>3.9285E-2</v>
      </c>
      <c r="P939" s="423">
        <v>1500</v>
      </c>
      <c r="Q939" s="402">
        <v>11500</v>
      </c>
      <c r="R939" s="454" t="s">
        <v>4592</v>
      </c>
      <c r="S939" s="457"/>
      <c r="T939" s="448">
        <v>90</v>
      </c>
      <c r="U939" s="548" t="s">
        <v>5539</v>
      </c>
      <c r="V939" s="512" t="s">
        <v>4584</v>
      </c>
      <c r="W939" s="425" t="s">
        <v>4520</v>
      </c>
      <c r="X939" s="169"/>
      <c r="Y939" s="71" t="s">
        <v>233</v>
      </c>
      <c r="Z939" s="145">
        <f t="shared" si="183"/>
        <v>0</v>
      </c>
      <c r="AA939" s="145">
        <f t="shared" si="184"/>
        <v>0</v>
      </c>
      <c r="AB939" s="257">
        <f t="shared" si="185"/>
        <v>0</v>
      </c>
      <c r="AC939" s="142">
        <f t="shared" si="186"/>
        <v>0</v>
      </c>
      <c r="AD939" s="143">
        <f t="shared" si="187"/>
        <v>0</v>
      </c>
      <c r="AE939" s="144" t="str">
        <f t="shared" si="188"/>
        <v/>
      </c>
      <c r="AF939" s="144">
        <f t="shared" si="189"/>
        <v>0</v>
      </c>
      <c r="AG939" s="144" t="str">
        <f t="shared" si="190"/>
        <v/>
      </c>
      <c r="AH939" s="591">
        <f t="shared" si="191"/>
        <v>0</v>
      </c>
    </row>
    <row r="940" spans="1:34" ht="15.75">
      <c r="A940" s="5"/>
      <c r="B940" s="13">
        <v>224</v>
      </c>
      <c r="C940" s="341" t="s">
        <v>2605</v>
      </c>
      <c r="D940" s="341" t="s">
        <v>558</v>
      </c>
      <c r="E940" s="379" t="s">
        <v>97</v>
      </c>
      <c r="F940" s="405">
        <v>1</v>
      </c>
      <c r="G940" s="8"/>
      <c r="H940" s="413">
        <v>1445</v>
      </c>
      <c r="I940" s="146">
        <f t="shared" si="181"/>
        <v>1011.4999999999999</v>
      </c>
      <c r="J940" s="255">
        <f t="shared" si="182"/>
        <v>38.903846153846146</v>
      </c>
      <c r="K940" s="8" t="s">
        <v>3145</v>
      </c>
      <c r="L940" s="401"/>
      <c r="M940" s="333" t="s">
        <v>5562</v>
      </c>
      <c r="N940" s="8" t="s">
        <v>3208</v>
      </c>
      <c r="O940" s="426">
        <v>1.6E-2</v>
      </c>
      <c r="P940" s="423">
        <v>990</v>
      </c>
      <c r="Q940" s="439">
        <v>9000</v>
      </c>
      <c r="R940" s="459" t="s">
        <v>3214</v>
      </c>
      <c r="S940" s="459"/>
      <c r="T940" s="448">
        <v>120</v>
      </c>
      <c r="U940" s="548" t="s">
        <v>4593</v>
      </c>
      <c r="V940" s="529"/>
      <c r="W940" s="425" t="s">
        <v>727</v>
      </c>
      <c r="X940" s="169"/>
      <c r="Y940" s="71" t="s">
        <v>233</v>
      </c>
      <c r="Z940" s="145">
        <f t="shared" si="183"/>
        <v>0</v>
      </c>
      <c r="AA940" s="145">
        <f t="shared" si="184"/>
        <v>0</v>
      </c>
      <c r="AB940" s="257">
        <f t="shared" si="185"/>
        <v>0</v>
      </c>
      <c r="AC940" s="142">
        <f t="shared" si="186"/>
        <v>0</v>
      </c>
      <c r="AD940" s="143">
        <f t="shared" si="187"/>
        <v>0</v>
      </c>
      <c r="AE940" s="144" t="str">
        <f t="shared" si="188"/>
        <v/>
      </c>
      <c r="AF940" s="144">
        <f t="shared" si="189"/>
        <v>0</v>
      </c>
      <c r="AG940" s="144" t="str">
        <f t="shared" si="190"/>
        <v/>
      </c>
      <c r="AH940" s="591">
        <f t="shared" si="191"/>
        <v>0</v>
      </c>
    </row>
    <row r="941" spans="1:34" ht="15.75">
      <c r="A941" s="5"/>
      <c r="B941" s="13">
        <v>224</v>
      </c>
      <c r="C941" s="343" t="s">
        <v>2606</v>
      </c>
      <c r="D941" s="341" t="s">
        <v>2601</v>
      </c>
      <c r="E941" s="379" t="s">
        <v>97</v>
      </c>
      <c r="F941" s="402">
        <v>1</v>
      </c>
      <c r="G941" s="8"/>
      <c r="H941" s="413">
        <v>2102</v>
      </c>
      <c r="I941" s="146">
        <f t="shared" si="181"/>
        <v>1471.3999999999999</v>
      </c>
      <c r="J941" s="255">
        <f t="shared" si="182"/>
        <v>56.592307692307685</v>
      </c>
      <c r="K941" s="8" t="s">
        <v>3145</v>
      </c>
      <c r="L941" s="346"/>
      <c r="M941" s="333" t="s">
        <v>5561</v>
      </c>
      <c r="N941" s="8" t="s">
        <v>3208</v>
      </c>
      <c r="O941" s="426">
        <v>3.5751999999999999E-2</v>
      </c>
      <c r="P941" s="423">
        <v>1485</v>
      </c>
      <c r="Q941" s="402">
        <v>11700</v>
      </c>
      <c r="R941" s="454" t="s">
        <v>4594</v>
      </c>
      <c r="S941" s="454"/>
      <c r="T941" s="448">
        <v>120</v>
      </c>
      <c r="U941" s="548" t="s">
        <v>4595</v>
      </c>
      <c r="V941" s="522" t="s">
        <v>4596</v>
      </c>
      <c r="W941" s="425" t="s">
        <v>737</v>
      </c>
      <c r="X941" s="169"/>
      <c r="Y941" s="71" t="s">
        <v>233</v>
      </c>
      <c r="Z941" s="145">
        <f t="shared" si="183"/>
        <v>0</v>
      </c>
      <c r="AA941" s="145">
        <f t="shared" si="184"/>
        <v>0</v>
      </c>
      <c r="AB941" s="257">
        <f t="shared" si="185"/>
        <v>0</v>
      </c>
      <c r="AC941" s="142">
        <f t="shared" si="186"/>
        <v>0</v>
      </c>
      <c r="AD941" s="143">
        <f t="shared" si="187"/>
        <v>0</v>
      </c>
      <c r="AE941" s="144" t="str">
        <f t="shared" si="188"/>
        <v/>
      </c>
      <c r="AF941" s="144">
        <f t="shared" si="189"/>
        <v>0</v>
      </c>
      <c r="AG941" s="144" t="str">
        <f t="shared" si="190"/>
        <v/>
      </c>
      <c r="AH941" s="591">
        <f t="shared" si="191"/>
        <v>0</v>
      </c>
    </row>
    <row r="942" spans="1:34" ht="15.75">
      <c r="A942" s="5"/>
      <c r="B942" s="13">
        <v>224</v>
      </c>
      <c r="C942" s="355" t="s">
        <v>2607</v>
      </c>
      <c r="D942" s="386" t="s">
        <v>2461</v>
      </c>
      <c r="E942" s="379" t="s">
        <v>97</v>
      </c>
      <c r="F942" s="402">
        <v>1</v>
      </c>
      <c r="G942" s="8"/>
      <c r="H942" s="413">
        <v>2841</v>
      </c>
      <c r="I942" s="146">
        <f t="shared" si="181"/>
        <v>1988.6999999999998</v>
      </c>
      <c r="J942" s="255">
        <f t="shared" si="182"/>
        <v>76.488461538461536</v>
      </c>
      <c r="K942" s="8" t="s">
        <v>3145</v>
      </c>
      <c r="L942" s="346"/>
      <c r="M942" s="333" t="s">
        <v>5562</v>
      </c>
      <c r="N942" s="8" t="s">
        <v>3208</v>
      </c>
      <c r="O942" s="426">
        <v>4.7888E-2</v>
      </c>
      <c r="P942" s="423">
        <v>1980</v>
      </c>
      <c r="Q942" s="402">
        <v>15600</v>
      </c>
      <c r="R942" s="454" t="s">
        <v>4597</v>
      </c>
      <c r="S942" s="454"/>
      <c r="T942" s="448">
        <v>160</v>
      </c>
      <c r="U942" s="548" t="s">
        <v>5540</v>
      </c>
      <c r="V942" s="510" t="s">
        <v>4598</v>
      </c>
      <c r="W942" s="425" t="s">
        <v>737</v>
      </c>
      <c r="X942" s="169"/>
      <c r="Y942" s="71" t="s">
        <v>233</v>
      </c>
      <c r="Z942" s="145">
        <f t="shared" si="183"/>
        <v>0</v>
      </c>
      <c r="AA942" s="145">
        <f t="shared" si="184"/>
        <v>0</v>
      </c>
      <c r="AB942" s="257">
        <f t="shared" si="185"/>
        <v>0</v>
      </c>
      <c r="AC942" s="142">
        <f t="shared" si="186"/>
        <v>0</v>
      </c>
      <c r="AD942" s="143">
        <f t="shared" si="187"/>
        <v>0</v>
      </c>
      <c r="AE942" s="144" t="str">
        <f t="shared" si="188"/>
        <v/>
      </c>
      <c r="AF942" s="144">
        <f t="shared" si="189"/>
        <v>0</v>
      </c>
      <c r="AG942" s="144" t="str">
        <f t="shared" si="190"/>
        <v/>
      </c>
      <c r="AH942" s="591">
        <f t="shared" si="191"/>
        <v>0</v>
      </c>
    </row>
    <row r="943" spans="1:34" ht="15.75">
      <c r="A943" s="5" t="s">
        <v>1032</v>
      </c>
      <c r="B943" s="13"/>
      <c r="C943" s="348"/>
      <c r="D943" s="341"/>
      <c r="E943" s="379"/>
      <c r="F943" s="401"/>
      <c r="G943" s="8"/>
      <c r="H943" s="413"/>
      <c r="I943" s="410"/>
      <c r="J943" s="565"/>
      <c r="K943" s="346"/>
      <c r="L943" s="8"/>
      <c r="M943" s="333"/>
      <c r="N943" s="346"/>
      <c r="O943" s="346"/>
      <c r="P943" s="423"/>
      <c r="Q943" s="439"/>
      <c r="R943" s="454"/>
      <c r="S943" s="456"/>
      <c r="T943" s="425"/>
      <c r="U943" s="506"/>
      <c r="V943" s="530"/>
      <c r="W943" s="425"/>
      <c r="X943" s="137"/>
      <c r="Y943" s="71" t="s">
        <v>1015</v>
      </c>
      <c r="Z943" s="195"/>
      <c r="AA943" s="195"/>
      <c r="AB943" s="142"/>
      <c r="AC943" s="142"/>
      <c r="AD943" s="143"/>
      <c r="AE943" s="144"/>
      <c r="AF943" s="144"/>
      <c r="AG943" s="144"/>
      <c r="AH943" s="591"/>
    </row>
    <row r="944" spans="1:34" ht="15.75">
      <c r="A944" s="5"/>
      <c r="B944" s="13">
        <v>128</v>
      </c>
      <c r="C944" s="353" t="s">
        <v>2608</v>
      </c>
      <c r="D944" s="341" t="s">
        <v>2609</v>
      </c>
      <c r="E944" s="379" t="s">
        <v>97</v>
      </c>
      <c r="F944" s="402">
        <v>1</v>
      </c>
      <c r="G944" s="8"/>
      <c r="H944" s="413">
        <v>3923</v>
      </c>
      <c r="I944" s="146">
        <f t="shared" si="181"/>
        <v>2746.1</v>
      </c>
      <c r="J944" s="255">
        <f t="shared" si="182"/>
        <v>105.61923076923077</v>
      </c>
      <c r="K944" s="8" t="s">
        <v>3207</v>
      </c>
      <c r="L944" s="346"/>
      <c r="M944" s="333" t="s">
        <v>5562</v>
      </c>
      <c r="N944" s="8" t="s">
        <v>3208</v>
      </c>
      <c r="O944" s="426">
        <v>5.3088749999999997E-2</v>
      </c>
      <c r="P944" s="423">
        <v>2985</v>
      </c>
      <c r="Q944" s="439">
        <v>17000</v>
      </c>
      <c r="R944" s="459" t="s">
        <v>4599</v>
      </c>
      <c r="S944" s="459"/>
      <c r="T944" s="448">
        <v>160</v>
      </c>
      <c r="U944" s="548" t="s">
        <v>5541</v>
      </c>
      <c r="V944" s="522" t="s">
        <v>4600</v>
      </c>
      <c r="W944" s="425" t="s">
        <v>719</v>
      </c>
      <c r="X944" s="169"/>
      <c r="Y944" s="71" t="s">
        <v>233</v>
      </c>
      <c r="Z944" s="145">
        <f t="shared" si="183"/>
        <v>0</v>
      </c>
      <c r="AA944" s="145">
        <f t="shared" si="184"/>
        <v>0</v>
      </c>
      <c r="AB944" s="257">
        <f t="shared" si="185"/>
        <v>0</v>
      </c>
      <c r="AC944" s="142">
        <f t="shared" si="186"/>
        <v>0</v>
      </c>
      <c r="AD944" s="143">
        <f t="shared" si="187"/>
        <v>0</v>
      </c>
      <c r="AE944" s="144" t="str">
        <f t="shared" si="188"/>
        <v/>
      </c>
      <c r="AF944" s="144">
        <f t="shared" si="189"/>
        <v>0</v>
      </c>
      <c r="AG944" s="144" t="str">
        <f t="shared" si="190"/>
        <v/>
      </c>
      <c r="AH944" s="591">
        <f t="shared" si="191"/>
        <v>0</v>
      </c>
    </row>
    <row r="945" spans="1:34" ht="15.75">
      <c r="A945" s="5"/>
      <c r="B945" s="13">
        <v>128</v>
      </c>
      <c r="C945" s="343" t="s">
        <v>2610</v>
      </c>
      <c r="D945" s="341" t="s">
        <v>2611</v>
      </c>
      <c r="E945" s="379" t="s">
        <v>97</v>
      </c>
      <c r="F945" s="402">
        <v>1</v>
      </c>
      <c r="G945" s="8"/>
      <c r="H945" s="413">
        <v>2940</v>
      </c>
      <c r="I945" s="146">
        <f t="shared" si="181"/>
        <v>2058</v>
      </c>
      <c r="J945" s="255">
        <f t="shared" si="182"/>
        <v>79.15384615384616</v>
      </c>
      <c r="K945" s="8" t="s">
        <v>3207</v>
      </c>
      <c r="L945" s="346"/>
      <c r="M945" s="333" t="s">
        <v>5562</v>
      </c>
      <c r="N945" s="8" t="s">
        <v>3208</v>
      </c>
      <c r="O945" s="426">
        <v>4.7774999999999998E-2</v>
      </c>
      <c r="P945" s="423">
        <v>1990</v>
      </c>
      <c r="Q945" s="402">
        <v>17000</v>
      </c>
      <c r="R945" s="454" t="s">
        <v>4601</v>
      </c>
      <c r="S945" s="454"/>
      <c r="T945" s="448">
        <v>180</v>
      </c>
      <c r="U945" s="548" t="s">
        <v>4602</v>
      </c>
      <c r="V945" s="510" t="s">
        <v>4603</v>
      </c>
      <c r="W945" s="425" t="s">
        <v>728</v>
      </c>
      <c r="X945" s="169"/>
      <c r="Y945" s="71" t="s">
        <v>233</v>
      </c>
      <c r="Z945" s="145">
        <f t="shared" si="183"/>
        <v>0</v>
      </c>
      <c r="AA945" s="145">
        <f t="shared" si="184"/>
        <v>0</v>
      </c>
      <c r="AB945" s="257">
        <f t="shared" si="185"/>
        <v>0</v>
      </c>
      <c r="AC945" s="142">
        <f t="shared" si="186"/>
        <v>0</v>
      </c>
      <c r="AD945" s="143">
        <f t="shared" si="187"/>
        <v>0</v>
      </c>
      <c r="AE945" s="144" t="str">
        <f t="shared" si="188"/>
        <v/>
      </c>
      <c r="AF945" s="144">
        <f t="shared" si="189"/>
        <v>0</v>
      </c>
      <c r="AG945" s="144" t="str">
        <f t="shared" si="190"/>
        <v/>
      </c>
      <c r="AH945" s="591">
        <f t="shared" si="191"/>
        <v>0</v>
      </c>
    </row>
    <row r="946" spans="1:34" ht="15.75">
      <c r="A946" s="5"/>
      <c r="B946" s="13">
        <v>128</v>
      </c>
      <c r="C946" s="343" t="s">
        <v>2612</v>
      </c>
      <c r="D946" s="341" t="s">
        <v>560</v>
      </c>
      <c r="E946" s="379" t="s">
        <v>97</v>
      </c>
      <c r="F946" s="402">
        <v>1</v>
      </c>
      <c r="G946" s="8"/>
      <c r="H946" s="413">
        <v>2764</v>
      </c>
      <c r="I946" s="146">
        <f t="shared" si="181"/>
        <v>1934.8</v>
      </c>
      <c r="J946" s="255">
        <f t="shared" si="182"/>
        <v>74.41538461538461</v>
      </c>
      <c r="K946" s="8" t="s">
        <v>3207</v>
      </c>
      <c r="L946" s="346"/>
      <c r="M946" s="333" t="s">
        <v>5562</v>
      </c>
      <c r="N946" s="8" t="s">
        <v>3208</v>
      </c>
      <c r="O946" s="426">
        <v>5.1920000000000001E-2</v>
      </c>
      <c r="P946" s="423">
        <v>1994</v>
      </c>
      <c r="Q946" s="402">
        <v>14000</v>
      </c>
      <c r="R946" s="451" t="s">
        <v>4604</v>
      </c>
      <c r="S946" s="454"/>
      <c r="T946" s="448">
        <v>130</v>
      </c>
      <c r="U946" s="548" t="s">
        <v>4605</v>
      </c>
      <c r="V946" s="522" t="s">
        <v>4606</v>
      </c>
      <c r="W946" s="425" t="s">
        <v>758</v>
      </c>
      <c r="X946" s="169"/>
      <c r="Y946" s="71" t="s">
        <v>233</v>
      </c>
      <c r="Z946" s="145">
        <f t="shared" si="183"/>
        <v>0</v>
      </c>
      <c r="AA946" s="145">
        <f t="shared" si="184"/>
        <v>0</v>
      </c>
      <c r="AB946" s="257">
        <f t="shared" si="185"/>
        <v>0</v>
      </c>
      <c r="AC946" s="142">
        <f t="shared" si="186"/>
        <v>0</v>
      </c>
      <c r="AD946" s="143">
        <f t="shared" si="187"/>
        <v>0</v>
      </c>
      <c r="AE946" s="144" t="str">
        <f t="shared" si="188"/>
        <v/>
      </c>
      <c r="AF946" s="144">
        <f t="shared" si="189"/>
        <v>0</v>
      </c>
      <c r="AG946" s="144" t="str">
        <f t="shared" si="190"/>
        <v/>
      </c>
      <c r="AH946" s="591">
        <f t="shared" si="191"/>
        <v>0</v>
      </c>
    </row>
    <row r="947" spans="1:34" ht="15.75">
      <c r="A947" s="5"/>
      <c r="B947" s="13">
        <v>128</v>
      </c>
      <c r="C947" s="343" t="s">
        <v>2613</v>
      </c>
      <c r="D947" s="341" t="s">
        <v>561</v>
      </c>
      <c r="E947" s="379" t="s">
        <v>97</v>
      </c>
      <c r="F947" s="402">
        <v>1</v>
      </c>
      <c r="G947" s="8"/>
      <c r="H947" s="413">
        <v>2764</v>
      </c>
      <c r="I947" s="146">
        <f t="shared" si="181"/>
        <v>1934.8</v>
      </c>
      <c r="J947" s="255">
        <f t="shared" si="182"/>
        <v>74.41538461538461</v>
      </c>
      <c r="K947" s="8" t="s">
        <v>3207</v>
      </c>
      <c r="L947" s="346"/>
      <c r="M947" s="333" t="s">
        <v>5562</v>
      </c>
      <c r="N947" s="8" t="s">
        <v>3208</v>
      </c>
      <c r="O947" s="426">
        <v>5.1920000000000001E-2</v>
      </c>
      <c r="P947" s="423">
        <v>1994</v>
      </c>
      <c r="Q947" s="402">
        <v>14000</v>
      </c>
      <c r="R947" s="454" t="s">
        <v>4607</v>
      </c>
      <c r="S947" s="454"/>
      <c r="T947" s="448">
        <v>130</v>
      </c>
      <c r="U947" s="548" t="s">
        <v>4608</v>
      </c>
      <c r="V947" s="522" t="s">
        <v>4609</v>
      </c>
      <c r="W947" s="425" t="s">
        <v>758</v>
      </c>
      <c r="X947" s="169"/>
      <c r="Y947" s="71" t="s">
        <v>233</v>
      </c>
      <c r="Z947" s="145">
        <f t="shared" si="183"/>
        <v>0</v>
      </c>
      <c r="AA947" s="145">
        <f t="shared" si="184"/>
        <v>0</v>
      </c>
      <c r="AB947" s="257">
        <f t="shared" si="185"/>
        <v>0</v>
      </c>
      <c r="AC947" s="142">
        <f t="shared" si="186"/>
        <v>0</v>
      </c>
      <c r="AD947" s="143">
        <f t="shared" si="187"/>
        <v>0</v>
      </c>
      <c r="AE947" s="144" t="str">
        <f t="shared" si="188"/>
        <v/>
      </c>
      <c r="AF947" s="144">
        <f t="shared" si="189"/>
        <v>0</v>
      </c>
      <c r="AG947" s="144" t="str">
        <f t="shared" si="190"/>
        <v/>
      </c>
      <c r="AH947" s="591">
        <f t="shared" si="191"/>
        <v>0</v>
      </c>
    </row>
    <row r="948" spans="1:34" ht="15.75">
      <c r="A948" s="5"/>
      <c r="B948" s="13">
        <v>128</v>
      </c>
      <c r="C948" s="365" t="s">
        <v>2614</v>
      </c>
      <c r="D948" s="350" t="s">
        <v>2615</v>
      </c>
      <c r="E948" s="379" t="s">
        <v>97</v>
      </c>
      <c r="F948" s="402">
        <v>1</v>
      </c>
      <c r="G948" s="8"/>
      <c r="H948" s="413">
        <v>4076</v>
      </c>
      <c r="I948" s="146">
        <f t="shared" si="181"/>
        <v>2853.2</v>
      </c>
      <c r="J948" s="255">
        <f t="shared" si="182"/>
        <v>109.73846153846154</v>
      </c>
      <c r="K948" s="8" t="s">
        <v>3207</v>
      </c>
      <c r="L948" s="346"/>
      <c r="M948" s="333" t="s">
        <v>5562</v>
      </c>
      <c r="N948" s="8" t="s">
        <v>3208</v>
      </c>
      <c r="O948" s="426">
        <v>6.3750000000000001E-2</v>
      </c>
      <c r="P948" s="423">
        <v>3964</v>
      </c>
      <c r="Q948" s="402">
        <v>24000</v>
      </c>
      <c r="R948" s="451" t="s">
        <v>4610</v>
      </c>
      <c r="S948" s="454"/>
      <c r="T948" s="448">
        <v>180</v>
      </c>
      <c r="U948" s="548" t="s">
        <v>5542</v>
      </c>
      <c r="V948" s="514" t="s">
        <v>4611</v>
      </c>
      <c r="W948" s="425" t="s">
        <v>4156</v>
      </c>
      <c r="X948" s="169"/>
      <c r="Y948" s="71" t="s">
        <v>233</v>
      </c>
      <c r="Z948" s="145">
        <f t="shared" si="183"/>
        <v>0</v>
      </c>
      <c r="AA948" s="145">
        <f t="shared" si="184"/>
        <v>0</v>
      </c>
      <c r="AB948" s="257">
        <f t="shared" si="185"/>
        <v>0</v>
      </c>
      <c r="AC948" s="142">
        <f t="shared" si="186"/>
        <v>0</v>
      </c>
      <c r="AD948" s="143">
        <f t="shared" si="187"/>
        <v>0</v>
      </c>
      <c r="AE948" s="144" t="str">
        <f t="shared" si="188"/>
        <v/>
      </c>
      <c r="AF948" s="144">
        <f t="shared" si="189"/>
        <v>0</v>
      </c>
      <c r="AG948" s="144" t="str">
        <f t="shared" si="190"/>
        <v/>
      </c>
      <c r="AH948" s="591">
        <f t="shared" si="191"/>
        <v>0</v>
      </c>
    </row>
    <row r="949" spans="1:34" ht="15.75">
      <c r="A949" s="5"/>
      <c r="B949" s="13">
        <v>225</v>
      </c>
      <c r="C949" s="343" t="s">
        <v>2616</v>
      </c>
      <c r="D949" s="341" t="s">
        <v>562</v>
      </c>
      <c r="E949" s="379" t="s">
        <v>97</v>
      </c>
      <c r="F949" s="402">
        <v>1</v>
      </c>
      <c r="G949" s="136"/>
      <c r="H949" s="413">
        <v>5597</v>
      </c>
      <c r="I949" s="146">
        <f t="shared" si="181"/>
        <v>3917.8999999999996</v>
      </c>
      <c r="J949" s="255">
        <f t="shared" si="182"/>
        <v>150.68846153846152</v>
      </c>
      <c r="K949" s="8" t="s">
        <v>3207</v>
      </c>
      <c r="L949" s="346"/>
      <c r="M949" s="333" t="s">
        <v>5562</v>
      </c>
      <c r="N949" s="8" t="s">
        <v>3208</v>
      </c>
      <c r="O949" s="426">
        <v>8.276399999999999E-2</v>
      </c>
      <c r="P949" s="423">
        <v>3980</v>
      </c>
      <c r="Q949" s="402">
        <v>33000</v>
      </c>
      <c r="R949" s="451" t="s">
        <v>4612</v>
      </c>
      <c r="S949" s="457"/>
      <c r="T949" s="448">
        <v>360</v>
      </c>
      <c r="U949" s="548" t="s">
        <v>4613</v>
      </c>
      <c r="V949" s="522"/>
      <c r="W949" s="425" t="s">
        <v>730</v>
      </c>
      <c r="X949" s="169"/>
      <c r="Y949" s="71" t="s">
        <v>233</v>
      </c>
      <c r="Z949" s="145">
        <f t="shared" si="183"/>
        <v>0</v>
      </c>
      <c r="AA949" s="145">
        <f t="shared" si="184"/>
        <v>0</v>
      </c>
      <c r="AB949" s="257">
        <f t="shared" si="185"/>
        <v>0</v>
      </c>
      <c r="AC949" s="142">
        <f t="shared" si="186"/>
        <v>0</v>
      </c>
      <c r="AD949" s="143">
        <f t="shared" si="187"/>
        <v>0</v>
      </c>
      <c r="AE949" s="144" t="str">
        <f t="shared" si="188"/>
        <v/>
      </c>
      <c r="AF949" s="144">
        <f t="shared" si="189"/>
        <v>0</v>
      </c>
      <c r="AG949" s="144" t="str">
        <f t="shared" si="190"/>
        <v/>
      </c>
      <c r="AH949" s="591">
        <f t="shared" si="191"/>
        <v>0</v>
      </c>
    </row>
    <row r="950" spans="1:34" ht="15.75">
      <c r="A950" s="5"/>
      <c r="B950" s="13">
        <v>225</v>
      </c>
      <c r="C950" s="353" t="s">
        <v>2617</v>
      </c>
      <c r="D950" s="385" t="s">
        <v>2618</v>
      </c>
      <c r="E950" s="379" t="s">
        <v>97</v>
      </c>
      <c r="F950" s="402">
        <v>1</v>
      </c>
      <c r="G950" s="8"/>
      <c r="H950" s="413">
        <v>5668</v>
      </c>
      <c r="I950" s="146">
        <f t="shared" si="181"/>
        <v>3967.6</v>
      </c>
      <c r="J950" s="255">
        <f t="shared" si="182"/>
        <v>152.6</v>
      </c>
      <c r="K950" s="8" t="s">
        <v>3207</v>
      </c>
      <c r="L950" s="346"/>
      <c r="M950" s="333" t="s">
        <v>5562</v>
      </c>
      <c r="N950" s="8" t="s">
        <v>3208</v>
      </c>
      <c r="O950" s="426">
        <v>0.10292</v>
      </c>
      <c r="P950" s="423">
        <v>3988</v>
      </c>
      <c r="Q950" s="402">
        <v>28000</v>
      </c>
      <c r="R950" s="454" t="s">
        <v>3944</v>
      </c>
      <c r="S950" s="454"/>
      <c r="T950" s="448">
        <v>230</v>
      </c>
      <c r="U950" s="548" t="s">
        <v>5543</v>
      </c>
      <c r="V950" s="510" t="s">
        <v>4614</v>
      </c>
      <c r="W950" s="425" t="s">
        <v>758</v>
      </c>
      <c r="X950" s="169"/>
      <c r="Y950" s="71" t="s">
        <v>233</v>
      </c>
      <c r="Z950" s="145">
        <f t="shared" si="183"/>
        <v>0</v>
      </c>
      <c r="AA950" s="145">
        <f t="shared" si="184"/>
        <v>0</v>
      </c>
      <c r="AB950" s="257">
        <f t="shared" si="185"/>
        <v>0</v>
      </c>
      <c r="AC950" s="142">
        <f t="shared" si="186"/>
        <v>0</v>
      </c>
      <c r="AD950" s="143">
        <f t="shared" si="187"/>
        <v>0</v>
      </c>
      <c r="AE950" s="144" t="str">
        <f t="shared" si="188"/>
        <v/>
      </c>
      <c r="AF950" s="144">
        <f t="shared" si="189"/>
        <v>0</v>
      </c>
      <c r="AG950" s="144" t="str">
        <f t="shared" si="190"/>
        <v/>
      </c>
      <c r="AH950" s="591">
        <f t="shared" si="191"/>
        <v>0</v>
      </c>
    </row>
    <row r="951" spans="1:34" ht="15.75">
      <c r="A951" s="5" t="s">
        <v>1033</v>
      </c>
      <c r="B951" s="13"/>
      <c r="C951" s="348"/>
      <c r="D951" s="341"/>
      <c r="E951" s="379"/>
      <c r="F951" s="401"/>
      <c r="G951" s="136"/>
      <c r="H951" s="413"/>
      <c r="I951" s="410"/>
      <c r="J951" s="565"/>
      <c r="K951" s="346"/>
      <c r="L951" s="8"/>
      <c r="M951" s="333"/>
      <c r="N951" s="346"/>
      <c r="O951" s="346"/>
      <c r="P951" s="423"/>
      <c r="Q951" s="439"/>
      <c r="R951" s="454"/>
      <c r="S951" s="456"/>
      <c r="T951" s="425"/>
      <c r="U951" s="506"/>
      <c r="V951" s="530"/>
      <c r="W951" s="425"/>
      <c r="X951" s="137"/>
      <c r="Y951" s="71" t="s">
        <v>1015</v>
      </c>
      <c r="Z951" s="195"/>
      <c r="AA951" s="195"/>
      <c r="AB951" s="142"/>
      <c r="AC951" s="142"/>
      <c r="AD951" s="143"/>
      <c r="AE951" s="144"/>
      <c r="AF951" s="144"/>
      <c r="AG951" s="144"/>
      <c r="AH951" s="591"/>
    </row>
    <row r="952" spans="1:34" ht="15.75">
      <c r="A952" s="5"/>
      <c r="B952" s="13">
        <v>129</v>
      </c>
      <c r="C952" s="345" t="s">
        <v>2619</v>
      </c>
      <c r="D952" s="345" t="s">
        <v>2620</v>
      </c>
      <c r="E952" s="379" t="s">
        <v>97</v>
      </c>
      <c r="F952" s="402">
        <v>1</v>
      </c>
      <c r="G952" s="8"/>
      <c r="H952" s="413">
        <v>3089</v>
      </c>
      <c r="I952" s="146">
        <f t="shared" si="181"/>
        <v>2162.2999999999997</v>
      </c>
      <c r="J952" s="255">
        <f t="shared" si="182"/>
        <v>83.16538461538461</v>
      </c>
      <c r="K952" s="8" t="s">
        <v>3207</v>
      </c>
      <c r="L952" s="346"/>
      <c r="M952" s="333"/>
      <c r="N952" s="8" t="s">
        <v>3208</v>
      </c>
      <c r="O952" s="426">
        <v>4.5589499999999998E-2</v>
      </c>
      <c r="P952" s="423">
        <v>1998</v>
      </c>
      <c r="Q952" s="402">
        <v>16850</v>
      </c>
      <c r="R952" s="454" t="s">
        <v>4615</v>
      </c>
      <c r="S952" s="454"/>
      <c r="T952" s="448">
        <v>80</v>
      </c>
      <c r="U952" s="548" t="s">
        <v>4616</v>
      </c>
      <c r="V952" s="514" t="s">
        <v>4617</v>
      </c>
      <c r="W952" s="425" t="s">
        <v>726</v>
      </c>
      <c r="X952" s="169"/>
      <c r="Y952" s="71" t="s">
        <v>233</v>
      </c>
      <c r="Z952" s="145">
        <f t="shared" si="183"/>
        <v>0</v>
      </c>
      <c r="AA952" s="145">
        <f t="shared" si="184"/>
        <v>0</v>
      </c>
      <c r="AB952" s="257">
        <f t="shared" si="185"/>
        <v>0</v>
      </c>
      <c r="AC952" s="142">
        <f t="shared" si="186"/>
        <v>0</v>
      </c>
      <c r="AD952" s="143">
        <f t="shared" si="187"/>
        <v>0</v>
      </c>
      <c r="AE952" s="144" t="str">
        <f t="shared" si="188"/>
        <v/>
      </c>
      <c r="AF952" s="144">
        <f t="shared" si="189"/>
        <v>0</v>
      </c>
      <c r="AG952" s="144" t="str">
        <f t="shared" si="190"/>
        <v/>
      </c>
      <c r="AH952" s="591">
        <f t="shared" si="191"/>
        <v>0</v>
      </c>
    </row>
    <row r="953" spans="1:34" ht="15.75">
      <c r="A953" s="5"/>
      <c r="B953" s="13">
        <v>129</v>
      </c>
      <c r="C953" s="341" t="s">
        <v>2621</v>
      </c>
      <c r="D953" s="341" t="s">
        <v>2622</v>
      </c>
      <c r="E953" s="379" t="s">
        <v>97</v>
      </c>
      <c r="F953" s="402">
        <v>1</v>
      </c>
      <c r="G953" s="8"/>
      <c r="H953" s="413">
        <v>3271</v>
      </c>
      <c r="I953" s="146">
        <f t="shared" si="181"/>
        <v>2289.6999999999998</v>
      </c>
      <c r="J953" s="255">
        <f t="shared" si="182"/>
        <v>88.065384615384602</v>
      </c>
      <c r="K953" s="8" t="s">
        <v>3207</v>
      </c>
      <c r="L953" s="346"/>
      <c r="M953" s="333"/>
      <c r="N953" s="8" t="s">
        <v>3208</v>
      </c>
      <c r="O953" s="426">
        <v>6.0786E-2</v>
      </c>
      <c r="P953" s="423">
        <v>1996</v>
      </c>
      <c r="Q953" s="402">
        <v>18500</v>
      </c>
      <c r="R953" s="451" t="s">
        <v>4618</v>
      </c>
      <c r="S953" s="454"/>
      <c r="T953" s="448">
        <v>105</v>
      </c>
      <c r="U953" s="548" t="s">
        <v>4619</v>
      </c>
      <c r="V953" s="522" t="s">
        <v>4620</v>
      </c>
      <c r="W953" s="425" t="s">
        <v>726</v>
      </c>
      <c r="X953" s="169"/>
      <c r="Y953" s="71" t="s">
        <v>233</v>
      </c>
      <c r="Z953" s="145">
        <f t="shared" si="183"/>
        <v>0</v>
      </c>
      <c r="AA953" s="145">
        <f t="shared" si="184"/>
        <v>0</v>
      </c>
      <c r="AB953" s="257">
        <f t="shared" si="185"/>
        <v>0</v>
      </c>
      <c r="AC953" s="142">
        <f t="shared" si="186"/>
        <v>0</v>
      </c>
      <c r="AD953" s="143">
        <f t="shared" si="187"/>
        <v>0</v>
      </c>
      <c r="AE953" s="144" t="str">
        <f t="shared" si="188"/>
        <v/>
      </c>
      <c r="AF953" s="144">
        <f t="shared" si="189"/>
        <v>0</v>
      </c>
      <c r="AG953" s="144" t="str">
        <f t="shared" si="190"/>
        <v/>
      </c>
      <c r="AH953" s="591">
        <f t="shared" si="191"/>
        <v>0</v>
      </c>
    </row>
    <row r="954" spans="1:34" ht="15.75">
      <c r="A954" s="5"/>
      <c r="B954" s="13">
        <v>129</v>
      </c>
      <c r="C954" s="341" t="s">
        <v>2623</v>
      </c>
      <c r="D954" s="345" t="s">
        <v>2624</v>
      </c>
      <c r="E954" s="379" t="s">
        <v>97</v>
      </c>
      <c r="F954" s="402">
        <v>1</v>
      </c>
      <c r="G954" s="8"/>
      <c r="H954" s="413">
        <v>6107</v>
      </c>
      <c r="I954" s="146">
        <f t="shared" si="181"/>
        <v>4274.8999999999996</v>
      </c>
      <c r="J954" s="255">
        <f t="shared" si="182"/>
        <v>164.41923076923075</v>
      </c>
      <c r="K954" s="8" t="s">
        <v>3207</v>
      </c>
      <c r="L954" s="346"/>
      <c r="M954" s="333"/>
      <c r="N954" s="8" t="s">
        <v>3208</v>
      </c>
      <c r="O954" s="426">
        <v>9.2201309999999981E-2</v>
      </c>
      <c r="P954" s="402">
        <v>3996</v>
      </c>
      <c r="Q954" s="402">
        <v>33400</v>
      </c>
      <c r="R954" s="451" t="s">
        <v>4621</v>
      </c>
      <c r="S954" s="454"/>
      <c r="T954" s="448">
        <v>160</v>
      </c>
      <c r="U954" s="548" t="s">
        <v>4622</v>
      </c>
      <c r="V954" s="514" t="s">
        <v>4623</v>
      </c>
      <c r="W954" s="425" t="s">
        <v>729</v>
      </c>
      <c r="X954" s="169"/>
      <c r="Y954" s="71" t="s">
        <v>233</v>
      </c>
      <c r="Z954" s="145">
        <f t="shared" si="183"/>
        <v>0</v>
      </c>
      <c r="AA954" s="145">
        <f t="shared" si="184"/>
        <v>0</v>
      </c>
      <c r="AB954" s="257">
        <f t="shared" si="185"/>
        <v>0</v>
      </c>
      <c r="AC954" s="142">
        <f t="shared" si="186"/>
        <v>0</v>
      </c>
      <c r="AD954" s="143">
        <f t="shared" si="187"/>
        <v>0</v>
      </c>
      <c r="AE954" s="144" t="str">
        <f t="shared" si="188"/>
        <v/>
      </c>
      <c r="AF954" s="144">
        <f t="shared" si="189"/>
        <v>0</v>
      </c>
      <c r="AG954" s="144" t="str">
        <f t="shared" si="190"/>
        <v/>
      </c>
      <c r="AH954" s="591">
        <f t="shared" si="191"/>
        <v>0</v>
      </c>
    </row>
    <row r="955" spans="1:34" ht="15.75">
      <c r="A955" s="5"/>
      <c r="B955" s="13">
        <v>129</v>
      </c>
      <c r="C955" s="341" t="s">
        <v>2625</v>
      </c>
      <c r="D955" s="341" t="s">
        <v>2626</v>
      </c>
      <c r="E955" s="379" t="s">
        <v>97</v>
      </c>
      <c r="F955" s="402">
        <v>1</v>
      </c>
      <c r="G955" s="8"/>
      <c r="H955" s="413">
        <v>5138</v>
      </c>
      <c r="I955" s="146">
        <f t="shared" si="181"/>
        <v>3596.6</v>
      </c>
      <c r="J955" s="255">
        <f t="shared" si="182"/>
        <v>138.33076923076922</v>
      </c>
      <c r="K955" s="8" t="s">
        <v>3207</v>
      </c>
      <c r="L955" s="346"/>
      <c r="M955" s="333"/>
      <c r="N955" s="8" t="s">
        <v>3208</v>
      </c>
      <c r="O955" s="426">
        <v>0.10274159999999999</v>
      </c>
      <c r="P955" s="423">
        <v>2994</v>
      </c>
      <c r="Q955" s="402">
        <v>28800</v>
      </c>
      <c r="R955" s="451" t="s">
        <v>4624</v>
      </c>
      <c r="S955" s="454"/>
      <c r="T955" s="448">
        <v>150</v>
      </c>
      <c r="U955" s="548" t="s">
        <v>4625</v>
      </c>
      <c r="V955" s="515"/>
      <c r="W955" s="425" t="s">
        <v>757</v>
      </c>
      <c r="X955" s="169"/>
      <c r="Y955" s="71" t="s">
        <v>233</v>
      </c>
      <c r="Z955" s="145">
        <f t="shared" si="183"/>
        <v>0</v>
      </c>
      <c r="AA955" s="145">
        <f t="shared" si="184"/>
        <v>0</v>
      </c>
      <c r="AB955" s="257">
        <f t="shared" si="185"/>
        <v>0</v>
      </c>
      <c r="AC955" s="142">
        <f t="shared" si="186"/>
        <v>0</v>
      </c>
      <c r="AD955" s="143">
        <f t="shared" si="187"/>
        <v>0</v>
      </c>
      <c r="AE955" s="144" t="str">
        <f t="shared" si="188"/>
        <v/>
      </c>
      <c r="AF955" s="144">
        <f t="shared" si="189"/>
        <v>0</v>
      </c>
      <c r="AG955" s="144" t="str">
        <f t="shared" si="190"/>
        <v/>
      </c>
      <c r="AH955" s="591">
        <f t="shared" si="191"/>
        <v>0</v>
      </c>
    </row>
    <row r="956" spans="1:34" ht="15.75">
      <c r="A956" s="5"/>
      <c r="B956" s="13">
        <v>129</v>
      </c>
      <c r="C956" s="341" t="s">
        <v>2627</v>
      </c>
      <c r="D956" s="341" t="s">
        <v>2628</v>
      </c>
      <c r="E956" s="379" t="s">
        <v>97</v>
      </c>
      <c r="F956" s="402">
        <v>1</v>
      </c>
      <c r="G956" s="8"/>
      <c r="H956" s="413">
        <v>5138</v>
      </c>
      <c r="I956" s="146">
        <f t="shared" si="181"/>
        <v>3596.6</v>
      </c>
      <c r="J956" s="255">
        <f t="shared" si="182"/>
        <v>138.33076923076922</v>
      </c>
      <c r="K956" s="8" t="s">
        <v>3207</v>
      </c>
      <c r="L956" s="346"/>
      <c r="M956" s="333"/>
      <c r="N956" s="8" t="s">
        <v>3208</v>
      </c>
      <c r="O956" s="426">
        <v>0.10274159999999999</v>
      </c>
      <c r="P956" s="423">
        <v>2998</v>
      </c>
      <c r="Q956" s="402">
        <v>28700</v>
      </c>
      <c r="R956" s="451" t="s">
        <v>4624</v>
      </c>
      <c r="S956" s="454"/>
      <c r="T956" s="448">
        <v>150</v>
      </c>
      <c r="U956" s="548" t="s">
        <v>4626</v>
      </c>
      <c r="V956" s="522" t="s">
        <v>4627</v>
      </c>
      <c r="W956" s="425" t="s">
        <v>757</v>
      </c>
      <c r="X956" s="169"/>
      <c r="Y956" s="71" t="s">
        <v>233</v>
      </c>
      <c r="Z956" s="145">
        <f t="shared" si="183"/>
        <v>0</v>
      </c>
      <c r="AA956" s="145">
        <f t="shared" si="184"/>
        <v>0</v>
      </c>
      <c r="AB956" s="257">
        <f t="shared" si="185"/>
        <v>0</v>
      </c>
      <c r="AC956" s="142">
        <f t="shared" si="186"/>
        <v>0</v>
      </c>
      <c r="AD956" s="143">
        <f t="shared" si="187"/>
        <v>0</v>
      </c>
      <c r="AE956" s="144" t="str">
        <f t="shared" si="188"/>
        <v/>
      </c>
      <c r="AF956" s="144">
        <f t="shared" si="189"/>
        <v>0</v>
      </c>
      <c r="AG956" s="144" t="str">
        <f t="shared" si="190"/>
        <v/>
      </c>
      <c r="AH956" s="591">
        <f t="shared" si="191"/>
        <v>0</v>
      </c>
    </row>
    <row r="957" spans="1:34" ht="15.75">
      <c r="A957" s="5"/>
      <c r="B957" s="13">
        <v>129</v>
      </c>
      <c r="C957" s="341" t="s">
        <v>2629</v>
      </c>
      <c r="D957" s="378" t="s">
        <v>563</v>
      </c>
      <c r="E957" s="379" t="s">
        <v>97</v>
      </c>
      <c r="F957" s="402">
        <v>1</v>
      </c>
      <c r="G957" s="8"/>
      <c r="H957" s="413">
        <v>6093</v>
      </c>
      <c r="I957" s="146">
        <f t="shared" si="181"/>
        <v>4265.0999999999995</v>
      </c>
      <c r="J957" s="255">
        <f t="shared" si="182"/>
        <v>164.04230769230767</v>
      </c>
      <c r="K957" s="8" t="s">
        <v>3207</v>
      </c>
      <c r="L957" s="346"/>
      <c r="M957" s="333"/>
      <c r="N957" s="8" t="s">
        <v>3208</v>
      </c>
      <c r="O957" s="426">
        <v>0.10274159999999999</v>
      </c>
      <c r="P957" s="423">
        <v>2998</v>
      </c>
      <c r="Q957" s="402">
        <v>30000</v>
      </c>
      <c r="R957" s="465" t="s">
        <v>4628</v>
      </c>
      <c r="S957" s="454"/>
      <c r="T957" s="448">
        <v>150</v>
      </c>
      <c r="U957" s="548" t="s">
        <v>4629</v>
      </c>
      <c r="V957" s="510" t="s">
        <v>4630</v>
      </c>
      <c r="W957" s="425" t="s">
        <v>757</v>
      </c>
      <c r="X957" s="169"/>
      <c r="Y957" s="71" t="s">
        <v>233</v>
      </c>
      <c r="Z957" s="145">
        <f t="shared" si="183"/>
        <v>0</v>
      </c>
      <c r="AA957" s="145">
        <f t="shared" si="184"/>
        <v>0</v>
      </c>
      <c r="AB957" s="257">
        <f t="shared" si="185"/>
        <v>0</v>
      </c>
      <c r="AC957" s="142">
        <f t="shared" si="186"/>
        <v>0</v>
      </c>
      <c r="AD957" s="143">
        <f t="shared" si="187"/>
        <v>0</v>
      </c>
      <c r="AE957" s="144" t="str">
        <f t="shared" si="188"/>
        <v/>
      </c>
      <c r="AF957" s="144">
        <f t="shared" si="189"/>
        <v>0</v>
      </c>
      <c r="AG957" s="144" t="str">
        <f t="shared" si="190"/>
        <v/>
      </c>
      <c r="AH957" s="591">
        <f t="shared" si="191"/>
        <v>0</v>
      </c>
    </row>
    <row r="958" spans="1:34" ht="15.75">
      <c r="A958" s="5"/>
      <c r="B958" s="13">
        <v>129</v>
      </c>
      <c r="C958" s="341" t="s">
        <v>2630</v>
      </c>
      <c r="D958" s="345" t="s">
        <v>2631</v>
      </c>
      <c r="E958" s="379" t="s">
        <v>97</v>
      </c>
      <c r="F958" s="402">
        <v>1</v>
      </c>
      <c r="G958" s="136"/>
      <c r="H958" s="413">
        <v>6388</v>
      </c>
      <c r="I958" s="146">
        <f t="shared" si="181"/>
        <v>4471.5999999999995</v>
      </c>
      <c r="J958" s="255">
        <f t="shared" si="182"/>
        <v>171.98461538461535</v>
      </c>
      <c r="K958" s="8" t="s">
        <v>3207</v>
      </c>
      <c r="L958" s="346"/>
      <c r="M958" s="333"/>
      <c r="N958" s="8" t="s">
        <v>3208</v>
      </c>
      <c r="O958" s="426">
        <v>0.11662559999999998</v>
      </c>
      <c r="P958" s="423">
        <v>3992</v>
      </c>
      <c r="Q958" s="402">
        <v>35600</v>
      </c>
      <c r="R958" s="451" t="s">
        <v>4631</v>
      </c>
      <c r="S958" s="457"/>
      <c r="T958" s="448">
        <v>180</v>
      </c>
      <c r="U958" s="548" t="s">
        <v>4632</v>
      </c>
      <c r="V958" s="523" t="s">
        <v>4633</v>
      </c>
      <c r="W958" s="425" t="s">
        <v>738</v>
      </c>
      <c r="X958" s="169"/>
      <c r="Y958" s="71" t="s">
        <v>233</v>
      </c>
      <c r="Z958" s="145">
        <f t="shared" si="183"/>
        <v>0</v>
      </c>
      <c r="AA958" s="145">
        <f t="shared" si="184"/>
        <v>0</v>
      </c>
      <c r="AB958" s="257">
        <f t="shared" si="185"/>
        <v>0</v>
      </c>
      <c r="AC958" s="142">
        <f t="shared" si="186"/>
        <v>0</v>
      </c>
      <c r="AD958" s="143">
        <f t="shared" si="187"/>
        <v>0</v>
      </c>
      <c r="AE958" s="144" t="str">
        <f t="shared" si="188"/>
        <v/>
      </c>
      <c r="AF958" s="144">
        <f t="shared" si="189"/>
        <v>0</v>
      </c>
      <c r="AG958" s="144" t="str">
        <f t="shared" si="190"/>
        <v/>
      </c>
      <c r="AH958" s="591">
        <f t="shared" si="191"/>
        <v>0</v>
      </c>
    </row>
    <row r="959" spans="1:34" ht="15.75">
      <c r="A959" s="5"/>
      <c r="B959" s="13">
        <v>129</v>
      </c>
      <c r="C959" s="341" t="s">
        <v>2632</v>
      </c>
      <c r="D959" s="341" t="s">
        <v>2633</v>
      </c>
      <c r="E959" s="379" t="s">
        <v>97</v>
      </c>
      <c r="F959" s="402">
        <v>1</v>
      </c>
      <c r="G959" s="8"/>
      <c r="H959" s="413">
        <v>6669</v>
      </c>
      <c r="I959" s="146">
        <f t="shared" si="181"/>
        <v>4668.2999999999993</v>
      </c>
      <c r="J959" s="255">
        <f t="shared" si="182"/>
        <v>179.54999999999998</v>
      </c>
      <c r="K959" s="8" t="s">
        <v>3207</v>
      </c>
      <c r="L959" s="346"/>
      <c r="M959" s="333"/>
      <c r="N959" s="8" t="s">
        <v>3208</v>
      </c>
      <c r="O959" s="426">
        <v>0.13120380000000001</v>
      </c>
      <c r="P959" s="423">
        <v>3999</v>
      </c>
      <c r="Q959" s="402">
        <v>37900</v>
      </c>
      <c r="R959" s="451" t="s">
        <v>4634</v>
      </c>
      <c r="S959" s="454"/>
      <c r="T959" s="448">
        <v>205</v>
      </c>
      <c r="U959" s="548" t="s">
        <v>4635</v>
      </c>
      <c r="V959" s="522" t="s">
        <v>4636</v>
      </c>
      <c r="W959" s="425" t="s">
        <v>730</v>
      </c>
      <c r="X959" s="169"/>
      <c r="Y959" s="71" t="s">
        <v>233</v>
      </c>
      <c r="Z959" s="145">
        <f t="shared" si="183"/>
        <v>0</v>
      </c>
      <c r="AA959" s="145">
        <f t="shared" si="184"/>
        <v>0</v>
      </c>
      <c r="AB959" s="257">
        <f t="shared" si="185"/>
        <v>0</v>
      </c>
      <c r="AC959" s="142">
        <f t="shared" si="186"/>
        <v>0</v>
      </c>
      <c r="AD959" s="143">
        <f t="shared" si="187"/>
        <v>0</v>
      </c>
      <c r="AE959" s="144" t="str">
        <f t="shared" si="188"/>
        <v/>
      </c>
      <c r="AF959" s="144">
        <f t="shared" si="189"/>
        <v>0</v>
      </c>
      <c r="AG959" s="144" t="str">
        <f t="shared" si="190"/>
        <v/>
      </c>
      <c r="AH959" s="591">
        <f t="shared" si="191"/>
        <v>0</v>
      </c>
    </row>
    <row r="960" spans="1:34" ht="15.75">
      <c r="A960" s="5" t="s">
        <v>1331</v>
      </c>
      <c r="B960" s="13"/>
      <c r="C960" s="348"/>
      <c r="D960" s="341"/>
      <c r="E960" s="379"/>
      <c r="F960" s="399"/>
      <c r="G960" s="8"/>
      <c r="H960" s="413"/>
      <c r="I960" s="410"/>
      <c r="J960" s="565"/>
      <c r="K960" s="422"/>
      <c r="L960" s="8"/>
      <c r="M960" s="341"/>
      <c r="N960" s="422"/>
      <c r="O960" s="428"/>
      <c r="P960" s="423"/>
      <c r="Q960" s="439"/>
      <c r="R960" s="454"/>
      <c r="S960" s="454"/>
      <c r="T960" s="425"/>
      <c r="U960" s="506"/>
      <c r="V960" s="504"/>
      <c r="W960" s="425"/>
      <c r="X960" s="137"/>
      <c r="Y960" s="71" t="s">
        <v>1015</v>
      </c>
      <c r="Z960" s="195"/>
      <c r="AA960" s="195"/>
      <c r="AB960" s="142"/>
      <c r="AC960" s="142"/>
      <c r="AD960" s="143"/>
      <c r="AE960" s="144"/>
      <c r="AF960" s="144"/>
      <c r="AG960" s="144"/>
      <c r="AH960" s="591"/>
    </row>
    <row r="961" spans="1:34" ht="15.75">
      <c r="A961" s="5"/>
      <c r="B961" s="13">
        <v>130</v>
      </c>
      <c r="C961" s="345" t="s">
        <v>2634</v>
      </c>
      <c r="D961" s="345" t="s">
        <v>2635</v>
      </c>
      <c r="E961" s="379" t="s">
        <v>97</v>
      </c>
      <c r="F961" s="8">
        <v>1</v>
      </c>
      <c r="G961" s="136"/>
      <c r="H961" s="413">
        <v>2850</v>
      </c>
      <c r="I961" s="146">
        <f t="shared" si="181"/>
        <v>1994.9999999999998</v>
      </c>
      <c r="J961" s="255">
        <f t="shared" si="182"/>
        <v>76.730769230769226</v>
      </c>
      <c r="K961" s="8" t="s">
        <v>3526</v>
      </c>
      <c r="L961" s="401"/>
      <c r="M961" s="342"/>
      <c r="N961" s="8" t="s">
        <v>3208</v>
      </c>
      <c r="O961" s="426">
        <v>4.4360999999999998E-2</v>
      </c>
      <c r="P961" s="423">
        <v>2280</v>
      </c>
      <c r="Q961" s="439">
        <v>15500</v>
      </c>
      <c r="R961" s="451" t="s">
        <v>4637</v>
      </c>
      <c r="S961" s="454"/>
      <c r="T961" s="448">
        <v>90</v>
      </c>
      <c r="U961" s="550" t="s">
        <v>4616</v>
      </c>
      <c r="V961" s="514" t="s">
        <v>4638</v>
      </c>
      <c r="W961" s="478" t="s">
        <v>4639</v>
      </c>
      <c r="X961" s="169"/>
      <c r="Y961" s="71" t="s">
        <v>232</v>
      </c>
      <c r="Z961" s="145">
        <f t="shared" si="183"/>
        <v>0</v>
      </c>
      <c r="AA961" s="145">
        <f t="shared" si="184"/>
        <v>0</v>
      </c>
      <c r="AB961" s="257">
        <f t="shared" si="185"/>
        <v>0</v>
      </c>
      <c r="AC961" s="142">
        <f t="shared" si="186"/>
        <v>0</v>
      </c>
      <c r="AD961" s="143">
        <f t="shared" si="187"/>
        <v>0</v>
      </c>
      <c r="AE961" s="144" t="str">
        <f t="shared" si="188"/>
        <v/>
      </c>
      <c r="AF961" s="144">
        <f t="shared" si="189"/>
        <v>0</v>
      </c>
      <c r="AG961" s="144" t="str">
        <f t="shared" si="190"/>
        <v/>
      </c>
      <c r="AH961" s="591">
        <f t="shared" si="191"/>
        <v>0</v>
      </c>
    </row>
    <row r="962" spans="1:34" ht="15.75">
      <c r="A962" s="5"/>
      <c r="B962" s="13">
        <v>130</v>
      </c>
      <c r="C962" s="345" t="s">
        <v>2636</v>
      </c>
      <c r="D962" s="345" t="s">
        <v>2637</v>
      </c>
      <c r="E962" s="379" t="s">
        <v>97</v>
      </c>
      <c r="F962" s="8">
        <v>1</v>
      </c>
      <c r="G962" s="8"/>
      <c r="H962" s="413">
        <v>2850</v>
      </c>
      <c r="I962" s="146">
        <f t="shared" si="181"/>
        <v>1994.9999999999998</v>
      </c>
      <c r="J962" s="255">
        <f t="shared" si="182"/>
        <v>76.730769230769226</v>
      </c>
      <c r="K962" s="8" t="s">
        <v>3526</v>
      </c>
      <c r="L962" s="401"/>
      <c r="M962" s="342"/>
      <c r="N962" s="8" t="s">
        <v>3208</v>
      </c>
      <c r="O962" s="426">
        <v>4.4360999999999998E-2</v>
      </c>
      <c r="P962" s="423">
        <v>2280</v>
      </c>
      <c r="Q962" s="439">
        <v>15200</v>
      </c>
      <c r="R962" s="451" t="s">
        <v>4637</v>
      </c>
      <c r="S962" s="457"/>
      <c r="T962" s="448">
        <v>90</v>
      </c>
      <c r="U962" s="548" t="s">
        <v>4640</v>
      </c>
      <c r="V962" s="514" t="s">
        <v>4641</v>
      </c>
      <c r="W962" s="478" t="s">
        <v>4639</v>
      </c>
      <c r="X962" s="169"/>
      <c r="Y962" s="71" t="s">
        <v>233</v>
      </c>
      <c r="Z962" s="145">
        <f t="shared" si="183"/>
        <v>0</v>
      </c>
      <c r="AA962" s="145">
        <f t="shared" si="184"/>
        <v>0</v>
      </c>
      <c r="AB962" s="257">
        <f t="shared" si="185"/>
        <v>0</v>
      </c>
      <c r="AC962" s="142">
        <f t="shared" si="186"/>
        <v>0</v>
      </c>
      <c r="AD962" s="143">
        <f t="shared" si="187"/>
        <v>0</v>
      </c>
      <c r="AE962" s="144" t="str">
        <f t="shared" si="188"/>
        <v/>
      </c>
      <c r="AF962" s="144">
        <f t="shared" si="189"/>
        <v>0</v>
      </c>
      <c r="AG962" s="144" t="str">
        <f t="shared" si="190"/>
        <v/>
      </c>
      <c r="AH962" s="591">
        <f t="shared" si="191"/>
        <v>0</v>
      </c>
    </row>
    <row r="963" spans="1:34" ht="15.75">
      <c r="A963" s="5"/>
      <c r="B963" s="13">
        <v>130</v>
      </c>
      <c r="C963" s="345" t="s">
        <v>2638</v>
      </c>
      <c r="D963" s="345" t="s">
        <v>2639</v>
      </c>
      <c r="E963" s="379" t="s">
        <v>97</v>
      </c>
      <c r="F963" s="8">
        <v>1</v>
      </c>
      <c r="G963" s="8"/>
      <c r="H963" s="413">
        <v>2850</v>
      </c>
      <c r="I963" s="146">
        <f t="shared" si="181"/>
        <v>1994.9999999999998</v>
      </c>
      <c r="J963" s="255">
        <f t="shared" si="182"/>
        <v>76.730769230769226</v>
      </c>
      <c r="K963" s="8" t="s">
        <v>3526</v>
      </c>
      <c r="L963" s="401"/>
      <c r="M963" s="342"/>
      <c r="N963" s="8" t="s">
        <v>3208</v>
      </c>
      <c r="O963" s="426">
        <v>4.4360999999999998E-2</v>
      </c>
      <c r="P963" s="423">
        <v>2280</v>
      </c>
      <c r="Q963" s="439">
        <v>15500</v>
      </c>
      <c r="R963" s="451" t="s">
        <v>4637</v>
      </c>
      <c r="S963" s="454"/>
      <c r="T963" s="448">
        <v>90</v>
      </c>
      <c r="U963" s="548" t="s">
        <v>4642</v>
      </c>
      <c r="V963" s="514" t="s">
        <v>4643</v>
      </c>
      <c r="W963" s="478" t="s">
        <v>4639</v>
      </c>
      <c r="X963" s="169"/>
      <c r="Y963" s="71" t="s">
        <v>233</v>
      </c>
      <c r="Z963" s="145">
        <f t="shared" si="183"/>
        <v>0</v>
      </c>
      <c r="AA963" s="145">
        <f t="shared" si="184"/>
        <v>0</v>
      </c>
      <c r="AB963" s="257">
        <f t="shared" si="185"/>
        <v>0</v>
      </c>
      <c r="AC963" s="142">
        <f t="shared" si="186"/>
        <v>0</v>
      </c>
      <c r="AD963" s="143">
        <f t="shared" si="187"/>
        <v>0</v>
      </c>
      <c r="AE963" s="144" t="str">
        <f t="shared" si="188"/>
        <v/>
      </c>
      <c r="AF963" s="144">
        <f t="shared" si="189"/>
        <v>0</v>
      </c>
      <c r="AG963" s="144" t="str">
        <f t="shared" si="190"/>
        <v/>
      </c>
      <c r="AH963" s="591">
        <f t="shared" si="191"/>
        <v>0</v>
      </c>
    </row>
    <row r="964" spans="1:34" ht="15.75">
      <c r="A964" s="5"/>
      <c r="B964" s="13">
        <v>131</v>
      </c>
      <c r="C964" s="341" t="s">
        <v>2640</v>
      </c>
      <c r="D964" s="341" t="s">
        <v>2641</v>
      </c>
      <c r="E964" s="379" t="s">
        <v>97</v>
      </c>
      <c r="F964" s="405">
        <v>1</v>
      </c>
      <c r="G964" s="8"/>
      <c r="H964" s="413">
        <v>5265</v>
      </c>
      <c r="I964" s="146">
        <f t="shared" si="181"/>
        <v>3685.4999999999995</v>
      </c>
      <c r="J964" s="255">
        <f t="shared" si="182"/>
        <v>141.74999999999997</v>
      </c>
      <c r="K964" s="8" t="s">
        <v>3526</v>
      </c>
      <c r="L964" s="401"/>
      <c r="M964" s="342"/>
      <c r="N964" s="8" t="s">
        <v>3208</v>
      </c>
      <c r="O964" s="426">
        <v>7.7219999999999997E-2</v>
      </c>
      <c r="P964" s="423">
        <v>3960</v>
      </c>
      <c r="Q964" s="439">
        <v>24000</v>
      </c>
      <c r="R964" s="451" t="s">
        <v>4493</v>
      </c>
      <c r="S964" s="454"/>
      <c r="T964" s="448">
        <v>120</v>
      </c>
      <c r="U964" s="553" t="s">
        <v>4644</v>
      </c>
      <c r="V964" s="524" t="s">
        <v>4645</v>
      </c>
      <c r="W964" s="478" t="s">
        <v>4646</v>
      </c>
      <c r="X964" s="169"/>
      <c r="Y964" s="71" t="s">
        <v>233</v>
      </c>
      <c r="Z964" s="145">
        <f t="shared" si="183"/>
        <v>0</v>
      </c>
      <c r="AA964" s="145">
        <f t="shared" si="184"/>
        <v>0</v>
      </c>
      <c r="AB964" s="257">
        <f t="shared" si="185"/>
        <v>0</v>
      </c>
      <c r="AC964" s="142">
        <f t="shared" si="186"/>
        <v>0</v>
      </c>
      <c r="AD964" s="143">
        <f t="shared" si="187"/>
        <v>0</v>
      </c>
      <c r="AE964" s="144" t="str">
        <f t="shared" si="188"/>
        <v/>
      </c>
      <c r="AF964" s="144">
        <f t="shared" si="189"/>
        <v>0</v>
      </c>
      <c r="AG964" s="144" t="str">
        <f t="shared" si="190"/>
        <v/>
      </c>
      <c r="AH964" s="591">
        <f t="shared" si="191"/>
        <v>0</v>
      </c>
    </row>
    <row r="965" spans="1:34" ht="15.75">
      <c r="A965" s="5"/>
      <c r="B965" s="13">
        <v>131</v>
      </c>
      <c r="C965" s="341" t="s">
        <v>2642</v>
      </c>
      <c r="D965" s="341" t="s">
        <v>2643</v>
      </c>
      <c r="E965" s="379" t="s">
        <v>97</v>
      </c>
      <c r="F965" s="405">
        <v>1</v>
      </c>
      <c r="G965" s="8"/>
      <c r="H965" s="413">
        <v>8985</v>
      </c>
      <c r="I965" s="146">
        <f t="shared" si="181"/>
        <v>6289.5</v>
      </c>
      <c r="J965" s="255">
        <f t="shared" si="182"/>
        <v>241.90384615384616</v>
      </c>
      <c r="K965" s="8" t="s">
        <v>3526</v>
      </c>
      <c r="L965" s="401"/>
      <c r="M965" s="342"/>
      <c r="N965" s="8" t="s">
        <v>3208</v>
      </c>
      <c r="O965" s="426">
        <v>0.13731299999999999</v>
      </c>
      <c r="P965" s="423">
        <v>5720</v>
      </c>
      <c r="Q965" s="439">
        <v>44800</v>
      </c>
      <c r="R965" s="451" t="s">
        <v>4493</v>
      </c>
      <c r="S965" s="448"/>
      <c r="T965" s="448">
        <v>230</v>
      </c>
      <c r="U965" s="553" t="s">
        <v>4647</v>
      </c>
      <c r="V965" s="524" t="s">
        <v>4648</v>
      </c>
      <c r="W965" s="478" t="s">
        <v>4649</v>
      </c>
      <c r="X965" s="169"/>
      <c r="Y965" s="71" t="s">
        <v>233</v>
      </c>
      <c r="Z965" s="145">
        <f t="shared" si="183"/>
        <v>0</v>
      </c>
      <c r="AA965" s="145">
        <f t="shared" si="184"/>
        <v>0</v>
      </c>
      <c r="AB965" s="257">
        <f t="shared" si="185"/>
        <v>0</v>
      </c>
      <c r="AC965" s="142">
        <f t="shared" si="186"/>
        <v>0</v>
      </c>
      <c r="AD965" s="143">
        <f t="shared" si="187"/>
        <v>0</v>
      </c>
      <c r="AE965" s="144" t="str">
        <f t="shared" si="188"/>
        <v/>
      </c>
      <c r="AF965" s="144">
        <f t="shared" si="189"/>
        <v>0</v>
      </c>
      <c r="AG965" s="144" t="str">
        <f t="shared" si="190"/>
        <v/>
      </c>
      <c r="AH965" s="591">
        <f t="shared" si="191"/>
        <v>0</v>
      </c>
    </row>
    <row r="966" spans="1:34" ht="15.75">
      <c r="A966" s="5"/>
      <c r="B966" s="13">
        <v>131</v>
      </c>
      <c r="C966" s="353" t="s">
        <v>2644</v>
      </c>
      <c r="D966" s="341" t="s">
        <v>2645</v>
      </c>
      <c r="E966" s="379" t="s">
        <v>97</v>
      </c>
      <c r="F966" s="405">
        <v>1</v>
      </c>
      <c r="G966" s="8"/>
      <c r="H966" s="413">
        <v>9968</v>
      </c>
      <c r="I966" s="146">
        <f t="shared" si="181"/>
        <v>6977.5999999999995</v>
      </c>
      <c r="J966" s="255">
        <f t="shared" si="182"/>
        <v>268.36923076923074</v>
      </c>
      <c r="K966" s="8" t="s">
        <v>3526</v>
      </c>
      <c r="L966" s="401"/>
      <c r="M966" s="342"/>
      <c r="N966" s="8" t="s">
        <v>3208</v>
      </c>
      <c r="O966" s="426">
        <v>0.1479</v>
      </c>
      <c r="P966" s="423">
        <v>7880</v>
      </c>
      <c r="Q966" s="439">
        <v>60000</v>
      </c>
      <c r="R966" s="448" t="s">
        <v>4650</v>
      </c>
      <c r="S966" s="448"/>
      <c r="T966" s="448">
        <v>180</v>
      </c>
      <c r="U966" s="548" t="s">
        <v>5544</v>
      </c>
      <c r="V966" s="511" t="s">
        <v>4651</v>
      </c>
      <c r="W966" s="478" t="s">
        <v>4652</v>
      </c>
      <c r="X966" s="169"/>
      <c r="Y966" s="71" t="s">
        <v>232</v>
      </c>
      <c r="Z966" s="145">
        <f t="shared" si="183"/>
        <v>0</v>
      </c>
      <c r="AA966" s="145">
        <f t="shared" si="184"/>
        <v>0</v>
      </c>
      <c r="AB966" s="257">
        <f t="shared" si="185"/>
        <v>0</v>
      </c>
      <c r="AC966" s="142">
        <f t="shared" si="186"/>
        <v>0</v>
      </c>
      <c r="AD966" s="143">
        <f t="shared" si="187"/>
        <v>0</v>
      </c>
      <c r="AE966" s="144" t="str">
        <f t="shared" si="188"/>
        <v/>
      </c>
      <c r="AF966" s="144">
        <f t="shared" si="189"/>
        <v>0</v>
      </c>
      <c r="AG966" s="144" t="str">
        <f t="shared" si="190"/>
        <v/>
      </c>
      <c r="AH966" s="591">
        <f t="shared" si="191"/>
        <v>0</v>
      </c>
    </row>
    <row r="967" spans="1:34" ht="23.25">
      <c r="A967" s="605" t="s">
        <v>564</v>
      </c>
      <c r="B967" s="581"/>
      <c r="C967" s="589"/>
      <c r="D967" s="585"/>
      <c r="E967" s="586"/>
      <c r="F967" s="577"/>
      <c r="G967" s="327"/>
      <c r="H967" s="620"/>
      <c r="I967" s="248"/>
      <c r="J967" s="242"/>
      <c r="K967" s="606"/>
      <c r="L967" s="230"/>
      <c r="M967" s="353"/>
      <c r="N967" s="329"/>
      <c r="O967" s="328"/>
      <c r="P967" s="576"/>
      <c r="Q967" s="574"/>
      <c r="R967" s="587"/>
      <c r="S967" s="477"/>
      <c r="T967" s="588"/>
      <c r="U967" s="603"/>
      <c r="V967" s="590"/>
      <c r="W967" s="604"/>
      <c r="X967" s="627"/>
      <c r="Y967" s="71" t="s">
        <v>1015</v>
      </c>
      <c r="Z967" s="244"/>
      <c r="AA967" s="244"/>
      <c r="AB967" s="245"/>
      <c r="AC967" s="245"/>
      <c r="AD967" s="246"/>
      <c r="AE967" s="247"/>
      <c r="AF967" s="247"/>
      <c r="AG967" s="247"/>
      <c r="AH967" s="628"/>
    </row>
    <row r="968" spans="1:34" ht="15.75">
      <c r="A968" s="5" t="s">
        <v>565</v>
      </c>
      <c r="B968" s="13"/>
      <c r="C968" s="348"/>
      <c r="D968" s="341"/>
      <c r="E968" s="379"/>
      <c r="F968" s="8"/>
      <c r="G968" s="8"/>
      <c r="H968" s="413"/>
      <c r="I968" s="410"/>
      <c r="J968" s="565"/>
      <c r="K968" s="346"/>
      <c r="L968" s="8"/>
      <c r="M968" s="341"/>
      <c r="N968" s="346"/>
      <c r="O968" s="346"/>
      <c r="P968" s="423"/>
      <c r="Q968" s="439"/>
      <c r="R968" s="432"/>
      <c r="S968" s="456"/>
      <c r="T968" s="425"/>
      <c r="U968" s="478"/>
      <c r="V968" s="504"/>
      <c r="W968" s="425"/>
      <c r="X968" s="137"/>
      <c r="Y968" s="71" t="s">
        <v>1015</v>
      </c>
      <c r="Z968" s="195"/>
      <c r="AA968" s="195"/>
      <c r="AB968" s="142"/>
      <c r="AC968" s="142"/>
      <c r="AD968" s="143"/>
      <c r="AE968" s="144"/>
      <c r="AF968" s="144"/>
      <c r="AG968" s="144"/>
      <c r="AH968" s="591"/>
    </row>
    <row r="969" spans="1:34" ht="15.75">
      <c r="A969" s="5"/>
      <c r="B969" s="13">
        <v>132</v>
      </c>
      <c r="C969" s="341" t="s">
        <v>2646</v>
      </c>
      <c r="D969" s="341" t="s">
        <v>2647</v>
      </c>
      <c r="E969" s="379" t="s">
        <v>313</v>
      </c>
      <c r="F969" s="8">
        <v>25</v>
      </c>
      <c r="G969" s="8"/>
      <c r="H969" s="408">
        <v>255</v>
      </c>
      <c r="I969" s="146">
        <f t="shared" si="181"/>
        <v>178.5</v>
      </c>
      <c r="J969" s="255">
        <f t="shared" si="182"/>
        <v>6.865384615384615</v>
      </c>
      <c r="K969" s="8" t="s">
        <v>3207</v>
      </c>
      <c r="L969" s="401"/>
      <c r="M969" s="342"/>
      <c r="N969" s="8" t="s">
        <v>10</v>
      </c>
      <c r="O969" s="426">
        <v>3.8961999999999997E-2</v>
      </c>
      <c r="P969" s="423">
        <v>4675</v>
      </c>
      <c r="Q969" s="439">
        <v>14100</v>
      </c>
      <c r="R969" s="432" t="s">
        <v>3591</v>
      </c>
      <c r="S969" s="460"/>
      <c r="T969" s="447">
        <v>30</v>
      </c>
      <c r="U969" s="549" t="s">
        <v>5311</v>
      </c>
      <c r="V969" s="533" t="s">
        <v>4653</v>
      </c>
      <c r="W969" s="425" t="s">
        <v>4654</v>
      </c>
      <c r="X969" s="169"/>
      <c r="Y969" s="71" t="s">
        <v>233</v>
      </c>
      <c r="Z969" s="145">
        <f t="shared" si="183"/>
        <v>0</v>
      </c>
      <c r="AA969" s="145">
        <f t="shared" si="184"/>
        <v>0</v>
      </c>
      <c r="AB969" s="257">
        <f t="shared" si="185"/>
        <v>0</v>
      </c>
      <c r="AC969" s="142">
        <f t="shared" si="186"/>
        <v>0</v>
      </c>
      <c r="AD969" s="143">
        <f t="shared" si="187"/>
        <v>0</v>
      </c>
      <c r="AE969" s="144" t="str">
        <f t="shared" si="188"/>
        <v/>
      </c>
      <c r="AF969" s="144" t="str">
        <f t="shared" si="189"/>
        <v/>
      </c>
      <c r="AG969" s="144">
        <f t="shared" si="190"/>
        <v>0</v>
      </c>
      <c r="AH969" s="591">
        <f t="shared" si="191"/>
        <v>0</v>
      </c>
    </row>
    <row r="970" spans="1:34" ht="15.75">
      <c r="A970" s="5"/>
      <c r="B970" s="13">
        <v>132</v>
      </c>
      <c r="C970" s="341" t="s">
        <v>2648</v>
      </c>
      <c r="D970" s="341" t="s">
        <v>2649</v>
      </c>
      <c r="E970" s="379" t="s">
        <v>313</v>
      </c>
      <c r="F970" s="8">
        <v>25</v>
      </c>
      <c r="G970" s="8"/>
      <c r="H970" s="408">
        <v>255</v>
      </c>
      <c r="I970" s="146">
        <f t="shared" si="181"/>
        <v>178.5</v>
      </c>
      <c r="J970" s="255">
        <f t="shared" si="182"/>
        <v>6.865384615384615</v>
      </c>
      <c r="K970" s="8" t="s">
        <v>3207</v>
      </c>
      <c r="L970" s="401"/>
      <c r="M970" s="342"/>
      <c r="N970" s="8" t="s">
        <v>10</v>
      </c>
      <c r="O970" s="426">
        <v>3.8961999999999997E-2</v>
      </c>
      <c r="P970" s="423">
        <v>4675</v>
      </c>
      <c r="Q970" s="439">
        <v>14100</v>
      </c>
      <c r="R970" s="432" t="s">
        <v>3591</v>
      </c>
      <c r="S970" s="460"/>
      <c r="T970" s="447">
        <v>30</v>
      </c>
      <c r="U970" s="549" t="s">
        <v>5311</v>
      </c>
      <c r="V970" s="522" t="s">
        <v>4655</v>
      </c>
      <c r="W970" s="425" t="s">
        <v>4656</v>
      </c>
      <c r="X970" s="169"/>
      <c r="Y970" s="71" t="s">
        <v>233</v>
      </c>
      <c r="Z970" s="145">
        <f t="shared" si="183"/>
        <v>0</v>
      </c>
      <c r="AA970" s="145">
        <f t="shared" si="184"/>
        <v>0</v>
      </c>
      <c r="AB970" s="257">
        <f t="shared" si="185"/>
        <v>0</v>
      </c>
      <c r="AC970" s="142">
        <f t="shared" si="186"/>
        <v>0</v>
      </c>
      <c r="AD970" s="143">
        <f t="shared" si="187"/>
        <v>0</v>
      </c>
      <c r="AE970" s="144" t="str">
        <f t="shared" si="188"/>
        <v/>
      </c>
      <c r="AF970" s="144" t="str">
        <f t="shared" si="189"/>
        <v/>
      </c>
      <c r="AG970" s="144">
        <f t="shared" si="190"/>
        <v>0</v>
      </c>
      <c r="AH970" s="591">
        <f t="shared" si="191"/>
        <v>0</v>
      </c>
    </row>
    <row r="971" spans="1:34" ht="15.75">
      <c r="A971" s="5"/>
      <c r="B971" s="13">
        <v>132</v>
      </c>
      <c r="C971" s="341" t="s">
        <v>2650</v>
      </c>
      <c r="D971" s="341" t="s">
        <v>2651</v>
      </c>
      <c r="E971" s="379" t="s">
        <v>313</v>
      </c>
      <c r="F971" s="8">
        <v>25</v>
      </c>
      <c r="G971" s="8"/>
      <c r="H971" s="408">
        <v>255</v>
      </c>
      <c r="I971" s="146">
        <f t="shared" si="181"/>
        <v>178.5</v>
      </c>
      <c r="J971" s="255">
        <f t="shared" si="182"/>
        <v>6.865384615384615</v>
      </c>
      <c r="K971" s="8" t="s">
        <v>3207</v>
      </c>
      <c r="L971" s="401"/>
      <c r="M971" s="342"/>
      <c r="N971" s="8" t="s">
        <v>10</v>
      </c>
      <c r="O971" s="426">
        <v>3.8961999999999997E-2</v>
      </c>
      <c r="P971" s="423">
        <v>4675</v>
      </c>
      <c r="Q971" s="439">
        <v>14875</v>
      </c>
      <c r="R971" s="432" t="s">
        <v>3591</v>
      </c>
      <c r="S971" s="460"/>
      <c r="T971" s="447">
        <v>30</v>
      </c>
      <c r="U971" s="549" t="s">
        <v>5311</v>
      </c>
      <c r="V971" s="522" t="s">
        <v>4657</v>
      </c>
      <c r="W971" s="425" t="s">
        <v>4658</v>
      </c>
      <c r="X971" s="169"/>
      <c r="Y971" s="71" t="s">
        <v>233</v>
      </c>
      <c r="Z971" s="145">
        <f t="shared" si="183"/>
        <v>0</v>
      </c>
      <c r="AA971" s="145">
        <f t="shared" si="184"/>
        <v>0</v>
      </c>
      <c r="AB971" s="257">
        <f t="shared" si="185"/>
        <v>0</v>
      </c>
      <c r="AC971" s="142">
        <f t="shared" si="186"/>
        <v>0</v>
      </c>
      <c r="AD971" s="143">
        <f t="shared" si="187"/>
        <v>0</v>
      </c>
      <c r="AE971" s="144" t="str">
        <f t="shared" si="188"/>
        <v/>
      </c>
      <c r="AF971" s="144" t="str">
        <f t="shared" si="189"/>
        <v/>
      </c>
      <c r="AG971" s="144">
        <f t="shared" si="190"/>
        <v>0</v>
      </c>
      <c r="AH971" s="591">
        <f t="shared" si="191"/>
        <v>0</v>
      </c>
    </row>
    <row r="972" spans="1:34" ht="15.75">
      <c r="A972" s="5"/>
      <c r="B972" s="13">
        <v>132</v>
      </c>
      <c r="C972" s="341" t="s">
        <v>2652</v>
      </c>
      <c r="D972" s="341" t="s">
        <v>2653</v>
      </c>
      <c r="E972" s="379" t="s">
        <v>313</v>
      </c>
      <c r="F972" s="8">
        <v>25</v>
      </c>
      <c r="G972" s="8"/>
      <c r="H972" s="408">
        <v>255</v>
      </c>
      <c r="I972" s="146">
        <f t="shared" si="181"/>
        <v>178.5</v>
      </c>
      <c r="J972" s="255">
        <f t="shared" si="182"/>
        <v>6.865384615384615</v>
      </c>
      <c r="K972" s="8" t="s">
        <v>3207</v>
      </c>
      <c r="L972" s="401"/>
      <c r="M972" s="342"/>
      <c r="N972" s="8" t="s">
        <v>10</v>
      </c>
      <c r="O972" s="426">
        <v>3.8961999999999997E-2</v>
      </c>
      <c r="P972" s="423">
        <v>4675</v>
      </c>
      <c r="Q972" s="439">
        <v>14100</v>
      </c>
      <c r="R972" s="432" t="s">
        <v>3591</v>
      </c>
      <c r="S972" s="460"/>
      <c r="T972" s="447">
        <v>30</v>
      </c>
      <c r="U972" s="549" t="s">
        <v>5311</v>
      </c>
      <c r="V972" s="522" t="s">
        <v>4659</v>
      </c>
      <c r="W972" s="425" t="s">
        <v>4660</v>
      </c>
      <c r="X972" s="169"/>
      <c r="Y972" s="71" t="s">
        <v>233</v>
      </c>
      <c r="Z972" s="145">
        <f t="shared" si="183"/>
        <v>0</v>
      </c>
      <c r="AA972" s="145">
        <f t="shared" si="184"/>
        <v>0</v>
      </c>
      <c r="AB972" s="257">
        <f t="shared" si="185"/>
        <v>0</v>
      </c>
      <c r="AC972" s="142">
        <f t="shared" si="186"/>
        <v>0</v>
      </c>
      <c r="AD972" s="143">
        <f t="shared" si="187"/>
        <v>0</v>
      </c>
      <c r="AE972" s="144" t="str">
        <f t="shared" si="188"/>
        <v/>
      </c>
      <c r="AF972" s="144" t="str">
        <f t="shared" si="189"/>
        <v/>
      </c>
      <c r="AG972" s="144">
        <f t="shared" si="190"/>
        <v>0</v>
      </c>
      <c r="AH972" s="591">
        <f t="shared" si="191"/>
        <v>0</v>
      </c>
    </row>
    <row r="973" spans="1:34" ht="15.75">
      <c r="A973" s="5"/>
      <c r="B973" s="13">
        <v>132</v>
      </c>
      <c r="C973" s="341" t="s">
        <v>2654</v>
      </c>
      <c r="D973" s="341" t="s">
        <v>566</v>
      </c>
      <c r="E973" s="379" t="s">
        <v>313</v>
      </c>
      <c r="F973" s="8">
        <v>25</v>
      </c>
      <c r="G973" s="8"/>
      <c r="H973" s="408">
        <v>255</v>
      </c>
      <c r="I973" s="146">
        <f t="shared" si="181"/>
        <v>178.5</v>
      </c>
      <c r="J973" s="255">
        <f t="shared" si="182"/>
        <v>6.865384615384615</v>
      </c>
      <c r="K973" s="8" t="s">
        <v>3207</v>
      </c>
      <c r="L973" s="401"/>
      <c r="M973" s="342"/>
      <c r="N973" s="8" t="s">
        <v>10</v>
      </c>
      <c r="O973" s="426">
        <v>3.8961999999999997E-2</v>
      </c>
      <c r="P973" s="423">
        <v>4675</v>
      </c>
      <c r="Q973" s="439">
        <v>13800</v>
      </c>
      <c r="R973" s="432" t="s">
        <v>3591</v>
      </c>
      <c r="S973" s="460"/>
      <c r="T973" s="447">
        <v>30</v>
      </c>
      <c r="U973" s="549" t="s">
        <v>5311</v>
      </c>
      <c r="V973" s="519" t="s">
        <v>687</v>
      </c>
      <c r="W973" s="425" t="s">
        <v>759</v>
      </c>
      <c r="X973" s="169"/>
      <c r="Y973" s="71" t="s">
        <v>233</v>
      </c>
      <c r="Z973" s="145">
        <f t="shared" si="183"/>
        <v>0</v>
      </c>
      <c r="AA973" s="145">
        <f t="shared" si="184"/>
        <v>0</v>
      </c>
      <c r="AB973" s="257">
        <f t="shared" si="185"/>
        <v>0</v>
      </c>
      <c r="AC973" s="142">
        <f t="shared" si="186"/>
        <v>0</v>
      </c>
      <c r="AD973" s="143">
        <f t="shared" si="187"/>
        <v>0</v>
      </c>
      <c r="AE973" s="144" t="str">
        <f t="shared" si="188"/>
        <v/>
      </c>
      <c r="AF973" s="144" t="str">
        <f t="shared" si="189"/>
        <v/>
      </c>
      <c r="AG973" s="144">
        <f t="shared" si="190"/>
        <v>0</v>
      </c>
      <c r="AH973" s="591">
        <f t="shared" si="191"/>
        <v>0</v>
      </c>
    </row>
    <row r="974" spans="1:34" ht="15.75">
      <c r="A974" s="5"/>
      <c r="B974" s="13">
        <v>132</v>
      </c>
      <c r="C974" s="341" t="s">
        <v>2655</v>
      </c>
      <c r="D974" s="341" t="s">
        <v>2656</v>
      </c>
      <c r="E974" s="379" t="s">
        <v>313</v>
      </c>
      <c r="F974" s="8">
        <v>25</v>
      </c>
      <c r="G974" s="8"/>
      <c r="H974" s="408">
        <v>255</v>
      </c>
      <c r="I974" s="146">
        <f t="shared" si="181"/>
        <v>178.5</v>
      </c>
      <c r="J974" s="255">
        <f t="shared" si="182"/>
        <v>6.865384615384615</v>
      </c>
      <c r="K974" s="8" t="s">
        <v>3207</v>
      </c>
      <c r="L974" s="401"/>
      <c r="M974" s="342"/>
      <c r="N974" s="8" t="s">
        <v>10</v>
      </c>
      <c r="O974" s="426">
        <v>3.8961999999999997E-2</v>
      </c>
      <c r="P974" s="423">
        <v>4675</v>
      </c>
      <c r="Q974" s="439">
        <v>13400</v>
      </c>
      <c r="R974" s="432" t="s">
        <v>3591</v>
      </c>
      <c r="S974" s="460"/>
      <c r="T974" s="447">
        <v>30</v>
      </c>
      <c r="U974" s="549" t="s">
        <v>5311</v>
      </c>
      <c r="V974" s="522" t="s">
        <v>4661</v>
      </c>
      <c r="W974" s="425" t="s">
        <v>4662</v>
      </c>
      <c r="X974" s="169"/>
      <c r="Y974" s="71" t="s">
        <v>233</v>
      </c>
      <c r="Z974" s="145">
        <f t="shared" si="183"/>
        <v>0</v>
      </c>
      <c r="AA974" s="145">
        <f t="shared" si="184"/>
        <v>0</v>
      </c>
      <c r="AB974" s="257">
        <f t="shared" si="185"/>
        <v>0</v>
      </c>
      <c r="AC974" s="142">
        <f t="shared" si="186"/>
        <v>0</v>
      </c>
      <c r="AD974" s="143">
        <f t="shared" si="187"/>
        <v>0</v>
      </c>
      <c r="AE974" s="144" t="str">
        <f t="shared" si="188"/>
        <v/>
      </c>
      <c r="AF974" s="144" t="str">
        <f t="shared" si="189"/>
        <v/>
      </c>
      <c r="AG974" s="144">
        <f t="shared" si="190"/>
        <v>0</v>
      </c>
      <c r="AH974" s="591">
        <f t="shared" si="191"/>
        <v>0</v>
      </c>
    </row>
    <row r="975" spans="1:34" ht="15.75">
      <c r="A975" s="5"/>
      <c r="B975" s="13">
        <v>132</v>
      </c>
      <c r="C975" s="341" t="s">
        <v>2657</v>
      </c>
      <c r="D975" s="341" t="s">
        <v>2658</v>
      </c>
      <c r="E975" s="379" t="s">
        <v>313</v>
      </c>
      <c r="F975" s="8">
        <v>25</v>
      </c>
      <c r="G975" s="8"/>
      <c r="H975" s="408">
        <v>255</v>
      </c>
      <c r="I975" s="146">
        <f t="shared" si="181"/>
        <v>178.5</v>
      </c>
      <c r="J975" s="255">
        <f t="shared" si="182"/>
        <v>6.865384615384615</v>
      </c>
      <c r="K975" s="8" t="s">
        <v>3207</v>
      </c>
      <c r="L975" s="401"/>
      <c r="M975" s="342"/>
      <c r="N975" s="8" t="s">
        <v>10</v>
      </c>
      <c r="O975" s="426">
        <v>3.8961999999999997E-2</v>
      </c>
      <c r="P975" s="423">
        <v>4675</v>
      </c>
      <c r="Q975" s="439">
        <v>14100</v>
      </c>
      <c r="R975" s="432" t="s">
        <v>3591</v>
      </c>
      <c r="S975" s="460"/>
      <c r="T975" s="447">
        <v>30</v>
      </c>
      <c r="U975" s="549" t="s">
        <v>5311</v>
      </c>
      <c r="V975" s="522" t="s">
        <v>4663</v>
      </c>
      <c r="W975" s="425" t="s">
        <v>4664</v>
      </c>
      <c r="X975" s="169"/>
      <c r="Y975" s="71" t="s">
        <v>233</v>
      </c>
      <c r="Z975" s="145">
        <f t="shared" si="183"/>
        <v>0</v>
      </c>
      <c r="AA975" s="145">
        <f t="shared" si="184"/>
        <v>0</v>
      </c>
      <c r="AB975" s="257">
        <f t="shared" si="185"/>
        <v>0</v>
      </c>
      <c r="AC975" s="142">
        <f t="shared" si="186"/>
        <v>0</v>
      </c>
      <c r="AD975" s="143">
        <f t="shared" si="187"/>
        <v>0</v>
      </c>
      <c r="AE975" s="144" t="str">
        <f t="shared" si="188"/>
        <v/>
      </c>
      <c r="AF975" s="144" t="str">
        <f t="shared" si="189"/>
        <v/>
      </c>
      <c r="AG975" s="144">
        <f t="shared" si="190"/>
        <v>0</v>
      </c>
      <c r="AH975" s="591">
        <f t="shared" si="191"/>
        <v>0</v>
      </c>
    </row>
    <row r="976" spans="1:34" ht="15.75">
      <c r="A976" s="5"/>
      <c r="B976" s="13">
        <v>132</v>
      </c>
      <c r="C976" s="341" t="s">
        <v>2659</v>
      </c>
      <c r="D976" s="341" t="s">
        <v>2660</v>
      </c>
      <c r="E976" s="379" t="s">
        <v>313</v>
      </c>
      <c r="F976" s="8">
        <v>25</v>
      </c>
      <c r="G976" s="136"/>
      <c r="H976" s="408">
        <v>255</v>
      </c>
      <c r="I976" s="146">
        <f t="shared" si="181"/>
        <v>178.5</v>
      </c>
      <c r="J976" s="255">
        <f t="shared" si="182"/>
        <v>6.865384615384615</v>
      </c>
      <c r="K976" s="8" t="s">
        <v>3207</v>
      </c>
      <c r="L976" s="401"/>
      <c r="M976" s="342"/>
      <c r="N976" s="8" t="s">
        <v>10</v>
      </c>
      <c r="O976" s="426">
        <v>3.8961999999999997E-2</v>
      </c>
      <c r="P976" s="423">
        <v>4675</v>
      </c>
      <c r="Q976" s="439">
        <v>13700</v>
      </c>
      <c r="R976" s="432" t="s">
        <v>3591</v>
      </c>
      <c r="S976" s="460"/>
      <c r="T976" s="447">
        <v>30</v>
      </c>
      <c r="U976" s="549" t="s">
        <v>5311</v>
      </c>
      <c r="V976" s="519" t="s">
        <v>4665</v>
      </c>
      <c r="W976" s="425" t="s">
        <v>4666</v>
      </c>
      <c r="X976" s="169"/>
      <c r="Y976" s="71" t="s">
        <v>233</v>
      </c>
      <c r="Z976" s="145">
        <f t="shared" si="183"/>
        <v>0</v>
      </c>
      <c r="AA976" s="145">
        <f t="shared" si="184"/>
        <v>0</v>
      </c>
      <c r="AB976" s="257">
        <f t="shared" si="185"/>
        <v>0</v>
      </c>
      <c r="AC976" s="142">
        <f t="shared" si="186"/>
        <v>0</v>
      </c>
      <c r="AD976" s="143">
        <f t="shared" si="187"/>
        <v>0</v>
      </c>
      <c r="AE976" s="144" t="str">
        <f t="shared" si="188"/>
        <v/>
      </c>
      <c r="AF976" s="144" t="str">
        <f t="shared" si="189"/>
        <v/>
      </c>
      <c r="AG976" s="144">
        <f t="shared" si="190"/>
        <v>0</v>
      </c>
      <c r="AH976" s="591">
        <f t="shared" si="191"/>
        <v>0</v>
      </c>
    </row>
    <row r="977" spans="1:34" ht="15.75">
      <c r="A977" s="5" t="s">
        <v>1332</v>
      </c>
      <c r="B977" s="13"/>
      <c r="C977" s="348"/>
      <c r="D977" s="348"/>
      <c r="E977" s="380"/>
      <c r="F977" s="10"/>
      <c r="G977" s="8"/>
      <c r="H977" s="413"/>
      <c r="I977" s="410"/>
      <c r="J977" s="565"/>
      <c r="K977" s="417"/>
      <c r="L977" s="8"/>
      <c r="M977" s="341"/>
      <c r="N977" s="417"/>
      <c r="O977" s="417"/>
      <c r="P977" s="423"/>
      <c r="Q977" s="439"/>
      <c r="R977" s="432"/>
      <c r="S977" s="458"/>
      <c r="T977" s="471"/>
      <c r="U977" s="505"/>
      <c r="V977" s="504"/>
      <c r="W977" s="471"/>
      <c r="X977" s="137"/>
      <c r="Y977" s="71" t="s">
        <v>1015</v>
      </c>
      <c r="Z977" s="195"/>
      <c r="AA977" s="195"/>
      <c r="AB977" s="142"/>
      <c r="AC977" s="142"/>
      <c r="AD977" s="143"/>
      <c r="AE977" s="144"/>
      <c r="AF977" s="144"/>
      <c r="AG977" s="144"/>
      <c r="AH977" s="591"/>
    </row>
    <row r="978" spans="1:34" ht="15.75">
      <c r="A978" s="5"/>
      <c r="B978" s="13">
        <v>133</v>
      </c>
      <c r="C978" s="341" t="s">
        <v>2661</v>
      </c>
      <c r="D978" s="350" t="s">
        <v>2647</v>
      </c>
      <c r="E978" s="379" t="s">
        <v>2662</v>
      </c>
      <c r="F978" s="8">
        <v>5</v>
      </c>
      <c r="G978" s="8"/>
      <c r="H978" s="413">
        <v>950</v>
      </c>
      <c r="I978" s="146">
        <f t="shared" si="181"/>
        <v>665</v>
      </c>
      <c r="J978" s="255">
        <f t="shared" si="182"/>
        <v>25.576923076923077</v>
      </c>
      <c r="K978" s="8" t="s">
        <v>3207</v>
      </c>
      <c r="L978" s="401"/>
      <c r="M978" s="342"/>
      <c r="N978" s="8" t="s">
        <v>10</v>
      </c>
      <c r="O978" s="426">
        <v>4.5100000000000001E-2</v>
      </c>
      <c r="P978" s="423">
        <v>2000</v>
      </c>
      <c r="Q978" s="439">
        <v>12400</v>
      </c>
      <c r="R978" s="452" t="s">
        <v>3267</v>
      </c>
      <c r="S978" s="460"/>
      <c r="T978" s="447"/>
      <c r="U978" s="548" t="s">
        <v>4667</v>
      </c>
      <c r="V978" s="522" t="s">
        <v>4668</v>
      </c>
      <c r="W978" s="482" t="s">
        <v>4654</v>
      </c>
      <c r="X978" s="169"/>
      <c r="Y978" s="71" t="s">
        <v>234</v>
      </c>
      <c r="Z978" s="145">
        <f t="shared" si="183"/>
        <v>0</v>
      </c>
      <c r="AA978" s="145">
        <f t="shared" si="184"/>
        <v>0</v>
      </c>
      <c r="AB978" s="257">
        <f t="shared" si="185"/>
        <v>0</v>
      </c>
      <c r="AC978" s="142">
        <f t="shared" si="186"/>
        <v>0</v>
      </c>
      <c r="AD978" s="143">
        <f t="shared" si="187"/>
        <v>0</v>
      </c>
      <c r="AE978" s="144" t="str">
        <f t="shared" si="188"/>
        <v/>
      </c>
      <c r="AF978" s="144" t="str">
        <f t="shared" si="189"/>
        <v/>
      </c>
      <c r="AG978" s="144">
        <f t="shared" si="190"/>
        <v>0</v>
      </c>
      <c r="AH978" s="591">
        <f t="shared" si="191"/>
        <v>0</v>
      </c>
    </row>
    <row r="979" spans="1:34" ht="15.75">
      <c r="A979" s="5"/>
      <c r="B979" s="13">
        <v>133</v>
      </c>
      <c r="C979" s="341" t="s">
        <v>2663</v>
      </c>
      <c r="D979" s="350" t="s">
        <v>2664</v>
      </c>
      <c r="E979" s="379" t="s">
        <v>2662</v>
      </c>
      <c r="F979" s="8">
        <v>5</v>
      </c>
      <c r="G979" s="8"/>
      <c r="H979" s="413">
        <v>950</v>
      </c>
      <c r="I979" s="146">
        <f t="shared" si="181"/>
        <v>665</v>
      </c>
      <c r="J979" s="255">
        <f t="shared" si="182"/>
        <v>25.576923076923077</v>
      </c>
      <c r="K979" s="8" t="s">
        <v>3207</v>
      </c>
      <c r="L979" s="401"/>
      <c r="M979" s="342"/>
      <c r="N979" s="8" t="s">
        <v>10</v>
      </c>
      <c r="O979" s="426">
        <v>4.5100000000000001E-2</v>
      </c>
      <c r="P979" s="423">
        <v>2000</v>
      </c>
      <c r="Q979" s="439">
        <v>12400</v>
      </c>
      <c r="R979" s="452" t="s">
        <v>3267</v>
      </c>
      <c r="S979" s="460"/>
      <c r="T979" s="447"/>
      <c r="U979" s="548" t="s">
        <v>4667</v>
      </c>
      <c r="V979" s="522" t="s">
        <v>4669</v>
      </c>
      <c r="W979" s="482" t="s">
        <v>4670</v>
      </c>
      <c r="X979" s="169"/>
      <c r="Y979" s="71" t="s">
        <v>234</v>
      </c>
      <c r="Z979" s="145">
        <f t="shared" si="183"/>
        <v>0</v>
      </c>
      <c r="AA979" s="145">
        <f t="shared" si="184"/>
        <v>0</v>
      </c>
      <c r="AB979" s="257">
        <f t="shared" si="185"/>
        <v>0</v>
      </c>
      <c r="AC979" s="142">
        <f t="shared" si="186"/>
        <v>0</v>
      </c>
      <c r="AD979" s="143">
        <f t="shared" si="187"/>
        <v>0</v>
      </c>
      <c r="AE979" s="144" t="str">
        <f t="shared" si="188"/>
        <v/>
      </c>
      <c r="AF979" s="144" t="str">
        <f t="shared" si="189"/>
        <v/>
      </c>
      <c r="AG979" s="144">
        <f t="shared" si="190"/>
        <v>0</v>
      </c>
      <c r="AH979" s="591">
        <f t="shared" si="191"/>
        <v>0</v>
      </c>
    </row>
    <row r="980" spans="1:34" ht="15.75">
      <c r="A980" s="5"/>
      <c r="B980" s="13">
        <v>133</v>
      </c>
      <c r="C980" s="341" t="s">
        <v>2665</v>
      </c>
      <c r="D980" s="350" t="s">
        <v>2666</v>
      </c>
      <c r="E980" s="379" t="s">
        <v>2662</v>
      </c>
      <c r="F980" s="8">
        <v>5</v>
      </c>
      <c r="G980" s="8"/>
      <c r="H980" s="413">
        <v>950</v>
      </c>
      <c r="I980" s="146">
        <f t="shared" si="181"/>
        <v>665</v>
      </c>
      <c r="J980" s="255">
        <f t="shared" si="182"/>
        <v>25.576923076923077</v>
      </c>
      <c r="K980" s="8" t="s">
        <v>3207</v>
      </c>
      <c r="L980" s="401"/>
      <c r="M980" s="342"/>
      <c r="N980" s="8" t="s">
        <v>10</v>
      </c>
      <c r="O980" s="426">
        <v>4.5100000000000001E-2</v>
      </c>
      <c r="P980" s="423">
        <v>2000</v>
      </c>
      <c r="Q980" s="439">
        <v>12400</v>
      </c>
      <c r="R980" s="452" t="s">
        <v>3267</v>
      </c>
      <c r="S980" s="460"/>
      <c r="T980" s="447"/>
      <c r="U980" s="548" t="s">
        <v>4667</v>
      </c>
      <c r="V980" s="522" t="s">
        <v>4671</v>
      </c>
      <c r="W980" s="482" t="s">
        <v>4658</v>
      </c>
      <c r="X980" s="169"/>
      <c r="Y980" s="71" t="s">
        <v>234</v>
      </c>
      <c r="Z980" s="145">
        <f t="shared" si="183"/>
        <v>0</v>
      </c>
      <c r="AA980" s="145">
        <f t="shared" si="184"/>
        <v>0</v>
      </c>
      <c r="AB980" s="257">
        <f t="shared" si="185"/>
        <v>0</v>
      </c>
      <c r="AC980" s="142">
        <f t="shared" si="186"/>
        <v>0</v>
      </c>
      <c r="AD980" s="143">
        <f t="shared" si="187"/>
        <v>0</v>
      </c>
      <c r="AE980" s="144" t="str">
        <f t="shared" si="188"/>
        <v/>
      </c>
      <c r="AF980" s="144" t="str">
        <f t="shared" si="189"/>
        <v/>
      </c>
      <c r="AG980" s="144">
        <f t="shared" si="190"/>
        <v>0</v>
      </c>
      <c r="AH980" s="591">
        <f t="shared" si="191"/>
        <v>0</v>
      </c>
    </row>
    <row r="981" spans="1:34" ht="15.75">
      <c r="A981" s="5"/>
      <c r="B981" s="13">
        <v>133</v>
      </c>
      <c r="C981" s="341" t="s">
        <v>2667</v>
      </c>
      <c r="D981" s="350" t="s">
        <v>2668</v>
      </c>
      <c r="E981" s="379" t="s">
        <v>2662</v>
      </c>
      <c r="F981" s="8">
        <v>5</v>
      </c>
      <c r="G981" s="136"/>
      <c r="H981" s="413">
        <v>950</v>
      </c>
      <c r="I981" s="146">
        <f t="shared" si="181"/>
        <v>665</v>
      </c>
      <c r="J981" s="255">
        <f t="shared" si="182"/>
        <v>25.576923076923077</v>
      </c>
      <c r="K981" s="8" t="s">
        <v>3207</v>
      </c>
      <c r="L981" s="401"/>
      <c r="M981" s="342"/>
      <c r="N981" s="8" t="s">
        <v>10</v>
      </c>
      <c r="O981" s="426">
        <v>4.5100000000000001E-2</v>
      </c>
      <c r="P981" s="423">
        <v>2000</v>
      </c>
      <c r="Q981" s="439">
        <v>12400</v>
      </c>
      <c r="R981" s="452" t="s">
        <v>3267</v>
      </c>
      <c r="S981" s="460"/>
      <c r="T981" s="447"/>
      <c r="U981" s="548" t="s">
        <v>4667</v>
      </c>
      <c r="V981" s="522" t="s">
        <v>4672</v>
      </c>
      <c r="W981" s="482" t="s">
        <v>4673</v>
      </c>
      <c r="X981" s="169"/>
      <c r="Y981" s="71" t="s">
        <v>234</v>
      </c>
      <c r="Z981" s="145">
        <f t="shared" si="183"/>
        <v>0</v>
      </c>
      <c r="AA981" s="145">
        <f t="shared" si="184"/>
        <v>0</v>
      </c>
      <c r="AB981" s="257">
        <f t="shared" si="185"/>
        <v>0</v>
      </c>
      <c r="AC981" s="142">
        <f t="shared" si="186"/>
        <v>0</v>
      </c>
      <c r="AD981" s="143">
        <f t="shared" si="187"/>
        <v>0</v>
      </c>
      <c r="AE981" s="144" t="str">
        <f t="shared" si="188"/>
        <v/>
      </c>
      <c r="AF981" s="144" t="str">
        <f t="shared" si="189"/>
        <v/>
      </c>
      <c r="AG981" s="144">
        <f t="shared" si="190"/>
        <v>0</v>
      </c>
      <c r="AH981" s="591">
        <f t="shared" si="191"/>
        <v>0</v>
      </c>
    </row>
    <row r="982" spans="1:34" ht="15.75">
      <c r="A982" s="5"/>
      <c r="B982" s="13">
        <v>133</v>
      </c>
      <c r="C982" s="341" t="s">
        <v>2669</v>
      </c>
      <c r="D982" s="350" t="s">
        <v>566</v>
      </c>
      <c r="E982" s="379" t="s">
        <v>2662</v>
      </c>
      <c r="F982" s="8">
        <v>5</v>
      </c>
      <c r="G982" s="8"/>
      <c r="H982" s="413">
        <v>950</v>
      </c>
      <c r="I982" s="146">
        <f t="shared" si="181"/>
        <v>665</v>
      </c>
      <c r="J982" s="255">
        <f t="shared" si="182"/>
        <v>25.576923076923077</v>
      </c>
      <c r="K982" s="8" t="s">
        <v>3207</v>
      </c>
      <c r="L982" s="401"/>
      <c r="M982" s="342"/>
      <c r="N982" s="8" t="s">
        <v>10</v>
      </c>
      <c r="O982" s="426">
        <v>4.5100000000000001E-2</v>
      </c>
      <c r="P982" s="423">
        <v>2000</v>
      </c>
      <c r="Q982" s="439">
        <v>12400</v>
      </c>
      <c r="R982" s="452" t="s">
        <v>3267</v>
      </c>
      <c r="S982" s="460"/>
      <c r="T982" s="447"/>
      <c r="U982" s="548" t="s">
        <v>4667</v>
      </c>
      <c r="V982" s="522" t="s">
        <v>4674</v>
      </c>
      <c r="W982" s="483" t="s">
        <v>759</v>
      </c>
      <c r="X982" s="169"/>
      <c r="Y982" s="71" t="s">
        <v>233</v>
      </c>
      <c r="Z982" s="145">
        <f t="shared" si="183"/>
        <v>0</v>
      </c>
      <c r="AA982" s="145">
        <f t="shared" si="184"/>
        <v>0</v>
      </c>
      <c r="AB982" s="257">
        <f t="shared" si="185"/>
        <v>0</v>
      </c>
      <c r="AC982" s="142">
        <f t="shared" si="186"/>
        <v>0</v>
      </c>
      <c r="AD982" s="143">
        <f t="shared" si="187"/>
        <v>0</v>
      </c>
      <c r="AE982" s="144" t="str">
        <f t="shared" si="188"/>
        <v/>
      </c>
      <c r="AF982" s="144" t="str">
        <f t="shared" si="189"/>
        <v/>
      </c>
      <c r="AG982" s="144">
        <f t="shared" si="190"/>
        <v>0</v>
      </c>
      <c r="AH982" s="591">
        <f t="shared" si="191"/>
        <v>0</v>
      </c>
    </row>
    <row r="983" spans="1:34" ht="15.75">
      <c r="A983" s="5"/>
      <c r="B983" s="13">
        <v>133</v>
      </c>
      <c r="C983" s="341" t="s">
        <v>2670</v>
      </c>
      <c r="D983" s="350" t="s">
        <v>2656</v>
      </c>
      <c r="E983" s="379" t="s">
        <v>2662</v>
      </c>
      <c r="F983" s="8">
        <v>5</v>
      </c>
      <c r="G983" s="8"/>
      <c r="H983" s="413">
        <v>950</v>
      </c>
      <c r="I983" s="146">
        <f t="shared" si="181"/>
        <v>665</v>
      </c>
      <c r="J983" s="255">
        <f t="shared" si="182"/>
        <v>25.576923076923077</v>
      </c>
      <c r="K983" s="8" t="s">
        <v>3207</v>
      </c>
      <c r="L983" s="401"/>
      <c r="M983" s="342"/>
      <c r="N983" s="8" t="s">
        <v>10</v>
      </c>
      <c r="O983" s="426">
        <v>4.5100000000000001E-2</v>
      </c>
      <c r="P983" s="423">
        <v>2000</v>
      </c>
      <c r="Q983" s="439">
        <v>12400</v>
      </c>
      <c r="R983" s="452" t="s">
        <v>3267</v>
      </c>
      <c r="S983" s="460"/>
      <c r="T983" s="447"/>
      <c r="U983" s="548" t="s">
        <v>4667</v>
      </c>
      <c r="V983" s="522" t="s">
        <v>4675</v>
      </c>
      <c r="W983" s="483" t="s">
        <v>4662</v>
      </c>
      <c r="X983" s="169"/>
      <c r="Y983" s="71" t="s">
        <v>233</v>
      </c>
      <c r="Z983" s="145">
        <f t="shared" si="183"/>
        <v>0</v>
      </c>
      <c r="AA983" s="145">
        <f t="shared" si="184"/>
        <v>0</v>
      </c>
      <c r="AB983" s="257">
        <f t="shared" si="185"/>
        <v>0</v>
      </c>
      <c r="AC983" s="142">
        <f t="shared" si="186"/>
        <v>0</v>
      </c>
      <c r="AD983" s="143">
        <f t="shared" si="187"/>
        <v>0</v>
      </c>
      <c r="AE983" s="144" t="str">
        <f t="shared" si="188"/>
        <v/>
      </c>
      <c r="AF983" s="144" t="str">
        <f t="shared" si="189"/>
        <v/>
      </c>
      <c r="AG983" s="144">
        <f t="shared" si="190"/>
        <v>0</v>
      </c>
      <c r="AH983" s="591">
        <f t="shared" si="191"/>
        <v>0</v>
      </c>
    </row>
    <row r="984" spans="1:34" ht="15.75">
      <c r="A984" s="5"/>
      <c r="B984" s="13">
        <v>133</v>
      </c>
      <c r="C984" s="341" t="s">
        <v>2671</v>
      </c>
      <c r="D984" s="350" t="s">
        <v>2658</v>
      </c>
      <c r="E984" s="379" t="s">
        <v>2662</v>
      </c>
      <c r="F984" s="8">
        <v>5</v>
      </c>
      <c r="G984" s="8"/>
      <c r="H984" s="413">
        <v>950</v>
      </c>
      <c r="I984" s="146">
        <f t="shared" si="181"/>
        <v>665</v>
      </c>
      <c r="J984" s="255">
        <f t="shared" si="182"/>
        <v>25.576923076923077</v>
      </c>
      <c r="K984" s="8" t="s">
        <v>3207</v>
      </c>
      <c r="L984" s="401"/>
      <c r="M984" s="342"/>
      <c r="N984" s="8" t="s">
        <v>10</v>
      </c>
      <c r="O984" s="426">
        <v>4.5100000000000001E-2</v>
      </c>
      <c r="P984" s="423">
        <v>2000</v>
      </c>
      <c r="Q984" s="439">
        <v>12400</v>
      </c>
      <c r="R984" s="452" t="s">
        <v>3267</v>
      </c>
      <c r="S984" s="460"/>
      <c r="T984" s="447"/>
      <c r="U984" s="548" t="s">
        <v>4667</v>
      </c>
      <c r="V984" s="522" t="s">
        <v>4676</v>
      </c>
      <c r="W984" s="483" t="s">
        <v>4664</v>
      </c>
      <c r="X984" s="169"/>
      <c r="Y984" s="71" t="s">
        <v>233</v>
      </c>
      <c r="Z984" s="145">
        <f t="shared" si="183"/>
        <v>0</v>
      </c>
      <c r="AA984" s="145">
        <f t="shared" si="184"/>
        <v>0</v>
      </c>
      <c r="AB984" s="257">
        <f t="shared" si="185"/>
        <v>0</v>
      </c>
      <c r="AC984" s="142">
        <f t="shared" si="186"/>
        <v>0</v>
      </c>
      <c r="AD984" s="143">
        <f t="shared" si="187"/>
        <v>0</v>
      </c>
      <c r="AE984" s="144" t="str">
        <f t="shared" ref="AE984:AE1047" si="192">IF(N984="1.1G",(P984/1000)*X984,"")</f>
        <v/>
      </c>
      <c r="AF984" s="144" t="str">
        <f t="shared" ref="AF984:AF1047" si="193">IF(N984="1.3G",(P984/1000)*X984,"")</f>
        <v/>
      </c>
      <c r="AG984" s="144">
        <f t="shared" ref="AG984:AG1047" si="194">IF(N984="1.4G",(P984/1000)*X984,"")</f>
        <v>0</v>
      </c>
      <c r="AH984" s="591">
        <f t="shared" si="191"/>
        <v>0</v>
      </c>
    </row>
    <row r="985" spans="1:34" ht="15.75">
      <c r="A985" s="5"/>
      <c r="B985" s="13">
        <v>133</v>
      </c>
      <c r="C985" s="341" t="s">
        <v>2672</v>
      </c>
      <c r="D985" s="341" t="s">
        <v>2660</v>
      </c>
      <c r="E985" s="379" t="s">
        <v>2662</v>
      </c>
      <c r="F985" s="8">
        <v>5</v>
      </c>
      <c r="G985" s="8"/>
      <c r="H985" s="413">
        <v>950</v>
      </c>
      <c r="I985" s="146">
        <f t="shared" ref="I985:I1048" si="195">(H985)*$G$20</f>
        <v>665</v>
      </c>
      <c r="J985" s="255">
        <f t="shared" ref="J985:J1048" si="196">(I985/$J$19)</f>
        <v>25.576923076923077</v>
      </c>
      <c r="K985" s="8" t="s">
        <v>3207</v>
      </c>
      <c r="L985" s="401"/>
      <c r="M985" s="342"/>
      <c r="N985" s="8" t="s">
        <v>10</v>
      </c>
      <c r="O985" s="426">
        <v>4.5100000000000001E-2</v>
      </c>
      <c r="P985" s="423">
        <v>2000</v>
      </c>
      <c r="Q985" s="439">
        <v>12400</v>
      </c>
      <c r="R985" s="452" t="s">
        <v>3267</v>
      </c>
      <c r="S985" s="460"/>
      <c r="T985" s="447"/>
      <c r="U985" s="548" t="s">
        <v>4667</v>
      </c>
      <c r="V985" s="522" t="s">
        <v>4677</v>
      </c>
      <c r="W985" s="346" t="s">
        <v>4666</v>
      </c>
      <c r="X985" s="169"/>
      <c r="Y985" s="71" t="s">
        <v>233</v>
      </c>
      <c r="Z985" s="145">
        <f t="shared" ref="Z985:Z1048" si="197">(X985*F985*I985)</f>
        <v>0</v>
      </c>
      <c r="AA985" s="145">
        <f t="shared" ref="AA985:AA1048" si="198">(Z985*1.21)</f>
        <v>0</v>
      </c>
      <c r="AB985" s="257">
        <f t="shared" ref="AB985:AB1048" si="199">(X985*J985*F985)</f>
        <v>0</v>
      </c>
      <c r="AC985" s="142">
        <f t="shared" ref="AC985:AC1048" si="200">(X985*Q985/1000)</f>
        <v>0</v>
      </c>
      <c r="AD985" s="143">
        <f t="shared" ref="AD985:AD1048" si="201">(X985*O985)</f>
        <v>0</v>
      </c>
      <c r="AE985" s="144" t="str">
        <f t="shared" si="192"/>
        <v/>
      </c>
      <c r="AF985" s="144" t="str">
        <f t="shared" si="193"/>
        <v/>
      </c>
      <c r="AG985" s="144">
        <f t="shared" si="194"/>
        <v>0</v>
      </c>
      <c r="AH985" s="591">
        <f t="shared" ref="AH985:AH1048" si="202">SUM(AE985:AG985)</f>
        <v>0</v>
      </c>
    </row>
    <row r="986" spans="1:34" ht="15.75">
      <c r="A986" s="5" t="s">
        <v>831</v>
      </c>
      <c r="B986" s="13"/>
      <c r="C986" s="348"/>
      <c r="D986" s="348"/>
      <c r="E986" s="380"/>
      <c r="F986" s="10"/>
      <c r="G986" s="8"/>
      <c r="H986" s="413"/>
      <c r="I986" s="410"/>
      <c r="J986" s="565"/>
      <c r="K986" s="417"/>
      <c r="L986" s="8"/>
      <c r="M986" s="341"/>
      <c r="N986" s="417"/>
      <c r="O986" s="417"/>
      <c r="P986" s="410"/>
      <c r="Q986" s="439"/>
      <c r="R986" s="432"/>
      <c r="S986" s="458"/>
      <c r="T986" s="471"/>
      <c r="U986" s="505"/>
      <c r="V986" s="517"/>
      <c r="W986" s="471"/>
      <c r="X986" s="137"/>
      <c r="Y986" s="71" t="s">
        <v>1015</v>
      </c>
      <c r="Z986" s="195"/>
      <c r="AA986" s="195"/>
      <c r="AB986" s="142"/>
      <c r="AC986" s="142"/>
      <c r="AD986" s="143"/>
      <c r="AE986" s="144"/>
      <c r="AF986" s="144"/>
      <c r="AG986" s="144"/>
      <c r="AH986" s="591"/>
    </row>
    <row r="987" spans="1:34" ht="15.75">
      <c r="A987" s="5"/>
      <c r="B987" s="13">
        <v>134</v>
      </c>
      <c r="C987" s="341" t="s">
        <v>2673</v>
      </c>
      <c r="D987" s="341" t="s">
        <v>567</v>
      </c>
      <c r="E987" s="379" t="s">
        <v>324</v>
      </c>
      <c r="F987" s="8">
        <v>10</v>
      </c>
      <c r="G987" s="8"/>
      <c r="H987" s="413">
        <v>420</v>
      </c>
      <c r="I987" s="146">
        <f t="shared" si="195"/>
        <v>294</v>
      </c>
      <c r="J987" s="255">
        <f t="shared" si="196"/>
        <v>11.307692307692308</v>
      </c>
      <c r="K987" s="8" t="s">
        <v>3207</v>
      </c>
      <c r="L987" s="401"/>
      <c r="M987" s="342"/>
      <c r="N987" s="8" t="s">
        <v>3208</v>
      </c>
      <c r="O987" s="426">
        <v>5.6644E-2</v>
      </c>
      <c r="P987" s="423">
        <v>1600</v>
      </c>
      <c r="Q987" s="439">
        <v>12800</v>
      </c>
      <c r="R987" s="451" t="s">
        <v>3668</v>
      </c>
      <c r="S987" s="460"/>
      <c r="T987" s="447"/>
      <c r="U987" s="548" t="s">
        <v>688</v>
      </c>
      <c r="V987" s="522" t="s">
        <v>689</v>
      </c>
      <c r="W987" s="425" t="s">
        <v>760</v>
      </c>
      <c r="X987" s="169"/>
      <c r="Y987" s="71" t="s">
        <v>234</v>
      </c>
      <c r="Z987" s="145">
        <f t="shared" si="197"/>
        <v>0</v>
      </c>
      <c r="AA987" s="145">
        <f t="shared" si="198"/>
        <v>0</v>
      </c>
      <c r="AB987" s="257">
        <f t="shared" si="199"/>
        <v>0</v>
      </c>
      <c r="AC987" s="142">
        <f t="shared" si="200"/>
        <v>0</v>
      </c>
      <c r="AD987" s="143">
        <f t="shared" si="201"/>
        <v>0</v>
      </c>
      <c r="AE987" s="144" t="str">
        <f t="shared" si="192"/>
        <v/>
      </c>
      <c r="AF987" s="144">
        <f t="shared" si="193"/>
        <v>0</v>
      </c>
      <c r="AG987" s="144" t="str">
        <f t="shared" si="194"/>
        <v/>
      </c>
      <c r="AH987" s="591">
        <f t="shared" si="202"/>
        <v>0</v>
      </c>
    </row>
    <row r="988" spans="1:34" ht="15.75">
      <c r="A988" s="5"/>
      <c r="B988" s="13">
        <v>134</v>
      </c>
      <c r="C988" s="341" t="s">
        <v>2674</v>
      </c>
      <c r="D988" s="341" t="s">
        <v>2675</v>
      </c>
      <c r="E988" s="379" t="s">
        <v>324</v>
      </c>
      <c r="F988" s="8">
        <v>10</v>
      </c>
      <c r="G988" s="136"/>
      <c r="H988" s="413">
        <v>420</v>
      </c>
      <c r="I988" s="146">
        <f t="shared" si="195"/>
        <v>294</v>
      </c>
      <c r="J988" s="255">
        <f t="shared" si="196"/>
        <v>11.307692307692308</v>
      </c>
      <c r="K988" s="8" t="s">
        <v>3207</v>
      </c>
      <c r="L988" s="401"/>
      <c r="M988" s="342"/>
      <c r="N988" s="8" t="s">
        <v>3208</v>
      </c>
      <c r="O988" s="426">
        <v>5.6644E-2</v>
      </c>
      <c r="P988" s="423">
        <v>1600</v>
      </c>
      <c r="Q988" s="439">
        <v>12800</v>
      </c>
      <c r="R988" s="451" t="s">
        <v>3668</v>
      </c>
      <c r="S988" s="460"/>
      <c r="T988" s="447"/>
      <c r="U988" s="548" t="s">
        <v>688</v>
      </c>
      <c r="V988" s="522" t="s">
        <v>4678</v>
      </c>
      <c r="W988" s="425" t="s">
        <v>4679</v>
      </c>
      <c r="X988" s="169"/>
      <c r="Y988" s="71" t="s">
        <v>234</v>
      </c>
      <c r="Z988" s="145">
        <f t="shared" si="197"/>
        <v>0</v>
      </c>
      <c r="AA988" s="145">
        <f t="shared" si="198"/>
        <v>0</v>
      </c>
      <c r="AB988" s="257">
        <f t="shared" si="199"/>
        <v>0</v>
      </c>
      <c r="AC988" s="142">
        <f t="shared" si="200"/>
        <v>0</v>
      </c>
      <c r="AD988" s="143">
        <f t="shared" si="201"/>
        <v>0</v>
      </c>
      <c r="AE988" s="144" t="str">
        <f t="shared" si="192"/>
        <v/>
      </c>
      <c r="AF988" s="144">
        <f t="shared" si="193"/>
        <v>0</v>
      </c>
      <c r="AG988" s="144" t="str">
        <f t="shared" si="194"/>
        <v/>
      </c>
      <c r="AH988" s="591">
        <f t="shared" si="202"/>
        <v>0</v>
      </c>
    </row>
    <row r="989" spans="1:34" ht="15.75">
      <c r="A989" s="5"/>
      <c r="B989" s="13">
        <v>134</v>
      </c>
      <c r="C989" s="341" t="s">
        <v>2676</v>
      </c>
      <c r="D989" s="341" t="s">
        <v>2677</v>
      </c>
      <c r="E989" s="379" t="s">
        <v>324</v>
      </c>
      <c r="F989" s="8">
        <v>10</v>
      </c>
      <c r="G989" s="8"/>
      <c r="H989" s="413">
        <v>420</v>
      </c>
      <c r="I989" s="146">
        <f t="shared" si="195"/>
        <v>294</v>
      </c>
      <c r="J989" s="255">
        <f t="shared" si="196"/>
        <v>11.307692307692308</v>
      </c>
      <c r="K989" s="8" t="s">
        <v>3207</v>
      </c>
      <c r="L989" s="401"/>
      <c r="M989" s="342"/>
      <c r="N989" s="8" t="s">
        <v>3208</v>
      </c>
      <c r="O989" s="426">
        <v>5.6644E-2</v>
      </c>
      <c r="P989" s="423">
        <v>1600</v>
      </c>
      <c r="Q989" s="439">
        <v>12800</v>
      </c>
      <c r="R989" s="451" t="s">
        <v>3668</v>
      </c>
      <c r="S989" s="460"/>
      <c r="T989" s="447"/>
      <c r="U989" s="548" t="s">
        <v>688</v>
      </c>
      <c r="V989" s="522" t="s">
        <v>4680</v>
      </c>
      <c r="W989" s="425" t="s">
        <v>4681</v>
      </c>
      <c r="X989" s="169"/>
      <c r="Y989" s="71" t="s">
        <v>233</v>
      </c>
      <c r="Z989" s="145">
        <f t="shared" si="197"/>
        <v>0</v>
      </c>
      <c r="AA989" s="145">
        <f t="shared" si="198"/>
        <v>0</v>
      </c>
      <c r="AB989" s="257">
        <f t="shared" si="199"/>
        <v>0</v>
      </c>
      <c r="AC989" s="142">
        <f t="shared" si="200"/>
        <v>0</v>
      </c>
      <c r="AD989" s="143">
        <f t="shared" si="201"/>
        <v>0</v>
      </c>
      <c r="AE989" s="144" t="str">
        <f t="shared" si="192"/>
        <v/>
      </c>
      <c r="AF989" s="144">
        <f t="shared" si="193"/>
        <v>0</v>
      </c>
      <c r="AG989" s="144" t="str">
        <f t="shared" si="194"/>
        <v/>
      </c>
      <c r="AH989" s="591">
        <f t="shared" si="202"/>
        <v>0</v>
      </c>
    </row>
    <row r="990" spans="1:34" ht="15.75">
      <c r="A990" s="5"/>
      <c r="B990" s="13">
        <v>134</v>
      </c>
      <c r="C990" s="341" t="s">
        <v>2678</v>
      </c>
      <c r="D990" s="341" t="s">
        <v>2679</v>
      </c>
      <c r="E990" s="379" t="s">
        <v>324</v>
      </c>
      <c r="F990" s="8">
        <v>10</v>
      </c>
      <c r="G990" s="8"/>
      <c r="H990" s="413">
        <v>420</v>
      </c>
      <c r="I990" s="146">
        <f t="shared" si="195"/>
        <v>294</v>
      </c>
      <c r="J990" s="255">
        <f t="shared" si="196"/>
        <v>11.307692307692308</v>
      </c>
      <c r="K990" s="8" t="s">
        <v>3207</v>
      </c>
      <c r="L990" s="401"/>
      <c r="M990" s="342"/>
      <c r="N990" s="8" t="s">
        <v>3208</v>
      </c>
      <c r="O990" s="426">
        <v>5.6644E-2</v>
      </c>
      <c r="P990" s="423">
        <v>1600</v>
      </c>
      <c r="Q990" s="439">
        <v>12800</v>
      </c>
      <c r="R990" s="451" t="s">
        <v>3668</v>
      </c>
      <c r="S990" s="460"/>
      <c r="T990" s="447"/>
      <c r="U990" s="548" t="s">
        <v>688</v>
      </c>
      <c r="V990" s="522" t="s">
        <v>4682</v>
      </c>
      <c r="W990" s="425" t="s">
        <v>4683</v>
      </c>
      <c r="X990" s="169"/>
      <c r="Y990" s="71" t="s">
        <v>233</v>
      </c>
      <c r="Z990" s="145">
        <f t="shared" si="197"/>
        <v>0</v>
      </c>
      <c r="AA990" s="145">
        <f t="shared" si="198"/>
        <v>0</v>
      </c>
      <c r="AB990" s="257">
        <f t="shared" si="199"/>
        <v>0</v>
      </c>
      <c r="AC990" s="142">
        <f t="shared" si="200"/>
        <v>0</v>
      </c>
      <c r="AD990" s="143">
        <f t="shared" si="201"/>
        <v>0</v>
      </c>
      <c r="AE990" s="144" t="str">
        <f t="shared" si="192"/>
        <v/>
      </c>
      <c r="AF990" s="144">
        <f t="shared" si="193"/>
        <v>0</v>
      </c>
      <c r="AG990" s="144" t="str">
        <f t="shared" si="194"/>
        <v/>
      </c>
      <c r="AH990" s="591">
        <f t="shared" si="202"/>
        <v>0</v>
      </c>
    </row>
    <row r="991" spans="1:34" ht="15.75">
      <c r="A991" s="5"/>
      <c r="B991" s="13">
        <v>134</v>
      </c>
      <c r="C991" s="341" t="s">
        <v>2680</v>
      </c>
      <c r="D991" s="341" t="s">
        <v>2681</v>
      </c>
      <c r="E991" s="379" t="s">
        <v>324</v>
      </c>
      <c r="F991" s="8">
        <v>10</v>
      </c>
      <c r="G991" s="8"/>
      <c r="H991" s="413">
        <v>420</v>
      </c>
      <c r="I991" s="146">
        <f t="shared" si="195"/>
        <v>294</v>
      </c>
      <c r="J991" s="255">
        <f t="shared" si="196"/>
        <v>11.307692307692308</v>
      </c>
      <c r="K991" s="8" t="s">
        <v>3207</v>
      </c>
      <c r="L991" s="401"/>
      <c r="M991" s="342"/>
      <c r="N991" s="8" t="s">
        <v>3208</v>
      </c>
      <c r="O991" s="426">
        <v>5.6644E-2</v>
      </c>
      <c r="P991" s="423">
        <v>1600</v>
      </c>
      <c r="Q991" s="439">
        <v>12800</v>
      </c>
      <c r="R991" s="451" t="s">
        <v>3668</v>
      </c>
      <c r="S991" s="460"/>
      <c r="T991" s="447"/>
      <c r="U991" s="548" t="s">
        <v>688</v>
      </c>
      <c r="V991" s="522" t="s">
        <v>4684</v>
      </c>
      <c r="W991" s="425" t="s">
        <v>4685</v>
      </c>
      <c r="X991" s="169"/>
      <c r="Y991" s="71" t="s">
        <v>234</v>
      </c>
      <c r="Z991" s="145">
        <f t="shared" si="197"/>
        <v>0</v>
      </c>
      <c r="AA991" s="145">
        <f t="shared" si="198"/>
        <v>0</v>
      </c>
      <c r="AB991" s="257">
        <f t="shared" si="199"/>
        <v>0</v>
      </c>
      <c r="AC991" s="142">
        <f t="shared" si="200"/>
        <v>0</v>
      </c>
      <c r="AD991" s="143">
        <f t="shared" si="201"/>
        <v>0</v>
      </c>
      <c r="AE991" s="144" t="str">
        <f t="shared" si="192"/>
        <v/>
      </c>
      <c r="AF991" s="144">
        <f t="shared" si="193"/>
        <v>0</v>
      </c>
      <c r="AG991" s="144" t="str">
        <f t="shared" si="194"/>
        <v/>
      </c>
      <c r="AH991" s="591">
        <f t="shared" si="202"/>
        <v>0</v>
      </c>
    </row>
    <row r="992" spans="1:34" ht="15.75">
      <c r="A992" s="5"/>
      <c r="B992" s="13">
        <v>134</v>
      </c>
      <c r="C992" s="341" t="s">
        <v>2682</v>
      </c>
      <c r="D992" s="341" t="s">
        <v>2683</v>
      </c>
      <c r="E992" s="379" t="s">
        <v>324</v>
      </c>
      <c r="F992" s="8">
        <v>10</v>
      </c>
      <c r="G992" s="8"/>
      <c r="H992" s="413">
        <v>420</v>
      </c>
      <c r="I992" s="146">
        <f t="shared" si="195"/>
        <v>294</v>
      </c>
      <c r="J992" s="255">
        <f t="shared" si="196"/>
        <v>11.307692307692308</v>
      </c>
      <c r="K992" s="8" t="s">
        <v>3207</v>
      </c>
      <c r="L992" s="401"/>
      <c r="M992" s="342"/>
      <c r="N992" s="8" t="s">
        <v>3208</v>
      </c>
      <c r="O992" s="426">
        <v>5.6644E-2</v>
      </c>
      <c r="P992" s="423">
        <v>1600</v>
      </c>
      <c r="Q992" s="439">
        <v>12800</v>
      </c>
      <c r="R992" s="451" t="s">
        <v>3668</v>
      </c>
      <c r="S992" s="460"/>
      <c r="T992" s="447"/>
      <c r="U992" s="548" t="s">
        <v>688</v>
      </c>
      <c r="V992" s="522" t="s">
        <v>4686</v>
      </c>
      <c r="W992" s="425" t="s">
        <v>4687</v>
      </c>
      <c r="X992" s="169"/>
      <c r="Y992" s="71" t="s">
        <v>233</v>
      </c>
      <c r="Z992" s="145">
        <f t="shared" si="197"/>
        <v>0</v>
      </c>
      <c r="AA992" s="145">
        <f t="shared" si="198"/>
        <v>0</v>
      </c>
      <c r="AB992" s="257">
        <f t="shared" si="199"/>
        <v>0</v>
      </c>
      <c r="AC992" s="142">
        <f t="shared" si="200"/>
        <v>0</v>
      </c>
      <c r="AD992" s="143">
        <f t="shared" si="201"/>
        <v>0</v>
      </c>
      <c r="AE992" s="144" t="str">
        <f t="shared" si="192"/>
        <v/>
      </c>
      <c r="AF992" s="144">
        <f t="shared" si="193"/>
        <v>0</v>
      </c>
      <c r="AG992" s="144" t="str">
        <f t="shared" si="194"/>
        <v/>
      </c>
      <c r="AH992" s="591">
        <f t="shared" si="202"/>
        <v>0</v>
      </c>
    </row>
    <row r="993" spans="1:34" ht="15.75">
      <c r="A993" s="5"/>
      <c r="B993" s="13">
        <v>134</v>
      </c>
      <c r="C993" s="341" t="s">
        <v>2684</v>
      </c>
      <c r="D993" s="341" t="s">
        <v>2685</v>
      </c>
      <c r="E993" s="379" t="s">
        <v>324</v>
      </c>
      <c r="F993" s="8">
        <v>10</v>
      </c>
      <c r="G993" s="8"/>
      <c r="H993" s="413">
        <v>420</v>
      </c>
      <c r="I993" s="146">
        <f t="shared" si="195"/>
        <v>294</v>
      </c>
      <c r="J993" s="255">
        <f t="shared" si="196"/>
        <v>11.307692307692308</v>
      </c>
      <c r="K993" s="8" t="s">
        <v>3207</v>
      </c>
      <c r="L993" s="401"/>
      <c r="M993" s="342"/>
      <c r="N993" s="8" t="s">
        <v>3208</v>
      </c>
      <c r="O993" s="426">
        <v>5.6644E-2</v>
      </c>
      <c r="P993" s="423">
        <v>1600</v>
      </c>
      <c r="Q993" s="439">
        <v>12800</v>
      </c>
      <c r="R993" s="451" t="s">
        <v>3668</v>
      </c>
      <c r="S993" s="460"/>
      <c r="T993" s="447"/>
      <c r="U993" s="548" t="s">
        <v>688</v>
      </c>
      <c r="V993" s="522" t="s">
        <v>4688</v>
      </c>
      <c r="W993" s="425" t="s">
        <v>4689</v>
      </c>
      <c r="X993" s="169"/>
      <c r="Y993" s="71" t="s">
        <v>234</v>
      </c>
      <c r="Z993" s="145">
        <f t="shared" si="197"/>
        <v>0</v>
      </c>
      <c r="AA993" s="145">
        <f t="shared" si="198"/>
        <v>0</v>
      </c>
      <c r="AB993" s="257">
        <f t="shared" si="199"/>
        <v>0</v>
      </c>
      <c r="AC993" s="142">
        <f t="shared" si="200"/>
        <v>0</v>
      </c>
      <c r="AD993" s="143">
        <f t="shared" si="201"/>
        <v>0</v>
      </c>
      <c r="AE993" s="144" t="str">
        <f t="shared" si="192"/>
        <v/>
      </c>
      <c r="AF993" s="144">
        <f t="shared" si="193"/>
        <v>0</v>
      </c>
      <c r="AG993" s="144" t="str">
        <f t="shared" si="194"/>
        <v/>
      </c>
      <c r="AH993" s="591">
        <f t="shared" si="202"/>
        <v>0</v>
      </c>
    </row>
    <row r="994" spans="1:34" ht="15.75">
      <c r="A994" s="5"/>
      <c r="B994" s="13">
        <v>134</v>
      </c>
      <c r="C994" s="341" t="s">
        <v>2686</v>
      </c>
      <c r="D994" s="341" t="s">
        <v>2687</v>
      </c>
      <c r="E994" s="379" t="s">
        <v>324</v>
      </c>
      <c r="F994" s="8">
        <v>10</v>
      </c>
      <c r="G994" s="8"/>
      <c r="H994" s="413">
        <v>420</v>
      </c>
      <c r="I994" s="146">
        <f t="shared" si="195"/>
        <v>294</v>
      </c>
      <c r="J994" s="255">
        <f t="shared" si="196"/>
        <v>11.307692307692308</v>
      </c>
      <c r="K994" s="8" t="s">
        <v>3207</v>
      </c>
      <c r="L994" s="401"/>
      <c r="M994" s="342"/>
      <c r="N994" s="8" t="s">
        <v>3208</v>
      </c>
      <c r="O994" s="426">
        <v>5.6644E-2</v>
      </c>
      <c r="P994" s="423">
        <v>1600</v>
      </c>
      <c r="Q994" s="439">
        <v>12800</v>
      </c>
      <c r="R994" s="451" t="s">
        <v>3668</v>
      </c>
      <c r="S994" s="460"/>
      <c r="T994" s="447"/>
      <c r="U994" s="548" t="s">
        <v>688</v>
      </c>
      <c r="V994" s="522" t="s">
        <v>4690</v>
      </c>
      <c r="W994" s="425" t="s">
        <v>4691</v>
      </c>
      <c r="X994" s="169"/>
      <c r="Y994" s="71" t="s">
        <v>233</v>
      </c>
      <c r="Z994" s="145">
        <f t="shared" si="197"/>
        <v>0</v>
      </c>
      <c r="AA994" s="145">
        <f t="shared" si="198"/>
        <v>0</v>
      </c>
      <c r="AB994" s="257">
        <f t="shared" si="199"/>
        <v>0</v>
      </c>
      <c r="AC994" s="142">
        <f t="shared" si="200"/>
        <v>0</v>
      </c>
      <c r="AD994" s="143">
        <f t="shared" si="201"/>
        <v>0</v>
      </c>
      <c r="AE994" s="144" t="str">
        <f t="shared" si="192"/>
        <v/>
      </c>
      <c r="AF994" s="144">
        <f t="shared" si="193"/>
        <v>0</v>
      </c>
      <c r="AG994" s="144" t="str">
        <f t="shared" si="194"/>
        <v/>
      </c>
      <c r="AH994" s="591">
        <f t="shared" si="202"/>
        <v>0</v>
      </c>
    </row>
    <row r="995" spans="1:34" ht="15.75">
      <c r="A995" s="5"/>
      <c r="B995" s="13">
        <v>134</v>
      </c>
      <c r="C995" s="351" t="s">
        <v>2688</v>
      </c>
      <c r="D995" s="351" t="s">
        <v>2689</v>
      </c>
      <c r="E995" s="379" t="s">
        <v>324</v>
      </c>
      <c r="F995" s="8">
        <v>10</v>
      </c>
      <c r="G995" s="136"/>
      <c r="H995" s="413">
        <v>420</v>
      </c>
      <c r="I995" s="146">
        <f t="shared" si="195"/>
        <v>294</v>
      </c>
      <c r="J995" s="255">
        <f t="shared" si="196"/>
        <v>11.307692307692308</v>
      </c>
      <c r="K995" s="8" t="s">
        <v>3207</v>
      </c>
      <c r="L995" s="401"/>
      <c r="M995" s="342"/>
      <c r="N995" s="8" t="s">
        <v>3208</v>
      </c>
      <c r="O995" s="426">
        <v>5.6644E-2</v>
      </c>
      <c r="P995" s="423">
        <v>1600</v>
      </c>
      <c r="Q995" s="439">
        <v>12800</v>
      </c>
      <c r="R995" s="451" t="s">
        <v>3668</v>
      </c>
      <c r="S995" s="460"/>
      <c r="T995" s="447"/>
      <c r="U995" s="548" t="s">
        <v>688</v>
      </c>
      <c r="V995" s="522" t="s">
        <v>4692</v>
      </c>
      <c r="W995" s="501" t="s">
        <v>4693</v>
      </c>
      <c r="X995" s="169"/>
      <c r="Y995" s="71" t="s">
        <v>234</v>
      </c>
      <c r="Z995" s="145">
        <f t="shared" si="197"/>
        <v>0</v>
      </c>
      <c r="AA995" s="145">
        <f t="shared" si="198"/>
        <v>0</v>
      </c>
      <c r="AB995" s="257">
        <f t="shared" si="199"/>
        <v>0</v>
      </c>
      <c r="AC995" s="142">
        <f t="shared" si="200"/>
        <v>0</v>
      </c>
      <c r="AD995" s="143">
        <f t="shared" si="201"/>
        <v>0</v>
      </c>
      <c r="AE995" s="144" t="str">
        <f t="shared" si="192"/>
        <v/>
      </c>
      <c r="AF995" s="144">
        <f t="shared" si="193"/>
        <v>0</v>
      </c>
      <c r="AG995" s="144" t="str">
        <f t="shared" si="194"/>
        <v/>
      </c>
      <c r="AH995" s="591">
        <f t="shared" si="202"/>
        <v>0</v>
      </c>
    </row>
    <row r="996" spans="1:34" ht="15.75">
      <c r="A996" s="5"/>
      <c r="B996" s="13">
        <v>134</v>
      </c>
      <c r="C996" s="351" t="s">
        <v>2690</v>
      </c>
      <c r="D996" s="351" t="s">
        <v>2691</v>
      </c>
      <c r="E996" s="379" t="s">
        <v>324</v>
      </c>
      <c r="F996" s="8">
        <v>10</v>
      </c>
      <c r="G996" s="8"/>
      <c r="H996" s="413">
        <v>420</v>
      </c>
      <c r="I996" s="146">
        <f t="shared" si="195"/>
        <v>294</v>
      </c>
      <c r="J996" s="255">
        <f t="shared" si="196"/>
        <v>11.307692307692308</v>
      </c>
      <c r="K996" s="8" t="s">
        <v>3207</v>
      </c>
      <c r="L996" s="401"/>
      <c r="M996" s="342"/>
      <c r="N996" s="8" t="s">
        <v>3208</v>
      </c>
      <c r="O996" s="426">
        <v>5.6644E-2</v>
      </c>
      <c r="P996" s="423">
        <v>1600</v>
      </c>
      <c r="Q996" s="439">
        <v>12800</v>
      </c>
      <c r="R996" s="451" t="s">
        <v>3668</v>
      </c>
      <c r="S996" s="460"/>
      <c r="T996" s="447"/>
      <c r="U996" s="548" t="s">
        <v>688</v>
      </c>
      <c r="V996" s="522" t="s">
        <v>4694</v>
      </c>
      <c r="W996" s="501" t="s">
        <v>4695</v>
      </c>
      <c r="X996" s="169"/>
      <c r="Y996" s="71" t="s">
        <v>233</v>
      </c>
      <c r="Z996" s="145">
        <f t="shared" si="197"/>
        <v>0</v>
      </c>
      <c r="AA996" s="145">
        <f t="shared" si="198"/>
        <v>0</v>
      </c>
      <c r="AB996" s="257">
        <f t="shared" si="199"/>
        <v>0</v>
      </c>
      <c r="AC996" s="142">
        <f t="shared" si="200"/>
        <v>0</v>
      </c>
      <c r="AD996" s="143">
        <f t="shared" si="201"/>
        <v>0</v>
      </c>
      <c r="AE996" s="144" t="str">
        <f t="shared" si="192"/>
        <v/>
      </c>
      <c r="AF996" s="144">
        <f t="shared" si="193"/>
        <v>0</v>
      </c>
      <c r="AG996" s="144" t="str">
        <f t="shared" si="194"/>
        <v/>
      </c>
      <c r="AH996" s="591">
        <f t="shared" si="202"/>
        <v>0</v>
      </c>
    </row>
    <row r="997" spans="1:34" ht="15.75">
      <c r="A997" s="5"/>
      <c r="B997" s="13">
        <v>134</v>
      </c>
      <c r="C997" s="351" t="s">
        <v>2692</v>
      </c>
      <c r="D997" s="351" t="s">
        <v>2693</v>
      </c>
      <c r="E997" s="379" t="s">
        <v>324</v>
      </c>
      <c r="F997" s="8">
        <v>10</v>
      </c>
      <c r="G997" s="8"/>
      <c r="H997" s="413">
        <v>420</v>
      </c>
      <c r="I997" s="146">
        <f t="shared" si="195"/>
        <v>294</v>
      </c>
      <c r="J997" s="255">
        <f t="shared" si="196"/>
        <v>11.307692307692308</v>
      </c>
      <c r="K997" s="8" t="s">
        <v>3207</v>
      </c>
      <c r="L997" s="401"/>
      <c r="M997" s="342"/>
      <c r="N997" s="8" t="s">
        <v>3208</v>
      </c>
      <c r="O997" s="426">
        <v>5.6644E-2</v>
      </c>
      <c r="P997" s="423">
        <v>1600</v>
      </c>
      <c r="Q997" s="439">
        <v>12800</v>
      </c>
      <c r="R997" s="451" t="s">
        <v>3668</v>
      </c>
      <c r="S997" s="460"/>
      <c r="T997" s="447"/>
      <c r="U997" s="548" t="s">
        <v>688</v>
      </c>
      <c r="V997" s="522" t="s">
        <v>4696</v>
      </c>
      <c r="W997" s="501" t="s">
        <v>4697</v>
      </c>
      <c r="X997" s="169"/>
      <c r="Y997" s="71" t="s">
        <v>233</v>
      </c>
      <c r="Z997" s="145">
        <f t="shared" si="197"/>
        <v>0</v>
      </c>
      <c r="AA997" s="145">
        <f t="shared" si="198"/>
        <v>0</v>
      </c>
      <c r="AB997" s="257">
        <f t="shared" si="199"/>
        <v>0</v>
      </c>
      <c r="AC997" s="142">
        <f t="shared" si="200"/>
        <v>0</v>
      </c>
      <c r="AD997" s="143">
        <f t="shared" si="201"/>
        <v>0</v>
      </c>
      <c r="AE997" s="144" t="str">
        <f t="shared" si="192"/>
        <v/>
      </c>
      <c r="AF997" s="144">
        <f t="shared" si="193"/>
        <v>0</v>
      </c>
      <c r="AG997" s="144" t="str">
        <f t="shared" si="194"/>
        <v/>
      </c>
      <c r="AH997" s="591">
        <f t="shared" si="202"/>
        <v>0</v>
      </c>
    </row>
    <row r="998" spans="1:34" ht="15.75">
      <c r="A998" s="5"/>
      <c r="B998" s="13">
        <v>134</v>
      </c>
      <c r="C998" s="341" t="s">
        <v>2694</v>
      </c>
      <c r="D998" s="341" t="s">
        <v>2695</v>
      </c>
      <c r="E998" s="379" t="s">
        <v>324</v>
      </c>
      <c r="F998" s="8">
        <v>10</v>
      </c>
      <c r="G998" s="8"/>
      <c r="H998" s="413">
        <v>420</v>
      </c>
      <c r="I998" s="146">
        <f t="shared" si="195"/>
        <v>294</v>
      </c>
      <c r="J998" s="255">
        <f t="shared" si="196"/>
        <v>11.307692307692308</v>
      </c>
      <c r="K998" s="8" t="s">
        <v>3207</v>
      </c>
      <c r="L998" s="401"/>
      <c r="M998" s="342"/>
      <c r="N998" s="8" t="s">
        <v>3208</v>
      </c>
      <c r="O998" s="426">
        <v>5.6644E-2</v>
      </c>
      <c r="P998" s="423">
        <v>1600</v>
      </c>
      <c r="Q998" s="439">
        <v>12800</v>
      </c>
      <c r="R998" s="451" t="s">
        <v>3668</v>
      </c>
      <c r="S998" s="460"/>
      <c r="T998" s="447"/>
      <c r="U998" s="548" t="s">
        <v>688</v>
      </c>
      <c r="V998" s="522" t="s">
        <v>4698</v>
      </c>
      <c r="W998" s="425" t="s">
        <v>4699</v>
      </c>
      <c r="X998" s="169"/>
      <c r="Y998" s="71" t="s">
        <v>234</v>
      </c>
      <c r="Z998" s="145">
        <f t="shared" si="197"/>
        <v>0</v>
      </c>
      <c r="AA998" s="145">
        <f t="shared" si="198"/>
        <v>0</v>
      </c>
      <c r="AB998" s="257">
        <f t="shared" si="199"/>
        <v>0</v>
      </c>
      <c r="AC998" s="142">
        <f t="shared" si="200"/>
        <v>0</v>
      </c>
      <c r="AD998" s="143">
        <f t="shared" si="201"/>
        <v>0</v>
      </c>
      <c r="AE998" s="144" t="str">
        <f t="shared" si="192"/>
        <v/>
      </c>
      <c r="AF998" s="144">
        <f t="shared" si="193"/>
        <v>0</v>
      </c>
      <c r="AG998" s="144" t="str">
        <f t="shared" si="194"/>
        <v/>
      </c>
      <c r="AH998" s="591">
        <f t="shared" si="202"/>
        <v>0</v>
      </c>
    </row>
    <row r="999" spans="1:34" ht="15.75">
      <c r="A999" s="5"/>
      <c r="B999" s="13">
        <v>134</v>
      </c>
      <c r="C999" s="341" t="s">
        <v>2696</v>
      </c>
      <c r="D999" s="341" t="s">
        <v>2697</v>
      </c>
      <c r="E999" s="379" t="s">
        <v>324</v>
      </c>
      <c r="F999" s="8">
        <v>10</v>
      </c>
      <c r="G999" s="8"/>
      <c r="H999" s="413">
        <v>420</v>
      </c>
      <c r="I999" s="146">
        <f t="shared" si="195"/>
        <v>294</v>
      </c>
      <c r="J999" s="255">
        <f t="shared" si="196"/>
        <v>11.307692307692308</v>
      </c>
      <c r="K999" s="8" t="s">
        <v>3207</v>
      </c>
      <c r="L999" s="401"/>
      <c r="M999" s="342"/>
      <c r="N999" s="8" t="s">
        <v>3208</v>
      </c>
      <c r="O999" s="426">
        <v>5.6644E-2</v>
      </c>
      <c r="P999" s="423">
        <v>1600</v>
      </c>
      <c r="Q999" s="439">
        <v>12800</v>
      </c>
      <c r="R999" s="451" t="s">
        <v>3668</v>
      </c>
      <c r="S999" s="460"/>
      <c r="T999" s="447"/>
      <c r="U999" s="548" t="s">
        <v>688</v>
      </c>
      <c r="V999" s="522" t="s">
        <v>4700</v>
      </c>
      <c r="W999" s="425" t="s">
        <v>4701</v>
      </c>
      <c r="X999" s="169"/>
      <c r="Y999" s="71" t="s">
        <v>234</v>
      </c>
      <c r="Z999" s="145">
        <f t="shared" si="197"/>
        <v>0</v>
      </c>
      <c r="AA999" s="145">
        <f t="shared" si="198"/>
        <v>0</v>
      </c>
      <c r="AB999" s="257">
        <f t="shared" si="199"/>
        <v>0</v>
      </c>
      <c r="AC999" s="142">
        <f t="shared" si="200"/>
        <v>0</v>
      </c>
      <c r="AD999" s="143">
        <f t="shared" si="201"/>
        <v>0</v>
      </c>
      <c r="AE999" s="144" t="str">
        <f t="shared" si="192"/>
        <v/>
      </c>
      <c r="AF999" s="144">
        <f t="shared" si="193"/>
        <v>0</v>
      </c>
      <c r="AG999" s="144" t="str">
        <f t="shared" si="194"/>
        <v/>
      </c>
      <c r="AH999" s="591">
        <f t="shared" si="202"/>
        <v>0</v>
      </c>
    </row>
    <row r="1000" spans="1:34" ht="15.75">
      <c r="A1000" s="5"/>
      <c r="B1000" s="13">
        <v>134</v>
      </c>
      <c r="C1000" s="341" t="s">
        <v>2698</v>
      </c>
      <c r="D1000" s="341" t="s">
        <v>2699</v>
      </c>
      <c r="E1000" s="379" t="s">
        <v>324</v>
      </c>
      <c r="F1000" s="8">
        <v>10</v>
      </c>
      <c r="G1000" s="8"/>
      <c r="H1000" s="413">
        <v>420</v>
      </c>
      <c r="I1000" s="146">
        <f t="shared" si="195"/>
        <v>294</v>
      </c>
      <c r="J1000" s="255">
        <f t="shared" si="196"/>
        <v>11.307692307692308</v>
      </c>
      <c r="K1000" s="8" t="s">
        <v>3207</v>
      </c>
      <c r="L1000" s="401"/>
      <c r="M1000" s="342"/>
      <c r="N1000" s="8" t="s">
        <v>3208</v>
      </c>
      <c r="O1000" s="426">
        <v>5.6644E-2</v>
      </c>
      <c r="P1000" s="423">
        <v>1600</v>
      </c>
      <c r="Q1000" s="439">
        <v>12800</v>
      </c>
      <c r="R1000" s="451" t="s">
        <v>3668</v>
      </c>
      <c r="S1000" s="460"/>
      <c r="T1000" s="447"/>
      <c r="U1000" s="548" t="s">
        <v>688</v>
      </c>
      <c r="V1000" s="522" t="s">
        <v>4702</v>
      </c>
      <c r="W1000" s="425" t="s">
        <v>4703</v>
      </c>
      <c r="X1000" s="169"/>
      <c r="Y1000" s="71" t="s">
        <v>234</v>
      </c>
      <c r="Z1000" s="145">
        <f t="shared" si="197"/>
        <v>0</v>
      </c>
      <c r="AA1000" s="145">
        <f t="shared" si="198"/>
        <v>0</v>
      </c>
      <c r="AB1000" s="257">
        <f t="shared" si="199"/>
        <v>0</v>
      </c>
      <c r="AC1000" s="142">
        <f t="shared" si="200"/>
        <v>0</v>
      </c>
      <c r="AD1000" s="143">
        <f t="shared" si="201"/>
        <v>0</v>
      </c>
      <c r="AE1000" s="144" t="str">
        <f t="shared" si="192"/>
        <v/>
      </c>
      <c r="AF1000" s="144">
        <f t="shared" si="193"/>
        <v>0</v>
      </c>
      <c r="AG1000" s="144" t="str">
        <f t="shared" si="194"/>
        <v/>
      </c>
      <c r="AH1000" s="591">
        <f t="shared" si="202"/>
        <v>0</v>
      </c>
    </row>
    <row r="1001" spans="1:34" ht="15.75">
      <c r="A1001" s="5"/>
      <c r="B1001" s="13">
        <v>134</v>
      </c>
      <c r="C1001" s="341" t="s">
        <v>2700</v>
      </c>
      <c r="D1001" s="341" t="s">
        <v>2701</v>
      </c>
      <c r="E1001" s="379" t="s">
        <v>324</v>
      </c>
      <c r="F1001" s="8">
        <v>10</v>
      </c>
      <c r="G1001" s="8"/>
      <c r="H1001" s="413">
        <v>420</v>
      </c>
      <c r="I1001" s="146">
        <f t="shared" si="195"/>
        <v>294</v>
      </c>
      <c r="J1001" s="255">
        <f t="shared" si="196"/>
        <v>11.307692307692308</v>
      </c>
      <c r="K1001" s="8" t="s">
        <v>3207</v>
      </c>
      <c r="L1001" s="401"/>
      <c r="M1001" s="342"/>
      <c r="N1001" s="8" t="s">
        <v>3208</v>
      </c>
      <c r="O1001" s="426">
        <v>5.6644E-2</v>
      </c>
      <c r="P1001" s="423">
        <v>1600</v>
      </c>
      <c r="Q1001" s="439">
        <v>12800</v>
      </c>
      <c r="R1001" s="451" t="s">
        <v>3668</v>
      </c>
      <c r="S1001" s="460"/>
      <c r="T1001" s="447"/>
      <c r="U1001" s="548" t="s">
        <v>688</v>
      </c>
      <c r="V1001" s="522" t="s">
        <v>4704</v>
      </c>
      <c r="W1001" s="425" t="s">
        <v>4705</v>
      </c>
      <c r="X1001" s="169"/>
      <c r="Y1001" s="71" t="s">
        <v>234</v>
      </c>
      <c r="Z1001" s="145">
        <f t="shared" si="197"/>
        <v>0</v>
      </c>
      <c r="AA1001" s="145">
        <f t="shared" si="198"/>
        <v>0</v>
      </c>
      <c r="AB1001" s="257">
        <f t="shared" si="199"/>
        <v>0</v>
      </c>
      <c r="AC1001" s="142">
        <f t="shared" si="200"/>
        <v>0</v>
      </c>
      <c r="AD1001" s="143">
        <f t="shared" si="201"/>
        <v>0</v>
      </c>
      <c r="AE1001" s="144" t="str">
        <f t="shared" si="192"/>
        <v/>
      </c>
      <c r="AF1001" s="144">
        <f t="shared" si="193"/>
        <v>0</v>
      </c>
      <c r="AG1001" s="144" t="str">
        <f t="shared" si="194"/>
        <v/>
      </c>
      <c r="AH1001" s="591">
        <f t="shared" si="202"/>
        <v>0</v>
      </c>
    </row>
    <row r="1002" spans="1:34" ht="15.75">
      <c r="A1002" s="5"/>
      <c r="B1002" s="13">
        <v>134</v>
      </c>
      <c r="C1002" s="341" t="s">
        <v>2702</v>
      </c>
      <c r="D1002" s="341" t="s">
        <v>2703</v>
      </c>
      <c r="E1002" s="379" t="s">
        <v>324</v>
      </c>
      <c r="F1002" s="8">
        <v>10</v>
      </c>
      <c r="G1002" s="8"/>
      <c r="H1002" s="413">
        <v>420</v>
      </c>
      <c r="I1002" s="146">
        <f t="shared" si="195"/>
        <v>294</v>
      </c>
      <c r="J1002" s="255">
        <f t="shared" si="196"/>
        <v>11.307692307692308</v>
      </c>
      <c r="K1002" s="8" t="s">
        <v>3207</v>
      </c>
      <c r="L1002" s="401"/>
      <c r="M1002" s="342"/>
      <c r="N1002" s="8" t="s">
        <v>3208</v>
      </c>
      <c r="O1002" s="426">
        <v>5.6644E-2</v>
      </c>
      <c r="P1002" s="423">
        <v>1600</v>
      </c>
      <c r="Q1002" s="439">
        <v>12800</v>
      </c>
      <c r="R1002" s="451" t="s">
        <v>3668</v>
      </c>
      <c r="S1002" s="460"/>
      <c r="T1002" s="447"/>
      <c r="U1002" s="548" t="s">
        <v>688</v>
      </c>
      <c r="V1002" s="518" t="s">
        <v>4706</v>
      </c>
      <c r="W1002" s="425" t="s">
        <v>4707</v>
      </c>
      <c r="X1002" s="169"/>
      <c r="Y1002" s="71" t="s">
        <v>234</v>
      </c>
      <c r="Z1002" s="145">
        <f t="shared" si="197"/>
        <v>0</v>
      </c>
      <c r="AA1002" s="145">
        <f t="shared" si="198"/>
        <v>0</v>
      </c>
      <c r="AB1002" s="257">
        <f t="shared" si="199"/>
        <v>0</v>
      </c>
      <c r="AC1002" s="142">
        <f t="shared" si="200"/>
        <v>0</v>
      </c>
      <c r="AD1002" s="143">
        <f t="shared" si="201"/>
        <v>0</v>
      </c>
      <c r="AE1002" s="144" t="str">
        <f t="shared" si="192"/>
        <v/>
      </c>
      <c r="AF1002" s="144">
        <f t="shared" si="193"/>
        <v>0</v>
      </c>
      <c r="AG1002" s="144" t="str">
        <f t="shared" si="194"/>
        <v/>
      </c>
      <c r="AH1002" s="591">
        <f t="shared" si="202"/>
        <v>0</v>
      </c>
    </row>
    <row r="1003" spans="1:34" ht="15.75">
      <c r="A1003" s="5"/>
      <c r="B1003" s="13">
        <v>134</v>
      </c>
      <c r="C1003" s="341" t="s">
        <v>2704</v>
      </c>
      <c r="D1003" s="341" t="s">
        <v>2705</v>
      </c>
      <c r="E1003" s="379" t="s">
        <v>324</v>
      </c>
      <c r="F1003" s="8">
        <v>10</v>
      </c>
      <c r="G1003" s="8"/>
      <c r="H1003" s="413">
        <v>420</v>
      </c>
      <c r="I1003" s="146">
        <f t="shared" si="195"/>
        <v>294</v>
      </c>
      <c r="J1003" s="255">
        <f t="shared" si="196"/>
        <v>11.307692307692308</v>
      </c>
      <c r="K1003" s="8" t="s">
        <v>3207</v>
      </c>
      <c r="L1003" s="401"/>
      <c r="M1003" s="342"/>
      <c r="N1003" s="8" t="s">
        <v>3208</v>
      </c>
      <c r="O1003" s="426">
        <v>5.6644E-2</v>
      </c>
      <c r="P1003" s="423">
        <v>1600</v>
      </c>
      <c r="Q1003" s="439">
        <v>12800</v>
      </c>
      <c r="R1003" s="451" t="s">
        <v>3668</v>
      </c>
      <c r="S1003" s="460"/>
      <c r="T1003" s="447"/>
      <c r="U1003" s="548" t="s">
        <v>688</v>
      </c>
      <c r="V1003" s="522" t="s">
        <v>4708</v>
      </c>
      <c r="W1003" s="425" t="s">
        <v>4709</v>
      </c>
      <c r="X1003" s="169"/>
      <c r="Y1003" s="71" t="s">
        <v>234</v>
      </c>
      <c r="Z1003" s="145">
        <f t="shared" si="197"/>
        <v>0</v>
      </c>
      <c r="AA1003" s="145">
        <f t="shared" si="198"/>
        <v>0</v>
      </c>
      <c r="AB1003" s="257">
        <f t="shared" si="199"/>
        <v>0</v>
      </c>
      <c r="AC1003" s="142">
        <f t="shared" si="200"/>
        <v>0</v>
      </c>
      <c r="AD1003" s="143">
        <f t="shared" si="201"/>
        <v>0</v>
      </c>
      <c r="AE1003" s="144" t="str">
        <f t="shared" si="192"/>
        <v/>
      </c>
      <c r="AF1003" s="144">
        <f t="shared" si="193"/>
        <v>0</v>
      </c>
      <c r="AG1003" s="144" t="str">
        <f t="shared" si="194"/>
        <v/>
      </c>
      <c r="AH1003" s="591">
        <f t="shared" si="202"/>
        <v>0</v>
      </c>
    </row>
    <row r="1004" spans="1:34" ht="15.75">
      <c r="A1004" s="5"/>
      <c r="B1004" s="13">
        <v>134</v>
      </c>
      <c r="C1004" s="341" t="s">
        <v>2706</v>
      </c>
      <c r="D1004" s="341" t="s">
        <v>2707</v>
      </c>
      <c r="E1004" s="379" t="s">
        <v>324</v>
      </c>
      <c r="F1004" s="8">
        <v>10</v>
      </c>
      <c r="G1004" s="8"/>
      <c r="H1004" s="413">
        <v>420</v>
      </c>
      <c r="I1004" s="146">
        <f t="shared" si="195"/>
        <v>294</v>
      </c>
      <c r="J1004" s="255">
        <f t="shared" si="196"/>
        <v>11.307692307692308</v>
      </c>
      <c r="K1004" s="8" t="s">
        <v>3207</v>
      </c>
      <c r="L1004" s="401"/>
      <c r="M1004" s="342"/>
      <c r="N1004" s="8" t="s">
        <v>3208</v>
      </c>
      <c r="O1004" s="426">
        <v>5.6644E-2</v>
      </c>
      <c r="P1004" s="423">
        <v>1600</v>
      </c>
      <c r="Q1004" s="439">
        <v>12800</v>
      </c>
      <c r="R1004" s="451" t="s">
        <v>3668</v>
      </c>
      <c r="S1004" s="460"/>
      <c r="T1004" s="447"/>
      <c r="U1004" s="548" t="s">
        <v>688</v>
      </c>
      <c r="V1004" s="522" t="s">
        <v>4710</v>
      </c>
      <c r="W1004" s="425" t="s">
        <v>4711</v>
      </c>
      <c r="X1004" s="169"/>
      <c r="Y1004" s="71" t="s">
        <v>233</v>
      </c>
      <c r="Z1004" s="145">
        <f t="shared" si="197"/>
        <v>0</v>
      </c>
      <c r="AA1004" s="145">
        <f t="shared" si="198"/>
        <v>0</v>
      </c>
      <c r="AB1004" s="257">
        <f t="shared" si="199"/>
        <v>0</v>
      </c>
      <c r="AC1004" s="142">
        <f t="shared" si="200"/>
        <v>0</v>
      </c>
      <c r="AD1004" s="143">
        <f t="shared" si="201"/>
        <v>0</v>
      </c>
      <c r="AE1004" s="144" t="str">
        <f t="shared" si="192"/>
        <v/>
      </c>
      <c r="AF1004" s="144">
        <f t="shared" si="193"/>
        <v>0</v>
      </c>
      <c r="AG1004" s="144" t="str">
        <f t="shared" si="194"/>
        <v/>
      </c>
      <c r="AH1004" s="591">
        <f t="shared" si="202"/>
        <v>0</v>
      </c>
    </row>
    <row r="1005" spans="1:34" ht="15.75">
      <c r="A1005" s="5" t="s">
        <v>1333</v>
      </c>
      <c r="B1005" s="13"/>
      <c r="C1005" s="348"/>
      <c r="D1005" s="382"/>
      <c r="E1005" s="380"/>
      <c r="F1005" s="401"/>
      <c r="G1005" s="8"/>
      <c r="H1005" s="413"/>
      <c r="I1005" s="410"/>
      <c r="J1005" s="565"/>
      <c r="K1005" s="417"/>
      <c r="L1005" s="8"/>
      <c r="M1005" s="341"/>
      <c r="N1005" s="417"/>
      <c r="O1005" s="346"/>
      <c r="P1005" s="423"/>
      <c r="Q1005" s="439"/>
      <c r="R1005" s="432"/>
      <c r="S1005" s="456"/>
      <c r="T1005" s="425"/>
      <c r="U1005" s="506"/>
      <c r="V1005" s="517"/>
      <c r="W1005" s="425"/>
      <c r="X1005" s="137"/>
      <c r="Y1005" s="71" t="s">
        <v>1015</v>
      </c>
      <c r="Z1005" s="195"/>
      <c r="AA1005" s="195"/>
      <c r="AB1005" s="142"/>
      <c r="AC1005" s="142"/>
      <c r="AD1005" s="143"/>
      <c r="AE1005" s="144"/>
      <c r="AF1005" s="144"/>
      <c r="AG1005" s="144"/>
      <c r="AH1005" s="591"/>
    </row>
    <row r="1006" spans="1:34" ht="15.75">
      <c r="A1006" s="5"/>
      <c r="B1006" s="13">
        <v>135</v>
      </c>
      <c r="C1006" s="341" t="s">
        <v>2708</v>
      </c>
      <c r="D1006" s="341" t="s">
        <v>2709</v>
      </c>
      <c r="E1006" s="379" t="s">
        <v>100</v>
      </c>
      <c r="F1006" s="405">
        <v>2</v>
      </c>
      <c r="G1006" s="136"/>
      <c r="H1006" s="413">
        <v>1624</v>
      </c>
      <c r="I1006" s="146">
        <f t="shared" si="195"/>
        <v>1136.8</v>
      </c>
      <c r="J1006" s="255">
        <f t="shared" si="196"/>
        <v>43.723076923076924</v>
      </c>
      <c r="K1006" s="8" t="s">
        <v>3207</v>
      </c>
      <c r="L1006" s="401"/>
      <c r="M1006" s="342"/>
      <c r="N1006" s="8" t="s">
        <v>10</v>
      </c>
      <c r="O1006" s="426">
        <v>4.9979999999999997E-2</v>
      </c>
      <c r="P1006" s="423">
        <v>2000</v>
      </c>
      <c r="Q1006" s="439">
        <v>12000</v>
      </c>
      <c r="R1006" s="451" t="s">
        <v>4712</v>
      </c>
      <c r="S1006" s="454"/>
      <c r="T1006" s="448">
        <v>10</v>
      </c>
      <c r="U1006" s="549" t="s">
        <v>4713</v>
      </c>
      <c r="V1006" s="522" t="s">
        <v>4714</v>
      </c>
      <c r="W1006" s="425" t="s">
        <v>4715</v>
      </c>
      <c r="X1006" s="169"/>
      <c r="Y1006" s="71" t="s">
        <v>233</v>
      </c>
      <c r="Z1006" s="145">
        <f t="shared" si="197"/>
        <v>0</v>
      </c>
      <c r="AA1006" s="145">
        <f t="shared" si="198"/>
        <v>0</v>
      </c>
      <c r="AB1006" s="257">
        <f t="shared" si="199"/>
        <v>0</v>
      </c>
      <c r="AC1006" s="142">
        <f t="shared" si="200"/>
        <v>0</v>
      </c>
      <c r="AD1006" s="143">
        <f t="shared" si="201"/>
        <v>0</v>
      </c>
      <c r="AE1006" s="144" t="str">
        <f t="shared" si="192"/>
        <v/>
      </c>
      <c r="AF1006" s="144" t="str">
        <f t="shared" si="193"/>
        <v/>
      </c>
      <c r="AG1006" s="144">
        <f t="shared" si="194"/>
        <v>0</v>
      </c>
      <c r="AH1006" s="591">
        <f t="shared" si="202"/>
        <v>0</v>
      </c>
    </row>
    <row r="1007" spans="1:34" ht="15.75">
      <c r="A1007" s="5"/>
      <c r="B1007" s="13">
        <v>135</v>
      </c>
      <c r="C1007" s="341" t="s">
        <v>2710</v>
      </c>
      <c r="D1007" s="341" t="s">
        <v>2709</v>
      </c>
      <c r="E1007" s="379" t="s">
        <v>100</v>
      </c>
      <c r="F1007" s="405">
        <v>2</v>
      </c>
      <c r="G1007" s="8"/>
      <c r="H1007" s="413">
        <v>1494</v>
      </c>
      <c r="I1007" s="146">
        <f t="shared" si="195"/>
        <v>1045.8</v>
      </c>
      <c r="J1007" s="255">
        <f t="shared" si="196"/>
        <v>40.223076923076924</v>
      </c>
      <c r="K1007" s="8" t="s">
        <v>3207</v>
      </c>
      <c r="L1007" s="401"/>
      <c r="M1007" s="342"/>
      <c r="N1007" s="8" t="s">
        <v>3208</v>
      </c>
      <c r="O1007" s="426">
        <v>4.9979999999999997E-2</v>
      </c>
      <c r="P1007" s="423">
        <v>2000</v>
      </c>
      <c r="Q1007" s="439">
        <v>12000</v>
      </c>
      <c r="R1007" s="451" t="s">
        <v>4712</v>
      </c>
      <c r="S1007" s="454"/>
      <c r="T1007" s="448">
        <v>10</v>
      </c>
      <c r="U1007" s="549" t="s">
        <v>4713</v>
      </c>
      <c r="V1007" s="522" t="s">
        <v>4716</v>
      </c>
      <c r="W1007" s="425" t="s">
        <v>4717</v>
      </c>
      <c r="X1007" s="169"/>
      <c r="Y1007" s="71" t="s">
        <v>6572</v>
      </c>
      <c r="Z1007" s="145">
        <f t="shared" si="197"/>
        <v>0</v>
      </c>
      <c r="AA1007" s="145">
        <f t="shared" si="198"/>
        <v>0</v>
      </c>
      <c r="AB1007" s="257">
        <f t="shared" si="199"/>
        <v>0</v>
      </c>
      <c r="AC1007" s="142">
        <f t="shared" si="200"/>
        <v>0</v>
      </c>
      <c r="AD1007" s="143">
        <f t="shared" si="201"/>
        <v>0</v>
      </c>
      <c r="AE1007" s="144" t="str">
        <f t="shared" si="192"/>
        <v/>
      </c>
      <c r="AF1007" s="144">
        <f t="shared" si="193"/>
        <v>0</v>
      </c>
      <c r="AG1007" s="144" t="str">
        <f t="shared" si="194"/>
        <v/>
      </c>
      <c r="AH1007" s="591">
        <f t="shared" si="202"/>
        <v>0</v>
      </c>
    </row>
    <row r="1008" spans="1:34" ht="15.75">
      <c r="A1008" s="5"/>
      <c r="B1008" s="13">
        <v>135</v>
      </c>
      <c r="C1008" s="341" t="s">
        <v>2711</v>
      </c>
      <c r="D1008" s="341" t="s">
        <v>2709</v>
      </c>
      <c r="E1008" s="379" t="s">
        <v>100</v>
      </c>
      <c r="F1008" s="405">
        <v>2</v>
      </c>
      <c r="G1008" s="8"/>
      <c r="H1008" s="413">
        <v>1457</v>
      </c>
      <c r="I1008" s="146">
        <f t="shared" si="195"/>
        <v>1019.9</v>
      </c>
      <c r="J1008" s="255">
        <f t="shared" si="196"/>
        <v>39.226923076923079</v>
      </c>
      <c r="K1008" s="8" t="s">
        <v>3207</v>
      </c>
      <c r="L1008" s="401"/>
      <c r="M1008" s="342"/>
      <c r="N1008" s="8" t="s">
        <v>10</v>
      </c>
      <c r="O1008" s="426">
        <v>4.9979999999999997E-2</v>
      </c>
      <c r="P1008" s="423">
        <v>2000</v>
      </c>
      <c r="Q1008" s="439">
        <v>12000</v>
      </c>
      <c r="R1008" s="451" t="s">
        <v>4712</v>
      </c>
      <c r="S1008" s="454"/>
      <c r="T1008" s="448">
        <v>10</v>
      </c>
      <c r="U1008" s="549" t="s">
        <v>4713</v>
      </c>
      <c r="V1008" s="523" t="s">
        <v>4718</v>
      </c>
      <c r="W1008" s="425" t="s">
        <v>4719</v>
      </c>
      <c r="X1008" s="169"/>
      <c r="Y1008" s="71" t="s">
        <v>233</v>
      </c>
      <c r="Z1008" s="145">
        <f t="shared" si="197"/>
        <v>0</v>
      </c>
      <c r="AA1008" s="145">
        <f t="shared" si="198"/>
        <v>0</v>
      </c>
      <c r="AB1008" s="257">
        <f t="shared" si="199"/>
        <v>0</v>
      </c>
      <c r="AC1008" s="142">
        <f t="shared" si="200"/>
        <v>0</v>
      </c>
      <c r="AD1008" s="143">
        <f t="shared" si="201"/>
        <v>0</v>
      </c>
      <c r="AE1008" s="144" t="str">
        <f t="shared" si="192"/>
        <v/>
      </c>
      <c r="AF1008" s="144" t="str">
        <f t="shared" si="193"/>
        <v/>
      </c>
      <c r="AG1008" s="144">
        <f t="shared" si="194"/>
        <v>0</v>
      </c>
      <c r="AH1008" s="591">
        <f t="shared" si="202"/>
        <v>0</v>
      </c>
    </row>
    <row r="1009" spans="1:34" ht="15.75">
      <c r="A1009" s="5"/>
      <c r="B1009" s="13">
        <v>135</v>
      </c>
      <c r="C1009" s="341" t="s">
        <v>2712</v>
      </c>
      <c r="D1009" s="341" t="s">
        <v>2713</v>
      </c>
      <c r="E1009" s="379" t="s">
        <v>100</v>
      </c>
      <c r="F1009" s="405">
        <v>2</v>
      </c>
      <c r="G1009" s="136"/>
      <c r="H1009" s="413">
        <v>1457</v>
      </c>
      <c r="I1009" s="146">
        <f t="shared" si="195"/>
        <v>1019.9</v>
      </c>
      <c r="J1009" s="255">
        <f t="shared" si="196"/>
        <v>39.226923076923079</v>
      </c>
      <c r="K1009" s="8" t="s">
        <v>3207</v>
      </c>
      <c r="L1009" s="401"/>
      <c r="M1009" s="342"/>
      <c r="N1009" s="8" t="s">
        <v>3208</v>
      </c>
      <c r="O1009" s="426">
        <v>4.9979999999999997E-2</v>
      </c>
      <c r="P1009" s="423">
        <v>2000</v>
      </c>
      <c r="Q1009" s="439">
        <v>12000</v>
      </c>
      <c r="R1009" s="451" t="s">
        <v>4712</v>
      </c>
      <c r="S1009" s="454"/>
      <c r="T1009" s="448">
        <v>16</v>
      </c>
      <c r="U1009" s="549" t="s">
        <v>4713</v>
      </c>
      <c r="V1009" s="522" t="s">
        <v>4720</v>
      </c>
      <c r="W1009" s="425" t="s">
        <v>4721</v>
      </c>
      <c r="X1009" s="169"/>
      <c r="Y1009" s="71" t="s">
        <v>234</v>
      </c>
      <c r="Z1009" s="145">
        <f t="shared" si="197"/>
        <v>0</v>
      </c>
      <c r="AA1009" s="145">
        <f t="shared" si="198"/>
        <v>0</v>
      </c>
      <c r="AB1009" s="257">
        <f t="shared" si="199"/>
        <v>0</v>
      </c>
      <c r="AC1009" s="142">
        <f t="shared" si="200"/>
        <v>0</v>
      </c>
      <c r="AD1009" s="143">
        <f t="shared" si="201"/>
        <v>0</v>
      </c>
      <c r="AE1009" s="144" t="str">
        <f t="shared" si="192"/>
        <v/>
      </c>
      <c r="AF1009" s="144">
        <f t="shared" si="193"/>
        <v>0</v>
      </c>
      <c r="AG1009" s="144" t="str">
        <f t="shared" si="194"/>
        <v/>
      </c>
      <c r="AH1009" s="591">
        <f t="shared" si="202"/>
        <v>0</v>
      </c>
    </row>
    <row r="1010" spans="1:34" ht="15.75">
      <c r="A1010" s="5"/>
      <c r="B1010" s="13">
        <v>135</v>
      </c>
      <c r="C1010" s="341" t="s">
        <v>2714</v>
      </c>
      <c r="D1010" s="341" t="s">
        <v>2713</v>
      </c>
      <c r="E1010" s="379" t="s">
        <v>100</v>
      </c>
      <c r="F1010" s="405">
        <v>2</v>
      </c>
      <c r="G1010" s="136"/>
      <c r="H1010" s="413">
        <v>1437</v>
      </c>
      <c r="I1010" s="146">
        <f t="shared" si="195"/>
        <v>1005.9</v>
      </c>
      <c r="J1010" s="255">
        <f t="shared" si="196"/>
        <v>38.688461538461539</v>
      </c>
      <c r="K1010" s="8" t="s">
        <v>3207</v>
      </c>
      <c r="L1010" s="401"/>
      <c r="M1010" s="342"/>
      <c r="N1010" s="8" t="s">
        <v>10</v>
      </c>
      <c r="O1010" s="426">
        <v>4.9979999999999997E-2</v>
      </c>
      <c r="P1010" s="423">
        <v>2000</v>
      </c>
      <c r="Q1010" s="439">
        <v>12000</v>
      </c>
      <c r="R1010" s="451" t="s">
        <v>4712</v>
      </c>
      <c r="S1010" s="454"/>
      <c r="T1010" s="448">
        <v>13</v>
      </c>
      <c r="U1010" s="549" t="s">
        <v>4713</v>
      </c>
      <c r="V1010" s="523" t="s">
        <v>4722</v>
      </c>
      <c r="W1010" s="425" t="s">
        <v>4723</v>
      </c>
      <c r="X1010" s="169"/>
      <c r="Y1010" s="71" t="s">
        <v>233</v>
      </c>
      <c r="Z1010" s="145">
        <f t="shared" si="197"/>
        <v>0</v>
      </c>
      <c r="AA1010" s="145">
        <f t="shared" si="198"/>
        <v>0</v>
      </c>
      <c r="AB1010" s="257">
        <f t="shared" si="199"/>
        <v>0</v>
      </c>
      <c r="AC1010" s="142">
        <f t="shared" si="200"/>
        <v>0</v>
      </c>
      <c r="AD1010" s="143">
        <f t="shared" si="201"/>
        <v>0</v>
      </c>
      <c r="AE1010" s="144" t="str">
        <f t="shared" si="192"/>
        <v/>
      </c>
      <c r="AF1010" s="144" t="str">
        <f t="shared" si="193"/>
        <v/>
      </c>
      <c r="AG1010" s="144">
        <f t="shared" si="194"/>
        <v>0</v>
      </c>
      <c r="AH1010" s="591">
        <f t="shared" si="202"/>
        <v>0</v>
      </c>
    </row>
    <row r="1011" spans="1:34" ht="15.75">
      <c r="A1011" s="5"/>
      <c r="B1011" s="13">
        <v>135</v>
      </c>
      <c r="C1011" s="341" t="s">
        <v>2715</v>
      </c>
      <c r="D1011" s="341" t="s">
        <v>2716</v>
      </c>
      <c r="E1011" s="379" t="s">
        <v>100</v>
      </c>
      <c r="F1011" s="405">
        <v>2</v>
      </c>
      <c r="G1011" s="8"/>
      <c r="H1011" s="413">
        <v>1457</v>
      </c>
      <c r="I1011" s="146">
        <f t="shared" si="195"/>
        <v>1019.9</v>
      </c>
      <c r="J1011" s="255">
        <f t="shared" si="196"/>
        <v>39.226923076923079</v>
      </c>
      <c r="K1011" s="8" t="s">
        <v>3207</v>
      </c>
      <c r="L1011" s="401"/>
      <c r="M1011" s="342"/>
      <c r="N1011" s="8" t="s">
        <v>10</v>
      </c>
      <c r="O1011" s="426">
        <v>4.9979999999999997E-2</v>
      </c>
      <c r="P1011" s="423">
        <v>2000</v>
      </c>
      <c r="Q1011" s="439">
        <v>12000</v>
      </c>
      <c r="R1011" s="451" t="s">
        <v>4712</v>
      </c>
      <c r="S1011" s="454"/>
      <c r="T1011" s="448">
        <v>8</v>
      </c>
      <c r="U1011" s="549" t="s">
        <v>4713</v>
      </c>
      <c r="V1011" s="523" t="s">
        <v>4724</v>
      </c>
      <c r="W1011" s="425" t="s">
        <v>4725</v>
      </c>
      <c r="X1011" s="169"/>
      <c r="Y1011" s="71" t="s">
        <v>233</v>
      </c>
      <c r="Z1011" s="145">
        <f t="shared" si="197"/>
        <v>0</v>
      </c>
      <c r="AA1011" s="145">
        <f t="shared" si="198"/>
        <v>0</v>
      </c>
      <c r="AB1011" s="257">
        <f t="shared" si="199"/>
        <v>0</v>
      </c>
      <c r="AC1011" s="142">
        <f t="shared" si="200"/>
        <v>0</v>
      </c>
      <c r="AD1011" s="143">
        <f t="shared" si="201"/>
        <v>0</v>
      </c>
      <c r="AE1011" s="144" t="str">
        <f t="shared" si="192"/>
        <v/>
      </c>
      <c r="AF1011" s="144" t="str">
        <f t="shared" si="193"/>
        <v/>
      </c>
      <c r="AG1011" s="144">
        <f t="shared" si="194"/>
        <v>0</v>
      </c>
      <c r="AH1011" s="591">
        <f t="shared" si="202"/>
        <v>0</v>
      </c>
    </row>
    <row r="1012" spans="1:34" ht="15.75">
      <c r="A1012" s="5"/>
      <c r="B1012" s="13">
        <v>135</v>
      </c>
      <c r="C1012" s="341" t="s">
        <v>2717</v>
      </c>
      <c r="D1012" s="341" t="s">
        <v>2716</v>
      </c>
      <c r="E1012" s="379" t="s">
        <v>100</v>
      </c>
      <c r="F1012" s="405">
        <v>2</v>
      </c>
      <c r="G1012" s="8"/>
      <c r="H1012" s="413">
        <v>1521</v>
      </c>
      <c r="I1012" s="146">
        <f t="shared" si="195"/>
        <v>1064.7</v>
      </c>
      <c r="J1012" s="255">
        <f t="shared" si="196"/>
        <v>40.950000000000003</v>
      </c>
      <c r="K1012" s="8" t="s">
        <v>3207</v>
      </c>
      <c r="L1012" s="401"/>
      <c r="M1012" s="342"/>
      <c r="N1012" s="8" t="s">
        <v>10</v>
      </c>
      <c r="O1012" s="426">
        <v>4.9979999999999997E-2</v>
      </c>
      <c r="P1012" s="423">
        <v>2000</v>
      </c>
      <c r="Q1012" s="439">
        <v>12000</v>
      </c>
      <c r="R1012" s="451" t="s">
        <v>4712</v>
      </c>
      <c r="S1012" s="454"/>
      <c r="T1012" s="448">
        <v>8</v>
      </c>
      <c r="U1012" s="549" t="s">
        <v>4713</v>
      </c>
      <c r="V1012" s="523" t="s">
        <v>4726</v>
      </c>
      <c r="W1012" s="425" t="s">
        <v>4727</v>
      </c>
      <c r="X1012" s="169"/>
      <c r="Y1012" s="71" t="s">
        <v>233</v>
      </c>
      <c r="Z1012" s="145">
        <f t="shared" si="197"/>
        <v>0</v>
      </c>
      <c r="AA1012" s="145">
        <f t="shared" si="198"/>
        <v>0</v>
      </c>
      <c r="AB1012" s="257">
        <f t="shared" si="199"/>
        <v>0</v>
      </c>
      <c r="AC1012" s="142">
        <f t="shared" si="200"/>
        <v>0</v>
      </c>
      <c r="AD1012" s="143">
        <f t="shared" si="201"/>
        <v>0</v>
      </c>
      <c r="AE1012" s="144" t="str">
        <f t="shared" si="192"/>
        <v/>
      </c>
      <c r="AF1012" s="144" t="str">
        <f t="shared" si="193"/>
        <v/>
      </c>
      <c r="AG1012" s="144">
        <f t="shared" si="194"/>
        <v>0</v>
      </c>
      <c r="AH1012" s="591">
        <f t="shared" si="202"/>
        <v>0</v>
      </c>
    </row>
    <row r="1013" spans="1:34" ht="15.75">
      <c r="A1013" s="5"/>
      <c r="B1013" s="13">
        <v>135</v>
      </c>
      <c r="C1013" s="341" t="s">
        <v>2718</v>
      </c>
      <c r="D1013" s="341" t="s">
        <v>2713</v>
      </c>
      <c r="E1013" s="379" t="s">
        <v>100</v>
      </c>
      <c r="F1013" s="405">
        <v>2</v>
      </c>
      <c r="G1013" s="8"/>
      <c r="H1013" s="413">
        <v>1521</v>
      </c>
      <c r="I1013" s="146">
        <f t="shared" si="195"/>
        <v>1064.7</v>
      </c>
      <c r="J1013" s="255">
        <f t="shared" si="196"/>
        <v>40.950000000000003</v>
      </c>
      <c r="K1013" s="8" t="s">
        <v>3207</v>
      </c>
      <c r="L1013" s="401"/>
      <c r="M1013" s="342"/>
      <c r="N1013" s="8" t="s">
        <v>10</v>
      </c>
      <c r="O1013" s="426">
        <v>4.9979999999999997E-2</v>
      </c>
      <c r="P1013" s="423">
        <v>2000</v>
      </c>
      <c r="Q1013" s="439">
        <v>13100</v>
      </c>
      <c r="R1013" s="451" t="s">
        <v>4712</v>
      </c>
      <c r="S1013" s="454"/>
      <c r="T1013" s="448">
        <v>5</v>
      </c>
      <c r="U1013" s="549" t="s">
        <v>4713</v>
      </c>
      <c r="V1013" s="523" t="s">
        <v>4728</v>
      </c>
      <c r="W1013" s="425" t="s">
        <v>4729</v>
      </c>
      <c r="X1013" s="169"/>
      <c r="Y1013" s="71" t="s">
        <v>233</v>
      </c>
      <c r="Z1013" s="145">
        <f t="shared" si="197"/>
        <v>0</v>
      </c>
      <c r="AA1013" s="145">
        <f t="shared" si="198"/>
        <v>0</v>
      </c>
      <c r="AB1013" s="257">
        <f t="shared" si="199"/>
        <v>0</v>
      </c>
      <c r="AC1013" s="142">
        <f t="shared" si="200"/>
        <v>0</v>
      </c>
      <c r="AD1013" s="143">
        <f t="shared" si="201"/>
        <v>0</v>
      </c>
      <c r="AE1013" s="144" t="str">
        <f t="shared" si="192"/>
        <v/>
      </c>
      <c r="AF1013" s="144" t="str">
        <f t="shared" si="193"/>
        <v/>
      </c>
      <c r="AG1013" s="144">
        <f t="shared" si="194"/>
        <v>0</v>
      </c>
      <c r="AH1013" s="591">
        <f t="shared" si="202"/>
        <v>0</v>
      </c>
    </row>
    <row r="1014" spans="1:34" ht="15.75">
      <c r="A1014" s="5"/>
      <c r="B1014" s="13">
        <v>135</v>
      </c>
      <c r="C1014" s="341" t="s">
        <v>2719</v>
      </c>
      <c r="D1014" s="341" t="s">
        <v>2713</v>
      </c>
      <c r="E1014" s="379" t="s">
        <v>100</v>
      </c>
      <c r="F1014" s="405">
        <v>2</v>
      </c>
      <c r="G1014" s="8"/>
      <c r="H1014" s="413">
        <v>1369</v>
      </c>
      <c r="I1014" s="146">
        <f t="shared" si="195"/>
        <v>958.3</v>
      </c>
      <c r="J1014" s="255">
        <f t="shared" si="196"/>
        <v>36.857692307692304</v>
      </c>
      <c r="K1014" s="8" t="s">
        <v>3207</v>
      </c>
      <c r="L1014" s="401"/>
      <c r="M1014" s="342"/>
      <c r="N1014" s="8" t="s">
        <v>10</v>
      </c>
      <c r="O1014" s="426">
        <v>4.9979999999999997E-2</v>
      </c>
      <c r="P1014" s="423">
        <v>2000</v>
      </c>
      <c r="Q1014" s="439">
        <v>13000</v>
      </c>
      <c r="R1014" s="451" t="s">
        <v>4712</v>
      </c>
      <c r="S1014" s="454"/>
      <c r="T1014" s="448">
        <v>5</v>
      </c>
      <c r="U1014" s="549" t="s">
        <v>4713</v>
      </c>
      <c r="V1014" s="522" t="s">
        <v>4730</v>
      </c>
      <c r="W1014" s="425" t="s">
        <v>4731</v>
      </c>
      <c r="X1014" s="169"/>
      <c r="Y1014" s="71" t="s">
        <v>233</v>
      </c>
      <c r="Z1014" s="145">
        <f t="shared" si="197"/>
        <v>0</v>
      </c>
      <c r="AA1014" s="145">
        <f t="shared" si="198"/>
        <v>0</v>
      </c>
      <c r="AB1014" s="257">
        <f t="shared" si="199"/>
        <v>0</v>
      </c>
      <c r="AC1014" s="142">
        <f t="shared" si="200"/>
        <v>0</v>
      </c>
      <c r="AD1014" s="143">
        <f t="shared" si="201"/>
        <v>0</v>
      </c>
      <c r="AE1014" s="144" t="str">
        <f t="shared" si="192"/>
        <v/>
      </c>
      <c r="AF1014" s="144" t="str">
        <f t="shared" si="193"/>
        <v/>
      </c>
      <c r="AG1014" s="144">
        <f t="shared" si="194"/>
        <v>0</v>
      </c>
      <c r="AH1014" s="591">
        <f t="shared" si="202"/>
        <v>0</v>
      </c>
    </row>
    <row r="1015" spans="1:34" ht="15.75">
      <c r="A1015" s="5"/>
      <c r="B1015" s="13">
        <v>135</v>
      </c>
      <c r="C1015" s="341" t="s">
        <v>2720</v>
      </c>
      <c r="D1015" s="341" t="s">
        <v>2709</v>
      </c>
      <c r="E1015" s="379" t="s">
        <v>100</v>
      </c>
      <c r="F1015" s="405">
        <v>2</v>
      </c>
      <c r="G1015" s="8"/>
      <c r="H1015" s="413">
        <v>1457</v>
      </c>
      <c r="I1015" s="146">
        <f t="shared" si="195"/>
        <v>1019.9</v>
      </c>
      <c r="J1015" s="255">
        <f t="shared" si="196"/>
        <v>39.226923076923079</v>
      </c>
      <c r="K1015" s="8" t="s">
        <v>3207</v>
      </c>
      <c r="L1015" s="401"/>
      <c r="M1015" s="342"/>
      <c r="N1015" s="8" t="s">
        <v>10</v>
      </c>
      <c r="O1015" s="426">
        <v>4.9979999999999997E-2</v>
      </c>
      <c r="P1015" s="423">
        <v>2000</v>
      </c>
      <c r="Q1015" s="439">
        <v>13100</v>
      </c>
      <c r="R1015" s="451" t="s">
        <v>4712</v>
      </c>
      <c r="S1015" s="454"/>
      <c r="T1015" s="448">
        <v>5</v>
      </c>
      <c r="U1015" s="549" t="s">
        <v>4713</v>
      </c>
      <c r="V1015" s="523" t="s">
        <v>4732</v>
      </c>
      <c r="W1015" s="425" t="s">
        <v>4733</v>
      </c>
      <c r="X1015" s="169"/>
      <c r="Y1015" s="71" t="s">
        <v>233</v>
      </c>
      <c r="Z1015" s="145">
        <f t="shared" si="197"/>
        <v>0</v>
      </c>
      <c r="AA1015" s="145">
        <f t="shared" si="198"/>
        <v>0</v>
      </c>
      <c r="AB1015" s="257">
        <f t="shared" si="199"/>
        <v>0</v>
      </c>
      <c r="AC1015" s="142">
        <f t="shared" si="200"/>
        <v>0</v>
      </c>
      <c r="AD1015" s="143">
        <f t="shared" si="201"/>
        <v>0</v>
      </c>
      <c r="AE1015" s="144" t="str">
        <f t="shared" si="192"/>
        <v/>
      </c>
      <c r="AF1015" s="144" t="str">
        <f t="shared" si="193"/>
        <v/>
      </c>
      <c r="AG1015" s="144">
        <f t="shared" si="194"/>
        <v>0</v>
      </c>
      <c r="AH1015" s="591">
        <f t="shared" si="202"/>
        <v>0</v>
      </c>
    </row>
    <row r="1016" spans="1:34" ht="15.75">
      <c r="A1016" s="5"/>
      <c r="B1016" s="13">
        <v>135</v>
      </c>
      <c r="C1016" s="341" t="s">
        <v>2721</v>
      </c>
      <c r="D1016" s="341" t="s">
        <v>2713</v>
      </c>
      <c r="E1016" s="379" t="s">
        <v>100</v>
      </c>
      <c r="F1016" s="405">
        <v>2</v>
      </c>
      <c r="G1016" s="8"/>
      <c r="H1016" s="413">
        <v>1369</v>
      </c>
      <c r="I1016" s="146">
        <f t="shared" si="195"/>
        <v>958.3</v>
      </c>
      <c r="J1016" s="255">
        <f t="shared" si="196"/>
        <v>36.857692307692304</v>
      </c>
      <c r="K1016" s="8" t="s">
        <v>3207</v>
      </c>
      <c r="L1016" s="401"/>
      <c r="M1016" s="342"/>
      <c r="N1016" s="8" t="s">
        <v>3208</v>
      </c>
      <c r="O1016" s="426">
        <v>4.9979999999999997E-2</v>
      </c>
      <c r="P1016" s="423">
        <v>2000</v>
      </c>
      <c r="Q1016" s="439">
        <v>15600</v>
      </c>
      <c r="R1016" s="451" t="s">
        <v>4712</v>
      </c>
      <c r="S1016" s="454"/>
      <c r="T1016" s="448">
        <v>6</v>
      </c>
      <c r="U1016" s="549" t="s">
        <v>4713</v>
      </c>
      <c r="V1016" s="522" t="s">
        <v>4734</v>
      </c>
      <c r="W1016" s="480" t="s">
        <v>4735</v>
      </c>
      <c r="X1016" s="169"/>
      <c r="Y1016" s="71" t="s">
        <v>233</v>
      </c>
      <c r="Z1016" s="145">
        <f t="shared" si="197"/>
        <v>0</v>
      </c>
      <c r="AA1016" s="145">
        <f t="shared" si="198"/>
        <v>0</v>
      </c>
      <c r="AB1016" s="257">
        <f t="shared" si="199"/>
        <v>0</v>
      </c>
      <c r="AC1016" s="142">
        <f t="shared" si="200"/>
        <v>0</v>
      </c>
      <c r="AD1016" s="143">
        <f t="shared" si="201"/>
        <v>0</v>
      </c>
      <c r="AE1016" s="144" t="str">
        <f t="shared" si="192"/>
        <v/>
      </c>
      <c r="AF1016" s="144">
        <f t="shared" si="193"/>
        <v>0</v>
      </c>
      <c r="AG1016" s="144" t="str">
        <f t="shared" si="194"/>
        <v/>
      </c>
      <c r="AH1016" s="591">
        <f t="shared" si="202"/>
        <v>0</v>
      </c>
    </row>
    <row r="1017" spans="1:34" ht="15.75">
      <c r="A1017" s="5"/>
      <c r="B1017" s="13">
        <v>135</v>
      </c>
      <c r="C1017" s="341" t="s">
        <v>2722</v>
      </c>
      <c r="D1017" s="341" t="s">
        <v>2713</v>
      </c>
      <c r="E1017" s="379" t="s">
        <v>100</v>
      </c>
      <c r="F1017" s="405">
        <v>2</v>
      </c>
      <c r="G1017" s="8"/>
      <c r="H1017" s="413">
        <v>1457</v>
      </c>
      <c r="I1017" s="146">
        <f t="shared" si="195"/>
        <v>1019.9</v>
      </c>
      <c r="J1017" s="255">
        <f t="shared" si="196"/>
        <v>39.226923076923079</v>
      </c>
      <c r="K1017" s="8" t="s">
        <v>3207</v>
      </c>
      <c r="L1017" s="401"/>
      <c r="M1017" s="342"/>
      <c r="N1017" s="8" t="s">
        <v>3208</v>
      </c>
      <c r="O1017" s="426">
        <v>4.9979999999999997E-2</v>
      </c>
      <c r="P1017" s="423">
        <v>2000</v>
      </c>
      <c r="Q1017" s="439">
        <v>14100</v>
      </c>
      <c r="R1017" s="451" t="s">
        <v>4712</v>
      </c>
      <c r="S1017" s="454"/>
      <c r="T1017" s="448">
        <v>6</v>
      </c>
      <c r="U1017" s="549" t="s">
        <v>4713</v>
      </c>
      <c r="V1017" s="523" t="s">
        <v>4736</v>
      </c>
      <c r="W1017" s="425" t="s">
        <v>4737</v>
      </c>
      <c r="X1017" s="169"/>
      <c r="Y1017" s="71" t="s">
        <v>233</v>
      </c>
      <c r="Z1017" s="145">
        <f t="shared" si="197"/>
        <v>0</v>
      </c>
      <c r="AA1017" s="145">
        <f t="shared" si="198"/>
        <v>0</v>
      </c>
      <c r="AB1017" s="257">
        <f t="shared" si="199"/>
        <v>0</v>
      </c>
      <c r="AC1017" s="142">
        <f t="shared" si="200"/>
        <v>0</v>
      </c>
      <c r="AD1017" s="143">
        <f t="shared" si="201"/>
        <v>0</v>
      </c>
      <c r="AE1017" s="144" t="str">
        <f t="shared" si="192"/>
        <v/>
      </c>
      <c r="AF1017" s="144">
        <f t="shared" si="193"/>
        <v>0</v>
      </c>
      <c r="AG1017" s="144" t="str">
        <f t="shared" si="194"/>
        <v/>
      </c>
      <c r="AH1017" s="591">
        <f t="shared" si="202"/>
        <v>0</v>
      </c>
    </row>
    <row r="1018" spans="1:34" ht="15.75">
      <c r="A1018" s="5" t="s">
        <v>1334</v>
      </c>
      <c r="B1018" s="13"/>
      <c r="C1018" s="348"/>
      <c r="D1018" s="382"/>
      <c r="E1018" s="380"/>
      <c r="F1018" s="401"/>
      <c r="G1018" s="8"/>
      <c r="H1018" s="413"/>
      <c r="I1018" s="410"/>
      <c r="J1018" s="565"/>
      <c r="K1018" s="417"/>
      <c r="L1018" s="8"/>
      <c r="M1018" s="341"/>
      <c r="N1018" s="417"/>
      <c r="O1018" s="346"/>
      <c r="P1018" s="423"/>
      <c r="Q1018" s="439"/>
      <c r="R1018" s="425"/>
      <c r="S1018" s="456"/>
      <c r="T1018" s="425"/>
      <c r="U1018" s="506"/>
      <c r="V1018" s="530"/>
      <c r="W1018" s="425"/>
      <c r="X1018" s="137"/>
      <c r="Y1018" s="71" t="s">
        <v>1015</v>
      </c>
      <c r="Z1018" s="195"/>
      <c r="AA1018" s="195"/>
      <c r="AB1018" s="142"/>
      <c r="AC1018" s="142"/>
      <c r="AD1018" s="143"/>
      <c r="AE1018" s="144"/>
      <c r="AF1018" s="144"/>
      <c r="AG1018" s="144"/>
      <c r="AH1018" s="591"/>
    </row>
    <row r="1019" spans="1:34" ht="15.75">
      <c r="A1019" s="5"/>
      <c r="B1019" s="13">
        <v>136</v>
      </c>
      <c r="C1019" s="341" t="s">
        <v>2723</v>
      </c>
      <c r="D1019" s="341" t="s">
        <v>2724</v>
      </c>
      <c r="E1019" s="379" t="s">
        <v>335</v>
      </c>
      <c r="F1019" s="405">
        <v>6</v>
      </c>
      <c r="G1019" s="8"/>
      <c r="H1019" s="413">
        <v>505</v>
      </c>
      <c r="I1019" s="146">
        <f t="shared" si="195"/>
        <v>353.5</v>
      </c>
      <c r="J1019" s="255">
        <f t="shared" si="196"/>
        <v>13.596153846153847</v>
      </c>
      <c r="K1019" s="8" t="s">
        <v>3207</v>
      </c>
      <c r="L1019" s="401"/>
      <c r="M1019" s="342"/>
      <c r="N1019" s="8" t="s">
        <v>10</v>
      </c>
      <c r="O1019" s="426">
        <v>4.6815999999999997E-2</v>
      </c>
      <c r="P1019" s="423">
        <v>2850</v>
      </c>
      <c r="Q1019" s="439">
        <v>18300</v>
      </c>
      <c r="R1019" s="451" t="s">
        <v>4738</v>
      </c>
      <c r="S1019" s="459"/>
      <c r="T1019" s="448">
        <v>20</v>
      </c>
      <c r="U1019" s="549" t="s">
        <v>5545</v>
      </c>
      <c r="V1019" s="522" t="s">
        <v>4739</v>
      </c>
      <c r="W1019" s="479" t="s">
        <v>4740</v>
      </c>
      <c r="X1019" s="169"/>
      <c r="Y1019" s="71" t="s">
        <v>233</v>
      </c>
      <c r="Z1019" s="145">
        <f t="shared" si="197"/>
        <v>0</v>
      </c>
      <c r="AA1019" s="145">
        <f t="shared" si="198"/>
        <v>0</v>
      </c>
      <c r="AB1019" s="257">
        <f t="shared" si="199"/>
        <v>0</v>
      </c>
      <c r="AC1019" s="142">
        <f t="shared" si="200"/>
        <v>0</v>
      </c>
      <c r="AD1019" s="143">
        <f t="shared" si="201"/>
        <v>0</v>
      </c>
      <c r="AE1019" s="144" t="str">
        <f t="shared" si="192"/>
        <v/>
      </c>
      <c r="AF1019" s="144" t="str">
        <f t="shared" si="193"/>
        <v/>
      </c>
      <c r="AG1019" s="144">
        <f t="shared" si="194"/>
        <v>0</v>
      </c>
      <c r="AH1019" s="591">
        <f t="shared" si="202"/>
        <v>0</v>
      </c>
    </row>
    <row r="1020" spans="1:34" ht="15.75">
      <c r="A1020" s="5"/>
      <c r="B1020" s="13">
        <v>136</v>
      </c>
      <c r="C1020" s="341" t="s">
        <v>2725</v>
      </c>
      <c r="D1020" s="341" t="s">
        <v>2724</v>
      </c>
      <c r="E1020" s="379" t="s">
        <v>335</v>
      </c>
      <c r="F1020" s="405">
        <v>6</v>
      </c>
      <c r="G1020" s="8"/>
      <c r="H1020" s="413">
        <v>505</v>
      </c>
      <c r="I1020" s="146">
        <f t="shared" si="195"/>
        <v>353.5</v>
      </c>
      <c r="J1020" s="255">
        <f t="shared" si="196"/>
        <v>13.596153846153847</v>
      </c>
      <c r="K1020" s="8" t="s">
        <v>3207</v>
      </c>
      <c r="L1020" s="401"/>
      <c r="M1020" s="342"/>
      <c r="N1020" s="8" t="s">
        <v>3208</v>
      </c>
      <c r="O1020" s="426">
        <v>4.6815999999999997E-2</v>
      </c>
      <c r="P1020" s="423">
        <v>2850</v>
      </c>
      <c r="Q1020" s="439">
        <v>19000</v>
      </c>
      <c r="R1020" s="451" t="s">
        <v>4741</v>
      </c>
      <c r="S1020" s="460"/>
      <c r="T1020" s="448">
        <v>25</v>
      </c>
      <c r="U1020" s="549" t="s">
        <v>5546</v>
      </c>
      <c r="V1020" s="523" t="s">
        <v>4742</v>
      </c>
      <c r="W1020" s="479" t="s">
        <v>4743</v>
      </c>
      <c r="X1020" s="169"/>
      <c r="Y1020" s="71" t="s">
        <v>233</v>
      </c>
      <c r="Z1020" s="145">
        <f t="shared" si="197"/>
        <v>0</v>
      </c>
      <c r="AA1020" s="145">
        <f t="shared" si="198"/>
        <v>0</v>
      </c>
      <c r="AB1020" s="257">
        <f t="shared" si="199"/>
        <v>0</v>
      </c>
      <c r="AC1020" s="142">
        <f t="shared" si="200"/>
        <v>0</v>
      </c>
      <c r="AD1020" s="143">
        <f t="shared" si="201"/>
        <v>0</v>
      </c>
      <c r="AE1020" s="144" t="str">
        <f t="shared" si="192"/>
        <v/>
      </c>
      <c r="AF1020" s="144">
        <f t="shared" si="193"/>
        <v>0</v>
      </c>
      <c r="AG1020" s="144" t="str">
        <f t="shared" si="194"/>
        <v/>
      </c>
      <c r="AH1020" s="591">
        <f t="shared" si="202"/>
        <v>0</v>
      </c>
    </row>
    <row r="1021" spans="1:34" ht="15.75">
      <c r="A1021" s="5"/>
      <c r="B1021" s="13">
        <v>136</v>
      </c>
      <c r="C1021" s="341" t="s">
        <v>2726</v>
      </c>
      <c r="D1021" s="341" t="s">
        <v>2724</v>
      </c>
      <c r="E1021" s="379" t="s">
        <v>335</v>
      </c>
      <c r="F1021" s="405">
        <v>6</v>
      </c>
      <c r="G1021" s="8"/>
      <c r="H1021" s="413">
        <v>505</v>
      </c>
      <c r="I1021" s="146">
        <f t="shared" si="195"/>
        <v>353.5</v>
      </c>
      <c r="J1021" s="255">
        <f t="shared" si="196"/>
        <v>13.596153846153847</v>
      </c>
      <c r="K1021" s="8" t="s">
        <v>3207</v>
      </c>
      <c r="L1021" s="401"/>
      <c r="M1021" s="342"/>
      <c r="N1021" s="8" t="s">
        <v>3208</v>
      </c>
      <c r="O1021" s="426">
        <v>4.6815999999999997E-2</v>
      </c>
      <c r="P1021" s="423">
        <v>2850</v>
      </c>
      <c r="Q1021" s="439">
        <v>20200</v>
      </c>
      <c r="R1021" s="451" t="s">
        <v>3668</v>
      </c>
      <c r="S1021" s="459"/>
      <c r="T1021" s="448">
        <v>25</v>
      </c>
      <c r="U1021" s="549" t="s">
        <v>5547</v>
      </c>
      <c r="V1021" s="529" t="s">
        <v>4744</v>
      </c>
      <c r="W1021" s="479" t="s">
        <v>761</v>
      </c>
      <c r="X1021" s="169"/>
      <c r="Y1021" s="71" t="s">
        <v>233</v>
      </c>
      <c r="Z1021" s="145">
        <f t="shared" si="197"/>
        <v>0</v>
      </c>
      <c r="AA1021" s="145">
        <f t="shared" si="198"/>
        <v>0</v>
      </c>
      <c r="AB1021" s="257">
        <f t="shared" si="199"/>
        <v>0</v>
      </c>
      <c r="AC1021" s="142">
        <f t="shared" si="200"/>
        <v>0</v>
      </c>
      <c r="AD1021" s="143">
        <f t="shared" si="201"/>
        <v>0</v>
      </c>
      <c r="AE1021" s="144" t="str">
        <f t="shared" si="192"/>
        <v/>
      </c>
      <c r="AF1021" s="144">
        <f t="shared" si="193"/>
        <v>0</v>
      </c>
      <c r="AG1021" s="144" t="str">
        <f t="shared" si="194"/>
        <v/>
      </c>
      <c r="AH1021" s="591">
        <f t="shared" si="202"/>
        <v>0</v>
      </c>
    </row>
    <row r="1022" spans="1:34" ht="15.75">
      <c r="A1022" s="5"/>
      <c r="B1022" s="13">
        <v>136</v>
      </c>
      <c r="C1022" s="341" t="s">
        <v>2727</v>
      </c>
      <c r="D1022" s="341" t="s">
        <v>2724</v>
      </c>
      <c r="E1022" s="379" t="s">
        <v>335</v>
      </c>
      <c r="F1022" s="405">
        <v>6</v>
      </c>
      <c r="G1022" s="8"/>
      <c r="H1022" s="413">
        <v>522</v>
      </c>
      <c r="I1022" s="146">
        <f t="shared" si="195"/>
        <v>365.4</v>
      </c>
      <c r="J1022" s="255">
        <f t="shared" si="196"/>
        <v>14.053846153846154</v>
      </c>
      <c r="K1022" s="8" t="s">
        <v>3207</v>
      </c>
      <c r="L1022" s="401"/>
      <c r="M1022" s="342"/>
      <c r="N1022" s="8" t="s">
        <v>3208</v>
      </c>
      <c r="O1022" s="426">
        <v>4.6815999999999997E-2</v>
      </c>
      <c r="P1022" s="423">
        <v>2850</v>
      </c>
      <c r="Q1022" s="439">
        <v>19500</v>
      </c>
      <c r="R1022" s="451" t="s">
        <v>3668</v>
      </c>
      <c r="S1022" s="459"/>
      <c r="T1022" s="448">
        <v>25</v>
      </c>
      <c r="U1022" s="549" t="s">
        <v>5548</v>
      </c>
      <c r="V1022" s="522" t="s">
        <v>4745</v>
      </c>
      <c r="W1022" s="479" t="s">
        <v>4746</v>
      </c>
      <c r="X1022" s="169"/>
      <c r="Y1022" s="71" t="s">
        <v>233</v>
      </c>
      <c r="Z1022" s="145">
        <f t="shared" si="197"/>
        <v>0</v>
      </c>
      <c r="AA1022" s="145">
        <f t="shared" si="198"/>
        <v>0</v>
      </c>
      <c r="AB1022" s="257">
        <f t="shared" si="199"/>
        <v>0</v>
      </c>
      <c r="AC1022" s="142">
        <f t="shared" si="200"/>
        <v>0</v>
      </c>
      <c r="AD1022" s="143">
        <f t="shared" si="201"/>
        <v>0</v>
      </c>
      <c r="AE1022" s="144" t="str">
        <f t="shared" si="192"/>
        <v/>
      </c>
      <c r="AF1022" s="144">
        <f t="shared" si="193"/>
        <v>0</v>
      </c>
      <c r="AG1022" s="144" t="str">
        <f t="shared" si="194"/>
        <v/>
      </c>
      <c r="AH1022" s="591">
        <f t="shared" si="202"/>
        <v>0</v>
      </c>
    </row>
    <row r="1023" spans="1:34" ht="15.75">
      <c r="A1023" s="5"/>
      <c r="B1023" s="13">
        <v>136</v>
      </c>
      <c r="C1023" s="341" t="s">
        <v>2728</v>
      </c>
      <c r="D1023" s="341" t="s">
        <v>2724</v>
      </c>
      <c r="E1023" s="379" t="s">
        <v>335</v>
      </c>
      <c r="F1023" s="405">
        <v>6</v>
      </c>
      <c r="G1023" s="8"/>
      <c r="H1023" s="413">
        <v>505</v>
      </c>
      <c r="I1023" s="146">
        <f t="shared" si="195"/>
        <v>353.5</v>
      </c>
      <c r="J1023" s="255">
        <f t="shared" si="196"/>
        <v>13.596153846153847</v>
      </c>
      <c r="K1023" s="8" t="s">
        <v>3207</v>
      </c>
      <c r="L1023" s="401"/>
      <c r="M1023" s="342"/>
      <c r="N1023" s="8" t="s">
        <v>3208</v>
      </c>
      <c r="O1023" s="426">
        <v>4.6815999999999997E-2</v>
      </c>
      <c r="P1023" s="423">
        <v>2850</v>
      </c>
      <c r="Q1023" s="439">
        <v>19000</v>
      </c>
      <c r="R1023" s="451" t="s">
        <v>4741</v>
      </c>
      <c r="S1023" s="460"/>
      <c r="T1023" s="448">
        <v>25</v>
      </c>
      <c r="U1023" s="549" t="s">
        <v>5549</v>
      </c>
      <c r="V1023" s="519" t="s">
        <v>4747</v>
      </c>
      <c r="W1023" s="479" t="s">
        <v>4748</v>
      </c>
      <c r="X1023" s="169"/>
      <c r="Y1023" s="71" t="s">
        <v>234</v>
      </c>
      <c r="Z1023" s="145">
        <f t="shared" si="197"/>
        <v>0</v>
      </c>
      <c r="AA1023" s="145">
        <f t="shared" si="198"/>
        <v>0</v>
      </c>
      <c r="AB1023" s="257">
        <f t="shared" si="199"/>
        <v>0</v>
      </c>
      <c r="AC1023" s="142">
        <f t="shared" si="200"/>
        <v>0</v>
      </c>
      <c r="AD1023" s="143">
        <f t="shared" si="201"/>
        <v>0</v>
      </c>
      <c r="AE1023" s="144" t="str">
        <f t="shared" si="192"/>
        <v/>
      </c>
      <c r="AF1023" s="144">
        <f t="shared" si="193"/>
        <v>0</v>
      </c>
      <c r="AG1023" s="144" t="str">
        <f t="shared" si="194"/>
        <v/>
      </c>
      <c r="AH1023" s="591">
        <f t="shared" si="202"/>
        <v>0</v>
      </c>
    </row>
    <row r="1024" spans="1:34" ht="15.75">
      <c r="A1024" s="5"/>
      <c r="B1024" s="13">
        <v>136</v>
      </c>
      <c r="C1024" s="341" t="s">
        <v>2729</v>
      </c>
      <c r="D1024" s="341" t="s">
        <v>2724</v>
      </c>
      <c r="E1024" s="379" t="s">
        <v>335</v>
      </c>
      <c r="F1024" s="405">
        <v>6</v>
      </c>
      <c r="G1024" s="136"/>
      <c r="H1024" s="413">
        <v>522</v>
      </c>
      <c r="I1024" s="146">
        <f t="shared" si="195"/>
        <v>365.4</v>
      </c>
      <c r="J1024" s="255">
        <f t="shared" si="196"/>
        <v>14.053846153846154</v>
      </c>
      <c r="K1024" s="8" t="s">
        <v>3207</v>
      </c>
      <c r="L1024" s="401"/>
      <c r="M1024" s="342"/>
      <c r="N1024" s="8" t="s">
        <v>3208</v>
      </c>
      <c r="O1024" s="426">
        <v>4.6815999999999997E-2</v>
      </c>
      <c r="P1024" s="423">
        <v>2850</v>
      </c>
      <c r="Q1024" s="439">
        <v>19000</v>
      </c>
      <c r="R1024" s="451" t="s">
        <v>4741</v>
      </c>
      <c r="S1024" s="460"/>
      <c r="T1024" s="448">
        <v>25</v>
      </c>
      <c r="U1024" s="549" t="s">
        <v>5550</v>
      </c>
      <c r="V1024" s="529" t="s">
        <v>4749</v>
      </c>
      <c r="W1024" s="479" t="s">
        <v>4750</v>
      </c>
      <c r="X1024" s="169"/>
      <c r="Y1024" s="71" t="s">
        <v>233</v>
      </c>
      <c r="Z1024" s="145">
        <f t="shared" si="197"/>
        <v>0</v>
      </c>
      <c r="AA1024" s="145">
        <f t="shared" si="198"/>
        <v>0</v>
      </c>
      <c r="AB1024" s="257">
        <f t="shared" si="199"/>
        <v>0</v>
      </c>
      <c r="AC1024" s="142">
        <f t="shared" si="200"/>
        <v>0</v>
      </c>
      <c r="AD1024" s="143">
        <f t="shared" si="201"/>
        <v>0</v>
      </c>
      <c r="AE1024" s="144" t="str">
        <f t="shared" si="192"/>
        <v/>
      </c>
      <c r="AF1024" s="144">
        <f t="shared" si="193"/>
        <v>0</v>
      </c>
      <c r="AG1024" s="144" t="str">
        <f t="shared" si="194"/>
        <v/>
      </c>
      <c r="AH1024" s="591">
        <f t="shared" si="202"/>
        <v>0</v>
      </c>
    </row>
    <row r="1025" spans="1:34" ht="15.75">
      <c r="A1025" s="5"/>
      <c r="B1025" s="13">
        <v>136</v>
      </c>
      <c r="C1025" s="341" t="s">
        <v>2730</v>
      </c>
      <c r="D1025" s="341" t="s">
        <v>2724</v>
      </c>
      <c r="E1025" s="379" t="s">
        <v>335</v>
      </c>
      <c r="F1025" s="405">
        <v>6</v>
      </c>
      <c r="G1025" s="8"/>
      <c r="H1025" s="413">
        <v>505</v>
      </c>
      <c r="I1025" s="146">
        <f t="shared" si="195"/>
        <v>353.5</v>
      </c>
      <c r="J1025" s="255">
        <f t="shared" si="196"/>
        <v>13.596153846153847</v>
      </c>
      <c r="K1025" s="8" t="s">
        <v>3207</v>
      </c>
      <c r="L1025" s="401"/>
      <c r="M1025" s="342"/>
      <c r="N1025" s="8" t="s">
        <v>3208</v>
      </c>
      <c r="O1025" s="426">
        <v>4.6815999999999997E-2</v>
      </c>
      <c r="P1025" s="423">
        <v>2850</v>
      </c>
      <c r="Q1025" s="439">
        <v>23500</v>
      </c>
      <c r="R1025" s="451" t="s">
        <v>3668</v>
      </c>
      <c r="S1025" s="459"/>
      <c r="T1025" s="448">
        <v>25</v>
      </c>
      <c r="U1025" s="549" t="s">
        <v>5551</v>
      </c>
      <c r="V1025" s="522" t="s">
        <v>4751</v>
      </c>
      <c r="W1025" s="479" t="s">
        <v>4752</v>
      </c>
      <c r="X1025" s="169"/>
      <c r="Y1025" s="71" t="s">
        <v>233</v>
      </c>
      <c r="Z1025" s="145">
        <f t="shared" si="197"/>
        <v>0</v>
      </c>
      <c r="AA1025" s="145">
        <f t="shared" si="198"/>
        <v>0</v>
      </c>
      <c r="AB1025" s="257">
        <f t="shared" si="199"/>
        <v>0</v>
      </c>
      <c r="AC1025" s="142">
        <f t="shared" si="200"/>
        <v>0</v>
      </c>
      <c r="AD1025" s="143">
        <f t="shared" si="201"/>
        <v>0</v>
      </c>
      <c r="AE1025" s="144" t="str">
        <f t="shared" si="192"/>
        <v/>
      </c>
      <c r="AF1025" s="144">
        <f t="shared" si="193"/>
        <v>0</v>
      </c>
      <c r="AG1025" s="144" t="str">
        <f t="shared" si="194"/>
        <v/>
      </c>
      <c r="AH1025" s="591">
        <f t="shared" si="202"/>
        <v>0</v>
      </c>
    </row>
    <row r="1026" spans="1:34" ht="15.75">
      <c r="A1026" s="5"/>
      <c r="B1026" s="13">
        <v>136</v>
      </c>
      <c r="C1026" s="341" t="s">
        <v>2731</v>
      </c>
      <c r="D1026" s="341" t="s">
        <v>2724</v>
      </c>
      <c r="E1026" s="379" t="s">
        <v>335</v>
      </c>
      <c r="F1026" s="405">
        <v>6</v>
      </c>
      <c r="G1026" s="8"/>
      <c r="H1026" s="413">
        <v>505</v>
      </c>
      <c r="I1026" s="146">
        <f t="shared" si="195"/>
        <v>353.5</v>
      </c>
      <c r="J1026" s="255">
        <f t="shared" si="196"/>
        <v>13.596153846153847</v>
      </c>
      <c r="K1026" s="8" t="s">
        <v>3207</v>
      </c>
      <c r="L1026" s="401"/>
      <c r="M1026" s="342"/>
      <c r="N1026" s="8" t="s">
        <v>3208</v>
      </c>
      <c r="O1026" s="426">
        <v>4.6815999999999997E-2</v>
      </c>
      <c r="P1026" s="423">
        <v>2850</v>
      </c>
      <c r="Q1026" s="439">
        <v>19000</v>
      </c>
      <c r="R1026" s="451" t="s">
        <v>4753</v>
      </c>
      <c r="S1026" s="460"/>
      <c r="T1026" s="448">
        <v>25</v>
      </c>
      <c r="U1026" s="549" t="s">
        <v>5549</v>
      </c>
      <c r="V1026" s="522" t="s">
        <v>4754</v>
      </c>
      <c r="W1026" s="479" t="s">
        <v>4755</v>
      </c>
      <c r="X1026" s="169"/>
      <c r="Y1026" s="71" t="s">
        <v>234</v>
      </c>
      <c r="Z1026" s="145">
        <f t="shared" si="197"/>
        <v>0</v>
      </c>
      <c r="AA1026" s="145">
        <f t="shared" si="198"/>
        <v>0</v>
      </c>
      <c r="AB1026" s="257">
        <f t="shared" si="199"/>
        <v>0</v>
      </c>
      <c r="AC1026" s="142">
        <f t="shared" si="200"/>
        <v>0</v>
      </c>
      <c r="AD1026" s="143">
        <f t="shared" si="201"/>
        <v>0</v>
      </c>
      <c r="AE1026" s="144" t="str">
        <f t="shared" si="192"/>
        <v/>
      </c>
      <c r="AF1026" s="144">
        <f t="shared" si="193"/>
        <v>0</v>
      </c>
      <c r="AG1026" s="144" t="str">
        <f t="shared" si="194"/>
        <v/>
      </c>
      <c r="AH1026" s="591">
        <f t="shared" si="202"/>
        <v>0</v>
      </c>
    </row>
    <row r="1027" spans="1:34" ht="15.75">
      <c r="A1027" s="5"/>
      <c r="B1027" s="13">
        <v>136</v>
      </c>
      <c r="C1027" s="341" t="s">
        <v>2732</v>
      </c>
      <c r="D1027" s="341" t="s">
        <v>2724</v>
      </c>
      <c r="E1027" s="379" t="s">
        <v>335</v>
      </c>
      <c r="F1027" s="405">
        <v>6</v>
      </c>
      <c r="G1027" s="8"/>
      <c r="H1027" s="413">
        <v>505</v>
      </c>
      <c r="I1027" s="146">
        <f t="shared" si="195"/>
        <v>353.5</v>
      </c>
      <c r="J1027" s="255">
        <f t="shared" si="196"/>
        <v>13.596153846153847</v>
      </c>
      <c r="K1027" s="8" t="s">
        <v>3207</v>
      </c>
      <c r="L1027" s="401"/>
      <c r="M1027" s="342"/>
      <c r="N1027" s="8" t="s">
        <v>10</v>
      </c>
      <c r="O1027" s="426">
        <v>4.6815999999999997E-2</v>
      </c>
      <c r="P1027" s="423">
        <v>1875</v>
      </c>
      <c r="Q1027" s="439">
        <v>19000</v>
      </c>
      <c r="R1027" s="451" t="s">
        <v>4753</v>
      </c>
      <c r="S1027" s="460"/>
      <c r="T1027" s="448">
        <v>25</v>
      </c>
      <c r="U1027" s="549" t="s">
        <v>5552</v>
      </c>
      <c r="V1027" s="522" t="s">
        <v>4756</v>
      </c>
      <c r="W1027" s="425" t="s">
        <v>4757</v>
      </c>
      <c r="X1027" s="169"/>
      <c r="Y1027" s="71" t="s">
        <v>233</v>
      </c>
      <c r="Z1027" s="145">
        <f t="shared" si="197"/>
        <v>0</v>
      </c>
      <c r="AA1027" s="145">
        <f t="shared" si="198"/>
        <v>0</v>
      </c>
      <c r="AB1027" s="257">
        <f t="shared" si="199"/>
        <v>0</v>
      </c>
      <c r="AC1027" s="142">
        <f t="shared" si="200"/>
        <v>0</v>
      </c>
      <c r="AD1027" s="143">
        <f t="shared" si="201"/>
        <v>0</v>
      </c>
      <c r="AE1027" s="144" t="str">
        <f t="shared" si="192"/>
        <v/>
      </c>
      <c r="AF1027" s="144" t="str">
        <f t="shared" si="193"/>
        <v/>
      </c>
      <c r="AG1027" s="144">
        <f t="shared" si="194"/>
        <v>0</v>
      </c>
      <c r="AH1027" s="591">
        <f t="shared" si="202"/>
        <v>0</v>
      </c>
    </row>
    <row r="1028" spans="1:34" ht="15.75">
      <c r="A1028" s="5" t="s">
        <v>1335</v>
      </c>
      <c r="B1028" s="13"/>
      <c r="C1028" s="348"/>
      <c r="D1028" s="382"/>
      <c r="E1028" s="380"/>
      <c r="F1028" s="401"/>
      <c r="G1028" s="8"/>
      <c r="H1028" s="413"/>
      <c r="I1028" s="410"/>
      <c r="J1028" s="565"/>
      <c r="K1028" s="417"/>
      <c r="L1028" s="8"/>
      <c r="M1028" s="341"/>
      <c r="N1028" s="417"/>
      <c r="O1028" s="346"/>
      <c r="P1028" s="423"/>
      <c r="Q1028" s="439"/>
      <c r="R1028" s="432"/>
      <c r="S1028" s="456"/>
      <c r="T1028" s="425"/>
      <c r="U1028" s="506"/>
      <c r="V1028" s="530"/>
      <c r="W1028" s="425"/>
      <c r="X1028" s="137"/>
      <c r="Y1028" s="71" t="s">
        <v>1015</v>
      </c>
      <c r="Z1028" s="195"/>
      <c r="AA1028" s="195"/>
      <c r="AB1028" s="142"/>
      <c r="AC1028" s="142"/>
      <c r="AD1028" s="143"/>
      <c r="AE1028" s="144"/>
      <c r="AF1028" s="144"/>
      <c r="AG1028" s="144"/>
      <c r="AH1028" s="591"/>
    </row>
    <row r="1029" spans="1:34" ht="15.75">
      <c r="A1029" s="5"/>
      <c r="B1029" s="13">
        <v>137</v>
      </c>
      <c r="C1029" s="341" t="s">
        <v>2733</v>
      </c>
      <c r="D1029" s="341" t="s">
        <v>2734</v>
      </c>
      <c r="E1029" s="379" t="s">
        <v>335</v>
      </c>
      <c r="F1029" s="405">
        <v>6</v>
      </c>
      <c r="G1029" s="8"/>
      <c r="H1029" s="413">
        <v>577</v>
      </c>
      <c r="I1029" s="146">
        <f t="shared" si="195"/>
        <v>403.9</v>
      </c>
      <c r="J1029" s="255">
        <f t="shared" si="196"/>
        <v>15.534615384615384</v>
      </c>
      <c r="K1029" s="8" t="s">
        <v>3145</v>
      </c>
      <c r="L1029" s="401"/>
      <c r="M1029" s="342"/>
      <c r="N1029" s="8" t="s">
        <v>3208</v>
      </c>
      <c r="O1029" s="426">
        <v>8.6966000000000002E-2</v>
      </c>
      <c r="P1029" s="423">
        <v>2850</v>
      </c>
      <c r="Q1029" s="439">
        <v>21000</v>
      </c>
      <c r="R1029" s="451" t="s">
        <v>4296</v>
      </c>
      <c r="S1029" s="460"/>
      <c r="T1029" s="448">
        <v>15</v>
      </c>
      <c r="U1029" s="549" t="s">
        <v>5553</v>
      </c>
      <c r="V1029" s="519" t="s">
        <v>4758</v>
      </c>
      <c r="W1029" s="425" t="s">
        <v>4759</v>
      </c>
      <c r="X1029" s="169"/>
      <c r="Y1029" s="71" t="s">
        <v>234</v>
      </c>
      <c r="Z1029" s="145">
        <f t="shared" si="197"/>
        <v>0</v>
      </c>
      <c r="AA1029" s="145">
        <f t="shared" si="198"/>
        <v>0</v>
      </c>
      <c r="AB1029" s="257">
        <f t="shared" si="199"/>
        <v>0</v>
      </c>
      <c r="AC1029" s="142">
        <f t="shared" si="200"/>
        <v>0</v>
      </c>
      <c r="AD1029" s="143">
        <f t="shared" si="201"/>
        <v>0</v>
      </c>
      <c r="AE1029" s="144" t="str">
        <f t="shared" si="192"/>
        <v/>
      </c>
      <c r="AF1029" s="144">
        <f t="shared" si="193"/>
        <v>0</v>
      </c>
      <c r="AG1029" s="144" t="str">
        <f t="shared" si="194"/>
        <v/>
      </c>
      <c r="AH1029" s="591">
        <f t="shared" si="202"/>
        <v>0</v>
      </c>
    </row>
    <row r="1030" spans="1:34" ht="15.75">
      <c r="A1030" s="5"/>
      <c r="B1030" s="13">
        <v>137</v>
      </c>
      <c r="C1030" s="341" t="s">
        <v>2735</v>
      </c>
      <c r="D1030" s="341" t="s">
        <v>2734</v>
      </c>
      <c r="E1030" s="379" t="s">
        <v>335</v>
      </c>
      <c r="F1030" s="405">
        <v>6</v>
      </c>
      <c r="G1030" s="136"/>
      <c r="H1030" s="413">
        <v>577</v>
      </c>
      <c r="I1030" s="146">
        <f t="shared" si="195"/>
        <v>403.9</v>
      </c>
      <c r="J1030" s="255">
        <f t="shared" si="196"/>
        <v>15.534615384615384</v>
      </c>
      <c r="K1030" s="8" t="s">
        <v>3145</v>
      </c>
      <c r="L1030" s="401"/>
      <c r="M1030" s="342"/>
      <c r="N1030" s="8" t="s">
        <v>3208</v>
      </c>
      <c r="O1030" s="426">
        <v>8.6966000000000002E-2</v>
      </c>
      <c r="P1030" s="423">
        <v>2850</v>
      </c>
      <c r="Q1030" s="439">
        <v>20606</v>
      </c>
      <c r="R1030" s="451" t="s">
        <v>4296</v>
      </c>
      <c r="S1030" s="460"/>
      <c r="T1030" s="448">
        <v>15</v>
      </c>
      <c r="U1030" s="549" t="s">
        <v>5553</v>
      </c>
      <c r="V1030" s="522" t="s">
        <v>4760</v>
      </c>
      <c r="W1030" s="479" t="s">
        <v>4761</v>
      </c>
      <c r="X1030" s="169"/>
      <c r="Y1030" s="71" t="s">
        <v>234</v>
      </c>
      <c r="Z1030" s="145">
        <f t="shared" si="197"/>
        <v>0</v>
      </c>
      <c r="AA1030" s="145">
        <f t="shared" si="198"/>
        <v>0</v>
      </c>
      <c r="AB1030" s="257">
        <f t="shared" si="199"/>
        <v>0</v>
      </c>
      <c r="AC1030" s="142">
        <f t="shared" si="200"/>
        <v>0</v>
      </c>
      <c r="AD1030" s="143">
        <f t="shared" si="201"/>
        <v>0</v>
      </c>
      <c r="AE1030" s="144" t="str">
        <f t="shared" si="192"/>
        <v/>
      </c>
      <c r="AF1030" s="144">
        <f t="shared" si="193"/>
        <v>0</v>
      </c>
      <c r="AG1030" s="144" t="str">
        <f t="shared" si="194"/>
        <v/>
      </c>
      <c r="AH1030" s="591">
        <f t="shared" si="202"/>
        <v>0</v>
      </c>
    </row>
    <row r="1031" spans="1:34" ht="15.75">
      <c r="A1031" s="5"/>
      <c r="B1031" s="13">
        <v>137</v>
      </c>
      <c r="C1031" s="341" t="s">
        <v>2736</v>
      </c>
      <c r="D1031" s="341" t="s">
        <v>2734</v>
      </c>
      <c r="E1031" s="379" t="s">
        <v>335</v>
      </c>
      <c r="F1031" s="405">
        <v>6</v>
      </c>
      <c r="G1031" s="8"/>
      <c r="H1031" s="413">
        <v>577</v>
      </c>
      <c r="I1031" s="146">
        <f t="shared" si="195"/>
        <v>403.9</v>
      </c>
      <c r="J1031" s="255">
        <f t="shared" si="196"/>
        <v>15.534615384615384</v>
      </c>
      <c r="K1031" s="8" t="s">
        <v>3145</v>
      </c>
      <c r="L1031" s="401"/>
      <c r="M1031" s="342"/>
      <c r="N1031" s="8" t="s">
        <v>3208</v>
      </c>
      <c r="O1031" s="426">
        <v>8.6966000000000002E-2</v>
      </c>
      <c r="P1031" s="423">
        <v>2850</v>
      </c>
      <c r="Q1031" s="439">
        <v>20800</v>
      </c>
      <c r="R1031" s="451" t="s">
        <v>3668</v>
      </c>
      <c r="S1031" s="459"/>
      <c r="T1031" s="448">
        <v>15</v>
      </c>
      <c r="U1031" s="549" t="s">
        <v>5554</v>
      </c>
      <c r="V1031" s="529" t="s">
        <v>4762</v>
      </c>
      <c r="W1031" s="479" t="s">
        <v>4763</v>
      </c>
      <c r="X1031" s="169"/>
      <c r="Y1031" s="71" t="s">
        <v>234</v>
      </c>
      <c r="Z1031" s="145">
        <f t="shared" si="197"/>
        <v>0</v>
      </c>
      <c r="AA1031" s="145">
        <f t="shared" si="198"/>
        <v>0</v>
      </c>
      <c r="AB1031" s="257">
        <f t="shared" si="199"/>
        <v>0</v>
      </c>
      <c r="AC1031" s="142">
        <f t="shared" si="200"/>
        <v>0</v>
      </c>
      <c r="AD1031" s="143">
        <f t="shared" si="201"/>
        <v>0</v>
      </c>
      <c r="AE1031" s="144" t="str">
        <f t="shared" si="192"/>
        <v/>
      </c>
      <c r="AF1031" s="144">
        <f t="shared" si="193"/>
        <v>0</v>
      </c>
      <c r="AG1031" s="144" t="str">
        <f t="shared" si="194"/>
        <v/>
      </c>
      <c r="AH1031" s="591">
        <f t="shared" si="202"/>
        <v>0</v>
      </c>
    </row>
    <row r="1032" spans="1:34" ht="15.75">
      <c r="A1032" s="5" t="s">
        <v>568</v>
      </c>
      <c r="B1032" s="13"/>
      <c r="C1032" s="348"/>
      <c r="D1032" s="382"/>
      <c r="E1032" s="380"/>
      <c r="F1032" s="401"/>
      <c r="G1032" s="8"/>
      <c r="H1032" s="413"/>
      <c r="I1032" s="410"/>
      <c r="J1032" s="565"/>
      <c r="K1032" s="417"/>
      <c r="L1032" s="8"/>
      <c r="M1032" s="341"/>
      <c r="N1032" s="417"/>
      <c r="O1032" s="346"/>
      <c r="P1032" s="423"/>
      <c r="Q1032" s="439"/>
      <c r="R1032" s="432"/>
      <c r="S1032" s="456"/>
      <c r="T1032" s="425"/>
      <c r="U1032" s="506"/>
      <c r="V1032" s="530"/>
      <c r="W1032" s="425"/>
      <c r="X1032" s="137"/>
      <c r="Y1032" s="71" t="s">
        <v>1015</v>
      </c>
      <c r="Z1032" s="195"/>
      <c r="AA1032" s="195"/>
      <c r="AB1032" s="142"/>
      <c r="AC1032" s="142"/>
      <c r="AD1032" s="143"/>
      <c r="AE1032" s="144"/>
      <c r="AF1032" s="144"/>
      <c r="AG1032" s="144"/>
      <c r="AH1032" s="591"/>
    </row>
    <row r="1033" spans="1:34" ht="15.75">
      <c r="A1033" s="5"/>
      <c r="B1033" s="13">
        <v>138</v>
      </c>
      <c r="C1033" s="341" t="s">
        <v>2737</v>
      </c>
      <c r="D1033" s="341" t="s">
        <v>569</v>
      </c>
      <c r="E1033" s="379" t="s">
        <v>100</v>
      </c>
      <c r="F1033" s="405">
        <v>2</v>
      </c>
      <c r="G1033" s="8"/>
      <c r="H1033" s="413">
        <v>1006</v>
      </c>
      <c r="I1033" s="146">
        <f t="shared" si="195"/>
        <v>704.19999999999993</v>
      </c>
      <c r="J1033" s="255">
        <f t="shared" si="196"/>
        <v>27.084615384615383</v>
      </c>
      <c r="K1033" s="8" t="s">
        <v>3207</v>
      </c>
      <c r="L1033" s="401"/>
      <c r="M1033" s="342"/>
      <c r="N1033" s="8" t="s">
        <v>10</v>
      </c>
      <c r="O1033" s="426">
        <v>3.4344E-2</v>
      </c>
      <c r="P1033" s="423">
        <v>1862</v>
      </c>
      <c r="Q1033" s="439">
        <v>10600</v>
      </c>
      <c r="R1033" s="451" t="s">
        <v>4764</v>
      </c>
      <c r="S1033" s="459"/>
      <c r="T1033" s="448">
        <v>20</v>
      </c>
      <c r="U1033" s="549" t="s">
        <v>5555</v>
      </c>
      <c r="V1033" s="503" t="s">
        <v>4765</v>
      </c>
      <c r="W1033" s="479" t="s">
        <v>4766</v>
      </c>
      <c r="X1033" s="169"/>
      <c r="Y1033" s="71" t="s">
        <v>233</v>
      </c>
      <c r="Z1033" s="145">
        <f t="shared" si="197"/>
        <v>0</v>
      </c>
      <c r="AA1033" s="145">
        <f t="shared" si="198"/>
        <v>0</v>
      </c>
      <c r="AB1033" s="257">
        <f t="shared" si="199"/>
        <v>0</v>
      </c>
      <c r="AC1033" s="142">
        <f t="shared" si="200"/>
        <v>0</v>
      </c>
      <c r="AD1033" s="143">
        <f t="shared" si="201"/>
        <v>0</v>
      </c>
      <c r="AE1033" s="144" t="str">
        <f t="shared" si="192"/>
        <v/>
      </c>
      <c r="AF1033" s="144" t="str">
        <f t="shared" si="193"/>
        <v/>
      </c>
      <c r="AG1033" s="144">
        <f t="shared" si="194"/>
        <v>0</v>
      </c>
      <c r="AH1033" s="591">
        <f t="shared" si="202"/>
        <v>0</v>
      </c>
    </row>
    <row r="1034" spans="1:34" ht="15.75">
      <c r="A1034" s="5"/>
      <c r="B1034" s="13">
        <v>138</v>
      </c>
      <c r="C1034" s="341" t="s">
        <v>2738</v>
      </c>
      <c r="D1034" s="341" t="s">
        <v>569</v>
      </c>
      <c r="E1034" s="379" t="s">
        <v>100</v>
      </c>
      <c r="F1034" s="405">
        <v>2</v>
      </c>
      <c r="G1034" s="136"/>
      <c r="H1034" s="413">
        <v>1083</v>
      </c>
      <c r="I1034" s="146">
        <f t="shared" si="195"/>
        <v>758.09999999999991</v>
      </c>
      <c r="J1034" s="255">
        <f t="shared" si="196"/>
        <v>29.157692307692304</v>
      </c>
      <c r="K1034" s="8" t="s">
        <v>3207</v>
      </c>
      <c r="L1034" s="401"/>
      <c r="M1034" s="342"/>
      <c r="N1034" s="8" t="s">
        <v>3208</v>
      </c>
      <c r="O1034" s="426">
        <v>3.4344E-2</v>
      </c>
      <c r="P1034" s="423">
        <v>1862</v>
      </c>
      <c r="Q1034" s="439">
        <v>13000</v>
      </c>
      <c r="R1034" s="451" t="s">
        <v>4764</v>
      </c>
      <c r="S1034" s="460"/>
      <c r="T1034" s="448">
        <v>30</v>
      </c>
      <c r="U1034" s="549" t="s">
        <v>5555</v>
      </c>
      <c r="V1034" s="529" t="s">
        <v>4767</v>
      </c>
      <c r="W1034" s="479" t="s">
        <v>4768</v>
      </c>
      <c r="X1034" s="169"/>
      <c r="Y1034" s="71" t="s">
        <v>233</v>
      </c>
      <c r="Z1034" s="145">
        <f t="shared" si="197"/>
        <v>0</v>
      </c>
      <c r="AA1034" s="145">
        <f t="shared" si="198"/>
        <v>0</v>
      </c>
      <c r="AB1034" s="257">
        <f t="shared" si="199"/>
        <v>0</v>
      </c>
      <c r="AC1034" s="142">
        <f t="shared" si="200"/>
        <v>0</v>
      </c>
      <c r="AD1034" s="143">
        <f t="shared" si="201"/>
        <v>0</v>
      </c>
      <c r="AE1034" s="144" t="str">
        <f t="shared" si="192"/>
        <v/>
      </c>
      <c r="AF1034" s="144">
        <f t="shared" si="193"/>
        <v>0</v>
      </c>
      <c r="AG1034" s="144" t="str">
        <f t="shared" si="194"/>
        <v/>
      </c>
      <c r="AH1034" s="591">
        <f t="shared" si="202"/>
        <v>0</v>
      </c>
    </row>
    <row r="1035" spans="1:34" ht="15.75">
      <c r="A1035" s="5"/>
      <c r="B1035" s="13">
        <v>138</v>
      </c>
      <c r="C1035" s="341" t="s">
        <v>2739</v>
      </c>
      <c r="D1035" s="341" t="s">
        <v>569</v>
      </c>
      <c r="E1035" s="379" t="s">
        <v>100</v>
      </c>
      <c r="F1035" s="405">
        <v>2</v>
      </c>
      <c r="G1035" s="8"/>
      <c r="H1035" s="413">
        <v>1006</v>
      </c>
      <c r="I1035" s="146">
        <f t="shared" si="195"/>
        <v>704.19999999999993</v>
      </c>
      <c r="J1035" s="255">
        <f t="shared" si="196"/>
        <v>27.084615384615383</v>
      </c>
      <c r="K1035" s="8" t="s">
        <v>3207</v>
      </c>
      <c r="L1035" s="401"/>
      <c r="M1035" s="342"/>
      <c r="N1035" s="8" t="s">
        <v>10</v>
      </c>
      <c r="O1035" s="426">
        <v>3.4344E-2</v>
      </c>
      <c r="P1035" s="423">
        <v>1862</v>
      </c>
      <c r="Q1035" s="439">
        <v>12700</v>
      </c>
      <c r="R1035" s="451" t="s">
        <v>4764</v>
      </c>
      <c r="S1035" s="460"/>
      <c r="T1035" s="448">
        <v>30</v>
      </c>
      <c r="U1035" s="549" t="s">
        <v>5555</v>
      </c>
      <c r="V1035" s="510" t="s">
        <v>4769</v>
      </c>
      <c r="W1035" s="502" t="s">
        <v>4757</v>
      </c>
      <c r="X1035" s="169"/>
      <c r="Y1035" s="71" t="s">
        <v>233</v>
      </c>
      <c r="Z1035" s="145">
        <f t="shared" si="197"/>
        <v>0</v>
      </c>
      <c r="AA1035" s="145">
        <f t="shared" si="198"/>
        <v>0</v>
      </c>
      <c r="AB1035" s="257">
        <f t="shared" si="199"/>
        <v>0</v>
      </c>
      <c r="AC1035" s="142">
        <f t="shared" si="200"/>
        <v>0</v>
      </c>
      <c r="AD1035" s="143">
        <f t="shared" si="201"/>
        <v>0</v>
      </c>
      <c r="AE1035" s="144" t="str">
        <f t="shared" si="192"/>
        <v/>
      </c>
      <c r="AF1035" s="144" t="str">
        <f t="shared" si="193"/>
        <v/>
      </c>
      <c r="AG1035" s="144">
        <f t="shared" si="194"/>
        <v>0</v>
      </c>
      <c r="AH1035" s="591">
        <f t="shared" si="202"/>
        <v>0</v>
      </c>
    </row>
    <row r="1036" spans="1:34" ht="15.75">
      <c r="A1036" s="5" t="s">
        <v>1336</v>
      </c>
      <c r="B1036" s="13"/>
      <c r="C1036" s="348"/>
      <c r="D1036" s="382"/>
      <c r="E1036" s="380"/>
      <c r="F1036" s="401"/>
      <c r="G1036" s="136"/>
      <c r="H1036" s="413"/>
      <c r="I1036" s="410"/>
      <c r="J1036" s="565"/>
      <c r="K1036" s="417"/>
      <c r="L1036" s="8"/>
      <c r="M1036" s="341"/>
      <c r="N1036" s="417"/>
      <c r="O1036" s="346"/>
      <c r="P1036" s="423"/>
      <c r="Q1036" s="439"/>
      <c r="R1036" s="432"/>
      <c r="S1036" s="456"/>
      <c r="T1036" s="425"/>
      <c r="U1036" s="506"/>
      <c r="V1036" s="530"/>
      <c r="W1036" s="425"/>
      <c r="X1036" s="137"/>
      <c r="Y1036" s="71" t="s">
        <v>1015</v>
      </c>
      <c r="Z1036" s="195"/>
      <c r="AA1036" s="195"/>
      <c r="AB1036" s="142"/>
      <c r="AC1036" s="142"/>
      <c r="AD1036" s="143"/>
      <c r="AE1036" s="144"/>
      <c r="AF1036" s="144"/>
      <c r="AG1036" s="144"/>
      <c r="AH1036" s="591"/>
    </row>
    <row r="1037" spans="1:34" ht="15.75">
      <c r="A1037" s="5"/>
      <c r="B1037" s="13">
        <v>140</v>
      </c>
      <c r="C1037" s="341" t="s">
        <v>2740</v>
      </c>
      <c r="D1037" s="341" t="s">
        <v>2406</v>
      </c>
      <c r="E1037" s="379" t="s">
        <v>100</v>
      </c>
      <c r="F1037" s="405">
        <v>2</v>
      </c>
      <c r="G1037" s="8"/>
      <c r="H1037" s="413">
        <v>1076</v>
      </c>
      <c r="I1037" s="146">
        <f t="shared" si="195"/>
        <v>753.19999999999993</v>
      </c>
      <c r="J1037" s="255">
        <f t="shared" si="196"/>
        <v>28.969230769230766</v>
      </c>
      <c r="K1037" s="8" t="s">
        <v>3207</v>
      </c>
      <c r="L1037" s="401"/>
      <c r="M1037" s="342"/>
      <c r="N1037" s="8" t="s">
        <v>3208</v>
      </c>
      <c r="O1037" s="426">
        <v>3.2855999999999996E-2</v>
      </c>
      <c r="P1037" s="423">
        <v>1900</v>
      </c>
      <c r="Q1037" s="439">
        <v>11700</v>
      </c>
      <c r="R1037" s="451" t="s">
        <v>4770</v>
      </c>
      <c r="S1037" s="460"/>
      <c r="T1037" s="448">
        <v>20</v>
      </c>
      <c r="U1037" s="549" t="s">
        <v>4771</v>
      </c>
      <c r="V1037" s="522" t="s">
        <v>4772</v>
      </c>
      <c r="W1037" s="425" t="s">
        <v>4773</v>
      </c>
      <c r="X1037" s="169"/>
      <c r="Y1037" s="71" t="s">
        <v>233</v>
      </c>
      <c r="Z1037" s="145">
        <f t="shared" si="197"/>
        <v>0</v>
      </c>
      <c r="AA1037" s="145">
        <f t="shared" si="198"/>
        <v>0</v>
      </c>
      <c r="AB1037" s="257">
        <f t="shared" si="199"/>
        <v>0</v>
      </c>
      <c r="AC1037" s="142">
        <f t="shared" si="200"/>
        <v>0</v>
      </c>
      <c r="AD1037" s="143">
        <f t="shared" si="201"/>
        <v>0</v>
      </c>
      <c r="AE1037" s="144" t="str">
        <f t="shared" si="192"/>
        <v/>
      </c>
      <c r="AF1037" s="144">
        <f t="shared" si="193"/>
        <v>0</v>
      </c>
      <c r="AG1037" s="144" t="str">
        <f t="shared" si="194"/>
        <v/>
      </c>
      <c r="AH1037" s="591">
        <f t="shared" si="202"/>
        <v>0</v>
      </c>
    </row>
    <row r="1038" spans="1:34" ht="15.75">
      <c r="A1038" s="5"/>
      <c r="B1038" s="13">
        <v>140</v>
      </c>
      <c r="C1038" s="351" t="s">
        <v>2741</v>
      </c>
      <c r="D1038" s="341" t="s">
        <v>2406</v>
      </c>
      <c r="E1038" s="379" t="s">
        <v>100</v>
      </c>
      <c r="F1038" s="405">
        <v>2</v>
      </c>
      <c r="G1038" s="8"/>
      <c r="H1038" s="413">
        <v>930</v>
      </c>
      <c r="I1038" s="146">
        <f t="shared" si="195"/>
        <v>651</v>
      </c>
      <c r="J1038" s="255">
        <f t="shared" si="196"/>
        <v>25.03846153846154</v>
      </c>
      <c r="K1038" s="8" t="s">
        <v>3207</v>
      </c>
      <c r="L1038" s="401"/>
      <c r="M1038" s="342"/>
      <c r="N1038" s="8" t="s">
        <v>3208</v>
      </c>
      <c r="O1038" s="426">
        <v>3.2855999999999996E-2</v>
      </c>
      <c r="P1038" s="423">
        <v>1900</v>
      </c>
      <c r="Q1038" s="439">
        <v>14000</v>
      </c>
      <c r="R1038" s="451" t="s">
        <v>4770</v>
      </c>
      <c r="S1038" s="460"/>
      <c r="T1038" s="448">
        <v>12</v>
      </c>
      <c r="U1038" s="549" t="s">
        <v>4771</v>
      </c>
      <c r="V1038" s="529"/>
      <c r="W1038" s="425" t="s">
        <v>4774</v>
      </c>
      <c r="X1038" s="169"/>
      <c r="Y1038" s="71" t="s">
        <v>233</v>
      </c>
      <c r="Z1038" s="145">
        <f t="shared" si="197"/>
        <v>0</v>
      </c>
      <c r="AA1038" s="145">
        <f t="shared" si="198"/>
        <v>0</v>
      </c>
      <c r="AB1038" s="257">
        <f t="shared" si="199"/>
        <v>0</v>
      </c>
      <c r="AC1038" s="142">
        <f t="shared" si="200"/>
        <v>0</v>
      </c>
      <c r="AD1038" s="143">
        <f t="shared" si="201"/>
        <v>0</v>
      </c>
      <c r="AE1038" s="144" t="str">
        <f t="shared" si="192"/>
        <v/>
      </c>
      <c r="AF1038" s="144">
        <f t="shared" si="193"/>
        <v>0</v>
      </c>
      <c r="AG1038" s="144" t="str">
        <f t="shared" si="194"/>
        <v/>
      </c>
      <c r="AH1038" s="591">
        <f t="shared" si="202"/>
        <v>0</v>
      </c>
    </row>
    <row r="1039" spans="1:34" ht="15.75">
      <c r="A1039" s="5"/>
      <c r="B1039" s="13">
        <v>140</v>
      </c>
      <c r="C1039" s="351" t="s">
        <v>2742</v>
      </c>
      <c r="D1039" s="341" t="s">
        <v>2406</v>
      </c>
      <c r="E1039" s="379" t="s">
        <v>100</v>
      </c>
      <c r="F1039" s="405">
        <v>2</v>
      </c>
      <c r="G1039" s="8"/>
      <c r="H1039" s="413">
        <v>930</v>
      </c>
      <c r="I1039" s="146">
        <f t="shared" si="195"/>
        <v>651</v>
      </c>
      <c r="J1039" s="255">
        <f t="shared" si="196"/>
        <v>25.03846153846154</v>
      </c>
      <c r="K1039" s="8" t="s">
        <v>3207</v>
      </c>
      <c r="L1039" s="401"/>
      <c r="M1039" s="342"/>
      <c r="N1039" s="8" t="s">
        <v>3208</v>
      </c>
      <c r="O1039" s="426">
        <v>3.2855999999999996E-2</v>
      </c>
      <c r="P1039" s="423">
        <v>1900</v>
      </c>
      <c r="Q1039" s="439">
        <v>14000</v>
      </c>
      <c r="R1039" s="451" t="s">
        <v>4770</v>
      </c>
      <c r="S1039" s="460"/>
      <c r="T1039" s="448">
        <v>10</v>
      </c>
      <c r="U1039" s="549" t="s">
        <v>4771</v>
      </c>
      <c r="V1039" s="529"/>
      <c r="W1039" s="425" t="s">
        <v>4775</v>
      </c>
      <c r="X1039" s="169"/>
      <c r="Y1039" s="71" t="s">
        <v>233</v>
      </c>
      <c r="Z1039" s="145">
        <f t="shared" si="197"/>
        <v>0</v>
      </c>
      <c r="AA1039" s="145">
        <f t="shared" si="198"/>
        <v>0</v>
      </c>
      <c r="AB1039" s="257">
        <f t="shared" si="199"/>
        <v>0</v>
      </c>
      <c r="AC1039" s="142">
        <f t="shared" si="200"/>
        <v>0</v>
      </c>
      <c r="AD1039" s="143">
        <f t="shared" si="201"/>
        <v>0</v>
      </c>
      <c r="AE1039" s="144" t="str">
        <f t="shared" si="192"/>
        <v/>
      </c>
      <c r="AF1039" s="144">
        <f t="shared" si="193"/>
        <v>0</v>
      </c>
      <c r="AG1039" s="144" t="str">
        <f t="shared" si="194"/>
        <v/>
      </c>
      <c r="AH1039" s="591">
        <f t="shared" si="202"/>
        <v>0</v>
      </c>
    </row>
    <row r="1040" spans="1:34" ht="15.75">
      <c r="A1040" s="5"/>
      <c r="B1040" s="13">
        <v>140</v>
      </c>
      <c r="C1040" s="341" t="s">
        <v>2743</v>
      </c>
      <c r="D1040" s="341" t="s">
        <v>2406</v>
      </c>
      <c r="E1040" s="379" t="s">
        <v>100</v>
      </c>
      <c r="F1040" s="405">
        <v>2</v>
      </c>
      <c r="G1040" s="8"/>
      <c r="H1040" s="413">
        <v>930</v>
      </c>
      <c r="I1040" s="146">
        <f t="shared" si="195"/>
        <v>651</v>
      </c>
      <c r="J1040" s="255">
        <f t="shared" si="196"/>
        <v>25.03846153846154</v>
      </c>
      <c r="K1040" s="8" t="s">
        <v>3207</v>
      </c>
      <c r="L1040" s="401"/>
      <c r="M1040" s="342"/>
      <c r="N1040" s="8" t="s">
        <v>3208</v>
      </c>
      <c r="O1040" s="426">
        <v>3.2855999999999996E-2</v>
      </c>
      <c r="P1040" s="423">
        <v>1900</v>
      </c>
      <c r="Q1040" s="439">
        <v>14100</v>
      </c>
      <c r="R1040" s="451" t="s">
        <v>4770</v>
      </c>
      <c r="S1040" s="460"/>
      <c r="T1040" s="448">
        <v>15</v>
      </c>
      <c r="U1040" s="549" t="s">
        <v>4771</v>
      </c>
      <c r="V1040" s="522" t="s">
        <v>4776</v>
      </c>
      <c r="W1040" s="425" t="s">
        <v>4777</v>
      </c>
      <c r="X1040" s="169"/>
      <c r="Y1040" s="71" t="s">
        <v>234</v>
      </c>
      <c r="Z1040" s="145">
        <f t="shared" si="197"/>
        <v>0</v>
      </c>
      <c r="AA1040" s="145">
        <f t="shared" si="198"/>
        <v>0</v>
      </c>
      <c r="AB1040" s="257">
        <f t="shared" si="199"/>
        <v>0</v>
      </c>
      <c r="AC1040" s="142">
        <f t="shared" si="200"/>
        <v>0</v>
      </c>
      <c r="AD1040" s="143">
        <f t="shared" si="201"/>
        <v>0</v>
      </c>
      <c r="AE1040" s="144" t="str">
        <f t="shared" si="192"/>
        <v/>
      </c>
      <c r="AF1040" s="144">
        <f t="shared" si="193"/>
        <v>0</v>
      </c>
      <c r="AG1040" s="144" t="str">
        <f t="shared" si="194"/>
        <v/>
      </c>
      <c r="AH1040" s="591">
        <f t="shared" si="202"/>
        <v>0</v>
      </c>
    </row>
    <row r="1041" spans="1:34" ht="15.75">
      <c r="A1041" s="5"/>
      <c r="B1041" s="13">
        <v>140</v>
      </c>
      <c r="C1041" s="341" t="s">
        <v>2744</v>
      </c>
      <c r="D1041" s="341" t="s">
        <v>2406</v>
      </c>
      <c r="E1041" s="379" t="s">
        <v>100</v>
      </c>
      <c r="F1041" s="405">
        <v>2</v>
      </c>
      <c r="G1041" s="8"/>
      <c r="H1041" s="413">
        <v>930</v>
      </c>
      <c r="I1041" s="146">
        <f t="shared" si="195"/>
        <v>651</v>
      </c>
      <c r="J1041" s="255">
        <f t="shared" si="196"/>
        <v>25.03846153846154</v>
      </c>
      <c r="K1041" s="8" t="s">
        <v>3207</v>
      </c>
      <c r="L1041" s="401"/>
      <c r="M1041" s="342"/>
      <c r="N1041" s="8" t="s">
        <v>3208</v>
      </c>
      <c r="O1041" s="426">
        <v>3.2855999999999996E-2</v>
      </c>
      <c r="P1041" s="423">
        <v>1900</v>
      </c>
      <c r="Q1041" s="439">
        <v>13400</v>
      </c>
      <c r="R1041" s="451" t="s">
        <v>4770</v>
      </c>
      <c r="S1041" s="460"/>
      <c r="T1041" s="448">
        <v>15</v>
      </c>
      <c r="U1041" s="549" t="s">
        <v>4771</v>
      </c>
      <c r="V1041" s="522" t="s">
        <v>4778</v>
      </c>
      <c r="W1041" s="425" t="s">
        <v>4779</v>
      </c>
      <c r="X1041" s="169"/>
      <c r="Y1041" s="71" t="s">
        <v>233</v>
      </c>
      <c r="Z1041" s="145">
        <f t="shared" si="197"/>
        <v>0</v>
      </c>
      <c r="AA1041" s="145">
        <f t="shared" si="198"/>
        <v>0</v>
      </c>
      <c r="AB1041" s="257">
        <f t="shared" si="199"/>
        <v>0</v>
      </c>
      <c r="AC1041" s="142">
        <f t="shared" si="200"/>
        <v>0</v>
      </c>
      <c r="AD1041" s="143">
        <f t="shared" si="201"/>
        <v>0</v>
      </c>
      <c r="AE1041" s="144" t="str">
        <f t="shared" si="192"/>
        <v/>
      </c>
      <c r="AF1041" s="144">
        <f t="shared" si="193"/>
        <v>0</v>
      </c>
      <c r="AG1041" s="144" t="str">
        <f t="shared" si="194"/>
        <v/>
      </c>
      <c r="AH1041" s="591">
        <f t="shared" si="202"/>
        <v>0</v>
      </c>
    </row>
    <row r="1042" spans="1:34" ht="15.75">
      <c r="A1042" s="5"/>
      <c r="B1042" s="13">
        <v>140</v>
      </c>
      <c r="C1042" s="341" t="s">
        <v>2745</v>
      </c>
      <c r="D1042" s="341" t="s">
        <v>2406</v>
      </c>
      <c r="E1042" s="379" t="s">
        <v>100</v>
      </c>
      <c r="F1042" s="405">
        <v>2</v>
      </c>
      <c r="G1042" s="8"/>
      <c r="H1042" s="413">
        <v>1083</v>
      </c>
      <c r="I1042" s="146">
        <f t="shared" si="195"/>
        <v>758.09999999999991</v>
      </c>
      <c r="J1042" s="255">
        <f t="shared" si="196"/>
        <v>29.157692307692304</v>
      </c>
      <c r="K1042" s="8" t="s">
        <v>3207</v>
      </c>
      <c r="L1042" s="401"/>
      <c r="M1042" s="342"/>
      <c r="N1042" s="8" t="s">
        <v>3208</v>
      </c>
      <c r="O1042" s="426">
        <v>3.2855999999999996E-2</v>
      </c>
      <c r="P1042" s="423">
        <v>1900</v>
      </c>
      <c r="Q1042" s="439">
        <v>14000</v>
      </c>
      <c r="R1042" s="451" t="s">
        <v>4770</v>
      </c>
      <c r="S1042" s="460"/>
      <c r="T1042" s="448">
        <v>15</v>
      </c>
      <c r="U1042" s="549" t="s">
        <v>4771</v>
      </c>
      <c r="V1042" s="522" t="s">
        <v>4780</v>
      </c>
      <c r="W1042" s="425" t="s">
        <v>4781</v>
      </c>
      <c r="X1042" s="169"/>
      <c r="Y1042" s="71" t="s">
        <v>6572</v>
      </c>
      <c r="Z1042" s="145">
        <f t="shared" si="197"/>
        <v>0</v>
      </c>
      <c r="AA1042" s="145">
        <f t="shared" si="198"/>
        <v>0</v>
      </c>
      <c r="AB1042" s="257">
        <f t="shared" si="199"/>
        <v>0</v>
      </c>
      <c r="AC1042" s="142">
        <f t="shared" si="200"/>
        <v>0</v>
      </c>
      <c r="AD1042" s="143">
        <f t="shared" si="201"/>
        <v>0</v>
      </c>
      <c r="AE1042" s="144" t="str">
        <f t="shared" si="192"/>
        <v/>
      </c>
      <c r="AF1042" s="144">
        <f t="shared" si="193"/>
        <v>0</v>
      </c>
      <c r="AG1042" s="144" t="str">
        <f t="shared" si="194"/>
        <v/>
      </c>
      <c r="AH1042" s="591">
        <f t="shared" si="202"/>
        <v>0</v>
      </c>
    </row>
    <row r="1043" spans="1:34" ht="15.75">
      <c r="A1043" s="5"/>
      <c r="B1043" s="13">
        <v>140</v>
      </c>
      <c r="C1043" s="341" t="s">
        <v>2746</v>
      </c>
      <c r="D1043" s="341" t="s">
        <v>2406</v>
      </c>
      <c r="E1043" s="379" t="s">
        <v>100</v>
      </c>
      <c r="F1043" s="405">
        <v>2</v>
      </c>
      <c r="G1043" s="8"/>
      <c r="H1043" s="413">
        <v>1070</v>
      </c>
      <c r="I1043" s="146">
        <f t="shared" si="195"/>
        <v>749</v>
      </c>
      <c r="J1043" s="255">
        <f t="shared" si="196"/>
        <v>28.807692307692307</v>
      </c>
      <c r="K1043" s="8" t="s">
        <v>3207</v>
      </c>
      <c r="L1043" s="401"/>
      <c r="M1043" s="342"/>
      <c r="N1043" s="8" t="s">
        <v>3208</v>
      </c>
      <c r="O1043" s="426">
        <v>3.2855999999999996E-2</v>
      </c>
      <c r="P1043" s="423">
        <v>1900</v>
      </c>
      <c r="Q1043" s="439">
        <v>14000</v>
      </c>
      <c r="R1043" s="451" t="s">
        <v>4770</v>
      </c>
      <c r="S1043" s="460"/>
      <c r="T1043" s="448">
        <v>10</v>
      </c>
      <c r="U1043" s="549" t="s">
        <v>4771</v>
      </c>
      <c r="V1043" s="522" t="s">
        <v>4782</v>
      </c>
      <c r="W1043" s="425" t="s">
        <v>4783</v>
      </c>
      <c r="X1043" s="169"/>
      <c r="Y1043" s="71" t="s">
        <v>233</v>
      </c>
      <c r="Z1043" s="145">
        <f t="shared" si="197"/>
        <v>0</v>
      </c>
      <c r="AA1043" s="145">
        <f t="shared" si="198"/>
        <v>0</v>
      </c>
      <c r="AB1043" s="257">
        <f t="shared" si="199"/>
        <v>0</v>
      </c>
      <c r="AC1043" s="142">
        <f t="shared" si="200"/>
        <v>0</v>
      </c>
      <c r="AD1043" s="143">
        <f t="shared" si="201"/>
        <v>0</v>
      </c>
      <c r="AE1043" s="144" t="str">
        <f t="shared" si="192"/>
        <v/>
      </c>
      <c r="AF1043" s="144">
        <f t="shared" si="193"/>
        <v>0</v>
      </c>
      <c r="AG1043" s="144" t="str">
        <f t="shared" si="194"/>
        <v/>
      </c>
      <c r="AH1043" s="591">
        <f t="shared" si="202"/>
        <v>0</v>
      </c>
    </row>
    <row r="1044" spans="1:34" ht="15.75">
      <c r="A1044" s="5"/>
      <c r="B1044" s="13">
        <v>140</v>
      </c>
      <c r="C1044" s="341" t="s">
        <v>2747</v>
      </c>
      <c r="D1044" s="341" t="s">
        <v>2406</v>
      </c>
      <c r="E1044" s="379" t="s">
        <v>100</v>
      </c>
      <c r="F1044" s="405">
        <v>2</v>
      </c>
      <c r="G1044" s="8"/>
      <c r="H1044" s="413">
        <v>949</v>
      </c>
      <c r="I1044" s="146">
        <f t="shared" si="195"/>
        <v>664.3</v>
      </c>
      <c r="J1044" s="255">
        <f t="shared" si="196"/>
        <v>25.549999999999997</v>
      </c>
      <c r="K1044" s="8" t="s">
        <v>3207</v>
      </c>
      <c r="L1044" s="401"/>
      <c r="M1044" s="342"/>
      <c r="N1044" s="8" t="s">
        <v>3208</v>
      </c>
      <c r="O1044" s="426">
        <v>3.2855999999999996E-2</v>
      </c>
      <c r="P1044" s="423">
        <v>1900</v>
      </c>
      <c r="Q1044" s="439">
        <v>13200</v>
      </c>
      <c r="R1044" s="451" t="s">
        <v>4770</v>
      </c>
      <c r="S1044" s="460"/>
      <c r="T1044" s="448">
        <v>20</v>
      </c>
      <c r="U1044" s="549" t="s">
        <v>4771</v>
      </c>
      <c r="V1044" s="522" t="s">
        <v>4784</v>
      </c>
      <c r="W1044" s="425" t="s">
        <v>4785</v>
      </c>
      <c r="X1044" s="169"/>
      <c r="Y1044" s="71" t="s">
        <v>233</v>
      </c>
      <c r="Z1044" s="145">
        <f t="shared" si="197"/>
        <v>0</v>
      </c>
      <c r="AA1044" s="145">
        <f t="shared" si="198"/>
        <v>0</v>
      </c>
      <c r="AB1044" s="257">
        <f t="shared" si="199"/>
        <v>0</v>
      </c>
      <c r="AC1044" s="142">
        <f t="shared" si="200"/>
        <v>0</v>
      </c>
      <c r="AD1044" s="143">
        <f t="shared" si="201"/>
        <v>0</v>
      </c>
      <c r="AE1044" s="144" t="str">
        <f t="shared" si="192"/>
        <v/>
      </c>
      <c r="AF1044" s="144">
        <f t="shared" si="193"/>
        <v>0</v>
      </c>
      <c r="AG1044" s="144" t="str">
        <f t="shared" si="194"/>
        <v/>
      </c>
      <c r="AH1044" s="591">
        <f t="shared" si="202"/>
        <v>0</v>
      </c>
    </row>
    <row r="1045" spans="1:34" ht="15.75">
      <c r="A1045" s="5"/>
      <c r="B1045" s="13">
        <v>140</v>
      </c>
      <c r="C1045" s="341" t="s">
        <v>2748</v>
      </c>
      <c r="D1045" s="341" t="s">
        <v>2406</v>
      </c>
      <c r="E1045" s="379" t="s">
        <v>100</v>
      </c>
      <c r="F1045" s="405">
        <v>2</v>
      </c>
      <c r="G1045" s="8"/>
      <c r="H1045" s="413">
        <v>949</v>
      </c>
      <c r="I1045" s="146">
        <f t="shared" si="195"/>
        <v>664.3</v>
      </c>
      <c r="J1045" s="255">
        <f t="shared" si="196"/>
        <v>25.549999999999997</v>
      </c>
      <c r="K1045" s="8" t="s">
        <v>3207</v>
      </c>
      <c r="L1045" s="401"/>
      <c r="M1045" s="342"/>
      <c r="N1045" s="8" t="s">
        <v>3208</v>
      </c>
      <c r="O1045" s="426">
        <v>3.2855999999999996E-2</v>
      </c>
      <c r="P1045" s="423">
        <v>1900</v>
      </c>
      <c r="Q1045" s="439">
        <v>13200</v>
      </c>
      <c r="R1045" s="451" t="s">
        <v>4770</v>
      </c>
      <c r="S1045" s="460"/>
      <c r="T1045" s="448">
        <v>20</v>
      </c>
      <c r="U1045" s="549" t="s">
        <v>4771</v>
      </c>
      <c r="V1045" s="522" t="s">
        <v>4786</v>
      </c>
      <c r="W1045" s="425" t="s">
        <v>4787</v>
      </c>
      <c r="X1045" s="169"/>
      <c r="Y1045" s="71" t="s">
        <v>233</v>
      </c>
      <c r="Z1045" s="145">
        <f t="shared" si="197"/>
        <v>0</v>
      </c>
      <c r="AA1045" s="145">
        <f t="shared" si="198"/>
        <v>0</v>
      </c>
      <c r="AB1045" s="257">
        <f t="shared" si="199"/>
        <v>0</v>
      </c>
      <c r="AC1045" s="142">
        <f t="shared" si="200"/>
        <v>0</v>
      </c>
      <c r="AD1045" s="143">
        <f t="shared" si="201"/>
        <v>0</v>
      </c>
      <c r="AE1045" s="144" t="str">
        <f t="shared" si="192"/>
        <v/>
      </c>
      <c r="AF1045" s="144">
        <f t="shared" si="193"/>
        <v>0</v>
      </c>
      <c r="AG1045" s="144" t="str">
        <f t="shared" si="194"/>
        <v/>
      </c>
      <c r="AH1045" s="591">
        <f t="shared" si="202"/>
        <v>0</v>
      </c>
    </row>
    <row r="1046" spans="1:34" ht="15.75">
      <c r="A1046" s="5"/>
      <c r="B1046" s="13">
        <v>140</v>
      </c>
      <c r="C1046" s="341" t="s">
        <v>2749</v>
      </c>
      <c r="D1046" s="341" t="s">
        <v>2406</v>
      </c>
      <c r="E1046" s="379" t="s">
        <v>100</v>
      </c>
      <c r="F1046" s="405">
        <v>2</v>
      </c>
      <c r="G1046" s="8"/>
      <c r="H1046" s="413">
        <v>1007</v>
      </c>
      <c r="I1046" s="146">
        <f t="shared" si="195"/>
        <v>704.9</v>
      </c>
      <c r="J1046" s="255">
        <f t="shared" si="196"/>
        <v>27.111538461538462</v>
      </c>
      <c r="K1046" s="8" t="s">
        <v>3207</v>
      </c>
      <c r="L1046" s="401"/>
      <c r="M1046" s="342"/>
      <c r="N1046" s="8" t="s">
        <v>3208</v>
      </c>
      <c r="O1046" s="426">
        <v>3.2855999999999996E-2</v>
      </c>
      <c r="P1046" s="423">
        <v>1900</v>
      </c>
      <c r="Q1046" s="439">
        <v>13400</v>
      </c>
      <c r="R1046" s="451" t="s">
        <v>4770</v>
      </c>
      <c r="S1046" s="460"/>
      <c r="T1046" s="448">
        <v>20</v>
      </c>
      <c r="U1046" s="549" t="s">
        <v>4771</v>
      </c>
      <c r="V1046" s="522" t="s">
        <v>4788</v>
      </c>
      <c r="W1046" s="425" t="s">
        <v>4789</v>
      </c>
      <c r="X1046" s="169"/>
      <c r="Y1046" s="71" t="s">
        <v>233</v>
      </c>
      <c r="Z1046" s="145">
        <f t="shared" si="197"/>
        <v>0</v>
      </c>
      <c r="AA1046" s="145">
        <f t="shared" si="198"/>
        <v>0</v>
      </c>
      <c r="AB1046" s="257">
        <f t="shared" si="199"/>
        <v>0</v>
      </c>
      <c r="AC1046" s="142">
        <f t="shared" si="200"/>
        <v>0</v>
      </c>
      <c r="AD1046" s="143">
        <f t="shared" si="201"/>
        <v>0</v>
      </c>
      <c r="AE1046" s="144" t="str">
        <f t="shared" si="192"/>
        <v/>
      </c>
      <c r="AF1046" s="144">
        <f t="shared" si="193"/>
        <v>0</v>
      </c>
      <c r="AG1046" s="144" t="str">
        <f t="shared" si="194"/>
        <v/>
      </c>
      <c r="AH1046" s="591">
        <f t="shared" si="202"/>
        <v>0</v>
      </c>
    </row>
    <row r="1047" spans="1:34" ht="15.75">
      <c r="A1047" s="5"/>
      <c r="B1047" s="13">
        <v>140</v>
      </c>
      <c r="C1047" s="341" t="s">
        <v>2750</v>
      </c>
      <c r="D1047" s="341" t="s">
        <v>2406</v>
      </c>
      <c r="E1047" s="379" t="s">
        <v>100</v>
      </c>
      <c r="F1047" s="405">
        <v>2</v>
      </c>
      <c r="G1047" s="8"/>
      <c r="H1047" s="413">
        <v>949</v>
      </c>
      <c r="I1047" s="146">
        <f t="shared" si="195"/>
        <v>664.3</v>
      </c>
      <c r="J1047" s="255">
        <f t="shared" si="196"/>
        <v>25.549999999999997</v>
      </c>
      <c r="K1047" s="8" t="s">
        <v>3207</v>
      </c>
      <c r="L1047" s="401"/>
      <c r="M1047" s="342"/>
      <c r="N1047" s="8" t="s">
        <v>3208</v>
      </c>
      <c r="O1047" s="426">
        <v>3.2855999999999996E-2</v>
      </c>
      <c r="P1047" s="423">
        <v>1900</v>
      </c>
      <c r="Q1047" s="439">
        <v>13500</v>
      </c>
      <c r="R1047" s="451" t="s">
        <v>4770</v>
      </c>
      <c r="S1047" s="460"/>
      <c r="T1047" s="448">
        <v>20</v>
      </c>
      <c r="U1047" s="549" t="s">
        <v>4771</v>
      </c>
      <c r="V1047" s="522" t="s">
        <v>4790</v>
      </c>
      <c r="W1047" s="425" t="s">
        <v>4791</v>
      </c>
      <c r="X1047" s="169"/>
      <c r="Y1047" s="71" t="s">
        <v>233</v>
      </c>
      <c r="Z1047" s="145">
        <f t="shared" si="197"/>
        <v>0</v>
      </c>
      <c r="AA1047" s="145">
        <f t="shared" si="198"/>
        <v>0</v>
      </c>
      <c r="AB1047" s="257">
        <f t="shared" si="199"/>
        <v>0</v>
      </c>
      <c r="AC1047" s="142">
        <f t="shared" si="200"/>
        <v>0</v>
      </c>
      <c r="AD1047" s="143">
        <f t="shared" si="201"/>
        <v>0</v>
      </c>
      <c r="AE1047" s="144" t="str">
        <f t="shared" si="192"/>
        <v/>
      </c>
      <c r="AF1047" s="144">
        <f t="shared" si="193"/>
        <v>0</v>
      </c>
      <c r="AG1047" s="144" t="str">
        <f t="shared" si="194"/>
        <v/>
      </c>
      <c r="AH1047" s="591">
        <f t="shared" si="202"/>
        <v>0</v>
      </c>
    </row>
    <row r="1048" spans="1:34" ht="15.75">
      <c r="A1048" s="5"/>
      <c r="B1048" s="13">
        <v>140</v>
      </c>
      <c r="C1048" s="341" t="s">
        <v>2751</v>
      </c>
      <c r="D1048" s="341" t="s">
        <v>2406</v>
      </c>
      <c r="E1048" s="379" t="s">
        <v>100</v>
      </c>
      <c r="F1048" s="402">
        <v>2</v>
      </c>
      <c r="G1048" s="8"/>
      <c r="H1048" s="413">
        <v>1070</v>
      </c>
      <c r="I1048" s="146">
        <f t="shared" si="195"/>
        <v>749</v>
      </c>
      <c r="J1048" s="255">
        <f t="shared" si="196"/>
        <v>28.807692307692307</v>
      </c>
      <c r="K1048" s="8" t="s">
        <v>3207</v>
      </c>
      <c r="L1048" s="346"/>
      <c r="M1048" s="341"/>
      <c r="N1048" s="8" t="s">
        <v>3208</v>
      </c>
      <c r="O1048" s="426">
        <v>3.2855999999999996E-2</v>
      </c>
      <c r="P1048" s="423">
        <v>1900</v>
      </c>
      <c r="Q1048" s="402">
        <v>13500</v>
      </c>
      <c r="R1048" s="451" t="s">
        <v>4770</v>
      </c>
      <c r="S1048" s="457"/>
      <c r="T1048" s="448">
        <v>15</v>
      </c>
      <c r="U1048" s="506"/>
      <c r="V1048" s="522" t="s">
        <v>4792</v>
      </c>
      <c r="W1048" s="432" t="s">
        <v>4793</v>
      </c>
      <c r="X1048" s="169"/>
      <c r="Y1048" s="71" t="s">
        <v>233</v>
      </c>
      <c r="Z1048" s="145">
        <f t="shared" si="197"/>
        <v>0</v>
      </c>
      <c r="AA1048" s="145">
        <f t="shared" si="198"/>
        <v>0</v>
      </c>
      <c r="AB1048" s="257">
        <f t="shared" si="199"/>
        <v>0</v>
      </c>
      <c r="AC1048" s="142">
        <f t="shared" si="200"/>
        <v>0</v>
      </c>
      <c r="AD1048" s="143">
        <f t="shared" si="201"/>
        <v>0</v>
      </c>
      <c r="AE1048" s="144" t="str">
        <f t="shared" ref="AE1048:AE1111" si="203">IF(N1048="1.1G",(P1048/1000)*X1048,"")</f>
        <v/>
      </c>
      <c r="AF1048" s="144">
        <f t="shared" ref="AF1048:AF1111" si="204">IF(N1048="1.3G",(P1048/1000)*X1048,"")</f>
        <v>0</v>
      </c>
      <c r="AG1048" s="144" t="str">
        <f t="shared" ref="AG1048:AG1111" si="205">IF(N1048="1.4G",(P1048/1000)*X1048,"")</f>
        <v/>
      </c>
      <c r="AH1048" s="591">
        <f t="shared" si="202"/>
        <v>0</v>
      </c>
    </row>
    <row r="1049" spans="1:34" ht="15.75">
      <c r="A1049" s="5"/>
      <c r="B1049" s="13">
        <v>140</v>
      </c>
      <c r="C1049" s="341" t="s">
        <v>2752</v>
      </c>
      <c r="D1049" s="341" t="s">
        <v>2406</v>
      </c>
      <c r="E1049" s="379" t="s">
        <v>100</v>
      </c>
      <c r="F1049" s="405">
        <v>2</v>
      </c>
      <c r="G1049" s="8"/>
      <c r="H1049" s="413">
        <v>949</v>
      </c>
      <c r="I1049" s="146">
        <f t="shared" ref="I1049:I1112" si="206">(H1049)*$G$20</f>
        <v>664.3</v>
      </c>
      <c r="J1049" s="255">
        <f t="shared" ref="J1049:J1112" si="207">(I1049/$J$19)</f>
        <v>25.549999999999997</v>
      </c>
      <c r="K1049" s="8" t="s">
        <v>3207</v>
      </c>
      <c r="L1049" s="401"/>
      <c r="M1049" s="342"/>
      <c r="N1049" s="8" t="s">
        <v>3208</v>
      </c>
      <c r="O1049" s="426">
        <v>3.2855999999999996E-2</v>
      </c>
      <c r="P1049" s="423">
        <v>1900</v>
      </c>
      <c r="Q1049" s="439">
        <v>13200</v>
      </c>
      <c r="R1049" s="451" t="s">
        <v>4770</v>
      </c>
      <c r="S1049" s="460"/>
      <c r="T1049" s="448">
        <v>20</v>
      </c>
      <c r="U1049" s="549" t="s">
        <v>4771</v>
      </c>
      <c r="V1049" s="522" t="s">
        <v>4794</v>
      </c>
      <c r="W1049" s="425" t="s">
        <v>763</v>
      </c>
      <c r="X1049" s="169"/>
      <c r="Y1049" s="71" t="s">
        <v>233</v>
      </c>
      <c r="Z1049" s="145">
        <f t="shared" ref="Z1049:Z1112" si="208">(X1049*F1049*I1049)</f>
        <v>0</v>
      </c>
      <c r="AA1049" s="145">
        <f t="shared" ref="AA1049:AA1112" si="209">(Z1049*1.21)</f>
        <v>0</v>
      </c>
      <c r="AB1049" s="257">
        <f t="shared" ref="AB1049:AB1112" si="210">(X1049*J1049*F1049)</f>
        <v>0</v>
      </c>
      <c r="AC1049" s="142">
        <f t="shared" ref="AC1049:AC1112" si="211">(X1049*Q1049/1000)</f>
        <v>0</v>
      </c>
      <c r="AD1049" s="143">
        <f t="shared" ref="AD1049:AD1112" si="212">(X1049*O1049)</f>
        <v>0</v>
      </c>
      <c r="AE1049" s="144" t="str">
        <f t="shared" si="203"/>
        <v/>
      </c>
      <c r="AF1049" s="144">
        <f t="shared" si="204"/>
        <v>0</v>
      </c>
      <c r="AG1049" s="144" t="str">
        <f t="shared" si="205"/>
        <v/>
      </c>
      <c r="AH1049" s="591">
        <f t="shared" ref="AH1049:AH1112" si="213">SUM(AE1049:AG1049)</f>
        <v>0</v>
      </c>
    </row>
    <row r="1050" spans="1:34" ht="15.75">
      <c r="A1050" s="5"/>
      <c r="B1050" s="13">
        <v>140</v>
      </c>
      <c r="C1050" s="341" t="s">
        <v>2753</v>
      </c>
      <c r="D1050" s="341" t="s">
        <v>2406</v>
      </c>
      <c r="E1050" s="379" t="s">
        <v>100</v>
      </c>
      <c r="F1050" s="405">
        <v>2</v>
      </c>
      <c r="G1050" s="8"/>
      <c r="H1050" s="413">
        <v>1070</v>
      </c>
      <c r="I1050" s="146">
        <f t="shared" si="206"/>
        <v>749</v>
      </c>
      <c r="J1050" s="255">
        <f t="shared" si="207"/>
        <v>28.807692307692307</v>
      </c>
      <c r="K1050" s="8" t="s">
        <v>3207</v>
      </c>
      <c r="L1050" s="401"/>
      <c r="M1050" s="342"/>
      <c r="N1050" s="8" t="s">
        <v>3208</v>
      </c>
      <c r="O1050" s="426">
        <v>3.2855999999999996E-2</v>
      </c>
      <c r="P1050" s="423">
        <v>1900</v>
      </c>
      <c r="Q1050" s="439">
        <v>13000</v>
      </c>
      <c r="R1050" s="451" t="s">
        <v>4770</v>
      </c>
      <c r="S1050" s="460"/>
      <c r="T1050" s="448">
        <v>20</v>
      </c>
      <c r="U1050" s="549" t="s">
        <v>4771</v>
      </c>
      <c r="V1050" s="522" t="s">
        <v>4795</v>
      </c>
      <c r="W1050" s="425" t="s">
        <v>4796</v>
      </c>
      <c r="X1050" s="169"/>
      <c r="Y1050" s="71" t="s">
        <v>233</v>
      </c>
      <c r="Z1050" s="145">
        <f t="shared" si="208"/>
        <v>0</v>
      </c>
      <c r="AA1050" s="145">
        <f t="shared" si="209"/>
        <v>0</v>
      </c>
      <c r="AB1050" s="257">
        <f t="shared" si="210"/>
        <v>0</v>
      </c>
      <c r="AC1050" s="142">
        <f t="shared" si="211"/>
        <v>0</v>
      </c>
      <c r="AD1050" s="143">
        <f t="shared" si="212"/>
        <v>0</v>
      </c>
      <c r="AE1050" s="144" t="str">
        <f t="shared" si="203"/>
        <v/>
      </c>
      <c r="AF1050" s="144">
        <f t="shared" si="204"/>
        <v>0</v>
      </c>
      <c r="AG1050" s="144" t="str">
        <f t="shared" si="205"/>
        <v/>
      </c>
      <c r="AH1050" s="591">
        <f t="shared" si="213"/>
        <v>0</v>
      </c>
    </row>
    <row r="1051" spans="1:34" ht="15.75">
      <c r="A1051" s="5"/>
      <c r="B1051" s="13">
        <v>140</v>
      </c>
      <c r="C1051" s="341" t="s">
        <v>2754</v>
      </c>
      <c r="D1051" s="341" t="s">
        <v>2406</v>
      </c>
      <c r="E1051" s="379" t="s">
        <v>100</v>
      </c>
      <c r="F1051" s="405">
        <v>2</v>
      </c>
      <c r="G1051" s="8"/>
      <c r="H1051" s="413">
        <v>949</v>
      </c>
      <c r="I1051" s="146">
        <f t="shared" si="206"/>
        <v>664.3</v>
      </c>
      <c r="J1051" s="255">
        <f t="shared" si="207"/>
        <v>25.549999999999997</v>
      </c>
      <c r="K1051" s="8" t="s">
        <v>3207</v>
      </c>
      <c r="L1051" s="401"/>
      <c r="M1051" s="342"/>
      <c r="N1051" s="8" t="s">
        <v>3208</v>
      </c>
      <c r="O1051" s="426">
        <v>3.2855999999999996E-2</v>
      </c>
      <c r="P1051" s="423">
        <v>1900</v>
      </c>
      <c r="Q1051" s="439">
        <v>13400</v>
      </c>
      <c r="R1051" s="451" t="s">
        <v>4770</v>
      </c>
      <c r="S1051" s="460"/>
      <c r="T1051" s="448">
        <v>20</v>
      </c>
      <c r="U1051" s="549" t="s">
        <v>4771</v>
      </c>
      <c r="V1051" s="533" t="s">
        <v>4797</v>
      </c>
      <c r="W1051" s="425" t="s">
        <v>4798</v>
      </c>
      <c r="X1051" s="169"/>
      <c r="Y1051" s="71" t="s">
        <v>233</v>
      </c>
      <c r="Z1051" s="145">
        <f t="shared" si="208"/>
        <v>0</v>
      </c>
      <c r="AA1051" s="145">
        <f t="shared" si="209"/>
        <v>0</v>
      </c>
      <c r="AB1051" s="257">
        <f t="shared" si="210"/>
        <v>0</v>
      </c>
      <c r="AC1051" s="142">
        <f t="shared" si="211"/>
        <v>0</v>
      </c>
      <c r="AD1051" s="143">
        <f t="shared" si="212"/>
        <v>0</v>
      </c>
      <c r="AE1051" s="144" t="str">
        <f t="shared" si="203"/>
        <v/>
      </c>
      <c r="AF1051" s="144">
        <f t="shared" si="204"/>
        <v>0</v>
      </c>
      <c r="AG1051" s="144" t="str">
        <f t="shared" si="205"/>
        <v/>
      </c>
      <c r="AH1051" s="591">
        <f t="shared" si="213"/>
        <v>0</v>
      </c>
    </row>
    <row r="1052" spans="1:34" ht="15.75">
      <c r="A1052" s="5"/>
      <c r="B1052" s="13">
        <v>140</v>
      </c>
      <c r="C1052" s="341" t="s">
        <v>2755</v>
      </c>
      <c r="D1052" s="341" t="s">
        <v>2406</v>
      </c>
      <c r="E1052" s="379" t="s">
        <v>100</v>
      </c>
      <c r="F1052" s="405">
        <v>2</v>
      </c>
      <c r="G1052" s="8"/>
      <c r="H1052" s="413">
        <v>949</v>
      </c>
      <c r="I1052" s="146">
        <f t="shared" si="206"/>
        <v>664.3</v>
      </c>
      <c r="J1052" s="255">
        <f t="shared" si="207"/>
        <v>25.549999999999997</v>
      </c>
      <c r="K1052" s="8" t="s">
        <v>3207</v>
      </c>
      <c r="L1052" s="401"/>
      <c r="M1052" s="342"/>
      <c r="N1052" s="8" t="s">
        <v>3208</v>
      </c>
      <c r="O1052" s="426">
        <v>3.2855999999999996E-2</v>
      </c>
      <c r="P1052" s="423">
        <v>1900</v>
      </c>
      <c r="Q1052" s="439">
        <v>13500</v>
      </c>
      <c r="R1052" s="451" t="s">
        <v>4770</v>
      </c>
      <c r="S1052" s="460"/>
      <c r="T1052" s="448">
        <v>20</v>
      </c>
      <c r="U1052" s="549" t="s">
        <v>4771</v>
      </c>
      <c r="V1052" s="522" t="s">
        <v>4799</v>
      </c>
      <c r="W1052" s="425" t="s">
        <v>4800</v>
      </c>
      <c r="X1052" s="169"/>
      <c r="Y1052" s="71" t="s">
        <v>233</v>
      </c>
      <c r="Z1052" s="145">
        <f t="shared" si="208"/>
        <v>0</v>
      </c>
      <c r="AA1052" s="145">
        <f t="shared" si="209"/>
        <v>0</v>
      </c>
      <c r="AB1052" s="257">
        <f t="shared" si="210"/>
        <v>0</v>
      </c>
      <c r="AC1052" s="142">
        <f t="shared" si="211"/>
        <v>0</v>
      </c>
      <c r="AD1052" s="143">
        <f t="shared" si="212"/>
        <v>0</v>
      </c>
      <c r="AE1052" s="144" t="str">
        <f t="shared" si="203"/>
        <v/>
      </c>
      <c r="AF1052" s="144">
        <f t="shared" si="204"/>
        <v>0</v>
      </c>
      <c r="AG1052" s="144" t="str">
        <f t="shared" si="205"/>
        <v/>
      </c>
      <c r="AH1052" s="591">
        <f t="shared" si="213"/>
        <v>0</v>
      </c>
    </row>
    <row r="1053" spans="1:34" ht="15.75">
      <c r="A1053" s="5"/>
      <c r="B1053" s="13">
        <v>140</v>
      </c>
      <c r="C1053" s="341" t="s">
        <v>2756</v>
      </c>
      <c r="D1053" s="341" t="s">
        <v>2757</v>
      </c>
      <c r="E1053" s="379" t="s">
        <v>100</v>
      </c>
      <c r="F1053" s="402">
        <v>2</v>
      </c>
      <c r="G1053" s="8"/>
      <c r="H1053" s="413">
        <v>1019</v>
      </c>
      <c r="I1053" s="146">
        <f t="shared" si="206"/>
        <v>713.3</v>
      </c>
      <c r="J1053" s="255">
        <f t="shared" si="207"/>
        <v>27.434615384615384</v>
      </c>
      <c r="K1053" s="8" t="s">
        <v>3207</v>
      </c>
      <c r="L1053" s="346"/>
      <c r="M1053" s="341"/>
      <c r="N1053" s="8" t="s">
        <v>3208</v>
      </c>
      <c r="O1053" s="426">
        <v>3.2855999999999996E-2</v>
      </c>
      <c r="P1053" s="423">
        <v>1900</v>
      </c>
      <c r="Q1053" s="402">
        <v>13940</v>
      </c>
      <c r="R1053" s="451" t="s">
        <v>4770</v>
      </c>
      <c r="S1053" s="457"/>
      <c r="T1053" s="448">
        <v>15</v>
      </c>
      <c r="U1053" s="506"/>
      <c r="V1053" s="515"/>
      <c r="W1053" s="432" t="s">
        <v>4775</v>
      </c>
      <c r="X1053" s="169"/>
      <c r="Y1053" s="71" t="s">
        <v>233</v>
      </c>
      <c r="Z1053" s="145">
        <f t="shared" si="208"/>
        <v>0</v>
      </c>
      <c r="AA1053" s="145">
        <f t="shared" si="209"/>
        <v>0</v>
      </c>
      <c r="AB1053" s="257">
        <f t="shared" si="210"/>
        <v>0</v>
      </c>
      <c r="AC1053" s="142">
        <f t="shared" si="211"/>
        <v>0</v>
      </c>
      <c r="AD1053" s="143">
        <f t="shared" si="212"/>
        <v>0</v>
      </c>
      <c r="AE1053" s="144" t="str">
        <f t="shared" si="203"/>
        <v/>
      </c>
      <c r="AF1053" s="144">
        <f t="shared" si="204"/>
        <v>0</v>
      </c>
      <c r="AG1053" s="144" t="str">
        <f t="shared" si="205"/>
        <v/>
      </c>
      <c r="AH1053" s="591">
        <f t="shared" si="213"/>
        <v>0</v>
      </c>
    </row>
    <row r="1054" spans="1:34" ht="15.75">
      <c r="A1054" s="5"/>
      <c r="B1054" s="13">
        <v>140</v>
      </c>
      <c r="C1054" s="341" t="s">
        <v>2758</v>
      </c>
      <c r="D1054" s="341" t="s">
        <v>2406</v>
      </c>
      <c r="E1054" s="379" t="s">
        <v>100</v>
      </c>
      <c r="F1054" s="405">
        <v>2</v>
      </c>
      <c r="G1054" s="8"/>
      <c r="H1054" s="413">
        <v>949</v>
      </c>
      <c r="I1054" s="146">
        <f t="shared" si="206"/>
        <v>664.3</v>
      </c>
      <c r="J1054" s="255">
        <f t="shared" si="207"/>
        <v>25.549999999999997</v>
      </c>
      <c r="K1054" s="8" t="s">
        <v>3207</v>
      </c>
      <c r="L1054" s="401"/>
      <c r="M1054" s="342"/>
      <c r="N1054" s="8" t="s">
        <v>3208</v>
      </c>
      <c r="O1054" s="426">
        <v>3.2855999999999996E-2</v>
      </c>
      <c r="P1054" s="423">
        <v>1900</v>
      </c>
      <c r="Q1054" s="439">
        <v>13500</v>
      </c>
      <c r="R1054" s="451" t="s">
        <v>4770</v>
      </c>
      <c r="S1054" s="460"/>
      <c r="T1054" s="448">
        <v>20</v>
      </c>
      <c r="U1054" s="549" t="s">
        <v>4771</v>
      </c>
      <c r="V1054" s="522" t="s">
        <v>4801</v>
      </c>
      <c r="W1054" s="425" t="s">
        <v>4802</v>
      </c>
      <c r="X1054" s="169"/>
      <c r="Y1054" s="71" t="s">
        <v>234</v>
      </c>
      <c r="Z1054" s="145">
        <f t="shared" si="208"/>
        <v>0</v>
      </c>
      <c r="AA1054" s="145">
        <f t="shared" si="209"/>
        <v>0</v>
      </c>
      <c r="AB1054" s="257">
        <f t="shared" si="210"/>
        <v>0</v>
      </c>
      <c r="AC1054" s="142">
        <f t="shared" si="211"/>
        <v>0</v>
      </c>
      <c r="AD1054" s="143">
        <f t="shared" si="212"/>
        <v>0</v>
      </c>
      <c r="AE1054" s="144" t="str">
        <f t="shared" si="203"/>
        <v/>
      </c>
      <c r="AF1054" s="144">
        <f t="shared" si="204"/>
        <v>0</v>
      </c>
      <c r="AG1054" s="144" t="str">
        <f t="shared" si="205"/>
        <v/>
      </c>
      <c r="AH1054" s="591">
        <f t="shared" si="213"/>
        <v>0</v>
      </c>
    </row>
    <row r="1055" spans="1:34" ht="15.75">
      <c r="A1055" s="5"/>
      <c r="B1055" s="13">
        <v>140</v>
      </c>
      <c r="C1055" s="341" t="s">
        <v>2759</v>
      </c>
      <c r="D1055" s="341" t="s">
        <v>2406</v>
      </c>
      <c r="E1055" s="379" t="s">
        <v>100</v>
      </c>
      <c r="F1055" s="405">
        <v>2</v>
      </c>
      <c r="G1055" s="8"/>
      <c r="H1055" s="413">
        <v>949</v>
      </c>
      <c r="I1055" s="146">
        <f t="shared" si="206"/>
        <v>664.3</v>
      </c>
      <c r="J1055" s="255">
        <f t="shared" si="207"/>
        <v>25.549999999999997</v>
      </c>
      <c r="K1055" s="8" t="s">
        <v>3207</v>
      </c>
      <c r="L1055" s="401"/>
      <c r="M1055" s="342"/>
      <c r="N1055" s="8" t="s">
        <v>3208</v>
      </c>
      <c r="O1055" s="426">
        <v>3.2855999999999996E-2</v>
      </c>
      <c r="P1055" s="423">
        <v>1900</v>
      </c>
      <c r="Q1055" s="439">
        <v>13200</v>
      </c>
      <c r="R1055" s="451" t="s">
        <v>4770</v>
      </c>
      <c r="S1055" s="460"/>
      <c r="T1055" s="448">
        <v>20</v>
      </c>
      <c r="U1055" s="549" t="s">
        <v>4771</v>
      </c>
      <c r="V1055" s="522" t="s">
        <v>4803</v>
      </c>
      <c r="W1055" s="425" t="s">
        <v>4804</v>
      </c>
      <c r="X1055" s="169"/>
      <c r="Y1055" s="71" t="s">
        <v>234</v>
      </c>
      <c r="Z1055" s="145">
        <f t="shared" si="208"/>
        <v>0</v>
      </c>
      <c r="AA1055" s="145">
        <f t="shared" si="209"/>
        <v>0</v>
      </c>
      <c r="AB1055" s="257">
        <f t="shared" si="210"/>
        <v>0</v>
      </c>
      <c r="AC1055" s="142">
        <f t="shared" si="211"/>
        <v>0</v>
      </c>
      <c r="AD1055" s="143">
        <f t="shared" si="212"/>
        <v>0</v>
      </c>
      <c r="AE1055" s="144" t="str">
        <f t="shared" si="203"/>
        <v/>
      </c>
      <c r="AF1055" s="144">
        <f t="shared" si="204"/>
        <v>0</v>
      </c>
      <c r="AG1055" s="144" t="str">
        <f t="shared" si="205"/>
        <v/>
      </c>
      <c r="AH1055" s="591">
        <f t="shared" si="213"/>
        <v>0</v>
      </c>
    </row>
    <row r="1056" spans="1:34" ht="15.75">
      <c r="A1056" s="5"/>
      <c r="B1056" s="13">
        <v>140</v>
      </c>
      <c r="C1056" s="341" t="s">
        <v>2760</v>
      </c>
      <c r="D1056" s="341" t="s">
        <v>2406</v>
      </c>
      <c r="E1056" s="379" t="s">
        <v>100</v>
      </c>
      <c r="F1056" s="405">
        <v>2</v>
      </c>
      <c r="G1056" s="8"/>
      <c r="H1056" s="413">
        <v>949</v>
      </c>
      <c r="I1056" s="146">
        <f t="shared" si="206"/>
        <v>664.3</v>
      </c>
      <c r="J1056" s="255">
        <f t="shared" si="207"/>
        <v>25.549999999999997</v>
      </c>
      <c r="K1056" s="8" t="s">
        <v>3207</v>
      </c>
      <c r="L1056" s="401"/>
      <c r="M1056" s="342"/>
      <c r="N1056" s="8" t="s">
        <v>3208</v>
      </c>
      <c r="O1056" s="426">
        <v>3.2855999999999996E-2</v>
      </c>
      <c r="P1056" s="423">
        <v>1900</v>
      </c>
      <c r="Q1056" s="439">
        <v>13200</v>
      </c>
      <c r="R1056" s="451" t="s">
        <v>4770</v>
      </c>
      <c r="S1056" s="460"/>
      <c r="T1056" s="448">
        <v>20</v>
      </c>
      <c r="U1056" s="549" t="s">
        <v>4771</v>
      </c>
      <c r="V1056" s="522" t="s">
        <v>4805</v>
      </c>
      <c r="W1056" s="425" t="s">
        <v>4806</v>
      </c>
      <c r="X1056" s="169"/>
      <c r="Y1056" s="71" t="s">
        <v>234</v>
      </c>
      <c r="Z1056" s="145">
        <f t="shared" si="208"/>
        <v>0</v>
      </c>
      <c r="AA1056" s="145">
        <f t="shared" si="209"/>
        <v>0</v>
      </c>
      <c r="AB1056" s="257">
        <f t="shared" si="210"/>
        <v>0</v>
      </c>
      <c r="AC1056" s="142">
        <f t="shared" si="211"/>
        <v>0</v>
      </c>
      <c r="AD1056" s="143">
        <f t="shared" si="212"/>
        <v>0</v>
      </c>
      <c r="AE1056" s="144" t="str">
        <f t="shared" si="203"/>
        <v/>
      </c>
      <c r="AF1056" s="144">
        <f t="shared" si="204"/>
        <v>0</v>
      </c>
      <c r="AG1056" s="144" t="str">
        <f t="shared" si="205"/>
        <v/>
      </c>
      <c r="AH1056" s="591">
        <f t="shared" si="213"/>
        <v>0</v>
      </c>
    </row>
    <row r="1057" spans="1:34" ht="15.75">
      <c r="A1057" s="5"/>
      <c r="B1057" s="13">
        <v>140</v>
      </c>
      <c r="C1057" s="341" t="s">
        <v>2761</v>
      </c>
      <c r="D1057" s="341" t="s">
        <v>2406</v>
      </c>
      <c r="E1057" s="379" t="s">
        <v>100</v>
      </c>
      <c r="F1057" s="405">
        <v>2</v>
      </c>
      <c r="G1057" s="8"/>
      <c r="H1057" s="413">
        <v>949</v>
      </c>
      <c r="I1057" s="146">
        <f t="shared" si="206"/>
        <v>664.3</v>
      </c>
      <c r="J1057" s="255">
        <f t="shared" si="207"/>
        <v>25.549999999999997</v>
      </c>
      <c r="K1057" s="8" t="s">
        <v>3207</v>
      </c>
      <c r="L1057" s="401"/>
      <c r="M1057" s="342"/>
      <c r="N1057" s="8" t="s">
        <v>3208</v>
      </c>
      <c r="O1057" s="426">
        <v>3.2855999999999996E-2</v>
      </c>
      <c r="P1057" s="423">
        <v>1900</v>
      </c>
      <c r="Q1057" s="439">
        <v>13200</v>
      </c>
      <c r="R1057" s="451" t="s">
        <v>4770</v>
      </c>
      <c r="S1057" s="460"/>
      <c r="T1057" s="448">
        <v>20</v>
      </c>
      <c r="U1057" s="549" t="s">
        <v>4771</v>
      </c>
      <c r="V1057" s="522" t="s">
        <v>4807</v>
      </c>
      <c r="W1057" s="425" t="s">
        <v>4808</v>
      </c>
      <c r="X1057" s="169"/>
      <c r="Y1057" s="71" t="s">
        <v>234</v>
      </c>
      <c r="Z1057" s="145">
        <f t="shared" si="208"/>
        <v>0</v>
      </c>
      <c r="AA1057" s="145">
        <f t="shared" si="209"/>
        <v>0</v>
      </c>
      <c r="AB1057" s="257">
        <f t="shared" si="210"/>
        <v>0</v>
      </c>
      <c r="AC1057" s="142">
        <f t="shared" si="211"/>
        <v>0</v>
      </c>
      <c r="AD1057" s="143">
        <f t="shared" si="212"/>
        <v>0</v>
      </c>
      <c r="AE1057" s="144" t="str">
        <f t="shared" si="203"/>
        <v/>
      </c>
      <c r="AF1057" s="144">
        <f t="shared" si="204"/>
        <v>0</v>
      </c>
      <c r="AG1057" s="144" t="str">
        <f t="shared" si="205"/>
        <v/>
      </c>
      <c r="AH1057" s="591">
        <f t="shared" si="213"/>
        <v>0</v>
      </c>
    </row>
    <row r="1058" spans="1:34" ht="15.75">
      <c r="A1058" s="5" t="s">
        <v>1337</v>
      </c>
      <c r="B1058" s="13"/>
      <c r="C1058" s="348"/>
      <c r="D1058" s="382"/>
      <c r="E1058" s="380"/>
      <c r="F1058" s="401"/>
      <c r="G1058" s="8"/>
      <c r="H1058" s="413"/>
      <c r="I1058" s="410"/>
      <c r="J1058" s="565"/>
      <c r="K1058" s="417"/>
      <c r="L1058" s="8"/>
      <c r="M1058" s="341"/>
      <c r="N1058" s="417"/>
      <c r="O1058" s="346"/>
      <c r="P1058" s="423"/>
      <c r="Q1058" s="439"/>
      <c r="R1058" s="432"/>
      <c r="S1058" s="456"/>
      <c r="T1058" s="425"/>
      <c r="U1058" s="506"/>
      <c r="V1058" s="530"/>
      <c r="W1058" s="425"/>
      <c r="X1058" s="137"/>
      <c r="Y1058" s="71" t="s">
        <v>1015</v>
      </c>
      <c r="Z1058" s="195"/>
      <c r="AA1058" s="195"/>
      <c r="AB1058" s="142"/>
      <c r="AC1058" s="142"/>
      <c r="AD1058" s="143"/>
      <c r="AE1058" s="144"/>
      <c r="AF1058" s="144"/>
      <c r="AG1058" s="144"/>
      <c r="AH1058" s="591"/>
    </row>
    <row r="1059" spans="1:34" ht="15.75">
      <c r="A1059" s="5"/>
      <c r="B1059" s="13">
        <v>141</v>
      </c>
      <c r="C1059" s="341" t="s">
        <v>2762</v>
      </c>
      <c r="D1059" s="341" t="s">
        <v>399</v>
      </c>
      <c r="E1059" s="379" t="s">
        <v>100</v>
      </c>
      <c r="F1059" s="405">
        <v>2</v>
      </c>
      <c r="G1059" s="8"/>
      <c r="H1059" s="413">
        <v>1121</v>
      </c>
      <c r="I1059" s="146">
        <f t="shared" si="206"/>
        <v>784.69999999999993</v>
      </c>
      <c r="J1059" s="255">
        <f t="shared" si="207"/>
        <v>30.180769230769229</v>
      </c>
      <c r="K1059" s="8" t="s">
        <v>3207</v>
      </c>
      <c r="L1059" s="401"/>
      <c r="M1059" s="342"/>
      <c r="N1059" s="8" t="s">
        <v>3208</v>
      </c>
      <c r="O1059" s="426">
        <v>5.6639999999999996E-2</v>
      </c>
      <c r="P1059" s="423">
        <v>1900</v>
      </c>
      <c r="Q1059" s="439">
        <v>14600</v>
      </c>
      <c r="R1059" s="451" t="s">
        <v>4809</v>
      </c>
      <c r="S1059" s="460"/>
      <c r="T1059" s="448">
        <v>15</v>
      </c>
      <c r="U1059" s="549" t="s">
        <v>4810</v>
      </c>
      <c r="V1059" s="519" t="s">
        <v>4811</v>
      </c>
      <c r="W1059" s="478" t="s">
        <v>4812</v>
      </c>
      <c r="X1059" s="169"/>
      <c r="Y1059" s="71" t="s">
        <v>234</v>
      </c>
      <c r="Z1059" s="145">
        <f t="shared" si="208"/>
        <v>0</v>
      </c>
      <c r="AA1059" s="145">
        <f t="shared" si="209"/>
        <v>0</v>
      </c>
      <c r="AB1059" s="257">
        <f t="shared" si="210"/>
        <v>0</v>
      </c>
      <c r="AC1059" s="142">
        <f t="shared" si="211"/>
        <v>0</v>
      </c>
      <c r="AD1059" s="143">
        <f t="shared" si="212"/>
        <v>0</v>
      </c>
      <c r="AE1059" s="144" t="str">
        <f t="shared" si="203"/>
        <v/>
      </c>
      <c r="AF1059" s="144">
        <f t="shared" si="204"/>
        <v>0</v>
      </c>
      <c r="AG1059" s="144" t="str">
        <f t="shared" si="205"/>
        <v/>
      </c>
      <c r="AH1059" s="591">
        <f t="shared" si="213"/>
        <v>0</v>
      </c>
    </row>
    <row r="1060" spans="1:34" ht="15.75">
      <c r="A1060" s="5"/>
      <c r="B1060" s="13">
        <v>141</v>
      </c>
      <c r="C1060" s="341" t="s">
        <v>2763</v>
      </c>
      <c r="D1060" s="341" t="s">
        <v>399</v>
      </c>
      <c r="E1060" s="379" t="s">
        <v>100</v>
      </c>
      <c r="F1060" s="405">
        <v>2</v>
      </c>
      <c r="G1060" s="136"/>
      <c r="H1060" s="413">
        <v>1121</v>
      </c>
      <c r="I1060" s="146">
        <f t="shared" si="206"/>
        <v>784.69999999999993</v>
      </c>
      <c r="J1060" s="255">
        <f t="shared" si="207"/>
        <v>30.180769230769229</v>
      </c>
      <c r="K1060" s="8" t="s">
        <v>3207</v>
      </c>
      <c r="L1060" s="401"/>
      <c r="M1060" s="342"/>
      <c r="N1060" s="8" t="s">
        <v>3208</v>
      </c>
      <c r="O1060" s="426">
        <v>5.6639999999999996E-2</v>
      </c>
      <c r="P1060" s="423">
        <v>1900</v>
      </c>
      <c r="Q1060" s="439">
        <v>14600</v>
      </c>
      <c r="R1060" s="451" t="s">
        <v>4809</v>
      </c>
      <c r="S1060" s="460"/>
      <c r="T1060" s="448">
        <v>15</v>
      </c>
      <c r="U1060" s="549" t="s">
        <v>4810</v>
      </c>
      <c r="V1060" s="519" t="s">
        <v>4813</v>
      </c>
      <c r="W1060" s="478" t="s">
        <v>4814</v>
      </c>
      <c r="X1060" s="169"/>
      <c r="Y1060" s="71" t="s">
        <v>233</v>
      </c>
      <c r="Z1060" s="145">
        <f t="shared" si="208"/>
        <v>0</v>
      </c>
      <c r="AA1060" s="145">
        <f t="shared" si="209"/>
        <v>0</v>
      </c>
      <c r="AB1060" s="257">
        <f t="shared" si="210"/>
        <v>0</v>
      </c>
      <c r="AC1060" s="142">
        <f t="shared" si="211"/>
        <v>0</v>
      </c>
      <c r="AD1060" s="143">
        <f t="shared" si="212"/>
        <v>0</v>
      </c>
      <c r="AE1060" s="144" t="str">
        <f t="shared" si="203"/>
        <v/>
      </c>
      <c r="AF1060" s="144">
        <f t="shared" si="204"/>
        <v>0</v>
      </c>
      <c r="AG1060" s="144" t="str">
        <f t="shared" si="205"/>
        <v/>
      </c>
      <c r="AH1060" s="591">
        <f t="shared" si="213"/>
        <v>0</v>
      </c>
    </row>
    <row r="1061" spans="1:34" ht="15.75">
      <c r="A1061" s="5"/>
      <c r="B1061" s="13">
        <v>141</v>
      </c>
      <c r="C1061" s="341" t="s">
        <v>2764</v>
      </c>
      <c r="D1061" s="341" t="s">
        <v>399</v>
      </c>
      <c r="E1061" s="379" t="s">
        <v>100</v>
      </c>
      <c r="F1061" s="405">
        <v>2</v>
      </c>
      <c r="G1061" s="8"/>
      <c r="H1061" s="413">
        <v>1325</v>
      </c>
      <c r="I1061" s="146">
        <f t="shared" si="206"/>
        <v>927.49999999999989</v>
      </c>
      <c r="J1061" s="255">
        <f t="shared" si="207"/>
        <v>35.67307692307692</v>
      </c>
      <c r="K1061" s="8" t="s">
        <v>3207</v>
      </c>
      <c r="L1061" s="401"/>
      <c r="M1061" s="342"/>
      <c r="N1061" s="8" t="s">
        <v>3208</v>
      </c>
      <c r="O1061" s="426">
        <v>5.6639999999999996E-2</v>
      </c>
      <c r="P1061" s="423">
        <v>1900</v>
      </c>
      <c r="Q1061" s="439">
        <v>15400</v>
      </c>
      <c r="R1061" s="451" t="s">
        <v>4809</v>
      </c>
      <c r="S1061" s="460"/>
      <c r="T1061" s="448">
        <v>15</v>
      </c>
      <c r="U1061" s="549" t="s">
        <v>4810</v>
      </c>
      <c r="V1061" s="533" t="s">
        <v>4815</v>
      </c>
      <c r="W1061" s="478" t="s">
        <v>4816</v>
      </c>
      <c r="X1061" s="169"/>
      <c r="Y1061" s="71" t="s">
        <v>6572</v>
      </c>
      <c r="Z1061" s="145">
        <f t="shared" si="208"/>
        <v>0</v>
      </c>
      <c r="AA1061" s="145">
        <f t="shared" si="209"/>
        <v>0</v>
      </c>
      <c r="AB1061" s="257">
        <f t="shared" si="210"/>
        <v>0</v>
      </c>
      <c r="AC1061" s="142">
        <f t="shared" si="211"/>
        <v>0</v>
      </c>
      <c r="AD1061" s="143">
        <f t="shared" si="212"/>
        <v>0</v>
      </c>
      <c r="AE1061" s="144" t="str">
        <f t="shared" si="203"/>
        <v/>
      </c>
      <c r="AF1061" s="144">
        <f t="shared" si="204"/>
        <v>0</v>
      </c>
      <c r="AG1061" s="144" t="str">
        <f t="shared" si="205"/>
        <v/>
      </c>
      <c r="AH1061" s="591">
        <f t="shared" si="213"/>
        <v>0</v>
      </c>
    </row>
    <row r="1062" spans="1:34" ht="15.75">
      <c r="A1062" s="5"/>
      <c r="B1062" s="13">
        <v>141</v>
      </c>
      <c r="C1062" s="341" t="s">
        <v>2765</v>
      </c>
      <c r="D1062" s="341" t="s">
        <v>399</v>
      </c>
      <c r="E1062" s="379" t="s">
        <v>100</v>
      </c>
      <c r="F1062" s="405">
        <v>2</v>
      </c>
      <c r="G1062" s="8"/>
      <c r="H1062" s="413">
        <v>1322</v>
      </c>
      <c r="I1062" s="146">
        <f t="shared" si="206"/>
        <v>925.4</v>
      </c>
      <c r="J1062" s="255">
        <f t="shared" si="207"/>
        <v>35.592307692307692</v>
      </c>
      <c r="K1062" s="8" t="s">
        <v>3207</v>
      </c>
      <c r="L1062" s="401"/>
      <c r="M1062" s="342"/>
      <c r="N1062" s="8" t="s">
        <v>3208</v>
      </c>
      <c r="O1062" s="426">
        <v>5.6639999999999996E-2</v>
      </c>
      <c r="P1062" s="423">
        <v>1900</v>
      </c>
      <c r="Q1062" s="439">
        <v>14500</v>
      </c>
      <c r="R1062" s="451" t="s">
        <v>4809</v>
      </c>
      <c r="S1062" s="460"/>
      <c r="T1062" s="448">
        <v>20</v>
      </c>
      <c r="U1062" s="549" t="s">
        <v>4810</v>
      </c>
      <c r="V1062" s="522" t="s">
        <v>4817</v>
      </c>
      <c r="W1062" s="425" t="s">
        <v>4818</v>
      </c>
      <c r="X1062" s="169"/>
      <c r="Y1062" s="71" t="s">
        <v>233</v>
      </c>
      <c r="Z1062" s="145">
        <f t="shared" si="208"/>
        <v>0</v>
      </c>
      <c r="AA1062" s="145">
        <f t="shared" si="209"/>
        <v>0</v>
      </c>
      <c r="AB1062" s="257">
        <f t="shared" si="210"/>
        <v>0</v>
      </c>
      <c r="AC1062" s="142">
        <f t="shared" si="211"/>
        <v>0</v>
      </c>
      <c r="AD1062" s="143">
        <f t="shared" si="212"/>
        <v>0</v>
      </c>
      <c r="AE1062" s="144" t="str">
        <f t="shared" si="203"/>
        <v/>
      </c>
      <c r="AF1062" s="144">
        <f t="shared" si="204"/>
        <v>0</v>
      </c>
      <c r="AG1062" s="144" t="str">
        <f t="shared" si="205"/>
        <v/>
      </c>
      <c r="AH1062" s="591">
        <f t="shared" si="213"/>
        <v>0</v>
      </c>
    </row>
    <row r="1063" spans="1:34" ht="15.75">
      <c r="A1063" s="5"/>
      <c r="B1063" s="13">
        <v>141</v>
      </c>
      <c r="C1063" s="341" t="s">
        <v>2766</v>
      </c>
      <c r="D1063" s="341" t="s">
        <v>399</v>
      </c>
      <c r="E1063" s="379" t="s">
        <v>100</v>
      </c>
      <c r="F1063" s="405">
        <v>2</v>
      </c>
      <c r="G1063" s="8"/>
      <c r="H1063" s="413">
        <v>1210</v>
      </c>
      <c r="I1063" s="146">
        <f t="shared" si="206"/>
        <v>847</v>
      </c>
      <c r="J1063" s="255">
        <f t="shared" si="207"/>
        <v>32.57692307692308</v>
      </c>
      <c r="K1063" s="8" t="s">
        <v>3207</v>
      </c>
      <c r="L1063" s="401"/>
      <c r="M1063" s="342"/>
      <c r="N1063" s="8" t="s">
        <v>3208</v>
      </c>
      <c r="O1063" s="426">
        <v>5.6639999999999996E-2</v>
      </c>
      <c r="P1063" s="423">
        <v>1900</v>
      </c>
      <c r="Q1063" s="439">
        <v>14100</v>
      </c>
      <c r="R1063" s="451" t="s">
        <v>4809</v>
      </c>
      <c r="S1063" s="460"/>
      <c r="T1063" s="448">
        <v>20</v>
      </c>
      <c r="U1063" s="549" t="s">
        <v>4810</v>
      </c>
      <c r="V1063" s="522" t="s">
        <v>4819</v>
      </c>
      <c r="W1063" s="425" t="s">
        <v>4820</v>
      </c>
      <c r="X1063" s="169"/>
      <c r="Y1063" s="71" t="s">
        <v>233</v>
      </c>
      <c r="Z1063" s="145">
        <f t="shared" si="208"/>
        <v>0</v>
      </c>
      <c r="AA1063" s="145">
        <f t="shared" si="209"/>
        <v>0</v>
      </c>
      <c r="AB1063" s="257">
        <f t="shared" si="210"/>
        <v>0</v>
      </c>
      <c r="AC1063" s="142">
        <f t="shared" si="211"/>
        <v>0</v>
      </c>
      <c r="AD1063" s="143">
        <f t="shared" si="212"/>
        <v>0</v>
      </c>
      <c r="AE1063" s="144" t="str">
        <f t="shared" si="203"/>
        <v/>
      </c>
      <c r="AF1063" s="144">
        <f t="shared" si="204"/>
        <v>0</v>
      </c>
      <c r="AG1063" s="144" t="str">
        <f t="shared" si="205"/>
        <v/>
      </c>
      <c r="AH1063" s="591">
        <f t="shared" si="213"/>
        <v>0</v>
      </c>
    </row>
    <row r="1064" spans="1:34" ht="15.75">
      <c r="A1064" s="5"/>
      <c r="B1064" s="13">
        <v>141</v>
      </c>
      <c r="C1064" s="341" t="s">
        <v>2767</v>
      </c>
      <c r="D1064" s="341" t="s">
        <v>399</v>
      </c>
      <c r="E1064" s="379" t="s">
        <v>100</v>
      </c>
      <c r="F1064" s="405">
        <v>2</v>
      </c>
      <c r="G1064" s="8"/>
      <c r="H1064" s="413">
        <v>1274</v>
      </c>
      <c r="I1064" s="146">
        <f t="shared" si="206"/>
        <v>891.8</v>
      </c>
      <c r="J1064" s="255">
        <f t="shared" si="207"/>
        <v>34.299999999999997</v>
      </c>
      <c r="K1064" s="8" t="s">
        <v>3207</v>
      </c>
      <c r="L1064" s="401"/>
      <c r="M1064" s="342"/>
      <c r="N1064" s="8" t="s">
        <v>3208</v>
      </c>
      <c r="O1064" s="426">
        <v>5.6639999999999996E-2</v>
      </c>
      <c r="P1064" s="423">
        <v>1900</v>
      </c>
      <c r="Q1064" s="439">
        <v>14500</v>
      </c>
      <c r="R1064" s="451" t="s">
        <v>4809</v>
      </c>
      <c r="S1064" s="460"/>
      <c r="T1064" s="448">
        <v>15</v>
      </c>
      <c r="U1064" s="549" t="s">
        <v>4810</v>
      </c>
      <c r="V1064" s="533" t="s">
        <v>4821</v>
      </c>
      <c r="W1064" s="425" t="s">
        <v>4822</v>
      </c>
      <c r="X1064" s="169"/>
      <c r="Y1064" s="71" t="s">
        <v>233</v>
      </c>
      <c r="Z1064" s="145">
        <f t="shared" si="208"/>
        <v>0</v>
      </c>
      <c r="AA1064" s="145">
        <f t="shared" si="209"/>
        <v>0</v>
      </c>
      <c r="AB1064" s="257">
        <f t="shared" si="210"/>
        <v>0</v>
      </c>
      <c r="AC1064" s="142">
        <f t="shared" si="211"/>
        <v>0</v>
      </c>
      <c r="AD1064" s="143">
        <f t="shared" si="212"/>
        <v>0</v>
      </c>
      <c r="AE1064" s="144" t="str">
        <f t="shared" si="203"/>
        <v/>
      </c>
      <c r="AF1064" s="144">
        <f t="shared" si="204"/>
        <v>0</v>
      </c>
      <c r="AG1064" s="144" t="str">
        <f t="shared" si="205"/>
        <v/>
      </c>
      <c r="AH1064" s="591">
        <f t="shared" si="213"/>
        <v>0</v>
      </c>
    </row>
    <row r="1065" spans="1:34" ht="15.75">
      <c r="A1065" s="5"/>
      <c r="B1065" s="13">
        <v>141</v>
      </c>
      <c r="C1065" s="341" t="s">
        <v>2768</v>
      </c>
      <c r="D1065" s="341" t="s">
        <v>399</v>
      </c>
      <c r="E1065" s="379" t="s">
        <v>100</v>
      </c>
      <c r="F1065" s="405">
        <v>2</v>
      </c>
      <c r="G1065" s="8"/>
      <c r="H1065" s="413">
        <v>1325</v>
      </c>
      <c r="I1065" s="146">
        <f t="shared" si="206"/>
        <v>927.49999999999989</v>
      </c>
      <c r="J1065" s="255">
        <f t="shared" si="207"/>
        <v>35.67307692307692</v>
      </c>
      <c r="K1065" s="8" t="s">
        <v>3207</v>
      </c>
      <c r="L1065" s="401"/>
      <c r="M1065" s="342"/>
      <c r="N1065" s="8" t="s">
        <v>3208</v>
      </c>
      <c r="O1065" s="426">
        <v>5.6639999999999996E-2</v>
      </c>
      <c r="P1065" s="423">
        <v>1900</v>
      </c>
      <c r="Q1065" s="439">
        <v>14500</v>
      </c>
      <c r="R1065" s="451" t="s">
        <v>4809</v>
      </c>
      <c r="S1065" s="460"/>
      <c r="T1065" s="448">
        <v>20</v>
      </c>
      <c r="U1065" s="549" t="s">
        <v>4810</v>
      </c>
      <c r="V1065" s="522" t="s">
        <v>4823</v>
      </c>
      <c r="W1065" s="425" t="s">
        <v>4824</v>
      </c>
      <c r="X1065" s="169"/>
      <c r="Y1065" s="71" t="s">
        <v>233</v>
      </c>
      <c r="Z1065" s="145">
        <f t="shared" si="208"/>
        <v>0</v>
      </c>
      <c r="AA1065" s="145">
        <f t="shared" si="209"/>
        <v>0</v>
      </c>
      <c r="AB1065" s="257">
        <f t="shared" si="210"/>
        <v>0</v>
      </c>
      <c r="AC1065" s="142">
        <f t="shared" si="211"/>
        <v>0</v>
      </c>
      <c r="AD1065" s="143">
        <f t="shared" si="212"/>
        <v>0</v>
      </c>
      <c r="AE1065" s="144" t="str">
        <f t="shared" si="203"/>
        <v/>
      </c>
      <c r="AF1065" s="144">
        <f t="shared" si="204"/>
        <v>0</v>
      </c>
      <c r="AG1065" s="144" t="str">
        <f t="shared" si="205"/>
        <v/>
      </c>
      <c r="AH1065" s="591">
        <f t="shared" si="213"/>
        <v>0</v>
      </c>
    </row>
    <row r="1066" spans="1:34" ht="15.75">
      <c r="A1066" s="5"/>
      <c r="B1066" s="13">
        <v>141</v>
      </c>
      <c r="C1066" s="341" t="s">
        <v>2769</v>
      </c>
      <c r="D1066" s="341" t="s">
        <v>399</v>
      </c>
      <c r="E1066" s="379" t="s">
        <v>100</v>
      </c>
      <c r="F1066" s="405">
        <v>2</v>
      </c>
      <c r="G1066" s="8"/>
      <c r="H1066" s="413">
        <v>1325</v>
      </c>
      <c r="I1066" s="146">
        <f t="shared" si="206"/>
        <v>927.49999999999989</v>
      </c>
      <c r="J1066" s="255">
        <f t="shared" si="207"/>
        <v>35.67307692307692</v>
      </c>
      <c r="K1066" s="8" t="s">
        <v>3207</v>
      </c>
      <c r="L1066" s="401"/>
      <c r="M1066" s="342"/>
      <c r="N1066" s="8" t="s">
        <v>3208</v>
      </c>
      <c r="O1066" s="426">
        <v>5.6639999999999996E-2</v>
      </c>
      <c r="P1066" s="423">
        <v>1900</v>
      </c>
      <c r="Q1066" s="439">
        <v>14500</v>
      </c>
      <c r="R1066" s="451" t="s">
        <v>4809</v>
      </c>
      <c r="S1066" s="460"/>
      <c r="T1066" s="448">
        <v>15</v>
      </c>
      <c r="U1066" s="549" t="s">
        <v>4810</v>
      </c>
      <c r="V1066" s="533" t="s">
        <v>4825</v>
      </c>
      <c r="W1066" s="425" t="s">
        <v>4826</v>
      </c>
      <c r="X1066" s="169"/>
      <c r="Y1066" s="71" t="s">
        <v>233</v>
      </c>
      <c r="Z1066" s="145">
        <f t="shared" si="208"/>
        <v>0</v>
      </c>
      <c r="AA1066" s="145">
        <f t="shared" si="209"/>
        <v>0</v>
      </c>
      <c r="AB1066" s="257">
        <f t="shared" si="210"/>
        <v>0</v>
      </c>
      <c r="AC1066" s="142">
        <f t="shared" si="211"/>
        <v>0</v>
      </c>
      <c r="AD1066" s="143">
        <f t="shared" si="212"/>
        <v>0</v>
      </c>
      <c r="AE1066" s="144" t="str">
        <f t="shared" si="203"/>
        <v/>
      </c>
      <c r="AF1066" s="144">
        <f t="shared" si="204"/>
        <v>0</v>
      </c>
      <c r="AG1066" s="144" t="str">
        <f t="shared" si="205"/>
        <v/>
      </c>
      <c r="AH1066" s="591">
        <f t="shared" si="213"/>
        <v>0</v>
      </c>
    </row>
    <row r="1067" spans="1:34" ht="15.75">
      <c r="A1067" s="5"/>
      <c r="B1067" s="13">
        <v>141</v>
      </c>
      <c r="C1067" s="341" t="s">
        <v>2770</v>
      </c>
      <c r="D1067" s="341" t="s">
        <v>399</v>
      </c>
      <c r="E1067" s="379" t="s">
        <v>100</v>
      </c>
      <c r="F1067" s="405">
        <v>2</v>
      </c>
      <c r="G1067" s="136"/>
      <c r="H1067" s="413">
        <v>1221</v>
      </c>
      <c r="I1067" s="146">
        <f t="shared" si="206"/>
        <v>854.69999999999993</v>
      </c>
      <c r="J1067" s="255">
        <f t="shared" si="207"/>
        <v>32.873076923076923</v>
      </c>
      <c r="K1067" s="8" t="s">
        <v>3207</v>
      </c>
      <c r="L1067" s="401"/>
      <c r="M1067" s="342"/>
      <c r="N1067" s="8" t="s">
        <v>3208</v>
      </c>
      <c r="O1067" s="426">
        <v>5.6639999999999996E-2</v>
      </c>
      <c r="P1067" s="423">
        <v>1900</v>
      </c>
      <c r="Q1067" s="439">
        <v>14500</v>
      </c>
      <c r="R1067" s="451" t="s">
        <v>4809</v>
      </c>
      <c r="S1067" s="460"/>
      <c r="T1067" s="448">
        <v>15</v>
      </c>
      <c r="U1067" s="549" t="s">
        <v>4810</v>
      </c>
      <c r="V1067" s="522" t="s">
        <v>4827</v>
      </c>
      <c r="W1067" s="425" t="s">
        <v>4828</v>
      </c>
      <c r="X1067" s="169"/>
      <c r="Y1067" s="71" t="s">
        <v>233</v>
      </c>
      <c r="Z1067" s="145">
        <f t="shared" si="208"/>
        <v>0</v>
      </c>
      <c r="AA1067" s="145">
        <f t="shared" si="209"/>
        <v>0</v>
      </c>
      <c r="AB1067" s="257">
        <f t="shared" si="210"/>
        <v>0</v>
      </c>
      <c r="AC1067" s="142">
        <f t="shared" si="211"/>
        <v>0</v>
      </c>
      <c r="AD1067" s="143">
        <f t="shared" si="212"/>
        <v>0</v>
      </c>
      <c r="AE1067" s="144" t="str">
        <f t="shared" si="203"/>
        <v/>
      </c>
      <c r="AF1067" s="144">
        <f t="shared" si="204"/>
        <v>0</v>
      </c>
      <c r="AG1067" s="144" t="str">
        <f t="shared" si="205"/>
        <v/>
      </c>
      <c r="AH1067" s="591">
        <f t="shared" si="213"/>
        <v>0</v>
      </c>
    </row>
    <row r="1068" spans="1:34" ht="15.75">
      <c r="A1068" s="5"/>
      <c r="B1068" s="13">
        <v>141</v>
      </c>
      <c r="C1068" s="341" t="s">
        <v>2771</v>
      </c>
      <c r="D1068" s="341" t="s">
        <v>399</v>
      </c>
      <c r="E1068" s="379" t="s">
        <v>100</v>
      </c>
      <c r="F1068" s="405">
        <v>2</v>
      </c>
      <c r="G1068" s="8"/>
      <c r="H1068" s="413">
        <v>1121</v>
      </c>
      <c r="I1068" s="146">
        <f t="shared" si="206"/>
        <v>784.69999999999993</v>
      </c>
      <c r="J1068" s="255">
        <f t="shared" si="207"/>
        <v>30.180769230769229</v>
      </c>
      <c r="K1068" s="8" t="s">
        <v>3207</v>
      </c>
      <c r="L1068" s="401"/>
      <c r="M1068" s="342"/>
      <c r="N1068" s="8" t="s">
        <v>3208</v>
      </c>
      <c r="O1068" s="426">
        <v>5.6639999999999996E-2</v>
      </c>
      <c r="P1068" s="423">
        <v>1900</v>
      </c>
      <c r="Q1068" s="439">
        <v>14300</v>
      </c>
      <c r="R1068" s="451" t="s">
        <v>4809</v>
      </c>
      <c r="S1068" s="460"/>
      <c r="T1068" s="448">
        <v>20</v>
      </c>
      <c r="U1068" s="549" t="s">
        <v>4810</v>
      </c>
      <c r="V1068" s="522" t="s">
        <v>4829</v>
      </c>
      <c r="W1068" s="425" t="s">
        <v>4830</v>
      </c>
      <c r="X1068" s="169"/>
      <c r="Y1068" s="71" t="s">
        <v>234</v>
      </c>
      <c r="Z1068" s="145">
        <f t="shared" si="208"/>
        <v>0</v>
      </c>
      <c r="AA1068" s="145">
        <f t="shared" si="209"/>
        <v>0</v>
      </c>
      <c r="AB1068" s="257">
        <f t="shared" si="210"/>
        <v>0</v>
      </c>
      <c r="AC1068" s="142">
        <f t="shared" si="211"/>
        <v>0</v>
      </c>
      <c r="AD1068" s="143">
        <f t="shared" si="212"/>
        <v>0</v>
      </c>
      <c r="AE1068" s="144" t="str">
        <f t="shared" si="203"/>
        <v/>
      </c>
      <c r="AF1068" s="144">
        <f t="shared" si="204"/>
        <v>0</v>
      </c>
      <c r="AG1068" s="144" t="str">
        <f t="shared" si="205"/>
        <v/>
      </c>
      <c r="AH1068" s="591">
        <f t="shared" si="213"/>
        <v>0</v>
      </c>
    </row>
    <row r="1069" spans="1:34" ht="15.75">
      <c r="A1069" s="5"/>
      <c r="B1069" s="13">
        <v>141</v>
      </c>
      <c r="C1069" s="341" t="s">
        <v>2772</v>
      </c>
      <c r="D1069" s="341" t="s">
        <v>399</v>
      </c>
      <c r="E1069" s="379" t="s">
        <v>100</v>
      </c>
      <c r="F1069" s="405">
        <v>2</v>
      </c>
      <c r="G1069" s="8"/>
      <c r="H1069" s="413">
        <v>1325</v>
      </c>
      <c r="I1069" s="146">
        <f t="shared" si="206"/>
        <v>927.49999999999989</v>
      </c>
      <c r="J1069" s="255">
        <f t="shared" si="207"/>
        <v>35.67307692307692</v>
      </c>
      <c r="K1069" s="8" t="s">
        <v>3207</v>
      </c>
      <c r="L1069" s="401"/>
      <c r="M1069" s="342"/>
      <c r="N1069" s="8" t="s">
        <v>3208</v>
      </c>
      <c r="O1069" s="426">
        <v>5.6639999999999996E-2</v>
      </c>
      <c r="P1069" s="423">
        <v>1900</v>
      </c>
      <c r="Q1069" s="439">
        <v>14900</v>
      </c>
      <c r="R1069" s="451" t="s">
        <v>4809</v>
      </c>
      <c r="S1069" s="460"/>
      <c r="T1069" s="448">
        <v>15</v>
      </c>
      <c r="U1069" s="549" t="s">
        <v>4810</v>
      </c>
      <c r="V1069" s="522" t="s">
        <v>4831</v>
      </c>
      <c r="W1069" s="425" t="s">
        <v>4832</v>
      </c>
      <c r="X1069" s="169"/>
      <c r="Y1069" s="71" t="s">
        <v>233</v>
      </c>
      <c r="Z1069" s="145">
        <f t="shared" si="208"/>
        <v>0</v>
      </c>
      <c r="AA1069" s="145">
        <f t="shared" si="209"/>
        <v>0</v>
      </c>
      <c r="AB1069" s="257">
        <f t="shared" si="210"/>
        <v>0</v>
      </c>
      <c r="AC1069" s="142">
        <f t="shared" si="211"/>
        <v>0</v>
      </c>
      <c r="AD1069" s="143">
        <f t="shared" si="212"/>
        <v>0</v>
      </c>
      <c r="AE1069" s="144" t="str">
        <f t="shared" si="203"/>
        <v/>
      </c>
      <c r="AF1069" s="144">
        <f t="shared" si="204"/>
        <v>0</v>
      </c>
      <c r="AG1069" s="144" t="str">
        <f t="shared" si="205"/>
        <v/>
      </c>
      <c r="AH1069" s="591">
        <f t="shared" si="213"/>
        <v>0</v>
      </c>
    </row>
    <row r="1070" spans="1:34" ht="15.75">
      <c r="A1070" s="5"/>
      <c r="B1070" s="13">
        <v>141</v>
      </c>
      <c r="C1070" s="341" t="s">
        <v>2773</v>
      </c>
      <c r="D1070" s="341" t="s">
        <v>399</v>
      </c>
      <c r="E1070" s="379" t="s">
        <v>100</v>
      </c>
      <c r="F1070" s="405">
        <v>2</v>
      </c>
      <c r="G1070" s="8"/>
      <c r="H1070" s="413">
        <v>1325</v>
      </c>
      <c r="I1070" s="146">
        <f t="shared" si="206"/>
        <v>927.49999999999989</v>
      </c>
      <c r="J1070" s="255">
        <f t="shared" si="207"/>
        <v>35.67307692307692</v>
      </c>
      <c r="K1070" s="8" t="s">
        <v>3207</v>
      </c>
      <c r="L1070" s="401"/>
      <c r="M1070" s="342"/>
      <c r="N1070" s="8" t="s">
        <v>3208</v>
      </c>
      <c r="O1070" s="426">
        <v>5.6639999999999996E-2</v>
      </c>
      <c r="P1070" s="423">
        <v>1900</v>
      </c>
      <c r="Q1070" s="439">
        <v>14500</v>
      </c>
      <c r="R1070" s="451" t="s">
        <v>4809</v>
      </c>
      <c r="S1070" s="460"/>
      <c r="T1070" s="448">
        <v>15</v>
      </c>
      <c r="U1070" s="549" t="s">
        <v>4810</v>
      </c>
      <c r="V1070" s="533" t="s">
        <v>4833</v>
      </c>
      <c r="W1070" s="425" t="s">
        <v>4834</v>
      </c>
      <c r="X1070" s="169"/>
      <c r="Y1070" s="71" t="s">
        <v>233</v>
      </c>
      <c r="Z1070" s="145">
        <f t="shared" si="208"/>
        <v>0</v>
      </c>
      <c r="AA1070" s="145">
        <f t="shared" si="209"/>
        <v>0</v>
      </c>
      <c r="AB1070" s="257">
        <f t="shared" si="210"/>
        <v>0</v>
      </c>
      <c r="AC1070" s="142">
        <f t="shared" si="211"/>
        <v>0</v>
      </c>
      <c r="AD1070" s="143">
        <f t="shared" si="212"/>
        <v>0</v>
      </c>
      <c r="AE1070" s="144" t="str">
        <f t="shared" si="203"/>
        <v/>
      </c>
      <c r="AF1070" s="144">
        <f t="shared" si="204"/>
        <v>0</v>
      </c>
      <c r="AG1070" s="144" t="str">
        <f t="shared" si="205"/>
        <v/>
      </c>
      <c r="AH1070" s="591">
        <f t="shared" si="213"/>
        <v>0</v>
      </c>
    </row>
    <row r="1071" spans="1:34" ht="15.75">
      <c r="A1071" s="5"/>
      <c r="B1071" s="13">
        <v>141</v>
      </c>
      <c r="C1071" s="341" t="s">
        <v>2774</v>
      </c>
      <c r="D1071" s="341" t="s">
        <v>399</v>
      </c>
      <c r="E1071" s="379" t="s">
        <v>100</v>
      </c>
      <c r="F1071" s="405">
        <v>2</v>
      </c>
      <c r="G1071" s="8"/>
      <c r="H1071" s="413">
        <v>1210</v>
      </c>
      <c r="I1071" s="146">
        <f t="shared" si="206"/>
        <v>847</v>
      </c>
      <c r="J1071" s="255">
        <f t="shared" si="207"/>
        <v>32.57692307692308</v>
      </c>
      <c r="K1071" s="8" t="s">
        <v>3207</v>
      </c>
      <c r="L1071" s="401"/>
      <c r="M1071" s="342"/>
      <c r="N1071" s="8" t="s">
        <v>3208</v>
      </c>
      <c r="O1071" s="426">
        <v>5.6639999999999996E-2</v>
      </c>
      <c r="P1071" s="423">
        <v>1900</v>
      </c>
      <c r="Q1071" s="439">
        <v>14500</v>
      </c>
      <c r="R1071" s="451" t="s">
        <v>4809</v>
      </c>
      <c r="S1071" s="460"/>
      <c r="T1071" s="448">
        <v>15</v>
      </c>
      <c r="U1071" s="549" t="s">
        <v>4810</v>
      </c>
      <c r="V1071" s="522" t="s">
        <v>4835</v>
      </c>
      <c r="W1071" s="425" t="s">
        <v>4836</v>
      </c>
      <c r="X1071" s="169"/>
      <c r="Y1071" s="71" t="s">
        <v>233</v>
      </c>
      <c r="Z1071" s="145">
        <f t="shared" si="208"/>
        <v>0</v>
      </c>
      <c r="AA1071" s="145">
        <f t="shared" si="209"/>
        <v>0</v>
      </c>
      <c r="AB1071" s="257">
        <f t="shared" si="210"/>
        <v>0</v>
      </c>
      <c r="AC1071" s="142">
        <f t="shared" si="211"/>
        <v>0</v>
      </c>
      <c r="AD1071" s="143">
        <f t="shared" si="212"/>
        <v>0</v>
      </c>
      <c r="AE1071" s="144" t="str">
        <f t="shared" si="203"/>
        <v/>
      </c>
      <c r="AF1071" s="144">
        <f t="shared" si="204"/>
        <v>0</v>
      </c>
      <c r="AG1071" s="144" t="str">
        <f t="shared" si="205"/>
        <v/>
      </c>
      <c r="AH1071" s="591">
        <f t="shared" si="213"/>
        <v>0</v>
      </c>
    </row>
    <row r="1072" spans="1:34" ht="15.75">
      <c r="A1072" s="5"/>
      <c r="B1072" s="13">
        <v>141</v>
      </c>
      <c r="C1072" s="341" t="s">
        <v>2775</v>
      </c>
      <c r="D1072" s="341" t="s">
        <v>399</v>
      </c>
      <c r="E1072" s="379" t="s">
        <v>100</v>
      </c>
      <c r="F1072" s="405">
        <v>2</v>
      </c>
      <c r="G1072" s="8"/>
      <c r="H1072" s="413">
        <v>1325</v>
      </c>
      <c r="I1072" s="146">
        <f t="shared" si="206"/>
        <v>927.49999999999989</v>
      </c>
      <c r="J1072" s="255">
        <f t="shared" si="207"/>
        <v>35.67307692307692</v>
      </c>
      <c r="K1072" s="8" t="s">
        <v>3207</v>
      </c>
      <c r="L1072" s="401"/>
      <c r="M1072" s="342"/>
      <c r="N1072" s="8" t="s">
        <v>10</v>
      </c>
      <c r="O1072" s="426">
        <v>5.6639999999999996E-2</v>
      </c>
      <c r="P1072" s="423">
        <v>1900</v>
      </c>
      <c r="Q1072" s="439">
        <v>13300</v>
      </c>
      <c r="R1072" s="451" t="s">
        <v>4809</v>
      </c>
      <c r="S1072" s="460"/>
      <c r="T1072" s="448">
        <v>15</v>
      </c>
      <c r="U1072" s="549" t="s">
        <v>4810</v>
      </c>
      <c r="V1072" s="522" t="s">
        <v>4837</v>
      </c>
      <c r="W1072" s="425" t="s">
        <v>4838</v>
      </c>
      <c r="X1072" s="169"/>
      <c r="Y1072" s="71" t="s">
        <v>6572</v>
      </c>
      <c r="Z1072" s="145">
        <f t="shared" si="208"/>
        <v>0</v>
      </c>
      <c r="AA1072" s="145">
        <f t="shared" si="209"/>
        <v>0</v>
      </c>
      <c r="AB1072" s="257">
        <f t="shared" si="210"/>
        <v>0</v>
      </c>
      <c r="AC1072" s="142">
        <f t="shared" si="211"/>
        <v>0</v>
      </c>
      <c r="AD1072" s="143">
        <f t="shared" si="212"/>
        <v>0</v>
      </c>
      <c r="AE1072" s="144" t="str">
        <f t="shared" si="203"/>
        <v/>
      </c>
      <c r="AF1072" s="144" t="str">
        <f t="shared" si="204"/>
        <v/>
      </c>
      <c r="AG1072" s="144">
        <f t="shared" si="205"/>
        <v>0</v>
      </c>
      <c r="AH1072" s="591">
        <f t="shared" si="213"/>
        <v>0</v>
      </c>
    </row>
    <row r="1073" spans="1:34" ht="15.75">
      <c r="A1073" s="5"/>
      <c r="B1073" s="13">
        <v>141</v>
      </c>
      <c r="C1073" s="341" t="s">
        <v>2776</v>
      </c>
      <c r="D1073" s="341" t="s">
        <v>399</v>
      </c>
      <c r="E1073" s="379" t="s">
        <v>100</v>
      </c>
      <c r="F1073" s="405">
        <v>2</v>
      </c>
      <c r="G1073" s="8"/>
      <c r="H1073" s="413">
        <v>1325</v>
      </c>
      <c r="I1073" s="146">
        <f t="shared" si="206"/>
        <v>927.49999999999989</v>
      </c>
      <c r="J1073" s="255">
        <f t="shared" si="207"/>
        <v>35.67307692307692</v>
      </c>
      <c r="K1073" s="8" t="s">
        <v>3207</v>
      </c>
      <c r="L1073" s="401"/>
      <c r="M1073" s="342"/>
      <c r="N1073" s="8" t="s">
        <v>10</v>
      </c>
      <c r="O1073" s="426">
        <v>5.6639999999999996E-2</v>
      </c>
      <c r="P1073" s="423">
        <v>1900</v>
      </c>
      <c r="Q1073" s="439">
        <v>14500</v>
      </c>
      <c r="R1073" s="451" t="s">
        <v>4809</v>
      </c>
      <c r="S1073" s="460"/>
      <c r="T1073" s="448">
        <v>15</v>
      </c>
      <c r="U1073" s="549" t="s">
        <v>4810</v>
      </c>
      <c r="V1073" s="524" t="s">
        <v>4839</v>
      </c>
      <c r="W1073" s="425" t="s">
        <v>4840</v>
      </c>
      <c r="X1073" s="169"/>
      <c r="Y1073" s="71" t="s">
        <v>233</v>
      </c>
      <c r="Z1073" s="145">
        <f t="shared" si="208"/>
        <v>0</v>
      </c>
      <c r="AA1073" s="145">
        <f t="shared" si="209"/>
        <v>0</v>
      </c>
      <c r="AB1073" s="257">
        <f t="shared" si="210"/>
        <v>0</v>
      </c>
      <c r="AC1073" s="142">
        <f t="shared" si="211"/>
        <v>0</v>
      </c>
      <c r="AD1073" s="143">
        <f t="shared" si="212"/>
        <v>0</v>
      </c>
      <c r="AE1073" s="144" t="str">
        <f t="shared" si="203"/>
        <v/>
      </c>
      <c r="AF1073" s="144" t="str">
        <f t="shared" si="204"/>
        <v/>
      </c>
      <c r="AG1073" s="144">
        <f t="shared" si="205"/>
        <v>0</v>
      </c>
      <c r="AH1073" s="591">
        <f t="shared" si="213"/>
        <v>0</v>
      </c>
    </row>
    <row r="1074" spans="1:34" ht="15.75">
      <c r="A1074" s="5"/>
      <c r="B1074" s="13">
        <v>141</v>
      </c>
      <c r="C1074" s="341" t="s">
        <v>2777</v>
      </c>
      <c r="D1074" s="341" t="s">
        <v>399</v>
      </c>
      <c r="E1074" s="379" t="s">
        <v>100</v>
      </c>
      <c r="F1074" s="405">
        <v>2</v>
      </c>
      <c r="G1074" s="8"/>
      <c r="H1074" s="413">
        <v>1210</v>
      </c>
      <c r="I1074" s="146">
        <f t="shared" si="206"/>
        <v>847</v>
      </c>
      <c r="J1074" s="255">
        <f t="shared" si="207"/>
        <v>32.57692307692308</v>
      </c>
      <c r="K1074" s="8" t="s">
        <v>3207</v>
      </c>
      <c r="L1074" s="401"/>
      <c r="M1074" s="342"/>
      <c r="N1074" s="8" t="s">
        <v>3208</v>
      </c>
      <c r="O1074" s="426">
        <v>5.6639999999999996E-2</v>
      </c>
      <c r="P1074" s="423">
        <v>1900</v>
      </c>
      <c r="Q1074" s="439">
        <v>15000</v>
      </c>
      <c r="R1074" s="451" t="s">
        <v>4809</v>
      </c>
      <c r="S1074" s="460"/>
      <c r="T1074" s="448">
        <v>15</v>
      </c>
      <c r="U1074" s="549" t="s">
        <v>4810</v>
      </c>
      <c r="V1074" s="522" t="s">
        <v>4841</v>
      </c>
      <c r="W1074" s="425" t="s">
        <v>4842</v>
      </c>
      <c r="X1074" s="169"/>
      <c r="Y1074" s="71" t="s">
        <v>232</v>
      </c>
      <c r="Z1074" s="145">
        <f t="shared" si="208"/>
        <v>0</v>
      </c>
      <c r="AA1074" s="145">
        <f t="shared" si="209"/>
        <v>0</v>
      </c>
      <c r="AB1074" s="257">
        <f t="shared" si="210"/>
        <v>0</v>
      </c>
      <c r="AC1074" s="142">
        <f t="shared" si="211"/>
        <v>0</v>
      </c>
      <c r="AD1074" s="143">
        <f t="shared" si="212"/>
        <v>0</v>
      </c>
      <c r="AE1074" s="144" t="str">
        <f t="shared" si="203"/>
        <v/>
      </c>
      <c r="AF1074" s="144">
        <f t="shared" si="204"/>
        <v>0</v>
      </c>
      <c r="AG1074" s="144" t="str">
        <f t="shared" si="205"/>
        <v/>
      </c>
      <c r="AH1074" s="591">
        <f t="shared" si="213"/>
        <v>0</v>
      </c>
    </row>
    <row r="1075" spans="1:34" ht="15.75">
      <c r="A1075" s="5"/>
      <c r="B1075" s="13">
        <v>141</v>
      </c>
      <c r="C1075" s="341" t="s">
        <v>2778</v>
      </c>
      <c r="D1075" s="341" t="s">
        <v>399</v>
      </c>
      <c r="E1075" s="379" t="s">
        <v>100</v>
      </c>
      <c r="F1075" s="405">
        <v>2</v>
      </c>
      <c r="G1075" s="8"/>
      <c r="H1075" s="413">
        <v>1185</v>
      </c>
      <c r="I1075" s="146">
        <f t="shared" si="206"/>
        <v>829.5</v>
      </c>
      <c r="J1075" s="255">
        <f t="shared" si="207"/>
        <v>31.903846153846153</v>
      </c>
      <c r="K1075" s="8" t="s">
        <v>3207</v>
      </c>
      <c r="L1075" s="401"/>
      <c r="M1075" s="342"/>
      <c r="N1075" s="8" t="s">
        <v>3208</v>
      </c>
      <c r="O1075" s="426">
        <v>5.6639999999999996E-2</v>
      </c>
      <c r="P1075" s="423">
        <v>1900</v>
      </c>
      <c r="Q1075" s="439">
        <v>14900</v>
      </c>
      <c r="R1075" s="451" t="s">
        <v>4809</v>
      </c>
      <c r="S1075" s="460"/>
      <c r="T1075" s="448">
        <v>15</v>
      </c>
      <c r="U1075" s="549" t="s">
        <v>4810</v>
      </c>
      <c r="V1075" s="522" t="s">
        <v>4843</v>
      </c>
      <c r="W1075" s="425" t="s">
        <v>4844</v>
      </c>
      <c r="X1075" s="169"/>
      <c r="Y1075" s="71" t="s">
        <v>233</v>
      </c>
      <c r="Z1075" s="145">
        <f t="shared" si="208"/>
        <v>0</v>
      </c>
      <c r="AA1075" s="145">
        <f t="shared" si="209"/>
        <v>0</v>
      </c>
      <c r="AB1075" s="257">
        <f t="shared" si="210"/>
        <v>0</v>
      </c>
      <c r="AC1075" s="142">
        <f t="shared" si="211"/>
        <v>0</v>
      </c>
      <c r="AD1075" s="143">
        <f t="shared" si="212"/>
        <v>0</v>
      </c>
      <c r="AE1075" s="144" t="str">
        <f t="shared" si="203"/>
        <v/>
      </c>
      <c r="AF1075" s="144">
        <f t="shared" si="204"/>
        <v>0</v>
      </c>
      <c r="AG1075" s="144" t="str">
        <f t="shared" si="205"/>
        <v/>
      </c>
      <c r="AH1075" s="591">
        <f t="shared" si="213"/>
        <v>0</v>
      </c>
    </row>
    <row r="1076" spans="1:34" ht="15.75">
      <c r="A1076" s="5"/>
      <c r="B1076" s="13">
        <v>141</v>
      </c>
      <c r="C1076" s="341" t="s">
        <v>2779</v>
      </c>
      <c r="D1076" s="341" t="s">
        <v>399</v>
      </c>
      <c r="E1076" s="379" t="s">
        <v>100</v>
      </c>
      <c r="F1076" s="405">
        <v>2</v>
      </c>
      <c r="G1076" s="8"/>
      <c r="H1076" s="413">
        <v>1153</v>
      </c>
      <c r="I1076" s="146">
        <f t="shared" si="206"/>
        <v>807.09999999999991</v>
      </c>
      <c r="J1076" s="255">
        <f t="shared" si="207"/>
        <v>31.042307692307688</v>
      </c>
      <c r="K1076" s="8" t="s">
        <v>3207</v>
      </c>
      <c r="L1076" s="401"/>
      <c r="M1076" s="342"/>
      <c r="N1076" s="8" t="s">
        <v>3208</v>
      </c>
      <c r="O1076" s="426">
        <v>5.6639999999999996E-2</v>
      </c>
      <c r="P1076" s="423">
        <v>1900</v>
      </c>
      <c r="Q1076" s="439">
        <v>15000</v>
      </c>
      <c r="R1076" s="451" t="s">
        <v>4809</v>
      </c>
      <c r="S1076" s="460"/>
      <c r="T1076" s="448">
        <v>15</v>
      </c>
      <c r="U1076" s="549" t="s">
        <v>4810</v>
      </c>
      <c r="V1076" s="522" t="s">
        <v>4845</v>
      </c>
      <c r="W1076" s="425" t="s">
        <v>4846</v>
      </c>
      <c r="X1076" s="169"/>
      <c r="Y1076" s="71" t="s">
        <v>233</v>
      </c>
      <c r="Z1076" s="145">
        <f t="shared" si="208"/>
        <v>0</v>
      </c>
      <c r="AA1076" s="145">
        <f t="shared" si="209"/>
        <v>0</v>
      </c>
      <c r="AB1076" s="257">
        <f t="shared" si="210"/>
        <v>0</v>
      </c>
      <c r="AC1076" s="142">
        <f t="shared" si="211"/>
        <v>0</v>
      </c>
      <c r="AD1076" s="143">
        <f t="shared" si="212"/>
        <v>0</v>
      </c>
      <c r="AE1076" s="144" t="str">
        <f t="shared" si="203"/>
        <v/>
      </c>
      <c r="AF1076" s="144">
        <f t="shared" si="204"/>
        <v>0</v>
      </c>
      <c r="AG1076" s="144" t="str">
        <f t="shared" si="205"/>
        <v/>
      </c>
      <c r="AH1076" s="591">
        <f t="shared" si="213"/>
        <v>0</v>
      </c>
    </row>
    <row r="1077" spans="1:34" ht="15.75">
      <c r="A1077" s="5"/>
      <c r="B1077" s="13">
        <v>141</v>
      </c>
      <c r="C1077" s="341" t="s">
        <v>2780</v>
      </c>
      <c r="D1077" s="341" t="s">
        <v>399</v>
      </c>
      <c r="E1077" s="379" t="s">
        <v>100</v>
      </c>
      <c r="F1077" s="405">
        <v>2</v>
      </c>
      <c r="G1077" s="8"/>
      <c r="H1077" s="413">
        <v>1153</v>
      </c>
      <c r="I1077" s="146">
        <f t="shared" si="206"/>
        <v>807.09999999999991</v>
      </c>
      <c r="J1077" s="255">
        <f t="shared" si="207"/>
        <v>31.042307692307688</v>
      </c>
      <c r="K1077" s="8" t="s">
        <v>3207</v>
      </c>
      <c r="L1077" s="401"/>
      <c r="M1077" s="342"/>
      <c r="N1077" s="8" t="s">
        <v>3208</v>
      </c>
      <c r="O1077" s="426">
        <v>5.6639999999999996E-2</v>
      </c>
      <c r="P1077" s="423">
        <v>1900</v>
      </c>
      <c r="Q1077" s="439">
        <v>15400</v>
      </c>
      <c r="R1077" s="451" t="s">
        <v>4809</v>
      </c>
      <c r="S1077" s="460"/>
      <c r="T1077" s="448">
        <v>15</v>
      </c>
      <c r="U1077" s="549" t="s">
        <v>4810</v>
      </c>
      <c r="V1077" s="522" t="s">
        <v>4847</v>
      </c>
      <c r="W1077" s="425" t="s">
        <v>4848</v>
      </c>
      <c r="X1077" s="169"/>
      <c r="Y1077" s="71" t="s">
        <v>233</v>
      </c>
      <c r="Z1077" s="145">
        <f t="shared" si="208"/>
        <v>0</v>
      </c>
      <c r="AA1077" s="145">
        <f t="shared" si="209"/>
        <v>0</v>
      </c>
      <c r="AB1077" s="257">
        <f t="shared" si="210"/>
        <v>0</v>
      </c>
      <c r="AC1077" s="142">
        <f t="shared" si="211"/>
        <v>0</v>
      </c>
      <c r="AD1077" s="143">
        <f t="shared" si="212"/>
        <v>0</v>
      </c>
      <c r="AE1077" s="144" t="str">
        <f t="shared" si="203"/>
        <v/>
      </c>
      <c r="AF1077" s="144">
        <f t="shared" si="204"/>
        <v>0</v>
      </c>
      <c r="AG1077" s="144" t="str">
        <f t="shared" si="205"/>
        <v/>
      </c>
      <c r="AH1077" s="591">
        <f t="shared" si="213"/>
        <v>0</v>
      </c>
    </row>
    <row r="1078" spans="1:34" ht="15.75">
      <c r="A1078" s="5"/>
      <c r="B1078" s="13">
        <v>141</v>
      </c>
      <c r="C1078" s="341" t="s">
        <v>2781</v>
      </c>
      <c r="D1078" s="341" t="s">
        <v>399</v>
      </c>
      <c r="E1078" s="379" t="s">
        <v>100</v>
      </c>
      <c r="F1078" s="405">
        <v>2</v>
      </c>
      <c r="G1078" s="8"/>
      <c r="H1078" s="413">
        <v>1238</v>
      </c>
      <c r="I1078" s="146">
        <f t="shared" si="206"/>
        <v>866.59999999999991</v>
      </c>
      <c r="J1078" s="255">
        <f t="shared" si="207"/>
        <v>33.330769230769228</v>
      </c>
      <c r="K1078" s="8" t="s">
        <v>3207</v>
      </c>
      <c r="L1078" s="401"/>
      <c r="M1078" s="342"/>
      <c r="N1078" s="8" t="s">
        <v>3208</v>
      </c>
      <c r="O1078" s="426">
        <v>5.6639999999999996E-2</v>
      </c>
      <c r="P1078" s="423">
        <v>1900</v>
      </c>
      <c r="Q1078" s="439">
        <v>15400</v>
      </c>
      <c r="R1078" s="451" t="s">
        <v>4809</v>
      </c>
      <c r="S1078" s="460"/>
      <c r="T1078" s="448">
        <v>15</v>
      </c>
      <c r="U1078" s="549" t="s">
        <v>4810</v>
      </c>
      <c r="V1078" s="522" t="s">
        <v>4849</v>
      </c>
      <c r="W1078" s="425" t="s">
        <v>4850</v>
      </c>
      <c r="X1078" s="169"/>
      <c r="Y1078" s="71" t="s">
        <v>233</v>
      </c>
      <c r="Z1078" s="145">
        <f t="shared" si="208"/>
        <v>0</v>
      </c>
      <c r="AA1078" s="145">
        <f t="shared" si="209"/>
        <v>0</v>
      </c>
      <c r="AB1078" s="257">
        <f t="shared" si="210"/>
        <v>0</v>
      </c>
      <c r="AC1078" s="142">
        <f t="shared" si="211"/>
        <v>0</v>
      </c>
      <c r="AD1078" s="143">
        <f t="shared" si="212"/>
        <v>0</v>
      </c>
      <c r="AE1078" s="144" t="str">
        <f t="shared" si="203"/>
        <v/>
      </c>
      <c r="AF1078" s="144">
        <f t="shared" si="204"/>
        <v>0</v>
      </c>
      <c r="AG1078" s="144" t="str">
        <f t="shared" si="205"/>
        <v/>
      </c>
      <c r="AH1078" s="591">
        <f t="shared" si="213"/>
        <v>0</v>
      </c>
    </row>
    <row r="1079" spans="1:34" ht="15.75">
      <c r="A1079" s="5"/>
      <c r="B1079" s="13">
        <v>141</v>
      </c>
      <c r="C1079" s="341" t="s">
        <v>2782</v>
      </c>
      <c r="D1079" s="341" t="s">
        <v>399</v>
      </c>
      <c r="E1079" s="379" t="s">
        <v>100</v>
      </c>
      <c r="F1079" s="405">
        <v>2</v>
      </c>
      <c r="G1079" s="8"/>
      <c r="H1079" s="413">
        <v>1153</v>
      </c>
      <c r="I1079" s="146">
        <f t="shared" si="206"/>
        <v>807.09999999999991</v>
      </c>
      <c r="J1079" s="255">
        <f t="shared" si="207"/>
        <v>31.042307692307688</v>
      </c>
      <c r="K1079" s="8" t="s">
        <v>3207</v>
      </c>
      <c r="L1079" s="401"/>
      <c r="M1079" s="342"/>
      <c r="N1079" s="8" t="s">
        <v>3208</v>
      </c>
      <c r="O1079" s="426">
        <v>5.6639999999999996E-2</v>
      </c>
      <c r="P1079" s="423">
        <v>1900</v>
      </c>
      <c r="Q1079" s="439">
        <v>15300</v>
      </c>
      <c r="R1079" s="451" t="s">
        <v>4809</v>
      </c>
      <c r="S1079" s="460"/>
      <c r="T1079" s="448">
        <v>15</v>
      </c>
      <c r="U1079" s="549" t="s">
        <v>4810</v>
      </c>
      <c r="V1079" s="522" t="s">
        <v>4851</v>
      </c>
      <c r="W1079" s="425" t="s">
        <v>4852</v>
      </c>
      <c r="X1079" s="169"/>
      <c r="Y1079" s="71" t="s">
        <v>233</v>
      </c>
      <c r="Z1079" s="145">
        <f t="shared" si="208"/>
        <v>0</v>
      </c>
      <c r="AA1079" s="145">
        <f t="shared" si="209"/>
        <v>0</v>
      </c>
      <c r="AB1079" s="257">
        <f t="shared" si="210"/>
        <v>0</v>
      </c>
      <c r="AC1079" s="142">
        <f t="shared" si="211"/>
        <v>0</v>
      </c>
      <c r="AD1079" s="143">
        <f t="shared" si="212"/>
        <v>0</v>
      </c>
      <c r="AE1079" s="144" t="str">
        <f t="shared" si="203"/>
        <v/>
      </c>
      <c r="AF1079" s="144">
        <f t="shared" si="204"/>
        <v>0</v>
      </c>
      <c r="AG1079" s="144" t="str">
        <f t="shared" si="205"/>
        <v/>
      </c>
      <c r="AH1079" s="591">
        <f t="shared" si="213"/>
        <v>0</v>
      </c>
    </row>
    <row r="1080" spans="1:34" ht="15.75">
      <c r="A1080" s="5"/>
      <c r="B1080" s="13">
        <v>141</v>
      </c>
      <c r="C1080" s="341" t="s">
        <v>2783</v>
      </c>
      <c r="D1080" s="341" t="s">
        <v>399</v>
      </c>
      <c r="E1080" s="379" t="s">
        <v>100</v>
      </c>
      <c r="F1080" s="405">
        <v>2</v>
      </c>
      <c r="G1080" s="8"/>
      <c r="H1080" s="413">
        <v>1153</v>
      </c>
      <c r="I1080" s="146">
        <f t="shared" si="206"/>
        <v>807.09999999999991</v>
      </c>
      <c r="J1080" s="255">
        <f t="shared" si="207"/>
        <v>31.042307692307688</v>
      </c>
      <c r="K1080" s="8" t="s">
        <v>3207</v>
      </c>
      <c r="L1080" s="401"/>
      <c r="M1080" s="342"/>
      <c r="N1080" s="8" t="s">
        <v>3208</v>
      </c>
      <c r="O1080" s="426">
        <v>5.6639999999999996E-2</v>
      </c>
      <c r="P1080" s="423">
        <v>1900</v>
      </c>
      <c r="Q1080" s="439">
        <v>14900</v>
      </c>
      <c r="R1080" s="451" t="s">
        <v>4809</v>
      </c>
      <c r="S1080" s="460"/>
      <c r="T1080" s="448">
        <v>15</v>
      </c>
      <c r="U1080" s="549" t="s">
        <v>4810</v>
      </c>
      <c r="V1080" s="522" t="s">
        <v>4853</v>
      </c>
      <c r="W1080" s="425" t="s">
        <v>4854</v>
      </c>
      <c r="X1080" s="169"/>
      <c r="Y1080" s="71" t="s">
        <v>233</v>
      </c>
      <c r="Z1080" s="145">
        <f t="shared" si="208"/>
        <v>0</v>
      </c>
      <c r="AA1080" s="145">
        <f t="shared" si="209"/>
        <v>0</v>
      </c>
      <c r="AB1080" s="257">
        <f t="shared" si="210"/>
        <v>0</v>
      </c>
      <c r="AC1080" s="142">
        <f t="shared" si="211"/>
        <v>0</v>
      </c>
      <c r="AD1080" s="143">
        <f t="shared" si="212"/>
        <v>0</v>
      </c>
      <c r="AE1080" s="144" t="str">
        <f t="shared" si="203"/>
        <v/>
      </c>
      <c r="AF1080" s="144">
        <f t="shared" si="204"/>
        <v>0</v>
      </c>
      <c r="AG1080" s="144" t="str">
        <f t="shared" si="205"/>
        <v/>
      </c>
      <c r="AH1080" s="591">
        <f t="shared" si="213"/>
        <v>0</v>
      </c>
    </row>
    <row r="1081" spans="1:34" ht="15.75">
      <c r="A1081" s="5"/>
      <c r="B1081" s="13">
        <v>141</v>
      </c>
      <c r="C1081" s="341" t="s">
        <v>2784</v>
      </c>
      <c r="D1081" s="341" t="s">
        <v>399</v>
      </c>
      <c r="E1081" s="379" t="s">
        <v>100</v>
      </c>
      <c r="F1081" s="405">
        <v>2</v>
      </c>
      <c r="G1081" s="8"/>
      <c r="H1081" s="413">
        <v>1210</v>
      </c>
      <c r="I1081" s="146">
        <f t="shared" si="206"/>
        <v>847</v>
      </c>
      <c r="J1081" s="255">
        <f t="shared" si="207"/>
        <v>32.57692307692308</v>
      </c>
      <c r="K1081" s="8" t="s">
        <v>3207</v>
      </c>
      <c r="L1081" s="401"/>
      <c r="M1081" s="342"/>
      <c r="N1081" s="8" t="s">
        <v>10</v>
      </c>
      <c r="O1081" s="426">
        <v>5.6639999999999996E-2</v>
      </c>
      <c r="P1081" s="423">
        <v>1900</v>
      </c>
      <c r="Q1081" s="439">
        <v>14600</v>
      </c>
      <c r="R1081" s="451" t="s">
        <v>4809</v>
      </c>
      <c r="S1081" s="460"/>
      <c r="T1081" s="448">
        <v>15</v>
      </c>
      <c r="U1081" s="549" t="s">
        <v>4810</v>
      </c>
      <c r="V1081" s="522" t="s">
        <v>4855</v>
      </c>
      <c r="W1081" s="425" t="s">
        <v>4856</v>
      </c>
      <c r="X1081" s="169"/>
      <c r="Y1081" s="71" t="s">
        <v>6572</v>
      </c>
      <c r="Z1081" s="145">
        <f t="shared" si="208"/>
        <v>0</v>
      </c>
      <c r="AA1081" s="145">
        <f t="shared" si="209"/>
        <v>0</v>
      </c>
      <c r="AB1081" s="257">
        <f t="shared" si="210"/>
        <v>0</v>
      </c>
      <c r="AC1081" s="142">
        <f t="shared" si="211"/>
        <v>0</v>
      </c>
      <c r="AD1081" s="143">
        <f t="shared" si="212"/>
        <v>0</v>
      </c>
      <c r="AE1081" s="144" t="str">
        <f t="shared" si="203"/>
        <v/>
      </c>
      <c r="AF1081" s="144" t="str">
        <f t="shared" si="204"/>
        <v/>
      </c>
      <c r="AG1081" s="144">
        <f t="shared" si="205"/>
        <v>0</v>
      </c>
      <c r="AH1081" s="591">
        <f t="shared" si="213"/>
        <v>0</v>
      </c>
    </row>
    <row r="1082" spans="1:34" ht="15.75">
      <c r="A1082" s="5"/>
      <c r="B1082" s="13">
        <v>141</v>
      </c>
      <c r="C1082" s="341" t="s">
        <v>2785</v>
      </c>
      <c r="D1082" s="341" t="s">
        <v>399</v>
      </c>
      <c r="E1082" s="379" t="s">
        <v>100</v>
      </c>
      <c r="F1082" s="405">
        <v>2</v>
      </c>
      <c r="G1082" s="8"/>
      <c r="H1082" s="413">
        <v>1153</v>
      </c>
      <c r="I1082" s="146">
        <f t="shared" si="206"/>
        <v>807.09999999999991</v>
      </c>
      <c r="J1082" s="255">
        <f t="shared" si="207"/>
        <v>31.042307692307688</v>
      </c>
      <c r="K1082" s="8" t="s">
        <v>3207</v>
      </c>
      <c r="L1082" s="401"/>
      <c r="M1082" s="342"/>
      <c r="N1082" s="8" t="s">
        <v>3208</v>
      </c>
      <c r="O1082" s="426">
        <v>5.6639999999999996E-2</v>
      </c>
      <c r="P1082" s="423">
        <v>1900</v>
      </c>
      <c r="Q1082" s="439">
        <v>14900</v>
      </c>
      <c r="R1082" s="451" t="s">
        <v>4809</v>
      </c>
      <c r="S1082" s="460"/>
      <c r="T1082" s="448">
        <v>15</v>
      </c>
      <c r="U1082" s="549" t="s">
        <v>4810</v>
      </c>
      <c r="V1082" s="522" t="s">
        <v>4857</v>
      </c>
      <c r="W1082" s="425" t="s">
        <v>4858</v>
      </c>
      <c r="X1082" s="169"/>
      <c r="Y1082" s="71" t="s">
        <v>233</v>
      </c>
      <c r="Z1082" s="145">
        <f t="shared" si="208"/>
        <v>0</v>
      </c>
      <c r="AA1082" s="145">
        <f t="shared" si="209"/>
        <v>0</v>
      </c>
      <c r="AB1082" s="257">
        <f t="shared" si="210"/>
        <v>0</v>
      </c>
      <c r="AC1082" s="142">
        <f t="shared" si="211"/>
        <v>0</v>
      </c>
      <c r="AD1082" s="143">
        <f t="shared" si="212"/>
        <v>0</v>
      </c>
      <c r="AE1082" s="144" t="str">
        <f t="shared" si="203"/>
        <v/>
      </c>
      <c r="AF1082" s="144">
        <f t="shared" si="204"/>
        <v>0</v>
      </c>
      <c r="AG1082" s="144" t="str">
        <f t="shared" si="205"/>
        <v/>
      </c>
      <c r="AH1082" s="591">
        <f t="shared" si="213"/>
        <v>0</v>
      </c>
    </row>
    <row r="1083" spans="1:34" ht="15.75">
      <c r="A1083" s="5"/>
      <c r="B1083" s="13">
        <v>141</v>
      </c>
      <c r="C1083" s="341" t="s">
        <v>2786</v>
      </c>
      <c r="D1083" s="341" t="s">
        <v>399</v>
      </c>
      <c r="E1083" s="379" t="s">
        <v>100</v>
      </c>
      <c r="F1083" s="405">
        <v>2</v>
      </c>
      <c r="G1083" s="8"/>
      <c r="H1083" s="413">
        <v>1153</v>
      </c>
      <c r="I1083" s="146">
        <f t="shared" si="206"/>
        <v>807.09999999999991</v>
      </c>
      <c r="J1083" s="255">
        <f t="shared" si="207"/>
        <v>31.042307692307688</v>
      </c>
      <c r="K1083" s="8" t="s">
        <v>3207</v>
      </c>
      <c r="L1083" s="401"/>
      <c r="M1083" s="342"/>
      <c r="N1083" s="8" t="s">
        <v>3208</v>
      </c>
      <c r="O1083" s="426">
        <v>5.6639999999999996E-2</v>
      </c>
      <c r="P1083" s="423">
        <v>1900</v>
      </c>
      <c r="Q1083" s="439">
        <v>15400</v>
      </c>
      <c r="R1083" s="451" t="s">
        <v>4809</v>
      </c>
      <c r="S1083" s="460"/>
      <c r="T1083" s="448">
        <v>15</v>
      </c>
      <c r="U1083" s="549" t="s">
        <v>4810</v>
      </c>
      <c r="V1083" s="522" t="s">
        <v>4859</v>
      </c>
      <c r="W1083" s="425" t="s">
        <v>4860</v>
      </c>
      <c r="X1083" s="169"/>
      <c r="Y1083" s="71" t="s">
        <v>233</v>
      </c>
      <c r="Z1083" s="145">
        <f t="shared" si="208"/>
        <v>0</v>
      </c>
      <c r="AA1083" s="145">
        <f t="shared" si="209"/>
        <v>0</v>
      </c>
      <c r="AB1083" s="257">
        <f t="shared" si="210"/>
        <v>0</v>
      </c>
      <c r="AC1083" s="142">
        <f t="shared" si="211"/>
        <v>0</v>
      </c>
      <c r="AD1083" s="143">
        <f t="shared" si="212"/>
        <v>0</v>
      </c>
      <c r="AE1083" s="144" t="str">
        <f t="shared" si="203"/>
        <v/>
      </c>
      <c r="AF1083" s="144">
        <f t="shared" si="204"/>
        <v>0</v>
      </c>
      <c r="AG1083" s="144" t="str">
        <f t="shared" si="205"/>
        <v/>
      </c>
      <c r="AH1083" s="591">
        <f t="shared" si="213"/>
        <v>0</v>
      </c>
    </row>
    <row r="1084" spans="1:34" ht="15.75">
      <c r="A1084" s="5"/>
      <c r="B1084" s="13">
        <v>141</v>
      </c>
      <c r="C1084" s="341" t="s">
        <v>2787</v>
      </c>
      <c r="D1084" s="341" t="s">
        <v>399</v>
      </c>
      <c r="E1084" s="379" t="s">
        <v>100</v>
      </c>
      <c r="F1084" s="405">
        <v>2</v>
      </c>
      <c r="G1084" s="8"/>
      <c r="H1084" s="413">
        <v>1153</v>
      </c>
      <c r="I1084" s="146">
        <f t="shared" si="206"/>
        <v>807.09999999999991</v>
      </c>
      <c r="J1084" s="255">
        <f t="shared" si="207"/>
        <v>31.042307692307688</v>
      </c>
      <c r="K1084" s="8" t="s">
        <v>3207</v>
      </c>
      <c r="L1084" s="401"/>
      <c r="M1084" s="342"/>
      <c r="N1084" s="8" t="s">
        <v>3208</v>
      </c>
      <c r="O1084" s="426">
        <v>5.6639999999999996E-2</v>
      </c>
      <c r="P1084" s="423">
        <v>1900</v>
      </c>
      <c r="Q1084" s="439">
        <v>15300</v>
      </c>
      <c r="R1084" s="451" t="s">
        <v>4809</v>
      </c>
      <c r="S1084" s="460"/>
      <c r="T1084" s="448">
        <v>15</v>
      </c>
      <c r="U1084" s="549" t="s">
        <v>4810</v>
      </c>
      <c r="V1084" s="522" t="s">
        <v>4861</v>
      </c>
      <c r="W1084" s="425" t="s">
        <v>4862</v>
      </c>
      <c r="X1084" s="169"/>
      <c r="Y1084" s="71" t="s">
        <v>234</v>
      </c>
      <c r="Z1084" s="145">
        <f t="shared" si="208"/>
        <v>0</v>
      </c>
      <c r="AA1084" s="145">
        <f t="shared" si="209"/>
        <v>0</v>
      </c>
      <c r="AB1084" s="257">
        <f t="shared" si="210"/>
        <v>0</v>
      </c>
      <c r="AC1084" s="142">
        <f t="shared" si="211"/>
        <v>0</v>
      </c>
      <c r="AD1084" s="143">
        <f t="shared" si="212"/>
        <v>0</v>
      </c>
      <c r="AE1084" s="144" t="str">
        <f t="shared" si="203"/>
        <v/>
      </c>
      <c r="AF1084" s="144">
        <f t="shared" si="204"/>
        <v>0</v>
      </c>
      <c r="AG1084" s="144" t="str">
        <f t="shared" si="205"/>
        <v/>
      </c>
      <c r="AH1084" s="591">
        <f t="shared" si="213"/>
        <v>0</v>
      </c>
    </row>
    <row r="1085" spans="1:34" ht="15.75">
      <c r="A1085" s="5"/>
      <c r="B1085" s="13">
        <v>141</v>
      </c>
      <c r="C1085" s="341" t="s">
        <v>2788</v>
      </c>
      <c r="D1085" s="341" t="s">
        <v>399</v>
      </c>
      <c r="E1085" s="379" t="s">
        <v>100</v>
      </c>
      <c r="F1085" s="405">
        <v>2</v>
      </c>
      <c r="G1085" s="8"/>
      <c r="H1085" s="413">
        <v>1153</v>
      </c>
      <c r="I1085" s="146">
        <f t="shared" si="206"/>
        <v>807.09999999999991</v>
      </c>
      <c r="J1085" s="255">
        <f t="shared" si="207"/>
        <v>31.042307692307688</v>
      </c>
      <c r="K1085" s="8" t="s">
        <v>3207</v>
      </c>
      <c r="L1085" s="401"/>
      <c r="M1085" s="342"/>
      <c r="N1085" s="8" t="s">
        <v>3208</v>
      </c>
      <c r="O1085" s="426">
        <v>5.6639999999999996E-2</v>
      </c>
      <c r="P1085" s="423">
        <v>1900</v>
      </c>
      <c r="Q1085" s="439">
        <v>15100</v>
      </c>
      <c r="R1085" s="451" t="s">
        <v>4809</v>
      </c>
      <c r="S1085" s="460"/>
      <c r="T1085" s="448">
        <v>15</v>
      </c>
      <c r="U1085" s="549" t="s">
        <v>4810</v>
      </c>
      <c r="V1085" s="522" t="s">
        <v>4863</v>
      </c>
      <c r="W1085" s="425" t="s">
        <v>4864</v>
      </c>
      <c r="X1085" s="169"/>
      <c r="Y1085" s="71" t="s">
        <v>233</v>
      </c>
      <c r="Z1085" s="145">
        <f t="shared" si="208"/>
        <v>0</v>
      </c>
      <c r="AA1085" s="145">
        <f t="shared" si="209"/>
        <v>0</v>
      </c>
      <c r="AB1085" s="257">
        <f t="shared" si="210"/>
        <v>0</v>
      </c>
      <c r="AC1085" s="142">
        <f t="shared" si="211"/>
        <v>0</v>
      </c>
      <c r="AD1085" s="143">
        <f t="shared" si="212"/>
        <v>0</v>
      </c>
      <c r="AE1085" s="144" t="str">
        <f t="shared" si="203"/>
        <v/>
      </c>
      <c r="AF1085" s="144">
        <f t="shared" si="204"/>
        <v>0</v>
      </c>
      <c r="AG1085" s="144" t="str">
        <f t="shared" si="205"/>
        <v/>
      </c>
      <c r="AH1085" s="591">
        <f t="shared" si="213"/>
        <v>0</v>
      </c>
    </row>
    <row r="1086" spans="1:34" ht="15.75">
      <c r="A1086" s="5"/>
      <c r="B1086" s="13">
        <v>141</v>
      </c>
      <c r="C1086" s="341" t="s">
        <v>2789</v>
      </c>
      <c r="D1086" s="341" t="s">
        <v>399</v>
      </c>
      <c r="E1086" s="379" t="s">
        <v>100</v>
      </c>
      <c r="F1086" s="405">
        <v>2</v>
      </c>
      <c r="G1086" s="8"/>
      <c r="H1086" s="413">
        <v>1153</v>
      </c>
      <c r="I1086" s="146">
        <f t="shared" si="206"/>
        <v>807.09999999999991</v>
      </c>
      <c r="J1086" s="255">
        <f t="shared" si="207"/>
        <v>31.042307692307688</v>
      </c>
      <c r="K1086" s="8" t="s">
        <v>3207</v>
      </c>
      <c r="L1086" s="401"/>
      <c r="M1086" s="342"/>
      <c r="N1086" s="8" t="s">
        <v>3208</v>
      </c>
      <c r="O1086" s="426">
        <v>5.6639999999999996E-2</v>
      </c>
      <c r="P1086" s="423">
        <v>1900</v>
      </c>
      <c r="Q1086" s="439">
        <v>15200</v>
      </c>
      <c r="R1086" s="451" t="s">
        <v>4809</v>
      </c>
      <c r="S1086" s="460"/>
      <c r="T1086" s="448">
        <v>15</v>
      </c>
      <c r="U1086" s="549" t="s">
        <v>4810</v>
      </c>
      <c r="V1086" s="522" t="s">
        <v>4865</v>
      </c>
      <c r="W1086" s="425" t="s">
        <v>4866</v>
      </c>
      <c r="X1086" s="169"/>
      <c r="Y1086" s="71" t="s">
        <v>233</v>
      </c>
      <c r="Z1086" s="145">
        <f t="shared" si="208"/>
        <v>0</v>
      </c>
      <c r="AA1086" s="145">
        <f t="shared" si="209"/>
        <v>0</v>
      </c>
      <c r="AB1086" s="257">
        <f t="shared" si="210"/>
        <v>0</v>
      </c>
      <c r="AC1086" s="142">
        <f t="shared" si="211"/>
        <v>0</v>
      </c>
      <c r="AD1086" s="143">
        <f t="shared" si="212"/>
        <v>0</v>
      </c>
      <c r="AE1086" s="144" t="str">
        <f t="shared" si="203"/>
        <v/>
      </c>
      <c r="AF1086" s="144">
        <f t="shared" si="204"/>
        <v>0</v>
      </c>
      <c r="AG1086" s="144" t="str">
        <f t="shared" si="205"/>
        <v/>
      </c>
      <c r="AH1086" s="591">
        <f t="shared" si="213"/>
        <v>0</v>
      </c>
    </row>
    <row r="1087" spans="1:34" ht="15.75">
      <c r="A1087" s="5"/>
      <c r="B1087" s="13">
        <v>141</v>
      </c>
      <c r="C1087" s="341" t="s">
        <v>2790</v>
      </c>
      <c r="D1087" s="341" t="s">
        <v>399</v>
      </c>
      <c r="E1087" s="379" t="s">
        <v>100</v>
      </c>
      <c r="F1087" s="405">
        <v>2</v>
      </c>
      <c r="G1087" s="8"/>
      <c r="H1087" s="413">
        <v>1153</v>
      </c>
      <c r="I1087" s="146">
        <f t="shared" si="206"/>
        <v>807.09999999999991</v>
      </c>
      <c r="J1087" s="255">
        <f t="shared" si="207"/>
        <v>31.042307692307688</v>
      </c>
      <c r="K1087" s="8" t="s">
        <v>3207</v>
      </c>
      <c r="L1087" s="401"/>
      <c r="M1087" s="342"/>
      <c r="N1087" s="8" t="s">
        <v>3208</v>
      </c>
      <c r="O1087" s="426">
        <v>5.6639999999999996E-2</v>
      </c>
      <c r="P1087" s="423">
        <v>1900</v>
      </c>
      <c r="Q1087" s="439">
        <v>14900</v>
      </c>
      <c r="R1087" s="451" t="s">
        <v>4809</v>
      </c>
      <c r="S1087" s="460"/>
      <c r="T1087" s="448">
        <v>15</v>
      </c>
      <c r="U1087" s="549" t="s">
        <v>4810</v>
      </c>
      <c r="V1087" s="522" t="s">
        <v>4867</v>
      </c>
      <c r="W1087" s="425" t="s">
        <v>4868</v>
      </c>
      <c r="X1087" s="169"/>
      <c r="Y1087" s="71" t="s">
        <v>233</v>
      </c>
      <c r="Z1087" s="145">
        <f t="shared" si="208"/>
        <v>0</v>
      </c>
      <c r="AA1087" s="145">
        <f t="shared" si="209"/>
        <v>0</v>
      </c>
      <c r="AB1087" s="257">
        <f t="shared" si="210"/>
        <v>0</v>
      </c>
      <c r="AC1087" s="142">
        <f t="shared" si="211"/>
        <v>0</v>
      </c>
      <c r="AD1087" s="143">
        <f t="shared" si="212"/>
        <v>0</v>
      </c>
      <c r="AE1087" s="144" t="str">
        <f t="shared" si="203"/>
        <v/>
      </c>
      <c r="AF1087" s="144">
        <f t="shared" si="204"/>
        <v>0</v>
      </c>
      <c r="AG1087" s="144" t="str">
        <f t="shared" si="205"/>
        <v/>
      </c>
      <c r="AH1087" s="591">
        <f t="shared" si="213"/>
        <v>0</v>
      </c>
    </row>
    <row r="1088" spans="1:34" ht="15.75">
      <c r="A1088" s="5"/>
      <c r="B1088" s="13">
        <v>141</v>
      </c>
      <c r="C1088" s="341" t="s">
        <v>2791</v>
      </c>
      <c r="D1088" s="341" t="s">
        <v>399</v>
      </c>
      <c r="E1088" s="379" t="s">
        <v>100</v>
      </c>
      <c r="F1088" s="405">
        <v>2</v>
      </c>
      <c r="G1088" s="8"/>
      <c r="H1088" s="413">
        <v>1325</v>
      </c>
      <c r="I1088" s="146">
        <f t="shared" si="206"/>
        <v>927.49999999999989</v>
      </c>
      <c r="J1088" s="255">
        <f t="shared" si="207"/>
        <v>35.67307692307692</v>
      </c>
      <c r="K1088" s="8" t="s">
        <v>3207</v>
      </c>
      <c r="L1088" s="401"/>
      <c r="M1088" s="342"/>
      <c r="N1088" s="8" t="s">
        <v>3208</v>
      </c>
      <c r="O1088" s="426">
        <v>5.6639999999999996E-2</v>
      </c>
      <c r="P1088" s="423">
        <v>1900</v>
      </c>
      <c r="Q1088" s="439">
        <v>13300</v>
      </c>
      <c r="R1088" s="451" t="s">
        <v>4809</v>
      </c>
      <c r="S1088" s="460"/>
      <c r="T1088" s="448">
        <v>12</v>
      </c>
      <c r="U1088" s="549" t="s">
        <v>4810</v>
      </c>
      <c r="V1088" s="522" t="s">
        <v>4869</v>
      </c>
      <c r="W1088" s="425" t="s">
        <v>4870</v>
      </c>
      <c r="X1088" s="169"/>
      <c r="Y1088" s="71" t="s">
        <v>233</v>
      </c>
      <c r="Z1088" s="145">
        <f t="shared" si="208"/>
        <v>0</v>
      </c>
      <c r="AA1088" s="145">
        <f t="shared" si="209"/>
        <v>0</v>
      </c>
      <c r="AB1088" s="257">
        <f t="shared" si="210"/>
        <v>0</v>
      </c>
      <c r="AC1088" s="142">
        <f t="shared" si="211"/>
        <v>0</v>
      </c>
      <c r="AD1088" s="143">
        <f t="shared" si="212"/>
        <v>0</v>
      </c>
      <c r="AE1088" s="144" t="str">
        <f t="shared" si="203"/>
        <v/>
      </c>
      <c r="AF1088" s="144">
        <f t="shared" si="204"/>
        <v>0</v>
      </c>
      <c r="AG1088" s="144" t="str">
        <f t="shared" si="205"/>
        <v/>
      </c>
      <c r="AH1088" s="591">
        <f t="shared" si="213"/>
        <v>0</v>
      </c>
    </row>
    <row r="1089" spans="1:34" ht="15.75">
      <c r="A1089" s="5"/>
      <c r="B1089" s="13">
        <v>141</v>
      </c>
      <c r="C1089" s="341" t="s">
        <v>2792</v>
      </c>
      <c r="D1089" s="341" t="s">
        <v>399</v>
      </c>
      <c r="E1089" s="379" t="s">
        <v>100</v>
      </c>
      <c r="F1089" s="405">
        <v>2</v>
      </c>
      <c r="G1089" s="8"/>
      <c r="H1089" s="413">
        <v>1256</v>
      </c>
      <c r="I1089" s="146">
        <f t="shared" si="206"/>
        <v>879.19999999999993</v>
      </c>
      <c r="J1089" s="255">
        <f t="shared" si="207"/>
        <v>33.815384615384616</v>
      </c>
      <c r="K1089" s="8" t="s">
        <v>3207</v>
      </c>
      <c r="L1089" s="401"/>
      <c r="M1089" s="342"/>
      <c r="N1089" s="8" t="s">
        <v>3208</v>
      </c>
      <c r="O1089" s="426">
        <v>5.6639999999999996E-2</v>
      </c>
      <c r="P1089" s="423">
        <v>1900</v>
      </c>
      <c r="Q1089" s="439">
        <v>14600</v>
      </c>
      <c r="R1089" s="451" t="s">
        <v>4809</v>
      </c>
      <c r="S1089" s="460"/>
      <c r="T1089" s="448">
        <v>15</v>
      </c>
      <c r="U1089" s="549" t="s">
        <v>4810</v>
      </c>
      <c r="V1089" s="522" t="s">
        <v>4871</v>
      </c>
      <c r="W1089" s="425" t="s">
        <v>4872</v>
      </c>
      <c r="X1089" s="169"/>
      <c r="Y1089" s="71" t="s">
        <v>233</v>
      </c>
      <c r="Z1089" s="145">
        <f t="shared" si="208"/>
        <v>0</v>
      </c>
      <c r="AA1089" s="145">
        <f t="shared" si="209"/>
        <v>0</v>
      </c>
      <c r="AB1089" s="257">
        <f t="shared" si="210"/>
        <v>0</v>
      </c>
      <c r="AC1089" s="142">
        <f t="shared" si="211"/>
        <v>0</v>
      </c>
      <c r="AD1089" s="143">
        <f t="shared" si="212"/>
        <v>0</v>
      </c>
      <c r="AE1089" s="144" t="str">
        <f t="shared" si="203"/>
        <v/>
      </c>
      <c r="AF1089" s="144">
        <f t="shared" si="204"/>
        <v>0</v>
      </c>
      <c r="AG1089" s="144" t="str">
        <f t="shared" si="205"/>
        <v/>
      </c>
      <c r="AH1089" s="591">
        <f t="shared" si="213"/>
        <v>0</v>
      </c>
    </row>
    <row r="1090" spans="1:34" ht="15.75">
      <c r="A1090" s="5"/>
      <c r="B1090" s="13">
        <v>141</v>
      </c>
      <c r="C1090" s="341" t="s">
        <v>2793</v>
      </c>
      <c r="D1090" s="341" t="s">
        <v>399</v>
      </c>
      <c r="E1090" s="379" t="s">
        <v>100</v>
      </c>
      <c r="F1090" s="405">
        <v>2</v>
      </c>
      <c r="G1090" s="8"/>
      <c r="H1090" s="413">
        <v>1121</v>
      </c>
      <c r="I1090" s="146">
        <f t="shared" si="206"/>
        <v>784.69999999999993</v>
      </c>
      <c r="J1090" s="255">
        <f t="shared" si="207"/>
        <v>30.180769230769229</v>
      </c>
      <c r="K1090" s="8" t="s">
        <v>3207</v>
      </c>
      <c r="L1090" s="401"/>
      <c r="M1090" s="342"/>
      <c r="N1090" s="8" t="s">
        <v>3208</v>
      </c>
      <c r="O1090" s="426">
        <v>5.6639999999999996E-2</v>
      </c>
      <c r="P1090" s="423">
        <v>1900</v>
      </c>
      <c r="Q1090" s="439">
        <v>13500</v>
      </c>
      <c r="R1090" s="451" t="s">
        <v>4809</v>
      </c>
      <c r="S1090" s="460"/>
      <c r="T1090" s="448">
        <v>12</v>
      </c>
      <c r="U1090" s="549" t="s">
        <v>4810</v>
      </c>
      <c r="V1090" s="529"/>
      <c r="W1090" s="425" t="s">
        <v>4873</v>
      </c>
      <c r="X1090" s="169"/>
      <c r="Y1090" s="71" t="s">
        <v>233</v>
      </c>
      <c r="Z1090" s="145">
        <f t="shared" si="208"/>
        <v>0</v>
      </c>
      <c r="AA1090" s="145">
        <f t="shared" si="209"/>
        <v>0</v>
      </c>
      <c r="AB1090" s="257">
        <f t="shared" si="210"/>
        <v>0</v>
      </c>
      <c r="AC1090" s="142">
        <f t="shared" si="211"/>
        <v>0</v>
      </c>
      <c r="AD1090" s="143">
        <f t="shared" si="212"/>
        <v>0</v>
      </c>
      <c r="AE1090" s="144" t="str">
        <f t="shared" si="203"/>
        <v/>
      </c>
      <c r="AF1090" s="144">
        <f t="shared" si="204"/>
        <v>0</v>
      </c>
      <c r="AG1090" s="144" t="str">
        <f t="shared" si="205"/>
        <v/>
      </c>
      <c r="AH1090" s="591">
        <f t="shared" si="213"/>
        <v>0</v>
      </c>
    </row>
    <row r="1091" spans="1:34" ht="15.75">
      <c r="A1091" s="5"/>
      <c r="B1091" s="13">
        <v>141</v>
      </c>
      <c r="C1091" s="341" t="s">
        <v>2794</v>
      </c>
      <c r="D1091" s="341" t="s">
        <v>399</v>
      </c>
      <c r="E1091" s="379" t="s">
        <v>100</v>
      </c>
      <c r="F1091" s="405">
        <v>2</v>
      </c>
      <c r="G1091" s="8"/>
      <c r="H1091" s="413">
        <v>1325</v>
      </c>
      <c r="I1091" s="146">
        <f t="shared" si="206"/>
        <v>927.49999999999989</v>
      </c>
      <c r="J1091" s="255">
        <f t="shared" si="207"/>
        <v>35.67307692307692</v>
      </c>
      <c r="K1091" s="8" t="s">
        <v>3207</v>
      </c>
      <c r="L1091" s="401"/>
      <c r="M1091" s="342"/>
      <c r="N1091" s="8" t="s">
        <v>3208</v>
      </c>
      <c r="O1091" s="426">
        <v>5.6639999999999996E-2</v>
      </c>
      <c r="P1091" s="423">
        <v>1900</v>
      </c>
      <c r="Q1091" s="439">
        <v>14500</v>
      </c>
      <c r="R1091" s="451" t="s">
        <v>4809</v>
      </c>
      <c r="S1091" s="460"/>
      <c r="T1091" s="448">
        <v>15</v>
      </c>
      <c r="U1091" s="549" t="s">
        <v>4810</v>
      </c>
      <c r="V1091" s="522" t="s">
        <v>4874</v>
      </c>
      <c r="W1091" s="425" t="s">
        <v>4875</v>
      </c>
      <c r="X1091" s="169"/>
      <c r="Y1091" s="71" t="s">
        <v>233</v>
      </c>
      <c r="Z1091" s="145">
        <f t="shared" si="208"/>
        <v>0</v>
      </c>
      <c r="AA1091" s="145">
        <f t="shared" si="209"/>
        <v>0</v>
      </c>
      <c r="AB1091" s="257">
        <f t="shared" si="210"/>
        <v>0</v>
      </c>
      <c r="AC1091" s="142">
        <f t="shared" si="211"/>
        <v>0</v>
      </c>
      <c r="AD1091" s="143">
        <f t="shared" si="212"/>
        <v>0</v>
      </c>
      <c r="AE1091" s="144" t="str">
        <f t="shared" si="203"/>
        <v/>
      </c>
      <c r="AF1091" s="144">
        <f t="shared" si="204"/>
        <v>0</v>
      </c>
      <c r="AG1091" s="144" t="str">
        <f t="shared" si="205"/>
        <v/>
      </c>
      <c r="AH1091" s="591">
        <f t="shared" si="213"/>
        <v>0</v>
      </c>
    </row>
    <row r="1092" spans="1:34" ht="15.75">
      <c r="A1092" s="5"/>
      <c r="B1092" s="13">
        <v>141</v>
      </c>
      <c r="C1092" s="341" t="s">
        <v>2795</v>
      </c>
      <c r="D1092" s="341" t="s">
        <v>399</v>
      </c>
      <c r="E1092" s="379" t="s">
        <v>100</v>
      </c>
      <c r="F1092" s="405">
        <v>2</v>
      </c>
      <c r="G1092" s="8"/>
      <c r="H1092" s="413">
        <v>1121</v>
      </c>
      <c r="I1092" s="146">
        <f t="shared" si="206"/>
        <v>784.69999999999993</v>
      </c>
      <c r="J1092" s="255">
        <f t="shared" si="207"/>
        <v>30.180769230769229</v>
      </c>
      <c r="K1092" s="8" t="s">
        <v>3207</v>
      </c>
      <c r="L1092" s="401"/>
      <c r="M1092" s="342"/>
      <c r="N1092" s="8" t="s">
        <v>10</v>
      </c>
      <c r="O1092" s="426">
        <v>5.6639999999999996E-2</v>
      </c>
      <c r="P1092" s="423">
        <v>1900</v>
      </c>
      <c r="Q1092" s="439">
        <v>14500</v>
      </c>
      <c r="R1092" s="451" t="s">
        <v>4809</v>
      </c>
      <c r="S1092" s="460"/>
      <c r="T1092" s="448">
        <v>15</v>
      </c>
      <c r="U1092" s="549" t="s">
        <v>4810</v>
      </c>
      <c r="V1092" s="529"/>
      <c r="W1092" s="425" t="s">
        <v>4876</v>
      </c>
      <c r="X1092" s="169"/>
      <c r="Y1092" s="71" t="s">
        <v>234</v>
      </c>
      <c r="Z1092" s="145">
        <f t="shared" si="208"/>
        <v>0</v>
      </c>
      <c r="AA1092" s="145">
        <f t="shared" si="209"/>
        <v>0</v>
      </c>
      <c r="AB1092" s="257">
        <f t="shared" si="210"/>
        <v>0</v>
      </c>
      <c r="AC1092" s="142">
        <f t="shared" si="211"/>
        <v>0</v>
      </c>
      <c r="AD1092" s="143">
        <f t="shared" si="212"/>
        <v>0</v>
      </c>
      <c r="AE1092" s="144" t="str">
        <f t="shared" si="203"/>
        <v/>
      </c>
      <c r="AF1092" s="144" t="str">
        <f t="shared" si="204"/>
        <v/>
      </c>
      <c r="AG1092" s="144">
        <f t="shared" si="205"/>
        <v>0</v>
      </c>
      <c r="AH1092" s="591">
        <f t="shared" si="213"/>
        <v>0</v>
      </c>
    </row>
    <row r="1093" spans="1:34" ht="15.75">
      <c r="A1093" s="5"/>
      <c r="B1093" s="13">
        <v>141</v>
      </c>
      <c r="C1093" s="341" t="s">
        <v>2796</v>
      </c>
      <c r="D1093" s="341" t="s">
        <v>399</v>
      </c>
      <c r="E1093" s="379" t="s">
        <v>100</v>
      </c>
      <c r="F1093" s="405">
        <v>2</v>
      </c>
      <c r="G1093" s="8"/>
      <c r="H1093" s="413">
        <v>1121</v>
      </c>
      <c r="I1093" s="146">
        <f t="shared" si="206"/>
        <v>784.69999999999993</v>
      </c>
      <c r="J1093" s="255">
        <f t="shared" si="207"/>
        <v>30.180769230769229</v>
      </c>
      <c r="K1093" s="8" t="s">
        <v>3207</v>
      </c>
      <c r="L1093" s="401"/>
      <c r="M1093" s="342"/>
      <c r="N1093" s="8" t="s">
        <v>10</v>
      </c>
      <c r="O1093" s="426">
        <v>5.6639999999999996E-2</v>
      </c>
      <c r="P1093" s="423">
        <v>1900</v>
      </c>
      <c r="Q1093" s="439">
        <v>14500</v>
      </c>
      <c r="R1093" s="451" t="s">
        <v>4809</v>
      </c>
      <c r="S1093" s="460"/>
      <c r="T1093" s="448">
        <v>15</v>
      </c>
      <c r="U1093" s="549" t="s">
        <v>4810</v>
      </c>
      <c r="V1093" s="529"/>
      <c r="W1093" s="425" t="s">
        <v>4877</v>
      </c>
      <c r="X1093" s="169"/>
      <c r="Y1093" s="71" t="s">
        <v>234</v>
      </c>
      <c r="Z1093" s="145">
        <f t="shared" si="208"/>
        <v>0</v>
      </c>
      <c r="AA1093" s="145">
        <f t="shared" si="209"/>
        <v>0</v>
      </c>
      <c r="AB1093" s="257">
        <f t="shared" si="210"/>
        <v>0</v>
      </c>
      <c r="AC1093" s="142">
        <f t="shared" si="211"/>
        <v>0</v>
      </c>
      <c r="AD1093" s="143">
        <f t="shared" si="212"/>
        <v>0</v>
      </c>
      <c r="AE1093" s="144" t="str">
        <f t="shared" si="203"/>
        <v/>
      </c>
      <c r="AF1093" s="144" t="str">
        <f t="shared" si="204"/>
        <v/>
      </c>
      <c r="AG1093" s="144">
        <f t="shared" si="205"/>
        <v>0</v>
      </c>
      <c r="AH1093" s="591">
        <f t="shared" si="213"/>
        <v>0</v>
      </c>
    </row>
    <row r="1094" spans="1:34" ht="15.75">
      <c r="A1094" s="5"/>
      <c r="B1094" s="13">
        <v>141</v>
      </c>
      <c r="C1094" s="341" t="s">
        <v>2797</v>
      </c>
      <c r="D1094" s="341" t="s">
        <v>399</v>
      </c>
      <c r="E1094" s="379" t="s">
        <v>100</v>
      </c>
      <c r="F1094" s="405">
        <v>2</v>
      </c>
      <c r="G1094" s="8"/>
      <c r="H1094" s="413">
        <v>1121</v>
      </c>
      <c r="I1094" s="146">
        <f t="shared" si="206"/>
        <v>784.69999999999993</v>
      </c>
      <c r="J1094" s="255">
        <f t="shared" si="207"/>
        <v>30.180769230769229</v>
      </c>
      <c r="K1094" s="8" t="s">
        <v>3207</v>
      </c>
      <c r="L1094" s="401"/>
      <c r="M1094" s="342"/>
      <c r="N1094" s="8" t="s">
        <v>10</v>
      </c>
      <c r="O1094" s="426">
        <v>5.6639999999999996E-2</v>
      </c>
      <c r="P1094" s="423">
        <v>1900</v>
      </c>
      <c r="Q1094" s="439">
        <v>14500</v>
      </c>
      <c r="R1094" s="451" t="s">
        <v>4809</v>
      </c>
      <c r="S1094" s="460"/>
      <c r="T1094" s="448">
        <v>15</v>
      </c>
      <c r="U1094" s="549" t="s">
        <v>4810</v>
      </c>
      <c r="V1094" s="522" t="s">
        <v>4878</v>
      </c>
      <c r="W1094" s="425" t="s">
        <v>4879</v>
      </c>
      <c r="X1094" s="169"/>
      <c r="Y1094" s="71" t="s">
        <v>6572</v>
      </c>
      <c r="Z1094" s="145">
        <f t="shared" si="208"/>
        <v>0</v>
      </c>
      <c r="AA1094" s="145">
        <f t="shared" si="209"/>
        <v>0</v>
      </c>
      <c r="AB1094" s="257">
        <f t="shared" si="210"/>
        <v>0</v>
      </c>
      <c r="AC1094" s="142">
        <f t="shared" si="211"/>
        <v>0</v>
      </c>
      <c r="AD1094" s="143">
        <f t="shared" si="212"/>
        <v>0</v>
      </c>
      <c r="AE1094" s="144" t="str">
        <f t="shared" si="203"/>
        <v/>
      </c>
      <c r="AF1094" s="144" t="str">
        <f t="shared" si="204"/>
        <v/>
      </c>
      <c r="AG1094" s="144">
        <f t="shared" si="205"/>
        <v>0</v>
      </c>
      <c r="AH1094" s="591">
        <f t="shared" si="213"/>
        <v>0</v>
      </c>
    </row>
    <row r="1095" spans="1:34" ht="15.75">
      <c r="A1095" s="5" t="s">
        <v>1338</v>
      </c>
      <c r="B1095" s="13"/>
      <c r="C1095" s="348"/>
      <c r="D1095" s="382"/>
      <c r="E1095" s="380"/>
      <c r="F1095" s="401"/>
      <c r="G1095" s="8"/>
      <c r="H1095" s="413"/>
      <c r="I1095" s="410"/>
      <c r="J1095" s="565"/>
      <c r="K1095" s="417"/>
      <c r="L1095" s="8"/>
      <c r="M1095" s="341"/>
      <c r="N1095" s="417"/>
      <c r="O1095" s="346"/>
      <c r="P1095" s="423"/>
      <c r="Q1095" s="439"/>
      <c r="R1095" s="432"/>
      <c r="S1095" s="456"/>
      <c r="T1095" s="425"/>
      <c r="U1095" s="506"/>
      <c r="V1095" s="530"/>
      <c r="W1095" s="425"/>
      <c r="X1095" s="137"/>
      <c r="Y1095" s="71" t="s">
        <v>1015</v>
      </c>
      <c r="Z1095" s="195"/>
      <c r="AA1095" s="195"/>
      <c r="AB1095" s="142"/>
      <c r="AC1095" s="142"/>
      <c r="AD1095" s="143"/>
      <c r="AE1095" s="144"/>
      <c r="AF1095" s="144"/>
      <c r="AG1095" s="144"/>
      <c r="AH1095" s="591"/>
    </row>
    <row r="1096" spans="1:34" ht="15.75">
      <c r="A1096" s="5"/>
      <c r="B1096" s="13">
        <v>142</v>
      </c>
      <c r="C1096" s="341" t="s">
        <v>2798</v>
      </c>
      <c r="D1096" s="341" t="s">
        <v>399</v>
      </c>
      <c r="E1096" s="379" t="s">
        <v>100</v>
      </c>
      <c r="F1096" s="405">
        <v>2</v>
      </c>
      <c r="G1096" s="8"/>
      <c r="H1096" s="413">
        <v>1320</v>
      </c>
      <c r="I1096" s="146">
        <f t="shared" si="206"/>
        <v>923.99999999999989</v>
      </c>
      <c r="J1096" s="255">
        <f t="shared" si="207"/>
        <v>35.538461538461533</v>
      </c>
      <c r="K1096" s="8" t="s">
        <v>3207</v>
      </c>
      <c r="L1096" s="401"/>
      <c r="M1096" s="342"/>
      <c r="N1096" s="8" t="s">
        <v>3208</v>
      </c>
      <c r="O1096" s="426">
        <v>5.6639999999999996E-2</v>
      </c>
      <c r="P1096" s="423">
        <v>1900</v>
      </c>
      <c r="Q1096" s="439">
        <v>14800</v>
      </c>
      <c r="R1096" s="451" t="s">
        <v>4809</v>
      </c>
      <c r="S1096" s="460"/>
      <c r="T1096" s="448">
        <v>10</v>
      </c>
      <c r="U1096" s="549" t="s">
        <v>4880</v>
      </c>
      <c r="V1096" s="523" t="s">
        <v>4881</v>
      </c>
      <c r="W1096" s="425" t="s">
        <v>4882</v>
      </c>
      <c r="X1096" s="169"/>
      <c r="Y1096" s="71" t="s">
        <v>233</v>
      </c>
      <c r="Z1096" s="145">
        <f t="shared" si="208"/>
        <v>0</v>
      </c>
      <c r="AA1096" s="145">
        <f t="shared" si="209"/>
        <v>0</v>
      </c>
      <c r="AB1096" s="257">
        <f t="shared" si="210"/>
        <v>0</v>
      </c>
      <c r="AC1096" s="142">
        <f t="shared" si="211"/>
        <v>0</v>
      </c>
      <c r="AD1096" s="143">
        <f t="shared" si="212"/>
        <v>0</v>
      </c>
      <c r="AE1096" s="144" t="str">
        <f t="shared" si="203"/>
        <v/>
      </c>
      <c r="AF1096" s="144">
        <f t="shared" si="204"/>
        <v>0</v>
      </c>
      <c r="AG1096" s="144" t="str">
        <f t="shared" si="205"/>
        <v/>
      </c>
      <c r="AH1096" s="591">
        <f t="shared" si="213"/>
        <v>0</v>
      </c>
    </row>
    <row r="1097" spans="1:34" ht="15.75">
      <c r="A1097" s="5"/>
      <c r="B1097" s="13">
        <v>142</v>
      </c>
      <c r="C1097" s="341" t="s">
        <v>2799</v>
      </c>
      <c r="D1097" s="341" t="s">
        <v>399</v>
      </c>
      <c r="E1097" s="379" t="s">
        <v>100</v>
      </c>
      <c r="F1097" s="405">
        <v>2</v>
      </c>
      <c r="G1097" s="136"/>
      <c r="H1097" s="413">
        <v>1267</v>
      </c>
      <c r="I1097" s="146">
        <f t="shared" si="206"/>
        <v>886.9</v>
      </c>
      <c r="J1097" s="255">
        <f t="shared" si="207"/>
        <v>34.111538461538458</v>
      </c>
      <c r="K1097" s="8" t="s">
        <v>3207</v>
      </c>
      <c r="L1097" s="401"/>
      <c r="M1097" s="342"/>
      <c r="N1097" s="8" t="s">
        <v>3208</v>
      </c>
      <c r="O1097" s="426">
        <v>5.6639999999999996E-2</v>
      </c>
      <c r="P1097" s="423">
        <v>1900</v>
      </c>
      <c r="Q1097" s="439">
        <v>14300</v>
      </c>
      <c r="R1097" s="451" t="s">
        <v>4809</v>
      </c>
      <c r="S1097" s="460"/>
      <c r="T1097" s="448">
        <v>10</v>
      </c>
      <c r="U1097" s="549" t="s">
        <v>4880</v>
      </c>
      <c r="V1097" s="522" t="s">
        <v>4883</v>
      </c>
      <c r="W1097" s="425" t="s">
        <v>4884</v>
      </c>
      <c r="X1097" s="169"/>
      <c r="Y1097" s="71" t="s">
        <v>233</v>
      </c>
      <c r="Z1097" s="145">
        <f t="shared" si="208"/>
        <v>0</v>
      </c>
      <c r="AA1097" s="145">
        <f t="shared" si="209"/>
        <v>0</v>
      </c>
      <c r="AB1097" s="257">
        <f t="shared" si="210"/>
        <v>0</v>
      </c>
      <c r="AC1097" s="142">
        <f t="shared" si="211"/>
        <v>0</v>
      </c>
      <c r="AD1097" s="143">
        <f t="shared" si="212"/>
        <v>0</v>
      </c>
      <c r="AE1097" s="144" t="str">
        <f t="shared" si="203"/>
        <v/>
      </c>
      <c r="AF1097" s="144">
        <f t="shared" si="204"/>
        <v>0</v>
      </c>
      <c r="AG1097" s="144" t="str">
        <f t="shared" si="205"/>
        <v/>
      </c>
      <c r="AH1097" s="591">
        <f t="shared" si="213"/>
        <v>0</v>
      </c>
    </row>
    <row r="1098" spans="1:34" ht="15.75">
      <c r="A1098" s="5"/>
      <c r="B1098" s="13">
        <v>142</v>
      </c>
      <c r="C1098" s="341" t="s">
        <v>2800</v>
      </c>
      <c r="D1098" s="341" t="s">
        <v>399</v>
      </c>
      <c r="E1098" s="379" t="s">
        <v>100</v>
      </c>
      <c r="F1098" s="405">
        <v>2</v>
      </c>
      <c r="G1098" s="8"/>
      <c r="H1098" s="413">
        <v>1236</v>
      </c>
      <c r="I1098" s="146">
        <f t="shared" si="206"/>
        <v>865.19999999999993</v>
      </c>
      <c r="J1098" s="255">
        <f t="shared" si="207"/>
        <v>33.276923076923076</v>
      </c>
      <c r="K1098" s="8" t="s">
        <v>3207</v>
      </c>
      <c r="L1098" s="401"/>
      <c r="M1098" s="342"/>
      <c r="N1098" s="8" t="s">
        <v>3208</v>
      </c>
      <c r="O1098" s="426">
        <v>5.6639999999999996E-2</v>
      </c>
      <c r="P1098" s="423">
        <v>1900</v>
      </c>
      <c r="Q1098" s="439">
        <v>15300</v>
      </c>
      <c r="R1098" s="451" t="s">
        <v>4809</v>
      </c>
      <c r="S1098" s="460"/>
      <c r="T1098" s="448">
        <v>10</v>
      </c>
      <c r="U1098" s="549" t="s">
        <v>4880</v>
      </c>
      <c r="V1098" s="522" t="s">
        <v>4885</v>
      </c>
      <c r="W1098" s="479" t="s">
        <v>4886</v>
      </c>
      <c r="X1098" s="169"/>
      <c r="Y1098" s="71" t="s">
        <v>233</v>
      </c>
      <c r="Z1098" s="145">
        <f t="shared" si="208"/>
        <v>0</v>
      </c>
      <c r="AA1098" s="145">
        <f t="shared" si="209"/>
        <v>0</v>
      </c>
      <c r="AB1098" s="257">
        <f t="shared" si="210"/>
        <v>0</v>
      </c>
      <c r="AC1098" s="142">
        <f t="shared" si="211"/>
        <v>0</v>
      </c>
      <c r="AD1098" s="143">
        <f t="shared" si="212"/>
        <v>0</v>
      </c>
      <c r="AE1098" s="144" t="str">
        <f t="shared" si="203"/>
        <v/>
      </c>
      <c r="AF1098" s="144">
        <f t="shared" si="204"/>
        <v>0</v>
      </c>
      <c r="AG1098" s="144" t="str">
        <f t="shared" si="205"/>
        <v/>
      </c>
      <c r="AH1098" s="591">
        <f t="shared" si="213"/>
        <v>0</v>
      </c>
    </row>
    <row r="1099" spans="1:34" ht="15.75">
      <c r="A1099" s="5"/>
      <c r="B1099" s="13">
        <v>142</v>
      </c>
      <c r="C1099" s="341" t="s">
        <v>2801</v>
      </c>
      <c r="D1099" s="341" t="s">
        <v>399</v>
      </c>
      <c r="E1099" s="379" t="s">
        <v>100</v>
      </c>
      <c r="F1099" s="405">
        <v>2</v>
      </c>
      <c r="G1099" s="8"/>
      <c r="H1099" s="413">
        <v>1298</v>
      </c>
      <c r="I1099" s="146">
        <f t="shared" si="206"/>
        <v>908.59999999999991</v>
      </c>
      <c r="J1099" s="255">
        <f t="shared" si="207"/>
        <v>34.946153846153841</v>
      </c>
      <c r="K1099" s="8" t="s">
        <v>3207</v>
      </c>
      <c r="L1099" s="401"/>
      <c r="M1099" s="342"/>
      <c r="N1099" s="8" t="s">
        <v>3208</v>
      </c>
      <c r="O1099" s="426">
        <v>5.6639999999999996E-2</v>
      </c>
      <c r="P1099" s="423">
        <v>1900</v>
      </c>
      <c r="Q1099" s="439">
        <v>16000</v>
      </c>
      <c r="R1099" s="451" t="s">
        <v>4809</v>
      </c>
      <c r="S1099" s="460"/>
      <c r="T1099" s="448">
        <v>10</v>
      </c>
      <c r="U1099" s="549" t="s">
        <v>4880</v>
      </c>
      <c r="V1099" s="523" t="s">
        <v>4887</v>
      </c>
      <c r="W1099" s="425" t="s">
        <v>4888</v>
      </c>
      <c r="X1099" s="169"/>
      <c r="Y1099" s="71" t="s">
        <v>233</v>
      </c>
      <c r="Z1099" s="145">
        <f t="shared" si="208"/>
        <v>0</v>
      </c>
      <c r="AA1099" s="145">
        <f t="shared" si="209"/>
        <v>0</v>
      </c>
      <c r="AB1099" s="257">
        <f t="shared" si="210"/>
        <v>0</v>
      </c>
      <c r="AC1099" s="142">
        <f t="shared" si="211"/>
        <v>0</v>
      </c>
      <c r="AD1099" s="143">
        <f t="shared" si="212"/>
        <v>0</v>
      </c>
      <c r="AE1099" s="144" t="str">
        <f t="shared" si="203"/>
        <v/>
      </c>
      <c r="AF1099" s="144">
        <f t="shared" si="204"/>
        <v>0</v>
      </c>
      <c r="AG1099" s="144" t="str">
        <f t="shared" si="205"/>
        <v/>
      </c>
      <c r="AH1099" s="591">
        <f t="shared" si="213"/>
        <v>0</v>
      </c>
    </row>
    <row r="1100" spans="1:34" ht="15.75">
      <c r="A1100" s="5"/>
      <c r="B1100" s="13">
        <v>142</v>
      </c>
      <c r="C1100" s="341" t="s">
        <v>2802</v>
      </c>
      <c r="D1100" s="341" t="s">
        <v>399</v>
      </c>
      <c r="E1100" s="379" t="s">
        <v>100</v>
      </c>
      <c r="F1100" s="405">
        <v>2</v>
      </c>
      <c r="G1100" s="136"/>
      <c r="H1100" s="413">
        <v>1325</v>
      </c>
      <c r="I1100" s="146">
        <f t="shared" si="206"/>
        <v>927.49999999999989</v>
      </c>
      <c r="J1100" s="255">
        <f t="shared" si="207"/>
        <v>35.67307692307692</v>
      </c>
      <c r="K1100" s="8" t="s">
        <v>3207</v>
      </c>
      <c r="L1100" s="401"/>
      <c r="M1100" s="342"/>
      <c r="N1100" s="8" t="s">
        <v>10</v>
      </c>
      <c r="O1100" s="426">
        <v>5.6639999999999996E-2</v>
      </c>
      <c r="P1100" s="423">
        <v>1900</v>
      </c>
      <c r="Q1100" s="439">
        <v>14500</v>
      </c>
      <c r="R1100" s="451" t="s">
        <v>4809</v>
      </c>
      <c r="S1100" s="460"/>
      <c r="T1100" s="448">
        <v>10</v>
      </c>
      <c r="U1100" s="549" t="s">
        <v>4880</v>
      </c>
      <c r="V1100" s="522" t="s">
        <v>4889</v>
      </c>
      <c r="W1100" s="425" t="s">
        <v>4890</v>
      </c>
      <c r="X1100" s="169"/>
      <c r="Y1100" s="71" t="s">
        <v>233</v>
      </c>
      <c r="Z1100" s="145">
        <f t="shared" si="208"/>
        <v>0</v>
      </c>
      <c r="AA1100" s="145">
        <f t="shared" si="209"/>
        <v>0</v>
      </c>
      <c r="AB1100" s="257">
        <f t="shared" si="210"/>
        <v>0</v>
      </c>
      <c r="AC1100" s="142">
        <f t="shared" si="211"/>
        <v>0</v>
      </c>
      <c r="AD1100" s="143">
        <f t="shared" si="212"/>
        <v>0</v>
      </c>
      <c r="AE1100" s="144" t="str">
        <f t="shared" si="203"/>
        <v/>
      </c>
      <c r="AF1100" s="144" t="str">
        <f t="shared" si="204"/>
        <v/>
      </c>
      <c r="AG1100" s="144">
        <f t="shared" si="205"/>
        <v>0</v>
      </c>
      <c r="AH1100" s="591">
        <f t="shared" si="213"/>
        <v>0</v>
      </c>
    </row>
    <row r="1101" spans="1:34" ht="15.75">
      <c r="A1101" s="5"/>
      <c r="B1101" s="13">
        <v>142</v>
      </c>
      <c r="C1101" s="341" t="s">
        <v>2803</v>
      </c>
      <c r="D1101" s="341" t="s">
        <v>399</v>
      </c>
      <c r="E1101" s="379" t="s">
        <v>100</v>
      </c>
      <c r="F1101" s="405">
        <v>2</v>
      </c>
      <c r="G1101" s="8"/>
      <c r="H1101" s="413">
        <v>1210</v>
      </c>
      <c r="I1101" s="146">
        <f t="shared" si="206"/>
        <v>847</v>
      </c>
      <c r="J1101" s="255">
        <f t="shared" si="207"/>
        <v>32.57692307692308</v>
      </c>
      <c r="K1101" s="8" t="s">
        <v>3207</v>
      </c>
      <c r="L1101" s="401"/>
      <c r="M1101" s="342"/>
      <c r="N1101" s="8" t="s">
        <v>3208</v>
      </c>
      <c r="O1101" s="426">
        <v>5.6639999999999996E-2</v>
      </c>
      <c r="P1101" s="423">
        <v>1900</v>
      </c>
      <c r="Q1101" s="439">
        <v>14800</v>
      </c>
      <c r="R1101" s="451" t="s">
        <v>4809</v>
      </c>
      <c r="S1101" s="460"/>
      <c r="T1101" s="448">
        <v>10</v>
      </c>
      <c r="U1101" s="549" t="s">
        <v>4880</v>
      </c>
      <c r="V1101" s="533" t="s">
        <v>4891</v>
      </c>
      <c r="W1101" s="425" t="s">
        <v>4892</v>
      </c>
      <c r="X1101" s="169"/>
      <c r="Y1101" s="71" t="s">
        <v>6572</v>
      </c>
      <c r="Z1101" s="145">
        <f t="shared" si="208"/>
        <v>0</v>
      </c>
      <c r="AA1101" s="145">
        <f t="shared" si="209"/>
        <v>0</v>
      </c>
      <c r="AB1101" s="257">
        <f t="shared" si="210"/>
        <v>0</v>
      </c>
      <c r="AC1101" s="142">
        <f t="shared" si="211"/>
        <v>0</v>
      </c>
      <c r="AD1101" s="143">
        <f t="shared" si="212"/>
        <v>0</v>
      </c>
      <c r="AE1101" s="144" t="str">
        <f t="shared" si="203"/>
        <v/>
      </c>
      <c r="AF1101" s="144">
        <f t="shared" si="204"/>
        <v>0</v>
      </c>
      <c r="AG1101" s="144" t="str">
        <f t="shared" si="205"/>
        <v/>
      </c>
      <c r="AH1101" s="591">
        <f t="shared" si="213"/>
        <v>0</v>
      </c>
    </row>
    <row r="1102" spans="1:34" ht="15.75">
      <c r="A1102" s="5"/>
      <c r="B1102" s="13">
        <v>142</v>
      </c>
      <c r="C1102" s="341" t="s">
        <v>2804</v>
      </c>
      <c r="D1102" s="341" t="s">
        <v>399</v>
      </c>
      <c r="E1102" s="379" t="s">
        <v>100</v>
      </c>
      <c r="F1102" s="405">
        <v>2</v>
      </c>
      <c r="G1102" s="8"/>
      <c r="H1102" s="413">
        <v>1325</v>
      </c>
      <c r="I1102" s="146">
        <f t="shared" si="206"/>
        <v>927.49999999999989</v>
      </c>
      <c r="J1102" s="255">
        <f t="shared" si="207"/>
        <v>35.67307692307692</v>
      </c>
      <c r="K1102" s="8" t="s">
        <v>3207</v>
      </c>
      <c r="L1102" s="401"/>
      <c r="M1102" s="342"/>
      <c r="N1102" s="8" t="s">
        <v>10</v>
      </c>
      <c r="O1102" s="426">
        <v>5.6639999999999996E-2</v>
      </c>
      <c r="P1102" s="423">
        <v>1900</v>
      </c>
      <c r="Q1102" s="439">
        <v>14200</v>
      </c>
      <c r="R1102" s="451" t="s">
        <v>4809</v>
      </c>
      <c r="S1102" s="460"/>
      <c r="T1102" s="448">
        <v>10</v>
      </c>
      <c r="U1102" s="549" t="s">
        <v>4880</v>
      </c>
      <c r="V1102" s="533" t="s">
        <v>4893</v>
      </c>
      <c r="W1102" s="425" t="s">
        <v>4894</v>
      </c>
      <c r="X1102" s="169"/>
      <c r="Y1102" s="71" t="s">
        <v>233</v>
      </c>
      <c r="Z1102" s="145">
        <f t="shared" si="208"/>
        <v>0</v>
      </c>
      <c r="AA1102" s="145">
        <f t="shared" si="209"/>
        <v>0</v>
      </c>
      <c r="AB1102" s="257">
        <f t="shared" si="210"/>
        <v>0</v>
      </c>
      <c r="AC1102" s="142">
        <f t="shared" si="211"/>
        <v>0</v>
      </c>
      <c r="AD1102" s="143">
        <f t="shared" si="212"/>
        <v>0</v>
      </c>
      <c r="AE1102" s="144" t="str">
        <f t="shared" si="203"/>
        <v/>
      </c>
      <c r="AF1102" s="144" t="str">
        <f t="shared" si="204"/>
        <v/>
      </c>
      <c r="AG1102" s="144">
        <f t="shared" si="205"/>
        <v>0</v>
      </c>
      <c r="AH1102" s="591">
        <f t="shared" si="213"/>
        <v>0</v>
      </c>
    </row>
    <row r="1103" spans="1:34" ht="15.75">
      <c r="A1103" s="5"/>
      <c r="B1103" s="13">
        <v>142</v>
      </c>
      <c r="C1103" s="341" t="s">
        <v>2805</v>
      </c>
      <c r="D1103" s="341" t="s">
        <v>399</v>
      </c>
      <c r="E1103" s="379" t="s">
        <v>100</v>
      </c>
      <c r="F1103" s="405">
        <v>2</v>
      </c>
      <c r="G1103" s="8"/>
      <c r="H1103" s="413">
        <v>1325</v>
      </c>
      <c r="I1103" s="146">
        <f t="shared" si="206"/>
        <v>927.49999999999989</v>
      </c>
      <c r="J1103" s="255">
        <f t="shared" si="207"/>
        <v>35.67307692307692</v>
      </c>
      <c r="K1103" s="8" t="s">
        <v>3207</v>
      </c>
      <c r="L1103" s="401"/>
      <c r="M1103" s="342"/>
      <c r="N1103" s="8" t="s">
        <v>10</v>
      </c>
      <c r="O1103" s="426">
        <v>5.6639999999999996E-2</v>
      </c>
      <c r="P1103" s="423">
        <v>1900</v>
      </c>
      <c r="Q1103" s="439">
        <v>14800</v>
      </c>
      <c r="R1103" s="451" t="s">
        <v>4809</v>
      </c>
      <c r="S1103" s="460"/>
      <c r="T1103" s="448">
        <v>20</v>
      </c>
      <c r="U1103" s="549" t="s">
        <v>4880</v>
      </c>
      <c r="V1103" s="522" t="s">
        <v>4895</v>
      </c>
      <c r="W1103" s="425" t="s">
        <v>4896</v>
      </c>
      <c r="X1103" s="169"/>
      <c r="Y1103" s="71" t="s">
        <v>233</v>
      </c>
      <c r="Z1103" s="145">
        <f t="shared" si="208"/>
        <v>0</v>
      </c>
      <c r="AA1103" s="145">
        <f t="shared" si="209"/>
        <v>0</v>
      </c>
      <c r="AB1103" s="257">
        <f t="shared" si="210"/>
        <v>0</v>
      </c>
      <c r="AC1103" s="142">
        <f t="shared" si="211"/>
        <v>0</v>
      </c>
      <c r="AD1103" s="143">
        <f t="shared" si="212"/>
        <v>0</v>
      </c>
      <c r="AE1103" s="144" t="str">
        <f t="shared" si="203"/>
        <v/>
      </c>
      <c r="AF1103" s="144" t="str">
        <f t="shared" si="204"/>
        <v/>
      </c>
      <c r="AG1103" s="144">
        <f t="shared" si="205"/>
        <v>0</v>
      </c>
      <c r="AH1103" s="591">
        <f t="shared" si="213"/>
        <v>0</v>
      </c>
    </row>
    <row r="1104" spans="1:34" ht="15.75">
      <c r="A1104" s="5"/>
      <c r="B1104" s="13">
        <v>142</v>
      </c>
      <c r="C1104" s="341" t="s">
        <v>2806</v>
      </c>
      <c r="D1104" s="341" t="s">
        <v>399</v>
      </c>
      <c r="E1104" s="379" t="s">
        <v>100</v>
      </c>
      <c r="F1104" s="405">
        <v>2</v>
      </c>
      <c r="G1104" s="8"/>
      <c r="H1104" s="413">
        <v>1236</v>
      </c>
      <c r="I1104" s="146">
        <f t="shared" si="206"/>
        <v>865.19999999999993</v>
      </c>
      <c r="J1104" s="255">
        <f t="shared" si="207"/>
        <v>33.276923076923076</v>
      </c>
      <c r="K1104" s="8" t="s">
        <v>3207</v>
      </c>
      <c r="L1104" s="401"/>
      <c r="M1104" s="342"/>
      <c r="N1104" s="8" t="s">
        <v>3208</v>
      </c>
      <c r="O1104" s="426">
        <v>5.6639999999999996E-2</v>
      </c>
      <c r="P1104" s="423">
        <v>1900</v>
      </c>
      <c r="Q1104" s="439">
        <v>15100</v>
      </c>
      <c r="R1104" s="451" t="s">
        <v>4809</v>
      </c>
      <c r="S1104" s="460"/>
      <c r="T1104" s="448">
        <v>10</v>
      </c>
      <c r="U1104" s="549" t="s">
        <v>4880</v>
      </c>
      <c r="V1104" s="522" t="s">
        <v>4897</v>
      </c>
      <c r="W1104" s="425" t="s">
        <v>4898</v>
      </c>
      <c r="X1104" s="169"/>
      <c r="Y1104" s="71" t="s">
        <v>233</v>
      </c>
      <c r="Z1104" s="145">
        <f t="shared" si="208"/>
        <v>0</v>
      </c>
      <c r="AA1104" s="145">
        <f t="shared" si="209"/>
        <v>0</v>
      </c>
      <c r="AB1104" s="257">
        <f t="shared" si="210"/>
        <v>0</v>
      </c>
      <c r="AC1104" s="142">
        <f t="shared" si="211"/>
        <v>0</v>
      </c>
      <c r="AD1104" s="143">
        <f t="shared" si="212"/>
        <v>0</v>
      </c>
      <c r="AE1104" s="144" t="str">
        <f t="shared" si="203"/>
        <v/>
      </c>
      <c r="AF1104" s="144">
        <f t="shared" si="204"/>
        <v>0</v>
      </c>
      <c r="AG1104" s="144" t="str">
        <f t="shared" si="205"/>
        <v/>
      </c>
      <c r="AH1104" s="591">
        <f t="shared" si="213"/>
        <v>0</v>
      </c>
    </row>
    <row r="1105" spans="1:34" ht="15.75">
      <c r="A1105" s="5"/>
      <c r="B1105" s="13">
        <v>142</v>
      </c>
      <c r="C1105" s="341" t="s">
        <v>2807</v>
      </c>
      <c r="D1105" s="341" t="s">
        <v>399</v>
      </c>
      <c r="E1105" s="379" t="s">
        <v>100</v>
      </c>
      <c r="F1105" s="405">
        <v>2</v>
      </c>
      <c r="G1105" s="8"/>
      <c r="H1105" s="413">
        <v>1261</v>
      </c>
      <c r="I1105" s="146">
        <f t="shared" si="206"/>
        <v>882.69999999999993</v>
      </c>
      <c r="J1105" s="255">
        <f t="shared" si="207"/>
        <v>33.949999999999996</v>
      </c>
      <c r="K1105" s="8" t="s">
        <v>3207</v>
      </c>
      <c r="L1105" s="401"/>
      <c r="M1105" s="342"/>
      <c r="N1105" s="8" t="s">
        <v>3208</v>
      </c>
      <c r="O1105" s="426">
        <v>5.6639999999999996E-2</v>
      </c>
      <c r="P1105" s="423">
        <v>1900</v>
      </c>
      <c r="Q1105" s="439">
        <v>15000</v>
      </c>
      <c r="R1105" s="451" t="s">
        <v>4809</v>
      </c>
      <c r="S1105" s="460"/>
      <c r="T1105" s="448">
        <v>10</v>
      </c>
      <c r="U1105" s="549" t="s">
        <v>4880</v>
      </c>
      <c r="V1105" s="519" t="s">
        <v>4899</v>
      </c>
      <c r="W1105" s="425" t="s">
        <v>4900</v>
      </c>
      <c r="X1105" s="169"/>
      <c r="Y1105" s="71" t="s">
        <v>233</v>
      </c>
      <c r="Z1105" s="145">
        <f t="shared" si="208"/>
        <v>0</v>
      </c>
      <c r="AA1105" s="145">
        <f t="shared" si="209"/>
        <v>0</v>
      </c>
      <c r="AB1105" s="257">
        <f t="shared" si="210"/>
        <v>0</v>
      </c>
      <c r="AC1105" s="142">
        <f t="shared" si="211"/>
        <v>0</v>
      </c>
      <c r="AD1105" s="143">
        <f t="shared" si="212"/>
        <v>0</v>
      </c>
      <c r="AE1105" s="144" t="str">
        <f t="shared" si="203"/>
        <v/>
      </c>
      <c r="AF1105" s="144">
        <f t="shared" si="204"/>
        <v>0</v>
      </c>
      <c r="AG1105" s="144" t="str">
        <f t="shared" si="205"/>
        <v/>
      </c>
      <c r="AH1105" s="591">
        <f t="shared" si="213"/>
        <v>0</v>
      </c>
    </row>
    <row r="1106" spans="1:34" ht="15.75">
      <c r="A1106" s="5"/>
      <c r="B1106" s="13">
        <v>142</v>
      </c>
      <c r="C1106" s="341" t="s">
        <v>2808</v>
      </c>
      <c r="D1106" s="341" t="s">
        <v>399</v>
      </c>
      <c r="E1106" s="379" t="s">
        <v>100</v>
      </c>
      <c r="F1106" s="405">
        <v>2</v>
      </c>
      <c r="G1106" s="8"/>
      <c r="H1106" s="413">
        <v>1236</v>
      </c>
      <c r="I1106" s="146">
        <f t="shared" si="206"/>
        <v>865.19999999999993</v>
      </c>
      <c r="J1106" s="255">
        <f t="shared" si="207"/>
        <v>33.276923076923076</v>
      </c>
      <c r="K1106" s="8" t="s">
        <v>3207</v>
      </c>
      <c r="L1106" s="401"/>
      <c r="M1106" s="342"/>
      <c r="N1106" s="8" t="s">
        <v>3208</v>
      </c>
      <c r="O1106" s="426">
        <v>5.6639999999999996E-2</v>
      </c>
      <c r="P1106" s="423">
        <v>1900</v>
      </c>
      <c r="Q1106" s="439">
        <v>15300</v>
      </c>
      <c r="R1106" s="451" t="s">
        <v>4809</v>
      </c>
      <c r="S1106" s="460"/>
      <c r="T1106" s="448">
        <v>10</v>
      </c>
      <c r="U1106" s="549" t="s">
        <v>4880</v>
      </c>
      <c r="V1106" s="519" t="s">
        <v>4901</v>
      </c>
      <c r="W1106" s="425" t="s">
        <v>4902</v>
      </c>
      <c r="X1106" s="169"/>
      <c r="Y1106" s="71" t="s">
        <v>233</v>
      </c>
      <c r="Z1106" s="145">
        <f t="shared" si="208"/>
        <v>0</v>
      </c>
      <c r="AA1106" s="145">
        <f t="shared" si="209"/>
        <v>0</v>
      </c>
      <c r="AB1106" s="257">
        <f t="shared" si="210"/>
        <v>0</v>
      </c>
      <c r="AC1106" s="142">
        <f t="shared" si="211"/>
        <v>0</v>
      </c>
      <c r="AD1106" s="143">
        <f t="shared" si="212"/>
        <v>0</v>
      </c>
      <c r="AE1106" s="144" t="str">
        <f t="shared" si="203"/>
        <v/>
      </c>
      <c r="AF1106" s="144">
        <f t="shared" si="204"/>
        <v>0</v>
      </c>
      <c r="AG1106" s="144" t="str">
        <f t="shared" si="205"/>
        <v/>
      </c>
      <c r="AH1106" s="591">
        <f t="shared" si="213"/>
        <v>0</v>
      </c>
    </row>
    <row r="1107" spans="1:34" ht="15.75">
      <c r="A1107" s="5"/>
      <c r="B1107" s="13">
        <v>142</v>
      </c>
      <c r="C1107" s="341" t="s">
        <v>2809</v>
      </c>
      <c r="D1107" s="341" t="s">
        <v>399</v>
      </c>
      <c r="E1107" s="379" t="s">
        <v>100</v>
      </c>
      <c r="F1107" s="405">
        <v>2</v>
      </c>
      <c r="G1107" s="8"/>
      <c r="H1107" s="413">
        <v>1236</v>
      </c>
      <c r="I1107" s="146">
        <f t="shared" si="206"/>
        <v>865.19999999999993</v>
      </c>
      <c r="J1107" s="255">
        <f t="shared" si="207"/>
        <v>33.276923076923076</v>
      </c>
      <c r="K1107" s="8" t="s">
        <v>3207</v>
      </c>
      <c r="L1107" s="401"/>
      <c r="M1107" s="342"/>
      <c r="N1107" s="8" t="s">
        <v>3208</v>
      </c>
      <c r="O1107" s="426">
        <v>5.6639999999999996E-2</v>
      </c>
      <c r="P1107" s="423">
        <v>1900</v>
      </c>
      <c r="Q1107" s="439">
        <v>15400</v>
      </c>
      <c r="R1107" s="451" t="s">
        <v>4809</v>
      </c>
      <c r="S1107" s="460"/>
      <c r="T1107" s="448">
        <v>10</v>
      </c>
      <c r="U1107" s="549" t="s">
        <v>4880</v>
      </c>
      <c r="V1107" s="522" t="s">
        <v>4903</v>
      </c>
      <c r="W1107" s="425" t="s">
        <v>4904</v>
      </c>
      <c r="X1107" s="169"/>
      <c r="Y1107" s="71" t="s">
        <v>233</v>
      </c>
      <c r="Z1107" s="145">
        <f t="shared" si="208"/>
        <v>0</v>
      </c>
      <c r="AA1107" s="145">
        <f t="shared" si="209"/>
        <v>0</v>
      </c>
      <c r="AB1107" s="257">
        <f t="shared" si="210"/>
        <v>0</v>
      </c>
      <c r="AC1107" s="142">
        <f t="shared" si="211"/>
        <v>0</v>
      </c>
      <c r="AD1107" s="143">
        <f t="shared" si="212"/>
        <v>0</v>
      </c>
      <c r="AE1107" s="144" t="str">
        <f t="shared" si="203"/>
        <v/>
      </c>
      <c r="AF1107" s="144">
        <f t="shared" si="204"/>
        <v>0</v>
      </c>
      <c r="AG1107" s="144" t="str">
        <f t="shared" si="205"/>
        <v/>
      </c>
      <c r="AH1107" s="591">
        <f t="shared" si="213"/>
        <v>0</v>
      </c>
    </row>
    <row r="1108" spans="1:34" ht="15.75">
      <c r="A1108" s="5"/>
      <c r="B1108" s="13">
        <v>142</v>
      </c>
      <c r="C1108" s="341" t="s">
        <v>2810</v>
      </c>
      <c r="D1108" s="341" t="s">
        <v>399</v>
      </c>
      <c r="E1108" s="379" t="s">
        <v>100</v>
      </c>
      <c r="F1108" s="405">
        <v>2</v>
      </c>
      <c r="G1108" s="136"/>
      <c r="H1108" s="413">
        <v>1325</v>
      </c>
      <c r="I1108" s="146">
        <f t="shared" si="206"/>
        <v>927.49999999999989</v>
      </c>
      <c r="J1108" s="255">
        <f t="shared" si="207"/>
        <v>35.67307692307692</v>
      </c>
      <c r="K1108" s="8" t="s">
        <v>3207</v>
      </c>
      <c r="L1108" s="401"/>
      <c r="M1108" s="342"/>
      <c r="N1108" s="8" t="s">
        <v>3208</v>
      </c>
      <c r="O1108" s="426">
        <v>5.6639999999999996E-2</v>
      </c>
      <c r="P1108" s="423">
        <v>1900</v>
      </c>
      <c r="Q1108" s="439">
        <v>15000</v>
      </c>
      <c r="R1108" s="451" t="s">
        <v>4809</v>
      </c>
      <c r="S1108" s="460"/>
      <c r="T1108" s="448">
        <v>10</v>
      </c>
      <c r="U1108" s="549" t="s">
        <v>4880</v>
      </c>
      <c r="V1108" s="519" t="s">
        <v>4905</v>
      </c>
      <c r="W1108" s="425" t="s">
        <v>4906</v>
      </c>
      <c r="X1108" s="169"/>
      <c r="Y1108" s="71" t="s">
        <v>233</v>
      </c>
      <c r="Z1108" s="145">
        <f t="shared" si="208"/>
        <v>0</v>
      </c>
      <c r="AA1108" s="145">
        <f t="shared" si="209"/>
        <v>0</v>
      </c>
      <c r="AB1108" s="257">
        <f t="shared" si="210"/>
        <v>0</v>
      </c>
      <c r="AC1108" s="142">
        <f t="shared" si="211"/>
        <v>0</v>
      </c>
      <c r="AD1108" s="143">
        <f t="shared" si="212"/>
        <v>0</v>
      </c>
      <c r="AE1108" s="144" t="str">
        <f t="shared" si="203"/>
        <v/>
      </c>
      <c r="AF1108" s="144">
        <f t="shared" si="204"/>
        <v>0</v>
      </c>
      <c r="AG1108" s="144" t="str">
        <f t="shared" si="205"/>
        <v/>
      </c>
      <c r="AH1108" s="591">
        <f t="shared" si="213"/>
        <v>0</v>
      </c>
    </row>
    <row r="1109" spans="1:34" ht="15.75">
      <c r="A1109" s="5"/>
      <c r="B1109" s="13">
        <v>142</v>
      </c>
      <c r="C1109" s="341" t="s">
        <v>2811</v>
      </c>
      <c r="D1109" s="341" t="s">
        <v>399</v>
      </c>
      <c r="E1109" s="379" t="s">
        <v>100</v>
      </c>
      <c r="F1109" s="405">
        <v>2</v>
      </c>
      <c r="G1109" s="8"/>
      <c r="H1109" s="413">
        <v>1236</v>
      </c>
      <c r="I1109" s="146">
        <f t="shared" si="206"/>
        <v>865.19999999999993</v>
      </c>
      <c r="J1109" s="255">
        <f t="shared" si="207"/>
        <v>33.276923076923076</v>
      </c>
      <c r="K1109" s="8" t="s">
        <v>3207</v>
      </c>
      <c r="L1109" s="401"/>
      <c r="M1109" s="342"/>
      <c r="N1109" s="8" t="s">
        <v>3208</v>
      </c>
      <c r="O1109" s="426">
        <v>5.6639999999999996E-2</v>
      </c>
      <c r="P1109" s="423">
        <v>1900</v>
      </c>
      <c r="Q1109" s="439">
        <v>14900</v>
      </c>
      <c r="R1109" s="451" t="s">
        <v>4809</v>
      </c>
      <c r="S1109" s="460"/>
      <c r="T1109" s="448">
        <v>10</v>
      </c>
      <c r="U1109" s="549" t="s">
        <v>4880</v>
      </c>
      <c r="V1109" s="526" t="s">
        <v>4907</v>
      </c>
      <c r="W1109" s="425" t="s">
        <v>4908</v>
      </c>
      <c r="X1109" s="169"/>
      <c r="Y1109" s="71" t="s">
        <v>233</v>
      </c>
      <c r="Z1109" s="145">
        <f t="shared" si="208"/>
        <v>0</v>
      </c>
      <c r="AA1109" s="145">
        <f t="shared" si="209"/>
        <v>0</v>
      </c>
      <c r="AB1109" s="257">
        <f t="shared" si="210"/>
        <v>0</v>
      </c>
      <c r="AC1109" s="142">
        <f t="shared" si="211"/>
        <v>0</v>
      </c>
      <c r="AD1109" s="143">
        <f t="shared" si="212"/>
        <v>0</v>
      </c>
      <c r="AE1109" s="144" t="str">
        <f t="shared" si="203"/>
        <v/>
      </c>
      <c r="AF1109" s="144">
        <f t="shared" si="204"/>
        <v>0</v>
      </c>
      <c r="AG1109" s="144" t="str">
        <f t="shared" si="205"/>
        <v/>
      </c>
      <c r="AH1109" s="591">
        <f t="shared" si="213"/>
        <v>0</v>
      </c>
    </row>
    <row r="1110" spans="1:34" ht="15.75">
      <c r="A1110" s="5"/>
      <c r="B1110" s="13">
        <v>142</v>
      </c>
      <c r="C1110" s="341" t="s">
        <v>2812</v>
      </c>
      <c r="D1110" s="341" t="s">
        <v>399</v>
      </c>
      <c r="E1110" s="379" t="s">
        <v>100</v>
      </c>
      <c r="F1110" s="405">
        <v>2</v>
      </c>
      <c r="G1110" s="8"/>
      <c r="H1110" s="413">
        <v>1236</v>
      </c>
      <c r="I1110" s="146">
        <f t="shared" si="206"/>
        <v>865.19999999999993</v>
      </c>
      <c r="J1110" s="255">
        <f t="shared" si="207"/>
        <v>33.276923076923076</v>
      </c>
      <c r="K1110" s="8" t="s">
        <v>3207</v>
      </c>
      <c r="L1110" s="401"/>
      <c r="M1110" s="342"/>
      <c r="N1110" s="8" t="s">
        <v>3208</v>
      </c>
      <c r="O1110" s="426">
        <v>5.6639999999999996E-2</v>
      </c>
      <c r="P1110" s="423">
        <v>1900</v>
      </c>
      <c r="Q1110" s="439">
        <v>14500</v>
      </c>
      <c r="R1110" s="451" t="s">
        <v>4809</v>
      </c>
      <c r="S1110" s="460"/>
      <c r="T1110" s="448">
        <v>10</v>
      </c>
      <c r="U1110" s="549" t="s">
        <v>4880</v>
      </c>
      <c r="V1110" s="522" t="s">
        <v>4909</v>
      </c>
      <c r="W1110" s="425" t="s">
        <v>4910</v>
      </c>
      <c r="X1110" s="169"/>
      <c r="Y1110" s="71" t="s">
        <v>233</v>
      </c>
      <c r="Z1110" s="145">
        <f t="shared" si="208"/>
        <v>0</v>
      </c>
      <c r="AA1110" s="145">
        <f t="shared" si="209"/>
        <v>0</v>
      </c>
      <c r="AB1110" s="257">
        <f t="shared" si="210"/>
        <v>0</v>
      </c>
      <c r="AC1110" s="142">
        <f t="shared" si="211"/>
        <v>0</v>
      </c>
      <c r="AD1110" s="143">
        <f t="shared" si="212"/>
        <v>0</v>
      </c>
      <c r="AE1110" s="144" t="str">
        <f t="shared" si="203"/>
        <v/>
      </c>
      <c r="AF1110" s="144">
        <f t="shared" si="204"/>
        <v>0</v>
      </c>
      <c r="AG1110" s="144" t="str">
        <f t="shared" si="205"/>
        <v/>
      </c>
      <c r="AH1110" s="591">
        <f t="shared" si="213"/>
        <v>0</v>
      </c>
    </row>
    <row r="1111" spans="1:34" ht="15.75">
      <c r="A1111" s="5"/>
      <c r="B1111" s="13">
        <v>142</v>
      </c>
      <c r="C1111" s="341" t="s">
        <v>2813</v>
      </c>
      <c r="D1111" s="341" t="s">
        <v>399</v>
      </c>
      <c r="E1111" s="379" t="s">
        <v>100</v>
      </c>
      <c r="F1111" s="405">
        <v>2</v>
      </c>
      <c r="G1111" s="136"/>
      <c r="H1111" s="413">
        <v>1293</v>
      </c>
      <c r="I1111" s="146">
        <f t="shared" si="206"/>
        <v>905.09999999999991</v>
      </c>
      <c r="J1111" s="255">
        <f t="shared" si="207"/>
        <v>34.811538461538461</v>
      </c>
      <c r="K1111" s="8" t="s">
        <v>3207</v>
      </c>
      <c r="L1111" s="401"/>
      <c r="M1111" s="342"/>
      <c r="N1111" s="8" t="s">
        <v>10</v>
      </c>
      <c r="O1111" s="426">
        <v>5.6639999999999996E-2</v>
      </c>
      <c r="P1111" s="423">
        <v>1900</v>
      </c>
      <c r="Q1111" s="439">
        <v>14800</v>
      </c>
      <c r="R1111" s="451" t="s">
        <v>4809</v>
      </c>
      <c r="S1111" s="460"/>
      <c r="T1111" s="448">
        <v>10</v>
      </c>
      <c r="U1111" s="549" t="s">
        <v>4880</v>
      </c>
      <c r="V1111" s="522" t="s">
        <v>4911</v>
      </c>
      <c r="W1111" s="425" t="s">
        <v>4912</v>
      </c>
      <c r="X1111" s="169"/>
      <c r="Y1111" s="71" t="s">
        <v>233</v>
      </c>
      <c r="Z1111" s="145">
        <f t="shared" si="208"/>
        <v>0</v>
      </c>
      <c r="AA1111" s="145">
        <f t="shared" si="209"/>
        <v>0</v>
      </c>
      <c r="AB1111" s="257">
        <f t="shared" si="210"/>
        <v>0</v>
      </c>
      <c r="AC1111" s="142">
        <f t="shared" si="211"/>
        <v>0</v>
      </c>
      <c r="AD1111" s="143">
        <f t="shared" si="212"/>
        <v>0</v>
      </c>
      <c r="AE1111" s="144" t="str">
        <f t="shared" si="203"/>
        <v/>
      </c>
      <c r="AF1111" s="144" t="str">
        <f t="shared" si="204"/>
        <v/>
      </c>
      <c r="AG1111" s="144">
        <f t="shared" si="205"/>
        <v>0</v>
      </c>
      <c r="AH1111" s="591">
        <f t="shared" si="213"/>
        <v>0</v>
      </c>
    </row>
    <row r="1112" spans="1:34" ht="15.75">
      <c r="A1112" s="5"/>
      <c r="B1112" s="13">
        <v>142</v>
      </c>
      <c r="C1112" s="341" t="s">
        <v>2814</v>
      </c>
      <c r="D1112" s="341" t="s">
        <v>399</v>
      </c>
      <c r="E1112" s="379" t="s">
        <v>100</v>
      </c>
      <c r="F1112" s="405">
        <v>2</v>
      </c>
      <c r="G1112" s="8"/>
      <c r="H1112" s="413">
        <v>1236</v>
      </c>
      <c r="I1112" s="146">
        <f t="shared" si="206"/>
        <v>865.19999999999993</v>
      </c>
      <c r="J1112" s="255">
        <f t="shared" si="207"/>
        <v>33.276923076923076</v>
      </c>
      <c r="K1112" s="8" t="s">
        <v>3207</v>
      </c>
      <c r="L1112" s="401"/>
      <c r="M1112" s="342"/>
      <c r="N1112" s="8" t="s">
        <v>3208</v>
      </c>
      <c r="O1112" s="426">
        <v>5.6639999999999996E-2</v>
      </c>
      <c r="P1112" s="423">
        <v>1900</v>
      </c>
      <c r="Q1112" s="439">
        <v>15000</v>
      </c>
      <c r="R1112" s="451" t="s">
        <v>4809</v>
      </c>
      <c r="S1112" s="460"/>
      <c r="T1112" s="448">
        <v>10</v>
      </c>
      <c r="U1112" s="549" t="s">
        <v>4880</v>
      </c>
      <c r="V1112" s="519" t="s">
        <v>4913</v>
      </c>
      <c r="W1112" s="425" t="s">
        <v>4914</v>
      </c>
      <c r="X1112" s="169"/>
      <c r="Y1112" s="71" t="s">
        <v>233</v>
      </c>
      <c r="Z1112" s="145">
        <f t="shared" si="208"/>
        <v>0</v>
      </c>
      <c r="AA1112" s="145">
        <f t="shared" si="209"/>
        <v>0</v>
      </c>
      <c r="AB1112" s="257">
        <f t="shared" si="210"/>
        <v>0</v>
      </c>
      <c r="AC1112" s="142">
        <f t="shared" si="211"/>
        <v>0</v>
      </c>
      <c r="AD1112" s="143">
        <f t="shared" si="212"/>
        <v>0</v>
      </c>
      <c r="AE1112" s="144" t="str">
        <f t="shared" ref="AE1112:AE1175" si="214">IF(N1112="1.1G",(P1112/1000)*X1112,"")</f>
        <v/>
      </c>
      <c r="AF1112" s="144">
        <f t="shared" ref="AF1112:AF1175" si="215">IF(N1112="1.3G",(P1112/1000)*X1112,"")</f>
        <v>0</v>
      </c>
      <c r="AG1112" s="144" t="str">
        <f t="shared" ref="AG1112:AG1175" si="216">IF(N1112="1.4G",(P1112/1000)*X1112,"")</f>
        <v/>
      </c>
      <c r="AH1112" s="591">
        <f t="shared" si="213"/>
        <v>0</v>
      </c>
    </row>
    <row r="1113" spans="1:34" ht="15.75">
      <c r="A1113" s="5"/>
      <c r="B1113" s="13">
        <v>142</v>
      </c>
      <c r="C1113" s="341" t="s">
        <v>2815</v>
      </c>
      <c r="D1113" s="341" t="s">
        <v>399</v>
      </c>
      <c r="E1113" s="379" t="s">
        <v>100</v>
      </c>
      <c r="F1113" s="405">
        <v>2</v>
      </c>
      <c r="G1113" s="8"/>
      <c r="H1113" s="413">
        <v>1236</v>
      </c>
      <c r="I1113" s="146">
        <f t="shared" ref="I1113:I1176" si="217">(H1113)*$G$20</f>
        <v>865.19999999999993</v>
      </c>
      <c r="J1113" s="255">
        <f t="shared" ref="J1113:J1176" si="218">(I1113/$J$19)</f>
        <v>33.276923076923076</v>
      </c>
      <c r="K1113" s="8" t="s">
        <v>3207</v>
      </c>
      <c r="L1113" s="401"/>
      <c r="M1113" s="342"/>
      <c r="N1113" s="8" t="s">
        <v>3208</v>
      </c>
      <c r="O1113" s="426">
        <v>5.6639999999999996E-2</v>
      </c>
      <c r="P1113" s="423">
        <v>1900</v>
      </c>
      <c r="Q1113" s="439">
        <v>15200</v>
      </c>
      <c r="R1113" s="451" t="s">
        <v>4809</v>
      </c>
      <c r="S1113" s="460"/>
      <c r="T1113" s="448">
        <v>10</v>
      </c>
      <c r="U1113" s="549" t="s">
        <v>4880</v>
      </c>
      <c r="V1113" s="519" t="s">
        <v>4915</v>
      </c>
      <c r="W1113" s="425" t="s">
        <v>4916</v>
      </c>
      <c r="X1113" s="169"/>
      <c r="Y1113" s="71" t="s">
        <v>233</v>
      </c>
      <c r="Z1113" s="145">
        <f t="shared" ref="Z1113:Z1176" si="219">(X1113*F1113*I1113)</f>
        <v>0</v>
      </c>
      <c r="AA1113" s="145">
        <f t="shared" ref="AA1113:AA1176" si="220">(Z1113*1.21)</f>
        <v>0</v>
      </c>
      <c r="AB1113" s="257">
        <f t="shared" ref="AB1113:AB1176" si="221">(X1113*J1113*F1113)</f>
        <v>0</v>
      </c>
      <c r="AC1113" s="142">
        <f t="shared" ref="AC1113:AC1176" si="222">(X1113*Q1113/1000)</f>
        <v>0</v>
      </c>
      <c r="AD1113" s="143">
        <f t="shared" ref="AD1113:AD1176" si="223">(X1113*O1113)</f>
        <v>0</v>
      </c>
      <c r="AE1113" s="144" t="str">
        <f t="shared" si="214"/>
        <v/>
      </c>
      <c r="AF1113" s="144">
        <f t="shared" si="215"/>
        <v>0</v>
      </c>
      <c r="AG1113" s="144" t="str">
        <f t="shared" si="216"/>
        <v/>
      </c>
      <c r="AH1113" s="591">
        <f t="shared" ref="AH1113:AH1176" si="224">SUM(AE1113:AG1113)</f>
        <v>0</v>
      </c>
    </row>
    <row r="1114" spans="1:34" ht="15.75">
      <c r="A1114" s="5"/>
      <c r="B1114" s="13">
        <v>142</v>
      </c>
      <c r="C1114" s="341" t="s">
        <v>2816</v>
      </c>
      <c r="D1114" s="341" t="s">
        <v>399</v>
      </c>
      <c r="E1114" s="379" t="s">
        <v>100</v>
      </c>
      <c r="F1114" s="405">
        <v>2</v>
      </c>
      <c r="G1114" s="136"/>
      <c r="H1114" s="413">
        <v>1236</v>
      </c>
      <c r="I1114" s="146">
        <f t="shared" si="217"/>
        <v>865.19999999999993</v>
      </c>
      <c r="J1114" s="255">
        <f t="shared" si="218"/>
        <v>33.276923076923076</v>
      </c>
      <c r="K1114" s="8" t="s">
        <v>3207</v>
      </c>
      <c r="L1114" s="401"/>
      <c r="M1114" s="342"/>
      <c r="N1114" s="8" t="s">
        <v>3208</v>
      </c>
      <c r="O1114" s="426">
        <v>5.6639999999999996E-2</v>
      </c>
      <c r="P1114" s="423">
        <v>1900</v>
      </c>
      <c r="Q1114" s="439">
        <v>15300</v>
      </c>
      <c r="R1114" s="451" t="s">
        <v>4809</v>
      </c>
      <c r="S1114" s="460"/>
      <c r="T1114" s="448">
        <v>10</v>
      </c>
      <c r="U1114" s="549" t="s">
        <v>4880</v>
      </c>
      <c r="V1114" s="519" t="s">
        <v>4917</v>
      </c>
      <c r="W1114" s="425" t="s">
        <v>4918</v>
      </c>
      <c r="X1114" s="169"/>
      <c r="Y1114" s="71" t="s">
        <v>233</v>
      </c>
      <c r="Z1114" s="145">
        <f t="shared" si="219"/>
        <v>0</v>
      </c>
      <c r="AA1114" s="145">
        <f t="shared" si="220"/>
        <v>0</v>
      </c>
      <c r="AB1114" s="257">
        <f t="shared" si="221"/>
        <v>0</v>
      </c>
      <c r="AC1114" s="142">
        <f t="shared" si="222"/>
        <v>0</v>
      </c>
      <c r="AD1114" s="143">
        <f t="shared" si="223"/>
        <v>0</v>
      </c>
      <c r="AE1114" s="144" t="str">
        <f t="shared" si="214"/>
        <v/>
      </c>
      <c r="AF1114" s="144">
        <f t="shared" si="215"/>
        <v>0</v>
      </c>
      <c r="AG1114" s="144" t="str">
        <f t="shared" si="216"/>
        <v/>
      </c>
      <c r="AH1114" s="591">
        <f t="shared" si="224"/>
        <v>0</v>
      </c>
    </row>
    <row r="1115" spans="1:34" ht="15.75">
      <c r="A1115" s="5"/>
      <c r="B1115" s="13">
        <v>142</v>
      </c>
      <c r="C1115" s="341" t="s">
        <v>2817</v>
      </c>
      <c r="D1115" s="341" t="s">
        <v>399</v>
      </c>
      <c r="E1115" s="379" t="s">
        <v>100</v>
      </c>
      <c r="F1115" s="405">
        <v>2</v>
      </c>
      <c r="G1115" s="8"/>
      <c r="H1115" s="413">
        <v>1236</v>
      </c>
      <c r="I1115" s="146">
        <f t="shared" si="217"/>
        <v>865.19999999999993</v>
      </c>
      <c r="J1115" s="255">
        <f t="shared" si="218"/>
        <v>33.276923076923076</v>
      </c>
      <c r="K1115" s="8" t="s">
        <v>3207</v>
      </c>
      <c r="L1115" s="401"/>
      <c r="M1115" s="342"/>
      <c r="N1115" s="8" t="s">
        <v>3208</v>
      </c>
      <c r="O1115" s="426">
        <v>5.6639999999999996E-2</v>
      </c>
      <c r="P1115" s="423">
        <v>1900</v>
      </c>
      <c r="Q1115" s="439">
        <v>15000</v>
      </c>
      <c r="R1115" s="451" t="s">
        <v>4809</v>
      </c>
      <c r="S1115" s="460"/>
      <c r="T1115" s="448">
        <v>10</v>
      </c>
      <c r="U1115" s="549" t="s">
        <v>4880</v>
      </c>
      <c r="V1115" s="519" t="s">
        <v>4919</v>
      </c>
      <c r="W1115" s="425" t="s">
        <v>4920</v>
      </c>
      <c r="X1115" s="169"/>
      <c r="Y1115" s="71" t="s">
        <v>233</v>
      </c>
      <c r="Z1115" s="145">
        <f t="shared" si="219"/>
        <v>0</v>
      </c>
      <c r="AA1115" s="145">
        <f t="shared" si="220"/>
        <v>0</v>
      </c>
      <c r="AB1115" s="257">
        <f t="shared" si="221"/>
        <v>0</v>
      </c>
      <c r="AC1115" s="142">
        <f t="shared" si="222"/>
        <v>0</v>
      </c>
      <c r="AD1115" s="143">
        <f t="shared" si="223"/>
        <v>0</v>
      </c>
      <c r="AE1115" s="144" t="str">
        <f t="shared" si="214"/>
        <v/>
      </c>
      <c r="AF1115" s="144">
        <f t="shared" si="215"/>
        <v>0</v>
      </c>
      <c r="AG1115" s="144" t="str">
        <f t="shared" si="216"/>
        <v/>
      </c>
      <c r="AH1115" s="591">
        <f t="shared" si="224"/>
        <v>0</v>
      </c>
    </row>
    <row r="1116" spans="1:34" ht="15.75">
      <c r="A1116" s="5"/>
      <c r="B1116" s="13">
        <v>142</v>
      </c>
      <c r="C1116" s="341" t="s">
        <v>2818</v>
      </c>
      <c r="D1116" s="341" t="s">
        <v>399</v>
      </c>
      <c r="E1116" s="379" t="s">
        <v>100</v>
      </c>
      <c r="F1116" s="405">
        <v>2</v>
      </c>
      <c r="G1116" s="8"/>
      <c r="H1116" s="413">
        <v>1236</v>
      </c>
      <c r="I1116" s="146">
        <f t="shared" si="217"/>
        <v>865.19999999999993</v>
      </c>
      <c r="J1116" s="255">
        <f t="shared" si="218"/>
        <v>33.276923076923076</v>
      </c>
      <c r="K1116" s="8" t="s">
        <v>3207</v>
      </c>
      <c r="L1116" s="401"/>
      <c r="M1116" s="342"/>
      <c r="N1116" s="8" t="s">
        <v>3208</v>
      </c>
      <c r="O1116" s="426">
        <v>5.6639999999999996E-2</v>
      </c>
      <c r="P1116" s="423">
        <v>1900</v>
      </c>
      <c r="Q1116" s="439">
        <v>15000</v>
      </c>
      <c r="R1116" s="451" t="s">
        <v>4809</v>
      </c>
      <c r="S1116" s="460"/>
      <c r="T1116" s="448">
        <v>10</v>
      </c>
      <c r="U1116" s="549" t="s">
        <v>4880</v>
      </c>
      <c r="V1116" s="519" t="s">
        <v>4921</v>
      </c>
      <c r="W1116" s="425" t="s">
        <v>4922</v>
      </c>
      <c r="X1116" s="169"/>
      <c r="Y1116" s="71" t="s">
        <v>233</v>
      </c>
      <c r="Z1116" s="145">
        <f t="shared" si="219"/>
        <v>0</v>
      </c>
      <c r="AA1116" s="145">
        <f t="shared" si="220"/>
        <v>0</v>
      </c>
      <c r="AB1116" s="257">
        <f t="shared" si="221"/>
        <v>0</v>
      </c>
      <c r="AC1116" s="142">
        <f t="shared" si="222"/>
        <v>0</v>
      </c>
      <c r="AD1116" s="143">
        <f t="shared" si="223"/>
        <v>0</v>
      </c>
      <c r="AE1116" s="144" t="str">
        <f t="shared" si="214"/>
        <v/>
      </c>
      <c r="AF1116" s="144">
        <f t="shared" si="215"/>
        <v>0</v>
      </c>
      <c r="AG1116" s="144" t="str">
        <f t="shared" si="216"/>
        <v/>
      </c>
      <c r="AH1116" s="591">
        <f t="shared" si="224"/>
        <v>0</v>
      </c>
    </row>
    <row r="1117" spans="1:34" ht="15.75">
      <c r="A1117" s="5"/>
      <c r="B1117" s="13">
        <v>142</v>
      </c>
      <c r="C1117" s="341" t="s">
        <v>2819</v>
      </c>
      <c r="D1117" s="341" t="s">
        <v>399</v>
      </c>
      <c r="E1117" s="379" t="s">
        <v>100</v>
      </c>
      <c r="F1117" s="405">
        <v>2</v>
      </c>
      <c r="G1117" s="8"/>
      <c r="H1117" s="413">
        <v>1236</v>
      </c>
      <c r="I1117" s="146">
        <f t="shared" si="217"/>
        <v>865.19999999999993</v>
      </c>
      <c r="J1117" s="255">
        <f t="shared" si="218"/>
        <v>33.276923076923076</v>
      </c>
      <c r="K1117" s="8" t="s">
        <v>3207</v>
      </c>
      <c r="L1117" s="401"/>
      <c r="M1117" s="342"/>
      <c r="N1117" s="8" t="s">
        <v>3208</v>
      </c>
      <c r="O1117" s="426">
        <v>5.6639999999999996E-2</v>
      </c>
      <c r="P1117" s="423">
        <v>1900</v>
      </c>
      <c r="Q1117" s="439">
        <v>15500</v>
      </c>
      <c r="R1117" s="451" t="s">
        <v>4809</v>
      </c>
      <c r="S1117" s="460"/>
      <c r="T1117" s="448">
        <v>10</v>
      </c>
      <c r="U1117" s="549" t="s">
        <v>4880</v>
      </c>
      <c r="V1117" s="519" t="s">
        <v>4923</v>
      </c>
      <c r="W1117" s="425" t="s">
        <v>4924</v>
      </c>
      <c r="X1117" s="169"/>
      <c r="Y1117" s="71" t="s">
        <v>233</v>
      </c>
      <c r="Z1117" s="145">
        <f t="shared" si="219"/>
        <v>0</v>
      </c>
      <c r="AA1117" s="145">
        <f t="shared" si="220"/>
        <v>0</v>
      </c>
      <c r="AB1117" s="257">
        <f t="shared" si="221"/>
        <v>0</v>
      </c>
      <c r="AC1117" s="142">
        <f t="shared" si="222"/>
        <v>0</v>
      </c>
      <c r="AD1117" s="143">
        <f t="shared" si="223"/>
        <v>0</v>
      </c>
      <c r="AE1117" s="144" t="str">
        <f t="shared" si="214"/>
        <v/>
      </c>
      <c r="AF1117" s="144">
        <f t="shared" si="215"/>
        <v>0</v>
      </c>
      <c r="AG1117" s="144" t="str">
        <f t="shared" si="216"/>
        <v/>
      </c>
      <c r="AH1117" s="591">
        <f t="shared" si="224"/>
        <v>0</v>
      </c>
    </row>
    <row r="1118" spans="1:34" ht="15.75">
      <c r="A1118" s="5"/>
      <c r="B1118" s="13">
        <v>142</v>
      </c>
      <c r="C1118" s="341" t="s">
        <v>2820</v>
      </c>
      <c r="D1118" s="341" t="s">
        <v>399</v>
      </c>
      <c r="E1118" s="379" t="s">
        <v>100</v>
      </c>
      <c r="F1118" s="405">
        <v>2</v>
      </c>
      <c r="G1118" s="8"/>
      <c r="H1118" s="413">
        <v>1273</v>
      </c>
      <c r="I1118" s="146">
        <f t="shared" si="217"/>
        <v>891.09999999999991</v>
      </c>
      <c r="J1118" s="255">
        <f t="shared" si="218"/>
        <v>34.273076923076921</v>
      </c>
      <c r="K1118" s="8" t="s">
        <v>3207</v>
      </c>
      <c r="L1118" s="401"/>
      <c r="M1118" s="342"/>
      <c r="N1118" s="8" t="s">
        <v>3208</v>
      </c>
      <c r="O1118" s="426">
        <v>5.6639999999999996E-2</v>
      </c>
      <c r="P1118" s="423">
        <v>1900</v>
      </c>
      <c r="Q1118" s="439">
        <v>14800</v>
      </c>
      <c r="R1118" s="451" t="s">
        <v>4809</v>
      </c>
      <c r="S1118" s="460"/>
      <c r="T1118" s="448">
        <v>10</v>
      </c>
      <c r="U1118" s="549" t="s">
        <v>4880</v>
      </c>
      <c r="V1118" s="522" t="s">
        <v>4925</v>
      </c>
      <c r="W1118" s="425" t="s">
        <v>4926</v>
      </c>
      <c r="X1118" s="169"/>
      <c r="Y1118" s="71" t="s">
        <v>234</v>
      </c>
      <c r="Z1118" s="145">
        <f t="shared" si="219"/>
        <v>0</v>
      </c>
      <c r="AA1118" s="145">
        <f t="shared" si="220"/>
        <v>0</v>
      </c>
      <c r="AB1118" s="257">
        <f t="shared" si="221"/>
        <v>0</v>
      </c>
      <c r="AC1118" s="142">
        <f t="shared" si="222"/>
        <v>0</v>
      </c>
      <c r="AD1118" s="143">
        <f t="shared" si="223"/>
        <v>0</v>
      </c>
      <c r="AE1118" s="144" t="str">
        <f t="shared" si="214"/>
        <v/>
      </c>
      <c r="AF1118" s="144">
        <f t="shared" si="215"/>
        <v>0</v>
      </c>
      <c r="AG1118" s="144" t="str">
        <f t="shared" si="216"/>
        <v/>
      </c>
      <c r="AH1118" s="591">
        <f t="shared" si="224"/>
        <v>0</v>
      </c>
    </row>
    <row r="1119" spans="1:34" ht="15.75">
      <c r="A1119" s="5"/>
      <c r="B1119" s="13">
        <v>142</v>
      </c>
      <c r="C1119" s="341" t="s">
        <v>2821</v>
      </c>
      <c r="D1119" s="341" t="s">
        <v>399</v>
      </c>
      <c r="E1119" s="379" t="s">
        <v>100</v>
      </c>
      <c r="F1119" s="405">
        <v>2</v>
      </c>
      <c r="G1119" s="8"/>
      <c r="H1119" s="413">
        <v>1270</v>
      </c>
      <c r="I1119" s="146">
        <f t="shared" si="217"/>
        <v>889</v>
      </c>
      <c r="J1119" s="255">
        <f t="shared" si="218"/>
        <v>34.192307692307693</v>
      </c>
      <c r="K1119" s="8" t="s">
        <v>3207</v>
      </c>
      <c r="L1119" s="401"/>
      <c r="M1119" s="342"/>
      <c r="N1119" s="8" t="s">
        <v>3208</v>
      </c>
      <c r="O1119" s="426">
        <v>5.6639999999999996E-2</v>
      </c>
      <c r="P1119" s="423">
        <v>1900</v>
      </c>
      <c r="Q1119" s="439">
        <v>14300</v>
      </c>
      <c r="R1119" s="451" t="s">
        <v>4809</v>
      </c>
      <c r="S1119" s="460"/>
      <c r="T1119" s="448">
        <v>10</v>
      </c>
      <c r="U1119" s="549" t="s">
        <v>4880</v>
      </c>
      <c r="V1119" s="522" t="s">
        <v>4927</v>
      </c>
      <c r="W1119" s="425" t="s">
        <v>4928</v>
      </c>
      <c r="X1119" s="169"/>
      <c r="Y1119" s="71" t="s">
        <v>233</v>
      </c>
      <c r="Z1119" s="145">
        <f t="shared" si="219"/>
        <v>0</v>
      </c>
      <c r="AA1119" s="145">
        <f t="shared" si="220"/>
        <v>0</v>
      </c>
      <c r="AB1119" s="257">
        <f t="shared" si="221"/>
        <v>0</v>
      </c>
      <c r="AC1119" s="142">
        <f t="shared" si="222"/>
        <v>0</v>
      </c>
      <c r="AD1119" s="143">
        <f t="shared" si="223"/>
        <v>0</v>
      </c>
      <c r="AE1119" s="144" t="str">
        <f t="shared" si="214"/>
        <v/>
      </c>
      <c r="AF1119" s="144">
        <f t="shared" si="215"/>
        <v>0</v>
      </c>
      <c r="AG1119" s="144" t="str">
        <f t="shared" si="216"/>
        <v/>
      </c>
      <c r="AH1119" s="591">
        <f t="shared" si="224"/>
        <v>0</v>
      </c>
    </row>
    <row r="1120" spans="1:34" ht="15.75">
      <c r="A1120" s="5"/>
      <c r="B1120" s="13">
        <v>142</v>
      </c>
      <c r="C1120" s="341" t="s">
        <v>2822</v>
      </c>
      <c r="D1120" s="341" t="s">
        <v>399</v>
      </c>
      <c r="E1120" s="379" t="s">
        <v>100</v>
      </c>
      <c r="F1120" s="405">
        <v>2</v>
      </c>
      <c r="G1120" s="8"/>
      <c r="H1120" s="413">
        <v>1268</v>
      </c>
      <c r="I1120" s="146">
        <f t="shared" si="217"/>
        <v>887.59999999999991</v>
      </c>
      <c r="J1120" s="255">
        <f t="shared" si="218"/>
        <v>34.138461538461534</v>
      </c>
      <c r="K1120" s="8" t="s">
        <v>3207</v>
      </c>
      <c r="L1120" s="401"/>
      <c r="M1120" s="342"/>
      <c r="N1120" s="8" t="s">
        <v>10</v>
      </c>
      <c r="O1120" s="426">
        <v>5.6639999999999996E-2</v>
      </c>
      <c r="P1120" s="423">
        <v>1900</v>
      </c>
      <c r="Q1120" s="439">
        <v>14000</v>
      </c>
      <c r="R1120" s="451" t="s">
        <v>4809</v>
      </c>
      <c r="S1120" s="460"/>
      <c r="T1120" s="448">
        <v>10</v>
      </c>
      <c r="U1120" s="549" t="s">
        <v>4880</v>
      </c>
      <c r="V1120" s="522" t="s">
        <v>4929</v>
      </c>
      <c r="W1120" s="425" t="s">
        <v>4930</v>
      </c>
      <c r="X1120" s="169"/>
      <c r="Y1120" s="71" t="s">
        <v>233</v>
      </c>
      <c r="Z1120" s="145">
        <f t="shared" si="219"/>
        <v>0</v>
      </c>
      <c r="AA1120" s="145">
        <f t="shared" si="220"/>
        <v>0</v>
      </c>
      <c r="AB1120" s="257">
        <f t="shared" si="221"/>
        <v>0</v>
      </c>
      <c r="AC1120" s="142">
        <f t="shared" si="222"/>
        <v>0</v>
      </c>
      <c r="AD1120" s="143">
        <f t="shared" si="223"/>
        <v>0</v>
      </c>
      <c r="AE1120" s="144" t="str">
        <f t="shared" si="214"/>
        <v/>
      </c>
      <c r="AF1120" s="144" t="str">
        <f t="shared" si="215"/>
        <v/>
      </c>
      <c r="AG1120" s="144">
        <f t="shared" si="216"/>
        <v>0</v>
      </c>
      <c r="AH1120" s="591">
        <f t="shared" si="224"/>
        <v>0</v>
      </c>
    </row>
    <row r="1121" spans="1:34" ht="15.75">
      <c r="A1121" s="5"/>
      <c r="B1121" s="13">
        <v>142</v>
      </c>
      <c r="C1121" s="341" t="s">
        <v>2823</v>
      </c>
      <c r="D1121" s="341" t="s">
        <v>399</v>
      </c>
      <c r="E1121" s="379" t="s">
        <v>100</v>
      </c>
      <c r="F1121" s="405">
        <v>2</v>
      </c>
      <c r="G1121" s="8"/>
      <c r="H1121" s="413">
        <v>1236</v>
      </c>
      <c r="I1121" s="146">
        <f t="shared" si="217"/>
        <v>865.19999999999993</v>
      </c>
      <c r="J1121" s="255">
        <f t="shared" si="218"/>
        <v>33.276923076923076</v>
      </c>
      <c r="K1121" s="8" t="s">
        <v>3207</v>
      </c>
      <c r="L1121" s="401"/>
      <c r="M1121" s="342"/>
      <c r="N1121" s="8" t="s">
        <v>10</v>
      </c>
      <c r="O1121" s="426">
        <v>5.6639999999999996E-2</v>
      </c>
      <c r="P1121" s="423">
        <v>1900</v>
      </c>
      <c r="Q1121" s="439">
        <v>14800</v>
      </c>
      <c r="R1121" s="451" t="s">
        <v>4809</v>
      </c>
      <c r="S1121" s="460"/>
      <c r="T1121" s="448">
        <v>10</v>
      </c>
      <c r="U1121" s="549" t="s">
        <v>4880</v>
      </c>
      <c r="V1121" s="533" t="s">
        <v>4931</v>
      </c>
      <c r="W1121" s="425" t="s">
        <v>4932</v>
      </c>
      <c r="X1121" s="169"/>
      <c r="Y1121" s="71" t="s">
        <v>234</v>
      </c>
      <c r="Z1121" s="145">
        <f t="shared" si="219"/>
        <v>0</v>
      </c>
      <c r="AA1121" s="145">
        <f t="shared" si="220"/>
        <v>0</v>
      </c>
      <c r="AB1121" s="257">
        <f t="shared" si="221"/>
        <v>0</v>
      </c>
      <c r="AC1121" s="142">
        <f t="shared" si="222"/>
        <v>0</v>
      </c>
      <c r="AD1121" s="143">
        <f t="shared" si="223"/>
        <v>0</v>
      </c>
      <c r="AE1121" s="144" t="str">
        <f t="shared" si="214"/>
        <v/>
      </c>
      <c r="AF1121" s="144" t="str">
        <f t="shared" si="215"/>
        <v/>
      </c>
      <c r="AG1121" s="144">
        <f t="shared" si="216"/>
        <v>0</v>
      </c>
      <c r="AH1121" s="591">
        <f t="shared" si="224"/>
        <v>0</v>
      </c>
    </row>
    <row r="1122" spans="1:34" ht="15.75">
      <c r="A1122" s="5"/>
      <c r="B1122" s="13">
        <v>142</v>
      </c>
      <c r="C1122" s="341" t="s">
        <v>2824</v>
      </c>
      <c r="D1122" s="341" t="s">
        <v>399</v>
      </c>
      <c r="E1122" s="379" t="s">
        <v>100</v>
      </c>
      <c r="F1122" s="405">
        <v>2</v>
      </c>
      <c r="G1122" s="8"/>
      <c r="H1122" s="413">
        <v>1274</v>
      </c>
      <c r="I1122" s="146">
        <f t="shared" si="217"/>
        <v>891.8</v>
      </c>
      <c r="J1122" s="255">
        <f t="shared" si="218"/>
        <v>34.299999999999997</v>
      </c>
      <c r="K1122" s="8" t="s">
        <v>3207</v>
      </c>
      <c r="L1122" s="401"/>
      <c r="M1122" s="342"/>
      <c r="N1122" s="8" t="s">
        <v>10</v>
      </c>
      <c r="O1122" s="426">
        <v>5.6639999999999996E-2</v>
      </c>
      <c r="P1122" s="423">
        <v>1900</v>
      </c>
      <c r="Q1122" s="439">
        <v>13700</v>
      </c>
      <c r="R1122" s="451" t="s">
        <v>4809</v>
      </c>
      <c r="S1122" s="460"/>
      <c r="T1122" s="448">
        <v>10</v>
      </c>
      <c r="U1122" s="549" t="s">
        <v>4880</v>
      </c>
      <c r="V1122" s="533" t="s">
        <v>4933</v>
      </c>
      <c r="W1122" s="425" t="s">
        <v>4934</v>
      </c>
      <c r="X1122" s="169"/>
      <c r="Y1122" s="71" t="s">
        <v>233</v>
      </c>
      <c r="Z1122" s="145">
        <f t="shared" si="219"/>
        <v>0</v>
      </c>
      <c r="AA1122" s="145">
        <f t="shared" si="220"/>
        <v>0</v>
      </c>
      <c r="AB1122" s="257">
        <f t="shared" si="221"/>
        <v>0</v>
      </c>
      <c r="AC1122" s="142">
        <f t="shared" si="222"/>
        <v>0</v>
      </c>
      <c r="AD1122" s="143">
        <f t="shared" si="223"/>
        <v>0</v>
      </c>
      <c r="AE1122" s="144" t="str">
        <f t="shared" si="214"/>
        <v/>
      </c>
      <c r="AF1122" s="144" t="str">
        <f t="shared" si="215"/>
        <v/>
      </c>
      <c r="AG1122" s="144">
        <f t="shared" si="216"/>
        <v>0</v>
      </c>
      <c r="AH1122" s="591">
        <f t="shared" si="224"/>
        <v>0</v>
      </c>
    </row>
    <row r="1123" spans="1:34" ht="15.75">
      <c r="A1123" s="5"/>
      <c r="B1123" s="13">
        <v>142</v>
      </c>
      <c r="C1123" s="341" t="s">
        <v>2825</v>
      </c>
      <c r="D1123" s="341" t="s">
        <v>399</v>
      </c>
      <c r="E1123" s="379" t="s">
        <v>100</v>
      </c>
      <c r="F1123" s="405">
        <v>2</v>
      </c>
      <c r="G1123" s="8"/>
      <c r="H1123" s="413">
        <v>1236</v>
      </c>
      <c r="I1123" s="146">
        <f t="shared" si="217"/>
        <v>865.19999999999993</v>
      </c>
      <c r="J1123" s="255">
        <f t="shared" si="218"/>
        <v>33.276923076923076</v>
      </c>
      <c r="K1123" s="8" t="s">
        <v>3207</v>
      </c>
      <c r="L1123" s="401"/>
      <c r="M1123" s="342"/>
      <c r="N1123" s="8" t="s">
        <v>10</v>
      </c>
      <c r="O1123" s="426">
        <v>5.6639999999999996E-2</v>
      </c>
      <c r="P1123" s="423">
        <v>1900</v>
      </c>
      <c r="Q1123" s="439">
        <v>12800</v>
      </c>
      <c r="R1123" s="451" t="s">
        <v>4809</v>
      </c>
      <c r="S1123" s="460"/>
      <c r="T1123" s="448">
        <v>7</v>
      </c>
      <c r="U1123" s="549" t="s">
        <v>4880</v>
      </c>
      <c r="V1123" s="522" t="s">
        <v>4935</v>
      </c>
      <c r="W1123" s="425" t="s">
        <v>4936</v>
      </c>
      <c r="X1123" s="169"/>
      <c r="Y1123" s="71" t="s">
        <v>233</v>
      </c>
      <c r="Z1123" s="145">
        <f t="shared" si="219"/>
        <v>0</v>
      </c>
      <c r="AA1123" s="145">
        <f t="shared" si="220"/>
        <v>0</v>
      </c>
      <c r="AB1123" s="257">
        <f t="shared" si="221"/>
        <v>0</v>
      </c>
      <c r="AC1123" s="142">
        <f t="shared" si="222"/>
        <v>0</v>
      </c>
      <c r="AD1123" s="143">
        <f t="shared" si="223"/>
        <v>0</v>
      </c>
      <c r="AE1123" s="144" t="str">
        <f t="shared" si="214"/>
        <v/>
      </c>
      <c r="AF1123" s="144" t="str">
        <f t="shared" si="215"/>
        <v/>
      </c>
      <c r="AG1123" s="144">
        <f t="shared" si="216"/>
        <v>0</v>
      </c>
      <c r="AH1123" s="591">
        <f t="shared" si="224"/>
        <v>0</v>
      </c>
    </row>
    <row r="1124" spans="1:34" ht="15.75">
      <c r="A1124" s="5"/>
      <c r="B1124" s="13">
        <v>142</v>
      </c>
      <c r="C1124" s="341" t="s">
        <v>2826</v>
      </c>
      <c r="D1124" s="341" t="s">
        <v>399</v>
      </c>
      <c r="E1124" s="379" t="s">
        <v>100</v>
      </c>
      <c r="F1124" s="405">
        <v>2</v>
      </c>
      <c r="G1124" s="8"/>
      <c r="H1124" s="413">
        <v>1295</v>
      </c>
      <c r="I1124" s="146">
        <f t="shared" si="217"/>
        <v>906.49999999999989</v>
      </c>
      <c r="J1124" s="255">
        <f t="shared" si="218"/>
        <v>34.865384615384613</v>
      </c>
      <c r="K1124" s="8" t="s">
        <v>3207</v>
      </c>
      <c r="L1124" s="401"/>
      <c r="M1124" s="342"/>
      <c r="N1124" s="8" t="s">
        <v>3208</v>
      </c>
      <c r="O1124" s="426">
        <v>5.6639999999999996E-2</v>
      </c>
      <c r="P1124" s="423">
        <v>1900</v>
      </c>
      <c r="Q1124" s="439">
        <v>12400</v>
      </c>
      <c r="R1124" s="451" t="s">
        <v>4809</v>
      </c>
      <c r="S1124" s="460"/>
      <c r="T1124" s="448">
        <v>10</v>
      </c>
      <c r="U1124" s="549" t="s">
        <v>4880</v>
      </c>
      <c r="V1124" s="523" t="s">
        <v>4937</v>
      </c>
      <c r="W1124" s="425" t="s">
        <v>4938</v>
      </c>
      <c r="X1124" s="169"/>
      <c r="Y1124" s="71" t="s">
        <v>233</v>
      </c>
      <c r="Z1124" s="145">
        <f t="shared" si="219"/>
        <v>0</v>
      </c>
      <c r="AA1124" s="145">
        <f t="shared" si="220"/>
        <v>0</v>
      </c>
      <c r="AB1124" s="257">
        <f t="shared" si="221"/>
        <v>0</v>
      </c>
      <c r="AC1124" s="142">
        <f t="shared" si="222"/>
        <v>0</v>
      </c>
      <c r="AD1124" s="143">
        <f t="shared" si="223"/>
        <v>0</v>
      </c>
      <c r="AE1124" s="144" t="str">
        <f t="shared" si="214"/>
        <v/>
      </c>
      <c r="AF1124" s="144">
        <f t="shared" si="215"/>
        <v>0</v>
      </c>
      <c r="AG1124" s="144" t="str">
        <f t="shared" si="216"/>
        <v/>
      </c>
      <c r="AH1124" s="591">
        <f t="shared" si="224"/>
        <v>0</v>
      </c>
    </row>
    <row r="1125" spans="1:34" ht="15.75">
      <c r="A1125" s="5"/>
      <c r="B1125" s="13">
        <v>142</v>
      </c>
      <c r="C1125" s="341" t="s">
        <v>2827</v>
      </c>
      <c r="D1125" s="341" t="s">
        <v>399</v>
      </c>
      <c r="E1125" s="379" t="s">
        <v>100</v>
      </c>
      <c r="F1125" s="405">
        <v>2</v>
      </c>
      <c r="G1125" s="8"/>
      <c r="H1125" s="413">
        <v>1325</v>
      </c>
      <c r="I1125" s="146">
        <f t="shared" si="217"/>
        <v>927.49999999999989</v>
      </c>
      <c r="J1125" s="255">
        <f t="shared" si="218"/>
        <v>35.67307692307692</v>
      </c>
      <c r="K1125" s="8" t="s">
        <v>3207</v>
      </c>
      <c r="L1125" s="401"/>
      <c r="M1125" s="342"/>
      <c r="N1125" s="8" t="s">
        <v>3208</v>
      </c>
      <c r="O1125" s="426">
        <v>5.6639999999999996E-2</v>
      </c>
      <c r="P1125" s="423">
        <v>1900</v>
      </c>
      <c r="Q1125" s="439">
        <v>16100.000000000002</v>
      </c>
      <c r="R1125" s="451" t="s">
        <v>4809</v>
      </c>
      <c r="S1125" s="460"/>
      <c r="T1125" s="448">
        <v>10</v>
      </c>
      <c r="U1125" s="549" t="s">
        <v>4880</v>
      </c>
      <c r="V1125" s="533" t="s">
        <v>4939</v>
      </c>
      <c r="W1125" s="425" t="s">
        <v>4940</v>
      </c>
      <c r="X1125" s="169"/>
      <c r="Y1125" s="71" t="s">
        <v>233</v>
      </c>
      <c r="Z1125" s="145">
        <f t="shared" si="219"/>
        <v>0</v>
      </c>
      <c r="AA1125" s="145">
        <f t="shared" si="220"/>
        <v>0</v>
      </c>
      <c r="AB1125" s="257">
        <f t="shared" si="221"/>
        <v>0</v>
      </c>
      <c r="AC1125" s="142">
        <f t="shared" si="222"/>
        <v>0</v>
      </c>
      <c r="AD1125" s="143">
        <f t="shared" si="223"/>
        <v>0</v>
      </c>
      <c r="AE1125" s="144" t="str">
        <f t="shared" si="214"/>
        <v/>
      </c>
      <c r="AF1125" s="144">
        <f t="shared" si="215"/>
        <v>0</v>
      </c>
      <c r="AG1125" s="144" t="str">
        <f t="shared" si="216"/>
        <v/>
      </c>
      <c r="AH1125" s="591">
        <f t="shared" si="224"/>
        <v>0</v>
      </c>
    </row>
    <row r="1126" spans="1:34" ht="15.75">
      <c r="A1126" s="5"/>
      <c r="B1126" s="13">
        <v>142</v>
      </c>
      <c r="C1126" s="341" t="s">
        <v>2828</v>
      </c>
      <c r="D1126" s="341" t="s">
        <v>399</v>
      </c>
      <c r="E1126" s="379" t="s">
        <v>100</v>
      </c>
      <c r="F1126" s="405">
        <v>2</v>
      </c>
      <c r="G1126" s="8"/>
      <c r="H1126" s="413">
        <v>1236</v>
      </c>
      <c r="I1126" s="146">
        <f t="shared" si="217"/>
        <v>865.19999999999993</v>
      </c>
      <c r="J1126" s="255">
        <f t="shared" si="218"/>
        <v>33.276923076923076</v>
      </c>
      <c r="K1126" s="8" t="s">
        <v>3207</v>
      </c>
      <c r="L1126" s="401"/>
      <c r="M1126" s="342"/>
      <c r="N1126" s="8" t="s">
        <v>10</v>
      </c>
      <c r="O1126" s="426">
        <v>5.6639999999999996E-2</v>
      </c>
      <c r="P1126" s="423">
        <v>1900</v>
      </c>
      <c r="Q1126" s="439">
        <v>12100</v>
      </c>
      <c r="R1126" s="451" t="s">
        <v>4809</v>
      </c>
      <c r="S1126" s="460"/>
      <c r="T1126" s="448">
        <v>10</v>
      </c>
      <c r="U1126" s="549" t="s">
        <v>4880</v>
      </c>
      <c r="V1126" s="522" t="s">
        <v>4941</v>
      </c>
      <c r="W1126" s="425" t="s">
        <v>4942</v>
      </c>
      <c r="X1126" s="169"/>
      <c r="Y1126" s="71" t="s">
        <v>233</v>
      </c>
      <c r="Z1126" s="145">
        <f t="shared" si="219"/>
        <v>0</v>
      </c>
      <c r="AA1126" s="145">
        <f t="shared" si="220"/>
        <v>0</v>
      </c>
      <c r="AB1126" s="257">
        <f t="shared" si="221"/>
        <v>0</v>
      </c>
      <c r="AC1126" s="142">
        <f t="shared" si="222"/>
        <v>0</v>
      </c>
      <c r="AD1126" s="143">
        <f t="shared" si="223"/>
        <v>0</v>
      </c>
      <c r="AE1126" s="144" t="str">
        <f t="shared" si="214"/>
        <v/>
      </c>
      <c r="AF1126" s="144" t="str">
        <f t="shared" si="215"/>
        <v/>
      </c>
      <c r="AG1126" s="144">
        <f t="shared" si="216"/>
        <v>0</v>
      </c>
      <c r="AH1126" s="591">
        <f t="shared" si="224"/>
        <v>0</v>
      </c>
    </row>
    <row r="1127" spans="1:34" ht="15.75">
      <c r="A1127" s="5" t="s">
        <v>1339</v>
      </c>
      <c r="B1127" s="13"/>
      <c r="C1127" s="348"/>
      <c r="D1127" s="382"/>
      <c r="E1127" s="380"/>
      <c r="F1127" s="401"/>
      <c r="G1127" s="8"/>
      <c r="H1127" s="413"/>
      <c r="I1127" s="410"/>
      <c r="J1127" s="565"/>
      <c r="K1127" s="417"/>
      <c r="L1127" s="8"/>
      <c r="M1127" s="341"/>
      <c r="N1127" s="8"/>
      <c r="O1127" s="346"/>
      <c r="P1127" s="423"/>
      <c r="Q1127" s="439"/>
      <c r="R1127" s="432"/>
      <c r="S1127" s="456"/>
      <c r="T1127" s="425"/>
      <c r="U1127" s="506"/>
      <c r="V1127" s="530"/>
      <c r="W1127" s="425"/>
      <c r="X1127" s="137"/>
      <c r="Y1127" s="71" t="s">
        <v>1015</v>
      </c>
      <c r="Z1127" s="195"/>
      <c r="AA1127" s="195"/>
      <c r="AB1127" s="142"/>
      <c r="AC1127" s="142"/>
      <c r="AD1127" s="143"/>
      <c r="AE1127" s="144"/>
      <c r="AF1127" s="144"/>
      <c r="AG1127" s="144"/>
      <c r="AH1127" s="591"/>
    </row>
    <row r="1128" spans="1:34" ht="15.75">
      <c r="A1128" s="5"/>
      <c r="B1128" s="13">
        <v>143</v>
      </c>
      <c r="C1128" s="341" t="s">
        <v>2829</v>
      </c>
      <c r="D1128" s="341" t="s">
        <v>399</v>
      </c>
      <c r="E1128" s="379" t="s">
        <v>100</v>
      </c>
      <c r="F1128" s="405">
        <v>2</v>
      </c>
      <c r="G1128" s="8"/>
      <c r="H1128" s="413">
        <v>1185</v>
      </c>
      <c r="I1128" s="146">
        <f t="shared" si="217"/>
        <v>829.5</v>
      </c>
      <c r="J1128" s="255">
        <f t="shared" si="218"/>
        <v>31.903846153846153</v>
      </c>
      <c r="K1128" s="8" t="s">
        <v>3207</v>
      </c>
      <c r="L1128" s="401"/>
      <c r="M1128" s="342"/>
      <c r="N1128" s="8" t="s">
        <v>10</v>
      </c>
      <c r="O1128" s="426">
        <v>5.6639999999999996E-2</v>
      </c>
      <c r="P1128" s="423">
        <v>1900</v>
      </c>
      <c r="Q1128" s="439">
        <v>14500</v>
      </c>
      <c r="R1128" s="451" t="s">
        <v>4809</v>
      </c>
      <c r="S1128" s="460"/>
      <c r="T1128" s="448">
        <v>10</v>
      </c>
      <c r="U1128" s="549" t="s">
        <v>4943</v>
      </c>
      <c r="V1128" s="522" t="s">
        <v>4944</v>
      </c>
      <c r="W1128" s="425" t="s">
        <v>4945</v>
      </c>
      <c r="X1128" s="169"/>
      <c r="Y1128" s="71" t="s">
        <v>233</v>
      </c>
      <c r="Z1128" s="145">
        <f t="shared" si="219"/>
        <v>0</v>
      </c>
      <c r="AA1128" s="145">
        <f t="shared" si="220"/>
        <v>0</v>
      </c>
      <c r="AB1128" s="257">
        <f t="shared" si="221"/>
        <v>0</v>
      </c>
      <c r="AC1128" s="142">
        <f t="shared" si="222"/>
        <v>0</v>
      </c>
      <c r="AD1128" s="143">
        <f t="shared" si="223"/>
        <v>0</v>
      </c>
      <c r="AE1128" s="144" t="str">
        <f t="shared" si="214"/>
        <v/>
      </c>
      <c r="AF1128" s="144" t="str">
        <f t="shared" si="215"/>
        <v/>
      </c>
      <c r="AG1128" s="144">
        <f t="shared" si="216"/>
        <v>0</v>
      </c>
      <c r="AH1128" s="591">
        <f t="shared" si="224"/>
        <v>0</v>
      </c>
    </row>
    <row r="1129" spans="1:34" ht="15.75">
      <c r="A1129" s="5"/>
      <c r="B1129" s="13">
        <v>143</v>
      </c>
      <c r="C1129" s="341" t="s">
        <v>2830</v>
      </c>
      <c r="D1129" s="341" t="s">
        <v>399</v>
      </c>
      <c r="E1129" s="379" t="s">
        <v>100</v>
      </c>
      <c r="F1129" s="405">
        <v>2</v>
      </c>
      <c r="G1129" s="8"/>
      <c r="H1129" s="413">
        <v>1257</v>
      </c>
      <c r="I1129" s="146">
        <f t="shared" si="217"/>
        <v>879.9</v>
      </c>
      <c r="J1129" s="255">
        <f t="shared" si="218"/>
        <v>33.842307692307692</v>
      </c>
      <c r="K1129" s="8" t="s">
        <v>3207</v>
      </c>
      <c r="L1129" s="401"/>
      <c r="M1129" s="342"/>
      <c r="N1129" s="8" t="s">
        <v>3208</v>
      </c>
      <c r="O1129" s="426">
        <v>5.6639999999999996E-2</v>
      </c>
      <c r="P1129" s="423">
        <v>1900</v>
      </c>
      <c r="Q1129" s="439">
        <v>14300</v>
      </c>
      <c r="R1129" s="451" t="s">
        <v>4809</v>
      </c>
      <c r="S1129" s="460"/>
      <c r="T1129" s="448">
        <v>18</v>
      </c>
      <c r="U1129" s="549" t="s">
        <v>4943</v>
      </c>
      <c r="V1129" s="522" t="s">
        <v>4946</v>
      </c>
      <c r="W1129" s="425" t="s">
        <v>4947</v>
      </c>
      <c r="X1129" s="169"/>
      <c r="Y1129" s="71" t="s">
        <v>233</v>
      </c>
      <c r="Z1129" s="145">
        <f t="shared" si="219"/>
        <v>0</v>
      </c>
      <c r="AA1129" s="145">
        <f t="shared" si="220"/>
        <v>0</v>
      </c>
      <c r="AB1129" s="257">
        <f t="shared" si="221"/>
        <v>0</v>
      </c>
      <c r="AC1129" s="142">
        <f t="shared" si="222"/>
        <v>0</v>
      </c>
      <c r="AD1129" s="143">
        <f t="shared" si="223"/>
        <v>0</v>
      </c>
      <c r="AE1129" s="144" t="str">
        <f t="shared" si="214"/>
        <v/>
      </c>
      <c r="AF1129" s="144">
        <f t="shared" si="215"/>
        <v>0</v>
      </c>
      <c r="AG1129" s="144" t="str">
        <f t="shared" si="216"/>
        <v/>
      </c>
      <c r="AH1129" s="591">
        <f t="shared" si="224"/>
        <v>0</v>
      </c>
    </row>
    <row r="1130" spans="1:34" ht="15.75">
      <c r="A1130" s="5"/>
      <c r="B1130" s="13">
        <v>143</v>
      </c>
      <c r="C1130" s="341" t="s">
        <v>2831</v>
      </c>
      <c r="D1130" s="341" t="s">
        <v>399</v>
      </c>
      <c r="E1130" s="379" t="s">
        <v>100</v>
      </c>
      <c r="F1130" s="405">
        <v>2</v>
      </c>
      <c r="G1130" s="136"/>
      <c r="H1130" s="413">
        <v>1250</v>
      </c>
      <c r="I1130" s="146">
        <f t="shared" si="217"/>
        <v>875</v>
      </c>
      <c r="J1130" s="255">
        <f t="shared" si="218"/>
        <v>33.653846153846153</v>
      </c>
      <c r="K1130" s="8" t="s">
        <v>3207</v>
      </c>
      <c r="L1130" s="401"/>
      <c r="M1130" s="342"/>
      <c r="N1130" s="8" t="s">
        <v>10</v>
      </c>
      <c r="O1130" s="426">
        <v>5.6639999999999996E-2</v>
      </c>
      <c r="P1130" s="423">
        <v>1900</v>
      </c>
      <c r="Q1130" s="439">
        <v>14100</v>
      </c>
      <c r="R1130" s="451" t="s">
        <v>4809</v>
      </c>
      <c r="S1130" s="460"/>
      <c r="T1130" s="448">
        <v>10</v>
      </c>
      <c r="U1130" s="549" t="s">
        <v>4943</v>
      </c>
      <c r="V1130" s="522" t="s">
        <v>4948</v>
      </c>
      <c r="W1130" s="425" t="s">
        <v>4949</v>
      </c>
      <c r="X1130" s="169"/>
      <c r="Y1130" s="71" t="s">
        <v>233</v>
      </c>
      <c r="Z1130" s="145">
        <f t="shared" si="219"/>
        <v>0</v>
      </c>
      <c r="AA1130" s="145">
        <f t="shared" si="220"/>
        <v>0</v>
      </c>
      <c r="AB1130" s="257">
        <f t="shared" si="221"/>
        <v>0</v>
      </c>
      <c r="AC1130" s="142">
        <f t="shared" si="222"/>
        <v>0</v>
      </c>
      <c r="AD1130" s="143">
        <f t="shared" si="223"/>
        <v>0</v>
      </c>
      <c r="AE1130" s="144" t="str">
        <f t="shared" si="214"/>
        <v/>
      </c>
      <c r="AF1130" s="144" t="str">
        <f t="shared" si="215"/>
        <v/>
      </c>
      <c r="AG1130" s="144">
        <f t="shared" si="216"/>
        <v>0</v>
      </c>
      <c r="AH1130" s="591">
        <f t="shared" si="224"/>
        <v>0</v>
      </c>
    </row>
    <row r="1131" spans="1:34" ht="15.75">
      <c r="A1131" s="5"/>
      <c r="B1131" s="13">
        <v>143</v>
      </c>
      <c r="C1131" s="341" t="s">
        <v>2832</v>
      </c>
      <c r="D1131" s="341" t="s">
        <v>399</v>
      </c>
      <c r="E1131" s="379" t="s">
        <v>100</v>
      </c>
      <c r="F1131" s="405">
        <v>2</v>
      </c>
      <c r="G1131" s="8"/>
      <c r="H1131" s="413">
        <v>1185</v>
      </c>
      <c r="I1131" s="146">
        <f t="shared" si="217"/>
        <v>829.5</v>
      </c>
      <c r="J1131" s="255">
        <f t="shared" si="218"/>
        <v>31.903846153846153</v>
      </c>
      <c r="K1131" s="8" t="s">
        <v>3207</v>
      </c>
      <c r="L1131" s="401"/>
      <c r="M1131" s="342"/>
      <c r="N1131" s="8" t="s">
        <v>3208</v>
      </c>
      <c r="O1131" s="426">
        <v>5.6639999999999996E-2</v>
      </c>
      <c r="P1131" s="423">
        <v>1900</v>
      </c>
      <c r="Q1131" s="439">
        <v>15000</v>
      </c>
      <c r="R1131" s="451" t="s">
        <v>4809</v>
      </c>
      <c r="S1131" s="460"/>
      <c r="T1131" s="448">
        <v>10</v>
      </c>
      <c r="U1131" s="549" t="s">
        <v>4943</v>
      </c>
      <c r="V1131" s="522" t="s">
        <v>4950</v>
      </c>
      <c r="W1131" s="425" t="s">
        <v>4951</v>
      </c>
      <c r="X1131" s="169"/>
      <c r="Y1131" s="71" t="s">
        <v>233</v>
      </c>
      <c r="Z1131" s="145">
        <f t="shared" si="219"/>
        <v>0</v>
      </c>
      <c r="AA1131" s="145">
        <f t="shared" si="220"/>
        <v>0</v>
      </c>
      <c r="AB1131" s="257">
        <f t="shared" si="221"/>
        <v>0</v>
      </c>
      <c r="AC1131" s="142">
        <f t="shared" si="222"/>
        <v>0</v>
      </c>
      <c r="AD1131" s="143">
        <f t="shared" si="223"/>
        <v>0</v>
      </c>
      <c r="AE1131" s="144" t="str">
        <f t="shared" si="214"/>
        <v/>
      </c>
      <c r="AF1131" s="144">
        <f t="shared" si="215"/>
        <v>0</v>
      </c>
      <c r="AG1131" s="144" t="str">
        <f t="shared" si="216"/>
        <v/>
      </c>
      <c r="AH1131" s="591">
        <f t="shared" si="224"/>
        <v>0</v>
      </c>
    </row>
    <row r="1132" spans="1:34" ht="15.75">
      <c r="A1132" s="5"/>
      <c r="B1132" s="13">
        <v>143</v>
      </c>
      <c r="C1132" s="341" t="s">
        <v>2833</v>
      </c>
      <c r="D1132" s="341" t="s">
        <v>399</v>
      </c>
      <c r="E1132" s="379" t="s">
        <v>100</v>
      </c>
      <c r="F1132" s="405">
        <v>2</v>
      </c>
      <c r="G1132" s="8"/>
      <c r="H1132" s="413">
        <v>1185</v>
      </c>
      <c r="I1132" s="146">
        <f t="shared" si="217"/>
        <v>829.5</v>
      </c>
      <c r="J1132" s="255">
        <f t="shared" si="218"/>
        <v>31.903846153846153</v>
      </c>
      <c r="K1132" s="8" t="s">
        <v>3207</v>
      </c>
      <c r="L1132" s="401"/>
      <c r="M1132" s="342"/>
      <c r="N1132" s="8" t="s">
        <v>3208</v>
      </c>
      <c r="O1132" s="426">
        <v>5.6639999999999996E-2</v>
      </c>
      <c r="P1132" s="423">
        <v>1900</v>
      </c>
      <c r="Q1132" s="439">
        <v>15200</v>
      </c>
      <c r="R1132" s="451" t="s">
        <v>4809</v>
      </c>
      <c r="S1132" s="460"/>
      <c r="T1132" s="448">
        <v>13</v>
      </c>
      <c r="U1132" s="549" t="s">
        <v>4943</v>
      </c>
      <c r="V1132" s="522" t="s">
        <v>4952</v>
      </c>
      <c r="W1132" s="425" t="s">
        <v>4953</v>
      </c>
      <c r="X1132" s="169"/>
      <c r="Y1132" s="71" t="s">
        <v>233</v>
      </c>
      <c r="Z1132" s="145">
        <f t="shared" si="219"/>
        <v>0</v>
      </c>
      <c r="AA1132" s="145">
        <f t="shared" si="220"/>
        <v>0</v>
      </c>
      <c r="AB1132" s="257">
        <f t="shared" si="221"/>
        <v>0</v>
      </c>
      <c r="AC1132" s="142">
        <f t="shared" si="222"/>
        <v>0</v>
      </c>
      <c r="AD1132" s="143">
        <f t="shared" si="223"/>
        <v>0</v>
      </c>
      <c r="AE1132" s="144" t="str">
        <f t="shared" si="214"/>
        <v/>
      </c>
      <c r="AF1132" s="144">
        <f t="shared" si="215"/>
        <v>0</v>
      </c>
      <c r="AG1132" s="144" t="str">
        <f t="shared" si="216"/>
        <v/>
      </c>
      <c r="AH1132" s="591">
        <f t="shared" si="224"/>
        <v>0</v>
      </c>
    </row>
    <row r="1133" spans="1:34" ht="15.75">
      <c r="A1133" s="5"/>
      <c r="B1133" s="13">
        <v>143</v>
      </c>
      <c r="C1133" s="341" t="s">
        <v>2834</v>
      </c>
      <c r="D1133" s="341" t="s">
        <v>399</v>
      </c>
      <c r="E1133" s="379" t="s">
        <v>100</v>
      </c>
      <c r="F1133" s="405">
        <v>2</v>
      </c>
      <c r="G1133" s="8"/>
      <c r="H1133" s="413">
        <v>1185</v>
      </c>
      <c r="I1133" s="146">
        <f t="shared" si="217"/>
        <v>829.5</v>
      </c>
      <c r="J1133" s="255">
        <f t="shared" si="218"/>
        <v>31.903846153846153</v>
      </c>
      <c r="K1133" s="8" t="s">
        <v>3207</v>
      </c>
      <c r="L1133" s="401"/>
      <c r="M1133" s="342"/>
      <c r="N1133" s="8" t="s">
        <v>10</v>
      </c>
      <c r="O1133" s="426">
        <v>5.6639999999999996E-2</v>
      </c>
      <c r="P1133" s="423">
        <v>1900</v>
      </c>
      <c r="Q1133" s="439">
        <v>12600</v>
      </c>
      <c r="R1133" s="451" t="s">
        <v>4809</v>
      </c>
      <c r="S1133" s="460"/>
      <c r="T1133" s="448">
        <v>13</v>
      </c>
      <c r="U1133" s="549" t="s">
        <v>4943</v>
      </c>
      <c r="V1133" s="522" t="s">
        <v>4954</v>
      </c>
      <c r="W1133" s="425" t="s">
        <v>4955</v>
      </c>
      <c r="X1133" s="169"/>
      <c r="Y1133" s="71" t="s">
        <v>233</v>
      </c>
      <c r="Z1133" s="145">
        <f t="shared" si="219"/>
        <v>0</v>
      </c>
      <c r="AA1133" s="145">
        <f t="shared" si="220"/>
        <v>0</v>
      </c>
      <c r="AB1133" s="257">
        <f t="shared" si="221"/>
        <v>0</v>
      </c>
      <c r="AC1133" s="142">
        <f t="shared" si="222"/>
        <v>0</v>
      </c>
      <c r="AD1133" s="143">
        <f t="shared" si="223"/>
        <v>0</v>
      </c>
      <c r="AE1133" s="144" t="str">
        <f t="shared" si="214"/>
        <v/>
      </c>
      <c r="AF1133" s="144" t="str">
        <f t="shared" si="215"/>
        <v/>
      </c>
      <c r="AG1133" s="144">
        <f t="shared" si="216"/>
        <v>0</v>
      </c>
      <c r="AH1133" s="591">
        <f t="shared" si="224"/>
        <v>0</v>
      </c>
    </row>
    <row r="1134" spans="1:34" ht="15.75">
      <c r="A1134" s="5"/>
      <c r="B1134" s="13">
        <v>143</v>
      </c>
      <c r="C1134" s="341" t="s">
        <v>2835</v>
      </c>
      <c r="D1134" s="341" t="s">
        <v>399</v>
      </c>
      <c r="E1134" s="379" t="s">
        <v>100</v>
      </c>
      <c r="F1134" s="405">
        <v>2</v>
      </c>
      <c r="G1134" s="8"/>
      <c r="H1134" s="413">
        <v>1185</v>
      </c>
      <c r="I1134" s="146">
        <f t="shared" si="217"/>
        <v>829.5</v>
      </c>
      <c r="J1134" s="255">
        <f t="shared" si="218"/>
        <v>31.903846153846153</v>
      </c>
      <c r="K1134" s="8" t="s">
        <v>3207</v>
      </c>
      <c r="L1134" s="401"/>
      <c r="M1134" s="342"/>
      <c r="N1134" s="8" t="s">
        <v>3208</v>
      </c>
      <c r="O1134" s="426">
        <v>5.6639999999999996E-2</v>
      </c>
      <c r="P1134" s="423">
        <v>1900</v>
      </c>
      <c r="Q1134" s="439">
        <v>15400</v>
      </c>
      <c r="R1134" s="451" t="s">
        <v>4809</v>
      </c>
      <c r="S1134" s="460"/>
      <c r="T1134" s="448">
        <v>13</v>
      </c>
      <c r="U1134" s="549" t="s">
        <v>4943</v>
      </c>
      <c r="V1134" s="522" t="s">
        <v>4956</v>
      </c>
      <c r="W1134" s="425" t="s">
        <v>4957</v>
      </c>
      <c r="X1134" s="169"/>
      <c r="Y1134" s="71" t="s">
        <v>233</v>
      </c>
      <c r="Z1134" s="145">
        <f t="shared" si="219"/>
        <v>0</v>
      </c>
      <c r="AA1134" s="145">
        <f t="shared" si="220"/>
        <v>0</v>
      </c>
      <c r="AB1134" s="257">
        <f t="shared" si="221"/>
        <v>0</v>
      </c>
      <c r="AC1134" s="142">
        <f t="shared" si="222"/>
        <v>0</v>
      </c>
      <c r="AD1134" s="143">
        <f t="shared" si="223"/>
        <v>0</v>
      </c>
      <c r="AE1134" s="144" t="str">
        <f t="shared" si="214"/>
        <v/>
      </c>
      <c r="AF1134" s="144">
        <f t="shared" si="215"/>
        <v>0</v>
      </c>
      <c r="AG1134" s="144" t="str">
        <f t="shared" si="216"/>
        <v/>
      </c>
      <c r="AH1134" s="591">
        <f t="shared" si="224"/>
        <v>0</v>
      </c>
    </row>
    <row r="1135" spans="1:34" ht="15.75">
      <c r="A1135" s="5" t="s">
        <v>1340</v>
      </c>
      <c r="B1135" s="13"/>
      <c r="C1135" s="348"/>
      <c r="D1135" s="382"/>
      <c r="E1135" s="380"/>
      <c r="F1135" s="401"/>
      <c r="G1135" s="8"/>
      <c r="H1135" s="413"/>
      <c r="I1135" s="410"/>
      <c r="J1135" s="565"/>
      <c r="K1135" s="417"/>
      <c r="L1135" s="8"/>
      <c r="M1135" s="341"/>
      <c r="N1135" s="8"/>
      <c r="O1135" s="346"/>
      <c r="P1135" s="423"/>
      <c r="Q1135" s="439"/>
      <c r="R1135" s="432"/>
      <c r="S1135" s="456"/>
      <c r="T1135" s="425"/>
      <c r="U1135" s="506"/>
      <c r="V1135" s="530"/>
      <c r="W1135" s="425"/>
      <c r="X1135" s="137"/>
      <c r="Y1135" s="71" t="s">
        <v>1015</v>
      </c>
      <c r="Z1135" s="195"/>
      <c r="AA1135" s="195"/>
      <c r="AB1135" s="142"/>
      <c r="AC1135" s="142"/>
      <c r="AD1135" s="143"/>
      <c r="AE1135" s="144"/>
      <c r="AF1135" s="144"/>
      <c r="AG1135" s="144"/>
      <c r="AH1135" s="591"/>
    </row>
    <row r="1136" spans="1:34" ht="15.75">
      <c r="A1136" s="5"/>
      <c r="B1136" s="13">
        <v>144</v>
      </c>
      <c r="C1136" s="341" t="s">
        <v>2836</v>
      </c>
      <c r="D1136" s="341" t="s">
        <v>399</v>
      </c>
      <c r="E1136" s="379" t="s">
        <v>100</v>
      </c>
      <c r="F1136" s="405">
        <v>2</v>
      </c>
      <c r="G1136" s="136"/>
      <c r="H1136" s="413">
        <v>1325</v>
      </c>
      <c r="I1136" s="146">
        <f t="shared" si="217"/>
        <v>927.49999999999989</v>
      </c>
      <c r="J1136" s="255">
        <f t="shared" si="218"/>
        <v>35.67307692307692</v>
      </c>
      <c r="K1136" s="8" t="s">
        <v>3207</v>
      </c>
      <c r="L1136" s="401"/>
      <c r="M1136" s="342"/>
      <c r="N1136" s="8" t="s">
        <v>10</v>
      </c>
      <c r="O1136" s="426">
        <v>5.6639999999999996E-2</v>
      </c>
      <c r="P1136" s="423">
        <v>1900</v>
      </c>
      <c r="Q1136" s="439">
        <v>13200</v>
      </c>
      <c r="R1136" s="451" t="s">
        <v>4809</v>
      </c>
      <c r="S1136" s="460"/>
      <c r="T1136" s="448">
        <v>10</v>
      </c>
      <c r="U1136" s="549" t="s">
        <v>4958</v>
      </c>
      <c r="V1136" s="519" t="s">
        <v>4959</v>
      </c>
      <c r="W1136" s="425" t="s">
        <v>4894</v>
      </c>
      <c r="X1136" s="169"/>
      <c r="Y1136" s="71" t="s">
        <v>233</v>
      </c>
      <c r="Z1136" s="145">
        <f t="shared" si="219"/>
        <v>0</v>
      </c>
      <c r="AA1136" s="145">
        <f t="shared" si="220"/>
        <v>0</v>
      </c>
      <c r="AB1136" s="257">
        <f t="shared" si="221"/>
        <v>0</v>
      </c>
      <c r="AC1136" s="142">
        <f t="shared" si="222"/>
        <v>0</v>
      </c>
      <c r="AD1136" s="143">
        <f t="shared" si="223"/>
        <v>0</v>
      </c>
      <c r="AE1136" s="144" t="str">
        <f t="shared" si="214"/>
        <v/>
      </c>
      <c r="AF1136" s="144" t="str">
        <f t="shared" si="215"/>
        <v/>
      </c>
      <c r="AG1136" s="144">
        <f t="shared" si="216"/>
        <v>0</v>
      </c>
      <c r="AH1136" s="591">
        <f t="shared" si="224"/>
        <v>0</v>
      </c>
    </row>
    <row r="1137" spans="1:34" ht="15.75">
      <c r="A1137" s="5"/>
      <c r="B1137" s="13">
        <v>144</v>
      </c>
      <c r="C1137" s="341" t="s">
        <v>2837</v>
      </c>
      <c r="D1137" s="341" t="s">
        <v>399</v>
      </c>
      <c r="E1137" s="379" t="s">
        <v>100</v>
      </c>
      <c r="F1137" s="405">
        <v>2</v>
      </c>
      <c r="G1137" s="8"/>
      <c r="H1137" s="413">
        <v>1325</v>
      </c>
      <c r="I1137" s="146">
        <f t="shared" si="217"/>
        <v>927.49999999999989</v>
      </c>
      <c r="J1137" s="255">
        <f t="shared" si="218"/>
        <v>35.67307692307692</v>
      </c>
      <c r="K1137" s="8" t="s">
        <v>3207</v>
      </c>
      <c r="L1137" s="401"/>
      <c r="M1137" s="342"/>
      <c r="N1137" s="8" t="s">
        <v>3208</v>
      </c>
      <c r="O1137" s="426">
        <v>5.6639999999999996E-2</v>
      </c>
      <c r="P1137" s="423">
        <v>1900</v>
      </c>
      <c r="Q1137" s="439">
        <v>15400</v>
      </c>
      <c r="R1137" s="451" t="s">
        <v>4809</v>
      </c>
      <c r="S1137" s="460"/>
      <c r="T1137" s="448">
        <v>18</v>
      </c>
      <c r="U1137" s="549" t="s">
        <v>4958</v>
      </c>
      <c r="V1137" s="522" t="s">
        <v>4960</v>
      </c>
      <c r="W1137" s="425" t="s">
        <v>4961</v>
      </c>
      <c r="X1137" s="169"/>
      <c r="Y1137" s="71" t="s">
        <v>233</v>
      </c>
      <c r="Z1137" s="145">
        <f t="shared" si="219"/>
        <v>0</v>
      </c>
      <c r="AA1137" s="145">
        <f t="shared" si="220"/>
        <v>0</v>
      </c>
      <c r="AB1137" s="257">
        <f t="shared" si="221"/>
        <v>0</v>
      </c>
      <c r="AC1137" s="142">
        <f t="shared" si="222"/>
        <v>0</v>
      </c>
      <c r="AD1137" s="143">
        <f t="shared" si="223"/>
        <v>0</v>
      </c>
      <c r="AE1137" s="144" t="str">
        <f t="shared" si="214"/>
        <v/>
      </c>
      <c r="AF1137" s="144">
        <f t="shared" si="215"/>
        <v>0</v>
      </c>
      <c r="AG1137" s="144" t="str">
        <f t="shared" si="216"/>
        <v/>
      </c>
      <c r="AH1137" s="591">
        <f t="shared" si="224"/>
        <v>0</v>
      </c>
    </row>
    <row r="1138" spans="1:34" ht="15.75">
      <c r="A1138" s="5" t="s">
        <v>1341</v>
      </c>
      <c r="B1138" s="13"/>
      <c r="C1138" s="348"/>
      <c r="D1138" s="382"/>
      <c r="E1138" s="380"/>
      <c r="F1138" s="401"/>
      <c r="G1138" s="136"/>
      <c r="H1138" s="413"/>
      <c r="I1138" s="410"/>
      <c r="J1138" s="565"/>
      <c r="K1138" s="417"/>
      <c r="L1138" s="8"/>
      <c r="M1138" s="341"/>
      <c r="N1138" s="8"/>
      <c r="O1138" s="346"/>
      <c r="P1138" s="423"/>
      <c r="Q1138" s="439"/>
      <c r="R1138" s="432"/>
      <c r="S1138" s="456"/>
      <c r="T1138" s="425"/>
      <c r="U1138" s="506"/>
      <c r="V1138" s="521"/>
      <c r="W1138" s="425"/>
      <c r="X1138" s="137"/>
      <c r="Y1138" s="71" t="s">
        <v>1015</v>
      </c>
      <c r="Z1138" s="195"/>
      <c r="AA1138" s="195"/>
      <c r="AB1138" s="142"/>
      <c r="AC1138" s="142"/>
      <c r="AD1138" s="143"/>
      <c r="AE1138" s="144"/>
      <c r="AF1138" s="144"/>
      <c r="AG1138" s="144"/>
      <c r="AH1138" s="591"/>
    </row>
    <row r="1139" spans="1:34" ht="15.75">
      <c r="A1139" s="5"/>
      <c r="B1139" s="13">
        <v>145</v>
      </c>
      <c r="C1139" s="341" t="s">
        <v>2838</v>
      </c>
      <c r="D1139" s="341" t="s">
        <v>399</v>
      </c>
      <c r="E1139" s="379" t="s">
        <v>100</v>
      </c>
      <c r="F1139" s="405">
        <v>2</v>
      </c>
      <c r="G1139" s="8"/>
      <c r="H1139" s="413">
        <v>1296</v>
      </c>
      <c r="I1139" s="146">
        <f t="shared" si="217"/>
        <v>907.19999999999993</v>
      </c>
      <c r="J1139" s="255">
        <f t="shared" si="218"/>
        <v>34.892307692307689</v>
      </c>
      <c r="K1139" s="8" t="s">
        <v>3207</v>
      </c>
      <c r="L1139" s="401"/>
      <c r="M1139" s="342"/>
      <c r="N1139" s="8" t="s">
        <v>3208</v>
      </c>
      <c r="O1139" s="426">
        <v>5.6639999999999996E-2</v>
      </c>
      <c r="P1139" s="423">
        <v>1900</v>
      </c>
      <c r="Q1139" s="439">
        <v>15500</v>
      </c>
      <c r="R1139" s="451" t="s">
        <v>4809</v>
      </c>
      <c r="S1139" s="460"/>
      <c r="T1139" s="448">
        <v>8</v>
      </c>
      <c r="U1139" s="549" t="s">
        <v>4958</v>
      </c>
      <c r="V1139" s="523" t="s">
        <v>4962</v>
      </c>
      <c r="W1139" s="425" t="s">
        <v>4963</v>
      </c>
      <c r="X1139" s="169"/>
      <c r="Y1139" s="71" t="s">
        <v>233</v>
      </c>
      <c r="Z1139" s="145">
        <f t="shared" si="219"/>
        <v>0</v>
      </c>
      <c r="AA1139" s="145">
        <f t="shared" si="220"/>
        <v>0</v>
      </c>
      <c r="AB1139" s="257">
        <f t="shared" si="221"/>
        <v>0</v>
      </c>
      <c r="AC1139" s="142">
        <f t="shared" si="222"/>
        <v>0</v>
      </c>
      <c r="AD1139" s="143">
        <f t="shared" si="223"/>
        <v>0</v>
      </c>
      <c r="AE1139" s="144" t="str">
        <f t="shared" si="214"/>
        <v/>
      </c>
      <c r="AF1139" s="144">
        <f t="shared" si="215"/>
        <v>0</v>
      </c>
      <c r="AG1139" s="144" t="str">
        <f t="shared" si="216"/>
        <v/>
      </c>
      <c r="AH1139" s="591">
        <f t="shared" si="224"/>
        <v>0</v>
      </c>
    </row>
    <row r="1140" spans="1:34" ht="15.75">
      <c r="A1140" s="5"/>
      <c r="B1140" s="13">
        <v>145</v>
      </c>
      <c r="C1140" s="341" t="s">
        <v>2839</v>
      </c>
      <c r="D1140" s="341" t="s">
        <v>399</v>
      </c>
      <c r="E1140" s="379" t="s">
        <v>100</v>
      </c>
      <c r="F1140" s="405">
        <v>2</v>
      </c>
      <c r="G1140" s="8"/>
      <c r="H1140" s="413">
        <v>1200</v>
      </c>
      <c r="I1140" s="146">
        <f t="shared" si="217"/>
        <v>840</v>
      </c>
      <c r="J1140" s="255">
        <f t="shared" si="218"/>
        <v>32.307692307692307</v>
      </c>
      <c r="K1140" s="8" t="s">
        <v>3207</v>
      </c>
      <c r="L1140" s="401"/>
      <c r="M1140" s="342"/>
      <c r="N1140" s="8" t="s">
        <v>10</v>
      </c>
      <c r="O1140" s="426">
        <v>5.6639999999999996E-2</v>
      </c>
      <c r="P1140" s="423">
        <v>1900</v>
      </c>
      <c r="Q1140" s="439">
        <v>15000</v>
      </c>
      <c r="R1140" s="451" t="s">
        <v>4809</v>
      </c>
      <c r="S1140" s="460"/>
      <c r="T1140" s="448">
        <v>8</v>
      </c>
      <c r="U1140" s="549" t="s">
        <v>4958</v>
      </c>
      <c r="V1140" s="522" t="s">
        <v>4964</v>
      </c>
      <c r="W1140" s="425" t="s">
        <v>4965</v>
      </c>
      <c r="X1140" s="169"/>
      <c r="Y1140" s="71" t="s">
        <v>233</v>
      </c>
      <c r="Z1140" s="145">
        <f t="shared" si="219"/>
        <v>0</v>
      </c>
      <c r="AA1140" s="145">
        <f t="shared" si="220"/>
        <v>0</v>
      </c>
      <c r="AB1140" s="257">
        <f t="shared" si="221"/>
        <v>0</v>
      </c>
      <c r="AC1140" s="142">
        <f t="shared" si="222"/>
        <v>0</v>
      </c>
      <c r="AD1140" s="143">
        <f t="shared" si="223"/>
        <v>0</v>
      </c>
      <c r="AE1140" s="144" t="str">
        <f t="shared" si="214"/>
        <v/>
      </c>
      <c r="AF1140" s="144" t="str">
        <f t="shared" si="215"/>
        <v/>
      </c>
      <c r="AG1140" s="144">
        <f t="shared" si="216"/>
        <v>0</v>
      </c>
      <c r="AH1140" s="591">
        <f t="shared" si="224"/>
        <v>0</v>
      </c>
    </row>
    <row r="1141" spans="1:34" ht="15.75">
      <c r="A1141" s="5" t="s">
        <v>1342</v>
      </c>
      <c r="B1141" s="13"/>
      <c r="C1141" s="348"/>
      <c r="D1141" s="348"/>
      <c r="E1141" s="380"/>
      <c r="F1141" s="1"/>
      <c r="G1141" s="136"/>
      <c r="H1141" s="413"/>
      <c r="I1141" s="410"/>
      <c r="J1141" s="565"/>
      <c r="K1141" s="420"/>
      <c r="L1141" s="8"/>
      <c r="M1141" s="341"/>
      <c r="N1141" s="8"/>
      <c r="O1141" s="427"/>
      <c r="P1141" s="410"/>
      <c r="Q1141" s="439"/>
      <c r="R1141" s="3"/>
      <c r="S1141" s="455"/>
      <c r="T1141" s="471"/>
      <c r="U1141" s="506"/>
      <c r="V1141" s="525"/>
      <c r="W1141" s="432"/>
      <c r="X1141" s="137"/>
      <c r="Y1141" s="71" t="s">
        <v>1015</v>
      </c>
      <c r="Z1141" s="195"/>
      <c r="AA1141" s="195"/>
      <c r="AB1141" s="142"/>
      <c r="AC1141" s="142"/>
      <c r="AD1141" s="143"/>
      <c r="AE1141" s="144"/>
      <c r="AF1141" s="144"/>
      <c r="AG1141" s="144"/>
      <c r="AH1141" s="591"/>
    </row>
    <row r="1142" spans="1:34" ht="15.75">
      <c r="A1142" s="5"/>
      <c r="B1142" s="13">
        <v>148</v>
      </c>
      <c r="C1142" s="341" t="s">
        <v>2840</v>
      </c>
      <c r="D1142" s="341" t="s">
        <v>2841</v>
      </c>
      <c r="E1142" s="379" t="s">
        <v>97</v>
      </c>
      <c r="F1142" s="405">
        <v>1</v>
      </c>
      <c r="G1142" s="8"/>
      <c r="H1142" s="413">
        <v>2601</v>
      </c>
      <c r="I1142" s="146">
        <f t="shared" si="217"/>
        <v>1820.6999999999998</v>
      </c>
      <c r="J1142" s="255">
        <f t="shared" si="218"/>
        <v>70.026923076923069</v>
      </c>
      <c r="K1142" s="8" t="s">
        <v>3526</v>
      </c>
      <c r="L1142" s="8"/>
      <c r="M1142" s="341"/>
      <c r="N1142" s="8" t="s">
        <v>3208</v>
      </c>
      <c r="O1142" s="426">
        <v>5.6159999999999995E-2</v>
      </c>
      <c r="P1142" s="423">
        <v>1900</v>
      </c>
      <c r="Q1142" s="439">
        <v>15000</v>
      </c>
      <c r="R1142" s="448"/>
      <c r="S1142" s="454"/>
      <c r="T1142" s="448">
        <v>22</v>
      </c>
      <c r="U1142" s="506"/>
      <c r="V1142" s="533" t="s">
        <v>4966</v>
      </c>
      <c r="W1142" s="479" t="s">
        <v>4967</v>
      </c>
      <c r="X1142" s="169"/>
      <c r="Y1142" s="71" t="s">
        <v>234</v>
      </c>
      <c r="Z1142" s="145">
        <f t="shared" si="219"/>
        <v>0</v>
      </c>
      <c r="AA1142" s="145">
        <f t="shared" si="220"/>
        <v>0</v>
      </c>
      <c r="AB1142" s="257">
        <f t="shared" si="221"/>
        <v>0</v>
      </c>
      <c r="AC1142" s="142">
        <f t="shared" si="222"/>
        <v>0</v>
      </c>
      <c r="AD1142" s="143">
        <f t="shared" si="223"/>
        <v>0</v>
      </c>
      <c r="AE1142" s="144" t="str">
        <f t="shared" si="214"/>
        <v/>
      </c>
      <c r="AF1142" s="144">
        <f t="shared" si="215"/>
        <v>0</v>
      </c>
      <c r="AG1142" s="144" t="str">
        <f t="shared" si="216"/>
        <v/>
      </c>
      <c r="AH1142" s="591">
        <f t="shared" si="224"/>
        <v>0</v>
      </c>
    </row>
    <row r="1143" spans="1:34" ht="15.75">
      <c r="A1143" s="5" t="s">
        <v>1343</v>
      </c>
      <c r="B1143" s="13"/>
      <c r="C1143" s="348"/>
      <c r="D1143" s="383"/>
      <c r="E1143" s="379"/>
      <c r="F1143" s="400"/>
      <c r="G1143" s="8"/>
      <c r="H1143" s="413"/>
      <c r="I1143" s="410"/>
      <c r="J1143" s="565"/>
      <c r="K1143" s="346"/>
      <c r="L1143" s="8"/>
      <c r="M1143" s="341"/>
      <c r="N1143" s="346"/>
      <c r="O1143" s="8"/>
      <c r="P1143" s="423"/>
      <c r="Q1143" s="439"/>
      <c r="R1143" s="432"/>
      <c r="S1143" s="454"/>
      <c r="T1143" s="425"/>
      <c r="U1143" s="506"/>
      <c r="V1143" s="530"/>
      <c r="W1143" s="425"/>
      <c r="X1143" s="137"/>
      <c r="Y1143" s="71" t="s">
        <v>1015</v>
      </c>
      <c r="Z1143" s="195"/>
      <c r="AA1143" s="195"/>
      <c r="AB1143" s="142"/>
      <c r="AC1143" s="142"/>
      <c r="AD1143" s="143"/>
      <c r="AE1143" s="144"/>
      <c r="AF1143" s="144"/>
      <c r="AG1143" s="144"/>
      <c r="AH1143" s="591"/>
    </row>
    <row r="1144" spans="1:34" ht="15.75">
      <c r="A1144" s="5"/>
      <c r="B1144" s="13">
        <v>152</v>
      </c>
      <c r="C1144" s="341" t="s">
        <v>2842</v>
      </c>
      <c r="D1144" s="341" t="s">
        <v>2843</v>
      </c>
      <c r="E1144" s="379" t="s">
        <v>1767</v>
      </c>
      <c r="F1144" s="405">
        <v>16</v>
      </c>
      <c r="G1144" s="136"/>
      <c r="H1144" s="413">
        <v>261</v>
      </c>
      <c r="I1144" s="146">
        <f t="shared" si="217"/>
        <v>182.7</v>
      </c>
      <c r="J1144" s="255">
        <f t="shared" si="218"/>
        <v>7.0269230769230768</v>
      </c>
      <c r="K1144" s="8" t="s">
        <v>3207</v>
      </c>
      <c r="L1144" s="401"/>
      <c r="M1144" s="342"/>
      <c r="N1144" s="8" t="s">
        <v>10</v>
      </c>
      <c r="O1144" s="426">
        <v>7.7549999999999994E-2</v>
      </c>
      <c r="P1144" s="423">
        <v>2560</v>
      </c>
      <c r="Q1144" s="439">
        <v>16700</v>
      </c>
      <c r="R1144" s="451" t="s">
        <v>3932</v>
      </c>
      <c r="S1144" s="454"/>
      <c r="T1144" s="425"/>
      <c r="U1144" s="548" t="s">
        <v>4968</v>
      </c>
      <c r="V1144" s="533" t="s">
        <v>4969</v>
      </c>
      <c r="W1144" s="425" t="s">
        <v>4970</v>
      </c>
      <c r="X1144" s="169"/>
      <c r="Y1144" s="71" t="s">
        <v>234</v>
      </c>
      <c r="Z1144" s="145">
        <f t="shared" si="219"/>
        <v>0</v>
      </c>
      <c r="AA1144" s="145">
        <f t="shared" si="220"/>
        <v>0</v>
      </c>
      <c r="AB1144" s="257">
        <f t="shared" si="221"/>
        <v>0</v>
      </c>
      <c r="AC1144" s="142">
        <f t="shared" si="222"/>
        <v>0</v>
      </c>
      <c r="AD1144" s="143">
        <f t="shared" si="223"/>
        <v>0</v>
      </c>
      <c r="AE1144" s="144" t="str">
        <f t="shared" si="214"/>
        <v/>
      </c>
      <c r="AF1144" s="144" t="str">
        <f t="shared" si="215"/>
        <v/>
      </c>
      <c r="AG1144" s="144">
        <f t="shared" si="216"/>
        <v>0</v>
      </c>
      <c r="AH1144" s="591">
        <f t="shared" si="224"/>
        <v>0</v>
      </c>
    </row>
    <row r="1145" spans="1:34" ht="15.75">
      <c r="A1145" s="5"/>
      <c r="B1145" s="13">
        <v>152</v>
      </c>
      <c r="C1145" s="341" t="s">
        <v>2844</v>
      </c>
      <c r="D1145" s="341" t="s">
        <v>2843</v>
      </c>
      <c r="E1145" s="379" t="s">
        <v>1767</v>
      </c>
      <c r="F1145" s="405">
        <v>16</v>
      </c>
      <c r="G1145" s="8"/>
      <c r="H1145" s="413">
        <v>261</v>
      </c>
      <c r="I1145" s="146">
        <f t="shared" si="217"/>
        <v>182.7</v>
      </c>
      <c r="J1145" s="255">
        <f t="shared" si="218"/>
        <v>7.0269230769230768</v>
      </c>
      <c r="K1145" s="8" t="s">
        <v>3207</v>
      </c>
      <c r="L1145" s="401"/>
      <c r="M1145" s="342"/>
      <c r="N1145" s="8" t="s">
        <v>3208</v>
      </c>
      <c r="O1145" s="426">
        <v>7.7549999999999994E-2</v>
      </c>
      <c r="P1145" s="423">
        <v>2560</v>
      </c>
      <c r="Q1145" s="439">
        <v>19000</v>
      </c>
      <c r="R1145" s="451" t="s">
        <v>3932</v>
      </c>
      <c r="S1145" s="454"/>
      <c r="T1145" s="425"/>
      <c r="U1145" s="548" t="s">
        <v>4968</v>
      </c>
      <c r="V1145" s="522" t="s">
        <v>4971</v>
      </c>
      <c r="W1145" s="425" t="s">
        <v>4972</v>
      </c>
      <c r="X1145" s="169"/>
      <c r="Y1145" s="71" t="s">
        <v>234</v>
      </c>
      <c r="Z1145" s="145">
        <f t="shared" si="219"/>
        <v>0</v>
      </c>
      <c r="AA1145" s="145">
        <f t="shared" si="220"/>
        <v>0</v>
      </c>
      <c r="AB1145" s="257">
        <f t="shared" si="221"/>
        <v>0</v>
      </c>
      <c r="AC1145" s="142">
        <f t="shared" si="222"/>
        <v>0</v>
      </c>
      <c r="AD1145" s="143">
        <f t="shared" si="223"/>
        <v>0</v>
      </c>
      <c r="AE1145" s="144" t="str">
        <f t="shared" si="214"/>
        <v/>
      </c>
      <c r="AF1145" s="144">
        <f t="shared" si="215"/>
        <v>0</v>
      </c>
      <c r="AG1145" s="144" t="str">
        <f t="shared" si="216"/>
        <v/>
      </c>
      <c r="AH1145" s="591">
        <f t="shared" si="224"/>
        <v>0</v>
      </c>
    </row>
    <row r="1146" spans="1:34" ht="15.75">
      <c r="A1146" s="5"/>
      <c r="B1146" s="13">
        <v>152</v>
      </c>
      <c r="C1146" s="341" t="s">
        <v>2845</v>
      </c>
      <c r="D1146" s="341" t="s">
        <v>2843</v>
      </c>
      <c r="E1146" s="379" t="s">
        <v>1767</v>
      </c>
      <c r="F1146" s="405">
        <v>16</v>
      </c>
      <c r="G1146" s="8"/>
      <c r="H1146" s="413">
        <v>261</v>
      </c>
      <c r="I1146" s="146">
        <f t="shared" si="217"/>
        <v>182.7</v>
      </c>
      <c r="J1146" s="255">
        <f t="shared" si="218"/>
        <v>7.0269230769230768</v>
      </c>
      <c r="K1146" s="8" t="s">
        <v>3207</v>
      </c>
      <c r="L1146" s="401"/>
      <c r="M1146" s="342"/>
      <c r="N1146" s="8" t="s">
        <v>3208</v>
      </c>
      <c r="O1146" s="426">
        <v>7.7549999999999994E-2</v>
      </c>
      <c r="P1146" s="423">
        <v>2560</v>
      </c>
      <c r="Q1146" s="439">
        <v>13000</v>
      </c>
      <c r="R1146" s="451" t="s">
        <v>3932</v>
      </c>
      <c r="S1146" s="454"/>
      <c r="T1146" s="448"/>
      <c r="U1146" s="548" t="s">
        <v>4968</v>
      </c>
      <c r="V1146" s="529" t="s">
        <v>4973</v>
      </c>
      <c r="W1146" s="479" t="s">
        <v>4974</v>
      </c>
      <c r="X1146" s="169"/>
      <c r="Y1146" s="71" t="s">
        <v>234</v>
      </c>
      <c r="Z1146" s="145">
        <f t="shared" si="219"/>
        <v>0</v>
      </c>
      <c r="AA1146" s="145">
        <f t="shared" si="220"/>
        <v>0</v>
      </c>
      <c r="AB1146" s="257">
        <f t="shared" si="221"/>
        <v>0</v>
      </c>
      <c r="AC1146" s="142">
        <f t="shared" si="222"/>
        <v>0</v>
      </c>
      <c r="AD1146" s="143">
        <f t="shared" si="223"/>
        <v>0</v>
      </c>
      <c r="AE1146" s="144" t="str">
        <f t="shared" si="214"/>
        <v/>
      </c>
      <c r="AF1146" s="144">
        <f t="shared" si="215"/>
        <v>0</v>
      </c>
      <c r="AG1146" s="144" t="str">
        <f t="shared" si="216"/>
        <v/>
      </c>
      <c r="AH1146" s="591">
        <f t="shared" si="224"/>
        <v>0</v>
      </c>
    </row>
    <row r="1147" spans="1:34" ht="15.75">
      <c r="A1147" s="5"/>
      <c r="B1147" s="13">
        <v>152</v>
      </c>
      <c r="C1147" s="341" t="s">
        <v>2846</v>
      </c>
      <c r="D1147" s="341" t="s">
        <v>2843</v>
      </c>
      <c r="E1147" s="379" t="s">
        <v>1767</v>
      </c>
      <c r="F1147" s="405">
        <v>16</v>
      </c>
      <c r="G1147" s="136"/>
      <c r="H1147" s="413">
        <v>261</v>
      </c>
      <c r="I1147" s="146">
        <f t="shared" si="217"/>
        <v>182.7</v>
      </c>
      <c r="J1147" s="255">
        <f t="shared" si="218"/>
        <v>7.0269230769230768</v>
      </c>
      <c r="K1147" s="8" t="s">
        <v>3207</v>
      </c>
      <c r="L1147" s="401"/>
      <c r="M1147" s="342"/>
      <c r="N1147" s="8" t="s">
        <v>10</v>
      </c>
      <c r="O1147" s="426">
        <v>7.7549999999999994E-2</v>
      </c>
      <c r="P1147" s="423">
        <v>2560</v>
      </c>
      <c r="Q1147" s="439">
        <v>13000</v>
      </c>
      <c r="R1147" s="451" t="s">
        <v>3932</v>
      </c>
      <c r="S1147" s="454"/>
      <c r="T1147" s="448"/>
      <c r="U1147" s="548" t="s">
        <v>4968</v>
      </c>
      <c r="V1147" s="529" t="s">
        <v>4975</v>
      </c>
      <c r="W1147" s="479" t="s">
        <v>4976</v>
      </c>
      <c r="X1147" s="169"/>
      <c r="Y1147" s="71" t="s">
        <v>233</v>
      </c>
      <c r="Z1147" s="145">
        <f t="shared" si="219"/>
        <v>0</v>
      </c>
      <c r="AA1147" s="145">
        <f t="shared" si="220"/>
        <v>0</v>
      </c>
      <c r="AB1147" s="257">
        <f t="shared" si="221"/>
        <v>0</v>
      </c>
      <c r="AC1147" s="142">
        <f t="shared" si="222"/>
        <v>0</v>
      </c>
      <c r="AD1147" s="143">
        <f t="shared" si="223"/>
        <v>0</v>
      </c>
      <c r="AE1147" s="144" t="str">
        <f t="shared" si="214"/>
        <v/>
      </c>
      <c r="AF1147" s="144" t="str">
        <f t="shared" si="215"/>
        <v/>
      </c>
      <c r="AG1147" s="144">
        <f t="shared" si="216"/>
        <v>0</v>
      </c>
      <c r="AH1147" s="591">
        <f t="shared" si="224"/>
        <v>0</v>
      </c>
    </row>
    <row r="1148" spans="1:34" ht="15.75">
      <c r="A1148" s="5" t="s">
        <v>1344</v>
      </c>
      <c r="B1148" s="13"/>
      <c r="C1148" s="348"/>
      <c r="D1148" s="383"/>
      <c r="E1148" s="379"/>
      <c r="F1148" s="400"/>
      <c r="G1148" s="8"/>
      <c r="H1148" s="413"/>
      <c r="I1148" s="410"/>
      <c r="J1148" s="565"/>
      <c r="K1148" s="346"/>
      <c r="L1148" s="8"/>
      <c r="M1148" s="341"/>
      <c r="N1148" s="346"/>
      <c r="O1148" s="8"/>
      <c r="P1148" s="423"/>
      <c r="Q1148" s="439"/>
      <c r="R1148" s="432"/>
      <c r="S1148" s="454"/>
      <c r="T1148" s="425"/>
      <c r="U1148" s="506"/>
      <c r="V1148" s="530"/>
      <c r="W1148" s="425"/>
      <c r="X1148" s="137"/>
      <c r="Y1148" s="71" t="s">
        <v>1015</v>
      </c>
      <c r="Z1148" s="195"/>
      <c r="AA1148" s="195"/>
      <c r="AB1148" s="142"/>
      <c r="AC1148" s="142"/>
      <c r="AD1148" s="143"/>
      <c r="AE1148" s="144"/>
      <c r="AF1148" s="144"/>
      <c r="AG1148" s="144"/>
      <c r="AH1148" s="591"/>
    </row>
    <row r="1149" spans="1:34" ht="15.75">
      <c r="A1149" s="5"/>
      <c r="B1149" s="13">
        <v>153</v>
      </c>
      <c r="C1149" s="341" t="s">
        <v>2847</v>
      </c>
      <c r="D1149" s="341" t="s">
        <v>2848</v>
      </c>
      <c r="E1149" s="379" t="s">
        <v>334</v>
      </c>
      <c r="F1149" s="405">
        <v>8</v>
      </c>
      <c r="G1149" s="136"/>
      <c r="H1149" s="413">
        <v>410</v>
      </c>
      <c r="I1149" s="146">
        <f t="shared" si="217"/>
        <v>287</v>
      </c>
      <c r="J1149" s="255">
        <f t="shared" si="218"/>
        <v>11.038461538461538</v>
      </c>
      <c r="K1149" s="8" t="s">
        <v>3207</v>
      </c>
      <c r="L1149" s="401"/>
      <c r="M1149" s="342"/>
      <c r="N1149" s="8" t="s">
        <v>10</v>
      </c>
      <c r="O1149" s="426">
        <v>6.2125E-2</v>
      </c>
      <c r="P1149" s="423">
        <v>2080</v>
      </c>
      <c r="Q1149" s="439">
        <v>17000</v>
      </c>
      <c r="R1149" s="451" t="s">
        <v>3932</v>
      </c>
      <c r="S1149" s="454"/>
      <c r="T1149" s="448"/>
      <c r="U1149" s="506"/>
      <c r="V1149" s="522" t="s">
        <v>4977</v>
      </c>
      <c r="W1149" s="479" t="s">
        <v>4978</v>
      </c>
      <c r="X1149" s="169"/>
      <c r="Y1149" s="71" t="s">
        <v>233</v>
      </c>
      <c r="Z1149" s="145">
        <f t="shared" si="219"/>
        <v>0</v>
      </c>
      <c r="AA1149" s="145">
        <f t="shared" si="220"/>
        <v>0</v>
      </c>
      <c r="AB1149" s="257">
        <f t="shared" si="221"/>
        <v>0</v>
      </c>
      <c r="AC1149" s="142">
        <f t="shared" si="222"/>
        <v>0</v>
      </c>
      <c r="AD1149" s="143">
        <f t="shared" si="223"/>
        <v>0</v>
      </c>
      <c r="AE1149" s="144" t="str">
        <f t="shared" si="214"/>
        <v/>
      </c>
      <c r="AF1149" s="144" t="str">
        <f t="shared" si="215"/>
        <v/>
      </c>
      <c r="AG1149" s="144">
        <f t="shared" si="216"/>
        <v>0</v>
      </c>
      <c r="AH1149" s="591">
        <f t="shared" si="224"/>
        <v>0</v>
      </c>
    </row>
    <row r="1150" spans="1:34" ht="15.75">
      <c r="A1150" s="5"/>
      <c r="B1150" s="13">
        <v>153</v>
      </c>
      <c r="C1150" s="341" t="s">
        <v>2849</v>
      </c>
      <c r="D1150" s="341" t="s">
        <v>2848</v>
      </c>
      <c r="E1150" s="379" t="s">
        <v>334</v>
      </c>
      <c r="F1150" s="405">
        <v>8</v>
      </c>
      <c r="G1150" s="8"/>
      <c r="H1150" s="413">
        <v>410</v>
      </c>
      <c r="I1150" s="146">
        <f t="shared" si="217"/>
        <v>287</v>
      </c>
      <c r="J1150" s="255">
        <f t="shared" si="218"/>
        <v>11.038461538461538</v>
      </c>
      <c r="K1150" s="8" t="s">
        <v>3207</v>
      </c>
      <c r="L1150" s="401"/>
      <c r="M1150" s="342"/>
      <c r="N1150" s="8" t="s">
        <v>10</v>
      </c>
      <c r="O1150" s="426">
        <v>6.2125E-2</v>
      </c>
      <c r="P1150" s="423">
        <v>2080</v>
      </c>
      <c r="Q1150" s="439">
        <v>15800</v>
      </c>
      <c r="R1150" s="451" t="s">
        <v>3932</v>
      </c>
      <c r="S1150" s="459"/>
      <c r="T1150" s="448"/>
      <c r="U1150" s="506"/>
      <c r="V1150" s="529" t="s">
        <v>4979</v>
      </c>
      <c r="W1150" s="479" t="s">
        <v>4980</v>
      </c>
      <c r="X1150" s="169"/>
      <c r="Y1150" s="71" t="s">
        <v>6572</v>
      </c>
      <c r="Z1150" s="145">
        <f t="shared" si="219"/>
        <v>0</v>
      </c>
      <c r="AA1150" s="145">
        <f t="shared" si="220"/>
        <v>0</v>
      </c>
      <c r="AB1150" s="257">
        <f t="shared" si="221"/>
        <v>0</v>
      </c>
      <c r="AC1150" s="142">
        <f t="shared" si="222"/>
        <v>0</v>
      </c>
      <c r="AD1150" s="143">
        <f t="shared" si="223"/>
        <v>0</v>
      </c>
      <c r="AE1150" s="144" t="str">
        <f t="shared" si="214"/>
        <v/>
      </c>
      <c r="AF1150" s="144" t="str">
        <f t="shared" si="215"/>
        <v/>
      </c>
      <c r="AG1150" s="144">
        <f t="shared" si="216"/>
        <v>0</v>
      </c>
      <c r="AH1150" s="591">
        <f t="shared" si="224"/>
        <v>0</v>
      </c>
    </row>
    <row r="1151" spans="1:34" ht="15.75">
      <c r="A1151" s="5"/>
      <c r="B1151" s="13">
        <v>153</v>
      </c>
      <c r="C1151" s="341" t="s">
        <v>2850</v>
      </c>
      <c r="D1151" s="341" t="s">
        <v>2848</v>
      </c>
      <c r="E1151" s="379" t="s">
        <v>334</v>
      </c>
      <c r="F1151" s="405">
        <v>8</v>
      </c>
      <c r="G1151" s="8"/>
      <c r="H1151" s="413">
        <v>410</v>
      </c>
      <c r="I1151" s="146">
        <f t="shared" si="217"/>
        <v>287</v>
      </c>
      <c r="J1151" s="255">
        <f t="shared" si="218"/>
        <v>11.038461538461538</v>
      </c>
      <c r="K1151" s="8" t="s">
        <v>3207</v>
      </c>
      <c r="L1151" s="401"/>
      <c r="M1151" s="342"/>
      <c r="N1151" s="8" t="s">
        <v>3208</v>
      </c>
      <c r="O1151" s="426">
        <v>6.2125E-2</v>
      </c>
      <c r="P1151" s="423">
        <v>2080</v>
      </c>
      <c r="Q1151" s="439">
        <v>16600</v>
      </c>
      <c r="R1151" s="451" t="s">
        <v>3932</v>
      </c>
      <c r="S1151" s="459"/>
      <c r="T1151" s="448"/>
      <c r="U1151" s="506"/>
      <c r="V1151" s="529" t="s">
        <v>4981</v>
      </c>
      <c r="W1151" s="479" t="s">
        <v>4982</v>
      </c>
      <c r="X1151" s="169"/>
      <c r="Y1151" s="71" t="s">
        <v>6572</v>
      </c>
      <c r="Z1151" s="145">
        <f t="shared" si="219"/>
        <v>0</v>
      </c>
      <c r="AA1151" s="145">
        <f t="shared" si="220"/>
        <v>0</v>
      </c>
      <c r="AB1151" s="257">
        <f t="shared" si="221"/>
        <v>0</v>
      </c>
      <c r="AC1151" s="142">
        <f t="shared" si="222"/>
        <v>0</v>
      </c>
      <c r="AD1151" s="143">
        <f t="shared" si="223"/>
        <v>0</v>
      </c>
      <c r="AE1151" s="144" t="str">
        <f t="shared" si="214"/>
        <v/>
      </c>
      <c r="AF1151" s="144">
        <f t="shared" si="215"/>
        <v>0</v>
      </c>
      <c r="AG1151" s="144" t="str">
        <f t="shared" si="216"/>
        <v/>
      </c>
      <c r="AH1151" s="591">
        <f t="shared" si="224"/>
        <v>0</v>
      </c>
    </row>
    <row r="1152" spans="1:34" ht="15.75">
      <c r="A1152" s="5"/>
      <c r="B1152" s="13">
        <v>153</v>
      </c>
      <c r="C1152" s="341" t="s">
        <v>2851</v>
      </c>
      <c r="D1152" s="341" t="s">
        <v>2848</v>
      </c>
      <c r="E1152" s="379" t="s">
        <v>334</v>
      </c>
      <c r="F1152" s="405">
        <v>8</v>
      </c>
      <c r="G1152" s="136"/>
      <c r="H1152" s="413">
        <v>410</v>
      </c>
      <c r="I1152" s="146">
        <f t="shared" si="217"/>
        <v>287</v>
      </c>
      <c r="J1152" s="255">
        <f t="shared" si="218"/>
        <v>11.038461538461538</v>
      </c>
      <c r="K1152" s="8" t="s">
        <v>3207</v>
      </c>
      <c r="L1152" s="401"/>
      <c r="M1152" s="342"/>
      <c r="N1152" s="8" t="s">
        <v>3208</v>
      </c>
      <c r="O1152" s="426">
        <v>6.2125E-2</v>
      </c>
      <c r="P1152" s="423">
        <v>2080</v>
      </c>
      <c r="Q1152" s="439">
        <v>17000</v>
      </c>
      <c r="R1152" s="451" t="s">
        <v>3932</v>
      </c>
      <c r="S1152" s="454"/>
      <c r="T1152" s="448"/>
      <c r="U1152" s="506"/>
      <c r="V1152" s="522" t="s">
        <v>4983</v>
      </c>
      <c r="W1152" s="479" t="s">
        <v>4984</v>
      </c>
      <c r="X1152" s="169"/>
      <c r="Y1152" s="71" t="s">
        <v>233</v>
      </c>
      <c r="Z1152" s="145">
        <f t="shared" si="219"/>
        <v>0</v>
      </c>
      <c r="AA1152" s="145">
        <f t="shared" si="220"/>
        <v>0</v>
      </c>
      <c r="AB1152" s="257">
        <f t="shared" si="221"/>
        <v>0</v>
      </c>
      <c r="AC1152" s="142">
        <f t="shared" si="222"/>
        <v>0</v>
      </c>
      <c r="AD1152" s="143">
        <f t="shared" si="223"/>
        <v>0</v>
      </c>
      <c r="AE1152" s="144" t="str">
        <f t="shared" si="214"/>
        <v/>
      </c>
      <c r="AF1152" s="144">
        <f t="shared" si="215"/>
        <v>0</v>
      </c>
      <c r="AG1152" s="144" t="str">
        <f t="shared" si="216"/>
        <v/>
      </c>
      <c r="AH1152" s="591">
        <f t="shared" si="224"/>
        <v>0</v>
      </c>
    </row>
    <row r="1153" spans="1:34" ht="15.75">
      <c r="A1153" s="5"/>
      <c r="B1153" s="13">
        <v>153</v>
      </c>
      <c r="C1153" s="341" t="s">
        <v>2852</v>
      </c>
      <c r="D1153" s="341" t="s">
        <v>2848</v>
      </c>
      <c r="E1153" s="379" t="s">
        <v>334</v>
      </c>
      <c r="F1153" s="405">
        <v>8</v>
      </c>
      <c r="G1153" s="8"/>
      <c r="H1153" s="413">
        <v>442</v>
      </c>
      <c r="I1153" s="146">
        <f t="shared" si="217"/>
        <v>309.39999999999998</v>
      </c>
      <c r="J1153" s="255">
        <f t="shared" si="218"/>
        <v>11.899999999999999</v>
      </c>
      <c r="K1153" s="8" t="s">
        <v>3207</v>
      </c>
      <c r="L1153" s="401"/>
      <c r="M1153" s="342"/>
      <c r="N1153" s="8" t="s">
        <v>10</v>
      </c>
      <c r="O1153" s="426">
        <v>6.2125E-2</v>
      </c>
      <c r="P1153" s="423">
        <v>2080</v>
      </c>
      <c r="Q1153" s="439">
        <v>17000</v>
      </c>
      <c r="R1153" s="451" t="s">
        <v>3932</v>
      </c>
      <c r="S1153" s="454"/>
      <c r="T1153" s="448"/>
      <c r="U1153" s="506"/>
      <c r="V1153" s="522" t="s">
        <v>4985</v>
      </c>
      <c r="W1153" s="479" t="s">
        <v>4986</v>
      </c>
      <c r="X1153" s="169"/>
      <c r="Y1153" s="71" t="s">
        <v>6572</v>
      </c>
      <c r="Z1153" s="145">
        <f t="shared" si="219"/>
        <v>0</v>
      </c>
      <c r="AA1153" s="145">
        <f t="shared" si="220"/>
        <v>0</v>
      </c>
      <c r="AB1153" s="257">
        <f t="shared" si="221"/>
        <v>0</v>
      </c>
      <c r="AC1153" s="142">
        <f t="shared" si="222"/>
        <v>0</v>
      </c>
      <c r="AD1153" s="143">
        <f t="shared" si="223"/>
        <v>0</v>
      </c>
      <c r="AE1153" s="144" t="str">
        <f t="shared" si="214"/>
        <v/>
      </c>
      <c r="AF1153" s="144" t="str">
        <f t="shared" si="215"/>
        <v/>
      </c>
      <c r="AG1153" s="144">
        <f t="shared" si="216"/>
        <v>0</v>
      </c>
      <c r="AH1153" s="591">
        <f t="shared" si="224"/>
        <v>0</v>
      </c>
    </row>
    <row r="1154" spans="1:34" ht="15.75">
      <c r="A1154" s="5" t="s">
        <v>1345</v>
      </c>
      <c r="B1154" s="13"/>
      <c r="C1154" s="348"/>
      <c r="D1154" s="383"/>
      <c r="E1154" s="379"/>
      <c r="F1154" s="400"/>
      <c r="G1154" s="8"/>
      <c r="H1154" s="413"/>
      <c r="I1154" s="410"/>
      <c r="J1154" s="565"/>
      <c r="K1154" s="346"/>
      <c r="L1154" s="8"/>
      <c r="M1154" s="341"/>
      <c r="N1154" s="346"/>
      <c r="O1154" s="8"/>
      <c r="P1154" s="423"/>
      <c r="Q1154" s="439"/>
      <c r="R1154" s="432"/>
      <c r="S1154" s="454"/>
      <c r="T1154" s="425"/>
      <c r="U1154" s="506"/>
      <c r="V1154" s="530"/>
      <c r="W1154" s="425"/>
      <c r="X1154" s="137"/>
      <c r="Y1154" s="71" t="s">
        <v>1015</v>
      </c>
      <c r="Z1154" s="195"/>
      <c r="AA1154" s="195"/>
      <c r="AB1154" s="142"/>
      <c r="AC1154" s="142"/>
      <c r="AD1154" s="143"/>
      <c r="AE1154" s="144"/>
      <c r="AF1154" s="144"/>
      <c r="AG1154" s="144"/>
      <c r="AH1154" s="591"/>
    </row>
    <row r="1155" spans="1:34" ht="15.75">
      <c r="A1155" s="5"/>
      <c r="B1155" s="13">
        <v>154</v>
      </c>
      <c r="C1155" s="341" t="s">
        <v>2853</v>
      </c>
      <c r="D1155" s="341" t="s">
        <v>2854</v>
      </c>
      <c r="E1155" s="379" t="s">
        <v>335</v>
      </c>
      <c r="F1155" s="405">
        <v>6</v>
      </c>
      <c r="G1155" s="8"/>
      <c r="H1155" s="413">
        <v>596</v>
      </c>
      <c r="I1155" s="146">
        <f t="shared" si="217"/>
        <v>417.2</v>
      </c>
      <c r="J1155" s="255">
        <f t="shared" si="218"/>
        <v>16.046153846153846</v>
      </c>
      <c r="K1155" s="8" t="s">
        <v>3207</v>
      </c>
      <c r="L1155" s="401"/>
      <c r="M1155" s="342"/>
      <c r="N1155" s="8" t="s">
        <v>3208</v>
      </c>
      <c r="O1155" s="426">
        <v>7.175999999999999E-2</v>
      </c>
      <c r="P1155" s="423">
        <v>2280</v>
      </c>
      <c r="Q1155" s="439">
        <v>17000</v>
      </c>
      <c r="R1155" s="451" t="s">
        <v>3932</v>
      </c>
      <c r="S1155" s="454"/>
      <c r="T1155" s="448"/>
      <c r="U1155" s="548" t="s">
        <v>4987</v>
      </c>
      <c r="V1155" s="522" t="s">
        <v>4988</v>
      </c>
      <c r="W1155" s="470" t="s">
        <v>4989</v>
      </c>
      <c r="X1155" s="169"/>
      <c r="Y1155" s="71" t="s">
        <v>233</v>
      </c>
      <c r="Z1155" s="145">
        <f t="shared" si="219"/>
        <v>0</v>
      </c>
      <c r="AA1155" s="145">
        <f t="shared" si="220"/>
        <v>0</v>
      </c>
      <c r="AB1155" s="257">
        <f t="shared" si="221"/>
        <v>0</v>
      </c>
      <c r="AC1155" s="142">
        <f t="shared" si="222"/>
        <v>0</v>
      </c>
      <c r="AD1155" s="143">
        <f t="shared" si="223"/>
        <v>0</v>
      </c>
      <c r="AE1155" s="144" t="str">
        <f t="shared" si="214"/>
        <v/>
      </c>
      <c r="AF1155" s="144">
        <f t="shared" si="215"/>
        <v>0</v>
      </c>
      <c r="AG1155" s="144" t="str">
        <f t="shared" si="216"/>
        <v/>
      </c>
      <c r="AH1155" s="591">
        <f t="shared" si="224"/>
        <v>0</v>
      </c>
    </row>
    <row r="1156" spans="1:34" ht="15.75">
      <c r="A1156" s="5"/>
      <c r="B1156" s="13">
        <v>154</v>
      </c>
      <c r="C1156" s="341" t="s">
        <v>2855</v>
      </c>
      <c r="D1156" s="341" t="s">
        <v>2854</v>
      </c>
      <c r="E1156" s="379" t="s">
        <v>335</v>
      </c>
      <c r="F1156" s="405">
        <v>6</v>
      </c>
      <c r="G1156" s="136"/>
      <c r="H1156" s="413">
        <v>596</v>
      </c>
      <c r="I1156" s="146">
        <f t="shared" si="217"/>
        <v>417.2</v>
      </c>
      <c r="J1156" s="255">
        <f t="shared" si="218"/>
        <v>16.046153846153846</v>
      </c>
      <c r="K1156" s="8" t="s">
        <v>3207</v>
      </c>
      <c r="L1156" s="401"/>
      <c r="M1156" s="342"/>
      <c r="N1156" s="8" t="s">
        <v>3208</v>
      </c>
      <c r="O1156" s="426">
        <v>7.175999999999999E-2</v>
      </c>
      <c r="P1156" s="423">
        <v>2280</v>
      </c>
      <c r="Q1156" s="439">
        <v>17000</v>
      </c>
      <c r="R1156" s="451" t="s">
        <v>3932</v>
      </c>
      <c r="S1156" s="454"/>
      <c r="T1156" s="448"/>
      <c r="U1156" s="548" t="s">
        <v>4987</v>
      </c>
      <c r="V1156" s="522" t="s">
        <v>4990</v>
      </c>
      <c r="W1156" s="470" t="s">
        <v>4991</v>
      </c>
      <c r="X1156" s="169"/>
      <c r="Y1156" s="71" t="s">
        <v>233</v>
      </c>
      <c r="Z1156" s="145">
        <f t="shared" si="219"/>
        <v>0</v>
      </c>
      <c r="AA1156" s="145">
        <f t="shared" si="220"/>
        <v>0</v>
      </c>
      <c r="AB1156" s="257">
        <f t="shared" si="221"/>
        <v>0</v>
      </c>
      <c r="AC1156" s="142">
        <f t="shared" si="222"/>
        <v>0</v>
      </c>
      <c r="AD1156" s="143">
        <f t="shared" si="223"/>
        <v>0</v>
      </c>
      <c r="AE1156" s="144" t="str">
        <f t="shared" si="214"/>
        <v/>
      </c>
      <c r="AF1156" s="144">
        <f t="shared" si="215"/>
        <v>0</v>
      </c>
      <c r="AG1156" s="144" t="str">
        <f t="shared" si="216"/>
        <v/>
      </c>
      <c r="AH1156" s="591">
        <f t="shared" si="224"/>
        <v>0</v>
      </c>
    </row>
    <row r="1157" spans="1:34" ht="15.75">
      <c r="A1157" s="5"/>
      <c r="B1157" s="13">
        <v>154</v>
      </c>
      <c r="C1157" s="341" t="s">
        <v>2856</v>
      </c>
      <c r="D1157" s="341" t="s">
        <v>2854</v>
      </c>
      <c r="E1157" s="379" t="s">
        <v>335</v>
      </c>
      <c r="F1157" s="405">
        <v>6</v>
      </c>
      <c r="G1157" s="8"/>
      <c r="H1157" s="413">
        <v>596</v>
      </c>
      <c r="I1157" s="146">
        <f t="shared" si="217"/>
        <v>417.2</v>
      </c>
      <c r="J1157" s="255">
        <f t="shared" si="218"/>
        <v>16.046153846153846</v>
      </c>
      <c r="K1157" s="8" t="s">
        <v>3207</v>
      </c>
      <c r="L1157" s="401"/>
      <c r="M1157" s="342"/>
      <c r="N1157" s="8" t="s">
        <v>10</v>
      </c>
      <c r="O1157" s="426">
        <v>7.175999999999999E-2</v>
      </c>
      <c r="P1157" s="423">
        <v>2280</v>
      </c>
      <c r="Q1157" s="439">
        <v>14700</v>
      </c>
      <c r="R1157" s="451" t="s">
        <v>3932</v>
      </c>
      <c r="S1157" s="454"/>
      <c r="T1157" s="448"/>
      <c r="U1157" s="548" t="s">
        <v>4987</v>
      </c>
      <c r="V1157" s="522" t="s">
        <v>4992</v>
      </c>
      <c r="W1157" s="470" t="s">
        <v>4993</v>
      </c>
      <c r="X1157" s="169"/>
      <c r="Y1157" s="71" t="s">
        <v>233</v>
      </c>
      <c r="Z1157" s="145">
        <f t="shared" si="219"/>
        <v>0</v>
      </c>
      <c r="AA1157" s="145">
        <f t="shared" si="220"/>
        <v>0</v>
      </c>
      <c r="AB1157" s="257">
        <f t="shared" si="221"/>
        <v>0</v>
      </c>
      <c r="AC1157" s="142">
        <f t="shared" si="222"/>
        <v>0</v>
      </c>
      <c r="AD1157" s="143">
        <f t="shared" si="223"/>
        <v>0</v>
      </c>
      <c r="AE1157" s="144" t="str">
        <f t="shared" si="214"/>
        <v/>
      </c>
      <c r="AF1157" s="144" t="str">
        <f t="shared" si="215"/>
        <v/>
      </c>
      <c r="AG1157" s="144">
        <f t="shared" si="216"/>
        <v>0</v>
      </c>
      <c r="AH1157" s="591">
        <f t="shared" si="224"/>
        <v>0</v>
      </c>
    </row>
    <row r="1158" spans="1:34" ht="15.75">
      <c r="A1158" s="5"/>
      <c r="B1158" s="13">
        <v>154</v>
      </c>
      <c r="C1158" s="341" t="s">
        <v>2857</v>
      </c>
      <c r="D1158" s="341" t="s">
        <v>2854</v>
      </c>
      <c r="E1158" s="379" t="s">
        <v>335</v>
      </c>
      <c r="F1158" s="405">
        <v>6</v>
      </c>
      <c r="G1158" s="8"/>
      <c r="H1158" s="413">
        <v>596</v>
      </c>
      <c r="I1158" s="146">
        <f t="shared" si="217"/>
        <v>417.2</v>
      </c>
      <c r="J1158" s="255">
        <f t="shared" si="218"/>
        <v>16.046153846153846</v>
      </c>
      <c r="K1158" s="8" t="s">
        <v>3207</v>
      </c>
      <c r="L1158" s="401"/>
      <c r="M1158" s="342"/>
      <c r="N1158" s="8" t="s">
        <v>10</v>
      </c>
      <c r="O1158" s="426">
        <v>7.175999999999999E-2</v>
      </c>
      <c r="P1158" s="423">
        <v>2280</v>
      </c>
      <c r="Q1158" s="439">
        <v>14900</v>
      </c>
      <c r="R1158" s="451" t="s">
        <v>3932</v>
      </c>
      <c r="S1158" s="454"/>
      <c r="T1158" s="448"/>
      <c r="U1158" s="548" t="s">
        <v>4987</v>
      </c>
      <c r="V1158" s="522" t="s">
        <v>4994</v>
      </c>
      <c r="W1158" s="470" t="s">
        <v>4995</v>
      </c>
      <c r="X1158" s="169"/>
      <c r="Y1158" s="71" t="s">
        <v>233</v>
      </c>
      <c r="Z1158" s="145">
        <f t="shared" si="219"/>
        <v>0</v>
      </c>
      <c r="AA1158" s="145">
        <f t="shared" si="220"/>
        <v>0</v>
      </c>
      <c r="AB1158" s="257">
        <f t="shared" si="221"/>
        <v>0</v>
      </c>
      <c r="AC1158" s="142">
        <f t="shared" si="222"/>
        <v>0</v>
      </c>
      <c r="AD1158" s="143">
        <f t="shared" si="223"/>
        <v>0</v>
      </c>
      <c r="AE1158" s="144" t="str">
        <f t="shared" si="214"/>
        <v/>
      </c>
      <c r="AF1158" s="144" t="str">
        <f t="shared" si="215"/>
        <v/>
      </c>
      <c r="AG1158" s="144">
        <f t="shared" si="216"/>
        <v>0</v>
      </c>
      <c r="AH1158" s="591">
        <f t="shared" si="224"/>
        <v>0</v>
      </c>
    </row>
    <row r="1159" spans="1:34" ht="15.75">
      <c r="A1159" s="5"/>
      <c r="B1159" s="13">
        <v>154</v>
      </c>
      <c r="C1159" s="341" t="s">
        <v>2858</v>
      </c>
      <c r="D1159" s="341" t="s">
        <v>2854</v>
      </c>
      <c r="E1159" s="379" t="s">
        <v>335</v>
      </c>
      <c r="F1159" s="405">
        <v>6</v>
      </c>
      <c r="G1159" s="8"/>
      <c r="H1159" s="413">
        <v>596</v>
      </c>
      <c r="I1159" s="146">
        <f t="shared" si="217"/>
        <v>417.2</v>
      </c>
      <c r="J1159" s="255">
        <f t="shared" si="218"/>
        <v>16.046153846153846</v>
      </c>
      <c r="K1159" s="8" t="s">
        <v>3207</v>
      </c>
      <c r="L1159" s="401"/>
      <c r="M1159" s="342"/>
      <c r="N1159" s="8" t="s">
        <v>10</v>
      </c>
      <c r="O1159" s="426">
        <v>7.175999999999999E-2</v>
      </c>
      <c r="P1159" s="423">
        <v>2280</v>
      </c>
      <c r="Q1159" s="439">
        <v>17000</v>
      </c>
      <c r="R1159" s="451" t="s">
        <v>3932</v>
      </c>
      <c r="S1159" s="454"/>
      <c r="T1159" s="448"/>
      <c r="U1159" s="548" t="s">
        <v>4987</v>
      </c>
      <c r="V1159" s="522" t="s">
        <v>4996</v>
      </c>
      <c r="W1159" s="470" t="s">
        <v>4997</v>
      </c>
      <c r="X1159" s="169"/>
      <c r="Y1159" s="71" t="s">
        <v>233</v>
      </c>
      <c r="Z1159" s="145">
        <f t="shared" si="219"/>
        <v>0</v>
      </c>
      <c r="AA1159" s="145">
        <f t="shared" si="220"/>
        <v>0</v>
      </c>
      <c r="AB1159" s="257">
        <f t="shared" si="221"/>
        <v>0</v>
      </c>
      <c r="AC1159" s="142">
        <f t="shared" si="222"/>
        <v>0</v>
      </c>
      <c r="AD1159" s="143">
        <f t="shared" si="223"/>
        <v>0</v>
      </c>
      <c r="AE1159" s="144" t="str">
        <f t="shared" si="214"/>
        <v/>
      </c>
      <c r="AF1159" s="144" t="str">
        <f t="shared" si="215"/>
        <v/>
      </c>
      <c r="AG1159" s="144">
        <f t="shared" si="216"/>
        <v>0</v>
      </c>
      <c r="AH1159" s="591">
        <f t="shared" si="224"/>
        <v>0</v>
      </c>
    </row>
    <row r="1160" spans="1:34" ht="15.75">
      <c r="A1160" s="5"/>
      <c r="B1160" s="13">
        <v>154</v>
      </c>
      <c r="C1160" s="341" t="s">
        <v>2859</v>
      </c>
      <c r="D1160" s="341" t="s">
        <v>2854</v>
      </c>
      <c r="E1160" s="379" t="s">
        <v>335</v>
      </c>
      <c r="F1160" s="405">
        <v>6</v>
      </c>
      <c r="G1160" s="8"/>
      <c r="H1160" s="413">
        <v>596</v>
      </c>
      <c r="I1160" s="146">
        <f t="shared" si="217"/>
        <v>417.2</v>
      </c>
      <c r="J1160" s="255">
        <f t="shared" si="218"/>
        <v>16.046153846153846</v>
      </c>
      <c r="K1160" s="8" t="s">
        <v>3207</v>
      </c>
      <c r="L1160" s="401"/>
      <c r="M1160" s="342"/>
      <c r="N1160" s="8" t="s">
        <v>10</v>
      </c>
      <c r="O1160" s="426">
        <v>7.175999999999999E-2</v>
      </c>
      <c r="P1160" s="423">
        <v>2280</v>
      </c>
      <c r="Q1160" s="439">
        <v>17000</v>
      </c>
      <c r="R1160" s="451" t="s">
        <v>3932</v>
      </c>
      <c r="S1160" s="454"/>
      <c r="T1160" s="448"/>
      <c r="U1160" s="548" t="s">
        <v>4987</v>
      </c>
      <c r="V1160" s="522" t="s">
        <v>4998</v>
      </c>
      <c r="W1160" s="470" t="s">
        <v>4999</v>
      </c>
      <c r="X1160" s="169"/>
      <c r="Y1160" s="71" t="s">
        <v>233</v>
      </c>
      <c r="Z1160" s="145">
        <f t="shared" si="219"/>
        <v>0</v>
      </c>
      <c r="AA1160" s="145">
        <f t="shared" si="220"/>
        <v>0</v>
      </c>
      <c r="AB1160" s="257">
        <f t="shared" si="221"/>
        <v>0</v>
      </c>
      <c r="AC1160" s="142">
        <f t="shared" si="222"/>
        <v>0</v>
      </c>
      <c r="AD1160" s="143">
        <f t="shared" si="223"/>
        <v>0</v>
      </c>
      <c r="AE1160" s="144" t="str">
        <f t="shared" si="214"/>
        <v/>
      </c>
      <c r="AF1160" s="144" t="str">
        <f t="shared" si="215"/>
        <v/>
      </c>
      <c r="AG1160" s="144">
        <f t="shared" si="216"/>
        <v>0</v>
      </c>
      <c r="AH1160" s="591">
        <f t="shared" si="224"/>
        <v>0</v>
      </c>
    </row>
    <row r="1161" spans="1:34" ht="15.75">
      <c r="A1161" s="5"/>
      <c r="B1161" s="13">
        <v>154</v>
      </c>
      <c r="C1161" s="341" t="s">
        <v>2860</v>
      </c>
      <c r="D1161" s="341" t="s">
        <v>2854</v>
      </c>
      <c r="E1161" s="379" t="s">
        <v>335</v>
      </c>
      <c r="F1161" s="405">
        <v>6</v>
      </c>
      <c r="G1161" s="8"/>
      <c r="H1161" s="413">
        <v>596</v>
      </c>
      <c r="I1161" s="146">
        <f t="shared" si="217"/>
        <v>417.2</v>
      </c>
      <c r="J1161" s="255">
        <f t="shared" si="218"/>
        <v>16.046153846153846</v>
      </c>
      <c r="K1161" s="8" t="s">
        <v>3207</v>
      </c>
      <c r="L1161" s="401"/>
      <c r="M1161" s="342"/>
      <c r="N1161" s="8" t="s">
        <v>10</v>
      </c>
      <c r="O1161" s="426">
        <v>7.175999999999999E-2</v>
      </c>
      <c r="P1161" s="423">
        <v>2280</v>
      </c>
      <c r="Q1161" s="439">
        <v>17000</v>
      </c>
      <c r="R1161" s="451" t="s">
        <v>3932</v>
      </c>
      <c r="S1161" s="454"/>
      <c r="T1161" s="448"/>
      <c r="U1161" s="548" t="s">
        <v>4987</v>
      </c>
      <c r="V1161" s="522" t="s">
        <v>5000</v>
      </c>
      <c r="W1161" s="470" t="s">
        <v>5001</v>
      </c>
      <c r="X1161" s="169"/>
      <c r="Y1161" s="71" t="s">
        <v>233</v>
      </c>
      <c r="Z1161" s="145">
        <f t="shared" si="219"/>
        <v>0</v>
      </c>
      <c r="AA1161" s="145">
        <f t="shared" si="220"/>
        <v>0</v>
      </c>
      <c r="AB1161" s="257">
        <f t="shared" si="221"/>
        <v>0</v>
      </c>
      <c r="AC1161" s="142">
        <f t="shared" si="222"/>
        <v>0</v>
      </c>
      <c r="AD1161" s="143">
        <f t="shared" si="223"/>
        <v>0</v>
      </c>
      <c r="AE1161" s="144" t="str">
        <f t="shared" si="214"/>
        <v/>
      </c>
      <c r="AF1161" s="144" t="str">
        <f t="shared" si="215"/>
        <v/>
      </c>
      <c r="AG1161" s="144">
        <f t="shared" si="216"/>
        <v>0</v>
      </c>
      <c r="AH1161" s="591">
        <f t="shared" si="224"/>
        <v>0</v>
      </c>
    </row>
    <row r="1162" spans="1:34" ht="15.75">
      <c r="A1162" s="5"/>
      <c r="B1162" s="13">
        <v>154</v>
      </c>
      <c r="C1162" s="341" t="s">
        <v>2861</v>
      </c>
      <c r="D1162" s="341" t="s">
        <v>2854</v>
      </c>
      <c r="E1162" s="379" t="s">
        <v>335</v>
      </c>
      <c r="F1162" s="405">
        <v>6</v>
      </c>
      <c r="G1162" s="8"/>
      <c r="H1162" s="413">
        <v>596</v>
      </c>
      <c r="I1162" s="146">
        <f t="shared" si="217"/>
        <v>417.2</v>
      </c>
      <c r="J1162" s="255">
        <f t="shared" si="218"/>
        <v>16.046153846153846</v>
      </c>
      <c r="K1162" s="8" t="s">
        <v>3207</v>
      </c>
      <c r="L1162" s="401"/>
      <c r="M1162" s="342"/>
      <c r="N1162" s="8" t="s">
        <v>10</v>
      </c>
      <c r="O1162" s="426">
        <v>7.175999999999999E-2</v>
      </c>
      <c r="P1162" s="423">
        <v>2280</v>
      </c>
      <c r="Q1162" s="439">
        <v>17000</v>
      </c>
      <c r="R1162" s="451" t="s">
        <v>3932</v>
      </c>
      <c r="S1162" s="454"/>
      <c r="T1162" s="448"/>
      <c r="U1162" s="548" t="s">
        <v>4987</v>
      </c>
      <c r="V1162" s="522" t="s">
        <v>5002</v>
      </c>
      <c r="W1162" s="470" t="s">
        <v>5003</v>
      </c>
      <c r="X1162" s="169"/>
      <c r="Y1162" s="71" t="s">
        <v>233</v>
      </c>
      <c r="Z1162" s="145">
        <f t="shared" si="219"/>
        <v>0</v>
      </c>
      <c r="AA1162" s="145">
        <f t="shared" si="220"/>
        <v>0</v>
      </c>
      <c r="AB1162" s="257">
        <f t="shared" si="221"/>
        <v>0</v>
      </c>
      <c r="AC1162" s="142">
        <f t="shared" si="222"/>
        <v>0</v>
      </c>
      <c r="AD1162" s="143">
        <f t="shared" si="223"/>
        <v>0</v>
      </c>
      <c r="AE1162" s="144" t="str">
        <f t="shared" si="214"/>
        <v/>
      </c>
      <c r="AF1162" s="144" t="str">
        <f t="shared" si="215"/>
        <v/>
      </c>
      <c r="AG1162" s="144">
        <f t="shared" si="216"/>
        <v>0</v>
      </c>
      <c r="AH1162" s="591">
        <f t="shared" si="224"/>
        <v>0</v>
      </c>
    </row>
    <row r="1163" spans="1:34" ht="15.75">
      <c r="A1163" s="5"/>
      <c r="B1163" s="13">
        <v>154</v>
      </c>
      <c r="C1163" s="341" t="s">
        <v>2862</v>
      </c>
      <c r="D1163" s="341" t="s">
        <v>2854</v>
      </c>
      <c r="E1163" s="379" t="s">
        <v>335</v>
      </c>
      <c r="F1163" s="405">
        <v>6</v>
      </c>
      <c r="G1163" s="8"/>
      <c r="H1163" s="413">
        <v>596</v>
      </c>
      <c r="I1163" s="146">
        <f t="shared" si="217"/>
        <v>417.2</v>
      </c>
      <c r="J1163" s="255">
        <f t="shared" si="218"/>
        <v>16.046153846153846</v>
      </c>
      <c r="K1163" s="8" t="s">
        <v>3207</v>
      </c>
      <c r="L1163" s="401"/>
      <c r="M1163" s="342"/>
      <c r="N1163" s="8" t="s">
        <v>10</v>
      </c>
      <c r="O1163" s="426">
        <v>7.175999999999999E-2</v>
      </c>
      <c r="P1163" s="423">
        <v>2280</v>
      </c>
      <c r="Q1163" s="439">
        <v>17000</v>
      </c>
      <c r="R1163" s="451" t="s">
        <v>3932</v>
      </c>
      <c r="S1163" s="454"/>
      <c r="T1163" s="448"/>
      <c r="U1163" s="548" t="s">
        <v>4987</v>
      </c>
      <c r="V1163" s="522" t="s">
        <v>5004</v>
      </c>
      <c r="W1163" s="470" t="s">
        <v>5005</v>
      </c>
      <c r="X1163" s="169"/>
      <c r="Y1163" s="71" t="s">
        <v>233</v>
      </c>
      <c r="Z1163" s="145">
        <f t="shared" si="219"/>
        <v>0</v>
      </c>
      <c r="AA1163" s="145">
        <f t="shared" si="220"/>
        <v>0</v>
      </c>
      <c r="AB1163" s="257">
        <f t="shared" si="221"/>
        <v>0</v>
      </c>
      <c r="AC1163" s="142">
        <f t="shared" si="222"/>
        <v>0</v>
      </c>
      <c r="AD1163" s="143">
        <f t="shared" si="223"/>
        <v>0</v>
      </c>
      <c r="AE1163" s="144" t="str">
        <f t="shared" si="214"/>
        <v/>
      </c>
      <c r="AF1163" s="144" t="str">
        <f t="shared" si="215"/>
        <v/>
      </c>
      <c r="AG1163" s="144">
        <f t="shared" si="216"/>
        <v>0</v>
      </c>
      <c r="AH1163" s="591">
        <f t="shared" si="224"/>
        <v>0</v>
      </c>
    </row>
    <row r="1164" spans="1:34" ht="15.75">
      <c r="A1164" s="5"/>
      <c r="B1164" s="13">
        <v>154</v>
      </c>
      <c r="C1164" s="341" t="s">
        <v>2863</v>
      </c>
      <c r="D1164" s="341" t="s">
        <v>2854</v>
      </c>
      <c r="E1164" s="379" t="s">
        <v>335</v>
      </c>
      <c r="F1164" s="405">
        <v>6</v>
      </c>
      <c r="G1164" s="8"/>
      <c r="H1164" s="413">
        <v>596</v>
      </c>
      <c r="I1164" s="146">
        <f t="shared" si="217"/>
        <v>417.2</v>
      </c>
      <c r="J1164" s="255">
        <f t="shared" si="218"/>
        <v>16.046153846153846</v>
      </c>
      <c r="K1164" s="8" t="s">
        <v>3207</v>
      </c>
      <c r="L1164" s="401"/>
      <c r="M1164" s="342"/>
      <c r="N1164" s="8" t="s">
        <v>10</v>
      </c>
      <c r="O1164" s="426">
        <v>7.175999999999999E-2</v>
      </c>
      <c r="P1164" s="423">
        <v>2280</v>
      </c>
      <c r="Q1164" s="439">
        <v>17000</v>
      </c>
      <c r="R1164" s="451" t="s">
        <v>3932</v>
      </c>
      <c r="S1164" s="454"/>
      <c r="T1164" s="448"/>
      <c r="U1164" s="548" t="s">
        <v>4987</v>
      </c>
      <c r="V1164" s="522" t="s">
        <v>5006</v>
      </c>
      <c r="W1164" s="470" t="s">
        <v>5007</v>
      </c>
      <c r="X1164" s="169"/>
      <c r="Y1164" s="71" t="s">
        <v>233</v>
      </c>
      <c r="Z1164" s="145">
        <f t="shared" si="219"/>
        <v>0</v>
      </c>
      <c r="AA1164" s="145">
        <f t="shared" si="220"/>
        <v>0</v>
      </c>
      <c r="AB1164" s="257">
        <f t="shared" si="221"/>
        <v>0</v>
      </c>
      <c r="AC1164" s="142">
        <f t="shared" si="222"/>
        <v>0</v>
      </c>
      <c r="AD1164" s="143">
        <f t="shared" si="223"/>
        <v>0</v>
      </c>
      <c r="AE1164" s="144" t="str">
        <f t="shared" si="214"/>
        <v/>
      </c>
      <c r="AF1164" s="144" t="str">
        <f t="shared" si="215"/>
        <v/>
      </c>
      <c r="AG1164" s="144">
        <f t="shared" si="216"/>
        <v>0</v>
      </c>
      <c r="AH1164" s="591">
        <f t="shared" si="224"/>
        <v>0</v>
      </c>
    </row>
    <row r="1165" spans="1:34" ht="15.75">
      <c r="A1165" s="5"/>
      <c r="B1165" s="13">
        <v>154</v>
      </c>
      <c r="C1165" s="341" t="s">
        <v>2864</v>
      </c>
      <c r="D1165" s="341" t="s">
        <v>2854</v>
      </c>
      <c r="E1165" s="379" t="s">
        <v>335</v>
      </c>
      <c r="F1165" s="405">
        <v>6</v>
      </c>
      <c r="G1165" s="8"/>
      <c r="H1165" s="413">
        <v>596</v>
      </c>
      <c r="I1165" s="146">
        <f t="shared" si="217"/>
        <v>417.2</v>
      </c>
      <c r="J1165" s="255">
        <f t="shared" si="218"/>
        <v>16.046153846153846</v>
      </c>
      <c r="K1165" s="8" t="s">
        <v>3207</v>
      </c>
      <c r="L1165" s="401"/>
      <c r="M1165" s="342"/>
      <c r="N1165" s="8" t="s">
        <v>10</v>
      </c>
      <c r="O1165" s="426">
        <v>7.175999999999999E-2</v>
      </c>
      <c r="P1165" s="423">
        <v>2280</v>
      </c>
      <c r="Q1165" s="439">
        <v>17000</v>
      </c>
      <c r="R1165" s="451" t="s">
        <v>3932</v>
      </c>
      <c r="S1165" s="454"/>
      <c r="T1165" s="448"/>
      <c r="U1165" s="548" t="s">
        <v>4987</v>
      </c>
      <c r="V1165" s="522" t="s">
        <v>5008</v>
      </c>
      <c r="W1165" s="470" t="s">
        <v>5009</v>
      </c>
      <c r="X1165" s="169"/>
      <c r="Y1165" s="71" t="s">
        <v>233</v>
      </c>
      <c r="Z1165" s="145">
        <f t="shared" si="219"/>
        <v>0</v>
      </c>
      <c r="AA1165" s="145">
        <f t="shared" si="220"/>
        <v>0</v>
      </c>
      <c r="AB1165" s="257">
        <f t="shared" si="221"/>
        <v>0</v>
      </c>
      <c r="AC1165" s="142">
        <f t="shared" si="222"/>
        <v>0</v>
      </c>
      <c r="AD1165" s="143">
        <f t="shared" si="223"/>
        <v>0</v>
      </c>
      <c r="AE1165" s="144" t="str">
        <f t="shared" si="214"/>
        <v/>
      </c>
      <c r="AF1165" s="144" t="str">
        <f t="shared" si="215"/>
        <v/>
      </c>
      <c r="AG1165" s="144">
        <f t="shared" si="216"/>
        <v>0</v>
      </c>
      <c r="AH1165" s="591">
        <f t="shared" si="224"/>
        <v>0</v>
      </c>
    </row>
    <row r="1166" spans="1:34" ht="15.75">
      <c r="A1166" s="5"/>
      <c r="B1166" s="13">
        <v>154</v>
      </c>
      <c r="C1166" s="341" t="s">
        <v>2865</v>
      </c>
      <c r="D1166" s="341" t="s">
        <v>2854</v>
      </c>
      <c r="E1166" s="379" t="s">
        <v>335</v>
      </c>
      <c r="F1166" s="405">
        <v>6</v>
      </c>
      <c r="G1166" s="8"/>
      <c r="H1166" s="413">
        <v>596</v>
      </c>
      <c r="I1166" s="146">
        <f t="shared" si="217"/>
        <v>417.2</v>
      </c>
      <c r="J1166" s="255">
        <f t="shared" si="218"/>
        <v>16.046153846153846</v>
      </c>
      <c r="K1166" s="8" t="s">
        <v>3207</v>
      </c>
      <c r="L1166" s="401"/>
      <c r="M1166" s="342"/>
      <c r="N1166" s="8" t="s">
        <v>10</v>
      </c>
      <c r="O1166" s="426">
        <v>7.175999999999999E-2</v>
      </c>
      <c r="P1166" s="423">
        <v>2280</v>
      </c>
      <c r="Q1166" s="439">
        <v>17000</v>
      </c>
      <c r="R1166" s="451" t="s">
        <v>3932</v>
      </c>
      <c r="S1166" s="454"/>
      <c r="T1166" s="448"/>
      <c r="U1166" s="548" t="s">
        <v>4987</v>
      </c>
      <c r="V1166" s="522" t="s">
        <v>5010</v>
      </c>
      <c r="W1166" s="470" t="s">
        <v>5011</v>
      </c>
      <c r="X1166" s="169"/>
      <c r="Y1166" s="71" t="s">
        <v>233</v>
      </c>
      <c r="Z1166" s="145">
        <f t="shared" si="219"/>
        <v>0</v>
      </c>
      <c r="AA1166" s="145">
        <f t="shared" si="220"/>
        <v>0</v>
      </c>
      <c r="AB1166" s="257">
        <f t="shared" si="221"/>
        <v>0</v>
      </c>
      <c r="AC1166" s="142">
        <f t="shared" si="222"/>
        <v>0</v>
      </c>
      <c r="AD1166" s="143">
        <f t="shared" si="223"/>
        <v>0</v>
      </c>
      <c r="AE1166" s="144" t="str">
        <f t="shared" si="214"/>
        <v/>
      </c>
      <c r="AF1166" s="144" t="str">
        <f t="shared" si="215"/>
        <v/>
      </c>
      <c r="AG1166" s="144">
        <f t="shared" si="216"/>
        <v>0</v>
      </c>
      <c r="AH1166" s="591">
        <f t="shared" si="224"/>
        <v>0</v>
      </c>
    </row>
    <row r="1167" spans="1:34" ht="15.75">
      <c r="A1167" s="5"/>
      <c r="B1167" s="13">
        <v>154</v>
      </c>
      <c r="C1167" s="341" t="s">
        <v>2866</v>
      </c>
      <c r="D1167" s="341" t="s">
        <v>2854</v>
      </c>
      <c r="E1167" s="379" t="s">
        <v>335</v>
      </c>
      <c r="F1167" s="405">
        <v>6</v>
      </c>
      <c r="G1167" s="8"/>
      <c r="H1167" s="413">
        <v>596</v>
      </c>
      <c r="I1167" s="146">
        <f t="shared" si="217"/>
        <v>417.2</v>
      </c>
      <c r="J1167" s="255">
        <f t="shared" si="218"/>
        <v>16.046153846153846</v>
      </c>
      <c r="K1167" s="8" t="s">
        <v>3207</v>
      </c>
      <c r="L1167" s="401"/>
      <c r="M1167" s="342"/>
      <c r="N1167" s="8" t="s">
        <v>10</v>
      </c>
      <c r="O1167" s="426">
        <v>7.175999999999999E-2</v>
      </c>
      <c r="P1167" s="423">
        <v>2280</v>
      </c>
      <c r="Q1167" s="439">
        <v>17000</v>
      </c>
      <c r="R1167" s="451" t="s">
        <v>3932</v>
      </c>
      <c r="S1167" s="454"/>
      <c r="T1167" s="448"/>
      <c r="U1167" s="548" t="s">
        <v>4987</v>
      </c>
      <c r="V1167" s="522" t="s">
        <v>5012</v>
      </c>
      <c r="W1167" s="470" t="s">
        <v>5013</v>
      </c>
      <c r="X1167" s="169"/>
      <c r="Y1167" s="71" t="s">
        <v>234</v>
      </c>
      <c r="Z1167" s="145">
        <f t="shared" si="219"/>
        <v>0</v>
      </c>
      <c r="AA1167" s="145">
        <f t="shared" si="220"/>
        <v>0</v>
      </c>
      <c r="AB1167" s="257">
        <f t="shared" si="221"/>
        <v>0</v>
      </c>
      <c r="AC1167" s="142">
        <f t="shared" si="222"/>
        <v>0</v>
      </c>
      <c r="AD1167" s="143">
        <f t="shared" si="223"/>
        <v>0</v>
      </c>
      <c r="AE1167" s="144" t="str">
        <f t="shared" si="214"/>
        <v/>
      </c>
      <c r="AF1167" s="144" t="str">
        <f t="shared" si="215"/>
        <v/>
      </c>
      <c r="AG1167" s="144">
        <f t="shared" si="216"/>
        <v>0</v>
      </c>
      <c r="AH1167" s="591">
        <f t="shared" si="224"/>
        <v>0</v>
      </c>
    </row>
    <row r="1168" spans="1:34" ht="15.75">
      <c r="A1168" s="5"/>
      <c r="B1168" s="13">
        <v>154</v>
      </c>
      <c r="C1168" s="341" t="s">
        <v>2867</v>
      </c>
      <c r="D1168" s="341" t="s">
        <v>2854</v>
      </c>
      <c r="E1168" s="379" t="s">
        <v>335</v>
      </c>
      <c r="F1168" s="405">
        <v>6</v>
      </c>
      <c r="G1168" s="136"/>
      <c r="H1168" s="413">
        <v>596</v>
      </c>
      <c r="I1168" s="146">
        <f t="shared" si="217"/>
        <v>417.2</v>
      </c>
      <c r="J1168" s="255">
        <f t="shared" si="218"/>
        <v>16.046153846153846</v>
      </c>
      <c r="K1168" s="8" t="s">
        <v>3207</v>
      </c>
      <c r="L1168" s="401"/>
      <c r="M1168" s="342"/>
      <c r="N1168" s="8" t="s">
        <v>10</v>
      </c>
      <c r="O1168" s="426">
        <v>7.175999999999999E-2</v>
      </c>
      <c r="P1168" s="423">
        <v>2280</v>
      </c>
      <c r="Q1168" s="439">
        <v>17000</v>
      </c>
      <c r="R1168" s="451" t="s">
        <v>3932</v>
      </c>
      <c r="S1168" s="454"/>
      <c r="T1168" s="448"/>
      <c r="U1168" s="548" t="s">
        <v>4987</v>
      </c>
      <c r="V1168" s="522" t="s">
        <v>5014</v>
      </c>
      <c r="W1168" s="470" t="s">
        <v>5015</v>
      </c>
      <c r="X1168" s="169"/>
      <c r="Y1168" s="71" t="s">
        <v>233</v>
      </c>
      <c r="Z1168" s="145">
        <f t="shared" si="219"/>
        <v>0</v>
      </c>
      <c r="AA1168" s="145">
        <f t="shared" si="220"/>
        <v>0</v>
      </c>
      <c r="AB1168" s="257">
        <f t="shared" si="221"/>
        <v>0</v>
      </c>
      <c r="AC1168" s="142">
        <f t="shared" si="222"/>
        <v>0</v>
      </c>
      <c r="AD1168" s="143">
        <f t="shared" si="223"/>
        <v>0</v>
      </c>
      <c r="AE1168" s="144" t="str">
        <f t="shared" si="214"/>
        <v/>
      </c>
      <c r="AF1168" s="144" t="str">
        <f t="shared" si="215"/>
        <v/>
      </c>
      <c r="AG1168" s="144">
        <f t="shared" si="216"/>
        <v>0</v>
      </c>
      <c r="AH1168" s="591">
        <f t="shared" si="224"/>
        <v>0</v>
      </c>
    </row>
    <row r="1169" spans="1:34" ht="15.75">
      <c r="A1169" s="5"/>
      <c r="B1169" s="13">
        <v>154</v>
      </c>
      <c r="C1169" s="341" t="s">
        <v>2868</v>
      </c>
      <c r="D1169" s="341" t="s">
        <v>2854</v>
      </c>
      <c r="E1169" s="379" t="s">
        <v>335</v>
      </c>
      <c r="F1169" s="405">
        <v>6</v>
      </c>
      <c r="G1169" s="8"/>
      <c r="H1169" s="413">
        <v>596</v>
      </c>
      <c r="I1169" s="146">
        <f t="shared" si="217"/>
        <v>417.2</v>
      </c>
      <c r="J1169" s="255">
        <f t="shared" si="218"/>
        <v>16.046153846153846</v>
      </c>
      <c r="K1169" s="8" t="s">
        <v>3207</v>
      </c>
      <c r="L1169" s="401"/>
      <c r="M1169" s="342"/>
      <c r="N1169" s="8" t="s">
        <v>10</v>
      </c>
      <c r="O1169" s="426">
        <v>7.175999999999999E-2</v>
      </c>
      <c r="P1169" s="423">
        <v>2280</v>
      </c>
      <c r="Q1169" s="439">
        <v>17000</v>
      </c>
      <c r="R1169" s="451" t="s">
        <v>3932</v>
      </c>
      <c r="S1169" s="454"/>
      <c r="T1169" s="448"/>
      <c r="U1169" s="548" t="s">
        <v>4987</v>
      </c>
      <c r="V1169" s="522" t="s">
        <v>5016</v>
      </c>
      <c r="W1169" s="470" t="s">
        <v>5017</v>
      </c>
      <c r="X1169" s="169"/>
      <c r="Y1169" s="71" t="s">
        <v>234</v>
      </c>
      <c r="Z1169" s="145">
        <f t="shared" si="219"/>
        <v>0</v>
      </c>
      <c r="AA1169" s="145">
        <f t="shared" si="220"/>
        <v>0</v>
      </c>
      <c r="AB1169" s="257">
        <f t="shared" si="221"/>
        <v>0</v>
      </c>
      <c r="AC1169" s="142">
        <f t="shared" si="222"/>
        <v>0</v>
      </c>
      <c r="AD1169" s="143">
        <f t="shared" si="223"/>
        <v>0</v>
      </c>
      <c r="AE1169" s="144" t="str">
        <f t="shared" si="214"/>
        <v/>
      </c>
      <c r="AF1169" s="144" t="str">
        <f t="shared" si="215"/>
        <v/>
      </c>
      <c r="AG1169" s="144">
        <f t="shared" si="216"/>
        <v>0</v>
      </c>
      <c r="AH1169" s="591">
        <f t="shared" si="224"/>
        <v>0</v>
      </c>
    </row>
    <row r="1170" spans="1:34" ht="15.75">
      <c r="A1170" s="5"/>
      <c r="B1170" s="13">
        <v>154</v>
      </c>
      <c r="C1170" s="341" t="s">
        <v>2869</v>
      </c>
      <c r="D1170" s="341" t="s">
        <v>2854</v>
      </c>
      <c r="E1170" s="379" t="s">
        <v>335</v>
      </c>
      <c r="F1170" s="405">
        <v>6</v>
      </c>
      <c r="G1170" s="8"/>
      <c r="H1170" s="413">
        <v>596</v>
      </c>
      <c r="I1170" s="146">
        <f t="shared" si="217"/>
        <v>417.2</v>
      </c>
      <c r="J1170" s="255">
        <f t="shared" si="218"/>
        <v>16.046153846153846</v>
      </c>
      <c r="K1170" s="8" t="s">
        <v>3207</v>
      </c>
      <c r="L1170" s="401"/>
      <c r="M1170" s="342"/>
      <c r="N1170" s="8" t="s">
        <v>10</v>
      </c>
      <c r="O1170" s="426">
        <v>7.175999999999999E-2</v>
      </c>
      <c r="P1170" s="423">
        <v>2280</v>
      </c>
      <c r="Q1170" s="439">
        <v>17000</v>
      </c>
      <c r="R1170" s="451" t="s">
        <v>3932</v>
      </c>
      <c r="S1170" s="454"/>
      <c r="T1170" s="448"/>
      <c r="U1170" s="548" t="s">
        <v>4987</v>
      </c>
      <c r="V1170" s="522" t="s">
        <v>5018</v>
      </c>
      <c r="W1170" s="470" t="s">
        <v>5019</v>
      </c>
      <c r="X1170" s="169"/>
      <c r="Y1170" s="71" t="s">
        <v>234</v>
      </c>
      <c r="Z1170" s="145">
        <f t="shared" si="219"/>
        <v>0</v>
      </c>
      <c r="AA1170" s="145">
        <f t="shared" si="220"/>
        <v>0</v>
      </c>
      <c r="AB1170" s="257">
        <f t="shared" si="221"/>
        <v>0</v>
      </c>
      <c r="AC1170" s="142">
        <f t="shared" si="222"/>
        <v>0</v>
      </c>
      <c r="AD1170" s="143">
        <f t="shared" si="223"/>
        <v>0</v>
      </c>
      <c r="AE1170" s="144" t="str">
        <f t="shared" si="214"/>
        <v/>
      </c>
      <c r="AF1170" s="144" t="str">
        <f t="shared" si="215"/>
        <v/>
      </c>
      <c r="AG1170" s="144">
        <f t="shared" si="216"/>
        <v>0</v>
      </c>
      <c r="AH1170" s="591">
        <f t="shared" si="224"/>
        <v>0</v>
      </c>
    </row>
    <row r="1171" spans="1:34" ht="15.75">
      <c r="A1171" s="5"/>
      <c r="B1171" s="13">
        <v>154</v>
      </c>
      <c r="C1171" s="341" t="s">
        <v>2870</v>
      </c>
      <c r="D1171" s="341" t="s">
        <v>2854</v>
      </c>
      <c r="E1171" s="379" t="s">
        <v>335</v>
      </c>
      <c r="F1171" s="405">
        <v>6</v>
      </c>
      <c r="G1171" s="8"/>
      <c r="H1171" s="413">
        <v>596</v>
      </c>
      <c r="I1171" s="146">
        <f t="shared" si="217"/>
        <v>417.2</v>
      </c>
      <c r="J1171" s="255">
        <f t="shared" si="218"/>
        <v>16.046153846153846</v>
      </c>
      <c r="K1171" s="8" t="s">
        <v>3207</v>
      </c>
      <c r="L1171" s="401"/>
      <c r="M1171" s="342"/>
      <c r="N1171" s="8" t="s">
        <v>10</v>
      </c>
      <c r="O1171" s="426">
        <v>7.175999999999999E-2</v>
      </c>
      <c r="P1171" s="423">
        <v>2280</v>
      </c>
      <c r="Q1171" s="439">
        <v>17000</v>
      </c>
      <c r="R1171" s="451" t="s">
        <v>3932</v>
      </c>
      <c r="S1171" s="454"/>
      <c r="T1171" s="448"/>
      <c r="U1171" s="548" t="s">
        <v>4987</v>
      </c>
      <c r="V1171" s="522" t="s">
        <v>5020</v>
      </c>
      <c r="W1171" s="470" t="s">
        <v>5021</v>
      </c>
      <c r="X1171" s="169"/>
      <c r="Y1171" s="71" t="s">
        <v>233</v>
      </c>
      <c r="Z1171" s="145">
        <f t="shared" si="219"/>
        <v>0</v>
      </c>
      <c r="AA1171" s="145">
        <f t="shared" si="220"/>
        <v>0</v>
      </c>
      <c r="AB1171" s="257">
        <f t="shared" si="221"/>
        <v>0</v>
      </c>
      <c r="AC1171" s="142">
        <f t="shared" si="222"/>
        <v>0</v>
      </c>
      <c r="AD1171" s="143">
        <f t="shared" si="223"/>
        <v>0</v>
      </c>
      <c r="AE1171" s="144" t="str">
        <f t="shared" si="214"/>
        <v/>
      </c>
      <c r="AF1171" s="144" t="str">
        <f t="shared" si="215"/>
        <v/>
      </c>
      <c r="AG1171" s="144">
        <f t="shared" si="216"/>
        <v>0</v>
      </c>
      <c r="AH1171" s="591">
        <f t="shared" si="224"/>
        <v>0</v>
      </c>
    </row>
    <row r="1172" spans="1:34" ht="15.75">
      <c r="A1172" s="5"/>
      <c r="B1172" s="13">
        <v>154</v>
      </c>
      <c r="C1172" s="341" t="s">
        <v>2871</v>
      </c>
      <c r="D1172" s="341" t="s">
        <v>2854</v>
      </c>
      <c r="E1172" s="379" t="s">
        <v>335</v>
      </c>
      <c r="F1172" s="405">
        <v>6</v>
      </c>
      <c r="G1172" s="8"/>
      <c r="H1172" s="413">
        <v>596</v>
      </c>
      <c r="I1172" s="146">
        <f t="shared" si="217"/>
        <v>417.2</v>
      </c>
      <c r="J1172" s="255">
        <f t="shared" si="218"/>
        <v>16.046153846153846</v>
      </c>
      <c r="K1172" s="8" t="s">
        <v>3207</v>
      </c>
      <c r="L1172" s="401"/>
      <c r="M1172" s="342"/>
      <c r="N1172" s="8" t="s">
        <v>10</v>
      </c>
      <c r="O1172" s="426">
        <v>7.175999999999999E-2</v>
      </c>
      <c r="P1172" s="423">
        <v>2280</v>
      </c>
      <c r="Q1172" s="439">
        <v>17000</v>
      </c>
      <c r="R1172" s="451" t="s">
        <v>3932</v>
      </c>
      <c r="S1172" s="454"/>
      <c r="T1172" s="448"/>
      <c r="U1172" s="548" t="s">
        <v>4987</v>
      </c>
      <c r="V1172" s="522" t="s">
        <v>5022</v>
      </c>
      <c r="W1172" s="470" t="s">
        <v>5023</v>
      </c>
      <c r="X1172" s="169"/>
      <c r="Y1172" s="71" t="s">
        <v>233</v>
      </c>
      <c r="Z1172" s="145">
        <f t="shared" si="219"/>
        <v>0</v>
      </c>
      <c r="AA1172" s="145">
        <f t="shared" si="220"/>
        <v>0</v>
      </c>
      <c r="AB1172" s="257">
        <f t="shared" si="221"/>
        <v>0</v>
      </c>
      <c r="AC1172" s="142">
        <f t="shared" si="222"/>
        <v>0</v>
      </c>
      <c r="AD1172" s="143">
        <f t="shared" si="223"/>
        <v>0</v>
      </c>
      <c r="AE1172" s="144" t="str">
        <f t="shared" si="214"/>
        <v/>
      </c>
      <c r="AF1172" s="144" t="str">
        <f t="shared" si="215"/>
        <v/>
      </c>
      <c r="AG1172" s="144">
        <f t="shared" si="216"/>
        <v>0</v>
      </c>
      <c r="AH1172" s="591">
        <f t="shared" si="224"/>
        <v>0</v>
      </c>
    </row>
    <row r="1173" spans="1:34" ht="15.75">
      <c r="A1173" s="5"/>
      <c r="B1173" s="13">
        <v>154</v>
      </c>
      <c r="C1173" s="345" t="s">
        <v>2872</v>
      </c>
      <c r="D1173" s="341" t="s">
        <v>2854</v>
      </c>
      <c r="E1173" s="379" t="s">
        <v>335</v>
      </c>
      <c r="F1173" s="405">
        <v>6</v>
      </c>
      <c r="G1173" s="8"/>
      <c r="H1173" s="413">
        <v>596</v>
      </c>
      <c r="I1173" s="146">
        <f t="shared" si="217"/>
        <v>417.2</v>
      </c>
      <c r="J1173" s="255">
        <f t="shared" si="218"/>
        <v>16.046153846153846</v>
      </c>
      <c r="K1173" s="8" t="s">
        <v>3207</v>
      </c>
      <c r="L1173" s="401"/>
      <c r="M1173" s="342"/>
      <c r="N1173" s="8" t="s">
        <v>3208</v>
      </c>
      <c r="O1173" s="426">
        <v>7.175999999999999E-2</v>
      </c>
      <c r="P1173" s="423">
        <v>2280</v>
      </c>
      <c r="Q1173" s="439">
        <v>17000</v>
      </c>
      <c r="R1173" s="451" t="s">
        <v>3932</v>
      </c>
      <c r="S1173" s="454"/>
      <c r="T1173" s="448"/>
      <c r="U1173" s="548" t="s">
        <v>4987</v>
      </c>
      <c r="V1173" s="522" t="s">
        <v>5024</v>
      </c>
      <c r="W1173" s="470" t="s">
        <v>5025</v>
      </c>
      <c r="X1173" s="169"/>
      <c r="Y1173" s="71" t="s">
        <v>234</v>
      </c>
      <c r="Z1173" s="145">
        <f t="shared" si="219"/>
        <v>0</v>
      </c>
      <c r="AA1173" s="145">
        <f t="shared" si="220"/>
        <v>0</v>
      </c>
      <c r="AB1173" s="257">
        <f t="shared" si="221"/>
        <v>0</v>
      </c>
      <c r="AC1173" s="142">
        <f t="shared" si="222"/>
        <v>0</v>
      </c>
      <c r="AD1173" s="143">
        <f t="shared" si="223"/>
        <v>0</v>
      </c>
      <c r="AE1173" s="144" t="str">
        <f t="shared" si="214"/>
        <v/>
      </c>
      <c r="AF1173" s="144">
        <f t="shared" si="215"/>
        <v>0</v>
      </c>
      <c r="AG1173" s="144" t="str">
        <f t="shared" si="216"/>
        <v/>
      </c>
      <c r="AH1173" s="591">
        <f t="shared" si="224"/>
        <v>0</v>
      </c>
    </row>
    <row r="1174" spans="1:34" ht="15.75">
      <c r="A1174" s="5" t="s">
        <v>1346</v>
      </c>
      <c r="B1174" s="13"/>
      <c r="C1174" s="348"/>
      <c r="D1174" s="383"/>
      <c r="E1174" s="379"/>
      <c r="F1174" s="400"/>
      <c r="G1174" s="8"/>
      <c r="H1174" s="413"/>
      <c r="I1174" s="410"/>
      <c r="J1174" s="565"/>
      <c r="K1174" s="346"/>
      <c r="L1174" s="8"/>
      <c r="M1174" s="341"/>
      <c r="N1174" s="346"/>
      <c r="O1174" s="8"/>
      <c r="P1174" s="423"/>
      <c r="Q1174" s="439"/>
      <c r="R1174" s="432"/>
      <c r="S1174" s="454"/>
      <c r="T1174" s="425"/>
      <c r="U1174" s="506"/>
      <c r="V1174" s="530"/>
      <c r="W1174" s="425"/>
      <c r="X1174" s="137"/>
      <c r="Y1174" s="71" t="s">
        <v>1015</v>
      </c>
      <c r="Z1174" s="195"/>
      <c r="AA1174" s="195"/>
      <c r="AB1174" s="142"/>
      <c r="AC1174" s="142"/>
      <c r="AD1174" s="143"/>
      <c r="AE1174" s="144"/>
      <c r="AF1174" s="144"/>
      <c r="AG1174" s="144"/>
      <c r="AH1174" s="591"/>
    </row>
    <row r="1175" spans="1:34" ht="15.75">
      <c r="A1175" s="5"/>
      <c r="B1175" s="13">
        <v>155</v>
      </c>
      <c r="C1175" s="341" t="s">
        <v>2873</v>
      </c>
      <c r="D1175" s="341" t="s">
        <v>2874</v>
      </c>
      <c r="E1175" s="379" t="s">
        <v>335</v>
      </c>
      <c r="F1175" s="405">
        <v>6</v>
      </c>
      <c r="G1175" s="136"/>
      <c r="H1175" s="413">
        <v>390</v>
      </c>
      <c r="I1175" s="146">
        <f t="shared" si="217"/>
        <v>273</v>
      </c>
      <c r="J1175" s="255">
        <f t="shared" si="218"/>
        <v>10.5</v>
      </c>
      <c r="K1175" s="8" t="s">
        <v>3207</v>
      </c>
      <c r="L1175" s="401"/>
      <c r="M1175" s="342"/>
      <c r="N1175" s="8" t="s">
        <v>3208</v>
      </c>
      <c r="O1175" s="426">
        <v>5.6627999999999998E-2</v>
      </c>
      <c r="P1175" s="423">
        <v>1500</v>
      </c>
      <c r="Q1175" s="439">
        <v>10000</v>
      </c>
      <c r="R1175" s="451" t="s">
        <v>3932</v>
      </c>
      <c r="S1175" s="454"/>
      <c r="T1175" s="425"/>
      <c r="U1175" s="506"/>
      <c r="V1175" s="530"/>
      <c r="W1175" s="470" t="s">
        <v>5026</v>
      </c>
      <c r="X1175" s="169"/>
      <c r="Y1175" s="71" t="s">
        <v>234</v>
      </c>
      <c r="Z1175" s="145">
        <f t="shared" si="219"/>
        <v>0</v>
      </c>
      <c r="AA1175" s="145">
        <f t="shared" si="220"/>
        <v>0</v>
      </c>
      <c r="AB1175" s="257">
        <f t="shared" si="221"/>
        <v>0</v>
      </c>
      <c r="AC1175" s="142">
        <f t="shared" si="222"/>
        <v>0</v>
      </c>
      <c r="AD1175" s="143">
        <f t="shared" si="223"/>
        <v>0</v>
      </c>
      <c r="AE1175" s="144" t="str">
        <f t="shared" si="214"/>
        <v/>
      </c>
      <c r="AF1175" s="144">
        <f t="shared" si="215"/>
        <v>0</v>
      </c>
      <c r="AG1175" s="144" t="str">
        <f t="shared" si="216"/>
        <v/>
      </c>
      <c r="AH1175" s="591">
        <f t="shared" si="224"/>
        <v>0</v>
      </c>
    </row>
    <row r="1176" spans="1:34" ht="15.75">
      <c r="A1176" s="5"/>
      <c r="B1176" s="13">
        <v>155</v>
      </c>
      <c r="C1176" s="341" t="s">
        <v>2875</v>
      </c>
      <c r="D1176" s="341" t="s">
        <v>2874</v>
      </c>
      <c r="E1176" s="379" t="s">
        <v>335</v>
      </c>
      <c r="F1176" s="405">
        <v>6</v>
      </c>
      <c r="G1176" s="8"/>
      <c r="H1176" s="413">
        <v>390</v>
      </c>
      <c r="I1176" s="146">
        <f t="shared" si="217"/>
        <v>273</v>
      </c>
      <c r="J1176" s="255">
        <f t="shared" si="218"/>
        <v>10.5</v>
      </c>
      <c r="K1176" s="8" t="s">
        <v>3207</v>
      </c>
      <c r="L1176" s="401"/>
      <c r="M1176" s="342"/>
      <c r="N1176" s="8" t="s">
        <v>10</v>
      </c>
      <c r="O1176" s="426">
        <v>5.6627999999999998E-2</v>
      </c>
      <c r="P1176" s="423">
        <v>1500</v>
      </c>
      <c r="Q1176" s="439">
        <v>10000</v>
      </c>
      <c r="R1176" s="451" t="s">
        <v>3932</v>
      </c>
      <c r="S1176" s="454"/>
      <c r="T1176" s="425"/>
      <c r="U1176" s="506"/>
      <c r="V1176" s="533" t="s">
        <v>5027</v>
      </c>
      <c r="W1176" s="470" t="s">
        <v>5028</v>
      </c>
      <c r="X1176" s="169"/>
      <c r="Y1176" s="71" t="s">
        <v>233</v>
      </c>
      <c r="Z1176" s="145">
        <f t="shared" si="219"/>
        <v>0</v>
      </c>
      <c r="AA1176" s="145">
        <f t="shared" si="220"/>
        <v>0</v>
      </c>
      <c r="AB1176" s="257">
        <f t="shared" si="221"/>
        <v>0</v>
      </c>
      <c r="AC1176" s="142">
        <f t="shared" si="222"/>
        <v>0</v>
      </c>
      <c r="AD1176" s="143">
        <f t="shared" si="223"/>
        <v>0</v>
      </c>
      <c r="AE1176" s="144" t="str">
        <f t="shared" ref="AE1176:AE1239" si="225">IF(N1176="1.1G",(P1176/1000)*X1176,"")</f>
        <v/>
      </c>
      <c r="AF1176" s="144" t="str">
        <f t="shared" ref="AF1176:AF1239" si="226">IF(N1176="1.3G",(P1176/1000)*X1176,"")</f>
        <v/>
      </c>
      <c r="AG1176" s="144">
        <f t="shared" ref="AG1176:AG1239" si="227">IF(N1176="1.4G",(P1176/1000)*X1176,"")</f>
        <v>0</v>
      </c>
      <c r="AH1176" s="591">
        <f t="shared" si="224"/>
        <v>0</v>
      </c>
    </row>
    <row r="1177" spans="1:34" ht="15.75">
      <c r="A1177" s="5"/>
      <c r="B1177" s="13">
        <v>155</v>
      </c>
      <c r="C1177" s="341" t="s">
        <v>2876</v>
      </c>
      <c r="D1177" s="341" t="s">
        <v>2874</v>
      </c>
      <c r="E1177" s="379" t="s">
        <v>335</v>
      </c>
      <c r="F1177" s="405">
        <v>6</v>
      </c>
      <c r="G1177" s="8"/>
      <c r="H1177" s="413">
        <v>390</v>
      </c>
      <c r="I1177" s="146">
        <f t="shared" ref="I1177:I1240" si="228">(H1177)*$G$20</f>
        <v>273</v>
      </c>
      <c r="J1177" s="255">
        <f t="shared" ref="J1177:J1240" si="229">(I1177/$J$19)</f>
        <v>10.5</v>
      </c>
      <c r="K1177" s="8" t="s">
        <v>3207</v>
      </c>
      <c r="L1177" s="401"/>
      <c r="M1177" s="342"/>
      <c r="N1177" s="8" t="s">
        <v>10</v>
      </c>
      <c r="O1177" s="426">
        <v>5.6627999999999998E-2</v>
      </c>
      <c r="P1177" s="423">
        <v>1500</v>
      </c>
      <c r="Q1177" s="439">
        <v>10000</v>
      </c>
      <c r="R1177" s="451" t="s">
        <v>3932</v>
      </c>
      <c r="S1177" s="454"/>
      <c r="T1177" s="425"/>
      <c r="U1177" s="506"/>
      <c r="V1177" s="533" t="s">
        <v>5029</v>
      </c>
      <c r="W1177" s="470" t="s">
        <v>5030</v>
      </c>
      <c r="X1177" s="169"/>
      <c r="Y1177" s="71" t="s">
        <v>233</v>
      </c>
      <c r="Z1177" s="145">
        <f t="shared" ref="Z1177:Z1240" si="230">(X1177*F1177*I1177)</f>
        <v>0</v>
      </c>
      <c r="AA1177" s="145">
        <f t="shared" ref="AA1177:AA1240" si="231">(Z1177*1.21)</f>
        <v>0</v>
      </c>
      <c r="AB1177" s="257">
        <f t="shared" ref="AB1177:AB1240" si="232">(X1177*J1177*F1177)</f>
        <v>0</v>
      </c>
      <c r="AC1177" s="142">
        <f t="shared" ref="AC1177:AC1240" si="233">(X1177*Q1177/1000)</f>
        <v>0</v>
      </c>
      <c r="AD1177" s="143">
        <f t="shared" ref="AD1177:AD1240" si="234">(X1177*O1177)</f>
        <v>0</v>
      </c>
      <c r="AE1177" s="144" t="str">
        <f t="shared" si="225"/>
        <v/>
      </c>
      <c r="AF1177" s="144" t="str">
        <f t="shared" si="226"/>
        <v/>
      </c>
      <c r="AG1177" s="144">
        <f t="shared" si="227"/>
        <v>0</v>
      </c>
      <c r="AH1177" s="591">
        <f t="shared" ref="AH1177:AH1240" si="235">SUM(AE1177:AG1177)</f>
        <v>0</v>
      </c>
    </row>
    <row r="1178" spans="1:34" ht="15.75">
      <c r="A1178" s="5"/>
      <c r="B1178" s="13">
        <v>155</v>
      </c>
      <c r="C1178" s="341" t="s">
        <v>2877</v>
      </c>
      <c r="D1178" s="341" t="s">
        <v>2874</v>
      </c>
      <c r="E1178" s="379" t="s">
        <v>335</v>
      </c>
      <c r="F1178" s="405">
        <v>6</v>
      </c>
      <c r="G1178" s="8"/>
      <c r="H1178" s="413">
        <v>390</v>
      </c>
      <c r="I1178" s="146">
        <f t="shared" si="228"/>
        <v>273</v>
      </c>
      <c r="J1178" s="255">
        <f t="shared" si="229"/>
        <v>10.5</v>
      </c>
      <c r="K1178" s="8" t="s">
        <v>3207</v>
      </c>
      <c r="L1178" s="401"/>
      <c r="M1178" s="342"/>
      <c r="N1178" s="8" t="s">
        <v>10</v>
      </c>
      <c r="O1178" s="426">
        <v>5.6627999999999998E-2</v>
      </c>
      <c r="P1178" s="423">
        <v>1500</v>
      </c>
      <c r="Q1178" s="439">
        <v>10000</v>
      </c>
      <c r="R1178" s="451" t="s">
        <v>3932</v>
      </c>
      <c r="S1178" s="454"/>
      <c r="T1178" s="425"/>
      <c r="U1178" s="506"/>
      <c r="V1178" s="530"/>
      <c r="W1178" s="470" t="s">
        <v>5031</v>
      </c>
      <c r="X1178" s="169"/>
      <c r="Y1178" s="71" t="s">
        <v>233</v>
      </c>
      <c r="Z1178" s="145">
        <f t="shared" si="230"/>
        <v>0</v>
      </c>
      <c r="AA1178" s="145">
        <f t="shared" si="231"/>
        <v>0</v>
      </c>
      <c r="AB1178" s="257">
        <f t="shared" si="232"/>
        <v>0</v>
      </c>
      <c r="AC1178" s="142">
        <f t="shared" si="233"/>
        <v>0</v>
      </c>
      <c r="AD1178" s="143">
        <f t="shared" si="234"/>
        <v>0</v>
      </c>
      <c r="AE1178" s="144" t="str">
        <f t="shared" si="225"/>
        <v/>
      </c>
      <c r="AF1178" s="144" t="str">
        <f t="shared" si="226"/>
        <v/>
      </c>
      <c r="AG1178" s="144">
        <f t="shared" si="227"/>
        <v>0</v>
      </c>
      <c r="AH1178" s="591">
        <f t="shared" si="235"/>
        <v>0</v>
      </c>
    </row>
    <row r="1179" spans="1:34" ht="15.75">
      <c r="A1179" s="5"/>
      <c r="B1179" s="13">
        <v>155</v>
      </c>
      <c r="C1179" s="341" t="s">
        <v>2878</v>
      </c>
      <c r="D1179" s="341" t="s">
        <v>2874</v>
      </c>
      <c r="E1179" s="379" t="s">
        <v>335</v>
      </c>
      <c r="F1179" s="405">
        <v>6</v>
      </c>
      <c r="G1179" s="8"/>
      <c r="H1179" s="413">
        <v>390</v>
      </c>
      <c r="I1179" s="146">
        <f t="shared" si="228"/>
        <v>273</v>
      </c>
      <c r="J1179" s="255">
        <f t="shared" si="229"/>
        <v>10.5</v>
      </c>
      <c r="K1179" s="8" t="s">
        <v>3207</v>
      </c>
      <c r="L1179" s="401"/>
      <c r="M1179" s="342"/>
      <c r="N1179" s="8" t="s">
        <v>10</v>
      </c>
      <c r="O1179" s="426">
        <v>5.6627999999999998E-2</v>
      </c>
      <c r="P1179" s="423">
        <v>1500</v>
      </c>
      <c r="Q1179" s="439">
        <v>10000</v>
      </c>
      <c r="R1179" s="451" t="s">
        <v>3932</v>
      </c>
      <c r="S1179" s="454"/>
      <c r="T1179" s="425"/>
      <c r="U1179" s="506"/>
      <c r="V1179" s="530"/>
      <c r="W1179" s="470" t="s">
        <v>5032</v>
      </c>
      <c r="X1179" s="169"/>
      <c r="Y1179" s="71" t="s">
        <v>233</v>
      </c>
      <c r="Z1179" s="145">
        <f t="shared" si="230"/>
        <v>0</v>
      </c>
      <c r="AA1179" s="145">
        <f t="shared" si="231"/>
        <v>0</v>
      </c>
      <c r="AB1179" s="257">
        <f t="shared" si="232"/>
        <v>0</v>
      </c>
      <c r="AC1179" s="142">
        <f t="shared" si="233"/>
        <v>0</v>
      </c>
      <c r="AD1179" s="143">
        <f t="shared" si="234"/>
        <v>0</v>
      </c>
      <c r="AE1179" s="144" t="str">
        <f t="shared" si="225"/>
        <v/>
      </c>
      <c r="AF1179" s="144" t="str">
        <f t="shared" si="226"/>
        <v/>
      </c>
      <c r="AG1179" s="144">
        <f t="shared" si="227"/>
        <v>0</v>
      </c>
      <c r="AH1179" s="591">
        <f t="shared" si="235"/>
        <v>0</v>
      </c>
    </row>
    <row r="1180" spans="1:34" ht="15.75">
      <c r="A1180" s="5"/>
      <c r="B1180" s="13">
        <v>155</v>
      </c>
      <c r="C1180" s="341" t="s">
        <v>2879</v>
      </c>
      <c r="D1180" s="341" t="s">
        <v>2874</v>
      </c>
      <c r="E1180" s="379" t="s">
        <v>335</v>
      </c>
      <c r="F1180" s="405">
        <v>6</v>
      </c>
      <c r="G1180" s="8"/>
      <c r="H1180" s="413">
        <v>390</v>
      </c>
      <c r="I1180" s="146">
        <f t="shared" si="228"/>
        <v>273</v>
      </c>
      <c r="J1180" s="255">
        <f t="shared" si="229"/>
        <v>10.5</v>
      </c>
      <c r="K1180" s="8" t="s">
        <v>3207</v>
      </c>
      <c r="L1180" s="401"/>
      <c r="M1180" s="342"/>
      <c r="N1180" s="8" t="s">
        <v>10</v>
      </c>
      <c r="O1180" s="426">
        <v>5.6627999999999998E-2</v>
      </c>
      <c r="P1180" s="423">
        <v>1500</v>
      </c>
      <c r="Q1180" s="439">
        <v>10000</v>
      </c>
      <c r="R1180" s="451" t="s">
        <v>3932</v>
      </c>
      <c r="S1180" s="454"/>
      <c r="T1180" s="425"/>
      <c r="U1180" s="506"/>
      <c r="V1180" s="530"/>
      <c r="W1180" s="470" t="s">
        <v>5033</v>
      </c>
      <c r="X1180" s="169"/>
      <c r="Y1180" s="71" t="s">
        <v>233</v>
      </c>
      <c r="Z1180" s="145">
        <f t="shared" si="230"/>
        <v>0</v>
      </c>
      <c r="AA1180" s="145">
        <f t="shared" si="231"/>
        <v>0</v>
      </c>
      <c r="AB1180" s="257">
        <f t="shared" si="232"/>
        <v>0</v>
      </c>
      <c r="AC1180" s="142">
        <f t="shared" si="233"/>
        <v>0</v>
      </c>
      <c r="AD1180" s="143">
        <f t="shared" si="234"/>
        <v>0</v>
      </c>
      <c r="AE1180" s="144" t="str">
        <f t="shared" si="225"/>
        <v/>
      </c>
      <c r="AF1180" s="144" t="str">
        <f t="shared" si="226"/>
        <v/>
      </c>
      <c r="AG1180" s="144">
        <f t="shared" si="227"/>
        <v>0</v>
      </c>
      <c r="AH1180" s="591">
        <f t="shared" si="235"/>
        <v>0</v>
      </c>
    </row>
    <row r="1181" spans="1:34" ht="15.75">
      <c r="A1181" s="5"/>
      <c r="B1181" s="13">
        <v>155</v>
      </c>
      <c r="C1181" s="341" t="s">
        <v>2880</v>
      </c>
      <c r="D1181" s="341" t="s">
        <v>2874</v>
      </c>
      <c r="E1181" s="379" t="s">
        <v>335</v>
      </c>
      <c r="F1181" s="405">
        <v>6</v>
      </c>
      <c r="G1181" s="8"/>
      <c r="H1181" s="413">
        <v>655</v>
      </c>
      <c r="I1181" s="146">
        <f t="shared" si="228"/>
        <v>458.49999999999994</v>
      </c>
      <c r="J1181" s="255">
        <f t="shared" si="229"/>
        <v>17.634615384615383</v>
      </c>
      <c r="K1181" s="8" t="s">
        <v>3207</v>
      </c>
      <c r="L1181" s="401"/>
      <c r="M1181" s="342"/>
      <c r="N1181" s="8" t="s">
        <v>3208</v>
      </c>
      <c r="O1181" s="426">
        <v>5.6627999999999998E-2</v>
      </c>
      <c r="P1181" s="423">
        <v>1500</v>
      </c>
      <c r="Q1181" s="439">
        <v>10000</v>
      </c>
      <c r="R1181" s="451" t="s">
        <v>3932</v>
      </c>
      <c r="S1181" s="454"/>
      <c r="T1181" s="425"/>
      <c r="U1181" s="506"/>
      <c r="V1181" s="530"/>
      <c r="W1181" s="470" t="s">
        <v>5034</v>
      </c>
      <c r="X1181" s="169"/>
      <c r="Y1181" s="71" t="s">
        <v>232</v>
      </c>
      <c r="Z1181" s="145">
        <f t="shared" si="230"/>
        <v>0</v>
      </c>
      <c r="AA1181" s="145">
        <f t="shared" si="231"/>
        <v>0</v>
      </c>
      <c r="AB1181" s="257">
        <f t="shared" si="232"/>
        <v>0</v>
      </c>
      <c r="AC1181" s="142">
        <f t="shared" si="233"/>
        <v>0</v>
      </c>
      <c r="AD1181" s="143">
        <f t="shared" si="234"/>
        <v>0</v>
      </c>
      <c r="AE1181" s="144" t="str">
        <f t="shared" si="225"/>
        <v/>
      </c>
      <c r="AF1181" s="144">
        <f t="shared" si="226"/>
        <v>0</v>
      </c>
      <c r="AG1181" s="144" t="str">
        <f t="shared" si="227"/>
        <v/>
      </c>
      <c r="AH1181" s="591">
        <f t="shared" si="235"/>
        <v>0</v>
      </c>
    </row>
    <row r="1182" spans="1:34" ht="15.75">
      <c r="A1182" s="5" t="s">
        <v>1347</v>
      </c>
      <c r="B1182" s="13"/>
      <c r="C1182" s="348"/>
      <c r="D1182" s="348"/>
      <c r="E1182" s="380"/>
      <c r="F1182" s="1"/>
      <c r="G1182" s="8"/>
      <c r="H1182" s="413"/>
      <c r="I1182" s="410"/>
      <c r="J1182" s="565"/>
      <c r="K1182" s="10"/>
      <c r="L1182" s="8"/>
      <c r="M1182" s="341"/>
      <c r="N1182" s="10"/>
      <c r="O1182" s="10"/>
      <c r="P1182" s="423"/>
      <c r="Q1182" s="439"/>
      <c r="R1182" s="432"/>
      <c r="S1182" s="458"/>
      <c r="T1182" s="471"/>
      <c r="U1182" s="478"/>
      <c r="V1182" s="504"/>
      <c r="W1182" s="471"/>
      <c r="X1182" s="137"/>
      <c r="Y1182" s="71" t="s">
        <v>1015</v>
      </c>
      <c r="Z1182" s="195"/>
      <c r="AA1182" s="195"/>
      <c r="AB1182" s="142"/>
      <c r="AC1182" s="142"/>
      <c r="AD1182" s="143"/>
      <c r="AE1182" s="144"/>
      <c r="AF1182" s="144"/>
      <c r="AG1182" s="144"/>
      <c r="AH1182" s="591"/>
    </row>
    <row r="1183" spans="1:34" ht="15.75">
      <c r="A1183" s="5"/>
      <c r="B1183" s="13">
        <v>156</v>
      </c>
      <c r="C1183" s="341" t="s">
        <v>2881</v>
      </c>
      <c r="D1183" s="372" t="s">
        <v>2882</v>
      </c>
      <c r="E1183" s="379" t="s">
        <v>1813</v>
      </c>
      <c r="F1183" s="8">
        <v>12</v>
      </c>
      <c r="G1183" s="8"/>
      <c r="H1183" s="413">
        <v>779</v>
      </c>
      <c r="I1183" s="146">
        <f t="shared" si="228"/>
        <v>545.29999999999995</v>
      </c>
      <c r="J1183" s="255">
        <f t="shared" si="229"/>
        <v>20.973076923076921</v>
      </c>
      <c r="K1183" s="8" t="s">
        <v>3526</v>
      </c>
      <c r="L1183" s="401"/>
      <c r="M1183" s="342"/>
      <c r="N1183" s="8" t="s">
        <v>3208</v>
      </c>
      <c r="O1183" s="426">
        <v>4.2525E-2</v>
      </c>
      <c r="P1183" s="423">
        <v>7920</v>
      </c>
      <c r="Q1183" s="439">
        <v>18000</v>
      </c>
      <c r="R1183" s="451" t="s">
        <v>5230</v>
      </c>
      <c r="S1183" s="461" t="s">
        <v>3315</v>
      </c>
      <c r="T1183" s="448"/>
      <c r="U1183" s="506"/>
      <c r="V1183" s="529" t="s">
        <v>5035</v>
      </c>
      <c r="W1183" s="479" t="s">
        <v>5036</v>
      </c>
      <c r="X1183" s="169"/>
      <c r="Y1183" s="71" t="s">
        <v>233</v>
      </c>
      <c r="Z1183" s="145">
        <f t="shared" si="230"/>
        <v>0</v>
      </c>
      <c r="AA1183" s="145">
        <f t="shared" si="231"/>
        <v>0</v>
      </c>
      <c r="AB1183" s="257">
        <f t="shared" si="232"/>
        <v>0</v>
      </c>
      <c r="AC1183" s="142">
        <f t="shared" si="233"/>
        <v>0</v>
      </c>
      <c r="AD1183" s="143">
        <f t="shared" si="234"/>
        <v>0</v>
      </c>
      <c r="AE1183" s="144" t="str">
        <f t="shared" si="225"/>
        <v/>
      </c>
      <c r="AF1183" s="144">
        <f t="shared" si="226"/>
        <v>0</v>
      </c>
      <c r="AG1183" s="144" t="str">
        <f t="shared" si="227"/>
        <v/>
      </c>
      <c r="AH1183" s="591">
        <f t="shared" si="235"/>
        <v>0</v>
      </c>
    </row>
    <row r="1184" spans="1:34" ht="15.75">
      <c r="A1184" s="5"/>
      <c r="B1184" s="13">
        <v>156</v>
      </c>
      <c r="C1184" s="341" t="s">
        <v>2883</v>
      </c>
      <c r="D1184" s="372" t="s">
        <v>2884</v>
      </c>
      <c r="E1184" s="379" t="s">
        <v>1813</v>
      </c>
      <c r="F1184" s="8">
        <v>12</v>
      </c>
      <c r="G1184" s="8"/>
      <c r="H1184" s="413">
        <v>683</v>
      </c>
      <c r="I1184" s="146">
        <f t="shared" si="228"/>
        <v>478.09999999999997</v>
      </c>
      <c r="J1184" s="255">
        <f t="shared" si="229"/>
        <v>18.388461538461538</v>
      </c>
      <c r="K1184" s="8" t="s">
        <v>3526</v>
      </c>
      <c r="L1184" s="401"/>
      <c r="M1184" s="342"/>
      <c r="N1184" s="8" t="s">
        <v>3208</v>
      </c>
      <c r="O1184" s="426">
        <v>4.2525E-2</v>
      </c>
      <c r="P1184" s="423">
        <v>7920</v>
      </c>
      <c r="Q1184" s="439">
        <v>18000</v>
      </c>
      <c r="R1184" s="451" t="s">
        <v>5230</v>
      </c>
      <c r="S1184" s="461" t="s">
        <v>3315</v>
      </c>
      <c r="T1184" s="448"/>
      <c r="U1184" s="506"/>
      <c r="V1184" s="529" t="s">
        <v>5037</v>
      </c>
      <c r="W1184" s="479" t="s">
        <v>5038</v>
      </c>
      <c r="X1184" s="169"/>
      <c r="Y1184" s="71" t="s">
        <v>233</v>
      </c>
      <c r="Z1184" s="145">
        <f t="shared" si="230"/>
        <v>0</v>
      </c>
      <c r="AA1184" s="145">
        <f t="shared" si="231"/>
        <v>0</v>
      </c>
      <c r="AB1184" s="257">
        <f t="shared" si="232"/>
        <v>0</v>
      </c>
      <c r="AC1184" s="142">
        <f t="shared" si="233"/>
        <v>0</v>
      </c>
      <c r="AD1184" s="143">
        <f t="shared" si="234"/>
        <v>0</v>
      </c>
      <c r="AE1184" s="144" t="str">
        <f t="shared" si="225"/>
        <v/>
      </c>
      <c r="AF1184" s="144">
        <f t="shared" si="226"/>
        <v>0</v>
      </c>
      <c r="AG1184" s="144" t="str">
        <f t="shared" si="227"/>
        <v/>
      </c>
      <c r="AH1184" s="591">
        <f t="shared" si="235"/>
        <v>0</v>
      </c>
    </row>
    <row r="1185" spans="1:34" ht="15.75">
      <c r="A1185" s="5"/>
      <c r="B1185" s="13">
        <v>156</v>
      </c>
      <c r="C1185" s="341" t="s">
        <v>2885</v>
      </c>
      <c r="D1185" s="372" t="s">
        <v>2886</v>
      </c>
      <c r="E1185" s="379" t="s">
        <v>1813</v>
      </c>
      <c r="F1185" s="8">
        <v>12</v>
      </c>
      <c r="G1185" s="8"/>
      <c r="H1185" s="413">
        <v>714</v>
      </c>
      <c r="I1185" s="146">
        <f t="shared" si="228"/>
        <v>499.79999999999995</v>
      </c>
      <c r="J1185" s="255">
        <f t="shared" si="229"/>
        <v>19.223076923076921</v>
      </c>
      <c r="K1185" s="8" t="s">
        <v>3526</v>
      </c>
      <c r="L1185" s="401"/>
      <c r="M1185" s="342"/>
      <c r="N1185" s="8" t="s">
        <v>3208</v>
      </c>
      <c r="O1185" s="426">
        <v>4.2525E-2</v>
      </c>
      <c r="P1185" s="423">
        <v>7920</v>
      </c>
      <c r="Q1185" s="439">
        <v>18000</v>
      </c>
      <c r="R1185" s="451" t="s">
        <v>5230</v>
      </c>
      <c r="S1185" s="461" t="s">
        <v>3315</v>
      </c>
      <c r="T1185" s="448"/>
      <c r="U1185" s="506"/>
      <c r="V1185" s="519" t="s">
        <v>5039</v>
      </c>
      <c r="W1185" s="479" t="s">
        <v>5040</v>
      </c>
      <c r="X1185" s="169"/>
      <c r="Y1185" s="71" t="s">
        <v>233</v>
      </c>
      <c r="Z1185" s="145">
        <f t="shared" si="230"/>
        <v>0</v>
      </c>
      <c r="AA1185" s="145">
        <f t="shared" si="231"/>
        <v>0</v>
      </c>
      <c r="AB1185" s="257">
        <f t="shared" si="232"/>
        <v>0</v>
      </c>
      <c r="AC1185" s="142">
        <f t="shared" si="233"/>
        <v>0</v>
      </c>
      <c r="AD1185" s="143">
        <f t="shared" si="234"/>
        <v>0</v>
      </c>
      <c r="AE1185" s="144" t="str">
        <f t="shared" si="225"/>
        <v/>
      </c>
      <c r="AF1185" s="144">
        <f t="shared" si="226"/>
        <v>0</v>
      </c>
      <c r="AG1185" s="144" t="str">
        <f t="shared" si="227"/>
        <v/>
      </c>
      <c r="AH1185" s="591">
        <f t="shared" si="235"/>
        <v>0</v>
      </c>
    </row>
    <row r="1186" spans="1:34" ht="15.75">
      <c r="A1186" s="5"/>
      <c r="B1186" s="13">
        <v>156</v>
      </c>
      <c r="C1186" s="341" t="s">
        <v>2887</v>
      </c>
      <c r="D1186" s="372" t="s">
        <v>2888</v>
      </c>
      <c r="E1186" s="379" t="s">
        <v>1813</v>
      </c>
      <c r="F1186" s="8">
        <v>12</v>
      </c>
      <c r="G1186" s="8"/>
      <c r="H1186" s="413">
        <v>714</v>
      </c>
      <c r="I1186" s="146">
        <f t="shared" si="228"/>
        <v>499.79999999999995</v>
      </c>
      <c r="J1186" s="255">
        <f t="shared" si="229"/>
        <v>19.223076923076921</v>
      </c>
      <c r="K1186" s="8" t="s">
        <v>3526</v>
      </c>
      <c r="L1186" s="401"/>
      <c r="M1186" s="342"/>
      <c r="N1186" s="8" t="s">
        <v>3208</v>
      </c>
      <c r="O1186" s="426">
        <v>4.2525E-2</v>
      </c>
      <c r="P1186" s="423">
        <v>7920</v>
      </c>
      <c r="Q1186" s="439">
        <v>18000</v>
      </c>
      <c r="R1186" s="451" t="s">
        <v>5230</v>
      </c>
      <c r="S1186" s="461" t="s">
        <v>3315</v>
      </c>
      <c r="T1186" s="448"/>
      <c r="U1186" s="506"/>
      <c r="V1186" s="519" t="s">
        <v>5041</v>
      </c>
      <c r="W1186" s="479" t="s">
        <v>5042</v>
      </c>
      <c r="X1186" s="169"/>
      <c r="Y1186" s="71" t="s">
        <v>233</v>
      </c>
      <c r="Z1186" s="145">
        <f t="shared" si="230"/>
        <v>0</v>
      </c>
      <c r="AA1186" s="145">
        <f t="shared" si="231"/>
        <v>0</v>
      </c>
      <c r="AB1186" s="257">
        <f t="shared" si="232"/>
        <v>0</v>
      </c>
      <c r="AC1186" s="142">
        <f t="shared" si="233"/>
        <v>0</v>
      </c>
      <c r="AD1186" s="143">
        <f t="shared" si="234"/>
        <v>0</v>
      </c>
      <c r="AE1186" s="144" t="str">
        <f t="shared" si="225"/>
        <v/>
      </c>
      <c r="AF1186" s="144">
        <f t="shared" si="226"/>
        <v>0</v>
      </c>
      <c r="AG1186" s="144" t="str">
        <f t="shared" si="227"/>
        <v/>
      </c>
      <c r="AH1186" s="591">
        <f t="shared" si="235"/>
        <v>0</v>
      </c>
    </row>
    <row r="1187" spans="1:34" ht="15.75">
      <c r="A1187" s="5"/>
      <c r="B1187" s="13">
        <v>156</v>
      </c>
      <c r="C1187" s="341" t="s">
        <v>2889</v>
      </c>
      <c r="D1187" s="372" t="s">
        <v>2890</v>
      </c>
      <c r="E1187" s="379" t="s">
        <v>1813</v>
      </c>
      <c r="F1187" s="8">
        <v>12</v>
      </c>
      <c r="G1187" s="8"/>
      <c r="H1187" s="413">
        <v>799</v>
      </c>
      <c r="I1187" s="146">
        <f t="shared" si="228"/>
        <v>559.29999999999995</v>
      </c>
      <c r="J1187" s="255">
        <f t="shared" si="229"/>
        <v>21.511538461538461</v>
      </c>
      <c r="K1187" s="8" t="s">
        <v>3526</v>
      </c>
      <c r="L1187" s="401"/>
      <c r="M1187" s="342"/>
      <c r="N1187" s="8" t="s">
        <v>3208</v>
      </c>
      <c r="O1187" s="426">
        <v>4.2525E-2</v>
      </c>
      <c r="P1187" s="423">
        <v>7920</v>
      </c>
      <c r="Q1187" s="439">
        <v>18000</v>
      </c>
      <c r="R1187" s="451" t="s">
        <v>5230</v>
      </c>
      <c r="S1187" s="461" t="s">
        <v>3315</v>
      </c>
      <c r="T1187" s="448"/>
      <c r="U1187" s="506"/>
      <c r="V1187" s="529" t="s">
        <v>5043</v>
      </c>
      <c r="W1187" s="479" t="s">
        <v>5044</v>
      </c>
      <c r="X1187" s="169"/>
      <c r="Y1187" s="71" t="s">
        <v>233</v>
      </c>
      <c r="Z1187" s="145">
        <f t="shared" si="230"/>
        <v>0</v>
      </c>
      <c r="AA1187" s="145">
        <f t="shared" si="231"/>
        <v>0</v>
      </c>
      <c r="AB1187" s="257">
        <f t="shared" si="232"/>
        <v>0</v>
      </c>
      <c r="AC1187" s="142">
        <f t="shared" si="233"/>
        <v>0</v>
      </c>
      <c r="AD1187" s="143">
        <f t="shared" si="234"/>
        <v>0</v>
      </c>
      <c r="AE1187" s="144" t="str">
        <f t="shared" si="225"/>
        <v/>
      </c>
      <c r="AF1187" s="144">
        <f t="shared" si="226"/>
        <v>0</v>
      </c>
      <c r="AG1187" s="144" t="str">
        <f t="shared" si="227"/>
        <v/>
      </c>
      <c r="AH1187" s="591">
        <f t="shared" si="235"/>
        <v>0</v>
      </c>
    </row>
    <row r="1188" spans="1:34" ht="15.75">
      <c r="A1188" s="5"/>
      <c r="B1188" s="13">
        <v>156</v>
      </c>
      <c r="C1188" s="341" t="s">
        <v>2891</v>
      </c>
      <c r="D1188" s="372" t="s">
        <v>2892</v>
      </c>
      <c r="E1188" s="379" t="s">
        <v>1813</v>
      </c>
      <c r="F1188" s="8">
        <v>12</v>
      </c>
      <c r="G1188" s="8"/>
      <c r="H1188" s="413">
        <v>714</v>
      </c>
      <c r="I1188" s="146">
        <f t="shared" si="228"/>
        <v>499.79999999999995</v>
      </c>
      <c r="J1188" s="255">
        <f t="shared" si="229"/>
        <v>19.223076923076921</v>
      </c>
      <c r="K1188" s="8" t="s">
        <v>3526</v>
      </c>
      <c r="L1188" s="401"/>
      <c r="M1188" s="342"/>
      <c r="N1188" s="8" t="s">
        <v>3208</v>
      </c>
      <c r="O1188" s="426">
        <v>4.2525E-2</v>
      </c>
      <c r="P1188" s="423">
        <v>7920</v>
      </c>
      <c r="Q1188" s="439">
        <v>18000</v>
      </c>
      <c r="R1188" s="451" t="s">
        <v>5230</v>
      </c>
      <c r="S1188" s="461" t="s">
        <v>3315</v>
      </c>
      <c r="T1188" s="448"/>
      <c r="U1188" s="506"/>
      <c r="V1188" s="529" t="s">
        <v>5045</v>
      </c>
      <c r="W1188" s="479" t="s">
        <v>761</v>
      </c>
      <c r="X1188" s="169"/>
      <c r="Y1188" s="71" t="s">
        <v>233</v>
      </c>
      <c r="Z1188" s="145">
        <f t="shared" si="230"/>
        <v>0</v>
      </c>
      <c r="AA1188" s="145">
        <f t="shared" si="231"/>
        <v>0</v>
      </c>
      <c r="AB1188" s="257">
        <f t="shared" si="232"/>
        <v>0</v>
      </c>
      <c r="AC1188" s="142">
        <f t="shared" si="233"/>
        <v>0</v>
      </c>
      <c r="AD1188" s="143">
        <f t="shared" si="234"/>
        <v>0</v>
      </c>
      <c r="AE1188" s="144" t="str">
        <f t="shared" si="225"/>
        <v/>
      </c>
      <c r="AF1188" s="144">
        <f t="shared" si="226"/>
        <v>0</v>
      </c>
      <c r="AG1188" s="144" t="str">
        <f t="shared" si="227"/>
        <v/>
      </c>
      <c r="AH1188" s="591">
        <f t="shared" si="235"/>
        <v>0</v>
      </c>
    </row>
    <row r="1189" spans="1:34" ht="15.75">
      <c r="A1189" s="5"/>
      <c r="B1189" s="13">
        <v>156</v>
      </c>
      <c r="C1189" s="341" t="s">
        <v>2893</v>
      </c>
      <c r="D1189" s="372" t="s">
        <v>2894</v>
      </c>
      <c r="E1189" s="379" t="s">
        <v>1813</v>
      </c>
      <c r="F1189" s="8">
        <v>12</v>
      </c>
      <c r="G1189" s="8"/>
      <c r="H1189" s="413">
        <v>769</v>
      </c>
      <c r="I1189" s="146">
        <f t="shared" si="228"/>
        <v>538.29999999999995</v>
      </c>
      <c r="J1189" s="255">
        <f t="shared" si="229"/>
        <v>20.70384615384615</v>
      </c>
      <c r="K1189" s="8" t="s">
        <v>3526</v>
      </c>
      <c r="L1189" s="401"/>
      <c r="M1189" s="342"/>
      <c r="N1189" s="8" t="s">
        <v>3208</v>
      </c>
      <c r="O1189" s="426">
        <v>4.2525E-2</v>
      </c>
      <c r="P1189" s="423">
        <v>7920</v>
      </c>
      <c r="Q1189" s="439">
        <v>18000</v>
      </c>
      <c r="R1189" s="451" t="s">
        <v>5230</v>
      </c>
      <c r="S1189" s="461" t="s">
        <v>3315</v>
      </c>
      <c r="T1189" s="448"/>
      <c r="U1189" s="506"/>
      <c r="V1189" s="529" t="s">
        <v>5046</v>
      </c>
      <c r="W1189" s="479" t="s">
        <v>5047</v>
      </c>
      <c r="X1189" s="169"/>
      <c r="Y1189" s="71" t="s">
        <v>233</v>
      </c>
      <c r="Z1189" s="145">
        <f t="shared" si="230"/>
        <v>0</v>
      </c>
      <c r="AA1189" s="145">
        <f t="shared" si="231"/>
        <v>0</v>
      </c>
      <c r="AB1189" s="257">
        <f t="shared" si="232"/>
        <v>0</v>
      </c>
      <c r="AC1189" s="142">
        <f t="shared" si="233"/>
        <v>0</v>
      </c>
      <c r="AD1189" s="143">
        <f t="shared" si="234"/>
        <v>0</v>
      </c>
      <c r="AE1189" s="144" t="str">
        <f t="shared" si="225"/>
        <v/>
      </c>
      <c r="AF1189" s="144">
        <f t="shared" si="226"/>
        <v>0</v>
      </c>
      <c r="AG1189" s="144" t="str">
        <f t="shared" si="227"/>
        <v/>
      </c>
      <c r="AH1189" s="591">
        <f t="shared" si="235"/>
        <v>0</v>
      </c>
    </row>
    <row r="1190" spans="1:34" ht="15.75">
      <c r="A1190" s="5"/>
      <c r="B1190" s="13">
        <v>156</v>
      </c>
      <c r="C1190" s="341" t="s">
        <v>2895</v>
      </c>
      <c r="D1190" s="372" t="s">
        <v>2896</v>
      </c>
      <c r="E1190" s="379" t="s">
        <v>1813</v>
      </c>
      <c r="F1190" s="8">
        <v>12</v>
      </c>
      <c r="G1190" s="8"/>
      <c r="H1190" s="413">
        <v>746</v>
      </c>
      <c r="I1190" s="146">
        <f t="shared" si="228"/>
        <v>522.19999999999993</v>
      </c>
      <c r="J1190" s="255">
        <f t="shared" si="229"/>
        <v>20.084615384615383</v>
      </c>
      <c r="K1190" s="8" t="s">
        <v>3526</v>
      </c>
      <c r="L1190" s="401"/>
      <c r="M1190" s="342"/>
      <c r="N1190" s="8" t="s">
        <v>3208</v>
      </c>
      <c r="O1190" s="426">
        <v>4.2525E-2</v>
      </c>
      <c r="P1190" s="423">
        <v>7920</v>
      </c>
      <c r="Q1190" s="439">
        <v>18000</v>
      </c>
      <c r="R1190" s="451" t="s">
        <v>5230</v>
      </c>
      <c r="S1190" s="461" t="s">
        <v>3315</v>
      </c>
      <c r="T1190" s="448"/>
      <c r="U1190" s="506"/>
      <c r="V1190" s="529" t="s">
        <v>5048</v>
      </c>
      <c r="W1190" s="479" t="s">
        <v>5049</v>
      </c>
      <c r="X1190" s="169"/>
      <c r="Y1190" s="71" t="s">
        <v>233</v>
      </c>
      <c r="Z1190" s="145">
        <f t="shared" si="230"/>
        <v>0</v>
      </c>
      <c r="AA1190" s="145">
        <f t="shared" si="231"/>
        <v>0</v>
      </c>
      <c r="AB1190" s="257">
        <f t="shared" si="232"/>
        <v>0</v>
      </c>
      <c r="AC1190" s="142">
        <f t="shared" si="233"/>
        <v>0</v>
      </c>
      <c r="AD1190" s="143">
        <f t="shared" si="234"/>
        <v>0</v>
      </c>
      <c r="AE1190" s="144" t="str">
        <f t="shared" si="225"/>
        <v/>
      </c>
      <c r="AF1190" s="144">
        <f t="shared" si="226"/>
        <v>0</v>
      </c>
      <c r="AG1190" s="144" t="str">
        <f t="shared" si="227"/>
        <v/>
      </c>
      <c r="AH1190" s="591">
        <f t="shared" si="235"/>
        <v>0</v>
      </c>
    </row>
    <row r="1191" spans="1:34" ht="15.75">
      <c r="A1191" s="5"/>
      <c r="B1191" s="13">
        <v>156</v>
      </c>
      <c r="C1191" s="341" t="s">
        <v>2897</v>
      </c>
      <c r="D1191" s="372" t="s">
        <v>2898</v>
      </c>
      <c r="E1191" s="379" t="s">
        <v>1813</v>
      </c>
      <c r="F1191" s="8">
        <v>12</v>
      </c>
      <c r="G1191" s="8"/>
      <c r="H1191" s="413">
        <v>769</v>
      </c>
      <c r="I1191" s="146">
        <f t="shared" si="228"/>
        <v>538.29999999999995</v>
      </c>
      <c r="J1191" s="255">
        <f t="shared" si="229"/>
        <v>20.70384615384615</v>
      </c>
      <c r="K1191" s="8" t="s">
        <v>3526</v>
      </c>
      <c r="L1191" s="401"/>
      <c r="M1191" s="342"/>
      <c r="N1191" s="8" t="s">
        <v>3208</v>
      </c>
      <c r="O1191" s="426">
        <v>4.2525E-2</v>
      </c>
      <c r="P1191" s="423">
        <v>7920</v>
      </c>
      <c r="Q1191" s="439">
        <v>18000</v>
      </c>
      <c r="R1191" s="451" t="s">
        <v>5230</v>
      </c>
      <c r="S1191" s="461" t="s">
        <v>3315</v>
      </c>
      <c r="T1191" s="448"/>
      <c r="U1191" s="506"/>
      <c r="V1191" s="519" t="s">
        <v>5050</v>
      </c>
      <c r="W1191" s="476" t="s">
        <v>5051</v>
      </c>
      <c r="X1191" s="169"/>
      <c r="Y1191" s="71" t="s">
        <v>233</v>
      </c>
      <c r="Z1191" s="145">
        <f t="shared" si="230"/>
        <v>0</v>
      </c>
      <c r="AA1191" s="145">
        <f t="shared" si="231"/>
        <v>0</v>
      </c>
      <c r="AB1191" s="257">
        <f t="shared" si="232"/>
        <v>0</v>
      </c>
      <c r="AC1191" s="142">
        <f t="shared" si="233"/>
        <v>0</v>
      </c>
      <c r="AD1191" s="143">
        <f t="shared" si="234"/>
        <v>0</v>
      </c>
      <c r="AE1191" s="144" t="str">
        <f t="shared" si="225"/>
        <v/>
      </c>
      <c r="AF1191" s="144">
        <f t="shared" si="226"/>
        <v>0</v>
      </c>
      <c r="AG1191" s="144" t="str">
        <f t="shared" si="227"/>
        <v/>
      </c>
      <c r="AH1191" s="591">
        <f t="shared" si="235"/>
        <v>0</v>
      </c>
    </row>
    <row r="1192" spans="1:34" ht="15.75">
      <c r="A1192" s="5"/>
      <c r="B1192" s="13">
        <v>156</v>
      </c>
      <c r="C1192" s="341" t="s">
        <v>2899</v>
      </c>
      <c r="D1192" s="372" t="s">
        <v>2900</v>
      </c>
      <c r="E1192" s="379" t="s">
        <v>1813</v>
      </c>
      <c r="F1192" s="8">
        <v>12</v>
      </c>
      <c r="G1192" s="8"/>
      <c r="H1192" s="413">
        <v>826</v>
      </c>
      <c r="I1192" s="146">
        <f t="shared" si="228"/>
        <v>578.19999999999993</v>
      </c>
      <c r="J1192" s="255">
        <f t="shared" si="229"/>
        <v>22.238461538461536</v>
      </c>
      <c r="K1192" s="8" t="s">
        <v>3526</v>
      </c>
      <c r="L1192" s="401"/>
      <c r="M1192" s="342"/>
      <c r="N1192" s="8" t="s">
        <v>3570</v>
      </c>
      <c r="O1192" s="426">
        <v>4.2525E-2</v>
      </c>
      <c r="P1192" s="423">
        <v>7920</v>
      </c>
      <c r="Q1192" s="439">
        <v>14800</v>
      </c>
      <c r="R1192" s="451" t="s">
        <v>5230</v>
      </c>
      <c r="S1192" s="461" t="s">
        <v>3315</v>
      </c>
      <c r="T1192" s="448"/>
      <c r="U1192" s="506"/>
      <c r="V1192" s="529" t="s">
        <v>5052</v>
      </c>
      <c r="W1192" s="479" t="s">
        <v>764</v>
      </c>
      <c r="X1192" s="169"/>
      <c r="Y1192" s="71" t="s">
        <v>233</v>
      </c>
      <c r="Z1192" s="145">
        <f t="shared" si="230"/>
        <v>0</v>
      </c>
      <c r="AA1192" s="145">
        <f t="shared" si="231"/>
        <v>0</v>
      </c>
      <c r="AB1192" s="257">
        <f t="shared" si="232"/>
        <v>0</v>
      </c>
      <c r="AC1192" s="142">
        <f t="shared" si="233"/>
        <v>0</v>
      </c>
      <c r="AD1192" s="143">
        <f t="shared" si="234"/>
        <v>0</v>
      </c>
      <c r="AE1192" s="144">
        <f t="shared" si="225"/>
        <v>0</v>
      </c>
      <c r="AF1192" s="144" t="str">
        <f t="shared" si="226"/>
        <v/>
      </c>
      <c r="AG1192" s="144" t="str">
        <f t="shared" si="227"/>
        <v/>
      </c>
      <c r="AH1192" s="591">
        <f t="shared" si="235"/>
        <v>0</v>
      </c>
    </row>
    <row r="1193" spans="1:34" ht="15.75">
      <c r="A1193" s="5"/>
      <c r="B1193" s="13">
        <v>156</v>
      </c>
      <c r="C1193" s="341" t="s">
        <v>2901</v>
      </c>
      <c r="D1193" s="341" t="s">
        <v>2902</v>
      </c>
      <c r="E1193" s="379" t="s">
        <v>1813</v>
      </c>
      <c r="F1193" s="8">
        <v>12</v>
      </c>
      <c r="G1193" s="8"/>
      <c r="H1193" s="413">
        <v>714</v>
      </c>
      <c r="I1193" s="146">
        <f t="shared" si="228"/>
        <v>499.79999999999995</v>
      </c>
      <c r="J1193" s="255">
        <f t="shared" si="229"/>
        <v>19.223076923076921</v>
      </c>
      <c r="K1193" s="8" t="s">
        <v>3526</v>
      </c>
      <c r="L1193" s="401"/>
      <c r="M1193" s="342"/>
      <c r="N1193" s="8" t="s">
        <v>3208</v>
      </c>
      <c r="O1193" s="426">
        <v>4.2525E-2</v>
      </c>
      <c r="P1193" s="423">
        <v>7920</v>
      </c>
      <c r="Q1193" s="439">
        <v>18000</v>
      </c>
      <c r="R1193" s="451" t="s">
        <v>5230</v>
      </c>
      <c r="S1193" s="461" t="s">
        <v>3315</v>
      </c>
      <c r="T1193" s="448"/>
      <c r="U1193" s="506"/>
      <c r="V1193" s="530"/>
      <c r="W1193" s="425" t="s">
        <v>5053</v>
      </c>
      <c r="X1193" s="169"/>
      <c r="Y1193" s="71" t="s">
        <v>233</v>
      </c>
      <c r="Z1193" s="145">
        <f t="shared" si="230"/>
        <v>0</v>
      </c>
      <c r="AA1193" s="145">
        <f t="shared" si="231"/>
        <v>0</v>
      </c>
      <c r="AB1193" s="257">
        <f t="shared" si="232"/>
        <v>0</v>
      </c>
      <c r="AC1193" s="142">
        <f t="shared" si="233"/>
        <v>0</v>
      </c>
      <c r="AD1193" s="143">
        <f t="shared" si="234"/>
        <v>0</v>
      </c>
      <c r="AE1193" s="144" t="str">
        <f t="shared" si="225"/>
        <v/>
      </c>
      <c r="AF1193" s="144">
        <f t="shared" si="226"/>
        <v>0</v>
      </c>
      <c r="AG1193" s="144" t="str">
        <f t="shared" si="227"/>
        <v/>
      </c>
      <c r="AH1193" s="591">
        <f t="shared" si="235"/>
        <v>0</v>
      </c>
    </row>
    <row r="1194" spans="1:34" ht="15.75">
      <c r="A1194" s="5" t="s">
        <v>1348</v>
      </c>
      <c r="B1194" s="13"/>
      <c r="C1194" s="348"/>
      <c r="D1194" s="348"/>
      <c r="E1194" s="380"/>
      <c r="F1194" s="1"/>
      <c r="G1194" s="8"/>
      <c r="H1194" s="413"/>
      <c r="I1194" s="410"/>
      <c r="J1194" s="565"/>
      <c r="K1194" s="10"/>
      <c r="L1194" s="8"/>
      <c r="M1194" s="341"/>
      <c r="N1194" s="10"/>
      <c r="O1194" s="10"/>
      <c r="P1194" s="423"/>
      <c r="Q1194" s="439"/>
      <c r="R1194" s="432"/>
      <c r="S1194" s="457"/>
      <c r="T1194" s="471"/>
      <c r="U1194" s="478"/>
      <c r="V1194" s="504"/>
      <c r="W1194" s="471"/>
      <c r="X1194" s="137"/>
      <c r="Y1194" s="71" t="s">
        <v>1015</v>
      </c>
      <c r="Z1194" s="195"/>
      <c r="AA1194" s="195"/>
      <c r="AB1194" s="142"/>
      <c r="AC1194" s="142"/>
      <c r="AD1194" s="143"/>
      <c r="AE1194" s="144"/>
      <c r="AF1194" s="144"/>
      <c r="AG1194" s="144"/>
      <c r="AH1194" s="591"/>
    </row>
    <row r="1195" spans="1:34" ht="15.75">
      <c r="A1195" s="5"/>
      <c r="B1195" s="13">
        <v>157</v>
      </c>
      <c r="C1195" s="341" t="s">
        <v>2903</v>
      </c>
      <c r="D1195" s="341" t="s">
        <v>2904</v>
      </c>
      <c r="E1195" s="379" t="s">
        <v>315</v>
      </c>
      <c r="F1195" s="8">
        <v>12</v>
      </c>
      <c r="G1195" s="8"/>
      <c r="H1195" s="413">
        <v>752</v>
      </c>
      <c r="I1195" s="146">
        <f t="shared" si="228"/>
        <v>526.4</v>
      </c>
      <c r="J1195" s="255">
        <f t="shared" si="229"/>
        <v>20.246153846153845</v>
      </c>
      <c r="K1195" s="8" t="s">
        <v>3526</v>
      </c>
      <c r="L1195" s="401"/>
      <c r="M1195" s="342"/>
      <c r="N1195" s="8" t="s">
        <v>3208</v>
      </c>
      <c r="O1195" s="426">
        <v>5.2649999999999995E-2</v>
      </c>
      <c r="P1195" s="423">
        <v>12960</v>
      </c>
      <c r="Q1195" s="439">
        <v>16000</v>
      </c>
      <c r="R1195" s="451" t="s">
        <v>3267</v>
      </c>
      <c r="S1195" s="461" t="s">
        <v>3315</v>
      </c>
      <c r="T1195" s="471"/>
      <c r="U1195" s="478"/>
      <c r="V1195" s="522" t="s">
        <v>5054</v>
      </c>
      <c r="W1195" s="487" t="s">
        <v>761</v>
      </c>
      <c r="X1195" s="169"/>
      <c r="Y1195" s="71" t="s">
        <v>233</v>
      </c>
      <c r="Z1195" s="145">
        <f t="shared" si="230"/>
        <v>0</v>
      </c>
      <c r="AA1195" s="145">
        <f t="shared" si="231"/>
        <v>0</v>
      </c>
      <c r="AB1195" s="257">
        <f t="shared" si="232"/>
        <v>0</v>
      </c>
      <c r="AC1195" s="142">
        <f t="shared" si="233"/>
        <v>0</v>
      </c>
      <c r="AD1195" s="143">
        <f t="shared" si="234"/>
        <v>0</v>
      </c>
      <c r="AE1195" s="144" t="str">
        <f t="shared" si="225"/>
        <v/>
      </c>
      <c r="AF1195" s="144">
        <f t="shared" si="226"/>
        <v>0</v>
      </c>
      <c r="AG1195" s="144" t="str">
        <f t="shared" si="227"/>
        <v/>
      </c>
      <c r="AH1195" s="591">
        <f t="shared" si="235"/>
        <v>0</v>
      </c>
    </row>
    <row r="1196" spans="1:34" ht="15.75">
      <c r="A1196" s="5"/>
      <c r="B1196" s="13">
        <v>157</v>
      </c>
      <c r="C1196" s="341" t="s">
        <v>2905</v>
      </c>
      <c r="D1196" s="341" t="s">
        <v>2906</v>
      </c>
      <c r="E1196" s="379" t="s">
        <v>315</v>
      </c>
      <c r="F1196" s="8">
        <v>12</v>
      </c>
      <c r="G1196" s="136"/>
      <c r="H1196" s="413">
        <v>720</v>
      </c>
      <c r="I1196" s="146">
        <f t="shared" si="228"/>
        <v>503.99999999999994</v>
      </c>
      <c r="J1196" s="255">
        <f t="shared" si="229"/>
        <v>19.384615384615383</v>
      </c>
      <c r="K1196" s="8" t="s">
        <v>3526</v>
      </c>
      <c r="L1196" s="401"/>
      <c r="M1196" s="342"/>
      <c r="N1196" s="8" t="s">
        <v>3208</v>
      </c>
      <c r="O1196" s="426">
        <v>5.2649999999999995E-2</v>
      </c>
      <c r="P1196" s="423">
        <v>12960</v>
      </c>
      <c r="Q1196" s="439">
        <v>16000</v>
      </c>
      <c r="R1196" s="451" t="s">
        <v>3267</v>
      </c>
      <c r="S1196" s="461" t="s">
        <v>3315</v>
      </c>
      <c r="T1196" s="471"/>
      <c r="U1196" s="478"/>
      <c r="V1196" s="529" t="s">
        <v>5055</v>
      </c>
      <c r="W1196" s="487" t="s">
        <v>5056</v>
      </c>
      <c r="X1196" s="169"/>
      <c r="Y1196" s="71" t="s">
        <v>233</v>
      </c>
      <c r="Z1196" s="145">
        <f t="shared" si="230"/>
        <v>0</v>
      </c>
      <c r="AA1196" s="145">
        <f t="shared" si="231"/>
        <v>0</v>
      </c>
      <c r="AB1196" s="257">
        <f t="shared" si="232"/>
        <v>0</v>
      </c>
      <c r="AC1196" s="142">
        <f t="shared" si="233"/>
        <v>0</v>
      </c>
      <c r="AD1196" s="143">
        <f t="shared" si="234"/>
        <v>0</v>
      </c>
      <c r="AE1196" s="144" t="str">
        <f t="shared" si="225"/>
        <v/>
      </c>
      <c r="AF1196" s="144">
        <f t="shared" si="226"/>
        <v>0</v>
      </c>
      <c r="AG1196" s="144" t="str">
        <f t="shared" si="227"/>
        <v/>
      </c>
      <c r="AH1196" s="591">
        <f t="shared" si="235"/>
        <v>0</v>
      </c>
    </row>
    <row r="1197" spans="1:34" ht="15.75">
      <c r="A1197" s="5"/>
      <c r="B1197" s="13">
        <v>157</v>
      </c>
      <c r="C1197" s="341" t="s">
        <v>2907</v>
      </c>
      <c r="D1197" s="341" t="s">
        <v>2908</v>
      </c>
      <c r="E1197" s="379" t="s">
        <v>315</v>
      </c>
      <c r="F1197" s="8">
        <v>12</v>
      </c>
      <c r="G1197" s="8"/>
      <c r="H1197" s="413">
        <v>827</v>
      </c>
      <c r="I1197" s="146">
        <f t="shared" si="228"/>
        <v>578.9</v>
      </c>
      <c r="J1197" s="255">
        <f t="shared" si="229"/>
        <v>22.265384615384615</v>
      </c>
      <c r="K1197" s="8" t="s">
        <v>3526</v>
      </c>
      <c r="L1197" s="401"/>
      <c r="M1197" s="342"/>
      <c r="N1197" s="8" t="s">
        <v>3570</v>
      </c>
      <c r="O1197" s="426">
        <v>5.2649999999999995E-2</v>
      </c>
      <c r="P1197" s="423">
        <v>12960</v>
      </c>
      <c r="Q1197" s="439">
        <v>18400</v>
      </c>
      <c r="R1197" s="451" t="s">
        <v>3267</v>
      </c>
      <c r="S1197" s="461" t="s">
        <v>3315</v>
      </c>
      <c r="T1197" s="471"/>
      <c r="U1197" s="478"/>
      <c r="V1197" s="519" t="s">
        <v>5057</v>
      </c>
      <c r="W1197" s="487" t="s">
        <v>764</v>
      </c>
      <c r="X1197" s="169"/>
      <c r="Y1197" s="71" t="s">
        <v>233</v>
      </c>
      <c r="Z1197" s="145">
        <f t="shared" si="230"/>
        <v>0</v>
      </c>
      <c r="AA1197" s="145">
        <f t="shared" si="231"/>
        <v>0</v>
      </c>
      <c r="AB1197" s="257">
        <f t="shared" si="232"/>
        <v>0</v>
      </c>
      <c r="AC1197" s="142">
        <f t="shared" si="233"/>
        <v>0</v>
      </c>
      <c r="AD1197" s="143">
        <f t="shared" si="234"/>
        <v>0</v>
      </c>
      <c r="AE1197" s="144">
        <f t="shared" si="225"/>
        <v>0</v>
      </c>
      <c r="AF1197" s="144" t="str">
        <f t="shared" si="226"/>
        <v/>
      </c>
      <c r="AG1197" s="144" t="str">
        <f t="shared" si="227"/>
        <v/>
      </c>
      <c r="AH1197" s="591">
        <f t="shared" si="235"/>
        <v>0</v>
      </c>
    </row>
    <row r="1198" spans="1:34" ht="15.75">
      <c r="A1198" s="5" t="s">
        <v>1349</v>
      </c>
      <c r="B1198" s="13"/>
      <c r="C1198" s="348"/>
      <c r="D1198" s="348"/>
      <c r="E1198" s="380"/>
      <c r="F1198" s="1"/>
      <c r="G1198" s="8"/>
      <c r="H1198" s="413"/>
      <c r="I1198" s="410"/>
      <c r="J1198" s="565"/>
      <c r="K1198" s="10"/>
      <c r="L1198" s="8"/>
      <c r="M1198" s="341"/>
      <c r="N1198" s="10"/>
      <c r="O1198" s="10"/>
      <c r="P1198" s="423"/>
      <c r="Q1198" s="439"/>
      <c r="R1198" s="432"/>
      <c r="S1198" s="457"/>
      <c r="T1198" s="471"/>
      <c r="U1198" s="478"/>
      <c r="V1198" s="504"/>
      <c r="W1198" s="471"/>
      <c r="X1198" s="137"/>
      <c r="Y1198" s="71" t="s">
        <v>1015</v>
      </c>
      <c r="Z1198" s="195"/>
      <c r="AA1198" s="195"/>
      <c r="AB1198" s="142"/>
      <c r="AC1198" s="142"/>
      <c r="AD1198" s="143"/>
      <c r="AE1198" s="144"/>
      <c r="AF1198" s="144"/>
      <c r="AG1198" s="144"/>
      <c r="AH1198" s="591"/>
    </row>
    <row r="1199" spans="1:34" ht="15.75">
      <c r="A1199" s="5"/>
      <c r="B1199" s="13">
        <v>157</v>
      </c>
      <c r="C1199" s="341" t="s">
        <v>2909</v>
      </c>
      <c r="D1199" s="341" t="s">
        <v>2910</v>
      </c>
      <c r="E1199" s="379" t="s">
        <v>315</v>
      </c>
      <c r="F1199" s="402">
        <v>12</v>
      </c>
      <c r="G1199" s="8"/>
      <c r="H1199" s="412">
        <v>723</v>
      </c>
      <c r="I1199" s="146">
        <f t="shared" si="228"/>
        <v>506.09999999999997</v>
      </c>
      <c r="J1199" s="255">
        <f t="shared" si="229"/>
        <v>19.465384615384615</v>
      </c>
      <c r="K1199" s="8" t="s">
        <v>3526</v>
      </c>
      <c r="L1199" s="401"/>
      <c r="M1199" s="342"/>
      <c r="N1199" s="8" t="s">
        <v>3208</v>
      </c>
      <c r="O1199" s="426">
        <v>5.2649999999999995E-2</v>
      </c>
      <c r="P1199" s="423">
        <v>12960</v>
      </c>
      <c r="Q1199" s="439">
        <v>16000</v>
      </c>
      <c r="R1199" s="451" t="s">
        <v>5230</v>
      </c>
      <c r="S1199" s="461" t="s">
        <v>3315</v>
      </c>
      <c r="T1199" s="432"/>
      <c r="U1199" s="506"/>
      <c r="V1199" s="517"/>
      <c r="W1199" s="484" t="s">
        <v>5058</v>
      </c>
      <c r="X1199" s="169"/>
      <c r="Y1199" s="71" t="s">
        <v>233</v>
      </c>
      <c r="Z1199" s="145">
        <f t="shared" si="230"/>
        <v>0</v>
      </c>
      <c r="AA1199" s="145">
        <f t="shared" si="231"/>
        <v>0</v>
      </c>
      <c r="AB1199" s="257">
        <f t="shared" si="232"/>
        <v>0</v>
      </c>
      <c r="AC1199" s="142">
        <f t="shared" si="233"/>
        <v>0</v>
      </c>
      <c r="AD1199" s="143">
        <f t="shared" si="234"/>
        <v>0</v>
      </c>
      <c r="AE1199" s="144" t="str">
        <f t="shared" si="225"/>
        <v/>
      </c>
      <c r="AF1199" s="144">
        <f t="shared" si="226"/>
        <v>0</v>
      </c>
      <c r="AG1199" s="144" t="str">
        <f t="shared" si="227"/>
        <v/>
      </c>
      <c r="AH1199" s="591">
        <f t="shared" si="235"/>
        <v>0</v>
      </c>
    </row>
    <row r="1200" spans="1:34" ht="15.75">
      <c r="A1200" s="5"/>
      <c r="B1200" s="13">
        <v>157</v>
      </c>
      <c r="C1200" s="341" t="s">
        <v>2911</v>
      </c>
      <c r="D1200" s="341" t="s">
        <v>2912</v>
      </c>
      <c r="E1200" s="379" t="s">
        <v>315</v>
      </c>
      <c r="F1200" s="402">
        <v>12</v>
      </c>
      <c r="G1200" s="136"/>
      <c r="H1200" s="412">
        <v>715</v>
      </c>
      <c r="I1200" s="146">
        <f t="shared" si="228"/>
        <v>500.49999999999994</v>
      </c>
      <c r="J1200" s="255">
        <f t="shared" si="229"/>
        <v>19.249999999999996</v>
      </c>
      <c r="K1200" s="8" t="s">
        <v>3526</v>
      </c>
      <c r="L1200" s="401"/>
      <c r="M1200" s="342"/>
      <c r="N1200" s="8" t="s">
        <v>3208</v>
      </c>
      <c r="O1200" s="426">
        <v>5.2649999999999995E-2</v>
      </c>
      <c r="P1200" s="423">
        <v>12960</v>
      </c>
      <c r="Q1200" s="439">
        <v>16000</v>
      </c>
      <c r="R1200" s="451" t="s">
        <v>5230</v>
      </c>
      <c r="S1200" s="461" t="s">
        <v>3315</v>
      </c>
      <c r="T1200" s="432"/>
      <c r="U1200" s="506"/>
      <c r="V1200" s="517"/>
      <c r="W1200" s="346" t="s">
        <v>5059</v>
      </c>
      <c r="X1200" s="169"/>
      <c r="Y1200" s="71" t="s">
        <v>233</v>
      </c>
      <c r="Z1200" s="145">
        <f t="shared" si="230"/>
        <v>0</v>
      </c>
      <c r="AA1200" s="145">
        <f t="shared" si="231"/>
        <v>0</v>
      </c>
      <c r="AB1200" s="257">
        <f t="shared" si="232"/>
        <v>0</v>
      </c>
      <c r="AC1200" s="142">
        <f t="shared" si="233"/>
        <v>0</v>
      </c>
      <c r="AD1200" s="143">
        <f t="shared" si="234"/>
        <v>0</v>
      </c>
      <c r="AE1200" s="144" t="str">
        <f t="shared" si="225"/>
        <v/>
      </c>
      <c r="AF1200" s="144">
        <f t="shared" si="226"/>
        <v>0</v>
      </c>
      <c r="AG1200" s="144" t="str">
        <f t="shared" si="227"/>
        <v/>
      </c>
      <c r="AH1200" s="591">
        <f t="shared" si="235"/>
        <v>0</v>
      </c>
    </row>
    <row r="1201" spans="1:34" ht="15.75">
      <c r="A1201" s="5"/>
      <c r="B1201" s="13">
        <v>157</v>
      </c>
      <c r="C1201" s="341" t="s">
        <v>2913</v>
      </c>
      <c r="D1201" s="341" t="s">
        <v>2914</v>
      </c>
      <c r="E1201" s="379" t="s">
        <v>315</v>
      </c>
      <c r="F1201" s="402">
        <v>12</v>
      </c>
      <c r="G1201" s="8"/>
      <c r="H1201" s="412">
        <v>752</v>
      </c>
      <c r="I1201" s="146">
        <f t="shared" si="228"/>
        <v>526.4</v>
      </c>
      <c r="J1201" s="255">
        <f t="shared" si="229"/>
        <v>20.246153846153845</v>
      </c>
      <c r="K1201" s="8" t="s">
        <v>3526</v>
      </c>
      <c r="L1201" s="401"/>
      <c r="M1201" s="342"/>
      <c r="N1201" s="8" t="s">
        <v>3208</v>
      </c>
      <c r="O1201" s="426">
        <v>5.2649999999999995E-2</v>
      </c>
      <c r="P1201" s="423">
        <v>12960</v>
      </c>
      <c r="Q1201" s="439">
        <v>16000</v>
      </c>
      <c r="R1201" s="451" t="s">
        <v>5230</v>
      </c>
      <c r="S1201" s="461" t="s">
        <v>3315</v>
      </c>
      <c r="T1201" s="432"/>
      <c r="U1201" s="506"/>
      <c r="V1201" s="516" t="s">
        <v>5060</v>
      </c>
      <c r="W1201" s="425" t="s">
        <v>5061</v>
      </c>
      <c r="X1201" s="169"/>
      <c r="Y1201" s="71" t="s">
        <v>233</v>
      </c>
      <c r="Z1201" s="145">
        <f t="shared" si="230"/>
        <v>0</v>
      </c>
      <c r="AA1201" s="145">
        <f t="shared" si="231"/>
        <v>0</v>
      </c>
      <c r="AB1201" s="257">
        <f t="shared" si="232"/>
        <v>0</v>
      </c>
      <c r="AC1201" s="142">
        <f t="shared" si="233"/>
        <v>0</v>
      </c>
      <c r="AD1201" s="143">
        <f t="shared" si="234"/>
        <v>0</v>
      </c>
      <c r="AE1201" s="144" t="str">
        <f t="shared" si="225"/>
        <v/>
      </c>
      <c r="AF1201" s="144">
        <f t="shared" si="226"/>
        <v>0</v>
      </c>
      <c r="AG1201" s="144" t="str">
        <f t="shared" si="227"/>
        <v/>
      </c>
      <c r="AH1201" s="591">
        <f t="shared" si="235"/>
        <v>0</v>
      </c>
    </row>
    <row r="1202" spans="1:34" ht="15.75">
      <c r="A1202" s="5"/>
      <c r="B1202" s="13">
        <v>157</v>
      </c>
      <c r="C1202" s="341" t="s">
        <v>2915</v>
      </c>
      <c r="D1202" s="341" t="s">
        <v>2916</v>
      </c>
      <c r="E1202" s="379" t="s">
        <v>315</v>
      </c>
      <c r="F1202" s="402">
        <v>12</v>
      </c>
      <c r="G1202" s="8"/>
      <c r="H1202" s="412">
        <v>715</v>
      </c>
      <c r="I1202" s="146">
        <f t="shared" si="228"/>
        <v>500.49999999999994</v>
      </c>
      <c r="J1202" s="255">
        <f t="shared" si="229"/>
        <v>19.249999999999996</v>
      </c>
      <c r="K1202" s="8" t="s">
        <v>3526</v>
      </c>
      <c r="L1202" s="401"/>
      <c r="M1202" s="342"/>
      <c r="N1202" s="8" t="s">
        <v>3208</v>
      </c>
      <c r="O1202" s="426">
        <v>5.2649999999999995E-2</v>
      </c>
      <c r="P1202" s="423">
        <v>12960</v>
      </c>
      <c r="Q1202" s="439">
        <v>16000</v>
      </c>
      <c r="R1202" s="451" t="s">
        <v>5230</v>
      </c>
      <c r="S1202" s="461" t="s">
        <v>3315</v>
      </c>
      <c r="T1202" s="432"/>
      <c r="U1202" s="506"/>
      <c r="V1202" s="516" t="s">
        <v>5062</v>
      </c>
      <c r="W1202" s="346" t="s">
        <v>5051</v>
      </c>
      <c r="X1202" s="169"/>
      <c r="Y1202" s="71" t="s">
        <v>233</v>
      </c>
      <c r="Z1202" s="145">
        <f t="shared" si="230"/>
        <v>0</v>
      </c>
      <c r="AA1202" s="145">
        <f t="shared" si="231"/>
        <v>0</v>
      </c>
      <c r="AB1202" s="257">
        <f t="shared" si="232"/>
        <v>0</v>
      </c>
      <c r="AC1202" s="142">
        <f t="shared" si="233"/>
        <v>0</v>
      </c>
      <c r="AD1202" s="143">
        <f t="shared" si="234"/>
        <v>0</v>
      </c>
      <c r="AE1202" s="144" t="str">
        <f t="shared" si="225"/>
        <v/>
      </c>
      <c r="AF1202" s="144">
        <f t="shared" si="226"/>
        <v>0</v>
      </c>
      <c r="AG1202" s="144" t="str">
        <f t="shared" si="227"/>
        <v/>
      </c>
      <c r="AH1202" s="591">
        <f t="shared" si="235"/>
        <v>0</v>
      </c>
    </row>
    <row r="1203" spans="1:34" ht="15.75">
      <c r="A1203" s="5"/>
      <c r="B1203" s="13">
        <v>157</v>
      </c>
      <c r="C1203" s="341" t="s">
        <v>2917</v>
      </c>
      <c r="D1203" s="388" t="s">
        <v>2918</v>
      </c>
      <c r="E1203" s="379" t="s">
        <v>315</v>
      </c>
      <c r="F1203" s="402">
        <v>12</v>
      </c>
      <c r="G1203" s="8"/>
      <c r="H1203" s="412">
        <v>720</v>
      </c>
      <c r="I1203" s="146">
        <f t="shared" si="228"/>
        <v>503.99999999999994</v>
      </c>
      <c r="J1203" s="255">
        <f t="shared" si="229"/>
        <v>19.384615384615383</v>
      </c>
      <c r="K1203" s="8" t="s">
        <v>3526</v>
      </c>
      <c r="L1203" s="401"/>
      <c r="M1203" s="342"/>
      <c r="N1203" s="8" t="s">
        <v>3208</v>
      </c>
      <c r="O1203" s="426">
        <v>5.2649999999999995E-2</v>
      </c>
      <c r="P1203" s="423">
        <v>12960</v>
      </c>
      <c r="Q1203" s="439">
        <v>16000</v>
      </c>
      <c r="R1203" s="451" t="s">
        <v>5230</v>
      </c>
      <c r="S1203" s="461" t="s">
        <v>3315</v>
      </c>
      <c r="T1203" s="432"/>
      <c r="U1203" s="506"/>
      <c r="V1203" s="516" t="s">
        <v>5063</v>
      </c>
      <c r="W1203" s="485" t="s">
        <v>5064</v>
      </c>
      <c r="X1203" s="169"/>
      <c r="Y1203" s="71" t="s">
        <v>233</v>
      </c>
      <c r="Z1203" s="145">
        <f t="shared" si="230"/>
        <v>0</v>
      </c>
      <c r="AA1203" s="145">
        <f t="shared" si="231"/>
        <v>0</v>
      </c>
      <c r="AB1203" s="257">
        <f t="shared" si="232"/>
        <v>0</v>
      </c>
      <c r="AC1203" s="142">
        <f t="shared" si="233"/>
        <v>0</v>
      </c>
      <c r="AD1203" s="143">
        <f t="shared" si="234"/>
        <v>0</v>
      </c>
      <c r="AE1203" s="144" t="str">
        <f t="shared" si="225"/>
        <v/>
      </c>
      <c r="AF1203" s="144">
        <f t="shared" si="226"/>
        <v>0</v>
      </c>
      <c r="AG1203" s="144" t="str">
        <f t="shared" si="227"/>
        <v/>
      </c>
      <c r="AH1203" s="591">
        <f t="shared" si="235"/>
        <v>0</v>
      </c>
    </row>
    <row r="1204" spans="1:34" ht="15.75">
      <c r="A1204" s="5"/>
      <c r="B1204" s="13">
        <v>157</v>
      </c>
      <c r="C1204" s="341" t="s">
        <v>2919</v>
      </c>
      <c r="D1204" s="341" t="s">
        <v>2920</v>
      </c>
      <c r="E1204" s="379" t="s">
        <v>315</v>
      </c>
      <c r="F1204" s="402">
        <v>12</v>
      </c>
      <c r="G1204" s="8"/>
      <c r="H1204" s="412">
        <v>720</v>
      </c>
      <c r="I1204" s="146">
        <f t="shared" si="228"/>
        <v>503.99999999999994</v>
      </c>
      <c r="J1204" s="255">
        <f t="shared" si="229"/>
        <v>19.384615384615383</v>
      </c>
      <c r="K1204" s="8" t="s">
        <v>3526</v>
      </c>
      <c r="L1204" s="401"/>
      <c r="M1204" s="342"/>
      <c r="N1204" s="8" t="s">
        <v>3208</v>
      </c>
      <c r="O1204" s="426">
        <v>5.2649999999999995E-2</v>
      </c>
      <c r="P1204" s="423">
        <v>12960</v>
      </c>
      <c r="Q1204" s="439">
        <v>16000</v>
      </c>
      <c r="R1204" s="451" t="s">
        <v>5230</v>
      </c>
      <c r="S1204" s="461" t="s">
        <v>3315</v>
      </c>
      <c r="T1204" s="432"/>
      <c r="U1204" s="506"/>
      <c r="V1204" s="516" t="s">
        <v>5065</v>
      </c>
      <c r="W1204" s="346" t="s">
        <v>5036</v>
      </c>
      <c r="X1204" s="169"/>
      <c r="Y1204" s="71" t="s">
        <v>233</v>
      </c>
      <c r="Z1204" s="145">
        <f t="shared" si="230"/>
        <v>0</v>
      </c>
      <c r="AA1204" s="145">
        <f t="shared" si="231"/>
        <v>0</v>
      </c>
      <c r="AB1204" s="257">
        <f t="shared" si="232"/>
        <v>0</v>
      </c>
      <c r="AC1204" s="142">
        <f t="shared" si="233"/>
        <v>0</v>
      </c>
      <c r="AD1204" s="143">
        <f t="shared" si="234"/>
        <v>0</v>
      </c>
      <c r="AE1204" s="144" t="str">
        <f t="shared" si="225"/>
        <v/>
      </c>
      <c r="AF1204" s="144">
        <f t="shared" si="226"/>
        <v>0</v>
      </c>
      <c r="AG1204" s="144" t="str">
        <f t="shared" si="227"/>
        <v/>
      </c>
      <c r="AH1204" s="591">
        <f t="shared" si="235"/>
        <v>0</v>
      </c>
    </row>
    <row r="1205" spans="1:34" ht="15.75">
      <c r="A1205" s="5"/>
      <c r="B1205" s="13">
        <v>157</v>
      </c>
      <c r="C1205" s="341" t="s">
        <v>2921</v>
      </c>
      <c r="D1205" s="388" t="s">
        <v>2922</v>
      </c>
      <c r="E1205" s="379" t="s">
        <v>315</v>
      </c>
      <c r="F1205" s="402">
        <v>12</v>
      </c>
      <c r="G1205" s="8"/>
      <c r="H1205" s="412">
        <v>752</v>
      </c>
      <c r="I1205" s="146">
        <f t="shared" si="228"/>
        <v>526.4</v>
      </c>
      <c r="J1205" s="255">
        <f t="shared" si="229"/>
        <v>20.246153846153845</v>
      </c>
      <c r="K1205" s="8" t="s">
        <v>3526</v>
      </c>
      <c r="L1205" s="401"/>
      <c r="M1205" s="342"/>
      <c r="N1205" s="8" t="s">
        <v>3208</v>
      </c>
      <c r="O1205" s="426">
        <v>5.2649999999999995E-2</v>
      </c>
      <c r="P1205" s="423">
        <v>12960</v>
      </c>
      <c r="Q1205" s="439">
        <v>16000</v>
      </c>
      <c r="R1205" s="451" t="s">
        <v>5230</v>
      </c>
      <c r="S1205" s="461" t="s">
        <v>3315</v>
      </c>
      <c r="T1205" s="432"/>
      <c r="U1205" s="506"/>
      <c r="V1205" s="517"/>
      <c r="W1205" s="485" t="s">
        <v>5066</v>
      </c>
      <c r="X1205" s="169"/>
      <c r="Y1205" s="71" t="s">
        <v>6649</v>
      </c>
      <c r="Z1205" s="145">
        <f t="shared" si="230"/>
        <v>0</v>
      </c>
      <c r="AA1205" s="145">
        <f t="shared" si="231"/>
        <v>0</v>
      </c>
      <c r="AB1205" s="257">
        <f t="shared" si="232"/>
        <v>0</v>
      </c>
      <c r="AC1205" s="142">
        <f t="shared" si="233"/>
        <v>0</v>
      </c>
      <c r="AD1205" s="143">
        <f t="shared" si="234"/>
        <v>0</v>
      </c>
      <c r="AE1205" s="144" t="str">
        <f t="shared" si="225"/>
        <v/>
      </c>
      <c r="AF1205" s="144">
        <f t="shared" si="226"/>
        <v>0</v>
      </c>
      <c r="AG1205" s="144" t="str">
        <f t="shared" si="227"/>
        <v/>
      </c>
      <c r="AH1205" s="591">
        <f t="shared" si="235"/>
        <v>0</v>
      </c>
    </row>
    <row r="1206" spans="1:34" ht="15.75">
      <c r="A1206" s="5"/>
      <c r="B1206" s="13">
        <v>157</v>
      </c>
      <c r="C1206" s="341" t="s">
        <v>2923</v>
      </c>
      <c r="D1206" s="388" t="s">
        <v>2924</v>
      </c>
      <c r="E1206" s="379" t="s">
        <v>315</v>
      </c>
      <c r="F1206" s="402">
        <v>12</v>
      </c>
      <c r="G1206" s="136"/>
      <c r="H1206" s="412">
        <v>720</v>
      </c>
      <c r="I1206" s="146">
        <f t="shared" si="228"/>
        <v>503.99999999999994</v>
      </c>
      <c r="J1206" s="255">
        <f t="shared" si="229"/>
        <v>19.384615384615383</v>
      </c>
      <c r="K1206" s="8" t="s">
        <v>3526</v>
      </c>
      <c r="L1206" s="401"/>
      <c r="M1206" s="342"/>
      <c r="N1206" s="8" t="s">
        <v>3208</v>
      </c>
      <c r="O1206" s="426">
        <v>5.2649999999999995E-2</v>
      </c>
      <c r="P1206" s="423">
        <v>12960</v>
      </c>
      <c r="Q1206" s="439">
        <v>16000</v>
      </c>
      <c r="R1206" s="451" t="s">
        <v>5230</v>
      </c>
      <c r="S1206" s="461" t="s">
        <v>3315</v>
      </c>
      <c r="T1206" s="432"/>
      <c r="U1206" s="506"/>
      <c r="V1206" s="516" t="s">
        <v>5067</v>
      </c>
      <c r="W1206" s="485" t="s">
        <v>5068</v>
      </c>
      <c r="X1206" s="169"/>
      <c r="Y1206" s="71" t="s">
        <v>6649</v>
      </c>
      <c r="Z1206" s="145">
        <f t="shared" si="230"/>
        <v>0</v>
      </c>
      <c r="AA1206" s="145">
        <f t="shared" si="231"/>
        <v>0</v>
      </c>
      <c r="AB1206" s="257">
        <f t="shared" si="232"/>
        <v>0</v>
      </c>
      <c r="AC1206" s="142">
        <f t="shared" si="233"/>
        <v>0</v>
      </c>
      <c r="AD1206" s="143">
        <f t="shared" si="234"/>
        <v>0</v>
      </c>
      <c r="AE1206" s="144" t="str">
        <f t="shared" si="225"/>
        <v/>
      </c>
      <c r="AF1206" s="144">
        <f t="shared" si="226"/>
        <v>0</v>
      </c>
      <c r="AG1206" s="144" t="str">
        <f t="shared" si="227"/>
        <v/>
      </c>
      <c r="AH1206" s="591">
        <f t="shared" si="235"/>
        <v>0</v>
      </c>
    </row>
    <row r="1207" spans="1:34" ht="15.75">
      <c r="A1207" s="5"/>
      <c r="B1207" s="13">
        <v>157</v>
      </c>
      <c r="C1207" s="341" t="s">
        <v>2925</v>
      </c>
      <c r="D1207" s="388" t="s">
        <v>2926</v>
      </c>
      <c r="E1207" s="379" t="s">
        <v>315</v>
      </c>
      <c r="F1207" s="402">
        <v>12</v>
      </c>
      <c r="G1207" s="8"/>
      <c r="H1207" s="412">
        <v>720</v>
      </c>
      <c r="I1207" s="146">
        <f t="shared" si="228"/>
        <v>503.99999999999994</v>
      </c>
      <c r="J1207" s="255">
        <f t="shared" si="229"/>
        <v>19.384615384615383</v>
      </c>
      <c r="K1207" s="8" t="s">
        <v>3526</v>
      </c>
      <c r="L1207" s="401"/>
      <c r="M1207" s="342"/>
      <c r="N1207" s="8" t="s">
        <v>3208</v>
      </c>
      <c r="O1207" s="426">
        <v>5.2649999999999995E-2</v>
      </c>
      <c r="P1207" s="423">
        <v>12960</v>
      </c>
      <c r="Q1207" s="439">
        <v>16000</v>
      </c>
      <c r="R1207" s="451" t="s">
        <v>5230</v>
      </c>
      <c r="S1207" s="461" t="s">
        <v>3315</v>
      </c>
      <c r="T1207" s="432"/>
      <c r="U1207" s="506"/>
      <c r="V1207" s="516" t="s">
        <v>5069</v>
      </c>
      <c r="W1207" s="485" t="s">
        <v>5070</v>
      </c>
      <c r="X1207" s="169"/>
      <c r="Y1207" s="71" t="s">
        <v>234</v>
      </c>
      <c r="Z1207" s="145">
        <f t="shared" si="230"/>
        <v>0</v>
      </c>
      <c r="AA1207" s="145">
        <f t="shared" si="231"/>
        <v>0</v>
      </c>
      <c r="AB1207" s="257">
        <f t="shared" si="232"/>
        <v>0</v>
      </c>
      <c r="AC1207" s="142">
        <f t="shared" si="233"/>
        <v>0</v>
      </c>
      <c r="AD1207" s="143">
        <f t="shared" si="234"/>
        <v>0</v>
      </c>
      <c r="AE1207" s="144" t="str">
        <f t="shared" si="225"/>
        <v/>
      </c>
      <c r="AF1207" s="144">
        <f t="shared" si="226"/>
        <v>0</v>
      </c>
      <c r="AG1207" s="144" t="str">
        <f t="shared" si="227"/>
        <v/>
      </c>
      <c r="AH1207" s="591">
        <f t="shared" si="235"/>
        <v>0</v>
      </c>
    </row>
    <row r="1208" spans="1:34" ht="15.75">
      <c r="A1208" s="5"/>
      <c r="B1208" s="13">
        <v>157</v>
      </c>
      <c r="C1208" s="341" t="s">
        <v>2927</v>
      </c>
      <c r="D1208" s="341" t="s">
        <v>2928</v>
      </c>
      <c r="E1208" s="379" t="s">
        <v>315</v>
      </c>
      <c r="F1208" s="402">
        <v>12</v>
      </c>
      <c r="G1208" s="8"/>
      <c r="H1208" s="412">
        <v>752</v>
      </c>
      <c r="I1208" s="146">
        <f t="shared" si="228"/>
        <v>526.4</v>
      </c>
      <c r="J1208" s="255">
        <f t="shared" si="229"/>
        <v>20.246153846153845</v>
      </c>
      <c r="K1208" s="8" t="s">
        <v>3526</v>
      </c>
      <c r="L1208" s="401"/>
      <c r="M1208" s="342"/>
      <c r="N1208" s="8" t="s">
        <v>3208</v>
      </c>
      <c r="O1208" s="426">
        <v>5.2649999999999995E-2</v>
      </c>
      <c r="P1208" s="423">
        <v>12960</v>
      </c>
      <c r="Q1208" s="439">
        <v>16000</v>
      </c>
      <c r="R1208" s="451" t="s">
        <v>5230</v>
      </c>
      <c r="S1208" s="461" t="s">
        <v>3315</v>
      </c>
      <c r="T1208" s="432"/>
      <c r="U1208" s="506"/>
      <c r="V1208" s="516" t="s">
        <v>5071</v>
      </c>
      <c r="W1208" s="346" t="s">
        <v>5049</v>
      </c>
      <c r="X1208" s="169"/>
      <c r="Y1208" s="71" t="s">
        <v>233</v>
      </c>
      <c r="Z1208" s="145">
        <f t="shared" si="230"/>
        <v>0</v>
      </c>
      <c r="AA1208" s="145">
        <f t="shared" si="231"/>
        <v>0</v>
      </c>
      <c r="AB1208" s="257">
        <f t="shared" si="232"/>
        <v>0</v>
      </c>
      <c r="AC1208" s="142">
        <f t="shared" si="233"/>
        <v>0</v>
      </c>
      <c r="AD1208" s="143">
        <f t="shared" si="234"/>
        <v>0</v>
      </c>
      <c r="AE1208" s="144" t="str">
        <f t="shared" si="225"/>
        <v/>
      </c>
      <c r="AF1208" s="144">
        <f t="shared" si="226"/>
        <v>0</v>
      </c>
      <c r="AG1208" s="144" t="str">
        <f t="shared" si="227"/>
        <v/>
      </c>
      <c r="AH1208" s="591">
        <f t="shared" si="235"/>
        <v>0</v>
      </c>
    </row>
    <row r="1209" spans="1:34" ht="15.75">
      <c r="A1209" s="5"/>
      <c r="B1209" s="13">
        <v>157</v>
      </c>
      <c r="C1209" s="341" t="s">
        <v>2929</v>
      </c>
      <c r="D1209" s="388" t="s">
        <v>2930</v>
      </c>
      <c r="E1209" s="379" t="s">
        <v>315</v>
      </c>
      <c r="F1209" s="402">
        <v>12</v>
      </c>
      <c r="G1209" s="8"/>
      <c r="H1209" s="412">
        <v>783</v>
      </c>
      <c r="I1209" s="146">
        <f t="shared" si="228"/>
        <v>548.09999999999991</v>
      </c>
      <c r="J1209" s="255">
        <f t="shared" si="229"/>
        <v>21.080769230769228</v>
      </c>
      <c r="K1209" s="8" t="s">
        <v>3526</v>
      </c>
      <c r="L1209" s="401"/>
      <c r="M1209" s="342"/>
      <c r="N1209" s="8" t="s">
        <v>3208</v>
      </c>
      <c r="O1209" s="426">
        <v>5.2649999999999995E-2</v>
      </c>
      <c r="P1209" s="423">
        <v>12960</v>
      </c>
      <c r="Q1209" s="439">
        <v>16000</v>
      </c>
      <c r="R1209" s="451" t="s">
        <v>5230</v>
      </c>
      <c r="S1209" s="461" t="s">
        <v>3315</v>
      </c>
      <c r="T1209" s="432"/>
      <c r="U1209" s="506"/>
      <c r="V1209" s="517"/>
      <c r="W1209" s="485" t="s">
        <v>5072</v>
      </c>
      <c r="X1209" s="169"/>
      <c r="Y1209" s="71" t="s">
        <v>232</v>
      </c>
      <c r="Z1209" s="145">
        <f t="shared" si="230"/>
        <v>0</v>
      </c>
      <c r="AA1209" s="145">
        <f t="shared" si="231"/>
        <v>0</v>
      </c>
      <c r="AB1209" s="257">
        <f t="shared" si="232"/>
        <v>0</v>
      </c>
      <c r="AC1209" s="142">
        <f t="shared" si="233"/>
        <v>0</v>
      </c>
      <c r="AD1209" s="143">
        <f t="shared" si="234"/>
        <v>0</v>
      </c>
      <c r="AE1209" s="144" t="str">
        <f t="shared" si="225"/>
        <v/>
      </c>
      <c r="AF1209" s="144">
        <f t="shared" si="226"/>
        <v>0</v>
      </c>
      <c r="AG1209" s="144" t="str">
        <f t="shared" si="227"/>
        <v/>
      </c>
      <c r="AH1209" s="591">
        <f t="shared" si="235"/>
        <v>0</v>
      </c>
    </row>
    <row r="1210" spans="1:34" ht="15.75">
      <c r="A1210" s="5"/>
      <c r="B1210" s="13">
        <v>157</v>
      </c>
      <c r="C1210" s="341" t="s">
        <v>2931</v>
      </c>
      <c r="D1210" s="388" t="s">
        <v>2932</v>
      </c>
      <c r="E1210" s="379" t="s">
        <v>315</v>
      </c>
      <c r="F1210" s="402">
        <v>12</v>
      </c>
      <c r="G1210" s="8"/>
      <c r="H1210" s="412">
        <v>752</v>
      </c>
      <c r="I1210" s="146">
        <f t="shared" si="228"/>
        <v>526.4</v>
      </c>
      <c r="J1210" s="255">
        <f t="shared" si="229"/>
        <v>20.246153846153845</v>
      </c>
      <c r="K1210" s="8" t="s">
        <v>3526</v>
      </c>
      <c r="L1210" s="401"/>
      <c r="M1210" s="342"/>
      <c r="N1210" s="8" t="s">
        <v>3208</v>
      </c>
      <c r="O1210" s="426">
        <v>5.2649999999999995E-2</v>
      </c>
      <c r="P1210" s="423">
        <v>12960</v>
      </c>
      <c r="Q1210" s="439">
        <v>16000</v>
      </c>
      <c r="R1210" s="451" t="s">
        <v>5230</v>
      </c>
      <c r="S1210" s="461" t="s">
        <v>3315</v>
      </c>
      <c r="T1210" s="432"/>
      <c r="U1210" s="506"/>
      <c r="V1210" s="516" t="s">
        <v>5073</v>
      </c>
      <c r="W1210" s="485" t="s">
        <v>5074</v>
      </c>
      <c r="X1210" s="169"/>
      <c r="Y1210" s="71" t="s">
        <v>6649</v>
      </c>
      <c r="Z1210" s="145">
        <f t="shared" si="230"/>
        <v>0</v>
      </c>
      <c r="AA1210" s="145">
        <f t="shared" si="231"/>
        <v>0</v>
      </c>
      <c r="AB1210" s="257">
        <f t="shared" si="232"/>
        <v>0</v>
      </c>
      <c r="AC1210" s="142">
        <f t="shared" si="233"/>
        <v>0</v>
      </c>
      <c r="AD1210" s="143">
        <f t="shared" si="234"/>
        <v>0</v>
      </c>
      <c r="AE1210" s="144" t="str">
        <f t="shared" si="225"/>
        <v/>
      </c>
      <c r="AF1210" s="144">
        <f t="shared" si="226"/>
        <v>0</v>
      </c>
      <c r="AG1210" s="144" t="str">
        <f t="shared" si="227"/>
        <v/>
      </c>
      <c r="AH1210" s="591">
        <f t="shared" si="235"/>
        <v>0</v>
      </c>
    </row>
    <row r="1211" spans="1:34" ht="15.75">
      <c r="A1211" s="5"/>
      <c r="B1211" s="13">
        <v>157</v>
      </c>
      <c r="C1211" s="341" t="s">
        <v>2933</v>
      </c>
      <c r="D1211" s="341" t="s">
        <v>2934</v>
      </c>
      <c r="E1211" s="379" t="s">
        <v>315</v>
      </c>
      <c r="F1211" s="402">
        <v>12</v>
      </c>
      <c r="G1211" s="8"/>
      <c r="H1211" s="412">
        <v>715</v>
      </c>
      <c r="I1211" s="146">
        <f t="shared" si="228"/>
        <v>500.49999999999994</v>
      </c>
      <c r="J1211" s="255">
        <f t="shared" si="229"/>
        <v>19.249999999999996</v>
      </c>
      <c r="K1211" s="8" t="s">
        <v>3526</v>
      </c>
      <c r="L1211" s="401"/>
      <c r="M1211" s="342"/>
      <c r="N1211" s="8" t="s">
        <v>3208</v>
      </c>
      <c r="O1211" s="426">
        <v>5.2649999999999995E-2</v>
      </c>
      <c r="P1211" s="423">
        <v>12960</v>
      </c>
      <c r="Q1211" s="439">
        <v>16000</v>
      </c>
      <c r="R1211" s="451" t="s">
        <v>5230</v>
      </c>
      <c r="S1211" s="461" t="s">
        <v>3315</v>
      </c>
      <c r="T1211" s="432"/>
      <c r="U1211" s="506"/>
      <c r="V1211" s="517"/>
      <c r="W1211" s="346" t="s">
        <v>5047</v>
      </c>
      <c r="X1211" s="169"/>
      <c r="Y1211" s="71" t="s">
        <v>233</v>
      </c>
      <c r="Z1211" s="145">
        <f t="shared" si="230"/>
        <v>0</v>
      </c>
      <c r="AA1211" s="145">
        <f t="shared" si="231"/>
        <v>0</v>
      </c>
      <c r="AB1211" s="257">
        <f t="shared" si="232"/>
        <v>0</v>
      </c>
      <c r="AC1211" s="142">
        <f t="shared" si="233"/>
        <v>0</v>
      </c>
      <c r="AD1211" s="143">
        <f t="shared" si="234"/>
        <v>0</v>
      </c>
      <c r="AE1211" s="144" t="str">
        <f t="shared" si="225"/>
        <v/>
      </c>
      <c r="AF1211" s="144">
        <f t="shared" si="226"/>
        <v>0</v>
      </c>
      <c r="AG1211" s="144" t="str">
        <f t="shared" si="227"/>
        <v/>
      </c>
      <c r="AH1211" s="591">
        <f t="shared" si="235"/>
        <v>0</v>
      </c>
    </row>
    <row r="1212" spans="1:34" ht="15.75">
      <c r="A1212" s="5"/>
      <c r="B1212" s="13">
        <v>157</v>
      </c>
      <c r="C1212" s="341" t="s">
        <v>2935</v>
      </c>
      <c r="D1212" s="341" t="s">
        <v>2936</v>
      </c>
      <c r="E1212" s="379" t="s">
        <v>315</v>
      </c>
      <c r="F1212" s="402">
        <v>12</v>
      </c>
      <c r="G1212" s="8"/>
      <c r="H1212" s="412">
        <v>752</v>
      </c>
      <c r="I1212" s="146">
        <f t="shared" si="228"/>
        <v>526.4</v>
      </c>
      <c r="J1212" s="255">
        <f t="shared" si="229"/>
        <v>20.246153846153845</v>
      </c>
      <c r="K1212" s="8" t="s">
        <v>3526</v>
      </c>
      <c r="L1212" s="401"/>
      <c r="M1212" s="342"/>
      <c r="N1212" s="8" t="s">
        <v>3208</v>
      </c>
      <c r="O1212" s="426">
        <v>5.2649999999999995E-2</v>
      </c>
      <c r="P1212" s="423">
        <v>12960</v>
      </c>
      <c r="Q1212" s="439">
        <v>16000</v>
      </c>
      <c r="R1212" s="451" t="s">
        <v>5230</v>
      </c>
      <c r="S1212" s="461" t="s">
        <v>3315</v>
      </c>
      <c r="T1212" s="432"/>
      <c r="U1212" s="506"/>
      <c r="V1212" s="516" t="s">
        <v>5075</v>
      </c>
      <c r="W1212" s="346" t="s">
        <v>5076</v>
      </c>
      <c r="X1212" s="169"/>
      <c r="Y1212" s="71" t="s">
        <v>233</v>
      </c>
      <c r="Z1212" s="145">
        <f t="shared" si="230"/>
        <v>0</v>
      </c>
      <c r="AA1212" s="145">
        <f t="shared" si="231"/>
        <v>0</v>
      </c>
      <c r="AB1212" s="257">
        <f t="shared" si="232"/>
        <v>0</v>
      </c>
      <c r="AC1212" s="142">
        <f t="shared" si="233"/>
        <v>0</v>
      </c>
      <c r="AD1212" s="143">
        <f t="shared" si="234"/>
        <v>0</v>
      </c>
      <c r="AE1212" s="144" t="str">
        <f t="shared" si="225"/>
        <v/>
      </c>
      <c r="AF1212" s="144">
        <f t="shared" si="226"/>
        <v>0</v>
      </c>
      <c r="AG1212" s="144" t="str">
        <f t="shared" si="227"/>
        <v/>
      </c>
      <c r="AH1212" s="591">
        <f t="shared" si="235"/>
        <v>0</v>
      </c>
    </row>
    <row r="1213" spans="1:34" ht="15.75">
      <c r="A1213" s="5"/>
      <c r="B1213" s="13">
        <v>157</v>
      </c>
      <c r="C1213" s="341" t="s">
        <v>2937</v>
      </c>
      <c r="D1213" s="389" t="s">
        <v>2938</v>
      </c>
      <c r="E1213" s="379" t="s">
        <v>315</v>
      </c>
      <c r="F1213" s="402">
        <v>12</v>
      </c>
      <c r="G1213" s="136"/>
      <c r="H1213" s="412">
        <v>715</v>
      </c>
      <c r="I1213" s="146">
        <f t="shared" si="228"/>
        <v>500.49999999999994</v>
      </c>
      <c r="J1213" s="255">
        <f t="shared" si="229"/>
        <v>19.249999999999996</v>
      </c>
      <c r="K1213" s="8" t="s">
        <v>3526</v>
      </c>
      <c r="L1213" s="401"/>
      <c r="M1213" s="342"/>
      <c r="N1213" s="8" t="s">
        <v>3208</v>
      </c>
      <c r="O1213" s="426">
        <v>5.2649999999999995E-2</v>
      </c>
      <c r="P1213" s="423">
        <v>12960</v>
      </c>
      <c r="Q1213" s="439">
        <v>16000</v>
      </c>
      <c r="R1213" s="451" t="s">
        <v>5230</v>
      </c>
      <c r="S1213" s="461" t="s">
        <v>3315</v>
      </c>
      <c r="T1213" s="432"/>
      <c r="U1213" s="506"/>
      <c r="V1213" s="517"/>
      <c r="W1213" s="488" t="s">
        <v>5077</v>
      </c>
      <c r="X1213" s="169"/>
      <c r="Y1213" s="71" t="s">
        <v>233</v>
      </c>
      <c r="Z1213" s="145">
        <f t="shared" si="230"/>
        <v>0</v>
      </c>
      <c r="AA1213" s="145">
        <f t="shared" si="231"/>
        <v>0</v>
      </c>
      <c r="AB1213" s="257">
        <f t="shared" si="232"/>
        <v>0</v>
      </c>
      <c r="AC1213" s="142">
        <f t="shared" si="233"/>
        <v>0</v>
      </c>
      <c r="AD1213" s="143">
        <f t="shared" si="234"/>
        <v>0</v>
      </c>
      <c r="AE1213" s="144" t="str">
        <f t="shared" si="225"/>
        <v/>
      </c>
      <c r="AF1213" s="144">
        <f t="shared" si="226"/>
        <v>0</v>
      </c>
      <c r="AG1213" s="144" t="str">
        <f t="shared" si="227"/>
        <v/>
      </c>
      <c r="AH1213" s="591">
        <f t="shared" si="235"/>
        <v>0</v>
      </c>
    </row>
    <row r="1214" spans="1:34" ht="15.75">
      <c r="A1214" s="5"/>
      <c r="B1214" s="13">
        <v>157</v>
      </c>
      <c r="C1214" s="341" t="s">
        <v>2939</v>
      </c>
      <c r="D1214" s="389" t="s">
        <v>2940</v>
      </c>
      <c r="E1214" s="379" t="s">
        <v>315</v>
      </c>
      <c r="F1214" s="402">
        <v>12</v>
      </c>
      <c r="G1214" s="8"/>
      <c r="H1214" s="412">
        <v>752</v>
      </c>
      <c r="I1214" s="146">
        <f t="shared" si="228"/>
        <v>526.4</v>
      </c>
      <c r="J1214" s="255">
        <f t="shared" si="229"/>
        <v>20.246153846153845</v>
      </c>
      <c r="K1214" s="8" t="s">
        <v>3526</v>
      </c>
      <c r="L1214" s="401"/>
      <c r="M1214" s="342"/>
      <c r="N1214" s="8" t="s">
        <v>3208</v>
      </c>
      <c r="O1214" s="426">
        <v>5.2649999999999995E-2</v>
      </c>
      <c r="P1214" s="423">
        <v>12960</v>
      </c>
      <c r="Q1214" s="439">
        <v>16000</v>
      </c>
      <c r="R1214" s="451" t="s">
        <v>5230</v>
      </c>
      <c r="S1214" s="461" t="s">
        <v>3315</v>
      </c>
      <c r="T1214" s="432"/>
      <c r="U1214" s="506"/>
      <c r="V1214" s="517"/>
      <c r="W1214" s="488" t="s">
        <v>5078</v>
      </c>
      <c r="X1214" s="169"/>
      <c r="Y1214" s="71" t="s">
        <v>233</v>
      </c>
      <c r="Z1214" s="145">
        <f t="shared" si="230"/>
        <v>0</v>
      </c>
      <c r="AA1214" s="145">
        <f t="shared" si="231"/>
        <v>0</v>
      </c>
      <c r="AB1214" s="257">
        <f t="shared" si="232"/>
        <v>0</v>
      </c>
      <c r="AC1214" s="142">
        <f t="shared" si="233"/>
        <v>0</v>
      </c>
      <c r="AD1214" s="143">
        <f t="shared" si="234"/>
        <v>0</v>
      </c>
      <c r="AE1214" s="144" t="str">
        <f t="shared" si="225"/>
        <v/>
      </c>
      <c r="AF1214" s="144">
        <f t="shared" si="226"/>
        <v>0</v>
      </c>
      <c r="AG1214" s="144" t="str">
        <f t="shared" si="227"/>
        <v/>
      </c>
      <c r="AH1214" s="591">
        <f t="shared" si="235"/>
        <v>0</v>
      </c>
    </row>
    <row r="1215" spans="1:34" ht="15.75">
      <c r="A1215" s="5"/>
      <c r="B1215" s="13">
        <v>157</v>
      </c>
      <c r="C1215" s="341" t="s">
        <v>2941</v>
      </c>
      <c r="D1215" s="389" t="s">
        <v>2942</v>
      </c>
      <c r="E1215" s="379" t="s">
        <v>315</v>
      </c>
      <c r="F1215" s="402">
        <v>12</v>
      </c>
      <c r="G1215" s="8"/>
      <c r="H1215" s="412">
        <v>720</v>
      </c>
      <c r="I1215" s="146">
        <f t="shared" si="228"/>
        <v>503.99999999999994</v>
      </c>
      <c r="J1215" s="255">
        <f t="shared" si="229"/>
        <v>19.384615384615383</v>
      </c>
      <c r="K1215" s="8" t="s">
        <v>3526</v>
      </c>
      <c r="L1215" s="401"/>
      <c r="M1215" s="342"/>
      <c r="N1215" s="8" t="s">
        <v>3208</v>
      </c>
      <c r="O1215" s="426">
        <v>5.2649999999999995E-2</v>
      </c>
      <c r="P1215" s="423">
        <v>12960</v>
      </c>
      <c r="Q1215" s="439">
        <v>16000</v>
      </c>
      <c r="R1215" s="451" t="s">
        <v>5230</v>
      </c>
      <c r="S1215" s="461" t="s">
        <v>3315</v>
      </c>
      <c r="T1215" s="432"/>
      <c r="U1215" s="506"/>
      <c r="V1215" s="516" t="s">
        <v>5079</v>
      </c>
      <c r="W1215" s="488" t="s">
        <v>5080</v>
      </c>
      <c r="X1215" s="169"/>
      <c r="Y1215" s="71" t="s">
        <v>6649</v>
      </c>
      <c r="Z1215" s="145">
        <f t="shared" si="230"/>
        <v>0</v>
      </c>
      <c r="AA1215" s="145">
        <f t="shared" si="231"/>
        <v>0</v>
      </c>
      <c r="AB1215" s="257">
        <f t="shared" si="232"/>
        <v>0</v>
      </c>
      <c r="AC1215" s="142">
        <f t="shared" si="233"/>
        <v>0</v>
      </c>
      <c r="AD1215" s="143">
        <f t="shared" si="234"/>
        <v>0</v>
      </c>
      <c r="AE1215" s="144" t="str">
        <f t="shared" si="225"/>
        <v/>
      </c>
      <c r="AF1215" s="144">
        <f t="shared" si="226"/>
        <v>0</v>
      </c>
      <c r="AG1215" s="144" t="str">
        <f t="shared" si="227"/>
        <v/>
      </c>
      <c r="AH1215" s="591">
        <f t="shared" si="235"/>
        <v>0</v>
      </c>
    </row>
    <row r="1216" spans="1:34" ht="15.75">
      <c r="A1216" s="5"/>
      <c r="B1216" s="13">
        <v>157</v>
      </c>
      <c r="C1216" s="341" t="s">
        <v>2943</v>
      </c>
      <c r="D1216" s="389" t="s">
        <v>2944</v>
      </c>
      <c r="E1216" s="379" t="s">
        <v>315</v>
      </c>
      <c r="F1216" s="402">
        <v>12</v>
      </c>
      <c r="G1216" s="136"/>
      <c r="H1216" s="412">
        <v>720</v>
      </c>
      <c r="I1216" s="146">
        <f t="shared" si="228"/>
        <v>503.99999999999994</v>
      </c>
      <c r="J1216" s="255">
        <f t="shared" si="229"/>
        <v>19.384615384615383</v>
      </c>
      <c r="K1216" s="8" t="s">
        <v>3526</v>
      </c>
      <c r="L1216" s="401"/>
      <c r="M1216" s="342"/>
      <c r="N1216" s="8" t="s">
        <v>3208</v>
      </c>
      <c r="O1216" s="426">
        <v>5.2649999999999995E-2</v>
      </c>
      <c r="P1216" s="423">
        <v>12960</v>
      </c>
      <c r="Q1216" s="439">
        <v>16000</v>
      </c>
      <c r="R1216" s="451" t="s">
        <v>5230</v>
      </c>
      <c r="S1216" s="461" t="s">
        <v>3315</v>
      </c>
      <c r="T1216" s="432"/>
      <c r="U1216" s="506"/>
      <c r="V1216" s="516" t="s">
        <v>5081</v>
      </c>
      <c r="W1216" s="488" t="s">
        <v>5082</v>
      </c>
      <c r="X1216" s="169"/>
      <c r="Y1216" s="71" t="s">
        <v>233</v>
      </c>
      <c r="Z1216" s="145">
        <f t="shared" si="230"/>
        <v>0</v>
      </c>
      <c r="AA1216" s="145">
        <f t="shared" si="231"/>
        <v>0</v>
      </c>
      <c r="AB1216" s="257">
        <f t="shared" si="232"/>
        <v>0</v>
      </c>
      <c r="AC1216" s="142">
        <f t="shared" si="233"/>
        <v>0</v>
      </c>
      <c r="AD1216" s="143">
        <f t="shared" si="234"/>
        <v>0</v>
      </c>
      <c r="AE1216" s="144" t="str">
        <f t="shared" si="225"/>
        <v/>
      </c>
      <c r="AF1216" s="144">
        <f t="shared" si="226"/>
        <v>0</v>
      </c>
      <c r="AG1216" s="144" t="str">
        <f t="shared" si="227"/>
        <v/>
      </c>
      <c r="AH1216" s="591">
        <f t="shared" si="235"/>
        <v>0</v>
      </c>
    </row>
    <row r="1217" spans="1:34" ht="15.75">
      <c r="A1217" s="5"/>
      <c r="B1217" s="13">
        <v>157</v>
      </c>
      <c r="C1217" s="341" t="s">
        <v>2945</v>
      </c>
      <c r="D1217" s="389" t="s">
        <v>2946</v>
      </c>
      <c r="E1217" s="379" t="s">
        <v>315</v>
      </c>
      <c r="F1217" s="402">
        <v>12</v>
      </c>
      <c r="G1217" s="8"/>
      <c r="H1217" s="412">
        <v>783</v>
      </c>
      <c r="I1217" s="146">
        <f t="shared" si="228"/>
        <v>548.09999999999991</v>
      </c>
      <c r="J1217" s="255">
        <f t="shared" si="229"/>
        <v>21.080769230769228</v>
      </c>
      <c r="K1217" s="8" t="s">
        <v>3526</v>
      </c>
      <c r="L1217" s="401"/>
      <c r="M1217" s="342"/>
      <c r="N1217" s="8" t="s">
        <v>3208</v>
      </c>
      <c r="O1217" s="426">
        <v>5.2649999999999995E-2</v>
      </c>
      <c r="P1217" s="423">
        <v>12960</v>
      </c>
      <c r="Q1217" s="439">
        <v>16000</v>
      </c>
      <c r="R1217" s="451" t="s">
        <v>5230</v>
      </c>
      <c r="S1217" s="461" t="s">
        <v>3315</v>
      </c>
      <c r="T1217" s="432"/>
      <c r="U1217" s="506"/>
      <c r="V1217" s="516" t="s">
        <v>5083</v>
      </c>
      <c r="W1217" s="488" t="s">
        <v>5084</v>
      </c>
      <c r="X1217" s="169"/>
      <c r="Y1217" s="71" t="s">
        <v>6649</v>
      </c>
      <c r="Z1217" s="145">
        <f t="shared" si="230"/>
        <v>0</v>
      </c>
      <c r="AA1217" s="145">
        <f t="shared" si="231"/>
        <v>0</v>
      </c>
      <c r="AB1217" s="257">
        <f t="shared" si="232"/>
        <v>0</v>
      </c>
      <c r="AC1217" s="142">
        <f t="shared" si="233"/>
        <v>0</v>
      </c>
      <c r="AD1217" s="143">
        <f t="shared" si="234"/>
        <v>0</v>
      </c>
      <c r="AE1217" s="144" t="str">
        <f t="shared" si="225"/>
        <v/>
      </c>
      <c r="AF1217" s="144">
        <f t="shared" si="226"/>
        <v>0</v>
      </c>
      <c r="AG1217" s="144" t="str">
        <f t="shared" si="227"/>
        <v/>
      </c>
      <c r="AH1217" s="591">
        <f t="shared" si="235"/>
        <v>0</v>
      </c>
    </row>
    <row r="1218" spans="1:34" ht="15.75">
      <c r="A1218" s="5"/>
      <c r="B1218" s="13">
        <v>157</v>
      </c>
      <c r="C1218" s="341" t="s">
        <v>2947</v>
      </c>
      <c r="D1218" s="389" t="s">
        <v>2948</v>
      </c>
      <c r="E1218" s="379" t="s">
        <v>315</v>
      </c>
      <c r="F1218" s="402">
        <v>12</v>
      </c>
      <c r="G1218" s="8"/>
      <c r="H1218" s="412">
        <v>783</v>
      </c>
      <c r="I1218" s="146">
        <f t="shared" si="228"/>
        <v>548.09999999999991</v>
      </c>
      <c r="J1218" s="255">
        <f t="shared" si="229"/>
        <v>21.080769230769228</v>
      </c>
      <c r="K1218" s="8" t="s">
        <v>3526</v>
      </c>
      <c r="L1218" s="401"/>
      <c r="M1218" s="342"/>
      <c r="N1218" s="8" t="s">
        <v>3208</v>
      </c>
      <c r="O1218" s="426">
        <v>5.2649999999999995E-2</v>
      </c>
      <c r="P1218" s="423">
        <v>12960</v>
      </c>
      <c r="Q1218" s="439">
        <v>16000</v>
      </c>
      <c r="R1218" s="451" t="s">
        <v>5230</v>
      </c>
      <c r="S1218" s="461" t="s">
        <v>3315</v>
      </c>
      <c r="T1218" s="432"/>
      <c r="U1218" s="506"/>
      <c r="V1218" s="516" t="s">
        <v>5085</v>
      </c>
      <c r="W1218" s="488" t="s">
        <v>5086</v>
      </c>
      <c r="X1218" s="169"/>
      <c r="Y1218" s="71" t="s">
        <v>233</v>
      </c>
      <c r="Z1218" s="145">
        <f t="shared" si="230"/>
        <v>0</v>
      </c>
      <c r="AA1218" s="145">
        <f t="shared" si="231"/>
        <v>0</v>
      </c>
      <c r="AB1218" s="257">
        <f t="shared" si="232"/>
        <v>0</v>
      </c>
      <c r="AC1218" s="142">
        <f t="shared" si="233"/>
        <v>0</v>
      </c>
      <c r="AD1218" s="143">
        <f t="shared" si="234"/>
        <v>0</v>
      </c>
      <c r="AE1218" s="144" t="str">
        <f t="shared" si="225"/>
        <v/>
      </c>
      <c r="AF1218" s="144">
        <f t="shared" si="226"/>
        <v>0</v>
      </c>
      <c r="AG1218" s="144" t="str">
        <f t="shared" si="227"/>
        <v/>
      </c>
      <c r="AH1218" s="591">
        <f t="shared" si="235"/>
        <v>0</v>
      </c>
    </row>
    <row r="1219" spans="1:34" ht="15.75">
      <c r="A1219" s="5"/>
      <c r="B1219" s="13">
        <v>157</v>
      </c>
      <c r="C1219" s="341" t="s">
        <v>2949</v>
      </c>
      <c r="D1219" s="341" t="s">
        <v>2950</v>
      </c>
      <c r="E1219" s="379" t="s">
        <v>315</v>
      </c>
      <c r="F1219" s="402">
        <v>12</v>
      </c>
      <c r="G1219" s="8"/>
      <c r="H1219" s="412">
        <v>752</v>
      </c>
      <c r="I1219" s="146">
        <f t="shared" si="228"/>
        <v>526.4</v>
      </c>
      <c r="J1219" s="255">
        <f t="shared" si="229"/>
        <v>20.246153846153845</v>
      </c>
      <c r="K1219" s="8" t="s">
        <v>3526</v>
      </c>
      <c r="L1219" s="401"/>
      <c r="M1219" s="342"/>
      <c r="N1219" s="8" t="s">
        <v>3208</v>
      </c>
      <c r="O1219" s="426">
        <v>5.2649999999999995E-2</v>
      </c>
      <c r="P1219" s="423">
        <v>12960</v>
      </c>
      <c r="Q1219" s="439">
        <v>16000</v>
      </c>
      <c r="R1219" s="451" t="s">
        <v>5230</v>
      </c>
      <c r="S1219" s="461" t="s">
        <v>3315</v>
      </c>
      <c r="T1219" s="432"/>
      <c r="U1219" s="506"/>
      <c r="V1219" s="517"/>
      <c r="W1219" s="425" t="s">
        <v>5087</v>
      </c>
      <c r="X1219" s="169"/>
      <c r="Y1219" s="71" t="s">
        <v>233</v>
      </c>
      <c r="Z1219" s="145">
        <f t="shared" si="230"/>
        <v>0</v>
      </c>
      <c r="AA1219" s="145">
        <f t="shared" si="231"/>
        <v>0</v>
      </c>
      <c r="AB1219" s="257">
        <f t="shared" si="232"/>
        <v>0</v>
      </c>
      <c r="AC1219" s="142">
        <f t="shared" si="233"/>
        <v>0</v>
      </c>
      <c r="AD1219" s="143">
        <f t="shared" si="234"/>
        <v>0</v>
      </c>
      <c r="AE1219" s="144" t="str">
        <f t="shared" si="225"/>
        <v/>
      </c>
      <c r="AF1219" s="144">
        <f t="shared" si="226"/>
        <v>0</v>
      </c>
      <c r="AG1219" s="144" t="str">
        <f t="shared" si="227"/>
        <v/>
      </c>
      <c r="AH1219" s="591">
        <f t="shared" si="235"/>
        <v>0</v>
      </c>
    </row>
    <row r="1220" spans="1:34" ht="15.75">
      <c r="A1220" s="5" t="s">
        <v>1350</v>
      </c>
      <c r="B1220" s="13"/>
      <c r="C1220" s="348"/>
      <c r="D1220" s="348"/>
      <c r="E1220" s="380"/>
      <c r="F1220" s="1"/>
      <c r="G1220" s="136"/>
      <c r="H1220" s="413"/>
      <c r="I1220" s="410"/>
      <c r="J1220" s="565"/>
      <c r="K1220" s="10"/>
      <c r="L1220" s="8"/>
      <c r="M1220" s="341"/>
      <c r="N1220" s="10"/>
      <c r="O1220" s="10"/>
      <c r="P1220" s="423"/>
      <c r="Q1220" s="439"/>
      <c r="R1220" s="451"/>
      <c r="S1220" s="461"/>
      <c r="T1220" s="471"/>
      <c r="U1220" s="478"/>
      <c r="V1220" s="504"/>
      <c r="W1220" s="489"/>
      <c r="X1220" s="137"/>
      <c r="Y1220" s="71" t="s">
        <v>1015</v>
      </c>
      <c r="Z1220" s="195"/>
      <c r="AA1220" s="195"/>
      <c r="AB1220" s="142"/>
      <c r="AC1220" s="142"/>
      <c r="AD1220" s="143"/>
      <c r="AE1220" s="144"/>
      <c r="AF1220" s="144"/>
      <c r="AG1220" s="144"/>
      <c r="AH1220" s="591"/>
    </row>
    <row r="1221" spans="1:34" ht="15.75">
      <c r="A1221" s="5"/>
      <c r="B1221" s="13">
        <v>158</v>
      </c>
      <c r="C1221" s="341" t="s">
        <v>2951</v>
      </c>
      <c r="D1221" s="341" t="s">
        <v>2952</v>
      </c>
      <c r="E1221" s="379" t="s">
        <v>1692</v>
      </c>
      <c r="F1221" s="8">
        <v>9</v>
      </c>
      <c r="G1221" s="8"/>
      <c r="H1221" s="413">
        <v>967</v>
      </c>
      <c r="I1221" s="146">
        <f t="shared" si="228"/>
        <v>676.9</v>
      </c>
      <c r="J1221" s="255">
        <f t="shared" si="229"/>
        <v>26.034615384615385</v>
      </c>
      <c r="K1221" s="8" t="s">
        <v>3526</v>
      </c>
      <c r="L1221" s="401"/>
      <c r="M1221" s="342"/>
      <c r="N1221" s="8" t="s">
        <v>3570</v>
      </c>
      <c r="O1221" s="426">
        <v>5.5104E-2</v>
      </c>
      <c r="P1221" s="423">
        <v>12240</v>
      </c>
      <c r="Q1221" s="439">
        <v>17500</v>
      </c>
      <c r="R1221" s="451" t="s">
        <v>5230</v>
      </c>
      <c r="S1221" s="461" t="s">
        <v>3315</v>
      </c>
      <c r="T1221" s="471"/>
      <c r="U1221" s="478"/>
      <c r="V1221" s="519" t="s">
        <v>5088</v>
      </c>
      <c r="W1221" s="487" t="s">
        <v>764</v>
      </c>
      <c r="X1221" s="169"/>
      <c r="Y1221" s="71" t="s">
        <v>233</v>
      </c>
      <c r="Z1221" s="145">
        <f t="shared" si="230"/>
        <v>0</v>
      </c>
      <c r="AA1221" s="145">
        <f t="shared" si="231"/>
        <v>0</v>
      </c>
      <c r="AB1221" s="257">
        <f t="shared" si="232"/>
        <v>0</v>
      </c>
      <c r="AC1221" s="142">
        <f t="shared" si="233"/>
        <v>0</v>
      </c>
      <c r="AD1221" s="143">
        <f t="shared" si="234"/>
        <v>0</v>
      </c>
      <c r="AE1221" s="144">
        <f t="shared" si="225"/>
        <v>0</v>
      </c>
      <c r="AF1221" s="144" t="str">
        <f t="shared" si="226"/>
        <v/>
      </c>
      <c r="AG1221" s="144" t="str">
        <f t="shared" si="227"/>
        <v/>
      </c>
      <c r="AH1221" s="591">
        <f t="shared" si="235"/>
        <v>0</v>
      </c>
    </row>
    <row r="1222" spans="1:34" ht="15.75">
      <c r="A1222" s="5"/>
      <c r="B1222" s="13">
        <v>158</v>
      </c>
      <c r="C1222" s="341" t="s">
        <v>2953</v>
      </c>
      <c r="D1222" s="341" t="s">
        <v>2954</v>
      </c>
      <c r="E1222" s="379" t="s">
        <v>1692</v>
      </c>
      <c r="F1222" s="8">
        <v>9</v>
      </c>
      <c r="G1222" s="8"/>
      <c r="H1222" s="413">
        <v>891</v>
      </c>
      <c r="I1222" s="146">
        <f t="shared" si="228"/>
        <v>623.69999999999993</v>
      </c>
      <c r="J1222" s="255">
        <f t="shared" si="229"/>
        <v>23.988461538461536</v>
      </c>
      <c r="K1222" s="8" t="s">
        <v>3526</v>
      </c>
      <c r="L1222" s="401"/>
      <c r="M1222" s="342"/>
      <c r="N1222" s="8" t="s">
        <v>3208</v>
      </c>
      <c r="O1222" s="426">
        <v>5.5104E-2</v>
      </c>
      <c r="P1222" s="423">
        <v>12240</v>
      </c>
      <c r="Q1222" s="439">
        <v>15000</v>
      </c>
      <c r="R1222" s="451" t="s">
        <v>5230</v>
      </c>
      <c r="S1222" s="461" t="s">
        <v>3315</v>
      </c>
      <c r="T1222" s="471"/>
      <c r="U1222" s="478"/>
      <c r="V1222" s="504"/>
      <c r="W1222" s="425" t="s">
        <v>5089</v>
      </c>
      <c r="X1222" s="169"/>
      <c r="Y1222" s="71" t="s">
        <v>233</v>
      </c>
      <c r="Z1222" s="145">
        <f t="shared" si="230"/>
        <v>0</v>
      </c>
      <c r="AA1222" s="145">
        <f t="shared" si="231"/>
        <v>0</v>
      </c>
      <c r="AB1222" s="257">
        <f t="shared" si="232"/>
        <v>0</v>
      </c>
      <c r="AC1222" s="142">
        <f t="shared" si="233"/>
        <v>0</v>
      </c>
      <c r="AD1222" s="143">
        <f t="shared" si="234"/>
        <v>0</v>
      </c>
      <c r="AE1222" s="144" t="str">
        <f t="shared" si="225"/>
        <v/>
      </c>
      <c r="AF1222" s="144">
        <f t="shared" si="226"/>
        <v>0</v>
      </c>
      <c r="AG1222" s="144" t="str">
        <f t="shared" si="227"/>
        <v/>
      </c>
      <c r="AH1222" s="591">
        <f t="shared" si="235"/>
        <v>0</v>
      </c>
    </row>
    <row r="1223" spans="1:34" ht="15.75">
      <c r="A1223" s="5" t="s">
        <v>1351</v>
      </c>
      <c r="B1223" s="13"/>
      <c r="C1223" s="348"/>
      <c r="D1223" s="348"/>
      <c r="E1223" s="380"/>
      <c r="F1223" s="1"/>
      <c r="G1223" s="8"/>
      <c r="H1223" s="413"/>
      <c r="I1223" s="410"/>
      <c r="J1223" s="565"/>
      <c r="K1223" s="10"/>
      <c r="L1223" s="8"/>
      <c r="M1223" s="341"/>
      <c r="N1223" s="10"/>
      <c r="O1223" s="10"/>
      <c r="P1223" s="423"/>
      <c r="Q1223" s="439"/>
      <c r="R1223" s="432"/>
      <c r="S1223" s="457"/>
      <c r="T1223" s="471"/>
      <c r="U1223" s="478"/>
      <c r="V1223" s="504"/>
      <c r="W1223" s="471"/>
      <c r="X1223" s="137"/>
      <c r="Y1223" s="71" t="s">
        <v>1015</v>
      </c>
      <c r="Z1223" s="195"/>
      <c r="AA1223" s="195"/>
      <c r="AB1223" s="142"/>
      <c r="AC1223" s="142"/>
      <c r="AD1223" s="143"/>
      <c r="AE1223" s="144"/>
      <c r="AF1223" s="144"/>
      <c r="AG1223" s="144"/>
      <c r="AH1223" s="591"/>
    </row>
    <row r="1224" spans="1:34" ht="15.75">
      <c r="A1224" s="5"/>
      <c r="B1224" s="13">
        <v>158</v>
      </c>
      <c r="C1224" s="341" t="s">
        <v>2955</v>
      </c>
      <c r="D1224" s="341" t="s">
        <v>2956</v>
      </c>
      <c r="E1224" s="379" t="s">
        <v>1692</v>
      </c>
      <c r="F1224" s="402">
        <v>9</v>
      </c>
      <c r="G1224" s="136"/>
      <c r="H1224" s="412">
        <v>902</v>
      </c>
      <c r="I1224" s="146">
        <f t="shared" si="228"/>
        <v>631.4</v>
      </c>
      <c r="J1224" s="255">
        <f t="shared" si="229"/>
        <v>24.284615384615385</v>
      </c>
      <c r="K1224" s="8" t="s">
        <v>3526</v>
      </c>
      <c r="L1224" s="401"/>
      <c r="M1224" s="342"/>
      <c r="N1224" s="8" t="s">
        <v>3208</v>
      </c>
      <c r="O1224" s="426">
        <v>5.5104E-2</v>
      </c>
      <c r="P1224" s="423">
        <v>12240</v>
      </c>
      <c r="Q1224" s="439">
        <v>15000</v>
      </c>
      <c r="R1224" s="451" t="s">
        <v>5230</v>
      </c>
      <c r="S1224" s="461" t="s">
        <v>3315</v>
      </c>
      <c r="T1224" s="432"/>
      <c r="U1224" s="506"/>
      <c r="V1224" s="516" t="s">
        <v>5090</v>
      </c>
      <c r="W1224" s="346" t="s">
        <v>5091</v>
      </c>
      <c r="X1224" s="169"/>
      <c r="Y1224" s="71" t="s">
        <v>233</v>
      </c>
      <c r="Z1224" s="145">
        <f t="shared" si="230"/>
        <v>0</v>
      </c>
      <c r="AA1224" s="145">
        <f t="shared" si="231"/>
        <v>0</v>
      </c>
      <c r="AB1224" s="257">
        <f t="shared" si="232"/>
        <v>0</v>
      </c>
      <c r="AC1224" s="142">
        <f t="shared" si="233"/>
        <v>0</v>
      </c>
      <c r="AD1224" s="143">
        <f t="shared" si="234"/>
        <v>0</v>
      </c>
      <c r="AE1224" s="144" t="str">
        <f t="shared" si="225"/>
        <v/>
      </c>
      <c r="AF1224" s="144">
        <f t="shared" si="226"/>
        <v>0</v>
      </c>
      <c r="AG1224" s="144" t="str">
        <f t="shared" si="227"/>
        <v/>
      </c>
      <c r="AH1224" s="591">
        <f t="shared" si="235"/>
        <v>0</v>
      </c>
    </row>
    <row r="1225" spans="1:34" ht="15.75">
      <c r="A1225" s="5"/>
      <c r="B1225" s="13">
        <v>158</v>
      </c>
      <c r="C1225" s="341" t="s">
        <v>2957</v>
      </c>
      <c r="D1225" s="341" t="s">
        <v>2958</v>
      </c>
      <c r="E1225" s="379" t="s">
        <v>1692</v>
      </c>
      <c r="F1225" s="402">
        <v>9</v>
      </c>
      <c r="G1225" s="8"/>
      <c r="H1225" s="412">
        <v>902</v>
      </c>
      <c r="I1225" s="146">
        <f t="shared" si="228"/>
        <v>631.4</v>
      </c>
      <c r="J1225" s="255">
        <f t="shared" si="229"/>
        <v>24.284615384615385</v>
      </c>
      <c r="K1225" s="8" t="s">
        <v>3526</v>
      </c>
      <c r="L1225" s="401"/>
      <c r="M1225" s="342"/>
      <c r="N1225" s="8" t="s">
        <v>3208</v>
      </c>
      <c r="O1225" s="426">
        <v>5.5104E-2</v>
      </c>
      <c r="P1225" s="423">
        <v>12240</v>
      </c>
      <c r="Q1225" s="439">
        <v>15000</v>
      </c>
      <c r="R1225" s="451" t="s">
        <v>5230</v>
      </c>
      <c r="S1225" s="461" t="s">
        <v>3315</v>
      </c>
      <c r="T1225" s="432"/>
      <c r="U1225" s="506"/>
      <c r="V1225" s="516" t="s">
        <v>5092</v>
      </c>
      <c r="W1225" s="346" t="s">
        <v>5093</v>
      </c>
      <c r="X1225" s="169"/>
      <c r="Y1225" s="71" t="s">
        <v>233</v>
      </c>
      <c r="Z1225" s="145">
        <f t="shared" si="230"/>
        <v>0</v>
      </c>
      <c r="AA1225" s="145">
        <f t="shared" si="231"/>
        <v>0</v>
      </c>
      <c r="AB1225" s="257">
        <f t="shared" si="232"/>
        <v>0</v>
      </c>
      <c r="AC1225" s="142">
        <f t="shared" si="233"/>
        <v>0</v>
      </c>
      <c r="AD1225" s="143">
        <f t="shared" si="234"/>
        <v>0</v>
      </c>
      <c r="AE1225" s="144" t="str">
        <f t="shared" si="225"/>
        <v/>
      </c>
      <c r="AF1225" s="144">
        <f t="shared" si="226"/>
        <v>0</v>
      </c>
      <c r="AG1225" s="144" t="str">
        <f t="shared" si="227"/>
        <v/>
      </c>
      <c r="AH1225" s="591">
        <f t="shared" si="235"/>
        <v>0</v>
      </c>
    </row>
    <row r="1226" spans="1:34" ht="15.75">
      <c r="A1226" s="5"/>
      <c r="B1226" s="13">
        <v>158</v>
      </c>
      <c r="C1226" s="341" t="s">
        <v>2959</v>
      </c>
      <c r="D1226" s="341" t="s">
        <v>2960</v>
      </c>
      <c r="E1226" s="379" t="s">
        <v>1692</v>
      </c>
      <c r="F1226" s="402">
        <v>9</v>
      </c>
      <c r="G1226" s="136"/>
      <c r="H1226" s="412">
        <v>897</v>
      </c>
      <c r="I1226" s="146">
        <f t="shared" si="228"/>
        <v>627.9</v>
      </c>
      <c r="J1226" s="255">
        <f t="shared" si="229"/>
        <v>24.15</v>
      </c>
      <c r="K1226" s="8" t="s">
        <v>3526</v>
      </c>
      <c r="L1226" s="401"/>
      <c r="M1226" s="342"/>
      <c r="N1226" s="8" t="s">
        <v>3208</v>
      </c>
      <c r="O1226" s="426">
        <v>5.5104E-2</v>
      </c>
      <c r="P1226" s="423">
        <v>12240</v>
      </c>
      <c r="Q1226" s="439">
        <v>15000</v>
      </c>
      <c r="R1226" s="451" t="s">
        <v>5230</v>
      </c>
      <c r="S1226" s="461" t="s">
        <v>3315</v>
      </c>
      <c r="T1226" s="432"/>
      <c r="U1226" s="506"/>
      <c r="V1226" s="516" t="s">
        <v>5094</v>
      </c>
      <c r="W1226" s="346" t="s">
        <v>5095</v>
      </c>
      <c r="X1226" s="169"/>
      <c r="Y1226" s="71" t="s">
        <v>233</v>
      </c>
      <c r="Z1226" s="145">
        <f t="shared" si="230"/>
        <v>0</v>
      </c>
      <c r="AA1226" s="145">
        <f t="shared" si="231"/>
        <v>0</v>
      </c>
      <c r="AB1226" s="257">
        <f t="shared" si="232"/>
        <v>0</v>
      </c>
      <c r="AC1226" s="142">
        <f t="shared" si="233"/>
        <v>0</v>
      </c>
      <c r="AD1226" s="143">
        <f t="shared" si="234"/>
        <v>0</v>
      </c>
      <c r="AE1226" s="144" t="str">
        <f t="shared" si="225"/>
        <v/>
      </c>
      <c r="AF1226" s="144">
        <f t="shared" si="226"/>
        <v>0</v>
      </c>
      <c r="AG1226" s="144" t="str">
        <f t="shared" si="227"/>
        <v/>
      </c>
      <c r="AH1226" s="591">
        <f t="shared" si="235"/>
        <v>0</v>
      </c>
    </row>
    <row r="1227" spans="1:34" ht="15.75">
      <c r="A1227" s="5"/>
      <c r="B1227" s="13">
        <v>158</v>
      </c>
      <c r="C1227" s="341" t="s">
        <v>2961</v>
      </c>
      <c r="D1227" s="341" t="s">
        <v>2962</v>
      </c>
      <c r="E1227" s="379" t="s">
        <v>1692</v>
      </c>
      <c r="F1227" s="402">
        <v>9</v>
      </c>
      <c r="G1227" s="8"/>
      <c r="H1227" s="412">
        <v>902</v>
      </c>
      <c r="I1227" s="146">
        <f t="shared" si="228"/>
        <v>631.4</v>
      </c>
      <c r="J1227" s="255">
        <f t="shared" si="229"/>
        <v>24.284615384615385</v>
      </c>
      <c r="K1227" s="8" t="s">
        <v>3526</v>
      </c>
      <c r="L1227" s="401"/>
      <c r="M1227" s="342"/>
      <c r="N1227" s="8" t="s">
        <v>3208</v>
      </c>
      <c r="O1227" s="426">
        <v>5.5104E-2</v>
      </c>
      <c r="P1227" s="423">
        <v>12240</v>
      </c>
      <c r="Q1227" s="439">
        <v>15000</v>
      </c>
      <c r="R1227" s="451" t="s">
        <v>5230</v>
      </c>
      <c r="S1227" s="461" t="s">
        <v>3315</v>
      </c>
      <c r="T1227" s="432"/>
      <c r="U1227" s="506"/>
      <c r="V1227" s="516" t="s">
        <v>5096</v>
      </c>
      <c r="W1227" s="346" t="s">
        <v>761</v>
      </c>
      <c r="X1227" s="169"/>
      <c r="Y1227" s="71" t="s">
        <v>233</v>
      </c>
      <c r="Z1227" s="145">
        <f t="shared" si="230"/>
        <v>0</v>
      </c>
      <c r="AA1227" s="145">
        <f t="shared" si="231"/>
        <v>0</v>
      </c>
      <c r="AB1227" s="257">
        <f t="shared" si="232"/>
        <v>0</v>
      </c>
      <c r="AC1227" s="142">
        <f t="shared" si="233"/>
        <v>0</v>
      </c>
      <c r="AD1227" s="143">
        <f t="shared" si="234"/>
        <v>0</v>
      </c>
      <c r="AE1227" s="144" t="str">
        <f t="shared" si="225"/>
        <v/>
      </c>
      <c r="AF1227" s="144">
        <f t="shared" si="226"/>
        <v>0</v>
      </c>
      <c r="AG1227" s="144" t="str">
        <f t="shared" si="227"/>
        <v/>
      </c>
      <c r="AH1227" s="591">
        <f t="shared" si="235"/>
        <v>0</v>
      </c>
    </row>
    <row r="1228" spans="1:34" ht="15.75">
      <c r="A1228" s="5"/>
      <c r="B1228" s="13">
        <v>158</v>
      </c>
      <c r="C1228" s="341" t="s">
        <v>2963</v>
      </c>
      <c r="D1228" s="341" t="s">
        <v>2964</v>
      </c>
      <c r="E1228" s="379" t="s">
        <v>1692</v>
      </c>
      <c r="F1228" s="402">
        <v>9</v>
      </c>
      <c r="G1228" s="8"/>
      <c r="H1228" s="412">
        <v>941</v>
      </c>
      <c r="I1228" s="146">
        <f t="shared" si="228"/>
        <v>658.69999999999993</v>
      </c>
      <c r="J1228" s="255">
        <f t="shared" si="229"/>
        <v>25.334615384615383</v>
      </c>
      <c r="K1228" s="8" t="s">
        <v>3526</v>
      </c>
      <c r="L1228" s="401"/>
      <c r="M1228" s="342"/>
      <c r="N1228" s="8" t="s">
        <v>3208</v>
      </c>
      <c r="O1228" s="426">
        <v>5.5104E-2</v>
      </c>
      <c r="P1228" s="423">
        <v>12240</v>
      </c>
      <c r="Q1228" s="439">
        <v>15000</v>
      </c>
      <c r="R1228" s="451" t="s">
        <v>5230</v>
      </c>
      <c r="S1228" s="461" t="s">
        <v>3315</v>
      </c>
      <c r="T1228" s="432"/>
      <c r="U1228" s="506"/>
      <c r="V1228" s="516" t="s">
        <v>5097</v>
      </c>
      <c r="W1228" s="346" t="s">
        <v>5098</v>
      </c>
      <c r="X1228" s="169"/>
      <c r="Y1228" s="71" t="s">
        <v>233</v>
      </c>
      <c r="Z1228" s="145">
        <f t="shared" si="230"/>
        <v>0</v>
      </c>
      <c r="AA1228" s="145">
        <f t="shared" si="231"/>
        <v>0</v>
      </c>
      <c r="AB1228" s="257">
        <f t="shared" si="232"/>
        <v>0</v>
      </c>
      <c r="AC1228" s="142">
        <f t="shared" si="233"/>
        <v>0</v>
      </c>
      <c r="AD1228" s="143">
        <f t="shared" si="234"/>
        <v>0</v>
      </c>
      <c r="AE1228" s="144" t="str">
        <f t="shared" si="225"/>
        <v/>
      </c>
      <c r="AF1228" s="144">
        <f t="shared" si="226"/>
        <v>0</v>
      </c>
      <c r="AG1228" s="144" t="str">
        <f t="shared" si="227"/>
        <v/>
      </c>
      <c r="AH1228" s="591">
        <f t="shared" si="235"/>
        <v>0</v>
      </c>
    </row>
    <row r="1229" spans="1:34" ht="15.75">
      <c r="A1229" s="5"/>
      <c r="B1229" s="13">
        <v>158</v>
      </c>
      <c r="C1229" s="341" t="s">
        <v>2965</v>
      </c>
      <c r="D1229" s="341" t="s">
        <v>2966</v>
      </c>
      <c r="E1229" s="379" t="s">
        <v>1692</v>
      </c>
      <c r="F1229" s="402">
        <v>9</v>
      </c>
      <c r="G1229" s="136"/>
      <c r="H1229" s="412">
        <v>979</v>
      </c>
      <c r="I1229" s="146">
        <f t="shared" si="228"/>
        <v>685.3</v>
      </c>
      <c r="J1229" s="255">
        <f t="shared" si="229"/>
        <v>26.357692307692307</v>
      </c>
      <c r="K1229" s="8" t="s">
        <v>3526</v>
      </c>
      <c r="L1229" s="401"/>
      <c r="M1229" s="342"/>
      <c r="N1229" s="8" t="s">
        <v>3208</v>
      </c>
      <c r="O1229" s="426">
        <v>5.5104E-2</v>
      </c>
      <c r="P1229" s="423">
        <v>12240</v>
      </c>
      <c r="Q1229" s="439">
        <v>15000</v>
      </c>
      <c r="R1229" s="451" t="s">
        <v>5230</v>
      </c>
      <c r="S1229" s="461" t="s">
        <v>3315</v>
      </c>
      <c r="T1229" s="432"/>
      <c r="U1229" s="506"/>
      <c r="V1229" s="516" t="s">
        <v>5099</v>
      </c>
      <c r="W1229" s="425" t="s">
        <v>5100</v>
      </c>
      <c r="X1229" s="169"/>
      <c r="Y1229" s="71" t="s">
        <v>233</v>
      </c>
      <c r="Z1229" s="145">
        <f t="shared" si="230"/>
        <v>0</v>
      </c>
      <c r="AA1229" s="145">
        <f t="shared" si="231"/>
        <v>0</v>
      </c>
      <c r="AB1229" s="257">
        <f t="shared" si="232"/>
        <v>0</v>
      </c>
      <c r="AC1229" s="142">
        <f t="shared" si="233"/>
        <v>0</v>
      </c>
      <c r="AD1229" s="143">
        <f t="shared" si="234"/>
        <v>0</v>
      </c>
      <c r="AE1229" s="144" t="str">
        <f t="shared" si="225"/>
        <v/>
      </c>
      <c r="AF1229" s="144">
        <f t="shared" si="226"/>
        <v>0</v>
      </c>
      <c r="AG1229" s="144" t="str">
        <f t="shared" si="227"/>
        <v/>
      </c>
      <c r="AH1229" s="591">
        <f t="shared" si="235"/>
        <v>0</v>
      </c>
    </row>
    <row r="1230" spans="1:34" ht="15.75">
      <c r="A1230" s="5"/>
      <c r="B1230" s="13">
        <v>158</v>
      </c>
      <c r="C1230" s="341" t="s">
        <v>2967</v>
      </c>
      <c r="D1230" s="341" t="s">
        <v>2968</v>
      </c>
      <c r="E1230" s="379" t="s">
        <v>1692</v>
      </c>
      <c r="F1230" s="402">
        <v>9</v>
      </c>
      <c r="G1230" s="8"/>
      <c r="H1230" s="412">
        <v>902</v>
      </c>
      <c r="I1230" s="146">
        <f t="shared" si="228"/>
        <v>631.4</v>
      </c>
      <c r="J1230" s="255">
        <f t="shared" si="229"/>
        <v>24.284615384615385</v>
      </c>
      <c r="K1230" s="8" t="s">
        <v>3526</v>
      </c>
      <c r="L1230" s="401"/>
      <c r="M1230" s="342"/>
      <c r="N1230" s="8" t="s">
        <v>3208</v>
      </c>
      <c r="O1230" s="426">
        <v>5.5104E-2</v>
      </c>
      <c r="P1230" s="423">
        <v>12240</v>
      </c>
      <c r="Q1230" s="439">
        <v>15000</v>
      </c>
      <c r="R1230" s="451" t="s">
        <v>5230</v>
      </c>
      <c r="S1230" s="461" t="s">
        <v>3315</v>
      </c>
      <c r="T1230" s="432"/>
      <c r="U1230" s="506"/>
      <c r="V1230" s="517"/>
      <c r="W1230" s="346" t="s">
        <v>5058</v>
      </c>
      <c r="X1230" s="169"/>
      <c r="Y1230" s="71" t="s">
        <v>233</v>
      </c>
      <c r="Z1230" s="145">
        <f t="shared" si="230"/>
        <v>0</v>
      </c>
      <c r="AA1230" s="145">
        <f t="shared" si="231"/>
        <v>0</v>
      </c>
      <c r="AB1230" s="257">
        <f t="shared" si="232"/>
        <v>0</v>
      </c>
      <c r="AC1230" s="142">
        <f t="shared" si="233"/>
        <v>0</v>
      </c>
      <c r="AD1230" s="143">
        <f t="shared" si="234"/>
        <v>0</v>
      </c>
      <c r="AE1230" s="144" t="str">
        <f t="shared" si="225"/>
        <v/>
      </c>
      <c r="AF1230" s="144">
        <f t="shared" si="226"/>
        <v>0</v>
      </c>
      <c r="AG1230" s="144" t="str">
        <f t="shared" si="227"/>
        <v/>
      </c>
      <c r="AH1230" s="591">
        <f t="shared" si="235"/>
        <v>0</v>
      </c>
    </row>
    <row r="1231" spans="1:34" ht="15.75">
      <c r="A1231" s="5"/>
      <c r="B1231" s="13">
        <v>158</v>
      </c>
      <c r="C1231" s="341" t="s">
        <v>2969</v>
      </c>
      <c r="D1231" s="389" t="s">
        <v>2970</v>
      </c>
      <c r="E1231" s="379" t="s">
        <v>1692</v>
      </c>
      <c r="F1231" s="402">
        <v>9</v>
      </c>
      <c r="G1231" s="8"/>
      <c r="H1231" s="412">
        <v>944</v>
      </c>
      <c r="I1231" s="146">
        <f t="shared" si="228"/>
        <v>660.8</v>
      </c>
      <c r="J1231" s="255">
        <f t="shared" si="229"/>
        <v>25.415384615384614</v>
      </c>
      <c r="K1231" s="8" t="s">
        <v>3526</v>
      </c>
      <c r="L1231" s="401"/>
      <c r="M1231" s="342"/>
      <c r="N1231" s="8" t="s">
        <v>3208</v>
      </c>
      <c r="O1231" s="426">
        <v>5.5104E-2</v>
      </c>
      <c r="P1231" s="423">
        <v>12240</v>
      </c>
      <c r="Q1231" s="439">
        <v>15000</v>
      </c>
      <c r="R1231" s="451" t="s">
        <v>5230</v>
      </c>
      <c r="S1231" s="461" t="s">
        <v>3315</v>
      </c>
      <c r="T1231" s="432"/>
      <c r="U1231" s="506"/>
      <c r="V1231" s="516" t="s">
        <v>5101</v>
      </c>
      <c r="W1231" s="488" t="s">
        <v>5102</v>
      </c>
      <c r="X1231" s="169"/>
      <c r="Y1231" s="71" t="s">
        <v>233</v>
      </c>
      <c r="Z1231" s="145">
        <f t="shared" si="230"/>
        <v>0</v>
      </c>
      <c r="AA1231" s="145">
        <f t="shared" si="231"/>
        <v>0</v>
      </c>
      <c r="AB1231" s="257">
        <f t="shared" si="232"/>
        <v>0</v>
      </c>
      <c r="AC1231" s="142">
        <f t="shared" si="233"/>
        <v>0</v>
      </c>
      <c r="AD1231" s="143">
        <f t="shared" si="234"/>
        <v>0</v>
      </c>
      <c r="AE1231" s="144" t="str">
        <f t="shared" si="225"/>
        <v/>
      </c>
      <c r="AF1231" s="144">
        <f t="shared" si="226"/>
        <v>0</v>
      </c>
      <c r="AG1231" s="144" t="str">
        <f t="shared" si="227"/>
        <v/>
      </c>
      <c r="AH1231" s="591">
        <f t="shared" si="235"/>
        <v>0</v>
      </c>
    </row>
    <row r="1232" spans="1:34" ht="15.75">
      <c r="A1232" s="5"/>
      <c r="B1232" s="13">
        <v>158</v>
      </c>
      <c r="C1232" s="341" t="s">
        <v>2971</v>
      </c>
      <c r="D1232" s="341" t="s">
        <v>2972</v>
      </c>
      <c r="E1232" s="379" t="s">
        <v>1692</v>
      </c>
      <c r="F1232" s="402">
        <v>9</v>
      </c>
      <c r="G1232" s="136"/>
      <c r="H1232" s="412">
        <v>961</v>
      </c>
      <c r="I1232" s="146">
        <f t="shared" si="228"/>
        <v>672.69999999999993</v>
      </c>
      <c r="J1232" s="255">
        <f t="shared" si="229"/>
        <v>25.873076923076919</v>
      </c>
      <c r="K1232" s="8" t="s">
        <v>3526</v>
      </c>
      <c r="L1232" s="401"/>
      <c r="M1232" s="342"/>
      <c r="N1232" s="8" t="s">
        <v>3208</v>
      </c>
      <c r="O1232" s="426">
        <v>5.5104E-2</v>
      </c>
      <c r="P1232" s="423">
        <v>12240</v>
      </c>
      <c r="Q1232" s="439">
        <v>15000</v>
      </c>
      <c r="R1232" s="451" t="s">
        <v>5230</v>
      </c>
      <c r="S1232" s="461" t="s">
        <v>3315</v>
      </c>
      <c r="T1232" s="432"/>
      <c r="U1232" s="506"/>
      <c r="V1232" s="516" t="s">
        <v>5103</v>
      </c>
      <c r="W1232" s="346" t="s">
        <v>5104</v>
      </c>
      <c r="X1232" s="169"/>
      <c r="Y1232" s="71" t="s">
        <v>233</v>
      </c>
      <c r="Z1232" s="145">
        <f t="shared" si="230"/>
        <v>0</v>
      </c>
      <c r="AA1232" s="145">
        <f t="shared" si="231"/>
        <v>0</v>
      </c>
      <c r="AB1232" s="257">
        <f t="shared" si="232"/>
        <v>0</v>
      </c>
      <c r="AC1232" s="142">
        <f t="shared" si="233"/>
        <v>0</v>
      </c>
      <c r="AD1232" s="143">
        <f t="shared" si="234"/>
        <v>0</v>
      </c>
      <c r="AE1232" s="144" t="str">
        <f t="shared" si="225"/>
        <v/>
      </c>
      <c r="AF1232" s="144">
        <f t="shared" si="226"/>
        <v>0</v>
      </c>
      <c r="AG1232" s="144" t="str">
        <f t="shared" si="227"/>
        <v/>
      </c>
      <c r="AH1232" s="591">
        <f t="shared" si="235"/>
        <v>0</v>
      </c>
    </row>
    <row r="1233" spans="1:34" ht="15.75">
      <c r="A1233" s="5"/>
      <c r="B1233" s="13">
        <v>158</v>
      </c>
      <c r="C1233" s="341" t="s">
        <v>2973</v>
      </c>
      <c r="D1233" s="341" t="s">
        <v>2974</v>
      </c>
      <c r="E1233" s="379" t="s">
        <v>1692</v>
      </c>
      <c r="F1233" s="402">
        <v>9</v>
      </c>
      <c r="G1233" s="8"/>
      <c r="H1233" s="412">
        <v>981</v>
      </c>
      <c r="I1233" s="146">
        <f t="shared" si="228"/>
        <v>686.69999999999993</v>
      </c>
      <c r="J1233" s="255">
        <f t="shared" si="229"/>
        <v>26.411538461538459</v>
      </c>
      <c r="K1233" s="8" t="s">
        <v>3526</v>
      </c>
      <c r="L1233" s="401"/>
      <c r="M1233" s="342"/>
      <c r="N1233" s="8" t="s">
        <v>3208</v>
      </c>
      <c r="O1233" s="426">
        <v>5.5104E-2</v>
      </c>
      <c r="P1233" s="423">
        <v>12240</v>
      </c>
      <c r="Q1233" s="439">
        <v>15000</v>
      </c>
      <c r="R1233" s="451" t="s">
        <v>5230</v>
      </c>
      <c r="S1233" s="461" t="s">
        <v>3315</v>
      </c>
      <c r="T1233" s="432"/>
      <c r="U1233" s="506"/>
      <c r="V1233" s="516" t="s">
        <v>5105</v>
      </c>
      <c r="W1233" s="346" t="s">
        <v>5106</v>
      </c>
      <c r="X1233" s="169"/>
      <c r="Y1233" s="71" t="s">
        <v>233</v>
      </c>
      <c r="Z1233" s="145">
        <f t="shared" si="230"/>
        <v>0</v>
      </c>
      <c r="AA1233" s="145">
        <f t="shared" si="231"/>
        <v>0</v>
      </c>
      <c r="AB1233" s="257">
        <f t="shared" si="232"/>
        <v>0</v>
      </c>
      <c r="AC1233" s="142">
        <f t="shared" si="233"/>
        <v>0</v>
      </c>
      <c r="AD1233" s="143">
        <f t="shared" si="234"/>
        <v>0</v>
      </c>
      <c r="AE1233" s="144" t="str">
        <f t="shared" si="225"/>
        <v/>
      </c>
      <c r="AF1233" s="144">
        <f t="shared" si="226"/>
        <v>0</v>
      </c>
      <c r="AG1233" s="144" t="str">
        <f t="shared" si="227"/>
        <v/>
      </c>
      <c r="AH1233" s="591">
        <f t="shared" si="235"/>
        <v>0</v>
      </c>
    </row>
    <row r="1234" spans="1:34" ht="15.75">
      <c r="A1234" s="5"/>
      <c r="B1234" s="13">
        <v>158</v>
      </c>
      <c r="C1234" s="341" t="s">
        <v>2975</v>
      </c>
      <c r="D1234" s="341" t="s">
        <v>2976</v>
      </c>
      <c r="E1234" s="379" t="s">
        <v>1692</v>
      </c>
      <c r="F1234" s="402">
        <v>9</v>
      </c>
      <c r="G1234" s="8"/>
      <c r="H1234" s="412">
        <v>995</v>
      </c>
      <c r="I1234" s="146">
        <f t="shared" si="228"/>
        <v>696.5</v>
      </c>
      <c r="J1234" s="255">
        <f t="shared" si="229"/>
        <v>26.78846153846154</v>
      </c>
      <c r="K1234" s="8" t="s">
        <v>3526</v>
      </c>
      <c r="L1234" s="401"/>
      <c r="M1234" s="342"/>
      <c r="N1234" s="8" t="s">
        <v>3208</v>
      </c>
      <c r="O1234" s="426">
        <v>5.5104E-2</v>
      </c>
      <c r="P1234" s="423">
        <v>12240</v>
      </c>
      <c r="Q1234" s="439">
        <v>15000</v>
      </c>
      <c r="R1234" s="451" t="s">
        <v>5230</v>
      </c>
      <c r="S1234" s="461" t="s">
        <v>3315</v>
      </c>
      <c r="T1234" s="432"/>
      <c r="U1234" s="506"/>
      <c r="V1234" s="516" t="s">
        <v>5107</v>
      </c>
      <c r="W1234" s="346" t="s">
        <v>5108</v>
      </c>
      <c r="X1234" s="169"/>
      <c r="Y1234" s="71" t="s">
        <v>233</v>
      </c>
      <c r="Z1234" s="145">
        <f t="shared" si="230"/>
        <v>0</v>
      </c>
      <c r="AA1234" s="145">
        <f t="shared" si="231"/>
        <v>0</v>
      </c>
      <c r="AB1234" s="257">
        <f t="shared" si="232"/>
        <v>0</v>
      </c>
      <c r="AC1234" s="142">
        <f t="shared" si="233"/>
        <v>0</v>
      </c>
      <c r="AD1234" s="143">
        <f t="shared" si="234"/>
        <v>0</v>
      </c>
      <c r="AE1234" s="144" t="str">
        <f t="shared" si="225"/>
        <v/>
      </c>
      <c r="AF1234" s="144">
        <f t="shared" si="226"/>
        <v>0</v>
      </c>
      <c r="AG1234" s="144" t="str">
        <f t="shared" si="227"/>
        <v/>
      </c>
      <c r="AH1234" s="591">
        <f t="shared" si="235"/>
        <v>0</v>
      </c>
    </row>
    <row r="1235" spans="1:34" ht="15.75">
      <c r="A1235" s="5"/>
      <c r="B1235" s="13">
        <v>158</v>
      </c>
      <c r="C1235" s="341" t="s">
        <v>2977</v>
      </c>
      <c r="D1235" s="389" t="s">
        <v>2978</v>
      </c>
      <c r="E1235" s="379" t="s">
        <v>1692</v>
      </c>
      <c r="F1235" s="402">
        <v>9</v>
      </c>
      <c r="G1235" s="8"/>
      <c r="H1235" s="412">
        <v>902</v>
      </c>
      <c r="I1235" s="146">
        <f t="shared" si="228"/>
        <v>631.4</v>
      </c>
      <c r="J1235" s="255">
        <f t="shared" si="229"/>
        <v>24.284615384615385</v>
      </c>
      <c r="K1235" s="8" t="s">
        <v>3526</v>
      </c>
      <c r="L1235" s="401"/>
      <c r="M1235" s="342"/>
      <c r="N1235" s="8" t="s">
        <v>3208</v>
      </c>
      <c r="O1235" s="426">
        <v>5.5104E-2</v>
      </c>
      <c r="P1235" s="423">
        <v>12240</v>
      </c>
      <c r="Q1235" s="439">
        <v>15000</v>
      </c>
      <c r="R1235" s="451" t="s">
        <v>5230</v>
      </c>
      <c r="S1235" s="461" t="s">
        <v>3315</v>
      </c>
      <c r="T1235" s="432"/>
      <c r="U1235" s="506"/>
      <c r="V1235" s="516" t="s">
        <v>5109</v>
      </c>
      <c r="W1235" s="488" t="s">
        <v>5110</v>
      </c>
      <c r="X1235" s="169"/>
      <c r="Y1235" s="71" t="s">
        <v>6649</v>
      </c>
      <c r="Z1235" s="145">
        <f t="shared" si="230"/>
        <v>0</v>
      </c>
      <c r="AA1235" s="145">
        <f t="shared" si="231"/>
        <v>0</v>
      </c>
      <c r="AB1235" s="257">
        <f t="shared" si="232"/>
        <v>0</v>
      </c>
      <c r="AC1235" s="142">
        <f t="shared" si="233"/>
        <v>0</v>
      </c>
      <c r="AD1235" s="143">
        <f t="shared" si="234"/>
        <v>0</v>
      </c>
      <c r="AE1235" s="144" t="str">
        <f t="shared" si="225"/>
        <v/>
      </c>
      <c r="AF1235" s="144">
        <f t="shared" si="226"/>
        <v>0</v>
      </c>
      <c r="AG1235" s="144" t="str">
        <f t="shared" si="227"/>
        <v/>
      </c>
      <c r="AH1235" s="591">
        <f t="shared" si="235"/>
        <v>0</v>
      </c>
    </row>
    <row r="1236" spans="1:34" ht="15.75">
      <c r="A1236" s="5"/>
      <c r="B1236" s="13">
        <v>158</v>
      </c>
      <c r="C1236" s="341" t="s">
        <v>2979</v>
      </c>
      <c r="D1236" s="341" t="s">
        <v>2980</v>
      </c>
      <c r="E1236" s="379" t="s">
        <v>1692</v>
      </c>
      <c r="F1236" s="402">
        <v>9</v>
      </c>
      <c r="G1236" s="8"/>
      <c r="H1236" s="412">
        <v>941</v>
      </c>
      <c r="I1236" s="146">
        <f t="shared" si="228"/>
        <v>658.69999999999993</v>
      </c>
      <c r="J1236" s="255">
        <f t="shared" si="229"/>
        <v>25.334615384615383</v>
      </c>
      <c r="K1236" s="8" t="s">
        <v>3526</v>
      </c>
      <c r="L1236" s="401"/>
      <c r="M1236" s="342"/>
      <c r="N1236" s="8" t="s">
        <v>3208</v>
      </c>
      <c r="O1236" s="426">
        <v>5.5104E-2</v>
      </c>
      <c r="P1236" s="423">
        <v>12240</v>
      </c>
      <c r="Q1236" s="439">
        <v>15000</v>
      </c>
      <c r="R1236" s="451" t="s">
        <v>5230</v>
      </c>
      <c r="S1236" s="461" t="s">
        <v>3315</v>
      </c>
      <c r="T1236" s="432"/>
      <c r="U1236" s="506"/>
      <c r="V1236" s="516" t="s">
        <v>5111</v>
      </c>
      <c r="W1236" s="346" t="s">
        <v>5049</v>
      </c>
      <c r="X1236" s="169"/>
      <c r="Y1236" s="71" t="s">
        <v>233</v>
      </c>
      <c r="Z1236" s="145">
        <f t="shared" si="230"/>
        <v>0</v>
      </c>
      <c r="AA1236" s="145">
        <f t="shared" si="231"/>
        <v>0</v>
      </c>
      <c r="AB1236" s="257">
        <f t="shared" si="232"/>
        <v>0</v>
      </c>
      <c r="AC1236" s="142">
        <f t="shared" si="233"/>
        <v>0</v>
      </c>
      <c r="AD1236" s="143">
        <f t="shared" si="234"/>
        <v>0</v>
      </c>
      <c r="AE1236" s="144" t="str">
        <f t="shared" si="225"/>
        <v/>
      </c>
      <c r="AF1236" s="144">
        <f t="shared" si="226"/>
        <v>0</v>
      </c>
      <c r="AG1236" s="144" t="str">
        <f t="shared" si="227"/>
        <v/>
      </c>
      <c r="AH1236" s="591">
        <f t="shared" si="235"/>
        <v>0</v>
      </c>
    </row>
    <row r="1237" spans="1:34" ht="15.75">
      <c r="A1237" s="5"/>
      <c r="B1237" s="13">
        <v>158</v>
      </c>
      <c r="C1237" s="341" t="s">
        <v>2981</v>
      </c>
      <c r="D1237" s="341" t="s">
        <v>2982</v>
      </c>
      <c r="E1237" s="379" t="s">
        <v>1692</v>
      </c>
      <c r="F1237" s="402">
        <v>9</v>
      </c>
      <c r="G1237" s="8"/>
      <c r="H1237" s="412">
        <v>862</v>
      </c>
      <c r="I1237" s="146">
        <f t="shared" si="228"/>
        <v>603.4</v>
      </c>
      <c r="J1237" s="255">
        <f t="shared" si="229"/>
        <v>23.207692307692305</v>
      </c>
      <c r="K1237" s="8" t="s">
        <v>3526</v>
      </c>
      <c r="L1237" s="401"/>
      <c r="M1237" s="342"/>
      <c r="N1237" s="8" t="s">
        <v>3208</v>
      </c>
      <c r="O1237" s="426">
        <v>5.5104E-2</v>
      </c>
      <c r="P1237" s="423">
        <v>12240</v>
      </c>
      <c r="Q1237" s="439">
        <v>15000</v>
      </c>
      <c r="R1237" s="451" t="s">
        <v>5230</v>
      </c>
      <c r="S1237" s="461" t="s">
        <v>3315</v>
      </c>
      <c r="T1237" s="432"/>
      <c r="U1237" s="506"/>
      <c r="V1237" s="522" t="s">
        <v>5112</v>
      </c>
      <c r="W1237" s="346" t="s">
        <v>5113</v>
      </c>
      <c r="X1237" s="169"/>
      <c r="Y1237" s="71" t="s">
        <v>233</v>
      </c>
      <c r="Z1237" s="145">
        <f t="shared" si="230"/>
        <v>0</v>
      </c>
      <c r="AA1237" s="145">
        <f t="shared" si="231"/>
        <v>0</v>
      </c>
      <c r="AB1237" s="257">
        <f t="shared" si="232"/>
        <v>0</v>
      </c>
      <c r="AC1237" s="142">
        <f t="shared" si="233"/>
        <v>0</v>
      </c>
      <c r="AD1237" s="143">
        <f t="shared" si="234"/>
        <v>0</v>
      </c>
      <c r="AE1237" s="144" t="str">
        <f t="shared" si="225"/>
        <v/>
      </c>
      <c r="AF1237" s="144">
        <f t="shared" si="226"/>
        <v>0</v>
      </c>
      <c r="AG1237" s="144" t="str">
        <f t="shared" si="227"/>
        <v/>
      </c>
      <c r="AH1237" s="591">
        <f t="shared" si="235"/>
        <v>0</v>
      </c>
    </row>
    <row r="1238" spans="1:34" ht="15.75">
      <c r="A1238" s="5"/>
      <c r="B1238" s="13">
        <v>158</v>
      </c>
      <c r="C1238" s="341" t="s">
        <v>2983</v>
      </c>
      <c r="D1238" s="341" t="s">
        <v>2984</v>
      </c>
      <c r="E1238" s="379" t="s">
        <v>1692</v>
      </c>
      <c r="F1238" s="402">
        <v>9</v>
      </c>
      <c r="G1238" s="8"/>
      <c r="H1238" s="412">
        <v>920</v>
      </c>
      <c r="I1238" s="146">
        <f t="shared" si="228"/>
        <v>644</v>
      </c>
      <c r="J1238" s="255">
        <f t="shared" si="229"/>
        <v>24.76923076923077</v>
      </c>
      <c r="K1238" s="8" t="s">
        <v>3526</v>
      </c>
      <c r="L1238" s="401"/>
      <c r="M1238" s="342"/>
      <c r="N1238" s="8" t="s">
        <v>3208</v>
      </c>
      <c r="O1238" s="426">
        <v>5.5104E-2</v>
      </c>
      <c r="P1238" s="423">
        <v>12240</v>
      </c>
      <c r="Q1238" s="439">
        <v>15000</v>
      </c>
      <c r="R1238" s="451" t="s">
        <v>5230</v>
      </c>
      <c r="S1238" s="461" t="s">
        <v>3315</v>
      </c>
      <c r="T1238" s="432"/>
      <c r="U1238" s="506"/>
      <c r="V1238" s="517"/>
      <c r="W1238" s="346" t="s">
        <v>5047</v>
      </c>
      <c r="X1238" s="169"/>
      <c r="Y1238" s="71" t="s">
        <v>233</v>
      </c>
      <c r="Z1238" s="145">
        <f t="shared" si="230"/>
        <v>0</v>
      </c>
      <c r="AA1238" s="145">
        <f t="shared" si="231"/>
        <v>0</v>
      </c>
      <c r="AB1238" s="257">
        <f t="shared" si="232"/>
        <v>0</v>
      </c>
      <c r="AC1238" s="142">
        <f t="shared" si="233"/>
        <v>0</v>
      </c>
      <c r="AD1238" s="143">
        <f t="shared" si="234"/>
        <v>0</v>
      </c>
      <c r="AE1238" s="144" t="str">
        <f t="shared" si="225"/>
        <v/>
      </c>
      <c r="AF1238" s="144">
        <f t="shared" si="226"/>
        <v>0</v>
      </c>
      <c r="AG1238" s="144" t="str">
        <f t="shared" si="227"/>
        <v/>
      </c>
      <c r="AH1238" s="591">
        <f t="shared" si="235"/>
        <v>0</v>
      </c>
    </row>
    <row r="1239" spans="1:34" ht="15.75">
      <c r="A1239" s="5"/>
      <c r="B1239" s="13">
        <v>158</v>
      </c>
      <c r="C1239" s="341" t="s">
        <v>2985</v>
      </c>
      <c r="D1239" s="341" t="s">
        <v>2986</v>
      </c>
      <c r="E1239" s="379" t="s">
        <v>1692</v>
      </c>
      <c r="F1239" s="402">
        <v>9</v>
      </c>
      <c r="G1239" s="8"/>
      <c r="H1239" s="412">
        <v>902</v>
      </c>
      <c r="I1239" s="146">
        <f t="shared" si="228"/>
        <v>631.4</v>
      </c>
      <c r="J1239" s="255">
        <f t="shared" si="229"/>
        <v>24.284615384615385</v>
      </c>
      <c r="K1239" s="8" t="s">
        <v>3526</v>
      </c>
      <c r="L1239" s="401"/>
      <c r="M1239" s="342"/>
      <c r="N1239" s="8" t="s">
        <v>3208</v>
      </c>
      <c r="O1239" s="426">
        <v>5.5104E-2</v>
      </c>
      <c r="P1239" s="423">
        <v>12240</v>
      </c>
      <c r="Q1239" s="439">
        <v>15000</v>
      </c>
      <c r="R1239" s="451" t="s">
        <v>5230</v>
      </c>
      <c r="S1239" s="461" t="s">
        <v>3315</v>
      </c>
      <c r="T1239" s="432"/>
      <c r="U1239" s="506"/>
      <c r="V1239" s="522" t="s">
        <v>5114</v>
      </c>
      <c r="W1239" s="346" t="s">
        <v>5115</v>
      </c>
      <c r="X1239" s="169"/>
      <c r="Y1239" s="71" t="s">
        <v>233</v>
      </c>
      <c r="Z1239" s="145">
        <f t="shared" si="230"/>
        <v>0</v>
      </c>
      <c r="AA1239" s="145">
        <f t="shared" si="231"/>
        <v>0</v>
      </c>
      <c r="AB1239" s="257">
        <f t="shared" si="232"/>
        <v>0</v>
      </c>
      <c r="AC1239" s="142">
        <f t="shared" si="233"/>
        <v>0</v>
      </c>
      <c r="AD1239" s="143">
        <f t="shared" si="234"/>
        <v>0</v>
      </c>
      <c r="AE1239" s="144" t="str">
        <f t="shared" si="225"/>
        <v/>
      </c>
      <c r="AF1239" s="144">
        <f t="shared" si="226"/>
        <v>0</v>
      </c>
      <c r="AG1239" s="144" t="str">
        <f t="shared" si="227"/>
        <v/>
      </c>
      <c r="AH1239" s="591">
        <f t="shared" si="235"/>
        <v>0</v>
      </c>
    </row>
    <row r="1240" spans="1:34" ht="15.75">
      <c r="A1240" s="5"/>
      <c r="B1240" s="13">
        <v>158</v>
      </c>
      <c r="C1240" s="341" t="s">
        <v>2987</v>
      </c>
      <c r="D1240" s="341" t="s">
        <v>2988</v>
      </c>
      <c r="E1240" s="379" t="s">
        <v>1692</v>
      </c>
      <c r="F1240" s="402">
        <v>9</v>
      </c>
      <c r="G1240" s="8"/>
      <c r="H1240" s="412">
        <v>981</v>
      </c>
      <c r="I1240" s="146">
        <f t="shared" si="228"/>
        <v>686.69999999999993</v>
      </c>
      <c r="J1240" s="255">
        <f t="shared" si="229"/>
        <v>26.411538461538459</v>
      </c>
      <c r="K1240" s="8" t="s">
        <v>3526</v>
      </c>
      <c r="L1240" s="401"/>
      <c r="M1240" s="342"/>
      <c r="N1240" s="8" t="s">
        <v>3208</v>
      </c>
      <c r="O1240" s="426">
        <v>5.5104E-2</v>
      </c>
      <c r="P1240" s="423">
        <v>12240</v>
      </c>
      <c r="Q1240" s="439">
        <v>15000</v>
      </c>
      <c r="R1240" s="451" t="s">
        <v>5230</v>
      </c>
      <c r="S1240" s="461" t="s">
        <v>3315</v>
      </c>
      <c r="T1240" s="432"/>
      <c r="U1240" s="506"/>
      <c r="V1240" s="517"/>
      <c r="W1240" s="346" t="s">
        <v>5116</v>
      </c>
      <c r="X1240" s="169"/>
      <c r="Y1240" s="71" t="s">
        <v>233</v>
      </c>
      <c r="Z1240" s="145">
        <f t="shared" si="230"/>
        <v>0</v>
      </c>
      <c r="AA1240" s="145">
        <f t="shared" si="231"/>
        <v>0</v>
      </c>
      <c r="AB1240" s="257">
        <f t="shared" si="232"/>
        <v>0</v>
      </c>
      <c r="AC1240" s="142">
        <f t="shared" si="233"/>
        <v>0</v>
      </c>
      <c r="AD1240" s="143">
        <f t="shared" si="234"/>
        <v>0</v>
      </c>
      <c r="AE1240" s="144" t="str">
        <f t="shared" ref="AE1240:AE1303" si="236">IF(N1240="1.1G",(P1240/1000)*X1240,"")</f>
        <v/>
      </c>
      <c r="AF1240" s="144">
        <f t="shared" ref="AF1240:AF1303" si="237">IF(N1240="1.3G",(P1240/1000)*X1240,"")</f>
        <v>0</v>
      </c>
      <c r="AG1240" s="144" t="str">
        <f t="shared" ref="AG1240:AG1303" si="238">IF(N1240="1.4G",(P1240/1000)*X1240,"")</f>
        <v/>
      </c>
      <c r="AH1240" s="591">
        <f t="shared" si="235"/>
        <v>0</v>
      </c>
    </row>
    <row r="1241" spans="1:34" ht="15.75">
      <c r="A1241" s="5"/>
      <c r="B1241" s="13">
        <v>158</v>
      </c>
      <c r="C1241" s="341" t="s">
        <v>2989</v>
      </c>
      <c r="D1241" s="341" t="s">
        <v>2990</v>
      </c>
      <c r="E1241" s="379" t="s">
        <v>1692</v>
      </c>
      <c r="F1241" s="402">
        <v>9</v>
      </c>
      <c r="G1241" s="136"/>
      <c r="H1241" s="412">
        <v>938</v>
      </c>
      <c r="I1241" s="146">
        <f t="shared" ref="I1241:I1304" si="239">(H1241)*$G$20</f>
        <v>656.59999999999991</v>
      </c>
      <c r="J1241" s="255">
        <f t="shared" ref="J1241:J1304" si="240">(I1241/$J$19)</f>
        <v>25.253846153846151</v>
      </c>
      <c r="K1241" s="8" t="s">
        <v>3526</v>
      </c>
      <c r="L1241" s="401"/>
      <c r="M1241" s="342"/>
      <c r="N1241" s="8" t="s">
        <v>3208</v>
      </c>
      <c r="O1241" s="426">
        <v>5.5104E-2</v>
      </c>
      <c r="P1241" s="423">
        <v>12240</v>
      </c>
      <c r="Q1241" s="439">
        <v>15000</v>
      </c>
      <c r="R1241" s="451" t="s">
        <v>5230</v>
      </c>
      <c r="S1241" s="461" t="s">
        <v>3315</v>
      </c>
      <c r="T1241" s="432"/>
      <c r="U1241" s="506"/>
      <c r="V1241" s="516" t="s">
        <v>5117</v>
      </c>
      <c r="W1241" s="346" t="s">
        <v>5118</v>
      </c>
      <c r="X1241" s="169"/>
      <c r="Y1241" s="71" t="s">
        <v>233</v>
      </c>
      <c r="Z1241" s="145">
        <f t="shared" ref="Z1241:Z1304" si="241">(X1241*F1241*I1241)</f>
        <v>0</v>
      </c>
      <c r="AA1241" s="145">
        <f t="shared" ref="AA1241:AA1304" si="242">(Z1241*1.21)</f>
        <v>0</v>
      </c>
      <c r="AB1241" s="257">
        <f t="shared" ref="AB1241:AB1304" si="243">(X1241*J1241*F1241)</f>
        <v>0</v>
      </c>
      <c r="AC1241" s="142">
        <f t="shared" ref="AC1241:AC1304" si="244">(X1241*Q1241/1000)</f>
        <v>0</v>
      </c>
      <c r="AD1241" s="143">
        <f t="shared" ref="AD1241:AD1304" si="245">(X1241*O1241)</f>
        <v>0</v>
      </c>
      <c r="AE1241" s="144" t="str">
        <f t="shared" si="236"/>
        <v/>
      </c>
      <c r="AF1241" s="144">
        <f t="shared" si="237"/>
        <v>0</v>
      </c>
      <c r="AG1241" s="144" t="str">
        <f t="shared" si="238"/>
        <v/>
      </c>
      <c r="AH1241" s="591">
        <f t="shared" ref="AH1241:AH1304" si="246">SUM(AE1241:AG1241)</f>
        <v>0</v>
      </c>
    </row>
    <row r="1242" spans="1:34" ht="15.75">
      <c r="A1242" s="5"/>
      <c r="B1242" s="13">
        <v>158</v>
      </c>
      <c r="C1242" s="341" t="s">
        <v>2991</v>
      </c>
      <c r="D1242" s="341" t="s">
        <v>2992</v>
      </c>
      <c r="E1242" s="379" t="s">
        <v>1692</v>
      </c>
      <c r="F1242" s="402">
        <v>9</v>
      </c>
      <c r="G1242" s="8"/>
      <c r="H1242" s="412">
        <v>981</v>
      </c>
      <c r="I1242" s="146">
        <f t="shared" si="239"/>
        <v>686.69999999999993</v>
      </c>
      <c r="J1242" s="255">
        <f t="shared" si="240"/>
        <v>26.411538461538459</v>
      </c>
      <c r="K1242" s="8" t="s">
        <v>3526</v>
      </c>
      <c r="L1242" s="401"/>
      <c r="M1242" s="342"/>
      <c r="N1242" s="8" t="s">
        <v>3208</v>
      </c>
      <c r="O1242" s="426">
        <v>5.5104E-2</v>
      </c>
      <c r="P1242" s="423">
        <v>12240</v>
      </c>
      <c r="Q1242" s="439">
        <v>15000</v>
      </c>
      <c r="R1242" s="451" t="s">
        <v>5230</v>
      </c>
      <c r="S1242" s="461" t="s">
        <v>3315</v>
      </c>
      <c r="T1242" s="432"/>
      <c r="U1242" s="506"/>
      <c r="V1242" s="516" t="s">
        <v>5119</v>
      </c>
      <c r="W1242" s="346" t="s">
        <v>5120</v>
      </c>
      <c r="X1242" s="169"/>
      <c r="Y1242" s="71" t="s">
        <v>6649</v>
      </c>
      <c r="Z1242" s="145">
        <f t="shared" si="241"/>
        <v>0</v>
      </c>
      <c r="AA1242" s="145">
        <f t="shared" si="242"/>
        <v>0</v>
      </c>
      <c r="AB1242" s="257">
        <f t="shared" si="243"/>
        <v>0</v>
      </c>
      <c r="AC1242" s="142">
        <f t="shared" si="244"/>
        <v>0</v>
      </c>
      <c r="AD1242" s="143">
        <f t="shared" si="245"/>
        <v>0</v>
      </c>
      <c r="AE1242" s="144" t="str">
        <f t="shared" si="236"/>
        <v/>
      </c>
      <c r="AF1242" s="144">
        <f t="shared" si="237"/>
        <v>0</v>
      </c>
      <c r="AG1242" s="144" t="str">
        <f t="shared" si="238"/>
        <v/>
      </c>
      <c r="AH1242" s="591">
        <f t="shared" si="246"/>
        <v>0</v>
      </c>
    </row>
    <row r="1243" spans="1:34" ht="15.75">
      <c r="A1243" s="5"/>
      <c r="B1243" s="13">
        <v>158</v>
      </c>
      <c r="C1243" s="341" t="s">
        <v>2993</v>
      </c>
      <c r="D1243" s="388" t="s">
        <v>2994</v>
      </c>
      <c r="E1243" s="379" t="s">
        <v>1692</v>
      </c>
      <c r="F1243" s="402">
        <v>9</v>
      </c>
      <c r="G1243" s="8"/>
      <c r="H1243" s="412">
        <v>981</v>
      </c>
      <c r="I1243" s="146">
        <f t="shared" si="239"/>
        <v>686.69999999999993</v>
      </c>
      <c r="J1243" s="255">
        <f t="shared" si="240"/>
        <v>26.411538461538459</v>
      </c>
      <c r="K1243" s="8" t="s">
        <v>3526</v>
      </c>
      <c r="L1243" s="401"/>
      <c r="M1243" s="342"/>
      <c r="N1243" s="8" t="s">
        <v>3208</v>
      </c>
      <c r="O1243" s="426">
        <v>5.5104E-2</v>
      </c>
      <c r="P1243" s="423">
        <v>12240</v>
      </c>
      <c r="Q1243" s="439">
        <v>15000</v>
      </c>
      <c r="R1243" s="451" t="s">
        <v>5230</v>
      </c>
      <c r="S1243" s="461" t="s">
        <v>3315</v>
      </c>
      <c r="T1243" s="432"/>
      <c r="U1243" s="506"/>
      <c r="V1243" s="516" t="s">
        <v>5121</v>
      </c>
      <c r="W1243" s="485" t="s">
        <v>5072</v>
      </c>
      <c r="X1243" s="169"/>
      <c r="Y1243" s="71" t="s">
        <v>6649</v>
      </c>
      <c r="Z1243" s="145">
        <f t="shared" si="241"/>
        <v>0</v>
      </c>
      <c r="AA1243" s="145">
        <f t="shared" si="242"/>
        <v>0</v>
      </c>
      <c r="AB1243" s="257">
        <f t="shared" si="243"/>
        <v>0</v>
      </c>
      <c r="AC1243" s="142">
        <f t="shared" si="244"/>
        <v>0</v>
      </c>
      <c r="AD1243" s="143">
        <f t="shared" si="245"/>
        <v>0</v>
      </c>
      <c r="AE1243" s="144" t="str">
        <f t="shared" si="236"/>
        <v/>
      </c>
      <c r="AF1243" s="144">
        <f t="shared" si="237"/>
        <v>0</v>
      </c>
      <c r="AG1243" s="144" t="str">
        <f t="shared" si="238"/>
        <v/>
      </c>
      <c r="AH1243" s="591">
        <f t="shared" si="246"/>
        <v>0</v>
      </c>
    </row>
    <row r="1244" spans="1:34" ht="15.75">
      <c r="A1244" s="5"/>
      <c r="B1244" s="13">
        <v>158</v>
      </c>
      <c r="C1244" s="341" t="s">
        <v>2995</v>
      </c>
      <c r="D1244" s="341" t="s">
        <v>2996</v>
      </c>
      <c r="E1244" s="379" t="s">
        <v>1692</v>
      </c>
      <c r="F1244" s="402">
        <v>9</v>
      </c>
      <c r="G1244" s="8"/>
      <c r="H1244" s="412">
        <v>901</v>
      </c>
      <c r="I1244" s="146">
        <f t="shared" si="239"/>
        <v>630.69999999999993</v>
      </c>
      <c r="J1244" s="255">
        <f t="shared" si="240"/>
        <v>24.257692307692306</v>
      </c>
      <c r="K1244" s="8" t="s">
        <v>3526</v>
      </c>
      <c r="L1244" s="401"/>
      <c r="M1244" s="342"/>
      <c r="N1244" s="8" t="s">
        <v>3208</v>
      </c>
      <c r="O1244" s="426">
        <v>5.5104E-2</v>
      </c>
      <c r="P1244" s="423">
        <v>12240</v>
      </c>
      <c r="Q1244" s="439">
        <v>15000</v>
      </c>
      <c r="R1244" s="451" t="s">
        <v>5230</v>
      </c>
      <c r="S1244" s="461" t="s">
        <v>3315</v>
      </c>
      <c r="T1244" s="432"/>
      <c r="U1244" s="506"/>
      <c r="V1244" s="516" t="s">
        <v>5122</v>
      </c>
      <c r="W1244" s="346" t="s">
        <v>5123</v>
      </c>
      <c r="X1244" s="169"/>
      <c r="Y1244" s="71" t="s">
        <v>233</v>
      </c>
      <c r="Z1244" s="145">
        <f t="shared" si="241"/>
        <v>0</v>
      </c>
      <c r="AA1244" s="145">
        <f t="shared" si="242"/>
        <v>0</v>
      </c>
      <c r="AB1244" s="257">
        <f t="shared" si="243"/>
        <v>0</v>
      </c>
      <c r="AC1244" s="142">
        <f t="shared" si="244"/>
        <v>0</v>
      </c>
      <c r="AD1244" s="143">
        <f t="shared" si="245"/>
        <v>0</v>
      </c>
      <c r="AE1244" s="144" t="str">
        <f t="shared" si="236"/>
        <v/>
      </c>
      <c r="AF1244" s="144">
        <f t="shared" si="237"/>
        <v>0</v>
      </c>
      <c r="AG1244" s="144" t="str">
        <f t="shared" si="238"/>
        <v/>
      </c>
      <c r="AH1244" s="591">
        <f t="shared" si="246"/>
        <v>0</v>
      </c>
    </row>
    <row r="1245" spans="1:34" ht="15.75">
      <c r="A1245" s="5"/>
      <c r="B1245" s="13">
        <v>158</v>
      </c>
      <c r="C1245" s="341" t="s">
        <v>2997</v>
      </c>
      <c r="D1245" s="341" t="s">
        <v>2998</v>
      </c>
      <c r="E1245" s="379" t="s">
        <v>1692</v>
      </c>
      <c r="F1245" s="402">
        <v>9</v>
      </c>
      <c r="G1245" s="8"/>
      <c r="H1245" s="412">
        <v>862</v>
      </c>
      <c r="I1245" s="146">
        <f t="shared" si="239"/>
        <v>603.4</v>
      </c>
      <c r="J1245" s="255">
        <f t="shared" si="240"/>
        <v>23.207692307692305</v>
      </c>
      <c r="K1245" s="8" t="s">
        <v>3526</v>
      </c>
      <c r="L1245" s="401"/>
      <c r="M1245" s="342"/>
      <c r="N1245" s="8" t="s">
        <v>3208</v>
      </c>
      <c r="O1245" s="426">
        <v>5.5104E-2</v>
      </c>
      <c r="P1245" s="423">
        <v>12240</v>
      </c>
      <c r="Q1245" s="439">
        <v>15000</v>
      </c>
      <c r="R1245" s="451" t="s">
        <v>5230</v>
      </c>
      <c r="S1245" s="461" t="s">
        <v>3315</v>
      </c>
      <c r="T1245" s="432"/>
      <c r="U1245" s="506"/>
      <c r="V1245" s="517"/>
      <c r="W1245" s="346" t="s">
        <v>5056</v>
      </c>
      <c r="X1245" s="169"/>
      <c r="Y1245" s="71" t="s">
        <v>6649</v>
      </c>
      <c r="Z1245" s="145">
        <f t="shared" si="241"/>
        <v>0</v>
      </c>
      <c r="AA1245" s="145">
        <f t="shared" si="242"/>
        <v>0</v>
      </c>
      <c r="AB1245" s="257">
        <f t="shared" si="243"/>
        <v>0</v>
      </c>
      <c r="AC1245" s="142">
        <f t="shared" si="244"/>
        <v>0</v>
      </c>
      <c r="AD1245" s="143">
        <f t="shared" si="245"/>
        <v>0</v>
      </c>
      <c r="AE1245" s="144" t="str">
        <f t="shared" si="236"/>
        <v/>
      </c>
      <c r="AF1245" s="144">
        <f t="shared" si="237"/>
        <v>0</v>
      </c>
      <c r="AG1245" s="144" t="str">
        <f t="shared" si="238"/>
        <v/>
      </c>
      <c r="AH1245" s="591">
        <f t="shared" si="246"/>
        <v>0</v>
      </c>
    </row>
    <row r="1246" spans="1:34" ht="15.75">
      <c r="A1246" s="5"/>
      <c r="B1246" s="13">
        <v>158</v>
      </c>
      <c r="C1246" s="363" t="s">
        <v>2999</v>
      </c>
      <c r="D1246" s="363" t="s">
        <v>3000</v>
      </c>
      <c r="E1246" s="379" t="s">
        <v>1692</v>
      </c>
      <c r="F1246" s="402">
        <v>9</v>
      </c>
      <c r="G1246" s="8"/>
      <c r="H1246" s="412">
        <v>902</v>
      </c>
      <c r="I1246" s="146">
        <f t="shared" si="239"/>
        <v>631.4</v>
      </c>
      <c r="J1246" s="255">
        <f t="shared" si="240"/>
        <v>24.284615384615385</v>
      </c>
      <c r="K1246" s="8" t="s">
        <v>3526</v>
      </c>
      <c r="L1246" s="401"/>
      <c r="M1246" s="342"/>
      <c r="N1246" s="8" t="s">
        <v>3208</v>
      </c>
      <c r="O1246" s="426">
        <v>5.5104E-2</v>
      </c>
      <c r="P1246" s="423">
        <v>12240</v>
      </c>
      <c r="Q1246" s="439">
        <v>15000</v>
      </c>
      <c r="R1246" s="451" t="s">
        <v>5230</v>
      </c>
      <c r="S1246" s="461" t="s">
        <v>3315</v>
      </c>
      <c r="T1246" s="432"/>
      <c r="U1246" s="506"/>
      <c r="V1246" s="517"/>
      <c r="W1246" s="486" t="s">
        <v>5124</v>
      </c>
      <c r="X1246" s="169"/>
      <c r="Y1246" s="71" t="s">
        <v>233</v>
      </c>
      <c r="Z1246" s="145">
        <f t="shared" si="241"/>
        <v>0</v>
      </c>
      <c r="AA1246" s="145">
        <f t="shared" si="242"/>
        <v>0</v>
      </c>
      <c r="AB1246" s="257">
        <f t="shared" si="243"/>
        <v>0</v>
      </c>
      <c r="AC1246" s="142">
        <f t="shared" si="244"/>
        <v>0</v>
      </c>
      <c r="AD1246" s="143">
        <f t="shared" si="245"/>
        <v>0</v>
      </c>
      <c r="AE1246" s="144" t="str">
        <f t="shared" si="236"/>
        <v/>
      </c>
      <c r="AF1246" s="144">
        <f t="shared" si="237"/>
        <v>0</v>
      </c>
      <c r="AG1246" s="144" t="str">
        <f t="shared" si="238"/>
        <v/>
      </c>
      <c r="AH1246" s="591">
        <f t="shared" si="246"/>
        <v>0</v>
      </c>
    </row>
    <row r="1247" spans="1:34" ht="15.75">
      <c r="A1247" s="5"/>
      <c r="B1247" s="13">
        <v>158</v>
      </c>
      <c r="C1247" s="341" t="s">
        <v>3001</v>
      </c>
      <c r="D1247" s="341" t="s">
        <v>3002</v>
      </c>
      <c r="E1247" s="379" t="s">
        <v>1692</v>
      </c>
      <c r="F1247" s="402">
        <v>9</v>
      </c>
      <c r="G1247" s="8"/>
      <c r="H1247" s="412">
        <v>919</v>
      </c>
      <c r="I1247" s="146">
        <f t="shared" si="239"/>
        <v>643.29999999999995</v>
      </c>
      <c r="J1247" s="255">
        <f t="shared" si="240"/>
        <v>24.742307692307691</v>
      </c>
      <c r="K1247" s="8" t="s">
        <v>3526</v>
      </c>
      <c r="L1247" s="401"/>
      <c r="M1247" s="342"/>
      <c r="N1247" s="8" t="s">
        <v>3208</v>
      </c>
      <c r="O1247" s="426">
        <v>5.5104E-2</v>
      </c>
      <c r="P1247" s="423">
        <v>12240</v>
      </c>
      <c r="Q1247" s="439">
        <v>15000</v>
      </c>
      <c r="R1247" s="451" t="s">
        <v>5230</v>
      </c>
      <c r="S1247" s="461" t="s">
        <v>3315</v>
      </c>
      <c r="T1247" s="432"/>
      <c r="U1247" s="506"/>
      <c r="V1247" s="516" t="s">
        <v>5125</v>
      </c>
      <c r="W1247" s="346" t="s">
        <v>5126</v>
      </c>
      <c r="X1247" s="169"/>
      <c r="Y1247" s="71" t="s">
        <v>233</v>
      </c>
      <c r="Z1247" s="145">
        <f t="shared" si="241"/>
        <v>0</v>
      </c>
      <c r="AA1247" s="145">
        <f t="shared" si="242"/>
        <v>0</v>
      </c>
      <c r="AB1247" s="257">
        <f t="shared" si="243"/>
        <v>0</v>
      </c>
      <c r="AC1247" s="142">
        <f t="shared" si="244"/>
        <v>0</v>
      </c>
      <c r="AD1247" s="143">
        <f t="shared" si="245"/>
        <v>0</v>
      </c>
      <c r="AE1247" s="144" t="str">
        <f t="shared" si="236"/>
        <v/>
      </c>
      <c r="AF1247" s="144">
        <f t="shared" si="237"/>
        <v>0</v>
      </c>
      <c r="AG1247" s="144" t="str">
        <f t="shared" si="238"/>
        <v/>
      </c>
      <c r="AH1247" s="591">
        <f t="shared" si="246"/>
        <v>0</v>
      </c>
    </row>
    <row r="1248" spans="1:34" ht="15.75">
      <c r="A1248" s="5"/>
      <c r="B1248" s="13">
        <v>158</v>
      </c>
      <c r="C1248" s="343" t="s">
        <v>3003</v>
      </c>
      <c r="D1248" s="389" t="s">
        <v>3004</v>
      </c>
      <c r="E1248" s="379" t="s">
        <v>1692</v>
      </c>
      <c r="F1248" s="402">
        <v>9</v>
      </c>
      <c r="G1248" s="136"/>
      <c r="H1248" s="412">
        <v>957</v>
      </c>
      <c r="I1248" s="146">
        <f t="shared" si="239"/>
        <v>669.9</v>
      </c>
      <c r="J1248" s="255">
        <f t="shared" si="240"/>
        <v>25.765384615384615</v>
      </c>
      <c r="K1248" s="8" t="s">
        <v>3526</v>
      </c>
      <c r="L1248" s="401"/>
      <c r="M1248" s="342"/>
      <c r="N1248" s="8" t="s">
        <v>3208</v>
      </c>
      <c r="O1248" s="426">
        <v>5.5104E-2</v>
      </c>
      <c r="P1248" s="423">
        <v>12240</v>
      </c>
      <c r="Q1248" s="439">
        <v>15000</v>
      </c>
      <c r="R1248" s="451" t="s">
        <v>5230</v>
      </c>
      <c r="S1248" s="461" t="s">
        <v>3315</v>
      </c>
      <c r="T1248" s="432"/>
      <c r="U1248" s="506"/>
      <c r="V1248" s="516" t="s">
        <v>5127</v>
      </c>
      <c r="W1248" s="488" t="s">
        <v>5128</v>
      </c>
      <c r="X1248" s="169"/>
      <c r="Y1248" s="71" t="s">
        <v>233</v>
      </c>
      <c r="Z1248" s="145">
        <f t="shared" si="241"/>
        <v>0</v>
      </c>
      <c r="AA1248" s="145">
        <f t="shared" si="242"/>
        <v>0</v>
      </c>
      <c r="AB1248" s="257">
        <f t="shared" si="243"/>
        <v>0</v>
      </c>
      <c r="AC1248" s="142">
        <f t="shared" si="244"/>
        <v>0</v>
      </c>
      <c r="AD1248" s="143">
        <f t="shared" si="245"/>
        <v>0</v>
      </c>
      <c r="AE1248" s="144" t="str">
        <f t="shared" si="236"/>
        <v/>
      </c>
      <c r="AF1248" s="144">
        <f t="shared" si="237"/>
        <v>0</v>
      </c>
      <c r="AG1248" s="144" t="str">
        <f t="shared" si="238"/>
        <v/>
      </c>
      <c r="AH1248" s="591">
        <f t="shared" si="246"/>
        <v>0</v>
      </c>
    </row>
    <row r="1249" spans="1:34" ht="15.75">
      <c r="A1249" s="5"/>
      <c r="B1249" s="13">
        <v>158</v>
      </c>
      <c r="C1249" s="343" t="s">
        <v>3005</v>
      </c>
      <c r="D1249" s="389" t="s">
        <v>3006</v>
      </c>
      <c r="E1249" s="379" t="s">
        <v>1692</v>
      </c>
      <c r="F1249" s="402">
        <v>9</v>
      </c>
      <c r="G1249" s="8"/>
      <c r="H1249" s="412">
        <v>941</v>
      </c>
      <c r="I1249" s="146">
        <f t="shared" si="239"/>
        <v>658.69999999999993</v>
      </c>
      <c r="J1249" s="255">
        <f t="shared" si="240"/>
        <v>25.334615384615383</v>
      </c>
      <c r="K1249" s="8" t="s">
        <v>3526</v>
      </c>
      <c r="L1249" s="401"/>
      <c r="M1249" s="342"/>
      <c r="N1249" s="8" t="s">
        <v>3208</v>
      </c>
      <c r="O1249" s="426">
        <v>5.5104E-2</v>
      </c>
      <c r="P1249" s="423">
        <v>12240</v>
      </c>
      <c r="Q1249" s="439">
        <v>15000</v>
      </c>
      <c r="R1249" s="451" t="s">
        <v>5230</v>
      </c>
      <c r="S1249" s="461" t="s">
        <v>3315</v>
      </c>
      <c r="T1249" s="432"/>
      <c r="U1249" s="506"/>
      <c r="V1249" s="516" t="s">
        <v>5129</v>
      </c>
      <c r="W1249" s="488" t="s">
        <v>5130</v>
      </c>
      <c r="X1249" s="169"/>
      <c r="Y1249" s="71" t="s">
        <v>233</v>
      </c>
      <c r="Z1249" s="145">
        <f t="shared" si="241"/>
        <v>0</v>
      </c>
      <c r="AA1249" s="145">
        <f t="shared" si="242"/>
        <v>0</v>
      </c>
      <c r="AB1249" s="257">
        <f t="shared" si="243"/>
        <v>0</v>
      </c>
      <c r="AC1249" s="142">
        <f t="shared" si="244"/>
        <v>0</v>
      </c>
      <c r="AD1249" s="143">
        <f t="shared" si="245"/>
        <v>0</v>
      </c>
      <c r="AE1249" s="144" t="str">
        <f t="shared" si="236"/>
        <v/>
      </c>
      <c r="AF1249" s="144">
        <f t="shared" si="237"/>
        <v>0</v>
      </c>
      <c r="AG1249" s="144" t="str">
        <f t="shared" si="238"/>
        <v/>
      </c>
      <c r="AH1249" s="591">
        <f t="shared" si="246"/>
        <v>0</v>
      </c>
    </row>
    <row r="1250" spans="1:34" ht="15.75">
      <c r="A1250" s="5"/>
      <c r="B1250" s="13">
        <v>158</v>
      </c>
      <c r="C1250" s="343" t="s">
        <v>3007</v>
      </c>
      <c r="D1250" s="389" t="s">
        <v>3008</v>
      </c>
      <c r="E1250" s="379" t="s">
        <v>1692</v>
      </c>
      <c r="F1250" s="402">
        <v>9</v>
      </c>
      <c r="G1250" s="8"/>
      <c r="H1250" s="412">
        <v>941</v>
      </c>
      <c r="I1250" s="146">
        <f t="shared" si="239"/>
        <v>658.69999999999993</v>
      </c>
      <c r="J1250" s="255">
        <f t="shared" si="240"/>
        <v>25.334615384615383</v>
      </c>
      <c r="K1250" s="8" t="s">
        <v>3526</v>
      </c>
      <c r="L1250" s="401"/>
      <c r="M1250" s="342"/>
      <c r="N1250" s="8" t="s">
        <v>3208</v>
      </c>
      <c r="O1250" s="426">
        <v>5.5104E-2</v>
      </c>
      <c r="P1250" s="423">
        <v>12240</v>
      </c>
      <c r="Q1250" s="439">
        <v>15000</v>
      </c>
      <c r="R1250" s="451" t="s">
        <v>5230</v>
      </c>
      <c r="S1250" s="461" t="s">
        <v>3315</v>
      </c>
      <c r="T1250" s="432"/>
      <c r="U1250" s="506"/>
      <c r="V1250" s="517"/>
      <c r="W1250" s="488" t="s">
        <v>5131</v>
      </c>
      <c r="X1250" s="169"/>
      <c r="Y1250" s="71" t="s">
        <v>233</v>
      </c>
      <c r="Z1250" s="145">
        <f t="shared" si="241"/>
        <v>0</v>
      </c>
      <c r="AA1250" s="145">
        <f t="shared" si="242"/>
        <v>0</v>
      </c>
      <c r="AB1250" s="257">
        <f t="shared" si="243"/>
        <v>0</v>
      </c>
      <c r="AC1250" s="142">
        <f t="shared" si="244"/>
        <v>0</v>
      </c>
      <c r="AD1250" s="143">
        <f t="shared" si="245"/>
        <v>0</v>
      </c>
      <c r="AE1250" s="144" t="str">
        <f t="shared" si="236"/>
        <v/>
      </c>
      <c r="AF1250" s="144">
        <f t="shared" si="237"/>
        <v>0</v>
      </c>
      <c r="AG1250" s="144" t="str">
        <f t="shared" si="238"/>
        <v/>
      </c>
      <c r="AH1250" s="591">
        <f t="shared" si="246"/>
        <v>0</v>
      </c>
    </row>
    <row r="1251" spans="1:34" ht="15.75">
      <c r="A1251" s="5"/>
      <c r="B1251" s="13">
        <v>158</v>
      </c>
      <c r="C1251" s="343" t="s">
        <v>3009</v>
      </c>
      <c r="D1251" s="389" t="s">
        <v>3010</v>
      </c>
      <c r="E1251" s="379" t="s">
        <v>1692</v>
      </c>
      <c r="F1251" s="402">
        <v>9</v>
      </c>
      <c r="G1251" s="8"/>
      <c r="H1251" s="412">
        <v>941</v>
      </c>
      <c r="I1251" s="146">
        <f t="shared" si="239"/>
        <v>658.69999999999993</v>
      </c>
      <c r="J1251" s="255">
        <f t="shared" si="240"/>
        <v>25.334615384615383</v>
      </c>
      <c r="K1251" s="8" t="s">
        <v>3526</v>
      </c>
      <c r="L1251" s="401"/>
      <c r="M1251" s="342"/>
      <c r="N1251" s="8" t="s">
        <v>3208</v>
      </c>
      <c r="O1251" s="426">
        <v>5.5104E-2</v>
      </c>
      <c r="P1251" s="423">
        <v>12240</v>
      </c>
      <c r="Q1251" s="439">
        <v>15000</v>
      </c>
      <c r="R1251" s="451" t="s">
        <v>5230</v>
      </c>
      <c r="S1251" s="461" t="s">
        <v>3315</v>
      </c>
      <c r="T1251" s="432"/>
      <c r="U1251" s="506"/>
      <c r="V1251" s="517"/>
      <c r="W1251" s="488" t="s">
        <v>5132</v>
      </c>
      <c r="X1251" s="169"/>
      <c r="Y1251" s="71" t="s">
        <v>233</v>
      </c>
      <c r="Z1251" s="145">
        <f t="shared" si="241"/>
        <v>0</v>
      </c>
      <c r="AA1251" s="145">
        <f t="shared" si="242"/>
        <v>0</v>
      </c>
      <c r="AB1251" s="257">
        <f t="shared" si="243"/>
        <v>0</v>
      </c>
      <c r="AC1251" s="142">
        <f t="shared" si="244"/>
        <v>0</v>
      </c>
      <c r="AD1251" s="143">
        <f t="shared" si="245"/>
        <v>0</v>
      </c>
      <c r="AE1251" s="144" t="str">
        <f t="shared" si="236"/>
        <v/>
      </c>
      <c r="AF1251" s="144">
        <f t="shared" si="237"/>
        <v>0</v>
      </c>
      <c r="AG1251" s="144" t="str">
        <f t="shared" si="238"/>
        <v/>
      </c>
      <c r="AH1251" s="591">
        <f t="shared" si="246"/>
        <v>0</v>
      </c>
    </row>
    <row r="1252" spans="1:34" ht="15.75">
      <c r="A1252" s="5"/>
      <c r="B1252" s="13">
        <v>158</v>
      </c>
      <c r="C1252" s="343" t="s">
        <v>3011</v>
      </c>
      <c r="D1252" s="389" t="s">
        <v>3012</v>
      </c>
      <c r="E1252" s="379" t="s">
        <v>1692</v>
      </c>
      <c r="F1252" s="402">
        <v>9</v>
      </c>
      <c r="G1252" s="8"/>
      <c r="H1252" s="412">
        <v>941</v>
      </c>
      <c r="I1252" s="146">
        <f t="shared" si="239"/>
        <v>658.69999999999993</v>
      </c>
      <c r="J1252" s="255">
        <f t="shared" si="240"/>
        <v>25.334615384615383</v>
      </c>
      <c r="K1252" s="8" t="s">
        <v>3526</v>
      </c>
      <c r="L1252" s="401"/>
      <c r="M1252" s="342"/>
      <c r="N1252" s="8" t="s">
        <v>3208</v>
      </c>
      <c r="O1252" s="426">
        <v>5.5104E-2</v>
      </c>
      <c r="P1252" s="423">
        <v>12240</v>
      </c>
      <c r="Q1252" s="439">
        <v>15000</v>
      </c>
      <c r="R1252" s="451" t="s">
        <v>5230</v>
      </c>
      <c r="S1252" s="461" t="s">
        <v>3315</v>
      </c>
      <c r="T1252" s="432"/>
      <c r="U1252" s="506"/>
      <c r="V1252" s="516" t="s">
        <v>5133</v>
      </c>
      <c r="W1252" s="488" t="s">
        <v>5134</v>
      </c>
      <c r="X1252" s="169"/>
      <c r="Y1252" s="71" t="s">
        <v>6649</v>
      </c>
      <c r="Z1252" s="145">
        <f t="shared" si="241"/>
        <v>0</v>
      </c>
      <c r="AA1252" s="145">
        <f t="shared" si="242"/>
        <v>0</v>
      </c>
      <c r="AB1252" s="257">
        <f t="shared" si="243"/>
        <v>0</v>
      </c>
      <c r="AC1252" s="142">
        <f t="shared" si="244"/>
        <v>0</v>
      </c>
      <c r="AD1252" s="143">
        <f t="shared" si="245"/>
        <v>0</v>
      </c>
      <c r="AE1252" s="144" t="str">
        <f t="shared" si="236"/>
        <v/>
      </c>
      <c r="AF1252" s="144">
        <f t="shared" si="237"/>
        <v>0</v>
      </c>
      <c r="AG1252" s="144" t="str">
        <f t="shared" si="238"/>
        <v/>
      </c>
      <c r="AH1252" s="591">
        <f t="shared" si="246"/>
        <v>0</v>
      </c>
    </row>
    <row r="1253" spans="1:34" ht="15.75">
      <c r="A1253" s="5"/>
      <c r="B1253" s="13">
        <v>158</v>
      </c>
      <c r="C1253" s="343" t="s">
        <v>3013</v>
      </c>
      <c r="D1253" s="389" t="s">
        <v>3014</v>
      </c>
      <c r="E1253" s="379" t="s">
        <v>1692</v>
      </c>
      <c r="F1253" s="402">
        <v>9</v>
      </c>
      <c r="G1253" s="8"/>
      <c r="H1253" s="412">
        <v>981</v>
      </c>
      <c r="I1253" s="146">
        <f t="shared" si="239"/>
        <v>686.69999999999993</v>
      </c>
      <c r="J1253" s="255">
        <f t="shared" si="240"/>
        <v>26.411538461538459</v>
      </c>
      <c r="K1253" s="8" t="s">
        <v>3526</v>
      </c>
      <c r="L1253" s="401"/>
      <c r="M1253" s="342"/>
      <c r="N1253" s="8" t="s">
        <v>3208</v>
      </c>
      <c r="O1253" s="426">
        <v>5.5104E-2</v>
      </c>
      <c r="P1253" s="423">
        <v>12240</v>
      </c>
      <c r="Q1253" s="439">
        <v>15000</v>
      </c>
      <c r="R1253" s="451" t="s">
        <v>5230</v>
      </c>
      <c r="S1253" s="461" t="s">
        <v>3315</v>
      </c>
      <c r="T1253" s="432"/>
      <c r="U1253" s="506"/>
      <c r="V1253" s="516" t="s">
        <v>5135</v>
      </c>
      <c r="W1253" s="488" t="s">
        <v>5136</v>
      </c>
      <c r="X1253" s="169"/>
      <c r="Y1253" s="71" t="s">
        <v>6649</v>
      </c>
      <c r="Z1253" s="145">
        <f t="shared" si="241"/>
        <v>0</v>
      </c>
      <c r="AA1253" s="145">
        <f t="shared" si="242"/>
        <v>0</v>
      </c>
      <c r="AB1253" s="257">
        <f t="shared" si="243"/>
        <v>0</v>
      </c>
      <c r="AC1253" s="142">
        <f t="shared" si="244"/>
        <v>0</v>
      </c>
      <c r="AD1253" s="143">
        <f t="shared" si="245"/>
        <v>0</v>
      </c>
      <c r="AE1253" s="144" t="str">
        <f t="shared" si="236"/>
        <v/>
      </c>
      <c r="AF1253" s="144">
        <f t="shared" si="237"/>
        <v>0</v>
      </c>
      <c r="AG1253" s="144" t="str">
        <f t="shared" si="238"/>
        <v/>
      </c>
      <c r="AH1253" s="591">
        <f t="shared" si="246"/>
        <v>0</v>
      </c>
    </row>
    <row r="1254" spans="1:34" ht="15.75">
      <c r="A1254" s="5"/>
      <c r="B1254" s="13">
        <v>158</v>
      </c>
      <c r="C1254" s="343" t="s">
        <v>3015</v>
      </c>
      <c r="D1254" s="389" t="s">
        <v>3016</v>
      </c>
      <c r="E1254" s="379" t="s">
        <v>1692</v>
      </c>
      <c r="F1254" s="402">
        <v>9</v>
      </c>
      <c r="G1254" s="8"/>
      <c r="H1254" s="412">
        <v>889</v>
      </c>
      <c r="I1254" s="146">
        <f t="shared" si="239"/>
        <v>622.29999999999995</v>
      </c>
      <c r="J1254" s="255">
        <f t="shared" si="240"/>
        <v>23.934615384615384</v>
      </c>
      <c r="K1254" s="8" t="s">
        <v>3526</v>
      </c>
      <c r="L1254" s="401"/>
      <c r="M1254" s="342"/>
      <c r="N1254" s="8" t="s">
        <v>3208</v>
      </c>
      <c r="O1254" s="426">
        <v>5.5104E-2</v>
      </c>
      <c r="P1254" s="423">
        <v>12240</v>
      </c>
      <c r="Q1254" s="439">
        <v>15000</v>
      </c>
      <c r="R1254" s="451" t="s">
        <v>5230</v>
      </c>
      <c r="S1254" s="461" t="s">
        <v>3315</v>
      </c>
      <c r="T1254" s="432"/>
      <c r="U1254" s="506"/>
      <c r="V1254" s="516" t="s">
        <v>5137</v>
      </c>
      <c r="W1254" s="488" t="s">
        <v>5138</v>
      </c>
      <c r="X1254" s="169"/>
      <c r="Y1254" s="71" t="s">
        <v>233</v>
      </c>
      <c r="Z1254" s="145">
        <f t="shared" si="241"/>
        <v>0</v>
      </c>
      <c r="AA1254" s="145">
        <f t="shared" si="242"/>
        <v>0</v>
      </c>
      <c r="AB1254" s="257">
        <f t="shared" si="243"/>
        <v>0</v>
      </c>
      <c r="AC1254" s="142">
        <f t="shared" si="244"/>
        <v>0</v>
      </c>
      <c r="AD1254" s="143">
        <f t="shared" si="245"/>
        <v>0</v>
      </c>
      <c r="AE1254" s="144" t="str">
        <f t="shared" si="236"/>
        <v/>
      </c>
      <c r="AF1254" s="144">
        <f t="shared" si="237"/>
        <v>0</v>
      </c>
      <c r="AG1254" s="144" t="str">
        <f t="shared" si="238"/>
        <v/>
      </c>
      <c r="AH1254" s="591">
        <f t="shared" si="246"/>
        <v>0</v>
      </c>
    </row>
    <row r="1255" spans="1:34" ht="15.75">
      <c r="A1255" s="5"/>
      <c r="B1255" s="13">
        <v>158</v>
      </c>
      <c r="C1255" s="343" t="s">
        <v>3017</v>
      </c>
      <c r="D1255" s="389" t="s">
        <v>3018</v>
      </c>
      <c r="E1255" s="379" t="s">
        <v>1692</v>
      </c>
      <c r="F1255" s="402">
        <v>9</v>
      </c>
      <c r="G1255" s="136"/>
      <c r="H1255" s="412">
        <v>950</v>
      </c>
      <c r="I1255" s="146">
        <f t="shared" si="239"/>
        <v>665</v>
      </c>
      <c r="J1255" s="255">
        <f t="shared" si="240"/>
        <v>25.576923076923077</v>
      </c>
      <c r="K1255" s="8" t="s">
        <v>3526</v>
      </c>
      <c r="L1255" s="401"/>
      <c r="M1255" s="342"/>
      <c r="N1255" s="8" t="s">
        <v>3208</v>
      </c>
      <c r="O1255" s="426">
        <v>5.5104E-2</v>
      </c>
      <c r="P1255" s="423">
        <v>12240</v>
      </c>
      <c r="Q1255" s="439">
        <v>15000</v>
      </c>
      <c r="R1255" s="451" t="s">
        <v>5230</v>
      </c>
      <c r="S1255" s="461" t="s">
        <v>3315</v>
      </c>
      <c r="T1255" s="432"/>
      <c r="U1255" s="506"/>
      <c r="V1255" s="516" t="s">
        <v>5139</v>
      </c>
      <c r="W1255" s="488" t="s">
        <v>5140</v>
      </c>
      <c r="X1255" s="169"/>
      <c r="Y1255" s="71" t="s">
        <v>233</v>
      </c>
      <c r="Z1255" s="145">
        <f t="shared" si="241"/>
        <v>0</v>
      </c>
      <c r="AA1255" s="145">
        <f t="shared" si="242"/>
        <v>0</v>
      </c>
      <c r="AB1255" s="257">
        <f t="shared" si="243"/>
        <v>0</v>
      </c>
      <c r="AC1255" s="142">
        <f t="shared" si="244"/>
        <v>0</v>
      </c>
      <c r="AD1255" s="143">
        <f t="shared" si="245"/>
        <v>0</v>
      </c>
      <c r="AE1255" s="144" t="str">
        <f t="shared" si="236"/>
        <v/>
      </c>
      <c r="AF1255" s="144">
        <f t="shared" si="237"/>
        <v>0</v>
      </c>
      <c r="AG1255" s="144" t="str">
        <f t="shared" si="238"/>
        <v/>
      </c>
      <c r="AH1255" s="591">
        <f t="shared" si="246"/>
        <v>0</v>
      </c>
    </row>
    <row r="1256" spans="1:34" ht="15.75">
      <c r="A1256" s="5"/>
      <c r="B1256" s="13">
        <v>158</v>
      </c>
      <c r="C1256" s="341" t="s">
        <v>3019</v>
      </c>
      <c r="D1256" s="341" t="s">
        <v>3020</v>
      </c>
      <c r="E1256" s="379" t="s">
        <v>1692</v>
      </c>
      <c r="F1256" s="402">
        <v>9</v>
      </c>
      <c r="G1256" s="8"/>
      <c r="H1256" s="412">
        <v>981</v>
      </c>
      <c r="I1256" s="146">
        <f t="shared" si="239"/>
        <v>686.69999999999993</v>
      </c>
      <c r="J1256" s="255">
        <f t="shared" si="240"/>
        <v>26.411538461538459</v>
      </c>
      <c r="K1256" s="8" t="s">
        <v>3526</v>
      </c>
      <c r="L1256" s="401"/>
      <c r="M1256" s="342"/>
      <c r="N1256" s="8" t="s">
        <v>3208</v>
      </c>
      <c r="O1256" s="426">
        <v>5.5104E-2</v>
      </c>
      <c r="P1256" s="423">
        <v>12240</v>
      </c>
      <c r="Q1256" s="439">
        <v>15000</v>
      </c>
      <c r="R1256" s="451" t="s">
        <v>5230</v>
      </c>
      <c r="S1256" s="461" t="s">
        <v>3315</v>
      </c>
      <c r="T1256" s="432"/>
      <c r="U1256" s="506"/>
      <c r="V1256" s="517"/>
      <c r="W1256" s="425" t="s">
        <v>5141</v>
      </c>
      <c r="X1256" s="169"/>
      <c r="Y1256" s="71" t="s">
        <v>233</v>
      </c>
      <c r="Z1256" s="145">
        <f t="shared" si="241"/>
        <v>0</v>
      </c>
      <c r="AA1256" s="145">
        <f t="shared" si="242"/>
        <v>0</v>
      </c>
      <c r="AB1256" s="257">
        <f t="shared" si="243"/>
        <v>0</v>
      </c>
      <c r="AC1256" s="142">
        <f t="shared" si="244"/>
        <v>0</v>
      </c>
      <c r="AD1256" s="143">
        <f t="shared" si="245"/>
        <v>0</v>
      </c>
      <c r="AE1256" s="144" t="str">
        <f t="shared" si="236"/>
        <v/>
      </c>
      <c r="AF1256" s="144">
        <f t="shared" si="237"/>
        <v>0</v>
      </c>
      <c r="AG1256" s="144" t="str">
        <f t="shared" si="238"/>
        <v/>
      </c>
      <c r="AH1256" s="591">
        <f t="shared" si="246"/>
        <v>0</v>
      </c>
    </row>
    <row r="1257" spans="1:34" ht="15.75">
      <c r="A1257" s="5" t="s">
        <v>1352</v>
      </c>
      <c r="B1257" s="13"/>
      <c r="C1257" s="348"/>
      <c r="D1257" s="348"/>
      <c r="E1257" s="380"/>
      <c r="F1257" s="1"/>
      <c r="G1257" s="8"/>
      <c r="H1257" s="413"/>
      <c r="I1257" s="410"/>
      <c r="J1257" s="565"/>
      <c r="K1257" s="10"/>
      <c r="L1257" s="8"/>
      <c r="M1257" s="341"/>
      <c r="N1257" s="10"/>
      <c r="O1257" s="10"/>
      <c r="P1257" s="423"/>
      <c r="Q1257" s="439"/>
      <c r="R1257" s="451"/>
      <c r="S1257" s="461"/>
      <c r="T1257" s="471"/>
      <c r="U1257" s="478"/>
      <c r="V1257" s="504"/>
      <c r="W1257" s="471"/>
      <c r="X1257" s="137"/>
      <c r="Y1257" s="71"/>
      <c r="Z1257" s="195"/>
      <c r="AA1257" s="195"/>
      <c r="AB1257" s="142"/>
      <c r="AC1257" s="142"/>
      <c r="AD1257" s="143"/>
      <c r="AE1257" s="144"/>
      <c r="AF1257" s="144"/>
      <c r="AG1257" s="144"/>
      <c r="AH1257" s="591"/>
    </row>
    <row r="1258" spans="1:34" ht="15.75">
      <c r="A1258" s="5"/>
      <c r="B1258" s="13">
        <v>159</v>
      </c>
      <c r="C1258" s="358" t="s">
        <v>3021</v>
      </c>
      <c r="D1258" s="341" t="s">
        <v>3022</v>
      </c>
      <c r="E1258" s="379" t="s">
        <v>1767</v>
      </c>
      <c r="F1258" s="8">
        <v>16</v>
      </c>
      <c r="G1258" s="8"/>
      <c r="H1258" s="413">
        <v>400</v>
      </c>
      <c r="I1258" s="146">
        <f t="shared" si="239"/>
        <v>280</v>
      </c>
      <c r="J1258" s="255">
        <f t="shared" si="240"/>
        <v>10.76923076923077</v>
      </c>
      <c r="K1258" s="8" t="s">
        <v>3526</v>
      </c>
      <c r="L1258" s="401"/>
      <c r="M1258" s="342"/>
      <c r="N1258" s="8" t="s">
        <v>3208</v>
      </c>
      <c r="O1258" s="426">
        <v>4.7174999999999995E-2</v>
      </c>
      <c r="P1258" s="423">
        <v>10880</v>
      </c>
      <c r="Q1258" s="439">
        <v>17000</v>
      </c>
      <c r="R1258" s="451" t="s">
        <v>3267</v>
      </c>
      <c r="S1258" s="461" t="s">
        <v>3315</v>
      </c>
      <c r="T1258" s="448"/>
      <c r="U1258" s="506"/>
      <c r="V1258" s="522" t="s">
        <v>5142</v>
      </c>
      <c r="W1258" s="490" t="s">
        <v>5143</v>
      </c>
      <c r="X1258" s="169"/>
      <c r="Y1258" s="71" t="s">
        <v>233</v>
      </c>
      <c r="Z1258" s="145">
        <f t="shared" si="241"/>
        <v>0</v>
      </c>
      <c r="AA1258" s="145">
        <f t="shared" si="242"/>
        <v>0</v>
      </c>
      <c r="AB1258" s="257">
        <f t="shared" si="243"/>
        <v>0</v>
      </c>
      <c r="AC1258" s="142">
        <f t="shared" si="244"/>
        <v>0</v>
      </c>
      <c r="AD1258" s="143">
        <f t="shared" si="245"/>
        <v>0</v>
      </c>
      <c r="AE1258" s="144" t="str">
        <f t="shared" si="236"/>
        <v/>
      </c>
      <c r="AF1258" s="144">
        <f t="shared" si="237"/>
        <v>0</v>
      </c>
      <c r="AG1258" s="144" t="str">
        <f t="shared" si="238"/>
        <v/>
      </c>
      <c r="AH1258" s="591">
        <f t="shared" si="246"/>
        <v>0</v>
      </c>
    </row>
    <row r="1259" spans="1:34" ht="15.75">
      <c r="A1259" s="5"/>
      <c r="B1259" s="13">
        <v>159</v>
      </c>
      <c r="C1259" s="358" t="s">
        <v>3023</v>
      </c>
      <c r="D1259" s="341" t="s">
        <v>3024</v>
      </c>
      <c r="E1259" s="379" t="s">
        <v>1767</v>
      </c>
      <c r="F1259" s="8">
        <v>16</v>
      </c>
      <c r="G1259" s="8"/>
      <c r="H1259" s="413">
        <v>400</v>
      </c>
      <c r="I1259" s="146">
        <f t="shared" si="239"/>
        <v>280</v>
      </c>
      <c r="J1259" s="255">
        <f t="shared" si="240"/>
        <v>10.76923076923077</v>
      </c>
      <c r="K1259" s="8" t="s">
        <v>3526</v>
      </c>
      <c r="L1259" s="401"/>
      <c r="M1259" s="342"/>
      <c r="N1259" s="8" t="s">
        <v>3208</v>
      </c>
      <c r="O1259" s="426">
        <v>4.7174999999999995E-2</v>
      </c>
      <c r="P1259" s="423">
        <v>10880</v>
      </c>
      <c r="Q1259" s="439">
        <v>17000</v>
      </c>
      <c r="R1259" s="451" t="s">
        <v>3267</v>
      </c>
      <c r="S1259" s="461" t="s">
        <v>3315</v>
      </c>
      <c r="T1259" s="448"/>
      <c r="U1259" s="506"/>
      <c r="V1259" s="527" t="s">
        <v>5144</v>
      </c>
      <c r="W1259" s="487" t="s">
        <v>5145</v>
      </c>
      <c r="X1259" s="169"/>
      <c r="Y1259" s="71" t="s">
        <v>233</v>
      </c>
      <c r="Z1259" s="145">
        <f t="shared" si="241"/>
        <v>0</v>
      </c>
      <c r="AA1259" s="145">
        <f t="shared" si="242"/>
        <v>0</v>
      </c>
      <c r="AB1259" s="257">
        <f t="shared" si="243"/>
        <v>0</v>
      </c>
      <c r="AC1259" s="142">
        <f t="shared" si="244"/>
        <v>0</v>
      </c>
      <c r="AD1259" s="143">
        <f t="shared" si="245"/>
        <v>0</v>
      </c>
      <c r="AE1259" s="144" t="str">
        <f t="shared" si="236"/>
        <v/>
      </c>
      <c r="AF1259" s="144">
        <f t="shared" si="237"/>
        <v>0</v>
      </c>
      <c r="AG1259" s="144" t="str">
        <f t="shared" si="238"/>
        <v/>
      </c>
      <c r="AH1259" s="591">
        <f t="shared" si="246"/>
        <v>0</v>
      </c>
    </row>
    <row r="1260" spans="1:34" ht="15.75">
      <c r="A1260" s="5" t="s">
        <v>1353</v>
      </c>
      <c r="B1260" s="13"/>
      <c r="C1260" s="348"/>
      <c r="D1260" s="348"/>
      <c r="E1260" s="380"/>
      <c r="F1260" s="1"/>
      <c r="G1260" s="8"/>
      <c r="H1260" s="413"/>
      <c r="I1260" s="410"/>
      <c r="J1260" s="565"/>
      <c r="K1260" s="10"/>
      <c r="L1260" s="8"/>
      <c r="M1260" s="341"/>
      <c r="N1260" s="10"/>
      <c r="O1260" s="10"/>
      <c r="P1260" s="423"/>
      <c r="Q1260" s="439"/>
      <c r="R1260" s="432"/>
      <c r="S1260" s="457"/>
      <c r="T1260" s="471"/>
      <c r="U1260" s="478"/>
      <c r="V1260" s="504"/>
      <c r="W1260" s="471"/>
      <c r="X1260" s="137"/>
      <c r="Y1260" s="71" t="s">
        <v>1015</v>
      </c>
      <c r="Z1260" s="195"/>
      <c r="AA1260" s="195"/>
      <c r="AB1260" s="142"/>
      <c r="AC1260" s="142"/>
      <c r="AD1260" s="143"/>
      <c r="AE1260" s="144"/>
      <c r="AF1260" s="144"/>
      <c r="AG1260" s="144"/>
      <c r="AH1260" s="591"/>
    </row>
    <row r="1261" spans="1:34" ht="15.75">
      <c r="A1261" s="5"/>
      <c r="B1261" s="13">
        <v>159</v>
      </c>
      <c r="C1261" s="341" t="s">
        <v>3025</v>
      </c>
      <c r="D1261" s="341" t="s">
        <v>3026</v>
      </c>
      <c r="E1261" s="379" t="s">
        <v>1767</v>
      </c>
      <c r="F1261" s="8">
        <v>16</v>
      </c>
      <c r="G1261" s="136"/>
      <c r="H1261" s="413">
        <v>428</v>
      </c>
      <c r="I1261" s="146">
        <f t="shared" si="239"/>
        <v>299.59999999999997</v>
      </c>
      <c r="J1261" s="255">
        <f t="shared" si="240"/>
        <v>11.523076923076921</v>
      </c>
      <c r="K1261" s="8" t="s">
        <v>3526</v>
      </c>
      <c r="L1261" s="401"/>
      <c r="M1261" s="342"/>
      <c r="N1261" s="8" t="s">
        <v>3208</v>
      </c>
      <c r="O1261" s="426">
        <v>4.7174999999999995E-2</v>
      </c>
      <c r="P1261" s="423">
        <v>10880</v>
      </c>
      <c r="Q1261" s="439">
        <v>17000</v>
      </c>
      <c r="R1261" s="451" t="s">
        <v>5230</v>
      </c>
      <c r="S1261" s="461" t="s">
        <v>3315</v>
      </c>
      <c r="T1261" s="471"/>
      <c r="U1261" s="478"/>
      <c r="V1261" s="517"/>
      <c r="W1261" s="491" t="s">
        <v>5146</v>
      </c>
      <c r="X1261" s="169"/>
      <c r="Y1261" s="71" t="s">
        <v>232</v>
      </c>
      <c r="Z1261" s="145">
        <f t="shared" si="241"/>
        <v>0</v>
      </c>
      <c r="AA1261" s="145">
        <f t="shared" si="242"/>
        <v>0</v>
      </c>
      <c r="AB1261" s="257">
        <f t="shared" si="243"/>
        <v>0</v>
      </c>
      <c r="AC1261" s="142">
        <f t="shared" si="244"/>
        <v>0</v>
      </c>
      <c r="AD1261" s="143">
        <f t="shared" si="245"/>
        <v>0</v>
      </c>
      <c r="AE1261" s="144" t="str">
        <f t="shared" si="236"/>
        <v/>
      </c>
      <c r="AF1261" s="144">
        <f t="shared" si="237"/>
        <v>0</v>
      </c>
      <c r="AG1261" s="144" t="str">
        <f t="shared" si="238"/>
        <v/>
      </c>
      <c r="AH1261" s="591">
        <f t="shared" si="246"/>
        <v>0</v>
      </c>
    </row>
    <row r="1262" spans="1:34" ht="15.75">
      <c r="A1262" s="5"/>
      <c r="B1262" s="13">
        <v>159</v>
      </c>
      <c r="C1262" s="344" t="s">
        <v>3027</v>
      </c>
      <c r="D1262" s="344" t="s">
        <v>3028</v>
      </c>
      <c r="E1262" s="379" t="s">
        <v>1767</v>
      </c>
      <c r="F1262" s="8">
        <v>16</v>
      </c>
      <c r="G1262" s="8"/>
      <c r="H1262" s="412">
        <v>422</v>
      </c>
      <c r="I1262" s="146">
        <f t="shared" si="239"/>
        <v>295.39999999999998</v>
      </c>
      <c r="J1262" s="255">
        <f t="shared" si="240"/>
        <v>11.36153846153846</v>
      </c>
      <c r="K1262" s="8" t="s">
        <v>3526</v>
      </c>
      <c r="L1262" s="401"/>
      <c r="M1262" s="342"/>
      <c r="N1262" s="8" t="s">
        <v>3208</v>
      </c>
      <c r="O1262" s="426">
        <v>4.7174999999999995E-2</v>
      </c>
      <c r="P1262" s="423">
        <v>10880</v>
      </c>
      <c r="Q1262" s="439">
        <v>17000</v>
      </c>
      <c r="R1262" s="451" t="s">
        <v>5230</v>
      </c>
      <c r="S1262" s="461" t="s">
        <v>3315</v>
      </c>
      <c r="T1262" s="471"/>
      <c r="U1262" s="506"/>
      <c r="V1262" s="516" t="s">
        <v>5147</v>
      </c>
      <c r="W1262" s="344" t="s">
        <v>5148</v>
      </c>
      <c r="X1262" s="169"/>
      <c r="Y1262" s="71" t="s">
        <v>6649</v>
      </c>
      <c r="Z1262" s="145">
        <f t="shared" si="241"/>
        <v>0</v>
      </c>
      <c r="AA1262" s="145">
        <f t="shared" si="242"/>
        <v>0</v>
      </c>
      <c r="AB1262" s="257">
        <f t="shared" si="243"/>
        <v>0</v>
      </c>
      <c r="AC1262" s="142">
        <f t="shared" si="244"/>
        <v>0</v>
      </c>
      <c r="AD1262" s="143">
        <f t="shared" si="245"/>
        <v>0</v>
      </c>
      <c r="AE1262" s="144" t="str">
        <f t="shared" si="236"/>
        <v/>
      </c>
      <c r="AF1262" s="144">
        <f t="shared" si="237"/>
        <v>0</v>
      </c>
      <c r="AG1262" s="144" t="str">
        <f t="shared" si="238"/>
        <v/>
      </c>
      <c r="AH1262" s="591">
        <f t="shared" si="246"/>
        <v>0</v>
      </c>
    </row>
    <row r="1263" spans="1:34" ht="15.75">
      <c r="A1263" s="5"/>
      <c r="B1263" s="13">
        <v>159</v>
      </c>
      <c r="C1263" s="358" t="s">
        <v>3029</v>
      </c>
      <c r="D1263" s="341" t="s">
        <v>3030</v>
      </c>
      <c r="E1263" s="379" t="s">
        <v>1767</v>
      </c>
      <c r="F1263" s="8">
        <v>16</v>
      </c>
      <c r="G1263" s="136"/>
      <c r="H1263" s="412">
        <v>482</v>
      </c>
      <c r="I1263" s="146">
        <f t="shared" si="239"/>
        <v>337.4</v>
      </c>
      <c r="J1263" s="255">
        <f t="shared" si="240"/>
        <v>12.976923076923075</v>
      </c>
      <c r="K1263" s="8" t="s">
        <v>3526</v>
      </c>
      <c r="L1263" s="401"/>
      <c r="M1263" s="342"/>
      <c r="N1263" s="8" t="s">
        <v>3208</v>
      </c>
      <c r="O1263" s="426">
        <v>4.7174999999999995E-2</v>
      </c>
      <c r="P1263" s="423">
        <v>10880</v>
      </c>
      <c r="Q1263" s="439">
        <v>17000</v>
      </c>
      <c r="R1263" s="451" t="s">
        <v>5230</v>
      </c>
      <c r="S1263" s="461" t="s">
        <v>3315</v>
      </c>
      <c r="T1263" s="471"/>
      <c r="U1263" s="506"/>
      <c r="V1263" s="516" t="s">
        <v>5149</v>
      </c>
      <c r="W1263" s="346" t="s">
        <v>5150</v>
      </c>
      <c r="X1263" s="169"/>
      <c r="Y1263" s="71" t="s">
        <v>233</v>
      </c>
      <c r="Z1263" s="145">
        <f t="shared" si="241"/>
        <v>0</v>
      </c>
      <c r="AA1263" s="145">
        <f t="shared" si="242"/>
        <v>0</v>
      </c>
      <c r="AB1263" s="257">
        <f t="shared" si="243"/>
        <v>0</v>
      </c>
      <c r="AC1263" s="142">
        <f t="shared" si="244"/>
        <v>0</v>
      </c>
      <c r="AD1263" s="143">
        <f t="shared" si="245"/>
        <v>0</v>
      </c>
      <c r="AE1263" s="144" t="str">
        <f t="shared" si="236"/>
        <v/>
      </c>
      <c r="AF1263" s="144">
        <f t="shared" si="237"/>
        <v>0</v>
      </c>
      <c r="AG1263" s="144" t="str">
        <f t="shared" si="238"/>
        <v/>
      </c>
      <c r="AH1263" s="591">
        <f t="shared" si="246"/>
        <v>0</v>
      </c>
    </row>
    <row r="1264" spans="1:34" ht="15.75">
      <c r="A1264" s="5"/>
      <c r="B1264" s="13">
        <v>159</v>
      </c>
      <c r="C1264" s="358" t="s">
        <v>3031</v>
      </c>
      <c r="D1264" s="341" t="s">
        <v>3032</v>
      </c>
      <c r="E1264" s="379" t="s">
        <v>1767</v>
      </c>
      <c r="F1264" s="8">
        <v>16</v>
      </c>
      <c r="G1264" s="8"/>
      <c r="H1264" s="412">
        <v>422</v>
      </c>
      <c r="I1264" s="146">
        <f t="shared" si="239"/>
        <v>295.39999999999998</v>
      </c>
      <c r="J1264" s="255">
        <f t="shared" si="240"/>
        <v>11.36153846153846</v>
      </c>
      <c r="K1264" s="8" t="s">
        <v>3526</v>
      </c>
      <c r="L1264" s="401"/>
      <c r="M1264" s="342"/>
      <c r="N1264" s="8" t="s">
        <v>3208</v>
      </c>
      <c r="O1264" s="426">
        <v>4.7174999999999995E-2</v>
      </c>
      <c r="P1264" s="423">
        <v>10880</v>
      </c>
      <c r="Q1264" s="439">
        <v>17000</v>
      </c>
      <c r="R1264" s="451" t="s">
        <v>5230</v>
      </c>
      <c r="S1264" s="461" t="s">
        <v>3315</v>
      </c>
      <c r="T1264" s="471"/>
      <c r="U1264" s="506"/>
      <c r="V1264" s="516" t="s">
        <v>5151</v>
      </c>
      <c r="W1264" s="346" t="s">
        <v>5152</v>
      </c>
      <c r="X1264" s="169"/>
      <c r="Y1264" s="71" t="s">
        <v>233</v>
      </c>
      <c r="Z1264" s="145">
        <f t="shared" si="241"/>
        <v>0</v>
      </c>
      <c r="AA1264" s="145">
        <f t="shared" si="242"/>
        <v>0</v>
      </c>
      <c r="AB1264" s="257">
        <f t="shared" si="243"/>
        <v>0</v>
      </c>
      <c r="AC1264" s="142">
        <f t="shared" si="244"/>
        <v>0</v>
      </c>
      <c r="AD1264" s="143">
        <f t="shared" si="245"/>
        <v>0</v>
      </c>
      <c r="AE1264" s="144" t="str">
        <f t="shared" si="236"/>
        <v/>
      </c>
      <c r="AF1264" s="144">
        <f t="shared" si="237"/>
        <v>0</v>
      </c>
      <c r="AG1264" s="144" t="str">
        <f t="shared" si="238"/>
        <v/>
      </c>
      <c r="AH1264" s="591">
        <f t="shared" si="246"/>
        <v>0</v>
      </c>
    </row>
    <row r="1265" spans="1:34" ht="15.75">
      <c r="A1265" s="5"/>
      <c r="B1265" s="13">
        <v>159</v>
      </c>
      <c r="C1265" s="358" t="s">
        <v>3033</v>
      </c>
      <c r="D1265" s="341" t="s">
        <v>3034</v>
      </c>
      <c r="E1265" s="379" t="s">
        <v>1767</v>
      </c>
      <c r="F1265" s="8">
        <v>16</v>
      </c>
      <c r="G1265" s="8"/>
      <c r="H1265" s="412">
        <v>422</v>
      </c>
      <c r="I1265" s="146">
        <f t="shared" si="239"/>
        <v>295.39999999999998</v>
      </c>
      <c r="J1265" s="255">
        <f t="shared" si="240"/>
        <v>11.36153846153846</v>
      </c>
      <c r="K1265" s="8" t="s">
        <v>3526</v>
      </c>
      <c r="L1265" s="401"/>
      <c r="M1265" s="342"/>
      <c r="N1265" s="8" t="s">
        <v>3208</v>
      </c>
      <c r="O1265" s="426">
        <v>4.7174999999999995E-2</v>
      </c>
      <c r="P1265" s="423">
        <v>10880</v>
      </c>
      <c r="Q1265" s="439">
        <v>17000</v>
      </c>
      <c r="R1265" s="451" t="s">
        <v>5230</v>
      </c>
      <c r="S1265" s="461" t="s">
        <v>3315</v>
      </c>
      <c r="T1265" s="471"/>
      <c r="U1265" s="506"/>
      <c r="V1265" s="516" t="s">
        <v>5153</v>
      </c>
      <c r="W1265" s="346" t="s">
        <v>5047</v>
      </c>
      <c r="X1265" s="169"/>
      <c r="Y1265" s="71" t="s">
        <v>6649</v>
      </c>
      <c r="Z1265" s="145">
        <f t="shared" si="241"/>
        <v>0</v>
      </c>
      <c r="AA1265" s="145">
        <f t="shared" si="242"/>
        <v>0</v>
      </c>
      <c r="AB1265" s="257">
        <f t="shared" si="243"/>
        <v>0</v>
      </c>
      <c r="AC1265" s="142">
        <f t="shared" si="244"/>
        <v>0</v>
      </c>
      <c r="AD1265" s="143">
        <f t="shared" si="245"/>
        <v>0</v>
      </c>
      <c r="AE1265" s="144" t="str">
        <f t="shared" si="236"/>
        <v/>
      </c>
      <c r="AF1265" s="144">
        <f t="shared" si="237"/>
        <v>0</v>
      </c>
      <c r="AG1265" s="144" t="str">
        <f t="shared" si="238"/>
        <v/>
      </c>
      <c r="AH1265" s="591">
        <f t="shared" si="246"/>
        <v>0</v>
      </c>
    </row>
    <row r="1266" spans="1:34" ht="15.75">
      <c r="A1266" s="5"/>
      <c r="B1266" s="13">
        <v>159</v>
      </c>
      <c r="C1266" s="358" t="s">
        <v>3035</v>
      </c>
      <c r="D1266" s="341" t="s">
        <v>3036</v>
      </c>
      <c r="E1266" s="379" t="s">
        <v>1767</v>
      </c>
      <c r="F1266" s="8">
        <v>16</v>
      </c>
      <c r="G1266" s="8"/>
      <c r="H1266" s="412">
        <v>409</v>
      </c>
      <c r="I1266" s="146">
        <f t="shared" si="239"/>
        <v>286.29999999999995</v>
      </c>
      <c r="J1266" s="255">
        <f t="shared" si="240"/>
        <v>11.011538461538461</v>
      </c>
      <c r="K1266" s="8" t="s">
        <v>3526</v>
      </c>
      <c r="L1266" s="401"/>
      <c r="M1266" s="342"/>
      <c r="N1266" s="8" t="s">
        <v>3208</v>
      </c>
      <c r="O1266" s="426">
        <v>4.7174999999999995E-2</v>
      </c>
      <c r="P1266" s="423">
        <v>10880</v>
      </c>
      <c r="Q1266" s="439">
        <v>17000</v>
      </c>
      <c r="R1266" s="451" t="s">
        <v>5230</v>
      </c>
      <c r="S1266" s="461" t="s">
        <v>3315</v>
      </c>
      <c r="T1266" s="471"/>
      <c r="U1266" s="506"/>
      <c r="V1266" s="516" t="s">
        <v>5154</v>
      </c>
      <c r="W1266" s="346" t="s">
        <v>5106</v>
      </c>
      <c r="X1266" s="169"/>
      <c r="Y1266" s="71" t="s">
        <v>233</v>
      </c>
      <c r="Z1266" s="145">
        <f t="shared" si="241"/>
        <v>0</v>
      </c>
      <c r="AA1266" s="145">
        <f t="shared" si="242"/>
        <v>0</v>
      </c>
      <c r="AB1266" s="257">
        <f t="shared" si="243"/>
        <v>0</v>
      </c>
      <c r="AC1266" s="142">
        <f t="shared" si="244"/>
        <v>0</v>
      </c>
      <c r="AD1266" s="143">
        <f t="shared" si="245"/>
        <v>0</v>
      </c>
      <c r="AE1266" s="144" t="str">
        <f t="shared" si="236"/>
        <v/>
      </c>
      <c r="AF1266" s="144">
        <f t="shared" si="237"/>
        <v>0</v>
      </c>
      <c r="AG1266" s="144" t="str">
        <f t="shared" si="238"/>
        <v/>
      </c>
      <c r="AH1266" s="591">
        <f t="shared" si="246"/>
        <v>0</v>
      </c>
    </row>
    <row r="1267" spans="1:34" ht="15.75">
      <c r="A1267" s="5"/>
      <c r="B1267" s="13">
        <v>159</v>
      </c>
      <c r="C1267" s="341" t="s">
        <v>3037</v>
      </c>
      <c r="D1267" s="341" t="s">
        <v>3038</v>
      </c>
      <c r="E1267" s="379" t="s">
        <v>1767</v>
      </c>
      <c r="F1267" s="8">
        <v>16</v>
      </c>
      <c r="G1267" s="8"/>
      <c r="H1267" s="412">
        <v>428</v>
      </c>
      <c r="I1267" s="146">
        <f t="shared" si="239"/>
        <v>299.59999999999997</v>
      </c>
      <c r="J1267" s="255">
        <f t="shared" si="240"/>
        <v>11.523076923076921</v>
      </c>
      <c r="K1267" s="8" t="s">
        <v>3526</v>
      </c>
      <c r="L1267" s="401"/>
      <c r="M1267" s="342"/>
      <c r="N1267" s="8" t="s">
        <v>3208</v>
      </c>
      <c r="O1267" s="426">
        <v>4.7174999999999995E-2</v>
      </c>
      <c r="P1267" s="423">
        <v>10880</v>
      </c>
      <c r="Q1267" s="439">
        <v>17000</v>
      </c>
      <c r="R1267" s="451" t="s">
        <v>5230</v>
      </c>
      <c r="S1267" s="461" t="s">
        <v>3315</v>
      </c>
      <c r="T1267" s="471"/>
      <c r="U1267" s="506"/>
      <c r="V1267" s="517"/>
      <c r="W1267" s="487" t="s">
        <v>5155</v>
      </c>
      <c r="X1267" s="169"/>
      <c r="Y1267" s="71" t="s">
        <v>233</v>
      </c>
      <c r="Z1267" s="145">
        <f t="shared" si="241"/>
        <v>0</v>
      </c>
      <c r="AA1267" s="145">
        <f t="shared" si="242"/>
        <v>0</v>
      </c>
      <c r="AB1267" s="257">
        <f t="shared" si="243"/>
        <v>0</v>
      </c>
      <c r="AC1267" s="142">
        <f t="shared" si="244"/>
        <v>0</v>
      </c>
      <c r="AD1267" s="143">
        <f t="shared" si="245"/>
        <v>0</v>
      </c>
      <c r="AE1267" s="144" t="str">
        <f t="shared" si="236"/>
        <v/>
      </c>
      <c r="AF1267" s="144">
        <f t="shared" si="237"/>
        <v>0</v>
      </c>
      <c r="AG1267" s="144" t="str">
        <f t="shared" si="238"/>
        <v/>
      </c>
      <c r="AH1267" s="591">
        <f t="shared" si="246"/>
        <v>0</v>
      </c>
    </row>
    <row r="1268" spans="1:34" ht="15.75">
      <c r="A1268" s="5"/>
      <c r="B1268" s="13">
        <v>159</v>
      </c>
      <c r="C1268" s="343" t="s">
        <v>3039</v>
      </c>
      <c r="D1268" s="341" t="s">
        <v>3040</v>
      </c>
      <c r="E1268" s="379" t="s">
        <v>1767</v>
      </c>
      <c r="F1268" s="8">
        <v>16</v>
      </c>
      <c r="G1268" s="8"/>
      <c r="H1268" s="412">
        <v>428</v>
      </c>
      <c r="I1268" s="146">
        <f t="shared" si="239"/>
        <v>299.59999999999997</v>
      </c>
      <c r="J1268" s="255">
        <f t="shared" si="240"/>
        <v>11.523076923076921</v>
      </c>
      <c r="K1268" s="8" t="s">
        <v>3526</v>
      </c>
      <c r="L1268" s="401"/>
      <c r="M1268" s="342"/>
      <c r="N1268" s="8" t="s">
        <v>3208</v>
      </c>
      <c r="O1268" s="426">
        <v>4.7174999999999995E-2</v>
      </c>
      <c r="P1268" s="423">
        <v>10880</v>
      </c>
      <c r="Q1268" s="439">
        <v>17000</v>
      </c>
      <c r="R1268" s="451" t="s">
        <v>5230</v>
      </c>
      <c r="S1268" s="461" t="s">
        <v>3315</v>
      </c>
      <c r="T1268" s="471"/>
      <c r="U1268" s="506"/>
      <c r="V1268" s="517"/>
      <c r="W1268" s="346" t="s">
        <v>5156</v>
      </c>
      <c r="X1268" s="169"/>
      <c r="Y1268" s="71" t="s">
        <v>233</v>
      </c>
      <c r="Z1268" s="145">
        <f t="shared" si="241"/>
        <v>0</v>
      </c>
      <c r="AA1268" s="145">
        <f t="shared" si="242"/>
        <v>0</v>
      </c>
      <c r="AB1268" s="257">
        <f t="shared" si="243"/>
        <v>0</v>
      </c>
      <c r="AC1268" s="142">
        <f t="shared" si="244"/>
        <v>0</v>
      </c>
      <c r="AD1268" s="143">
        <f t="shared" si="245"/>
        <v>0</v>
      </c>
      <c r="AE1268" s="144" t="str">
        <f t="shared" si="236"/>
        <v/>
      </c>
      <c r="AF1268" s="144">
        <f t="shared" si="237"/>
        <v>0</v>
      </c>
      <c r="AG1268" s="144" t="str">
        <f t="shared" si="238"/>
        <v/>
      </c>
      <c r="AH1268" s="591">
        <f t="shared" si="246"/>
        <v>0</v>
      </c>
    </row>
    <row r="1269" spans="1:34" ht="15.75">
      <c r="A1269" s="5"/>
      <c r="B1269" s="13">
        <v>159</v>
      </c>
      <c r="C1269" s="343" t="s">
        <v>3041</v>
      </c>
      <c r="D1269" s="341" t="s">
        <v>3042</v>
      </c>
      <c r="E1269" s="379" t="s">
        <v>1767</v>
      </c>
      <c r="F1269" s="8">
        <v>16</v>
      </c>
      <c r="G1269" s="8"/>
      <c r="H1269" s="412">
        <v>428</v>
      </c>
      <c r="I1269" s="146">
        <f t="shared" si="239"/>
        <v>299.59999999999997</v>
      </c>
      <c r="J1269" s="255">
        <f t="shared" si="240"/>
        <v>11.523076923076921</v>
      </c>
      <c r="K1269" s="8" t="s">
        <v>3526</v>
      </c>
      <c r="L1269" s="401"/>
      <c r="M1269" s="342"/>
      <c r="N1269" s="8" t="s">
        <v>3208</v>
      </c>
      <c r="O1269" s="426">
        <v>4.7174999999999995E-2</v>
      </c>
      <c r="P1269" s="423">
        <v>10880</v>
      </c>
      <c r="Q1269" s="439">
        <v>17000</v>
      </c>
      <c r="R1269" s="451" t="s">
        <v>5230</v>
      </c>
      <c r="S1269" s="461" t="s">
        <v>3315</v>
      </c>
      <c r="T1269" s="471"/>
      <c r="U1269" s="506"/>
      <c r="V1269" s="516" t="s">
        <v>5157</v>
      </c>
      <c r="W1269" s="346" t="s">
        <v>5158</v>
      </c>
      <c r="X1269" s="169"/>
      <c r="Y1269" s="71" t="s">
        <v>233</v>
      </c>
      <c r="Z1269" s="145">
        <f t="shared" si="241"/>
        <v>0</v>
      </c>
      <c r="AA1269" s="145">
        <f t="shared" si="242"/>
        <v>0</v>
      </c>
      <c r="AB1269" s="257">
        <f t="shared" si="243"/>
        <v>0</v>
      </c>
      <c r="AC1269" s="142">
        <f t="shared" si="244"/>
        <v>0</v>
      </c>
      <c r="AD1269" s="143">
        <f t="shared" si="245"/>
        <v>0</v>
      </c>
      <c r="AE1269" s="144" t="str">
        <f t="shared" si="236"/>
        <v/>
      </c>
      <c r="AF1269" s="144">
        <f t="shared" si="237"/>
        <v>0</v>
      </c>
      <c r="AG1269" s="144" t="str">
        <f t="shared" si="238"/>
        <v/>
      </c>
      <c r="AH1269" s="591">
        <f t="shared" si="246"/>
        <v>0</v>
      </c>
    </row>
    <row r="1270" spans="1:34" ht="15.75">
      <c r="A1270" s="5"/>
      <c r="B1270" s="13">
        <v>159</v>
      </c>
      <c r="C1270" s="358" t="s">
        <v>3043</v>
      </c>
      <c r="D1270" s="341" t="s">
        <v>3044</v>
      </c>
      <c r="E1270" s="379" t="s">
        <v>1767</v>
      </c>
      <c r="F1270" s="8">
        <v>16</v>
      </c>
      <c r="G1270" s="8"/>
      <c r="H1270" s="412">
        <v>428</v>
      </c>
      <c r="I1270" s="146">
        <f t="shared" si="239"/>
        <v>299.59999999999997</v>
      </c>
      <c r="J1270" s="255">
        <f t="shared" si="240"/>
        <v>11.523076923076921</v>
      </c>
      <c r="K1270" s="8" t="s">
        <v>3526</v>
      </c>
      <c r="L1270" s="401"/>
      <c r="M1270" s="342"/>
      <c r="N1270" s="8" t="s">
        <v>3208</v>
      </c>
      <c r="O1270" s="426">
        <v>4.7174999999999995E-2</v>
      </c>
      <c r="P1270" s="423">
        <v>10880</v>
      </c>
      <c r="Q1270" s="439">
        <v>17000</v>
      </c>
      <c r="R1270" s="451" t="s">
        <v>5230</v>
      </c>
      <c r="S1270" s="461" t="s">
        <v>3315</v>
      </c>
      <c r="T1270" s="471"/>
      <c r="U1270" s="506"/>
      <c r="V1270" s="517"/>
      <c r="W1270" s="425" t="s">
        <v>5159</v>
      </c>
      <c r="X1270" s="169"/>
      <c r="Y1270" s="71" t="s">
        <v>6649</v>
      </c>
      <c r="Z1270" s="145">
        <f t="shared" si="241"/>
        <v>0</v>
      </c>
      <c r="AA1270" s="145">
        <f t="shared" si="242"/>
        <v>0</v>
      </c>
      <c r="AB1270" s="257">
        <f t="shared" si="243"/>
        <v>0</v>
      </c>
      <c r="AC1270" s="142">
        <f t="shared" si="244"/>
        <v>0</v>
      </c>
      <c r="AD1270" s="143">
        <f t="shared" si="245"/>
        <v>0</v>
      </c>
      <c r="AE1270" s="144" t="str">
        <f t="shared" si="236"/>
        <v/>
      </c>
      <c r="AF1270" s="144">
        <f t="shared" si="237"/>
        <v>0</v>
      </c>
      <c r="AG1270" s="144" t="str">
        <f t="shared" si="238"/>
        <v/>
      </c>
      <c r="AH1270" s="591">
        <f t="shared" si="246"/>
        <v>0</v>
      </c>
    </row>
    <row r="1271" spans="1:34" ht="15.75">
      <c r="A1271" s="5" t="s">
        <v>1354</v>
      </c>
      <c r="B1271" s="13"/>
      <c r="C1271" s="348"/>
      <c r="D1271" s="348"/>
      <c r="E1271" s="380"/>
      <c r="F1271" s="1"/>
      <c r="G1271" s="8"/>
      <c r="H1271" s="413"/>
      <c r="I1271" s="410"/>
      <c r="J1271" s="565"/>
      <c r="K1271" s="10"/>
      <c r="L1271" s="8"/>
      <c r="M1271" s="341"/>
      <c r="N1271" s="10"/>
      <c r="O1271" s="10"/>
      <c r="P1271" s="423"/>
      <c r="Q1271" s="439"/>
      <c r="R1271" s="451"/>
      <c r="S1271" s="461"/>
      <c r="T1271" s="471"/>
      <c r="U1271" s="478"/>
      <c r="V1271" s="532"/>
      <c r="W1271" s="471"/>
      <c r="X1271" s="137"/>
      <c r="Y1271" s="71" t="s">
        <v>1015</v>
      </c>
      <c r="Z1271" s="195"/>
      <c r="AA1271" s="195"/>
      <c r="AB1271" s="142"/>
      <c r="AC1271" s="142"/>
      <c r="AD1271" s="143"/>
      <c r="AE1271" s="144"/>
      <c r="AF1271" s="144"/>
      <c r="AG1271" s="144"/>
      <c r="AH1271" s="591"/>
    </row>
    <row r="1272" spans="1:34" ht="15.75">
      <c r="A1272" s="5"/>
      <c r="B1272" s="13">
        <v>160</v>
      </c>
      <c r="C1272" s="341" t="s">
        <v>3045</v>
      </c>
      <c r="D1272" s="341" t="s">
        <v>3046</v>
      </c>
      <c r="E1272" s="379" t="s">
        <v>98</v>
      </c>
      <c r="F1272" s="8">
        <v>10</v>
      </c>
      <c r="G1272" s="8"/>
      <c r="H1272" s="413">
        <v>621</v>
      </c>
      <c r="I1272" s="146">
        <f t="shared" si="239"/>
        <v>434.7</v>
      </c>
      <c r="J1272" s="255">
        <f t="shared" si="240"/>
        <v>16.719230769230769</v>
      </c>
      <c r="K1272" s="8" t="s">
        <v>3526</v>
      </c>
      <c r="L1272" s="401"/>
      <c r="M1272" s="342"/>
      <c r="N1272" s="8" t="s">
        <v>3208</v>
      </c>
      <c r="O1272" s="426">
        <v>4.6934999999999998E-2</v>
      </c>
      <c r="P1272" s="423">
        <v>11000</v>
      </c>
      <c r="Q1272" s="439">
        <v>18000</v>
      </c>
      <c r="R1272" s="451" t="s">
        <v>5230</v>
      </c>
      <c r="S1272" s="461" t="s">
        <v>3315</v>
      </c>
      <c r="T1272" s="471"/>
      <c r="U1272" s="478"/>
      <c r="V1272" s="532"/>
      <c r="W1272" s="425" t="s">
        <v>5160</v>
      </c>
      <c r="X1272" s="169"/>
      <c r="Y1272" s="71" t="s">
        <v>233</v>
      </c>
      <c r="Z1272" s="145">
        <f t="shared" si="241"/>
        <v>0</v>
      </c>
      <c r="AA1272" s="145">
        <f t="shared" si="242"/>
        <v>0</v>
      </c>
      <c r="AB1272" s="257">
        <f t="shared" si="243"/>
        <v>0</v>
      </c>
      <c r="AC1272" s="142">
        <f t="shared" si="244"/>
        <v>0</v>
      </c>
      <c r="AD1272" s="143">
        <f t="shared" si="245"/>
        <v>0</v>
      </c>
      <c r="AE1272" s="144" t="str">
        <f t="shared" si="236"/>
        <v/>
      </c>
      <c r="AF1272" s="144">
        <f t="shared" si="237"/>
        <v>0</v>
      </c>
      <c r="AG1272" s="144" t="str">
        <f t="shared" si="238"/>
        <v/>
      </c>
      <c r="AH1272" s="591">
        <f t="shared" si="246"/>
        <v>0</v>
      </c>
    </row>
    <row r="1273" spans="1:34" ht="15.75">
      <c r="A1273" s="5" t="s">
        <v>1355</v>
      </c>
      <c r="B1273" s="13"/>
      <c r="C1273" s="348"/>
      <c r="D1273" s="348"/>
      <c r="E1273" s="380"/>
      <c r="F1273" s="1"/>
      <c r="G1273" s="8"/>
      <c r="H1273" s="413"/>
      <c r="I1273" s="410"/>
      <c r="J1273" s="565"/>
      <c r="K1273" s="10"/>
      <c r="L1273" s="8"/>
      <c r="M1273" s="341"/>
      <c r="N1273" s="10"/>
      <c r="O1273" s="10"/>
      <c r="P1273" s="423"/>
      <c r="Q1273" s="439"/>
      <c r="R1273" s="451"/>
      <c r="S1273" s="461"/>
      <c r="T1273" s="471"/>
      <c r="U1273" s="478"/>
      <c r="V1273" s="504"/>
      <c r="W1273" s="471"/>
      <c r="X1273" s="137"/>
      <c r="Y1273" s="71" t="s">
        <v>1015</v>
      </c>
      <c r="Z1273" s="195"/>
      <c r="AA1273" s="195"/>
      <c r="AB1273" s="142"/>
      <c r="AC1273" s="142"/>
      <c r="AD1273" s="143"/>
      <c r="AE1273" s="144"/>
      <c r="AF1273" s="144"/>
      <c r="AG1273" s="144"/>
      <c r="AH1273" s="591"/>
    </row>
    <row r="1274" spans="1:34" ht="15.75">
      <c r="A1274" s="5"/>
      <c r="B1274" s="13">
        <v>160</v>
      </c>
      <c r="C1274" s="341" t="s">
        <v>3047</v>
      </c>
      <c r="D1274" s="341" t="s">
        <v>3048</v>
      </c>
      <c r="E1274" s="379" t="s">
        <v>98</v>
      </c>
      <c r="F1274" s="402">
        <v>10</v>
      </c>
      <c r="G1274" s="8"/>
      <c r="H1274" s="413">
        <v>717</v>
      </c>
      <c r="I1274" s="146">
        <f t="shared" si="239"/>
        <v>501.9</v>
      </c>
      <c r="J1274" s="255">
        <f t="shared" si="240"/>
        <v>19.303846153846152</v>
      </c>
      <c r="K1274" s="8" t="s">
        <v>3526</v>
      </c>
      <c r="L1274" s="401"/>
      <c r="M1274" s="342"/>
      <c r="N1274" s="8" t="s">
        <v>3208</v>
      </c>
      <c r="O1274" s="426">
        <v>4.6934999999999998E-2</v>
      </c>
      <c r="P1274" s="423">
        <v>11000</v>
      </c>
      <c r="Q1274" s="439">
        <v>18000</v>
      </c>
      <c r="R1274" s="451" t="s">
        <v>5230</v>
      </c>
      <c r="S1274" s="461" t="s">
        <v>3315</v>
      </c>
      <c r="T1274" s="471"/>
      <c r="U1274" s="478"/>
      <c r="V1274" s="522" t="s">
        <v>5161</v>
      </c>
      <c r="W1274" s="425" t="s">
        <v>5162</v>
      </c>
      <c r="X1274" s="169"/>
      <c r="Y1274" s="71" t="s">
        <v>6649</v>
      </c>
      <c r="Z1274" s="145">
        <f t="shared" si="241"/>
        <v>0</v>
      </c>
      <c r="AA1274" s="145">
        <f t="shared" si="242"/>
        <v>0</v>
      </c>
      <c r="AB1274" s="257">
        <f t="shared" si="243"/>
        <v>0</v>
      </c>
      <c r="AC1274" s="142">
        <f t="shared" si="244"/>
        <v>0</v>
      </c>
      <c r="AD1274" s="143">
        <f t="shared" si="245"/>
        <v>0</v>
      </c>
      <c r="AE1274" s="144" t="str">
        <f t="shared" si="236"/>
        <v/>
      </c>
      <c r="AF1274" s="144">
        <f t="shared" si="237"/>
        <v>0</v>
      </c>
      <c r="AG1274" s="144" t="str">
        <f t="shared" si="238"/>
        <v/>
      </c>
      <c r="AH1274" s="591">
        <f t="shared" si="246"/>
        <v>0</v>
      </c>
    </row>
    <row r="1275" spans="1:34" ht="15.75">
      <c r="A1275" s="5"/>
      <c r="B1275" s="13">
        <v>160</v>
      </c>
      <c r="C1275" s="341" t="s">
        <v>3049</v>
      </c>
      <c r="D1275" s="341" t="s">
        <v>3050</v>
      </c>
      <c r="E1275" s="379" t="s">
        <v>98</v>
      </c>
      <c r="F1275" s="402">
        <v>10</v>
      </c>
      <c r="G1275" s="8"/>
      <c r="H1275" s="412">
        <v>706</v>
      </c>
      <c r="I1275" s="146">
        <f t="shared" si="239"/>
        <v>494.2</v>
      </c>
      <c r="J1275" s="255">
        <f t="shared" si="240"/>
        <v>19.007692307692306</v>
      </c>
      <c r="K1275" s="8" t="s">
        <v>3526</v>
      </c>
      <c r="L1275" s="401"/>
      <c r="M1275" s="342"/>
      <c r="N1275" s="8" t="s">
        <v>3208</v>
      </c>
      <c r="O1275" s="426">
        <v>4.6934999999999998E-2</v>
      </c>
      <c r="P1275" s="423">
        <v>11000</v>
      </c>
      <c r="Q1275" s="439">
        <v>18000</v>
      </c>
      <c r="R1275" s="451" t="s">
        <v>5230</v>
      </c>
      <c r="S1275" s="461" t="s">
        <v>3315</v>
      </c>
      <c r="T1275" s="432"/>
      <c r="U1275" s="506"/>
      <c r="V1275" s="516" t="s">
        <v>5163</v>
      </c>
      <c r="W1275" s="346" t="s">
        <v>5164</v>
      </c>
      <c r="X1275" s="169"/>
      <c r="Y1275" s="71" t="s">
        <v>233</v>
      </c>
      <c r="Z1275" s="145">
        <f t="shared" si="241"/>
        <v>0</v>
      </c>
      <c r="AA1275" s="145">
        <f t="shared" si="242"/>
        <v>0</v>
      </c>
      <c r="AB1275" s="257">
        <f t="shared" si="243"/>
        <v>0</v>
      </c>
      <c r="AC1275" s="142">
        <f t="shared" si="244"/>
        <v>0</v>
      </c>
      <c r="AD1275" s="143">
        <f t="shared" si="245"/>
        <v>0</v>
      </c>
      <c r="AE1275" s="144" t="str">
        <f t="shared" si="236"/>
        <v/>
      </c>
      <c r="AF1275" s="144">
        <f t="shared" si="237"/>
        <v>0</v>
      </c>
      <c r="AG1275" s="144" t="str">
        <f t="shared" si="238"/>
        <v/>
      </c>
      <c r="AH1275" s="591">
        <f t="shared" si="246"/>
        <v>0</v>
      </c>
    </row>
    <row r="1276" spans="1:34" ht="15.75">
      <c r="A1276" s="5"/>
      <c r="B1276" s="13">
        <v>160</v>
      </c>
      <c r="C1276" s="343" t="s">
        <v>3051</v>
      </c>
      <c r="D1276" s="388" t="s">
        <v>3052</v>
      </c>
      <c r="E1276" s="379" t="s">
        <v>98</v>
      </c>
      <c r="F1276" s="402">
        <v>10</v>
      </c>
      <c r="G1276" s="8"/>
      <c r="H1276" s="412">
        <v>717</v>
      </c>
      <c r="I1276" s="146">
        <f t="shared" si="239"/>
        <v>501.9</v>
      </c>
      <c r="J1276" s="255">
        <f t="shared" si="240"/>
        <v>19.303846153846152</v>
      </c>
      <c r="K1276" s="8" t="s">
        <v>3526</v>
      </c>
      <c r="L1276" s="401"/>
      <c r="M1276" s="342"/>
      <c r="N1276" s="8" t="s">
        <v>3208</v>
      </c>
      <c r="O1276" s="426">
        <v>4.6934999999999998E-2</v>
      </c>
      <c r="P1276" s="423">
        <v>11000</v>
      </c>
      <c r="Q1276" s="439">
        <v>18000</v>
      </c>
      <c r="R1276" s="451" t="s">
        <v>5230</v>
      </c>
      <c r="S1276" s="461" t="s">
        <v>3315</v>
      </c>
      <c r="T1276" s="432"/>
      <c r="U1276" s="506"/>
      <c r="V1276" s="516" t="s">
        <v>5165</v>
      </c>
      <c r="W1276" s="485" t="s">
        <v>5166</v>
      </c>
      <c r="X1276" s="169"/>
      <c r="Y1276" s="71" t="s">
        <v>6649</v>
      </c>
      <c r="Z1276" s="145">
        <f t="shared" si="241"/>
        <v>0</v>
      </c>
      <c r="AA1276" s="145">
        <f t="shared" si="242"/>
        <v>0</v>
      </c>
      <c r="AB1276" s="257">
        <f t="shared" si="243"/>
        <v>0</v>
      </c>
      <c r="AC1276" s="142">
        <f t="shared" si="244"/>
        <v>0</v>
      </c>
      <c r="AD1276" s="143">
        <f t="shared" si="245"/>
        <v>0</v>
      </c>
      <c r="AE1276" s="144" t="str">
        <f t="shared" si="236"/>
        <v/>
      </c>
      <c r="AF1276" s="144">
        <f t="shared" si="237"/>
        <v>0</v>
      </c>
      <c r="AG1276" s="144" t="str">
        <f t="shared" si="238"/>
        <v/>
      </c>
      <c r="AH1276" s="591">
        <f t="shared" si="246"/>
        <v>0</v>
      </c>
    </row>
    <row r="1277" spans="1:34" ht="15.75">
      <c r="A1277" s="5"/>
      <c r="B1277" s="13">
        <v>160</v>
      </c>
      <c r="C1277" s="341" t="s">
        <v>3053</v>
      </c>
      <c r="D1277" s="341" t="s">
        <v>3054</v>
      </c>
      <c r="E1277" s="379" t="s">
        <v>98</v>
      </c>
      <c r="F1277" s="402">
        <v>10</v>
      </c>
      <c r="G1277" s="8"/>
      <c r="H1277" s="412">
        <v>706</v>
      </c>
      <c r="I1277" s="146">
        <f t="shared" si="239"/>
        <v>494.2</v>
      </c>
      <c r="J1277" s="255">
        <f t="shared" si="240"/>
        <v>19.007692307692306</v>
      </c>
      <c r="K1277" s="8" t="s">
        <v>3526</v>
      </c>
      <c r="L1277" s="401"/>
      <c r="M1277" s="342"/>
      <c r="N1277" s="8" t="s">
        <v>3208</v>
      </c>
      <c r="O1277" s="426">
        <v>4.6934999999999998E-2</v>
      </c>
      <c r="P1277" s="423">
        <v>11000</v>
      </c>
      <c r="Q1277" s="439">
        <v>18000</v>
      </c>
      <c r="R1277" s="451" t="s">
        <v>5230</v>
      </c>
      <c r="S1277" s="461" t="s">
        <v>3315</v>
      </c>
      <c r="T1277" s="432"/>
      <c r="U1277" s="506"/>
      <c r="V1277" s="517"/>
      <c r="W1277" s="487" t="s">
        <v>5167</v>
      </c>
      <c r="X1277" s="169"/>
      <c r="Y1277" s="71" t="s">
        <v>6649</v>
      </c>
      <c r="Z1277" s="145">
        <f t="shared" si="241"/>
        <v>0</v>
      </c>
      <c r="AA1277" s="145">
        <f t="shared" si="242"/>
        <v>0</v>
      </c>
      <c r="AB1277" s="257">
        <f t="shared" si="243"/>
        <v>0</v>
      </c>
      <c r="AC1277" s="142">
        <f t="shared" si="244"/>
        <v>0</v>
      </c>
      <c r="AD1277" s="143">
        <f t="shared" si="245"/>
        <v>0</v>
      </c>
      <c r="AE1277" s="144" t="str">
        <f t="shared" si="236"/>
        <v/>
      </c>
      <c r="AF1277" s="144">
        <f t="shared" si="237"/>
        <v>0</v>
      </c>
      <c r="AG1277" s="144" t="str">
        <f t="shared" si="238"/>
        <v/>
      </c>
      <c r="AH1277" s="591">
        <f t="shared" si="246"/>
        <v>0</v>
      </c>
    </row>
    <row r="1278" spans="1:34" ht="15.75">
      <c r="A1278" s="5"/>
      <c r="B1278" s="13">
        <v>160</v>
      </c>
      <c r="C1278" s="341" t="s">
        <v>3055</v>
      </c>
      <c r="D1278" s="341" t="s">
        <v>3056</v>
      </c>
      <c r="E1278" s="379" t="s">
        <v>98</v>
      </c>
      <c r="F1278" s="402">
        <v>10</v>
      </c>
      <c r="G1278" s="8"/>
      <c r="H1278" s="412">
        <v>706</v>
      </c>
      <c r="I1278" s="146">
        <f t="shared" si="239"/>
        <v>494.2</v>
      </c>
      <c r="J1278" s="255">
        <f t="shared" si="240"/>
        <v>19.007692307692306</v>
      </c>
      <c r="K1278" s="8" t="s">
        <v>3526</v>
      </c>
      <c r="L1278" s="401"/>
      <c r="M1278" s="342"/>
      <c r="N1278" s="8" t="s">
        <v>3208</v>
      </c>
      <c r="O1278" s="426">
        <v>4.6934999999999998E-2</v>
      </c>
      <c r="P1278" s="423">
        <v>11000</v>
      </c>
      <c r="Q1278" s="439">
        <v>18000</v>
      </c>
      <c r="R1278" s="451" t="s">
        <v>5230</v>
      </c>
      <c r="S1278" s="461" t="s">
        <v>3315</v>
      </c>
      <c r="T1278" s="432"/>
      <c r="U1278" s="506"/>
      <c r="V1278" s="517"/>
      <c r="W1278" s="487" t="s">
        <v>5168</v>
      </c>
      <c r="X1278" s="169"/>
      <c r="Y1278" s="71" t="s">
        <v>6649</v>
      </c>
      <c r="Z1278" s="145">
        <f t="shared" si="241"/>
        <v>0</v>
      </c>
      <c r="AA1278" s="145">
        <f t="shared" si="242"/>
        <v>0</v>
      </c>
      <c r="AB1278" s="257">
        <f t="shared" si="243"/>
        <v>0</v>
      </c>
      <c r="AC1278" s="142">
        <f t="shared" si="244"/>
        <v>0</v>
      </c>
      <c r="AD1278" s="143">
        <f t="shared" si="245"/>
        <v>0</v>
      </c>
      <c r="AE1278" s="144" t="str">
        <f t="shared" si="236"/>
        <v/>
      </c>
      <c r="AF1278" s="144">
        <f t="shared" si="237"/>
        <v>0</v>
      </c>
      <c r="AG1278" s="144" t="str">
        <f t="shared" si="238"/>
        <v/>
      </c>
      <c r="AH1278" s="591">
        <f t="shared" si="246"/>
        <v>0</v>
      </c>
    </row>
    <row r="1279" spans="1:34" ht="15.75">
      <c r="A1279" s="5"/>
      <c r="B1279" s="13">
        <v>160</v>
      </c>
      <c r="C1279" s="343" t="s">
        <v>3057</v>
      </c>
      <c r="D1279" s="388" t="s">
        <v>3058</v>
      </c>
      <c r="E1279" s="379" t="s">
        <v>98</v>
      </c>
      <c r="F1279" s="402">
        <v>10</v>
      </c>
      <c r="G1279" s="8"/>
      <c r="H1279" s="412">
        <v>707</v>
      </c>
      <c r="I1279" s="146">
        <f t="shared" si="239"/>
        <v>494.9</v>
      </c>
      <c r="J1279" s="255">
        <f t="shared" si="240"/>
        <v>19.034615384615385</v>
      </c>
      <c r="K1279" s="8" t="s">
        <v>3526</v>
      </c>
      <c r="L1279" s="401"/>
      <c r="M1279" s="342"/>
      <c r="N1279" s="8" t="s">
        <v>3208</v>
      </c>
      <c r="O1279" s="426">
        <v>4.6934999999999998E-2</v>
      </c>
      <c r="P1279" s="423">
        <v>11000</v>
      </c>
      <c r="Q1279" s="439">
        <v>18000</v>
      </c>
      <c r="R1279" s="451" t="s">
        <v>5230</v>
      </c>
      <c r="S1279" s="461" t="s">
        <v>3315</v>
      </c>
      <c r="T1279" s="432"/>
      <c r="U1279" s="506"/>
      <c r="V1279" s="516" t="s">
        <v>5169</v>
      </c>
      <c r="W1279" s="485" t="s">
        <v>5170</v>
      </c>
      <c r="X1279" s="169"/>
      <c r="Y1279" s="71" t="s">
        <v>6649</v>
      </c>
      <c r="Z1279" s="145">
        <f t="shared" si="241"/>
        <v>0</v>
      </c>
      <c r="AA1279" s="145">
        <f t="shared" si="242"/>
        <v>0</v>
      </c>
      <c r="AB1279" s="257">
        <f t="shared" si="243"/>
        <v>0</v>
      </c>
      <c r="AC1279" s="142">
        <f t="shared" si="244"/>
        <v>0</v>
      </c>
      <c r="AD1279" s="143">
        <f t="shared" si="245"/>
        <v>0</v>
      </c>
      <c r="AE1279" s="144" t="str">
        <f t="shared" si="236"/>
        <v/>
      </c>
      <c r="AF1279" s="144">
        <f t="shared" si="237"/>
        <v>0</v>
      </c>
      <c r="AG1279" s="144" t="str">
        <f t="shared" si="238"/>
        <v/>
      </c>
      <c r="AH1279" s="591">
        <f t="shared" si="246"/>
        <v>0</v>
      </c>
    </row>
    <row r="1280" spans="1:34" ht="15.75">
      <c r="A1280" s="5"/>
      <c r="B1280" s="13">
        <v>160</v>
      </c>
      <c r="C1280" s="343" t="s">
        <v>3059</v>
      </c>
      <c r="D1280" s="388" t="s">
        <v>3060</v>
      </c>
      <c r="E1280" s="379" t="s">
        <v>98</v>
      </c>
      <c r="F1280" s="402">
        <v>10</v>
      </c>
      <c r="G1280" s="8"/>
      <c r="H1280" s="412">
        <v>707</v>
      </c>
      <c r="I1280" s="146">
        <f t="shared" si="239"/>
        <v>494.9</v>
      </c>
      <c r="J1280" s="255">
        <f t="shared" si="240"/>
        <v>19.034615384615385</v>
      </c>
      <c r="K1280" s="8" t="s">
        <v>3526</v>
      </c>
      <c r="L1280" s="401"/>
      <c r="M1280" s="342"/>
      <c r="N1280" s="8" t="s">
        <v>3208</v>
      </c>
      <c r="O1280" s="426">
        <v>4.6934999999999998E-2</v>
      </c>
      <c r="P1280" s="423">
        <v>11000</v>
      </c>
      <c r="Q1280" s="439">
        <v>18000</v>
      </c>
      <c r="R1280" s="451" t="s">
        <v>5230</v>
      </c>
      <c r="S1280" s="461" t="s">
        <v>3315</v>
      </c>
      <c r="T1280" s="432"/>
      <c r="U1280" s="506"/>
      <c r="V1280" s="516" t="s">
        <v>5171</v>
      </c>
      <c r="W1280" s="485" t="s">
        <v>5172</v>
      </c>
      <c r="X1280" s="169"/>
      <c r="Y1280" s="71" t="s">
        <v>233</v>
      </c>
      <c r="Z1280" s="145">
        <f t="shared" si="241"/>
        <v>0</v>
      </c>
      <c r="AA1280" s="145">
        <f t="shared" si="242"/>
        <v>0</v>
      </c>
      <c r="AB1280" s="257">
        <f t="shared" si="243"/>
        <v>0</v>
      </c>
      <c r="AC1280" s="142">
        <f t="shared" si="244"/>
        <v>0</v>
      </c>
      <c r="AD1280" s="143">
        <f t="shared" si="245"/>
        <v>0</v>
      </c>
      <c r="AE1280" s="144" t="str">
        <f t="shared" si="236"/>
        <v/>
      </c>
      <c r="AF1280" s="144">
        <f t="shared" si="237"/>
        <v>0</v>
      </c>
      <c r="AG1280" s="144" t="str">
        <f t="shared" si="238"/>
        <v/>
      </c>
      <c r="AH1280" s="591">
        <f t="shared" si="246"/>
        <v>0</v>
      </c>
    </row>
    <row r="1281" spans="1:34" ht="15.75">
      <c r="A1281" s="5"/>
      <c r="B1281" s="13">
        <v>160</v>
      </c>
      <c r="C1281" s="343" t="s">
        <v>3061</v>
      </c>
      <c r="D1281" s="388" t="s">
        <v>3062</v>
      </c>
      <c r="E1281" s="379" t="s">
        <v>98</v>
      </c>
      <c r="F1281" s="402">
        <v>10</v>
      </c>
      <c r="G1281" s="8"/>
      <c r="H1281" s="412">
        <v>660</v>
      </c>
      <c r="I1281" s="146">
        <f t="shared" si="239"/>
        <v>461.99999999999994</v>
      </c>
      <c r="J1281" s="255">
        <f t="shared" si="240"/>
        <v>17.769230769230766</v>
      </c>
      <c r="K1281" s="8" t="s">
        <v>3526</v>
      </c>
      <c r="L1281" s="401"/>
      <c r="M1281" s="342"/>
      <c r="N1281" s="8" t="s">
        <v>3208</v>
      </c>
      <c r="O1281" s="426">
        <v>4.6934999999999998E-2</v>
      </c>
      <c r="P1281" s="423">
        <v>11000</v>
      </c>
      <c r="Q1281" s="439">
        <v>18000</v>
      </c>
      <c r="R1281" s="451" t="s">
        <v>5230</v>
      </c>
      <c r="S1281" s="461" t="s">
        <v>3315</v>
      </c>
      <c r="T1281" s="432"/>
      <c r="U1281" s="506"/>
      <c r="V1281" s="517"/>
      <c r="W1281" s="485" t="s">
        <v>5173</v>
      </c>
      <c r="X1281" s="169"/>
      <c r="Y1281" s="71" t="s">
        <v>233</v>
      </c>
      <c r="Z1281" s="145">
        <f t="shared" si="241"/>
        <v>0</v>
      </c>
      <c r="AA1281" s="145">
        <f t="shared" si="242"/>
        <v>0</v>
      </c>
      <c r="AB1281" s="257">
        <f t="shared" si="243"/>
        <v>0</v>
      </c>
      <c r="AC1281" s="142">
        <f t="shared" si="244"/>
        <v>0</v>
      </c>
      <c r="AD1281" s="143">
        <f t="shared" si="245"/>
        <v>0</v>
      </c>
      <c r="AE1281" s="144" t="str">
        <f t="shared" si="236"/>
        <v/>
      </c>
      <c r="AF1281" s="144">
        <f t="shared" si="237"/>
        <v>0</v>
      </c>
      <c r="AG1281" s="144" t="str">
        <f t="shared" si="238"/>
        <v/>
      </c>
      <c r="AH1281" s="591">
        <f t="shared" si="246"/>
        <v>0</v>
      </c>
    </row>
    <row r="1282" spans="1:34" ht="15.75">
      <c r="A1282" s="5"/>
      <c r="B1282" s="13">
        <v>160</v>
      </c>
      <c r="C1282" s="343" t="s">
        <v>3063</v>
      </c>
      <c r="D1282" s="388" t="s">
        <v>3064</v>
      </c>
      <c r="E1282" s="379" t="s">
        <v>98</v>
      </c>
      <c r="F1282" s="402">
        <v>10</v>
      </c>
      <c r="G1282" s="136"/>
      <c r="H1282" s="412">
        <v>707</v>
      </c>
      <c r="I1282" s="146">
        <f t="shared" si="239"/>
        <v>494.9</v>
      </c>
      <c r="J1282" s="255">
        <f t="shared" si="240"/>
        <v>19.034615384615385</v>
      </c>
      <c r="K1282" s="8" t="s">
        <v>3526</v>
      </c>
      <c r="L1282" s="401"/>
      <c r="M1282" s="342"/>
      <c r="N1282" s="8" t="s">
        <v>3208</v>
      </c>
      <c r="O1282" s="426">
        <v>4.6934999999999998E-2</v>
      </c>
      <c r="P1282" s="423">
        <v>11000</v>
      </c>
      <c r="Q1282" s="439">
        <v>18000</v>
      </c>
      <c r="R1282" s="451" t="s">
        <v>5230</v>
      </c>
      <c r="S1282" s="461" t="s">
        <v>3315</v>
      </c>
      <c r="T1282" s="432"/>
      <c r="U1282" s="506"/>
      <c r="V1282" s="516" t="s">
        <v>5174</v>
      </c>
      <c r="W1282" s="485" t="s">
        <v>5175</v>
      </c>
      <c r="X1282" s="169"/>
      <c r="Y1282" s="71" t="s">
        <v>233</v>
      </c>
      <c r="Z1282" s="145">
        <f t="shared" si="241"/>
        <v>0</v>
      </c>
      <c r="AA1282" s="145">
        <f t="shared" si="242"/>
        <v>0</v>
      </c>
      <c r="AB1282" s="257">
        <f t="shared" si="243"/>
        <v>0</v>
      </c>
      <c r="AC1282" s="142">
        <f t="shared" si="244"/>
        <v>0</v>
      </c>
      <c r="AD1282" s="143">
        <f t="shared" si="245"/>
        <v>0</v>
      </c>
      <c r="AE1282" s="144" t="str">
        <f t="shared" si="236"/>
        <v/>
      </c>
      <c r="AF1282" s="144">
        <f t="shared" si="237"/>
        <v>0</v>
      </c>
      <c r="AG1282" s="144" t="str">
        <f t="shared" si="238"/>
        <v/>
      </c>
      <c r="AH1282" s="591">
        <f t="shared" si="246"/>
        <v>0</v>
      </c>
    </row>
    <row r="1283" spans="1:34" ht="15.75">
      <c r="A1283" s="5"/>
      <c r="B1283" s="13">
        <v>160</v>
      </c>
      <c r="C1283" s="341" t="s">
        <v>3065</v>
      </c>
      <c r="D1283" s="341" t="s">
        <v>3066</v>
      </c>
      <c r="E1283" s="379" t="s">
        <v>98</v>
      </c>
      <c r="F1283" s="402">
        <v>10</v>
      </c>
      <c r="G1283" s="8"/>
      <c r="H1283" s="412">
        <v>676</v>
      </c>
      <c r="I1283" s="146">
        <f t="shared" si="239"/>
        <v>473.2</v>
      </c>
      <c r="J1283" s="255">
        <f t="shared" si="240"/>
        <v>18.2</v>
      </c>
      <c r="K1283" s="8" t="s">
        <v>3526</v>
      </c>
      <c r="L1283" s="401"/>
      <c r="M1283" s="342"/>
      <c r="N1283" s="8" t="s">
        <v>3208</v>
      </c>
      <c r="O1283" s="426">
        <v>4.6934999999999998E-2</v>
      </c>
      <c r="P1283" s="423">
        <v>11000</v>
      </c>
      <c r="Q1283" s="439">
        <v>18000</v>
      </c>
      <c r="R1283" s="451" t="s">
        <v>5230</v>
      </c>
      <c r="S1283" s="461" t="s">
        <v>3315</v>
      </c>
      <c r="T1283" s="432"/>
      <c r="U1283" s="506"/>
      <c r="V1283" s="516" t="s">
        <v>5176</v>
      </c>
      <c r="W1283" s="346" t="s">
        <v>5049</v>
      </c>
      <c r="X1283" s="169"/>
      <c r="Y1283" s="71" t="s">
        <v>233</v>
      </c>
      <c r="Z1283" s="145">
        <f t="shared" si="241"/>
        <v>0</v>
      </c>
      <c r="AA1283" s="145">
        <f t="shared" si="242"/>
        <v>0</v>
      </c>
      <c r="AB1283" s="257">
        <f t="shared" si="243"/>
        <v>0</v>
      </c>
      <c r="AC1283" s="142">
        <f t="shared" si="244"/>
        <v>0</v>
      </c>
      <c r="AD1283" s="143">
        <f t="shared" si="245"/>
        <v>0</v>
      </c>
      <c r="AE1283" s="144" t="str">
        <f t="shared" si="236"/>
        <v/>
      </c>
      <c r="AF1283" s="144">
        <f t="shared" si="237"/>
        <v>0</v>
      </c>
      <c r="AG1283" s="144" t="str">
        <f t="shared" si="238"/>
        <v/>
      </c>
      <c r="AH1283" s="591">
        <f t="shared" si="246"/>
        <v>0</v>
      </c>
    </row>
    <row r="1284" spans="1:34" ht="15.75">
      <c r="A1284" s="5"/>
      <c r="B1284" s="13">
        <v>160</v>
      </c>
      <c r="C1284" s="341" t="s">
        <v>3067</v>
      </c>
      <c r="D1284" s="341" t="s">
        <v>3068</v>
      </c>
      <c r="E1284" s="379" t="s">
        <v>98</v>
      </c>
      <c r="F1284" s="402">
        <v>10</v>
      </c>
      <c r="G1284" s="8"/>
      <c r="H1284" s="412">
        <v>717</v>
      </c>
      <c r="I1284" s="146">
        <f t="shared" si="239"/>
        <v>501.9</v>
      </c>
      <c r="J1284" s="255">
        <f t="shared" si="240"/>
        <v>19.303846153846152</v>
      </c>
      <c r="K1284" s="8" t="s">
        <v>3526</v>
      </c>
      <c r="L1284" s="401"/>
      <c r="M1284" s="342"/>
      <c r="N1284" s="8" t="s">
        <v>3208</v>
      </c>
      <c r="O1284" s="426">
        <v>4.6934999999999998E-2</v>
      </c>
      <c r="P1284" s="423">
        <v>11000</v>
      </c>
      <c r="Q1284" s="439">
        <v>18000</v>
      </c>
      <c r="R1284" s="451" t="s">
        <v>5230</v>
      </c>
      <c r="S1284" s="461" t="s">
        <v>3315</v>
      </c>
      <c r="T1284" s="432"/>
      <c r="U1284" s="506"/>
      <c r="V1284" s="517"/>
      <c r="W1284" s="492" t="s">
        <v>5177</v>
      </c>
      <c r="X1284" s="169"/>
      <c r="Y1284" s="71" t="s">
        <v>233</v>
      </c>
      <c r="Z1284" s="145">
        <f t="shared" si="241"/>
        <v>0</v>
      </c>
      <c r="AA1284" s="145">
        <f t="shared" si="242"/>
        <v>0</v>
      </c>
      <c r="AB1284" s="257">
        <f t="shared" si="243"/>
        <v>0</v>
      </c>
      <c r="AC1284" s="142">
        <f t="shared" si="244"/>
        <v>0</v>
      </c>
      <c r="AD1284" s="143">
        <f t="shared" si="245"/>
        <v>0</v>
      </c>
      <c r="AE1284" s="144" t="str">
        <f t="shared" si="236"/>
        <v/>
      </c>
      <c r="AF1284" s="144">
        <f t="shared" si="237"/>
        <v>0</v>
      </c>
      <c r="AG1284" s="144" t="str">
        <f t="shared" si="238"/>
        <v/>
      </c>
      <c r="AH1284" s="591">
        <f t="shared" si="246"/>
        <v>0</v>
      </c>
    </row>
    <row r="1285" spans="1:34" ht="15.75">
      <c r="A1285" s="5"/>
      <c r="B1285" s="13">
        <v>160</v>
      </c>
      <c r="C1285" s="341" t="s">
        <v>3069</v>
      </c>
      <c r="D1285" s="341" t="s">
        <v>3070</v>
      </c>
      <c r="E1285" s="379" t="s">
        <v>98</v>
      </c>
      <c r="F1285" s="402">
        <v>10</v>
      </c>
      <c r="G1285" s="8"/>
      <c r="H1285" s="412">
        <v>683</v>
      </c>
      <c r="I1285" s="146">
        <f t="shared" si="239"/>
        <v>478.09999999999997</v>
      </c>
      <c r="J1285" s="255">
        <f t="shared" si="240"/>
        <v>18.388461538461538</v>
      </c>
      <c r="K1285" s="8" t="s">
        <v>3526</v>
      </c>
      <c r="L1285" s="401"/>
      <c r="M1285" s="342"/>
      <c r="N1285" s="8" t="s">
        <v>3208</v>
      </c>
      <c r="O1285" s="426">
        <v>4.6934999999999998E-2</v>
      </c>
      <c r="P1285" s="423">
        <v>11000</v>
      </c>
      <c r="Q1285" s="439">
        <v>18000</v>
      </c>
      <c r="R1285" s="451" t="s">
        <v>5230</v>
      </c>
      <c r="S1285" s="461" t="s">
        <v>3315</v>
      </c>
      <c r="T1285" s="432"/>
      <c r="U1285" s="506"/>
      <c r="V1285" s="517"/>
      <c r="W1285" s="346" t="s">
        <v>5178</v>
      </c>
      <c r="X1285" s="169"/>
      <c r="Y1285" s="71" t="s">
        <v>6649</v>
      </c>
      <c r="Z1285" s="145">
        <f t="shared" si="241"/>
        <v>0</v>
      </c>
      <c r="AA1285" s="145">
        <f t="shared" si="242"/>
        <v>0</v>
      </c>
      <c r="AB1285" s="257">
        <f t="shared" si="243"/>
        <v>0</v>
      </c>
      <c r="AC1285" s="142">
        <f t="shared" si="244"/>
        <v>0</v>
      </c>
      <c r="AD1285" s="143">
        <f t="shared" si="245"/>
        <v>0</v>
      </c>
      <c r="AE1285" s="144" t="str">
        <f t="shared" si="236"/>
        <v/>
      </c>
      <c r="AF1285" s="144">
        <f t="shared" si="237"/>
        <v>0</v>
      </c>
      <c r="AG1285" s="144" t="str">
        <f t="shared" si="238"/>
        <v/>
      </c>
      <c r="AH1285" s="591">
        <f t="shared" si="246"/>
        <v>0</v>
      </c>
    </row>
    <row r="1286" spans="1:34" ht="15.75">
      <c r="A1286" s="5"/>
      <c r="B1286" s="13">
        <v>160</v>
      </c>
      <c r="C1286" s="341" t="s">
        <v>3071</v>
      </c>
      <c r="D1286" s="341" t="s">
        <v>3072</v>
      </c>
      <c r="E1286" s="379" t="s">
        <v>98</v>
      </c>
      <c r="F1286" s="402">
        <v>10</v>
      </c>
      <c r="G1286" s="8"/>
      <c r="H1286" s="412">
        <v>706</v>
      </c>
      <c r="I1286" s="146">
        <f t="shared" si="239"/>
        <v>494.2</v>
      </c>
      <c r="J1286" s="255">
        <f t="shared" si="240"/>
        <v>19.007692307692306</v>
      </c>
      <c r="K1286" s="8" t="s">
        <v>3526</v>
      </c>
      <c r="L1286" s="401"/>
      <c r="M1286" s="342"/>
      <c r="N1286" s="8" t="s">
        <v>3208</v>
      </c>
      <c r="O1286" s="426">
        <v>4.6934999999999998E-2</v>
      </c>
      <c r="P1286" s="423">
        <v>11000</v>
      </c>
      <c r="Q1286" s="439">
        <v>18000</v>
      </c>
      <c r="R1286" s="451" t="s">
        <v>5230</v>
      </c>
      <c r="S1286" s="461" t="s">
        <v>3315</v>
      </c>
      <c r="T1286" s="432"/>
      <c r="U1286" s="506"/>
      <c r="V1286" s="516" t="s">
        <v>5179</v>
      </c>
      <c r="W1286" s="346" t="s">
        <v>5180</v>
      </c>
      <c r="X1286" s="169"/>
      <c r="Y1286" s="71" t="s">
        <v>233</v>
      </c>
      <c r="Z1286" s="145">
        <f t="shared" si="241"/>
        <v>0</v>
      </c>
      <c r="AA1286" s="145">
        <f t="shared" si="242"/>
        <v>0</v>
      </c>
      <c r="AB1286" s="257">
        <f t="shared" si="243"/>
        <v>0</v>
      </c>
      <c r="AC1286" s="142">
        <f t="shared" si="244"/>
        <v>0</v>
      </c>
      <c r="AD1286" s="143">
        <f t="shared" si="245"/>
        <v>0</v>
      </c>
      <c r="AE1286" s="144" t="str">
        <f t="shared" si="236"/>
        <v/>
      </c>
      <c r="AF1286" s="144">
        <f t="shared" si="237"/>
        <v>0</v>
      </c>
      <c r="AG1286" s="144" t="str">
        <f t="shared" si="238"/>
        <v/>
      </c>
      <c r="AH1286" s="591">
        <f t="shared" si="246"/>
        <v>0</v>
      </c>
    </row>
    <row r="1287" spans="1:34" ht="15.75">
      <c r="A1287" s="5"/>
      <c r="B1287" s="13">
        <v>160</v>
      </c>
      <c r="C1287" s="341" t="s">
        <v>3073</v>
      </c>
      <c r="D1287" s="341" t="s">
        <v>3074</v>
      </c>
      <c r="E1287" s="379" t="s">
        <v>98</v>
      </c>
      <c r="F1287" s="402">
        <v>10</v>
      </c>
      <c r="G1287" s="8"/>
      <c r="H1287" s="412">
        <v>683</v>
      </c>
      <c r="I1287" s="146">
        <f t="shared" si="239"/>
        <v>478.09999999999997</v>
      </c>
      <c r="J1287" s="255">
        <f t="shared" si="240"/>
        <v>18.388461538461538</v>
      </c>
      <c r="K1287" s="8" t="s">
        <v>3526</v>
      </c>
      <c r="L1287" s="401"/>
      <c r="M1287" s="342"/>
      <c r="N1287" s="8" t="s">
        <v>3208</v>
      </c>
      <c r="O1287" s="426">
        <v>4.6934999999999998E-2</v>
      </c>
      <c r="P1287" s="423">
        <v>11000</v>
      </c>
      <c r="Q1287" s="439">
        <v>18000</v>
      </c>
      <c r="R1287" s="451" t="s">
        <v>5230</v>
      </c>
      <c r="S1287" s="461" t="s">
        <v>3315</v>
      </c>
      <c r="T1287" s="432"/>
      <c r="U1287" s="506"/>
      <c r="V1287" s="515"/>
      <c r="W1287" s="346" t="s">
        <v>5181</v>
      </c>
      <c r="X1287" s="169"/>
      <c r="Y1287" s="71" t="s">
        <v>6649</v>
      </c>
      <c r="Z1287" s="145">
        <f t="shared" si="241"/>
        <v>0</v>
      </c>
      <c r="AA1287" s="145">
        <f t="shared" si="242"/>
        <v>0</v>
      </c>
      <c r="AB1287" s="257">
        <f t="shared" si="243"/>
        <v>0</v>
      </c>
      <c r="AC1287" s="142">
        <f t="shared" si="244"/>
        <v>0</v>
      </c>
      <c r="AD1287" s="143">
        <f t="shared" si="245"/>
        <v>0</v>
      </c>
      <c r="AE1287" s="144" t="str">
        <f t="shared" si="236"/>
        <v/>
      </c>
      <c r="AF1287" s="144">
        <f t="shared" si="237"/>
        <v>0</v>
      </c>
      <c r="AG1287" s="144" t="str">
        <f t="shared" si="238"/>
        <v/>
      </c>
      <c r="AH1287" s="591">
        <f t="shared" si="246"/>
        <v>0</v>
      </c>
    </row>
    <row r="1288" spans="1:34" ht="15.75">
      <c r="A1288" s="5"/>
      <c r="B1288" s="13">
        <v>160</v>
      </c>
      <c r="C1288" s="341" t="s">
        <v>3075</v>
      </c>
      <c r="D1288" s="341" t="s">
        <v>3076</v>
      </c>
      <c r="E1288" s="379" t="s">
        <v>98</v>
      </c>
      <c r="F1288" s="402">
        <v>10</v>
      </c>
      <c r="G1288" s="8"/>
      <c r="H1288" s="413">
        <v>717</v>
      </c>
      <c r="I1288" s="146">
        <f t="shared" si="239"/>
        <v>501.9</v>
      </c>
      <c r="J1288" s="255">
        <f t="shared" si="240"/>
        <v>19.303846153846152</v>
      </c>
      <c r="K1288" s="8" t="s">
        <v>3526</v>
      </c>
      <c r="L1288" s="401"/>
      <c r="M1288" s="342"/>
      <c r="N1288" s="8" t="s">
        <v>3208</v>
      </c>
      <c r="O1288" s="426">
        <v>4.6934999999999998E-2</v>
      </c>
      <c r="P1288" s="423">
        <v>11000</v>
      </c>
      <c r="Q1288" s="439">
        <v>18000</v>
      </c>
      <c r="R1288" s="451" t="s">
        <v>5230</v>
      </c>
      <c r="S1288" s="461" t="s">
        <v>3315</v>
      </c>
      <c r="T1288" s="432"/>
      <c r="U1288" s="506"/>
      <c r="V1288" s="515"/>
      <c r="W1288" s="487" t="s">
        <v>5182</v>
      </c>
      <c r="X1288" s="169"/>
      <c r="Y1288" s="71" t="s">
        <v>233</v>
      </c>
      <c r="Z1288" s="145">
        <f t="shared" si="241"/>
        <v>0</v>
      </c>
      <c r="AA1288" s="145">
        <f t="shared" si="242"/>
        <v>0</v>
      </c>
      <c r="AB1288" s="257">
        <f t="shared" si="243"/>
        <v>0</v>
      </c>
      <c r="AC1288" s="142">
        <f t="shared" si="244"/>
        <v>0</v>
      </c>
      <c r="AD1288" s="143">
        <f t="shared" si="245"/>
        <v>0</v>
      </c>
      <c r="AE1288" s="144" t="str">
        <f t="shared" si="236"/>
        <v/>
      </c>
      <c r="AF1288" s="144">
        <f t="shared" si="237"/>
        <v>0</v>
      </c>
      <c r="AG1288" s="144" t="str">
        <f t="shared" si="238"/>
        <v/>
      </c>
      <c r="AH1288" s="591">
        <f t="shared" si="246"/>
        <v>0</v>
      </c>
    </row>
    <row r="1289" spans="1:34" ht="15.75">
      <c r="A1289" s="5"/>
      <c r="B1289" s="13">
        <v>160</v>
      </c>
      <c r="C1289" s="341" t="s">
        <v>3077</v>
      </c>
      <c r="D1289" s="341" t="s">
        <v>3078</v>
      </c>
      <c r="E1289" s="379" t="s">
        <v>98</v>
      </c>
      <c r="F1289" s="402">
        <v>10</v>
      </c>
      <c r="G1289" s="8"/>
      <c r="H1289" s="413">
        <v>683</v>
      </c>
      <c r="I1289" s="146">
        <f t="shared" si="239"/>
        <v>478.09999999999997</v>
      </c>
      <c r="J1289" s="255">
        <f t="shared" si="240"/>
        <v>18.388461538461538</v>
      </c>
      <c r="K1289" s="8" t="s">
        <v>3526</v>
      </c>
      <c r="L1289" s="401"/>
      <c r="M1289" s="342"/>
      <c r="N1289" s="8" t="s">
        <v>3208</v>
      </c>
      <c r="O1289" s="426">
        <v>4.6934999999999998E-2</v>
      </c>
      <c r="P1289" s="423">
        <v>11000</v>
      </c>
      <c r="Q1289" s="439">
        <v>18000</v>
      </c>
      <c r="R1289" s="451" t="s">
        <v>5230</v>
      </c>
      <c r="S1289" s="461" t="s">
        <v>3315</v>
      </c>
      <c r="T1289" s="432"/>
      <c r="U1289" s="506"/>
      <c r="V1289" s="515"/>
      <c r="W1289" s="490" t="s">
        <v>5145</v>
      </c>
      <c r="X1289" s="169"/>
      <c r="Y1289" s="71" t="s">
        <v>233</v>
      </c>
      <c r="Z1289" s="145">
        <f t="shared" si="241"/>
        <v>0</v>
      </c>
      <c r="AA1289" s="145">
        <f t="shared" si="242"/>
        <v>0</v>
      </c>
      <c r="AB1289" s="257">
        <f t="shared" si="243"/>
        <v>0</v>
      </c>
      <c r="AC1289" s="142">
        <f t="shared" si="244"/>
        <v>0</v>
      </c>
      <c r="AD1289" s="143">
        <f t="shared" si="245"/>
        <v>0</v>
      </c>
      <c r="AE1289" s="144" t="str">
        <f t="shared" si="236"/>
        <v/>
      </c>
      <c r="AF1289" s="144">
        <f t="shared" si="237"/>
        <v>0</v>
      </c>
      <c r="AG1289" s="144" t="str">
        <f t="shared" si="238"/>
        <v/>
      </c>
      <c r="AH1289" s="591">
        <f t="shared" si="246"/>
        <v>0</v>
      </c>
    </row>
    <row r="1290" spans="1:34" ht="15.75">
      <c r="A1290" s="5" t="s">
        <v>1356</v>
      </c>
      <c r="B1290" s="13"/>
      <c r="C1290" s="348"/>
      <c r="D1290" s="348"/>
      <c r="E1290" s="380"/>
      <c r="F1290" s="10"/>
      <c r="G1290" s="8"/>
      <c r="H1290" s="413"/>
      <c r="I1290" s="410"/>
      <c r="J1290" s="565"/>
      <c r="K1290" s="417"/>
      <c r="L1290" s="8"/>
      <c r="M1290" s="341"/>
      <c r="N1290" s="417"/>
      <c r="O1290" s="346"/>
      <c r="P1290" s="423"/>
      <c r="Q1290" s="439"/>
      <c r="R1290" s="432"/>
      <c r="S1290" s="457"/>
      <c r="T1290" s="425"/>
      <c r="U1290" s="478"/>
      <c r="V1290" s="504"/>
      <c r="W1290" s="425"/>
      <c r="X1290" s="137"/>
      <c r="Y1290" s="71" t="s">
        <v>1015</v>
      </c>
      <c r="Z1290" s="195"/>
      <c r="AA1290" s="195"/>
      <c r="AB1290" s="142"/>
      <c r="AC1290" s="142"/>
      <c r="AD1290" s="143"/>
      <c r="AE1290" s="144"/>
      <c r="AF1290" s="144"/>
      <c r="AG1290" s="144"/>
      <c r="AH1290" s="591"/>
    </row>
    <row r="1291" spans="1:34" ht="15.75">
      <c r="A1291" s="5"/>
      <c r="B1291" s="13">
        <v>161</v>
      </c>
      <c r="C1291" s="341" t="s">
        <v>3079</v>
      </c>
      <c r="D1291" s="358" t="s">
        <v>3080</v>
      </c>
      <c r="E1291" s="391" t="s">
        <v>97</v>
      </c>
      <c r="F1291" s="404">
        <v>1</v>
      </c>
      <c r="G1291" s="8"/>
      <c r="H1291" s="639">
        <v>76.429090909090931</v>
      </c>
      <c r="I1291" s="146">
        <f t="shared" si="239"/>
        <v>53.500363636363652</v>
      </c>
      <c r="J1291" s="255">
        <f t="shared" si="240"/>
        <v>2.0577062937062944</v>
      </c>
      <c r="K1291" s="8"/>
      <c r="L1291" s="8"/>
      <c r="M1291" s="341"/>
      <c r="N1291" s="8"/>
      <c r="O1291" s="429">
        <v>1.23E-3</v>
      </c>
      <c r="P1291" s="423"/>
      <c r="Q1291" s="439">
        <v>400</v>
      </c>
      <c r="R1291" s="451" t="s">
        <v>61</v>
      </c>
      <c r="S1291" s="461" t="s">
        <v>61</v>
      </c>
      <c r="T1291" s="448"/>
      <c r="U1291" s="548" t="s">
        <v>5183</v>
      </c>
      <c r="V1291" s="530"/>
      <c r="W1291" s="425" t="s">
        <v>5184</v>
      </c>
      <c r="X1291" s="169"/>
      <c r="Y1291" s="71" t="s">
        <v>6572</v>
      </c>
      <c r="Z1291" s="145">
        <f t="shared" si="241"/>
        <v>0</v>
      </c>
      <c r="AA1291" s="145">
        <f t="shared" si="242"/>
        <v>0</v>
      </c>
      <c r="AB1291" s="257">
        <f t="shared" si="243"/>
        <v>0</v>
      </c>
      <c r="AC1291" s="142">
        <f t="shared" si="244"/>
        <v>0</v>
      </c>
      <c r="AD1291" s="143">
        <f t="shared" si="245"/>
        <v>0</v>
      </c>
      <c r="AE1291" s="144" t="str">
        <f t="shared" si="236"/>
        <v/>
      </c>
      <c r="AF1291" s="144" t="str">
        <f t="shared" si="237"/>
        <v/>
      </c>
      <c r="AG1291" s="144" t="str">
        <f t="shared" si="238"/>
        <v/>
      </c>
      <c r="AH1291" s="591">
        <f t="shared" si="246"/>
        <v>0</v>
      </c>
    </row>
    <row r="1292" spans="1:34" ht="15.75">
      <c r="A1292" s="5"/>
      <c r="B1292" s="13">
        <v>161</v>
      </c>
      <c r="C1292" s="341" t="s">
        <v>3081</v>
      </c>
      <c r="D1292" s="358" t="s">
        <v>3082</v>
      </c>
      <c r="E1292" s="391" t="s">
        <v>97</v>
      </c>
      <c r="F1292" s="404">
        <v>1</v>
      </c>
      <c r="G1292" s="8"/>
      <c r="H1292" s="639">
        <v>137.57236363636366</v>
      </c>
      <c r="I1292" s="146">
        <f t="shared" si="239"/>
        <v>96.300654545454563</v>
      </c>
      <c r="J1292" s="255">
        <f t="shared" si="240"/>
        <v>3.7038713286713292</v>
      </c>
      <c r="K1292" s="8"/>
      <c r="L1292" s="8"/>
      <c r="M1292" s="341"/>
      <c r="N1292" s="8"/>
      <c r="O1292" s="429">
        <v>1.9E-3</v>
      </c>
      <c r="P1292" s="423"/>
      <c r="Q1292" s="439">
        <v>500</v>
      </c>
      <c r="R1292" s="451" t="s">
        <v>61</v>
      </c>
      <c r="S1292" s="461" t="s">
        <v>61</v>
      </c>
      <c r="T1292" s="448"/>
      <c r="U1292" s="548" t="s">
        <v>5185</v>
      </c>
      <c r="V1292" s="530"/>
      <c r="W1292" s="425" t="s">
        <v>5186</v>
      </c>
      <c r="X1292" s="169"/>
      <c r="Y1292" s="71" t="s">
        <v>6572</v>
      </c>
      <c r="Z1292" s="145">
        <f t="shared" si="241"/>
        <v>0</v>
      </c>
      <c r="AA1292" s="145">
        <f t="shared" si="242"/>
        <v>0</v>
      </c>
      <c r="AB1292" s="257">
        <f t="shared" si="243"/>
        <v>0</v>
      </c>
      <c r="AC1292" s="142">
        <f t="shared" si="244"/>
        <v>0</v>
      </c>
      <c r="AD1292" s="143">
        <f t="shared" si="245"/>
        <v>0</v>
      </c>
      <c r="AE1292" s="144" t="str">
        <f t="shared" si="236"/>
        <v/>
      </c>
      <c r="AF1292" s="144" t="str">
        <f t="shared" si="237"/>
        <v/>
      </c>
      <c r="AG1292" s="144" t="str">
        <f t="shared" si="238"/>
        <v/>
      </c>
      <c r="AH1292" s="591">
        <f t="shared" si="246"/>
        <v>0</v>
      </c>
    </row>
    <row r="1293" spans="1:34" ht="15.75">
      <c r="A1293" s="5"/>
      <c r="B1293" s="13">
        <v>161</v>
      </c>
      <c r="C1293" s="358" t="s">
        <v>3083</v>
      </c>
      <c r="D1293" s="358" t="s">
        <v>3084</v>
      </c>
      <c r="E1293" s="391" t="s">
        <v>97</v>
      </c>
      <c r="F1293" s="404">
        <v>1</v>
      </c>
      <c r="G1293" s="136"/>
      <c r="H1293" s="639">
        <v>198.71563636363638</v>
      </c>
      <c r="I1293" s="146">
        <f t="shared" si="239"/>
        <v>139.10094545454547</v>
      </c>
      <c r="J1293" s="255">
        <f t="shared" si="240"/>
        <v>5.3500363636363639</v>
      </c>
      <c r="K1293" s="8"/>
      <c r="L1293" s="8"/>
      <c r="M1293" s="341"/>
      <c r="N1293" s="8"/>
      <c r="O1293" s="429">
        <v>3.2000000000000002E-3</v>
      </c>
      <c r="P1293" s="423"/>
      <c r="Q1293" s="439">
        <v>700</v>
      </c>
      <c r="R1293" s="451" t="s">
        <v>61</v>
      </c>
      <c r="S1293" s="461" t="s">
        <v>61</v>
      </c>
      <c r="T1293" s="448"/>
      <c r="U1293" s="548" t="s">
        <v>5187</v>
      </c>
      <c r="V1293" s="530"/>
      <c r="W1293" s="425" t="s">
        <v>5188</v>
      </c>
      <c r="X1293" s="169"/>
      <c r="Y1293" s="71" t="s">
        <v>233</v>
      </c>
      <c r="Z1293" s="145">
        <f t="shared" si="241"/>
        <v>0</v>
      </c>
      <c r="AA1293" s="145">
        <f t="shared" si="242"/>
        <v>0</v>
      </c>
      <c r="AB1293" s="257">
        <f t="shared" si="243"/>
        <v>0</v>
      </c>
      <c r="AC1293" s="142">
        <f t="shared" si="244"/>
        <v>0</v>
      </c>
      <c r="AD1293" s="143">
        <f t="shared" si="245"/>
        <v>0</v>
      </c>
      <c r="AE1293" s="144" t="str">
        <f t="shared" si="236"/>
        <v/>
      </c>
      <c r="AF1293" s="144" t="str">
        <f t="shared" si="237"/>
        <v/>
      </c>
      <c r="AG1293" s="144" t="str">
        <f t="shared" si="238"/>
        <v/>
      </c>
      <c r="AH1293" s="591">
        <f t="shared" si="246"/>
        <v>0</v>
      </c>
    </row>
    <row r="1294" spans="1:34" ht="15.75">
      <c r="A1294" s="5"/>
      <c r="B1294" s="13">
        <v>161</v>
      </c>
      <c r="C1294" s="358" t="s">
        <v>3085</v>
      </c>
      <c r="D1294" s="358" t="s">
        <v>3086</v>
      </c>
      <c r="E1294" s="391" t="s">
        <v>97</v>
      </c>
      <c r="F1294" s="404">
        <v>1</v>
      </c>
      <c r="G1294" s="8"/>
      <c r="H1294" s="639">
        <v>397.43127272727276</v>
      </c>
      <c r="I1294" s="146">
        <f t="shared" si="239"/>
        <v>278.20189090909093</v>
      </c>
      <c r="J1294" s="255">
        <f t="shared" si="240"/>
        <v>10.700072727272728</v>
      </c>
      <c r="K1294" s="8"/>
      <c r="L1294" s="8"/>
      <c r="M1294" s="341"/>
      <c r="N1294" s="8"/>
      <c r="O1294" s="429">
        <v>6.6E-3</v>
      </c>
      <c r="P1294" s="423"/>
      <c r="Q1294" s="439">
        <v>1350</v>
      </c>
      <c r="R1294" s="451" t="s">
        <v>61</v>
      </c>
      <c r="S1294" s="461" t="s">
        <v>61</v>
      </c>
      <c r="T1294" s="448"/>
      <c r="U1294" s="548" t="s">
        <v>5189</v>
      </c>
      <c r="V1294" s="530"/>
      <c r="W1294" s="425" t="s">
        <v>5190</v>
      </c>
      <c r="X1294" s="169"/>
      <c r="Y1294" s="71" t="s">
        <v>233</v>
      </c>
      <c r="Z1294" s="145">
        <f t="shared" si="241"/>
        <v>0</v>
      </c>
      <c r="AA1294" s="145">
        <f t="shared" si="242"/>
        <v>0</v>
      </c>
      <c r="AB1294" s="257">
        <f t="shared" si="243"/>
        <v>0</v>
      </c>
      <c r="AC1294" s="142">
        <f t="shared" si="244"/>
        <v>0</v>
      </c>
      <c r="AD1294" s="143">
        <f t="shared" si="245"/>
        <v>0</v>
      </c>
      <c r="AE1294" s="144" t="str">
        <f t="shared" si="236"/>
        <v/>
      </c>
      <c r="AF1294" s="144" t="str">
        <f t="shared" si="237"/>
        <v/>
      </c>
      <c r="AG1294" s="144" t="str">
        <f t="shared" si="238"/>
        <v/>
      </c>
      <c r="AH1294" s="591">
        <f t="shared" si="246"/>
        <v>0</v>
      </c>
    </row>
    <row r="1295" spans="1:34" ht="15.75">
      <c r="A1295" s="5"/>
      <c r="B1295" s="13">
        <v>161</v>
      </c>
      <c r="C1295" s="358" t="s">
        <v>3087</v>
      </c>
      <c r="D1295" s="358" t="s">
        <v>3088</v>
      </c>
      <c r="E1295" s="391" t="s">
        <v>97</v>
      </c>
      <c r="F1295" s="404">
        <v>1</v>
      </c>
      <c r="G1295" s="8"/>
      <c r="H1295" s="639">
        <v>580.8610909090911</v>
      </c>
      <c r="I1295" s="146">
        <f t="shared" si="239"/>
        <v>406.60276363636376</v>
      </c>
      <c r="J1295" s="255">
        <f t="shared" si="240"/>
        <v>15.638567832167837</v>
      </c>
      <c r="K1295" s="8"/>
      <c r="L1295" s="8"/>
      <c r="M1295" s="341"/>
      <c r="N1295" s="8"/>
      <c r="O1295" s="429">
        <v>1.47E-2</v>
      </c>
      <c r="P1295" s="423"/>
      <c r="Q1295" s="439">
        <v>2780</v>
      </c>
      <c r="R1295" s="451" t="s">
        <v>61</v>
      </c>
      <c r="S1295" s="461" t="s">
        <v>61</v>
      </c>
      <c r="T1295" s="448"/>
      <c r="U1295" s="548" t="s">
        <v>5191</v>
      </c>
      <c r="V1295" s="530"/>
      <c r="W1295" s="425" t="s">
        <v>5192</v>
      </c>
      <c r="X1295" s="169"/>
      <c r="Y1295" s="71" t="s">
        <v>233</v>
      </c>
      <c r="Z1295" s="145">
        <f t="shared" si="241"/>
        <v>0</v>
      </c>
      <c r="AA1295" s="145">
        <f t="shared" si="242"/>
        <v>0</v>
      </c>
      <c r="AB1295" s="257">
        <f t="shared" si="243"/>
        <v>0</v>
      </c>
      <c r="AC1295" s="142">
        <f t="shared" si="244"/>
        <v>0</v>
      </c>
      <c r="AD1295" s="143">
        <f t="shared" si="245"/>
        <v>0</v>
      </c>
      <c r="AE1295" s="144" t="str">
        <f t="shared" si="236"/>
        <v/>
      </c>
      <c r="AF1295" s="144" t="str">
        <f t="shared" si="237"/>
        <v/>
      </c>
      <c r="AG1295" s="144" t="str">
        <f t="shared" si="238"/>
        <v/>
      </c>
      <c r="AH1295" s="591">
        <f t="shared" si="246"/>
        <v>0</v>
      </c>
    </row>
    <row r="1296" spans="1:34" ht="15.75">
      <c r="A1296" s="5"/>
      <c r="B1296" s="13">
        <v>161</v>
      </c>
      <c r="C1296" s="358" t="s">
        <v>3089</v>
      </c>
      <c r="D1296" s="358" t="s">
        <v>3090</v>
      </c>
      <c r="E1296" s="391" t="s">
        <v>97</v>
      </c>
      <c r="F1296" s="404">
        <v>1</v>
      </c>
      <c r="G1296" s="8"/>
      <c r="H1296" s="640">
        <v>736</v>
      </c>
      <c r="I1296" s="146">
        <f t="shared" si="239"/>
        <v>515.19999999999993</v>
      </c>
      <c r="J1296" s="255">
        <f t="shared" si="240"/>
        <v>19.815384615384612</v>
      </c>
      <c r="K1296" s="8"/>
      <c r="L1296" s="8"/>
      <c r="M1296" s="341"/>
      <c r="N1296" s="8"/>
      <c r="O1296" s="8">
        <v>2.4E-2</v>
      </c>
      <c r="P1296" s="423"/>
      <c r="Q1296" s="439">
        <v>3800</v>
      </c>
      <c r="R1296" s="451" t="s">
        <v>61</v>
      </c>
      <c r="S1296" s="461" t="s">
        <v>61</v>
      </c>
      <c r="T1296" s="448"/>
      <c r="U1296" s="548" t="s">
        <v>5193</v>
      </c>
      <c r="V1296" s="530"/>
      <c r="W1296" s="425" t="s">
        <v>5194</v>
      </c>
      <c r="X1296" s="169"/>
      <c r="Y1296" s="71" t="s">
        <v>6572</v>
      </c>
      <c r="Z1296" s="145">
        <f t="shared" si="241"/>
        <v>0</v>
      </c>
      <c r="AA1296" s="145">
        <f t="shared" si="242"/>
        <v>0</v>
      </c>
      <c r="AB1296" s="257">
        <f t="shared" si="243"/>
        <v>0</v>
      </c>
      <c r="AC1296" s="142">
        <f t="shared" si="244"/>
        <v>0</v>
      </c>
      <c r="AD1296" s="143">
        <f t="shared" si="245"/>
        <v>0</v>
      </c>
      <c r="AE1296" s="144" t="str">
        <f t="shared" si="236"/>
        <v/>
      </c>
      <c r="AF1296" s="144" t="str">
        <f t="shared" si="237"/>
        <v/>
      </c>
      <c r="AG1296" s="144" t="str">
        <f t="shared" si="238"/>
        <v/>
      </c>
      <c r="AH1296" s="591">
        <f t="shared" si="246"/>
        <v>0</v>
      </c>
    </row>
    <row r="1297" spans="1:34" ht="15.75">
      <c r="A1297" s="5" t="s">
        <v>1357</v>
      </c>
      <c r="B1297" s="13"/>
      <c r="C1297" s="348"/>
      <c r="D1297" s="341"/>
      <c r="E1297" s="379"/>
      <c r="F1297" s="8"/>
      <c r="G1297" s="136"/>
      <c r="H1297" s="413"/>
      <c r="I1297" s="410"/>
      <c r="J1297" s="565"/>
      <c r="K1297" s="346"/>
      <c r="L1297" s="8"/>
      <c r="M1297" s="341"/>
      <c r="N1297" s="346"/>
      <c r="O1297" s="346"/>
      <c r="P1297" s="423"/>
      <c r="Q1297" s="439"/>
      <c r="R1297" s="432"/>
      <c r="S1297" s="457"/>
      <c r="T1297" s="425"/>
      <c r="U1297" s="478"/>
      <c r="V1297" s="504"/>
      <c r="W1297" s="425"/>
      <c r="X1297" s="137"/>
      <c r="Y1297" s="71" t="s">
        <v>1015</v>
      </c>
      <c r="Z1297" s="195"/>
      <c r="AA1297" s="195"/>
      <c r="AB1297" s="142"/>
      <c r="AC1297" s="142"/>
      <c r="AD1297" s="143"/>
      <c r="AE1297" s="144"/>
      <c r="AF1297" s="144"/>
      <c r="AG1297" s="144"/>
      <c r="AH1297" s="591"/>
    </row>
    <row r="1298" spans="1:34" ht="15.75">
      <c r="A1298" s="5"/>
      <c r="B1298" s="13">
        <v>162</v>
      </c>
      <c r="C1298" s="341" t="s">
        <v>3091</v>
      </c>
      <c r="D1298" s="341" t="s">
        <v>3092</v>
      </c>
      <c r="E1298" s="379" t="s">
        <v>327</v>
      </c>
      <c r="F1298" s="8">
        <v>24</v>
      </c>
      <c r="G1298" s="8"/>
      <c r="H1298" s="413">
        <v>141</v>
      </c>
      <c r="I1298" s="146">
        <f t="shared" si="239"/>
        <v>98.699999999999989</v>
      </c>
      <c r="J1298" s="255">
        <f t="shared" si="240"/>
        <v>3.7961538461538455</v>
      </c>
      <c r="K1298" s="8" t="s">
        <v>1954</v>
      </c>
      <c r="L1298" s="401"/>
      <c r="M1298" s="342"/>
      <c r="N1298" s="8" t="s">
        <v>10</v>
      </c>
      <c r="O1298" s="426">
        <v>1.5443999999999999E-2</v>
      </c>
      <c r="P1298" s="423">
        <v>400</v>
      </c>
      <c r="Q1298" s="439">
        <v>6688</v>
      </c>
      <c r="R1298" s="506" t="s">
        <v>3267</v>
      </c>
      <c r="S1298" s="457"/>
      <c r="T1298" s="448">
        <v>2</v>
      </c>
      <c r="U1298" s="549" t="s">
        <v>5556</v>
      </c>
      <c r="V1298" s="522" t="s">
        <v>5195</v>
      </c>
      <c r="W1298" s="478" t="s">
        <v>5196</v>
      </c>
      <c r="X1298" s="169"/>
      <c r="Y1298" s="71" t="s">
        <v>233</v>
      </c>
      <c r="Z1298" s="145">
        <f t="shared" si="241"/>
        <v>0</v>
      </c>
      <c r="AA1298" s="145">
        <f t="shared" si="242"/>
        <v>0</v>
      </c>
      <c r="AB1298" s="257">
        <f t="shared" si="243"/>
        <v>0</v>
      </c>
      <c r="AC1298" s="142">
        <f t="shared" si="244"/>
        <v>0</v>
      </c>
      <c r="AD1298" s="143">
        <f t="shared" si="245"/>
        <v>0</v>
      </c>
      <c r="AE1298" s="144" t="str">
        <f t="shared" si="236"/>
        <v/>
      </c>
      <c r="AF1298" s="144" t="str">
        <f t="shared" si="237"/>
        <v/>
      </c>
      <c r="AG1298" s="144">
        <f t="shared" si="238"/>
        <v>0</v>
      </c>
      <c r="AH1298" s="591">
        <f t="shared" si="246"/>
        <v>0</v>
      </c>
    </row>
    <row r="1299" spans="1:34" ht="15.75">
      <c r="A1299" s="5"/>
      <c r="B1299" s="13">
        <v>162</v>
      </c>
      <c r="C1299" s="341" t="s">
        <v>3093</v>
      </c>
      <c r="D1299" s="341" t="s">
        <v>3094</v>
      </c>
      <c r="E1299" s="379" t="s">
        <v>327</v>
      </c>
      <c r="F1299" s="8">
        <v>24</v>
      </c>
      <c r="G1299" s="8"/>
      <c r="H1299" s="413">
        <v>169</v>
      </c>
      <c r="I1299" s="146">
        <f t="shared" si="239"/>
        <v>118.3</v>
      </c>
      <c r="J1299" s="255">
        <f t="shared" si="240"/>
        <v>4.55</v>
      </c>
      <c r="K1299" s="8" t="s">
        <v>1954</v>
      </c>
      <c r="L1299" s="401"/>
      <c r="M1299" s="342"/>
      <c r="N1299" s="8" t="s">
        <v>10</v>
      </c>
      <c r="O1299" s="426">
        <v>1.4211999999999999E-2</v>
      </c>
      <c r="P1299" s="423">
        <v>480</v>
      </c>
      <c r="Q1299" s="439">
        <v>6832</v>
      </c>
      <c r="R1299" s="506" t="s">
        <v>3267</v>
      </c>
      <c r="S1299" s="457"/>
      <c r="T1299" s="448">
        <v>2</v>
      </c>
      <c r="U1299" s="549" t="s">
        <v>5557</v>
      </c>
      <c r="V1299" s="522" t="s">
        <v>5197</v>
      </c>
      <c r="W1299" s="478" t="s">
        <v>5198</v>
      </c>
      <c r="X1299" s="169"/>
      <c r="Y1299" s="71" t="s">
        <v>233</v>
      </c>
      <c r="Z1299" s="145">
        <f t="shared" si="241"/>
        <v>0</v>
      </c>
      <c r="AA1299" s="145">
        <f t="shared" si="242"/>
        <v>0</v>
      </c>
      <c r="AB1299" s="257">
        <f t="shared" si="243"/>
        <v>0</v>
      </c>
      <c r="AC1299" s="142">
        <f t="shared" si="244"/>
        <v>0</v>
      </c>
      <c r="AD1299" s="143">
        <f t="shared" si="245"/>
        <v>0</v>
      </c>
      <c r="AE1299" s="144" t="str">
        <f t="shared" si="236"/>
        <v/>
      </c>
      <c r="AF1299" s="144" t="str">
        <f t="shared" si="237"/>
        <v/>
      </c>
      <c r="AG1299" s="144">
        <f t="shared" si="238"/>
        <v>0</v>
      </c>
      <c r="AH1299" s="591">
        <f t="shared" si="246"/>
        <v>0</v>
      </c>
    </row>
    <row r="1300" spans="1:34" ht="15.75">
      <c r="A1300" s="5"/>
      <c r="B1300" s="13">
        <v>162</v>
      </c>
      <c r="C1300" s="341" t="s">
        <v>3095</v>
      </c>
      <c r="D1300" s="341" t="s">
        <v>3096</v>
      </c>
      <c r="E1300" s="379" t="s">
        <v>327</v>
      </c>
      <c r="F1300" s="8">
        <v>24</v>
      </c>
      <c r="G1300" s="8"/>
      <c r="H1300" s="413">
        <v>223</v>
      </c>
      <c r="I1300" s="146">
        <f t="shared" si="239"/>
        <v>156.1</v>
      </c>
      <c r="J1300" s="255">
        <f t="shared" si="240"/>
        <v>6.0038461538461538</v>
      </c>
      <c r="K1300" s="8" t="s">
        <v>1954</v>
      </c>
      <c r="L1300" s="401"/>
      <c r="M1300" s="342"/>
      <c r="N1300" s="8" t="s">
        <v>10</v>
      </c>
      <c r="O1300" s="426">
        <v>2.2747999999999997E-2</v>
      </c>
      <c r="P1300" s="423">
        <v>600</v>
      </c>
      <c r="Q1300" s="439">
        <v>13000</v>
      </c>
      <c r="R1300" s="506" t="s">
        <v>3942</v>
      </c>
      <c r="S1300" s="457"/>
      <c r="T1300" s="448">
        <v>2</v>
      </c>
      <c r="U1300" s="549" t="s">
        <v>5558</v>
      </c>
      <c r="V1300" s="522" t="s">
        <v>5199</v>
      </c>
      <c r="W1300" s="478" t="s">
        <v>5200</v>
      </c>
      <c r="X1300" s="169"/>
      <c r="Y1300" s="71" t="s">
        <v>233</v>
      </c>
      <c r="Z1300" s="145">
        <f t="shared" si="241"/>
        <v>0</v>
      </c>
      <c r="AA1300" s="145">
        <f t="shared" si="242"/>
        <v>0</v>
      </c>
      <c r="AB1300" s="257">
        <f t="shared" si="243"/>
        <v>0</v>
      </c>
      <c r="AC1300" s="142">
        <f t="shared" si="244"/>
        <v>0</v>
      </c>
      <c r="AD1300" s="143">
        <f t="shared" si="245"/>
        <v>0</v>
      </c>
      <c r="AE1300" s="144" t="str">
        <f t="shared" si="236"/>
        <v/>
      </c>
      <c r="AF1300" s="144" t="str">
        <f t="shared" si="237"/>
        <v/>
      </c>
      <c r="AG1300" s="144">
        <f t="shared" si="238"/>
        <v>0</v>
      </c>
      <c r="AH1300" s="591">
        <f t="shared" si="246"/>
        <v>0</v>
      </c>
    </row>
    <row r="1301" spans="1:34" ht="15.75">
      <c r="A1301" s="5"/>
      <c r="B1301" s="13">
        <v>162</v>
      </c>
      <c r="C1301" s="341" t="s">
        <v>3097</v>
      </c>
      <c r="D1301" s="341" t="s">
        <v>3098</v>
      </c>
      <c r="E1301" s="379" t="s">
        <v>327</v>
      </c>
      <c r="F1301" s="8">
        <v>24</v>
      </c>
      <c r="G1301" s="8"/>
      <c r="H1301" s="413">
        <v>174</v>
      </c>
      <c r="I1301" s="146">
        <f t="shared" si="239"/>
        <v>121.8</v>
      </c>
      <c r="J1301" s="255">
        <f t="shared" si="240"/>
        <v>4.6846153846153848</v>
      </c>
      <c r="K1301" s="8" t="s">
        <v>1954</v>
      </c>
      <c r="L1301" s="401"/>
      <c r="M1301" s="342"/>
      <c r="N1301" s="8" t="s">
        <v>10</v>
      </c>
      <c r="O1301" s="426">
        <v>2.0063999999999999E-2</v>
      </c>
      <c r="P1301" s="423">
        <v>2400</v>
      </c>
      <c r="Q1301" s="439">
        <v>8680</v>
      </c>
      <c r="R1301" s="506" t="s">
        <v>3578</v>
      </c>
      <c r="S1301" s="457"/>
      <c r="T1301" s="448">
        <v>20</v>
      </c>
      <c r="U1301" s="549" t="s">
        <v>5201</v>
      </c>
      <c r="V1301" s="522" t="s">
        <v>5202</v>
      </c>
      <c r="W1301" s="425" t="s">
        <v>5203</v>
      </c>
      <c r="X1301" s="169"/>
      <c r="Y1301" s="71" t="s">
        <v>232</v>
      </c>
      <c r="Z1301" s="145">
        <f t="shared" si="241"/>
        <v>0</v>
      </c>
      <c r="AA1301" s="145">
        <f t="shared" si="242"/>
        <v>0</v>
      </c>
      <c r="AB1301" s="257">
        <f t="shared" si="243"/>
        <v>0</v>
      </c>
      <c r="AC1301" s="142">
        <f t="shared" si="244"/>
        <v>0</v>
      </c>
      <c r="AD1301" s="143">
        <f t="shared" si="245"/>
        <v>0</v>
      </c>
      <c r="AE1301" s="144" t="str">
        <f t="shared" si="236"/>
        <v/>
      </c>
      <c r="AF1301" s="144" t="str">
        <f t="shared" si="237"/>
        <v/>
      </c>
      <c r="AG1301" s="144">
        <f t="shared" si="238"/>
        <v>0</v>
      </c>
      <c r="AH1301" s="591">
        <f t="shared" si="246"/>
        <v>0</v>
      </c>
    </row>
    <row r="1302" spans="1:34" ht="15.75">
      <c r="A1302" s="5"/>
      <c r="B1302" s="13">
        <v>162</v>
      </c>
      <c r="C1302" s="341" t="s">
        <v>3099</v>
      </c>
      <c r="D1302" s="341" t="s">
        <v>3100</v>
      </c>
      <c r="E1302" s="379" t="s">
        <v>327</v>
      </c>
      <c r="F1302" s="8">
        <v>24</v>
      </c>
      <c r="G1302" s="8"/>
      <c r="H1302" s="413">
        <v>228</v>
      </c>
      <c r="I1302" s="146">
        <f t="shared" si="239"/>
        <v>159.6</v>
      </c>
      <c r="J1302" s="255">
        <f t="shared" si="240"/>
        <v>6.138461538461538</v>
      </c>
      <c r="K1302" s="8" t="s">
        <v>1954</v>
      </c>
      <c r="L1302" s="401"/>
      <c r="M1302" s="342"/>
      <c r="N1302" s="8" t="s">
        <v>10</v>
      </c>
      <c r="O1302" s="426">
        <v>2.68515E-2</v>
      </c>
      <c r="P1302" s="423">
        <v>3600</v>
      </c>
      <c r="Q1302" s="439">
        <v>12520</v>
      </c>
      <c r="R1302" s="506" t="s">
        <v>3578</v>
      </c>
      <c r="S1302" s="457"/>
      <c r="T1302" s="448">
        <v>30</v>
      </c>
      <c r="U1302" s="548" t="s">
        <v>5204</v>
      </c>
      <c r="V1302" s="522" t="s">
        <v>5205</v>
      </c>
      <c r="W1302" s="425" t="s">
        <v>5206</v>
      </c>
      <c r="X1302" s="169"/>
      <c r="Y1302" s="71" t="s">
        <v>232</v>
      </c>
      <c r="Z1302" s="145">
        <f t="shared" si="241"/>
        <v>0</v>
      </c>
      <c r="AA1302" s="145">
        <f t="shared" si="242"/>
        <v>0</v>
      </c>
      <c r="AB1302" s="257">
        <f t="shared" si="243"/>
        <v>0</v>
      </c>
      <c r="AC1302" s="142">
        <f t="shared" si="244"/>
        <v>0</v>
      </c>
      <c r="AD1302" s="143">
        <f t="shared" si="245"/>
        <v>0</v>
      </c>
      <c r="AE1302" s="144" t="str">
        <f t="shared" si="236"/>
        <v/>
      </c>
      <c r="AF1302" s="144" t="str">
        <f t="shared" si="237"/>
        <v/>
      </c>
      <c r="AG1302" s="144">
        <f t="shared" si="238"/>
        <v>0</v>
      </c>
      <c r="AH1302" s="591">
        <f t="shared" si="246"/>
        <v>0</v>
      </c>
    </row>
    <row r="1303" spans="1:34" ht="15.75">
      <c r="A1303" s="5"/>
      <c r="B1303" s="13">
        <v>162</v>
      </c>
      <c r="C1303" s="341" t="s">
        <v>3101</v>
      </c>
      <c r="D1303" s="341" t="s">
        <v>3102</v>
      </c>
      <c r="E1303" s="379" t="s">
        <v>3103</v>
      </c>
      <c r="F1303" s="8">
        <v>10</v>
      </c>
      <c r="G1303" s="8"/>
      <c r="H1303" s="413">
        <v>710</v>
      </c>
      <c r="I1303" s="146">
        <f t="shared" si="239"/>
        <v>496.99999999999994</v>
      </c>
      <c r="J1303" s="255">
        <f t="shared" si="240"/>
        <v>19.115384615384613</v>
      </c>
      <c r="K1303" s="8" t="s">
        <v>1954</v>
      </c>
      <c r="L1303" s="401"/>
      <c r="M1303" s="342"/>
      <c r="N1303" s="8" t="s">
        <v>10</v>
      </c>
      <c r="O1303" s="426">
        <v>2.9791999999999999E-2</v>
      </c>
      <c r="P1303" s="423">
        <v>6000</v>
      </c>
      <c r="Q1303" s="439">
        <v>16610</v>
      </c>
      <c r="R1303" s="506" t="s">
        <v>3942</v>
      </c>
      <c r="S1303" s="457"/>
      <c r="T1303" s="448">
        <v>60</v>
      </c>
      <c r="U1303" s="549" t="s">
        <v>5207</v>
      </c>
      <c r="V1303" s="522" t="s">
        <v>5208</v>
      </c>
      <c r="W1303" s="425" t="s">
        <v>5209</v>
      </c>
      <c r="X1303" s="169"/>
      <c r="Y1303" s="71" t="s">
        <v>233</v>
      </c>
      <c r="Z1303" s="145">
        <f t="shared" si="241"/>
        <v>0</v>
      </c>
      <c r="AA1303" s="145">
        <f t="shared" si="242"/>
        <v>0</v>
      </c>
      <c r="AB1303" s="257">
        <f t="shared" si="243"/>
        <v>0</v>
      </c>
      <c r="AC1303" s="142">
        <f t="shared" si="244"/>
        <v>0</v>
      </c>
      <c r="AD1303" s="143">
        <f t="shared" si="245"/>
        <v>0</v>
      </c>
      <c r="AE1303" s="144" t="str">
        <f t="shared" si="236"/>
        <v/>
      </c>
      <c r="AF1303" s="144" t="str">
        <f t="shared" si="237"/>
        <v/>
      </c>
      <c r="AG1303" s="144">
        <f t="shared" si="238"/>
        <v>0</v>
      </c>
      <c r="AH1303" s="591">
        <f t="shared" si="246"/>
        <v>0</v>
      </c>
    </row>
    <row r="1304" spans="1:34" ht="15.75">
      <c r="A1304" s="5"/>
      <c r="B1304" s="13"/>
      <c r="C1304" s="341" t="s">
        <v>3104</v>
      </c>
      <c r="D1304" s="341" t="s">
        <v>3105</v>
      </c>
      <c r="E1304" s="379" t="s">
        <v>3106</v>
      </c>
      <c r="F1304" s="402">
        <v>5</v>
      </c>
      <c r="G1304" s="8"/>
      <c r="H1304" s="413">
        <v>1809</v>
      </c>
      <c r="I1304" s="146">
        <f t="shared" si="239"/>
        <v>1266.3</v>
      </c>
      <c r="J1304" s="255">
        <f t="shared" si="240"/>
        <v>48.70384615384615</v>
      </c>
      <c r="K1304" s="8" t="s">
        <v>1954</v>
      </c>
      <c r="L1304" s="346"/>
      <c r="M1304" s="341"/>
      <c r="N1304" s="8" t="s">
        <v>10</v>
      </c>
      <c r="O1304" s="426">
        <v>0.20474999999999999</v>
      </c>
      <c r="P1304" s="423">
        <v>1945</v>
      </c>
      <c r="Q1304" s="402">
        <v>16300</v>
      </c>
      <c r="R1304" s="506" t="s">
        <v>3591</v>
      </c>
      <c r="S1304" s="457"/>
      <c r="T1304" s="447">
        <v>60</v>
      </c>
      <c r="U1304" s="548" t="s">
        <v>5210</v>
      </c>
      <c r="V1304" s="519" t="s">
        <v>5211</v>
      </c>
      <c r="W1304" s="364" t="s">
        <v>5212</v>
      </c>
      <c r="X1304" s="169"/>
      <c r="Y1304" s="71" t="s">
        <v>233</v>
      </c>
      <c r="Z1304" s="145">
        <f t="shared" si="241"/>
        <v>0</v>
      </c>
      <c r="AA1304" s="145">
        <f t="shared" si="242"/>
        <v>0</v>
      </c>
      <c r="AB1304" s="257">
        <f t="shared" si="243"/>
        <v>0</v>
      </c>
      <c r="AC1304" s="142">
        <f t="shared" si="244"/>
        <v>0</v>
      </c>
      <c r="AD1304" s="143">
        <f t="shared" si="245"/>
        <v>0</v>
      </c>
      <c r="AE1304" s="144" t="str">
        <f t="shared" ref="AE1304:AE1314" si="247">IF(N1304="1.1G",(P1304/1000)*X1304,"")</f>
        <v/>
      </c>
      <c r="AF1304" s="144" t="str">
        <f t="shared" ref="AF1304:AF1314" si="248">IF(N1304="1.3G",(P1304/1000)*X1304,"")</f>
        <v/>
      </c>
      <c r="AG1304" s="144">
        <f t="shared" ref="AG1304:AG1314" si="249">IF(N1304="1.4G",(P1304/1000)*X1304,"")</f>
        <v>0</v>
      </c>
      <c r="AH1304" s="591">
        <f t="shared" si="246"/>
        <v>0</v>
      </c>
    </row>
    <row r="1305" spans="1:34" ht="15.75">
      <c r="A1305" s="5"/>
      <c r="B1305" s="13"/>
      <c r="C1305" s="341" t="s">
        <v>3107</v>
      </c>
      <c r="D1305" s="341" t="s">
        <v>3108</v>
      </c>
      <c r="E1305" s="379" t="s">
        <v>97</v>
      </c>
      <c r="F1305" s="8">
        <v>1</v>
      </c>
      <c r="G1305" s="8"/>
      <c r="H1305" s="413">
        <v>8687</v>
      </c>
      <c r="I1305" s="146">
        <f t="shared" ref="I1305:I1314" si="250">(H1305)*$G$20</f>
        <v>6080.9</v>
      </c>
      <c r="J1305" s="255">
        <f t="shared" ref="J1305:J1314" si="251">(I1305/$J$19)</f>
        <v>233.8807692307692</v>
      </c>
      <c r="K1305" s="8" t="s">
        <v>1954</v>
      </c>
      <c r="L1305" s="8"/>
      <c r="M1305" s="341"/>
      <c r="N1305" s="8" t="s">
        <v>10</v>
      </c>
      <c r="O1305" s="426">
        <v>4.7385999999999998E-2</v>
      </c>
      <c r="P1305" s="423">
        <v>4800</v>
      </c>
      <c r="Q1305" s="439">
        <v>12400</v>
      </c>
      <c r="R1305" s="506" t="s">
        <v>3267</v>
      </c>
      <c r="S1305" s="457"/>
      <c r="T1305" s="448">
        <v>60</v>
      </c>
      <c r="U1305" s="506"/>
      <c r="V1305" s="535" t="s">
        <v>5213</v>
      </c>
      <c r="W1305" s="478" t="s">
        <v>5214</v>
      </c>
      <c r="X1305" s="169"/>
      <c r="Y1305" s="71" t="s">
        <v>232</v>
      </c>
      <c r="Z1305" s="145">
        <f t="shared" ref="Z1305:Z1314" si="252">(X1305*F1305*I1305)</f>
        <v>0</v>
      </c>
      <c r="AA1305" s="145">
        <f t="shared" ref="AA1305:AA1314" si="253">(Z1305*1.21)</f>
        <v>0</v>
      </c>
      <c r="AB1305" s="257">
        <f t="shared" ref="AB1305:AB1314" si="254">(X1305*J1305*F1305)</f>
        <v>0</v>
      </c>
      <c r="AC1305" s="142">
        <f t="shared" ref="AC1305:AC1314" si="255">(X1305*Q1305/1000)</f>
        <v>0</v>
      </c>
      <c r="AD1305" s="143">
        <f t="shared" ref="AD1305:AD1314" si="256">(X1305*O1305)</f>
        <v>0</v>
      </c>
      <c r="AE1305" s="144" t="str">
        <f t="shared" si="247"/>
        <v/>
      </c>
      <c r="AF1305" s="144" t="str">
        <f t="shared" si="248"/>
        <v/>
      </c>
      <c r="AG1305" s="144">
        <f t="shared" si="249"/>
        <v>0</v>
      </c>
      <c r="AH1305" s="591">
        <f t="shared" ref="AH1305:AH1314" si="257">SUM(AE1305:AG1305)</f>
        <v>0</v>
      </c>
    </row>
    <row r="1306" spans="1:34" ht="15.75">
      <c r="A1306" s="5" t="s">
        <v>1285</v>
      </c>
      <c r="B1306" s="13"/>
      <c r="C1306" s="341"/>
      <c r="D1306" s="379"/>
      <c r="E1306" s="341"/>
      <c r="F1306" s="8"/>
      <c r="G1306" s="136"/>
      <c r="H1306" s="413"/>
      <c r="I1306" s="410"/>
      <c r="J1306" s="565"/>
      <c r="K1306" s="346"/>
      <c r="L1306" s="8"/>
      <c r="M1306" s="341"/>
      <c r="N1306" s="346"/>
      <c r="O1306" s="346"/>
      <c r="P1306" s="423"/>
      <c r="Q1306" s="439"/>
      <c r="R1306" s="432"/>
      <c r="S1306" s="457"/>
      <c r="T1306" s="425"/>
      <c r="U1306" s="506"/>
      <c r="V1306" s="530"/>
      <c r="W1306" s="425"/>
      <c r="X1306" s="137"/>
      <c r="Y1306" s="71" t="s">
        <v>1015</v>
      </c>
      <c r="Z1306" s="195"/>
      <c r="AA1306" s="195"/>
      <c r="AB1306" s="142"/>
      <c r="AC1306" s="142"/>
      <c r="AD1306" s="143"/>
      <c r="AE1306" s="144"/>
      <c r="AF1306" s="144"/>
      <c r="AG1306" s="144"/>
      <c r="AH1306" s="591"/>
    </row>
    <row r="1307" spans="1:34" ht="15.75">
      <c r="A1307" s="5"/>
      <c r="B1307" s="13">
        <v>163</v>
      </c>
      <c r="C1307" s="341" t="s">
        <v>3109</v>
      </c>
      <c r="D1307" s="341" t="s">
        <v>3110</v>
      </c>
      <c r="E1307" s="379" t="s">
        <v>3111</v>
      </c>
      <c r="F1307" s="8">
        <v>20</v>
      </c>
      <c r="G1307" s="8"/>
      <c r="H1307" s="413">
        <v>860</v>
      </c>
      <c r="I1307" s="146">
        <f t="shared" si="250"/>
        <v>602</v>
      </c>
      <c r="J1307" s="255">
        <f t="shared" si="251"/>
        <v>23.153846153846153</v>
      </c>
      <c r="K1307" s="8"/>
      <c r="L1307" s="8"/>
      <c r="M1307" s="341"/>
      <c r="N1307" s="8"/>
      <c r="O1307" s="426">
        <v>3.6828E-2</v>
      </c>
      <c r="P1307" s="423"/>
      <c r="Q1307" s="439">
        <v>9200</v>
      </c>
      <c r="R1307" s="432"/>
      <c r="S1307" s="457"/>
      <c r="T1307" s="447"/>
      <c r="U1307" s="506"/>
      <c r="V1307" s="530"/>
      <c r="W1307" s="425" t="s">
        <v>5215</v>
      </c>
      <c r="X1307" s="169"/>
      <c r="Y1307" s="71" t="s">
        <v>6572</v>
      </c>
      <c r="Z1307" s="145">
        <f t="shared" si="252"/>
        <v>0</v>
      </c>
      <c r="AA1307" s="145">
        <f t="shared" si="253"/>
        <v>0</v>
      </c>
      <c r="AB1307" s="257">
        <f t="shared" si="254"/>
        <v>0</v>
      </c>
      <c r="AC1307" s="142">
        <f t="shared" si="255"/>
        <v>0</v>
      </c>
      <c r="AD1307" s="143">
        <f t="shared" si="256"/>
        <v>0</v>
      </c>
      <c r="AE1307" s="144" t="str">
        <f t="shared" si="247"/>
        <v/>
      </c>
      <c r="AF1307" s="144" t="str">
        <f t="shared" si="248"/>
        <v/>
      </c>
      <c r="AG1307" s="144" t="str">
        <f t="shared" si="249"/>
        <v/>
      </c>
      <c r="AH1307" s="591">
        <f t="shared" si="257"/>
        <v>0</v>
      </c>
    </row>
    <row r="1308" spans="1:34" ht="15.75">
      <c r="A1308" s="5"/>
      <c r="B1308" s="13">
        <v>163</v>
      </c>
      <c r="C1308" s="341" t="s">
        <v>3112</v>
      </c>
      <c r="D1308" s="341" t="s">
        <v>3113</v>
      </c>
      <c r="E1308" s="379" t="s">
        <v>3114</v>
      </c>
      <c r="F1308" s="8">
        <v>20</v>
      </c>
      <c r="G1308" s="8"/>
      <c r="H1308" s="413">
        <v>541</v>
      </c>
      <c r="I1308" s="146">
        <f t="shared" si="250"/>
        <v>378.7</v>
      </c>
      <c r="J1308" s="255">
        <f t="shared" si="251"/>
        <v>14.565384615384614</v>
      </c>
      <c r="K1308" s="8"/>
      <c r="L1308" s="8"/>
      <c r="M1308" s="341"/>
      <c r="N1308" s="8"/>
      <c r="O1308" s="426">
        <v>3.2115999999999999E-2</v>
      </c>
      <c r="P1308" s="423"/>
      <c r="Q1308" s="439">
        <v>6800</v>
      </c>
      <c r="R1308" s="432"/>
      <c r="S1308" s="457"/>
      <c r="T1308" s="447"/>
      <c r="U1308" s="506"/>
      <c r="V1308" s="530"/>
      <c r="W1308" s="425" t="s">
        <v>5216</v>
      </c>
      <c r="X1308" s="169"/>
      <c r="Y1308" s="71" t="s">
        <v>6572</v>
      </c>
      <c r="Z1308" s="145">
        <f t="shared" si="252"/>
        <v>0</v>
      </c>
      <c r="AA1308" s="145">
        <f t="shared" si="253"/>
        <v>0</v>
      </c>
      <c r="AB1308" s="257">
        <f t="shared" si="254"/>
        <v>0</v>
      </c>
      <c r="AC1308" s="142">
        <f t="shared" si="255"/>
        <v>0</v>
      </c>
      <c r="AD1308" s="143">
        <f t="shared" si="256"/>
        <v>0</v>
      </c>
      <c r="AE1308" s="144" t="str">
        <f t="shared" si="247"/>
        <v/>
      </c>
      <c r="AF1308" s="144" t="str">
        <f t="shared" si="248"/>
        <v/>
      </c>
      <c r="AG1308" s="144" t="str">
        <f t="shared" si="249"/>
        <v/>
      </c>
      <c r="AH1308" s="591">
        <f t="shared" si="257"/>
        <v>0</v>
      </c>
    </row>
    <row r="1309" spans="1:34" ht="15.75">
      <c r="A1309" s="5"/>
      <c r="B1309" s="13">
        <v>163</v>
      </c>
      <c r="C1309" s="341" t="s">
        <v>3115</v>
      </c>
      <c r="D1309" s="341" t="s">
        <v>3116</v>
      </c>
      <c r="E1309" s="379" t="s">
        <v>3114</v>
      </c>
      <c r="F1309" s="8">
        <v>20</v>
      </c>
      <c r="G1309" s="8"/>
      <c r="H1309" s="413">
        <v>637</v>
      </c>
      <c r="I1309" s="146">
        <f t="shared" si="250"/>
        <v>445.9</v>
      </c>
      <c r="J1309" s="255">
        <f t="shared" si="251"/>
        <v>17.149999999999999</v>
      </c>
      <c r="K1309" s="8"/>
      <c r="L1309" s="8"/>
      <c r="M1309" s="341"/>
      <c r="N1309" s="8"/>
      <c r="O1309" s="426">
        <v>2.9159999999999998E-2</v>
      </c>
      <c r="P1309" s="423"/>
      <c r="Q1309" s="439">
        <v>12000</v>
      </c>
      <c r="R1309" s="432"/>
      <c r="S1309" s="457"/>
      <c r="T1309" s="447"/>
      <c r="U1309" s="550" t="s">
        <v>5217</v>
      </c>
      <c r="V1309" s="530"/>
      <c r="W1309" s="425" t="s">
        <v>5218</v>
      </c>
      <c r="X1309" s="169"/>
      <c r="Y1309" s="71" t="s">
        <v>6572</v>
      </c>
      <c r="Z1309" s="145">
        <f t="shared" si="252"/>
        <v>0</v>
      </c>
      <c r="AA1309" s="145">
        <f t="shared" si="253"/>
        <v>0</v>
      </c>
      <c r="AB1309" s="257">
        <f t="shared" si="254"/>
        <v>0</v>
      </c>
      <c r="AC1309" s="142">
        <f t="shared" si="255"/>
        <v>0</v>
      </c>
      <c r="AD1309" s="143">
        <f t="shared" si="256"/>
        <v>0</v>
      </c>
      <c r="AE1309" s="144" t="str">
        <f t="shared" si="247"/>
        <v/>
      </c>
      <c r="AF1309" s="144" t="str">
        <f t="shared" si="248"/>
        <v/>
      </c>
      <c r="AG1309" s="144" t="str">
        <f t="shared" si="249"/>
        <v/>
      </c>
      <c r="AH1309" s="591">
        <f t="shared" si="257"/>
        <v>0</v>
      </c>
    </row>
    <row r="1310" spans="1:34" ht="15.75">
      <c r="A1310" s="5"/>
      <c r="B1310" s="13">
        <v>163</v>
      </c>
      <c r="C1310" s="341" t="s">
        <v>3117</v>
      </c>
      <c r="D1310" s="341" t="s">
        <v>3118</v>
      </c>
      <c r="E1310" s="343" t="s">
        <v>3119</v>
      </c>
      <c r="F1310" s="8">
        <v>20</v>
      </c>
      <c r="G1310" s="136"/>
      <c r="H1310" s="413">
        <v>484</v>
      </c>
      <c r="I1310" s="146">
        <f t="shared" si="250"/>
        <v>338.79999999999995</v>
      </c>
      <c r="J1310" s="255">
        <f t="shared" si="251"/>
        <v>13.030769230769229</v>
      </c>
      <c r="K1310" s="8"/>
      <c r="L1310" s="8"/>
      <c r="M1310" s="341"/>
      <c r="N1310" s="8"/>
      <c r="O1310" s="426">
        <v>2.9159999999999998E-2</v>
      </c>
      <c r="P1310" s="423"/>
      <c r="Q1310" s="439">
        <v>10000</v>
      </c>
      <c r="R1310" s="432"/>
      <c r="S1310" s="457"/>
      <c r="T1310" s="447"/>
      <c r="U1310" s="506"/>
      <c r="V1310" s="530"/>
      <c r="W1310" s="425" t="s">
        <v>5219</v>
      </c>
      <c r="X1310" s="169"/>
      <c r="Y1310" s="71" t="s">
        <v>6572</v>
      </c>
      <c r="Z1310" s="145">
        <f t="shared" si="252"/>
        <v>0</v>
      </c>
      <c r="AA1310" s="145">
        <f t="shared" si="253"/>
        <v>0</v>
      </c>
      <c r="AB1310" s="257">
        <f t="shared" si="254"/>
        <v>0</v>
      </c>
      <c r="AC1310" s="142">
        <f t="shared" si="255"/>
        <v>0</v>
      </c>
      <c r="AD1310" s="143">
        <f t="shared" si="256"/>
        <v>0</v>
      </c>
      <c r="AE1310" s="144" t="str">
        <f t="shared" si="247"/>
        <v/>
      </c>
      <c r="AF1310" s="144" t="str">
        <f t="shared" si="248"/>
        <v/>
      </c>
      <c r="AG1310" s="144" t="str">
        <f t="shared" si="249"/>
        <v/>
      </c>
      <c r="AH1310" s="591">
        <f t="shared" si="257"/>
        <v>0</v>
      </c>
    </row>
    <row r="1311" spans="1:34" ht="15.75">
      <c r="A1311" s="5"/>
      <c r="B1311" s="13">
        <v>163</v>
      </c>
      <c r="C1311" s="341" t="s">
        <v>3120</v>
      </c>
      <c r="D1311" s="341" t="s">
        <v>3121</v>
      </c>
      <c r="E1311" s="343" t="s">
        <v>3119</v>
      </c>
      <c r="F1311" s="402">
        <v>20</v>
      </c>
      <c r="G1311" s="8"/>
      <c r="H1311" s="413">
        <v>669</v>
      </c>
      <c r="I1311" s="146">
        <f t="shared" si="250"/>
        <v>468.29999999999995</v>
      </c>
      <c r="J1311" s="255">
        <f t="shared" si="251"/>
        <v>18.011538461538461</v>
      </c>
      <c r="K1311" s="364"/>
      <c r="L1311" s="346"/>
      <c r="M1311" s="341"/>
      <c r="N1311" s="346"/>
      <c r="O1311" s="426">
        <v>3.3152000000000001E-2</v>
      </c>
      <c r="P1311" s="423"/>
      <c r="Q1311" s="402">
        <v>11000</v>
      </c>
      <c r="R1311" s="432"/>
      <c r="S1311" s="457"/>
      <c r="T1311" s="432"/>
      <c r="U1311" s="506"/>
      <c r="V1311" s="515"/>
      <c r="W1311" s="425" t="s">
        <v>5220</v>
      </c>
      <c r="X1311" s="169"/>
      <c r="Y1311" s="71" t="s">
        <v>6572</v>
      </c>
      <c r="Z1311" s="145">
        <f t="shared" si="252"/>
        <v>0</v>
      </c>
      <c r="AA1311" s="145">
        <f t="shared" si="253"/>
        <v>0</v>
      </c>
      <c r="AB1311" s="257">
        <f t="shared" si="254"/>
        <v>0</v>
      </c>
      <c r="AC1311" s="142">
        <f t="shared" si="255"/>
        <v>0</v>
      </c>
      <c r="AD1311" s="143">
        <f t="shared" si="256"/>
        <v>0</v>
      </c>
      <c r="AE1311" s="144" t="str">
        <f t="shared" si="247"/>
        <v/>
      </c>
      <c r="AF1311" s="144" t="str">
        <f t="shared" si="248"/>
        <v/>
      </c>
      <c r="AG1311" s="144" t="str">
        <f t="shared" si="249"/>
        <v/>
      </c>
      <c r="AH1311" s="591">
        <f t="shared" si="257"/>
        <v>0</v>
      </c>
    </row>
    <row r="1312" spans="1:34" ht="15.75">
      <c r="A1312" s="5"/>
      <c r="B1312" s="13"/>
      <c r="C1312" s="341" t="s">
        <v>3122</v>
      </c>
      <c r="D1312" s="341" t="s">
        <v>3123</v>
      </c>
      <c r="E1312" s="379" t="s">
        <v>3124</v>
      </c>
      <c r="F1312" s="8">
        <v>1</v>
      </c>
      <c r="G1312" s="8"/>
      <c r="H1312" s="413">
        <v>88</v>
      </c>
      <c r="I1312" s="146">
        <f t="shared" si="250"/>
        <v>61.599999999999994</v>
      </c>
      <c r="J1312" s="255">
        <f t="shared" si="251"/>
        <v>2.3692307692307688</v>
      </c>
      <c r="K1312" s="8"/>
      <c r="L1312" s="8"/>
      <c r="M1312" s="341"/>
      <c r="N1312" s="8"/>
      <c r="O1312" s="8"/>
      <c r="P1312" s="423"/>
      <c r="Q1312" s="439">
        <v>0</v>
      </c>
      <c r="R1312" s="432"/>
      <c r="S1312" s="457"/>
      <c r="T1312" s="447"/>
      <c r="U1312" s="549" t="s">
        <v>5221</v>
      </c>
      <c r="V1312" s="530"/>
      <c r="W1312" s="425" t="s">
        <v>5222</v>
      </c>
      <c r="X1312" s="169"/>
      <c r="Y1312" s="71" t="s">
        <v>233</v>
      </c>
      <c r="Z1312" s="145">
        <f t="shared" si="252"/>
        <v>0</v>
      </c>
      <c r="AA1312" s="145">
        <f t="shared" si="253"/>
        <v>0</v>
      </c>
      <c r="AB1312" s="257">
        <f t="shared" si="254"/>
        <v>0</v>
      </c>
      <c r="AC1312" s="142">
        <f t="shared" si="255"/>
        <v>0</v>
      </c>
      <c r="AD1312" s="143">
        <f t="shared" si="256"/>
        <v>0</v>
      </c>
      <c r="AE1312" s="144" t="str">
        <f t="shared" si="247"/>
        <v/>
      </c>
      <c r="AF1312" s="144" t="str">
        <f t="shared" si="248"/>
        <v/>
      </c>
      <c r="AG1312" s="144" t="str">
        <f t="shared" si="249"/>
        <v/>
      </c>
      <c r="AH1312" s="591">
        <f t="shared" si="257"/>
        <v>0</v>
      </c>
    </row>
    <row r="1313" spans="1:34" ht="15.75">
      <c r="A1313" s="5"/>
      <c r="B1313" s="13"/>
      <c r="C1313" s="341" t="s">
        <v>3125</v>
      </c>
      <c r="D1313" s="341" t="s">
        <v>3126</v>
      </c>
      <c r="E1313" s="379" t="s">
        <v>3124</v>
      </c>
      <c r="F1313" s="8">
        <v>1</v>
      </c>
      <c r="G1313" s="8"/>
      <c r="H1313" s="413">
        <v>88</v>
      </c>
      <c r="I1313" s="146">
        <f t="shared" si="250"/>
        <v>61.599999999999994</v>
      </c>
      <c r="J1313" s="255">
        <f t="shared" si="251"/>
        <v>2.3692307692307688</v>
      </c>
      <c r="K1313" s="8"/>
      <c r="L1313" s="8"/>
      <c r="M1313" s="341"/>
      <c r="N1313" s="8"/>
      <c r="O1313" s="8"/>
      <c r="P1313" s="423"/>
      <c r="Q1313" s="439">
        <v>0</v>
      </c>
      <c r="R1313" s="432"/>
      <c r="S1313" s="457"/>
      <c r="T1313" s="447"/>
      <c r="U1313" s="549" t="s">
        <v>5223</v>
      </c>
      <c r="V1313" s="530"/>
      <c r="W1313" s="425" t="s">
        <v>5224</v>
      </c>
      <c r="X1313" s="169"/>
      <c r="Y1313" s="71" t="s">
        <v>233</v>
      </c>
      <c r="Z1313" s="145">
        <f t="shared" si="252"/>
        <v>0</v>
      </c>
      <c r="AA1313" s="145">
        <f t="shared" si="253"/>
        <v>0</v>
      </c>
      <c r="AB1313" s="257">
        <f t="shared" si="254"/>
        <v>0</v>
      </c>
      <c r="AC1313" s="142">
        <f t="shared" si="255"/>
        <v>0</v>
      </c>
      <c r="AD1313" s="143">
        <f t="shared" si="256"/>
        <v>0</v>
      </c>
      <c r="AE1313" s="144" t="str">
        <f t="shared" si="247"/>
        <v/>
      </c>
      <c r="AF1313" s="144" t="str">
        <f t="shared" si="248"/>
        <v/>
      </c>
      <c r="AG1313" s="144" t="str">
        <f t="shared" si="249"/>
        <v/>
      </c>
      <c r="AH1313" s="591">
        <f t="shared" si="257"/>
        <v>0</v>
      </c>
    </row>
    <row r="1314" spans="1:34" ht="15.75">
      <c r="A1314" s="5"/>
      <c r="B1314" s="13"/>
      <c r="C1314" s="341" t="s">
        <v>3127</v>
      </c>
      <c r="D1314" s="341" t="s">
        <v>3128</v>
      </c>
      <c r="E1314" s="379" t="s">
        <v>335</v>
      </c>
      <c r="F1314" s="8">
        <v>6</v>
      </c>
      <c r="G1314" s="8"/>
      <c r="H1314" s="413">
        <v>2075</v>
      </c>
      <c r="I1314" s="146">
        <f t="shared" si="250"/>
        <v>1452.5</v>
      </c>
      <c r="J1314" s="255">
        <f t="shared" si="251"/>
        <v>55.865384615384613</v>
      </c>
      <c r="K1314" s="8"/>
      <c r="L1314" s="8"/>
      <c r="M1314" s="341"/>
      <c r="N1314" s="8"/>
      <c r="O1314" s="8">
        <v>3.5999999999999997E-2</v>
      </c>
      <c r="P1314" s="423"/>
      <c r="Q1314" s="439">
        <v>12000</v>
      </c>
      <c r="R1314" s="432"/>
      <c r="S1314" s="457"/>
      <c r="T1314" s="447"/>
      <c r="U1314" s="506"/>
      <c r="V1314" s="530"/>
      <c r="W1314" s="425" t="s">
        <v>5225</v>
      </c>
      <c r="X1314" s="169"/>
      <c r="Y1314" s="71" t="s">
        <v>233</v>
      </c>
      <c r="Z1314" s="145">
        <f t="shared" si="252"/>
        <v>0</v>
      </c>
      <c r="AA1314" s="145">
        <f t="shared" si="253"/>
        <v>0</v>
      </c>
      <c r="AB1314" s="257">
        <f t="shared" si="254"/>
        <v>0</v>
      </c>
      <c r="AC1314" s="142">
        <f t="shared" si="255"/>
        <v>0</v>
      </c>
      <c r="AD1314" s="143">
        <f t="shared" si="256"/>
        <v>0</v>
      </c>
      <c r="AE1314" s="144" t="str">
        <f t="shared" si="247"/>
        <v/>
      </c>
      <c r="AF1314" s="144" t="str">
        <f t="shared" si="248"/>
        <v/>
      </c>
      <c r="AG1314" s="144" t="str">
        <f t="shared" si="249"/>
        <v/>
      </c>
      <c r="AH1314" s="591">
        <f t="shared" si="257"/>
        <v>0</v>
      </c>
    </row>
    <row r="1315" spans="1:34" ht="28.5">
      <c r="C1315" s="63" t="s">
        <v>59</v>
      </c>
      <c r="J1315" s="4"/>
      <c r="X1315" s="121">
        <f>SUM(X22:X1314)</f>
        <v>0</v>
      </c>
      <c r="Y1315" s="121"/>
      <c r="Z1315" s="122">
        <f t="shared" ref="Z1315:AG1315" si="258">SUM(Z22:Z1314)</f>
        <v>0</v>
      </c>
      <c r="AA1315" s="122">
        <f t="shared" si="258"/>
        <v>0</v>
      </c>
      <c r="AB1315" s="121">
        <f t="shared" si="258"/>
        <v>0</v>
      </c>
      <c r="AC1315" s="122">
        <f t="shared" si="258"/>
        <v>0</v>
      </c>
      <c r="AD1315" s="121">
        <f t="shared" si="258"/>
        <v>0</v>
      </c>
      <c r="AE1315" s="121">
        <f t="shared" si="258"/>
        <v>0</v>
      </c>
      <c r="AF1315" s="121">
        <f t="shared" si="258"/>
        <v>0</v>
      </c>
      <c r="AG1315" s="121">
        <f t="shared" si="258"/>
        <v>0</v>
      </c>
      <c r="AH1315" s="121">
        <f>SUM(AE1315:AG1315)</f>
        <v>0</v>
      </c>
    </row>
    <row r="1316" spans="1:34" ht="15.75">
      <c r="C1316" s="141" t="s">
        <v>1020</v>
      </c>
      <c r="D1316" s="93"/>
      <c r="E1316" s="187"/>
      <c r="F1316" s="93"/>
      <c r="G1316" s="93"/>
      <c r="J1316" s="4"/>
      <c r="X1316" s="72" t="s">
        <v>36</v>
      </c>
      <c r="Y1316" s="72"/>
      <c r="Z1316" s="72" t="s">
        <v>14</v>
      </c>
      <c r="AA1316" s="71" t="s">
        <v>14</v>
      </c>
      <c r="AB1316" s="72" t="s">
        <v>14</v>
      </c>
      <c r="AC1316" s="72" t="s">
        <v>36</v>
      </c>
      <c r="AD1316" s="72" t="s">
        <v>36</v>
      </c>
      <c r="AE1316" s="71" t="s">
        <v>62</v>
      </c>
      <c r="AF1316" s="71" t="s">
        <v>63</v>
      </c>
      <c r="AG1316" s="71" t="s">
        <v>64</v>
      </c>
      <c r="AH1316" s="71" t="s">
        <v>31</v>
      </c>
    </row>
    <row r="1317" spans="1:34" ht="15.75">
      <c r="A1317" s="62"/>
      <c r="B1317" s="62"/>
      <c r="C1317" s="94" t="s">
        <v>60</v>
      </c>
      <c r="D1317" s="62"/>
      <c r="E1317" s="64"/>
      <c r="F1317" s="64"/>
      <c r="G1317" s="62"/>
      <c r="H1317" s="68"/>
      <c r="I1317" s="68"/>
      <c r="J1317" s="110"/>
      <c r="K1317" s="19"/>
      <c r="L1317" s="19"/>
      <c r="M1317" s="19"/>
      <c r="X1317" s="72" t="s">
        <v>34</v>
      </c>
      <c r="Y1317" s="72"/>
      <c r="Z1317" s="72" t="s">
        <v>67</v>
      </c>
      <c r="AA1317" s="71" t="s">
        <v>17</v>
      </c>
      <c r="AB1317" s="72" t="s">
        <v>18</v>
      </c>
      <c r="AC1317" s="72" t="s">
        <v>68</v>
      </c>
      <c r="AD1317" s="72" t="s">
        <v>49</v>
      </c>
      <c r="AE1317" s="71" t="s">
        <v>32</v>
      </c>
      <c r="AF1317" s="71" t="s">
        <v>32</v>
      </c>
      <c r="AG1317" s="71" t="s">
        <v>32</v>
      </c>
      <c r="AH1317" s="71" t="s">
        <v>32</v>
      </c>
    </row>
    <row r="1318" spans="1:34" ht="15.75">
      <c r="A1318" s="62"/>
      <c r="B1318" s="62"/>
      <c r="C1318" s="218" t="s">
        <v>274</v>
      </c>
      <c r="D1318" s="219"/>
      <c r="E1318" s="254"/>
      <c r="F1318" s="219"/>
      <c r="G1318" s="219"/>
      <c r="H1318" s="326"/>
      <c r="I1318" s="219"/>
      <c r="J1318" s="311"/>
      <c r="K1318" s="19"/>
      <c r="L1318" s="19"/>
      <c r="M1318" s="19"/>
      <c r="X1318" s="72" t="s">
        <v>35</v>
      </c>
      <c r="Y1318" s="72"/>
      <c r="Z1318" s="72" t="s">
        <v>22</v>
      </c>
      <c r="AA1318" s="71" t="s">
        <v>66</v>
      </c>
      <c r="AB1318" s="72" t="s">
        <v>22</v>
      </c>
      <c r="AC1318" s="72" t="s">
        <v>19</v>
      </c>
      <c r="AD1318" s="72" t="s">
        <v>20</v>
      </c>
      <c r="AE1318" s="71" t="s">
        <v>65</v>
      </c>
      <c r="AF1318" s="71" t="s">
        <v>65</v>
      </c>
      <c r="AG1318" s="71" t="s">
        <v>65</v>
      </c>
      <c r="AH1318" s="71" t="s">
        <v>33</v>
      </c>
    </row>
    <row r="1319" spans="1:34" ht="15.75">
      <c r="C1319" s="225" t="s">
        <v>276</v>
      </c>
    </row>
    <row r="1320" spans="1:34" ht="26.25">
      <c r="C1320" s="305" t="s">
        <v>1029</v>
      </c>
      <c r="AA1320" s="198" t="s">
        <v>250</v>
      </c>
      <c r="AB1320" s="194"/>
      <c r="AC1320" s="193"/>
      <c r="AD1320" s="138"/>
      <c r="AE1320" s="195">
        <f>(AE1315*50)</f>
        <v>0</v>
      </c>
      <c r="AF1320" s="195">
        <f>(AF1315*50)</f>
        <v>0</v>
      </c>
      <c r="AG1320" s="195">
        <f>(AG1315*3)</f>
        <v>0</v>
      </c>
      <c r="AH1320" s="197">
        <f>SUM(AE1320:AG1320)</f>
        <v>0</v>
      </c>
    </row>
    <row r="1321" spans="1:34" ht="18">
      <c r="C1321" s="225" t="s">
        <v>6558</v>
      </c>
      <c r="AH1321" s="196" t="s">
        <v>251</v>
      </c>
    </row>
    <row r="1322" spans="1:34" ht="15.75">
      <c r="C1322" s="638" t="s">
        <v>6567</v>
      </c>
    </row>
    <row r="1323" spans="1:34" ht="15.75">
      <c r="C1323" s="638" t="s">
        <v>71</v>
      </c>
    </row>
  </sheetData>
  <autoFilter ref="Y1:Y1323" xr:uid="{00000000-0009-0000-0000-000000000000}"/>
  <mergeCells count="1">
    <mergeCell ref="R12:W12"/>
  </mergeCells>
  <conditionalFormatting sqref="T131:T134">
    <cfRule type="expression" dxfId="6" priority="3" stopIfTrue="1">
      <formula>$O131&gt;0</formula>
    </cfRule>
  </conditionalFormatting>
  <conditionalFormatting sqref="U173:U175">
    <cfRule type="expression" dxfId="5" priority="1" stopIfTrue="1">
      <formula>$FE173&gt;0</formula>
    </cfRule>
  </conditionalFormatting>
  <hyperlinks>
    <hyperlink ref="J20" r:id="rId1" xr:uid="{00000000-0004-0000-0000-000000000000}"/>
    <hyperlink ref="U22" r:id="rId2" xr:uid="{00000000-0004-0000-0000-000001000000}"/>
    <hyperlink ref="U25" r:id="rId3" display="http://www.pmcostrava.cz/public/uploads/images/max/138122470881.jpg" xr:uid="{00000000-0004-0000-0000-000002000000}"/>
    <hyperlink ref="U24" r:id="rId4" display="http://www.pmcostrava.cz/public/uploads/images/max/140929366039.jpg" xr:uid="{00000000-0004-0000-0000-000003000000}"/>
    <hyperlink ref="U27" r:id="rId5" display="http://www.pmcostrava.cz/public/uploads/images/max/140929461746.jpg" xr:uid="{00000000-0004-0000-0000-000004000000}"/>
    <hyperlink ref="U29" r:id="rId6" display="http://www.pmcostrava.cz/public/uploads/images/max/140929475304.jpg" xr:uid="{00000000-0004-0000-0000-000005000000}"/>
    <hyperlink ref="U26" r:id="rId7" display="http://www.pmcostrava.cz/public/uploads/images/max/138122470881.jpg" xr:uid="{00000000-0004-0000-0000-000006000000}"/>
    <hyperlink ref="U28" r:id="rId8" display="http://www.pmcostrava.cz/public/uploads/images/max/140929461746.jpg" xr:uid="{00000000-0004-0000-0000-000007000000}"/>
    <hyperlink ref="U23" r:id="rId9" display="http://www.pmcostrava.cz/public/uploads/images/max/137932221752.jpg" xr:uid="{00000000-0004-0000-0000-000008000000}"/>
    <hyperlink ref="U35" r:id="rId10" display="http://www.pmcostrava.cz/public/uploads/images/max/137932761823.jpg" xr:uid="{00000000-0004-0000-0000-000009000000}"/>
    <hyperlink ref="U30" r:id="rId11" display="http://www.pmcostrava.cz/public/uploads/images/max/138122558134.jpg" xr:uid="{00000000-0004-0000-0000-00000A000000}"/>
    <hyperlink ref="U32" r:id="rId12" display="http://www.pmcostrava.cz/public/uploads/images/max/137932730586.jpg" xr:uid="{00000000-0004-0000-0000-00000B000000}"/>
    <hyperlink ref="U33" r:id="rId13" display="http://www.pmcostrava.cz/public/uploads/images/max/137932748843.jpg" xr:uid="{00000000-0004-0000-0000-00000C000000}"/>
    <hyperlink ref="U36" r:id="rId14" display="http://www.pmcostrava.cz/public/uploads/images/max/137933046856.jpg" xr:uid="{00000000-0004-0000-0000-00000D000000}"/>
    <hyperlink ref="U39" r:id="rId15" display="http://www.pmcostrava.cz/public/uploads/images/max/137933072644.jpg" xr:uid="{00000000-0004-0000-0000-00000E000000}"/>
    <hyperlink ref="U34" r:id="rId16" display="http://www.pmcostrava.cz/public/uploads/images/max/141223951812.jpg" xr:uid="{00000000-0004-0000-0000-00000F000000}"/>
    <hyperlink ref="U31" r:id="rId17" display="http://www.pmcostrava.cz/public/uploads/images/max/138122558134.jpg" xr:uid="{00000000-0004-0000-0000-000010000000}"/>
    <hyperlink ref="U37" r:id="rId18" display="http://www.pmcostrava.cz/public/uploads/images/max/140929512185.jpg" xr:uid="{00000000-0004-0000-0000-000011000000}"/>
    <hyperlink ref="U38" r:id="rId19" display="http://www.pmcostrava.cz/public/uploads/images/max/140929512185.jpg" xr:uid="{00000000-0004-0000-0000-000012000000}"/>
    <hyperlink ref="U40" r:id="rId20" display="http://www.pmcostrava.cz/public/uploads/images/max/137933072644.jpg" xr:uid="{00000000-0004-0000-0000-000013000000}"/>
    <hyperlink ref="U41" r:id="rId21" xr:uid="{00000000-0004-0000-0000-000014000000}"/>
    <hyperlink ref="U42" r:id="rId22" display="http://www.pmcostrava.cz/public/uploads/images/max/140930004651.jpg" xr:uid="{00000000-0004-0000-0000-000015000000}"/>
    <hyperlink ref="U43" r:id="rId23" display="http://www.pmcostrava.cz/public/uploads/images/max/140930004651.jpg" xr:uid="{00000000-0004-0000-0000-000016000000}"/>
    <hyperlink ref="U44" r:id="rId24" display="http://www.pmcostrava.cz/public/uploads/images/max/137933540978.jpg" xr:uid="{00000000-0004-0000-0000-000017000000}"/>
    <hyperlink ref="U45" r:id="rId25" display="http://www.pmcostrava.cz/public/uploads/images/max/137933540978.jpg" xr:uid="{00000000-0004-0000-0000-000018000000}"/>
    <hyperlink ref="U46" r:id="rId26" display="http://www.pmcostrava.cz/public/uploads/images/max/138122629843.jpg" xr:uid="{00000000-0004-0000-0000-000019000000}"/>
    <hyperlink ref="U47" r:id="rId27" display="http://www.pmcostrava.cz/public/uploads/images/max/138122629843.jpg" xr:uid="{00000000-0004-0000-0000-00001A000000}"/>
    <hyperlink ref="U48" r:id="rId28" display="http://www.pmcostrava.cz/public/uploads/images/max/13793356087.jpg" xr:uid="{00000000-0004-0000-0000-00001B000000}"/>
    <hyperlink ref="U54" r:id="rId29" display="http://www.pmcostrava.cz/public/uploads/images/max/134813543968.jpg" xr:uid="{00000000-0004-0000-0000-00001C000000}"/>
    <hyperlink ref="U52" r:id="rId30" xr:uid="{00000000-0004-0000-0000-00001D000000}"/>
    <hyperlink ref="U56" r:id="rId31" display="http://www.pmcostrava.cz/public/uploads/images/max/140930038816.jpg" xr:uid="{00000000-0004-0000-0000-00001E000000}"/>
    <hyperlink ref="U50" r:id="rId32" xr:uid="{00000000-0004-0000-0000-00001F000000}"/>
    <hyperlink ref="U63" r:id="rId33" display="http://www.pmcostrava.cz/public/uploads/images/max/140930061782.jpg" xr:uid="{00000000-0004-0000-0000-000020000000}"/>
    <hyperlink ref="U61" r:id="rId34" xr:uid="{00000000-0004-0000-0000-000021000000}"/>
    <hyperlink ref="U65" r:id="rId35" xr:uid="{00000000-0004-0000-0000-000022000000}"/>
    <hyperlink ref="U59" r:id="rId36" xr:uid="{00000000-0004-0000-0000-000023000000}"/>
    <hyperlink ref="U60" r:id="rId37" xr:uid="{00000000-0004-0000-0000-000024000000}"/>
    <hyperlink ref="U68" r:id="rId38" display="http://www.pmcostrava.cz/public/uploads/images/max/137933793035.jpg" xr:uid="{00000000-0004-0000-0000-000025000000}"/>
    <hyperlink ref="U70" r:id="rId39" xr:uid="{00000000-0004-0000-0000-000026000000}"/>
    <hyperlink ref="U69" r:id="rId40" xr:uid="{00000000-0004-0000-0000-000027000000}"/>
    <hyperlink ref="U67" r:id="rId41" xr:uid="{00000000-0004-0000-0000-000028000000}"/>
    <hyperlink ref="U72" r:id="rId42" display="http://www.pmcostrava.cz/public/uploads/images/max/135038654723.jpg" xr:uid="{00000000-0004-0000-0000-000029000000}"/>
    <hyperlink ref="U74" r:id="rId43" display="http://www.pmcostrava.cz/public/uploads/images/max/132801658339.jpg" xr:uid="{00000000-0004-0000-0000-00002A000000}"/>
    <hyperlink ref="U75" r:id="rId44" display="http://www.pmcostrava.cz/public/uploads/images/max/137934961935.jpg" xr:uid="{00000000-0004-0000-0000-00002B000000}"/>
    <hyperlink ref="U73" r:id="rId45" xr:uid="{00000000-0004-0000-0000-00002C000000}"/>
    <hyperlink ref="U79" r:id="rId46" xr:uid="{00000000-0004-0000-0000-00002D000000}"/>
    <hyperlink ref="U77" r:id="rId47" xr:uid="{00000000-0004-0000-0000-00002E000000}"/>
    <hyperlink ref="U78" r:id="rId48" xr:uid="{00000000-0004-0000-0000-00002F000000}"/>
    <hyperlink ref="U76" r:id="rId49" xr:uid="{00000000-0004-0000-0000-000030000000}"/>
    <hyperlink ref="U49" r:id="rId50" display="http://www.pmcostrava.cz/public/uploads/images/max/13793356087.jpg" xr:uid="{00000000-0004-0000-0000-000031000000}"/>
    <hyperlink ref="U51" r:id="rId51" xr:uid="{00000000-0004-0000-0000-000032000000}"/>
    <hyperlink ref="U53" r:id="rId52" xr:uid="{00000000-0004-0000-0000-000033000000}"/>
    <hyperlink ref="U55" r:id="rId53" display="http://www.pmcostrava.cz/public/uploads/images/max/134813543968.jpg" xr:uid="{00000000-0004-0000-0000-000034000000}"/>
    <hyperlink ref="U57" r:id="rId54" display="http://www.pmcostrava.cz/public/uploads/images/max/140930038816.jpg" xr:uid="{00000000-0004-0000-0000-000035000000}"/>
    <hyperlink ref="U62" r:id="rId55" xr:uid="{00000000-0004-0000-0000-000036000000}"/>
    <hyperlink ref="U80" r:id="rId56" xr:uid="{00000000-0004-0000-0000-000037000000}"/>
    <hyperlink ref="U92" r:id="rId57" display="http://www.pmcostrava.cz/public/uploads/images/max/132801621775.jpg" xr:uid="{00000000-0004-0000-0000-000038000000}"/>
    <hyperlink ref="U91" r:id="rId58" display="http://www.pmcostrava.cz/public/uploads/images/max/132801621775.jpg" xr:uid="{00000000-0004-0000-0000-000039000000}"/>
    <hyperlink ref="U82" r:id="rId59" xr:uid="{00000000-0004-0000-0000-00003A000000}"/>
    <hyperlink ref="U83" r:id="rId60" xr:uid="{00000000-0004-0000-0000-00003B000000}"/>
    <hyperlink ref="U84" r:id="rId61" xr:uid="{00000000-0004-0000-0000-00003C000000}"/>
    <hyperlink ref="U85" r:id="rId62" xr:uid="{00000000-0004-0000-0000-00003D000000}"/>
    <hyperlink ref="U86" r:id="rId63" xr:uid="{00000000-0004-0000-0000-00003E000000}"/>
    <hyperlink ref="U87" r:id="rId64" xr:uid="{00000000-0004-0000-0000-00003F000000}"/>
    <hyperlink ref="U88" r:id="rId65" xr:uid="{00000000-0004-0000-0000-000040000000}"/>
    <hyperlink ref="U89" r:id="rId66" xr:uid="{00000000-0004-0000-0000-000041000000}"/>
    <hyperlink ref="U107" r:id="rId67" display="http://www.pmcostrava.cz/public/uploads/images/max/134813156791.jpg" xr:uid="{00000000-0004-0000-0000-000042000000}"/>
    <hyperlink ref="U108" r:id="rId68" display="http://www.pmcostrava.cz/public/uploads/images/max/134813149233.jpg" xr:uid="{00000000-0004-0000-0000-000043000000}"/>
    <hyperlink ref="U109" r:id="rId69" display="http://www.pmcostrava.cz/public/uploads/images/max/134813140022.jpg" xr:uid="{00000000-0004-0000-0000-000044000000}"/>
    <hyperlink ref="U105" r:id="rId70" display="http://www.pmcostrava.cz/public/uploads/images/max/137935336923.jpg" xr:uid="{00000000-0004-0000-0000-000045000000}"/>
    <hyperlink ref="U104" r:id="rId71" display="http://www.pmcostrava.cz/public/uploads/images/max/137935325089.jpg" xr:uid="{00000000-0004-0000-0000-000046000000}"/>
    <hyperlink ref="U106" r:id="rId72" display="http://www.pmcostrava.cz/public/uploads/images/max/137935336923.jpg" xr:uid="{00000000-0004-0000-0000-000047000000}"/>
    <hyperlink ref="U102" r:id="rId73" display="http://www.pmcostrava.cz/public/uploads/images/max/137935309376.jpg" xr:uid="{00000000-0004-0000-0000-000048000000}"/>
    <hyperlink ref="U100" r:id="rId74" display="http://www.pmcostrava.cz/public/uploads/images/max/137935290002.jpg" xr:uid="{00000000-0004-0000-0000-000049000000}"/>
    <hyperlink ref="U98" r:id="rId75" display="http://www.pmcostrava.cz/public/uploads/images/max/137935269117.jpg" xr:uid="{00000000-0004-0000-0000-00004A000000}"/>
    <hyperlink ref="U96" r:id="rId76" display="http://www.pmcostrava.cz/public/uploads/images/max/137935254255.jpg" xr:uid="{00000000-0004-0000-0000-00004B000000}"/>
    <hyperlink ref="U103" r:id="rId77" display="http://www.pmcostrava.cz/public/uploads/images/max/137935325089.jpg" xr:uid="{00000000-0004-0000-0000-00004C000000}"/>
    <hyperlink ref="U101" r:id="rId78" display="http://www.pmcostrava.cz/public/uploads/images/max/137935309376.jpg" xr:uid="{00000000-0004-0000-0000-00004D000000}"/>
    <hyperlink ref="U99" r:id="rId79" display="http://www.pmcostrava.cz/public/uploads/images/max/137935290002.jpg" xr:uid="{00000000-0004-0000-0000-00004E000000}"/>
    <hyperlink ref="U97" r:id="rId80" display="http://www.pmcostrava.cz/public/uploads/images/max/137935269117.jpg" xr:uid="{00000000-0004-0000-0000-00004F000000}"/>
    <hyperlink ref="U95" r:id="rId81" display="http://www.pmcostrava.cz/public/uploads/images/max/137935254255.jpg" xr:uid="{00000000-0004-0000-0000-000050000000}"/>
    <hyperlink ref="U93" r:id="rId82" display="http://www.pmcostrava.cz/public/uploads/images/max/134813164949.jpg" xr:uid="{00000000-0004-0000-0000-000051000000}"/>
    <hyperlink ref="U94" r:id="rId83" xr:uid="{00000000-0004-0000-0000-000052000000}"/>
    <hyperlink ref="U123" r:id="rId84" display="http://www.pmcostrava.cz/public/uploads/images/max/132801632655.jpg" xr:uid="{00000000-0004-0000-0000-000053000000}"/>
    <hyperlink ref="U120" r:id="rId85" xr:uid="{00000000-0004-0000-0000-000054000000}"/>
    <hyperlink ref="U110" r:id="rId86" xr:uid="{00000000-0004-0000-0000-000055000000}"/>
    <hyperlink ref="U112" r:id="rId87" xr:uid="{00000000-0004-0000-0000-000056000000}"/>
    <hyperlink ref="U116" r:id="rId88" xr:uid="{00000000-0004-0000-0000-000057000000}"/>
    <hyperlink ref="U114" r:id="rId89" xr:uid="{00000000-0004-0000-0000-000058000000}"/>
    <hyperlink ref="U118" r:id="rId90" xr:uid="{00000000-0004-0000-0000-000059000000}"/>
    <hyperlink ref="U111" r:id="rId91" xr:uid="{00000000-0004-0000-0000-00005A000000}"/>
    <hyperlink ref="U113" r:id="rId92" xr:uid="{00000000-0004-0000-0000-00005B000000}"/>
    <hyperlink ref="U115" r:id="rId93" xr:uid="{00000000-0004-0000-0000-00005C000000}"/>
    <hyperlink ref="U117" r:id="rId94" xr:uid="{00000000-0004-0000-0000-00005D000000}"/>
    <hyperlink ref="U119" r:id="rId95" xr:uid="{00000000-0004-0000-0000-00005E000000}"/>
    <hyperlink ref="U121" r:id="rId96" xr:uid="{00000000-0004-0000-0000-00005F000000}"/>
    <hyperlink ref="U124" r:id="rId97" xr:uid="{00000000-0004-0000-0000-000060000000}"/>
    <hyperlink ref="U128" r:id="rId98" display="http://www.pmcostrava.cz/public/uploads/images/max/137940194109.jpg" xr:uid="{00000000-0004-0000-0000-000061000000}"/>
    <hyperlink ref="U125" r:id="rId99" xr:uid="{00000000-0004-0000-0000-000062000000}"/>
    <hyperlink ref="U126" r:id="rId100" xr:uid="{00000000-0004-0000-0000-000063000000}"/>
    <hyperlink ref="U127" r:id="rId101" xr:uid="{00000000-0004-0000-0000-000064000000}"/>
    <hyperlink ref="U129" r:id="rId102" display="http://www.pmcostrava.cz/public/uploads/images/max/137940224148.jpg" xr:uid="{00000000-0004-0000-0000-000065000000}"/>
    <hyperlink ref="U130" r:id="rId103" display="http://www.pmcostrava.cz/public/uploads/images/max/141823245476.jpg" xr:uid="{00000000-0004-0000-0000-000066000000}"/>
    <hyperlink ref="U131" r:id="rId104" xr:uid="{00000000-0004-0000-0000-000067000000}"/>
    <hyperlink ref="U137" r:id="rId105" display="http://www.pmcostrava.cz/public/uploads/images/max/140930103631.jpg" xr:uid="{00000000-0004-0000-0000-000068000000}"/>
    <hyperlink ref="U138" r:id="rId106" xr:uid="{00000000-0004-0000-0000-000069000000}"/>
    <hyperlink ref="U132" r:id="rId107" xr:uid="{00000000-0004-0000-0000-00006A000000}"/>
    <hyperlink ref="U134" r:id="rId108" xr:uid="{00000000-0004-0000-0000-00006B000000}"/>
    <hyperlink ref="U133" r:id="rId109" xr:uid="{00000000-0004-0000-0000-00006C000000}"/>
    <hyperlink ref="U135" r:id="rId110" xr:uid="{00000000-0004-0000-0000-00006D000000}"/>
    <hyperlink ref="U144" r:id="rId111" display="http://www.pmcostrava.cz/public/uploads/images/max/134813188232.jpg" xr:uid="{00000000-0004-0000-0000-00006E000000}"/>
    <hyperlink ref="U139" r:id="rId112" display="http://www.pmcostrava.cz/public/uploads/images/max/137940248279.jpg" xr:uid="{00000000-0004-0000-0000-00006F000000}"/>
    <hyperlink ref="U140" r:id="rId113" display="http://www.pmcostrava.cz/public/uploads/images/max/137940267461.jpg" xr:uid="{00000000-0004-0000-0000-000070000000}"/>
    <hyperlink ref="U145" r:id="rId114" display="http://www.pmcostrava.cz/public/uploads/images/max/134808916018.jpg" xr:uid="{00000000-0004-0000-0000-000071000000}"/>
    <hyperlink ref="U141" r:id="rId115" display="http://www.pmcostrava.cz/public/uploads/images/max/140930120528.jpg" xr:uid="{00000000-0004-0000-0000-000072000000}"/>
    <hyperlink ref="U146" r:id="rId116" display="http://www.pmcostrava.cz/public/uploads/images/max/140930135294.jpg" xr:uid="{00000000-0004-0000-0000-000073000000}"/>
    <hyperlink ref="U142" r:id="rId117" xr:uid="{00000000-0004-0000-0000-000074000000}"/>
    <hyperlink ref="U143" r:id="rId118" xr:uid="{00000000-0004-0000-0000-000075000000}"/>
    <hyperlink ref="U147" r:id="rId119" display="http://www.pmcostrava.cz/public/uploads/images/max/13480886431.jpg" xr:uid="{00000000-0004-0000-0000-000076000000}"/>
    <hyperlink ref="U148" r:id="rId120" display="http://www.pmcostrava.cz/public/uploads/images/max/13480886431.jpg" xr:uid="{00000000-0004-0000-0000-000077000000}"/>
    <hyperlink ref="U149" r:id="rId121" display="http://www.pmcostrava.cz/public/uploads/images/max/14093014941.jpg" xr:uid="{00000000-0004-0000-0000-000078000000}"/>
    <hyperlink ref="U150" r:id="rId122" display="http://www.pmcostrava.cz/public/uploads/images/max/140930158184.jpg" xr:uid="{00000000-0004-0000-0000-000079000000}"/>
    <hyperlink ref="U151" r:id="rId123" display="http://www.pmcostrava.cz/public/uploads/images/max/140930175621.jpg" xr:uid="{00000000-0004-0000-0000-00007A000000}"/>
    <hyperlink ref="U152" r:id="rId124" display="http://www.pmcostrava.cz/public/uploads/images/max/140930185159.jpg" xr:uid="{00000000-0004-0000-0000-00007B000000}"/>
    <hyperlink ref="U154" r:id="rId125" display="http://www.pmcostrava.cz/public/uploads/images/max/137940285758.jpg" xr:uid="{00000000-0004-0000-0000-00007C000000}"/>
    <hyperlink ref="U155" r:id="rId126" xr:uid="{00000000-0004-0000-0000-00007D000000}"/>
    <hyperlink ref="U156" r:id="rId127" xr:uid="{00000000-0004-0000-0000-00007E000000}"/>
    <hyperlink ref="U157" r:id="rId128" xr:uid="{00000000-0004-0000-0000-00007F000000}"/>
    <hyperlink ref="U158" r:id="rId129" display="http://www.pmcostrava.cz/public/uploads/images/max/140930214276.jpg" xr:uid="{00000000-0004-0000-0000-000080000000}"/>
    <hyperlink ref="U173" r:id="rId130" display="http://www.pmcostrava.cz/public/uploads/images/max/13794093777.jpg" xr:uid="{00000000-0004-0000-0000-000081000000}"/>
    <hyperlink ref="U174" r:id="rId131" display="http://www.pmcostrava.cz/public/uploads/images/max/137940957882.jpg" xr:uid="{00000000-0004-0000-0000-000082000000}"/>
    <hyperlink ref="U175" r:id="rId132" display="http://www.pmcostrava.cz/public/uploads/images/max/137940974206.jpg" xr:uid="{00000000-0004-0000-0000-000083000000}"/>
    <hyperlink ref="U176" r:id="rId133" xr:uid="{00000000-0004-0000-0000-000084000000}"/>
    <hyperlink ref="U177" r:id="rId134" xr:uid="{00000000-0004-0000-0000-000085000000}"/>
    <hyperlink ref="U178" r:id="rId135" xr:uid="{00000000-0004-0000-0000-000086000000}"/>
    <hyperlink ref="U162" r:id="rId136" xr:uid="{00000000-0004-0000-0000-000087000000}"/>
    <hyperlink ref="U163" r:id="rId137" xr:uid="{00000000-0004-0000-0000-000088000000}"/>
    <hyperlink ref="U164" r:id="rId138" xr:uid="{00000000-0004-0000-0000-000089000000}"/>
    <hyperlink ref="U165" r:id="rId139" xr:uid="{00000000-0004-0000-0000-00008A000000}"/>
    <hyperlink ref="U167" r:id="rId140" xr:uid="{00000000-0004-0000-0000-00008B000000}"/>
    <hyperlink ref="U168" r:id="rId141" xr:uid="{00000000-0004-0000-0000-00008C000000}"/>
    <hyperlink ref="U166" r:id="rId142" xr:uid="{00000000-0004-0000-0000-00008D000000}"/>
    <hyperlink ref="U170" r:id="rId143" xr:uid="{00000000-0004-0000-0000-00008E000000}"/>
    <hyperlink ref="U171" r:id="rId144" xr:uid="{00000000-0004-0000-0000-00008F000000}"/>
    <hyperlink ref="U169" r:id="rId145" xr:uid="{00000000-0004-0000-0000-000090000000}"/>
    <hyperlink ref="U160" r:id="rId146" xr:uid="{00000000-0004-0000-0000-000091000000}"/>
    <hyperlink ref="U161" r:id="rId147" xr:uid="{00000000-0004-0000-0000-000092000000}"/>
    <hyperlink ref="U180" r:id="rId148" display="http://www.pmcostrava.cz/public/uploads/images/max/137941059417.jpg" xr:uid="{00000000-0004-0000-0000-000093000000}"/>
    <hyperlink ref="U182" r:id="rId149" display="http://www.pmcostrava.cz/public/uploads/images/max/134808856271.jpg" xr:uid="{00000000-0004-0000-0000-000094000000}"/>
    <hyperlink ref="U184" r:id="rId150" display="http://www.pmcostrava.cz/public/uploads/images/max/134808839985.jpg" xr:uid="{00000000-0004-0000-0000-000095000000}"/>
    <hyperlink ref="U186" r:id="rId151" display="http://www.pmcostrava.cz/public/uploads/images/max/134808796757.jpg" xr:uid="{00000000-0004-0000-0000-000096000000}"/>
    <hyperlink ref="U189" r:id="rId152" display="http://www.pmcostrava.cz/public/uploads/images/max/134808769124.jpg" xr:uid="{00000000-0004-0000-0000-000097000000}"/>
    <hyperlink ref="U183" r:id="rId153" display="http://www.pmcostrava.cz/public/uploads/images/max/134808850478.jpg" xr:uid="{00000000-0004-0000-0000-000098000000}"/>
    <hyperlink ref="U185" r:id="rId154" display="http://www.pmcostrava.cz/public/uploads/images/max/137941074687.jpg" xr:uid="{00000000-0004-0000-0000-000099000000}"/>
    <hyperlink ref="U188" r:id="rId155" display="http://www.pmcostrava.cz/public/uploads/images/max/137941823842.jpg" xr:uid="{00000000-0004-0000-0000-00009A000000}"/>
    <hyperlink ref="U187" r:id="rId156" xr:uid="{00000000-0004-0000-0000-00009B000000}"/>
    <hyperlink ref="U190" r:id="rId157" display="http://www.pmcostrava.cz/public/uploads/images/max/134813705186.jpg" xr:uid="{00000000-0004-0000-0000-00009C000000}"/>
    <hyperlink ref="U192" r:id="rId158" display="http://www.pmcostrava.cz/public/uploads/images/max/140930292238.jpg" xr:uid="{00000000-0004-0000-0000-00009D000000}"/>
    <hyperlink ref="U191" r:id="rId159" xr:uid="{00000000-0004-0000-0000-00009E000000}"/>
    <hyperlink ref="U194" r:id="rId160" display="http://www.pmcostrava.cz/public/uploads/images/max/138106236495.jpg" xr:uid="{00000000-0004-0000-0000-00009F000000}"/>
    <hyperlink ref="U196" r:id="rId161" display="http://www.pmcostrava.cz/public/uploads/images/max/141224009535.jpg" xr:uid="{00000000-0004-0000-0000-0000A0000000}"/>
    <hyperlink ref="U197" r:id="rId162" display="http://www.pmcostrava.cz/public/uploads/images/max/140930354348.jpg" xr:uid="{00000000-0004-0000-0000-0000A1000000}"/>
    <hyperlink ref="U198" r:id="rId163" display="http://www.pmcostrava.cz/public/uploads/images/max/141223995695.jpg" xr:uid="{00000000-0004-0000-0000-0000A2000000}"/>
    <hyperlink ref="U195" r:id="rId164" display="http://www.pmcostrava.cz/public/uploads/images/max/137941877964.jpg" xr:uid="{00000000-0004-0000-0000-0000A3000000}"/>
    <hyperlink ref="U202" r:id="rId165" display="http://www.pmcostrava.cz/public/uploads/images/max/137941877964.jpg" xr:uid="{00000000-0004-0000-0000-0000A4000000}"/>
    <hyperlink ref="U201" r:id="rId166" display="http://www.pmcostrava.cz/public/uploads/images/max/137941877964.jpg" xr:uid="{00000000-0004-0000-0000-0000A5000000}"/>
    <hyperlink ref="U214" r:id="rId167" display="http://www.pmcostrava.cz/public/uploads/images/max/140930395957.jpg" xr:uid="{00000000-0004-0000-0000-0000A6000000}"/>
    <hyperlink ref="U211" r:id="rId168" xr:uid="{00000000-0004-0000-0000-0000A7000000}"/>
    <hyperlink ref="U204" r:id="rId169" display="http://www.pmcostrava.cz/public/uploads/images/max/137941845016.jpg" xr:uid="{00000000-0004-0000-0000-0000A8000000}"/>
    <hyperlink ref="U200" r:id="rId170" xr:uid="{00000000-0004-0000-0000-0000A9000000}"/>
    <hyperlink ref="U206" r:id="rId171" xr:uid="{00000000-0004-0000-0000-0000AA000000}"/>
    <hyperlink ref="U207" r:id="rId172" xr:uid="{00000000-0004-0000-0000-0000AB000000}"/>
    <hyperlink ref="U208" r:id="rId173" xr:uid="{00000000-0004-0000-0000-0000AC000000}"/>
    <hyperlink ref="U209" r:id="rId174" xr:uid="{00000000-0004-0000-0000-0000AD000000}"/>
    <hyperlink ref="U212" r:id="rId175" xr:uid="{00000000-0004-0000-0000-0000AE000000}"/>
    <hyperlink ref="U215" r:id="rId176" xr:uid="{00000000-0004-0000-0000-0000AF000000}"/>
    <hyperlink ref="U217" r:id="rId177" xr:uid="{00000000-0004-0000-0000-0000B0000000}"/>
    <hyperlink ref="U218" r:id="rId178" xr:uid="{00000000-0004-0000-0000-0000B1000000}"/>
    <hyperlink ref="U220" r:id="rId179" xr:uid="{00000000-0004-0000-0000-0000B2000000}"/>
    <hyperlink ref="U222" r:id="rId180" display="http://www.pmcostrava.cz/public/uploads/images/max/137942001622.jpg" xr:uid="{00000000-0004-0000-0000-0000B3000000}"/>
    <hyperlink ref="U223" r:id="rId181" display="http://www.pmcostrava.cz/public/uploads/images/max/137942001622.jpg" xr:uid="{00000000-0004-0000-0000-0000B4000000}"/>
    <hyperlink ref="U224" r:id="rId182" xr:uid="{00000000-0004-0000-0000-0000B5000000}"/>
    <hyperlink ref="U225" r:id="rId183" xr:uid="{00000000-0004-0000-0000-0000B6000000}"/>
    <hyperlink ref="U226" r:id="rId184" xr:uid="{00000000-0004-0000-0000-0000B7000000}"/>
    <hyperlink ref="U228" r:id="rId185" xr:uid="{00000000-0004-0000-0000-0000B8000000}"/>
    <hyperlink ref="U227" r:id="rId186" xr:uid="{00000000-0004-0000-0000-0000B9000000}"/>
    <hyperlink ref="U229" r:id="rId187" xr:uid="{00000000-0004-0000-0000-0000BA000000}"/>
    <hyperlink ref="U234" r:id="rId188" display="http://www.pmcostrava.cz/public/uploads/images/max/134808711405.jpg" xr:uid="{00000000-0004-0000-0000-0000BB000000}"/>
    <hyperlink ref="U235" r:id="rId189" display="http://www.pmcostrava.cz/public/uploads/images/max/137949406313.jpg" xr:uid="{00000000-0004-0000-0000-0000BC000000}"/>
    <hyperlink ref="U233" r:id="rId190" xr:uid="{00000000-0004-0000-0000-0000BD000000}"/>
    <hyperlink ref="U232" r:id="rId191" xr:uid="{00000000-0004-0000-0000-0000BE000000}"/>
    <hyperlink ref="U231" r:id="rId192" xr:uid="{00000000-0004-0000-0000-0000BF000000}"/>
    <hyperlink ref="U238" r:id="rId193" xr:uid="{00000000-0004-0000-0000-0000C0000000}"/>
    <hyperlink ref="U236" r:id="rId194" xr:uid="{00000000-0004-0000-0000-0000C1000000}"/>
    <hyperlink ref="U237" r:id="rId195" xr:uid="{00000000-0004-0000-0000-0000C2000000}"/>
    <hyperlink ref="U239" r:id="rId196" xr:uid="{00000000-0004-0000-0000-0000C3000000}"/>
    <hyperlink ref="U240" r:id="rId197" xr:uid="{00000000-0004-0000-0000-0000C4000000}"/>
    <hyperlink ref="U242" r:id="rId198" xr:uid="{00000000-0004-0000-0000-0000C5000000}"/>
    <hyperlink ref="U244" r:id="rId199" xr:uid="{00000000-0004-0000-0000-0000C6000000}"/>
    <hyperlink ref="U243" r:id="rId200" xr:uid="{00000000-0004-0000-0000-0000C7000000}"/>
    <hyperlink ref="U246" r:id="rId201" xr:uid="{00000000-0004-0000-0000-0000C8000000}"/>
    <hyperlink ref="U249" r:id="rId202" xr:uid="{00000000-0004-0000-0000-0000C9000000}"/>
    <hyperlink ref="U247" r:id="rId203" xr:uid="{00000000-0004-0000-0000-0000CA000000}"/>
    <hyperlink ref="U248" r:id="rId204" xr:uid="{00000000-0004-0000-0000-0000CB000000}"/>
    <hyperlink ref="U253" r:id="rId205" display="http://www.pmcostrava.cz/public/uploads/images/max/137949473404.jpg" xr:uid="{00000000-0004-0000-0000-0000CC000000}"/>
    <hyperlink ref="U252" r:id="rId206" xr:uid="{00000000-0004-0000-0000-0000CD000000}"/>
    <hyperlink ref="U251" r:id="rId207" xr:uid="{00000000-0004-0000-0000-0000CE000000}"/>
    <hyperlink ref="U254" r:id="rId208" display="http://www.pmcostrava.cz/public/uploads/images/max/137949509261.jpg" xr:uid="{00000000-0004-0000-0000-0000CF000000}"/>
    <hyperlink ref="U256" r:id="rId209" display="http://www.pmcostrava.cz/public/uploads/images/max/137949574852.jpg" xr:uid="{00000000-0004-0000-0000-0000D0000000}"/>
    <hyperlink ref="U255" r:id="rId210" display="http://www.pmcostrava.cz/public/uploads/images/max/137949578288.jpg" xr:uid="{00000000-0004-0000-0000-0000D1000000}"/>
    <hyperlink ref="U257" r:id="rId211" xr:uid="{00000000-0004-0000-0000-0000D2000000}"/>
    <hyperlink ref="U258" r:id="rId212" xr:uid="{00000000-0004-0000-0000-0000D3000000}"/>
    <hyperlink ref="U260" r:id="rId213" xr:uid="{00000000-0004-0000-0000-0000D4000000}"/>
    <hyperlink ref="U265" r:id="rId214" xr:uid="{00000000-0004-0000-0000-0000D5000000}"/>
    <hyperlink ref="U264" r:id="rId215" display="http://www.pmcostrava.cz/public/uploads/images/max/134808097856.jpg" xr:uid="{00000000-0004-0000-0000-0000D6000000}"/>
    <hyperlink ref="U261" r:id="rId216" display="http://www.pmcostrava.cz/public/uploads/images/max/137949598099.jpg" xr:uid="{00000000-0004-0000-0000-0000D7000000}"/>
    <hyperlink ref="U262" r:id="rId217" display="http://www.pmcostrava.cz/public/uploads/images/max/134808111699.jpg" xr:uid="{00000000-0004-0000-0000-0000D8000000}"/>
    <hyperlink ref="U263" r:id="rId218" display="http://www.pmcostrava.cz/public/uploads/images/max/134808097856.jpg" xr:uid="{00000000-0004-0000-0000-0000D9000000}"/>
    <hyperlink ref="U266" r:id="rId219" display="http://www.pmcostrava.cz/public/uploads/images/max/138106964417.jpg" xr:uid="{00000000-0004-0000-0000-0000DA000000}"/>
    <hyperlink ref="U267" r:id="rId220" xr:uid="{00000000-0004-0000-0000-0000DB000000}"/>
    <hyperlink ref="U268" r:id="rId221" display="http://www.pmcostrava.cz/public/uploads/images/max/14093051612.jpg" xr:uid="{00000000-0004-0000-0000-0000DC000000}"/>
    <hyperlink ref="U271" r:id="rId222" xr:uid="{00000000-0004-0000-0000-0000DD000000}"/>
    <hyperlink ref="U272" r:id="rId223" xr:uid="{00000000-0004-0000-0000-0000DE000000}"/>
    <hyperlink ref="U270" r:id="rId224" xr:uid="{00000000-0004-0000-0000-0000DF000000}"/>
    <hyperlink ref="U274" r:id="rId225" xr:uid="{00000000-0004-0000-0000-0000E0000000}"/>
    <hyperlink ref="U275" r:id="rId226" xr:uid="{00000000-0004-0000-0000-0000E1000000}"/>
    <hyperlink ref="U277" r:id="rId227" xr:uid="{00000000-0004-0000-0000-0000E2000000}"/>
    <hyperlink ref="U281" r:id="rId228" xr:uid="{00000000-0004-0000-0000-0000E3000000}"/>
    <hyperlink ref="U279" r:id="rId229" xr:uid="{00000000-0004-0000-0000-0000E4000000}"/>
    <hyperlink ref="U280" r:id="rId230" xr:uid="{00000000-0004-0000-0000-0000E5000000}"/>
    <hyperlink ref="U282" r:id="rId231" xr:uid="{00000000-0004-0000-0000-0000E6000000}"/>
    <hyperlink ref="U283" r:id="rId232" display="http://www.pmcostrava.cz/public/uploads/images/max/137949609596.jpg" xr:uid="{00000000-0004-0000-0000-0000E7000000}"/>
    <hyperlink ref="U284" r:id="rId233" display="http://www.pmcostrava.cz/public/uploads/images/max/137949622701.jpg" xr:uid="{00000000-0004-0000-0000-0000E8000000}"/>
    <hyperlink ref="U285" r:id="rId234" xr:uid="{00000000-0004-0000-0000-0000E9000000}"/>
    <hyperlink ref="U287" r:id="rId235" display="http://www.pmcostrava.cz/public/uploads/images/max/134807953658.jpg" xr:uid="{00000000-0004-0000-0000-0000EA000000}"/>
    <hyperlink ref="U288" r:id="rId236" display="http://www.pmcostrava.cz/public/uploads/images/max/134807947522.jpg" xr:uid="{00000000-0004-0000-0000-0000EB000000}"/>
    <hyperlink ref="U286" r:id="rId237" display="http://www.pmcostrava.cz/public/uploads/images/max/137949974854.jpg" xr:uid="{00000000-0004-0000-0000-0000EC000000}"/>
    <hyperlink ref="U290" r:id="rId238" display="http://www.pmcostrava.cz/public/uploads/images/max/134807926758.jpg" xr:uid="{00000000-0004-0000-0000-0000ED000000}"/>
    <hyperlink ref="U291" r:id="rId239" display="http://www.pmcostrava.cz/public/uploads/images/max/134807920851.jpg" xr:uid="{00000000-0004-0000-0000-0000EE000000}"/>
    <hyperlink ref="U289" r:id="rId240" display="http://www.pmcostrava.cz/public/uploads/images/max/138114402303.jpg" xr:uid="{00000000-0004-0000-0000-0000EF000000}"/>
    <hyperlink ref="U292" r:id="rId241" display="http://www.pmcostrava.cz/public/uploads/images/max/140930525963.jpg" xr:uid="{00000000-0004-0000-0000-0000F0000000}"/>
    <hyperlink ref="U293" r:id="rId242" display="http://www.pmcostrava.cz/public/uploads/images/max/140930534902.jpg" xr:uid="{00000000-0004-0000-0000-0000F1000000}"/>
    <hyperlink ref="U294" r:id="rId243" xr:uid="{00000000-0004-0000-0000-0000F2000000}"/>
    <hyperlink ref="U295" r:id="rId244" xr:uid="{00000000-0004-0000-0000-0000F3000000}"/>
    <hyperlink ref="U296" r:id="rId245" display="http://www.pmcostrava.cz/public/uploads/images/max/13480813246.jpg" xr:uid="{00000000-0004-0000-0000-0000F4000000}"/>
    <hyperlink ref="U298" r:id="rId246" display="http://www.pmcostrava.cz/public/uploads/images/max/134808175796.jpg" xr:uid="{00000000-0004-0000-0000-0000F5000000}"/>
    <hyperlink ref="U297" r:id="rId247" xr:uid="{00000000-0004-0000-0000-0000F6000000}"/>
    <hyperlink ref="U299" r:id="rId248" display="http://www.pmcostrava.cz/public/uploads/images/max/134808170435.jpg" xr:uid="{00000000-0004-0000-0000-0000F7000000}"/>
    <hyperlink ref="U303" r:id="rId249" xr:uid="{00000000-0004-0000-0000-0000F8000000}"/>
    <hyperlink ref="U300" r:id="rId250" xr:uid="{00000000-0004-0000-0000-0000F9000000}"/>
    <hyperlink ref="U301" r:id="rId251" xr:uid="{00000000-0004-0000-0000-0000FA000000}"/>
    <hyperlink ref="U305" r:id="rId252" display="http://www.pmcostrava.cz/public/uploads/images/max/137950078602.jpg" xr:uid="{00000000-0004-0000-0000-0000FB000000}"/>
    <hyperlink ref="U306" r:id="rId253" xr:uid="{00000000-0004-0000-0000-0000FC000000}"/>
    <hyperlink ref="U307" r:id="rId254" xr:uid="{00000000-0004-0000-0000-0000FD000000}"/>
    <hyperlink ref="U308" r:id="rId255" xr:uid="{00000000-0004-0000-0000-0000FE000000}"/>
    <hyperlink ref="U309" r:id="rId256" xr:uid="{00000000-0004-0000-0000-0000FF000000}"/>
    <hyperlink ref="U311" r:id="rId257" xr:uid="{00000000-0004-0000-0000-000000010000}"/>
    <hyperlink ref="U313" r:id="rId258" xr:uid="{00000000-0004-0000-0000-000001010000}"/>
    <hyperlink ref="U312" r:id="rId259" xr:uid="{00000000-0004-0000-0000-000002010000}"/>
    <hyperlink ref="U315" r:id="rId260" display="http://www.pmcostrava.cz/public/uploads/images/max/137950111533.jpg" xr:uid="{00000000-0004-0000-0000-000003010000}"/>
    <hyperlink ref="U314" r:id="rId261" xr:uid="{00000000-0004-0000-0000-000004010000}"/>
    <hyperlink ref="U317" r:id="rId262" display="http://www.pmcostrava.cz/public/uploads/images/max/140930583445.jpg" xr:uid="{00000000-0004-0000-0000-000005010000}"/>
    <hyperlink ref="U316" r:id="rId263" xr:uid="{00000000-0004-0000-0000-000006010000}"/>
    <hyperlink ref="U332" r:id="rId264" xr:uid="{00000000-0004-0000-0000-000007010000}"/>
    <hyperlink ref="U333" r:id="rId265" xr:uid="{00000000-0004-0000-0000-000008010000}"/>
    <hyperlink ref="U319" r:id="rId266" xr:uid="{00000000-0004-0000-0000-000009010000}"/>
    <hyperlink ref="U321" r:id="rId267" xr:uid="{00000000-0004-0000-0000-00000A010000}"/>
    <hyperlink ref="U322" r:id="rId268" xr:uid="{00000000-0004-0000-0000-00000B010000}"/>
    <hyperlink ref="U326" r:id="rId269" xr:uid="{00000000-0004-0000-0000-00000C010000}"/>
    <hyperlink ref="U325" r:id="rId270" xr:uid="{00000000-0004-0000-0000-00000D010000}"/>
    <hyperlink ref="U324" r:id="rId271" xr:uid="{00000000-0004-0000-0000-00000E010000}"/>
    <hyperlink ref="U323" r:id="rId272" xr:uid="{00000000-0004-0000-0000-00000F010000}"/>
    <hyperlink ref="U327" r:id="rId273" xr:uid="{00000000-0004-0000-0000-000010010000}"/>
    <hyperlink ref="U328" r:id="rId274" xr:uid="{00000000-0004-0000-0000-000011010000}"/>
    <hyperlink ref="U329" r:id="rId275" xr:uid="{00000000-0004-0000-0000-000012010000}"/>
    <hyperlink ref="U330" r:id="rId276" xr:uid="{00000000-0004-0000-0000-000013010000}"/>
    <hyperlink ref="U320" r:id="rId277" xr:uid="{00000000-0004-0000-0000-000014010000}"/>
    <hyperlink ref="U331" r:id="rId278" xr:uid="{00000000-0004-0000-0000-000015010000}"/>
    <hyperlink ref="U337" r:id="rId279" xr:uid="{00000000-0004-0000-0000-000016010000}"/>
    <hyperlink ref="U335:U336" r:id="rId280" display="http://www.klasektrading.cz/static/public/uploads/images/products/max/142364517576.jpg" xr:uid="{00000000-0004-0000-0000-000017010000}"/>
    <hyperlink ref="U334" r:id="rId281" xr:uid="{00000000-0004-0000-0000-000018010000}"/>
    <hyperlink ref="U339" r:id="rId282" xr:uid="{00000000-0004-0000-0000-000019010000}"/>
    <hyperlink ref="U364" r:id="rId283" display="http://www.pmcostrava.cz/public/uploads/images/max/138106545316.jpg" xr:uid="{00000000-0004-0000-0000-00001A010000}"/>
    <hyperlink ref="U365" r:id="rId284" display="http://www.pmcostrava.cz/public/uploads/images/max/137949988894.jpg" xr:uid="{00000000-0004-0000-0000-00001B010000}"/>
    <hyperlink ref="U366" r:id="rId285" display="http://www.pmcostrava.cz/public/uploads/images/max/14093056508.jpg" xr:uid="{00000000-0004-0000-0000-00001C010000}"/>
    <hyperlink ref="U341" r:id="rId286" xr:uid="{00000000-0004-0000-0000-00001D010000}"/>
    <hyperlink ref="U347" r:id="rId287" xr:uid="{00000000-0004-0000-0000-00001E010000}"/>
    <hyperlink ref="U348" r:id="rId288" xr:uid="{00000000-0004-0000-0000-00001F010000}"/>
    <hyperlink ref="U349" r:id="rId289" xr:uid="{00000000-0004-0000-0000-000020010000}"/>
    <hyperlink ref="U350" r:id="rId290" xr:uid="{00000000-0004-0000-0000-000021010000}"/>
    <hyperlink ref="U351" r:id="rId291" display="http://www.klasektrading.cz/static/public/uploads/images/products/max/14660598057.jpg" xr:uid="{00000000-0004-0000-0000-000022010000}"/>
    <hyperlink ref="U354" r:id="rId292" xr:uid="{00000000-0004-0000-0000-000023010000}"/>
    <hyperlink ref="U342" r:id="rId293" xr:uid="{00000000-0004-0000-0000-000024010000}"/>
    <hyperlink ref="U345" r:id="rId294" xr:uid="{00000000-0004-0000-0000-000025010000}"/>
    <hyperlink ref="U346" r:id="rId295" xr:uid="{00000000-0004-0000-0000-000026010000}"/>
    <hyperlink ref="U352" r:id="rId296" xr:uid="{00000000-0004-0000-0000-000027010000}"/>
    <hyperlink ref="U355" r:id="rId297" xr:uid="{00000000-0004-0000-0000-000028010000}"/>
    <hyperlink ref="U343" r:id="rId298" xr:uid="{00000000-0004-0000-0000-000029010000}"/>
    <hyperlink ref="U358" r:id="rId299" xr:uid="{00000000-0004-0000-0000-00002A010000}"/>
    <hyperlink ref="U359" r:id="rId300" xr:uid="{00000000-0004-0000-0000-00002B010000}"/>
    <hyperlink ref="U360" r:id="rId301" xr:uid="{00000000-0004-0000-0000-00002C010000}"/>
    <hyperlink ref="U344" r:id="rId302" xr:uid="{00000000-0004-0000-0000-00002D010000}"/>
    <hyperlink ref="U356" r:id="rId303" xr:uid="{00000000-0004-0000-0000-00002E010000}"/>
    <hyperlink ref="U357" r:id="rId304" xr:uid="{00000000-0004-0000-0000-00002F010000}"/>
    <hyperlink ref="U361" r:id="rId305" xr:uid="{00000000-0004-0000-0000-000030010000}"/>
    <hyperlink ref="U362" r:id="rId306" xr:uid="{00000000-0004-0000-0000-000031010000}"/>
    <hyperlink ref="U353" r:id="rId307" xr:uid="{00000000-0004-0000-0000-000032010000}"/>
    <hyperlink ref="U367" r:id="rId308" display="http://www.pmcostrava.cz/public/uploads/images/max/126139738223.jpg" xr:uid="{00000000-0004-0000-0000-000033010000}"/>
    <hyperlink ref="U369" r:id="rId309" display="http://www.pmcostrava.cz/public/uploads/images/max/138106622931.jpg" xr:uid="{00000000-0004-0000-0000-000034010000}"/>
    <hyperlink ref="U373" r:id="rId310" display="http://www.pmcostrava.cz/public/uploads/images/max/140957446701.jpg" xr:uid="{00000000-0004-0000-0000-000035010000}"/>
    <hyperlink ref="U371" r:id="rId311" display="http://www.pmcostrava.cz/public/uploads/images/max/137950248076.jpg" xr:uid="{00000000-0004-0000-0000-000036010000}"/>
    <hyperlink ref="U375" r:id="rId312" xr:uid="{00000000-0004-0000-0000-000037010000}"/>
    <hyperlink ref="U395" r:id="rId313" display="http://www.pmcostrava.cz/public/uploads/images/max/13280167246.jpg" xr:uid="{00000000-0004-0000-0000-000038010000}"/>
    <hyperlink ref="U387" r:id="rId314" xr:uid="{00000000-0004-0000-0000-000039010000}"/>
    <hyperlink ref="U390" r:id="rId315" display="http://www.pmcostrava.cz/public/uploads/images/max/137950279965.jpg" xr:uid="{00000000-0004-0000-0000-00003A010000}"/>
    <hyperlink ref="U378" r:id="rId316" xr:uid="{00000000-0004-0000-0000-00003B010000}"/>
    <hyperlink ref="U377" r:id="rId317" xr:uid="{00000000-0004-0000-0000-00003C010000}"/>
    <hyperlink ref="U381" r:id="rId318" xr:uid="{00000000-0004-0000-0000-00003D010000}"/>
    <hyperlink ref="U380" r:id="rId319" xr:uid="{00000000-0004-0000-0000-00003E010000}"/>
    <hyperlink ref="U391" r:id="rId320" xr:uid="{00000000-0004-0000-0000-00003F010000}"/>
    <hyperlink ref="U384" r:id="rId321" xr:uid="{00000000-0004-0000-0000-000040010000}"/>
    <hyperlink ref="U383" r:id="rId322" xr:uid="{00000000-0004-0000-0000-000041010000}"/>
    <hyperlink ref="U386" r:id="rId323" xr:uid="{00000000-0004-0000-0000-000042010000}"/>
    <hyperlink ref="U388" r:id="rId324" xr:uid="{00000000-0004-0000-0000-000043010000}"/>
    <hyperlink ref="U392" r:id="rId325" xr:uid="{00000000-0004-0000-0000-000044010000}"/>
    <hyperlink ref="U394" r:id="rId326" xr:uid="{00000000-0004-0000-0000-000045010000}"/>
    <hyperlink ref="U396" r:id="rId327" xr:uid="{00000000-0004-0000-0000-000046010000}"/>
    <hyperlink ref="U397" r:id="rId328" xr:uid="{00000000-0004-0000-0000-000047010000}"/>
    <hyperlink ref="U398" r:id="rId329" xr:uid="{00000000-0004-0000-0000-000048010000}"/>
    <hyperlink ref="U403" r:id="rId330" xr:uid="{00000000-0004-0000-0000-000049010000}"/>
    <hyperlink ref="U401" r:id="rId331" xr:uid="{00000000-0004-0000-0000-00004A010000}"/>
    <hyperlink ref="U402" r:id="rId332" xr:uid="{00000000-0004-0000-0000-00004B010000}"/>
    <hyperlink ref="U404" r:id="rId333" xr:uid="{00000000-0004-0000-0000-00004C010000}"/>
    <hyperlink ref="U406" r:id="rId334" xr:uid="{00000000-0004-0000-0000-00004D010000}"/>
    <hyperlink ref="U407" r:id="rId335" xr:uid="{00000000-0004-0000-0000-00004E010000}"/>
    <hyperlink ref="U405" r:id="rId336" xr:uid="{00000000-0004-0000-0000-00004F010000}"/>
    <hyperlink ref="U409" r:id="rId337" xr:uid="{00000000-0004-0000-0000-000050010000}"/>
    <hyperlink ref="U410" r:id="rId338" xr:uid="{00000000-0004-0000-0000-000051010000}"/>
    <hyperlink ref="U411" r:id="rId339" display="http://www.pmcostrava.cz/public/uploads/images/max/119340042941.jpg" xr:uid="{00000000-0004-0000-0000-000052010000}"/>
    <hyperlink ref="U412" r:id="rId340" display="http://www.pmcostrava.cz/public/uploads/images/max/13503878013.jpg" xr:uid="{00000000-0004-0000-0000-000053010000}"/>
    <hyperlink ref="U413" r:id="rId341" display="http://www.pmcostrava.cz/public/uploads/images/max/119339869011.jpg" xr:uid="{00000000-0004-0000-0000-000054010000}"/>
    <hyperlink ref="U414" r:id="rId342" display="http://www.pmcostrava.cz/public/uploads/images/max/135038752034.jpg" xr:uid="{00000000-0004-0000-0000-000055010000}"/>
    <hyperlink ref="U415" r:id="rId343" xr:uid="{00000000-0004-0000-0000-000056010000}"/>
    <hyperlink ref="U416" r:id="rId344" xr:uid="{00000000-0004-0000-0000-000057010000}"/>
    <hyperlink ref="U422" r:id="rId345" xr:uid="{00000000-0004-0000-0000-000058010000}"/>
    <hyperlink ref="U421" r:id="rId346" xr:uid="{00000000-0004-0000-0000-000059010000}"/>
    <hyperlink ref="U426" r:id="rId347" xr:uid="{00000000-0004-0000-0000-00005A010000}"/>
    <hyperlink ref="U425" r:id="rId348" xr:uid="{00000000-0004-0000-0000-00005B010000}"/>
    <hyperlink ref="U427" r:id="rId349" xr:uid="{00000000-0004-0000-0000-00005C010000}"/>
    <hyperlink ref="U420" r:id="rId350" xr:uid="{00000000-0004-0000-0000-00005D010000}"/>
    <hyperlink ref="U423" r:id="rId351" xr:uid="{00000000-0004-0000-0000-00005E010000}"/>
    <hyperlink ref="U424" r:id="rId352" xr:uid="{00000000-0004-0000-0000-00005F010000}"/>
    <hyperlink ref="U419" r:id="rId353" xr:uid="{00000000-0004-0000-0000-000060010000}"/>
    <hyperlink ref="U429" r:id="rId354" display="http://www.pmcostrava.cz/public/uploads/images/max/119340053375.jpg" xr:uid="{00000000-0004-0000-0000-000061010000}"/>
    <hyperlink ref="U431" r:id="rId355" xr:uid="{00000000-0004-0000-0000-000062010000}"/>
    <hyperlink ref="U430" r:id="rId356" xr:uid="{00000000-0004-0000-0000-000063010000}"/>
    <hyperlink ref="U433" r:id="rId357" xr:uid="{00000000-0004-0000-0000-000064010000}"/>
    <hyperlink ref="U432" r:id="rId358" xr:uid="{00000000-0004-0000-0000-000065010000}"/>
    <hyperlink ref="U435" r:id="rId359" xr:uid="{00000000-0004-0000-0000-000066010000}"/>
    <hyperlink ref="U438" r:id="rId360" xr:uid="{00000000-0004-0000-0000-000067010000}"/>
    <hyperlink ref="U437" r:id="rId361" xr:uid="{00000000-0004-0000-0000-000068010000}"/>
    <hyperlink ref="U436" r:id="rId362" xr:uid="{00000000-0004-0000-0000-000069010000}"/>
    <hyperlink ref="U440" r:id="rId363" xr:uid="{00000000-0004-0000-0000-00006A010000}"/>
    <hyperlink ref="U443" r:id="rId364" display="http://www.pmcostrava.cz/public/uploads/images/max/137957842638.jpg" xr:uid="{00000000-0004-0000-0000-00006B010000}"/>
    <hyperlink ref="U442" r:id="rId365" xr:uid="{00000000-0004-0000-0000-00006C010000}"/>
    <hyperlink ref="U444" r:id="rId366" xr:uid="{00000000-0004-0000-0000-00006D010000}"/>
    <hyperlink ref="U441" r:id="rId367" xr:uid="{00000000-0004-0000-0000-00006E010000}"/>
    <hyperlink ref="U447" r:id="rId368" xr:uid="{00000000-0004-0000-0000-00006F010000}"/>
    <hyperlink ref="U446" r:id="rId369" xr:uid="{00000000-0004-0000-0000-000070010000}"/>
    <hyperlink ref="U449" r:id="rId370" xr:uid="{00000000-0004-0000-0000-000071010000}"/>
    <hyperlink ref="U448" r:id="rId371" xr:uid="{00000000-0004-0000-0000-000072010000}"/>
    <hyperlink ref="U453" r:id="rId372" xr:uid="{00000000-0004-0000-0000-000073010000}"/>
    <hyperlink ref="U452" r:id="rId373" xr:uid="{00000000-0004-0000-0000-000074010000}"/>
    <hyperlink ref="U454" r:id="rId374" xr:uid="{00000000-0004-0000-0000-000075010000}"/>
    <hyperlink ref="U462" r:id="rId375" xr:uid="{00000000-0004-0000-0000-000076010000}"/>
    <hyperlink ref="U461" r:id="rId376" xr:uid="{00000000-0004-0000-0000-000077010000}"/>
    <hyperlink ref="U460" r:id="rId377" xr:uid="{00000000-0004-0000-0000-000078010000}"/>
    <hyperlink ref="U463" r:id="rId378" xr:uid="{00000000-0004-0000-0000-000079010000}"/>
    <hyperlink ref="U457" r:id="rId379" xr:uid="{00000000-0004-0000-0000-00007A010000}"/>
    <hyperlink ref="U458" r:id="rId380" xr:uid="{00000000-0004-0000-0000-00007B010000}"/>
    <hyperlink ref="U465" r:id="rId381" xr:uid="{00000000-0004-0000-0000-00007C010000}"/>
    <hyperlink ref="U456" r:id="rId382" xr:uid="{00000000-0004-0000-0000-00007D010000}"/>
    <hyperlink ref="U450" r:id="rId383" xr:uid="{00000000-0004-0000-0000-00007E010000}"/>
    <hyperlink ref="U467" r:id="rId384" xr:uid="{00000000-0004-0000-0000-00007F010000}"/>
    <hyperlink ref="U468" r:id="rId385" xr:uid="{00000000-0004-0000-0000-000080010000}"/>
    <hyperlink ref="U469" r:id="rId386" xr:uid="{00000000-0004-0000-0000-000081010000}"/>
    <hyperlink ref="U470" r:id="rId387" xr:uid="{00000000-0004-0000-0000-000082010000}"/>
    <hyperlink ref="U487" r:id="rId388" display="http://www.pmcostrava.cz/public/uploads/images/max/137957861818.jpg" xr:uid="{00000000-0004-0000-0000-000083010000}"/>
    <hyperlink ref="U488" r:id="rId389" display="http://www.pmcostrava.cz/public/uploads/images/max/137957876204.jpg" xr:uid="{00000000-0004-0000-0000-000084010000}"/>
    <hyperlink ref="U489" r:id="rId390" xr:uid="{00000000-0004-0000-0000-000085010000}"/>
    <hyperlink ref="U472" r:id="rId391" xr:uid="{00000000-0004-0000-0000-000086010000}"/>
    <hyperlink ref="U475" r:id="rId392" xr:uid="{00000000-0004-0000-0000-000087010000}"/>
    <hyperlink ref="U474" r:id="rId393" xr:uid="{00000000-0004-0000-0000-000088010000}"/>
    <hyperlink ref="U473" r:id="rId394" xr:uid="{00000000-0004-0000-0000-000089010000}"/>
    <hyperlink ref="U478" r:id="rId395" xr:uid="{00000000-0004-0000-0000-00008A010000}"/>
    <hyperlink ref="U483" r:id="rId396" xr:uid="{00000000-0004-0000-0000-00008B010000}"/>
    <hyperlink ref="U479" r:id="rId397" xr:uid="{00000000-0004-0000-0000-00008C010000}"/>
    <hyperlink ref="U484" r:id="rId398" xr:uid="{00000000-0004-0000-0000-00008D010000}"/>
    <hyperlink ref="U486" r:id="rId399" xr:uid="{00000000-0004-0000-0000-00008E010000}"/>
    <hyperlink ref="U477" r:id="rId400" xr:uid="{00000000-0004-0000-0000-00008F010000}"/>
    <hyperlink ref="U481" r:id="rId401" xr:uid="{00000000-0004-0000-0000-000090010000}"/>
    <hyperlink ref="U482" r:id="rId402" xr:uid="{00000000-0004-0000-0000-000091010000}"/>
    <hyperlink ref="U493" r:id="rId403" display="http://www.pmcostrava.cz/public/uploads/images/max/14095752236.jpg" xr:uid="{00000000-0004-0000-0000-000092010000}"/>
    <hyperlink ref="U494" r:id="rId404" xr:uid="{00000000-0004-0000-0000-000093010000}"/>
    <hyperlink ref="U491" r:id="rId405" xr:uid="{00000000-0004-0000-0000-000094010000}"/>
    <hyperlink ref="U498" r:id="rId406" display="http://www.pmcostrava.cz/public/uploads/images/max/141224752837.jpg" xr:uid="{00000000-0004-0000-0000-000095010000}"/>
    <hyperlink ref="U496" r:id="rId407" xr:uid="{00000000-0004-0000-0000-000096010000}"/>
    <hyperlink ref="U497" r:id="rId408" xr:uid="{00000000-0004-0000-0000-000097010000}"/>
    <hyperlink ref="U499" r:id="rId409" xr:uid="{00000000-0004-0000-0000-000098010000}"/>
    <hyperlink ref="U501" r:id="rId410" xr:uid="{00000000-0004-0000-0000-000099010000}"/>
    <hyperlink ref="U502" r:id="rId411" xr:uid="{00000000-0004-0000-0000-00009A010000}"/>
    <hyperlink ref="U505" r:id="rId412" xr:uid="{00000000-0004-0000-0000-00009B010000}"/>
    <hyperlink ref="U504" r:id="rId413" xr:uid="{00000000-0004-0000-0000-00009C010000}"/>
    <hyperlink ref="U515" r:id="rId414" xr:uid="{00000000-0004-0000-0000-00009D010000}"/>
    <hyperlink ref="U513" r:id="rId415" xr:uid="{00000000-0004-0000-0000-00009E010000}"/>
    <hyperlink ref="U511" r:id="rId416" xr:uid="{00000000-0004-0000-0000-00009F010000}"/>
    <hyperlink ref="U512" r:id="rId417" xr:uid="{00000000-0004-0000-0000-0000A0010000}"/>
    <hyperlink ref="U516" r:id="rId418" xr:uid="{00000000-0004-0000-0000-0000A1010000}"/>
    <hyperlink ref="U519" r:id="rId419" xr:uid="{00000000-0004-0000-0000-0000A2010000}"/>
    <hyperlink ref="U523" r:id="rId420" xr:uid="{00000000-0004-0000-0000-0000A3010000}"/>
    <hyperlink ref="U521" r:id="rId421" xr:uid="{00000000-0004-0000-0000-0000A4010000}"/>
    <hyperlink ref="U520" r:id="rId422" xr:uid="{00000000-0004-0000-0000-0000A5010000}"/>
    <hyperlink ref="U524" r:id="rId423" xr:uid="{00000000-0004-0000-0000-0000A6010000}"/>
    <hyperlink ref="U514" r:id="rId424" xr:uid="{00000000-0004-0000-0000-0000A7010000}"/>
    <hyperlink ref="U507" r:id="rId425" xr:uid="{00000000-0004-0000-0000-0000A8010000}"/>
    <hyperlink ref="U509" r:id="rId426" xr:uid="{00000000-0004-0000-0000-0000A9010000}"/>
    <hyperlink ref="U510" r:id="rId427" xr:uid="{00000000-0004-0000-0000-0000AA010000}"/>
    <hyperlink ref="U518" r:id="rId428" xr:uid="{00000000-0004-0000-0000-0000AB010000}"/>
    <hyperlink ref="U522" r:id="rId429" xr:uid="{00000000-0004-0000-0000-0000AC010000}"/>
    <hyperlink ref="U527" r:id="rId430" xr:uid="{00000000-0004-0000-0000-0000AD010000}"/>
    <hyperlink ref="U526" r:id="rId431" xr:uid="{00000000-0004-0000-0000-0000AE010000}"/>
    <hyperlink ref="U528" r:id="rId432" xr:uid="{00000000-0004-0000-0000-0000AF010000}"/>
    <hyperlink ref="U529" r:id="rId433" xr:uid="{00000000-0004-0000-0000-0000B0010000}"/>
    <hyperlink ref="U530" r:id="rId434" xr:uid="{00000000-0004-0000-0000-0000B1010000}"/>
    <hyperlink ref="U532" r:id="rId435" xr:uid="{00000000-0004-0000-0000-0000B2010000}"/>
    <hyperlink ref="U531" r:id="rId436" xr:uid="{00000000-0004-0000-0000-0000B3010000}"/>
    <hyperlink ref="U533" r:id="rId437" xr:uid="{00000000-0004-0000-0000-0000B4010000}"/>
    <hyperlink ref="U535" r:id="rId438" display="http://www.pmcostrava.cz/public/uploads/images/max/135038954425.jpg" xr:uid="{00000000-0004-0000-0000-0000B5010000}"/>
    <hyperlink ref="U536" r:id="rId439" display="http://www.pmcostrava.cz/public/uploads/images/max/128983062926.jpg" xr:uid="{00000000-0004-0000-0000-0000B6010000}"/>
    <hyperlink ref="U537" r:id="rId440" display="http://www.pmcostrava.cz/public/uploads/images/max/135038932691.jpg" xr:uid="{00000000-0004-0000-0000-0000B7010000}"/>
    <hyperlink ref="U538" r:id="rId441" display="http://www.pmcostrava.cz/public/uploads/images/max/131781630765.jpg" xr:uid="{00000000-0004-0000-0000-0000B8010000}"/>
    <hyperlink ref="U541" r:id="rId442" display="http://www.pmcostrava.cz/public/uploads/images/max/135038954425.jpg" xr:uid="{00000000-0004-0000-0000-0000B9010000}"/>
    <hyperlink ref="U540" r:id="rId443" xr:uid="{00000000-0004-0000-0000-0000BA010000}"/>
    <hyperlink ref="U542" r:id="rId444" xr:uid="{00000000-0004-0000-0000-0000BB010000}"/>
    <hyperlink ref="U544" r:id="rId445" xr:uid="{00000000-0004-0000-0000-0000BC010000}"/>
    <hyperlink ref="U543" r:id="rId446" xr:uid="{00000000-0004-0000-0000-0000BD010000}"/>
    <hyperlink ref="U547" r:id="rId447" xr:uid="{00000000-0004-0000-0000-0000BE010000}"/>
    <hyperlink ref="U546" r:id="rId448" xr:uid="{00000000-0004-0000-0000-0000BF010000}"/>
    <hyperlink ref="U549" r:id="rId449" xr:uid="{00000000-0004-0000-0000-0000C0010000}"/>
    <hyperlink ref="U548" r:id="rId450" xr:uid="{00000000-0004-0000-0000-0000C1010000}"/>
    <hyperlink ref="U550" r:id="rId451" display="http://www.pmcostrava.cz/public/uploads/images/max/135047958862.jpg" xr:uid="{00000000-0004-0000-0000-0000C2010000}"/>
    <hyperlink ref="U551" r:id="rId452" display="http://www.pmcostrava.cz/public/uploads/images/max/128497740235.jpg" xr:uid="{00000000-0004-0000-0000-0000C3010000}"/>
    <hyperlink ref="U552" r:id="rId453" xr:uid="{00000000-0004-0000-0000-0000C4010000}"/>
    <hyperlink ref="U555" r:id="rId454" xr:uid="{00000000-0004-0000-0000-0000C5010000}"/>
    <hyperlink ref="U554" r:id="rId455" xr:uid="{00000000-0004-0000-0000-0000C6010000}"/>
    <hyperlink ref="U557" r:id="rId456" xr:uid="{00000000-0004-0000-0000-0000C7010000}"/>
    <hyperlink ref="U556" r:id="rId457" xr:uid="{00000000-0004-0000-0000-0000C8010000}"/>
    <hyperlink ref="U560" r:id="rId458" display="http://www.pmcostrava.cz/public/uploads/images/max/135057806124.jpg" xr:uid="{00000000-0004-0000-0000-0000C9010000}"/>
    <hyperlink ref="U561" r:id="rId459" display="http://www.pmcostrava.cz/public/uploads/images/max/135047973576.jpg" xr:uid="{00000000-0004-0000-0000-0000CA010000}"/>
    <hyperlink ref="U562" r:id="rId460" display="http://www.pmcostrava.cz/public/uploads/images/max/131781446696.jpg" xr:uid="{00000000-0004-0000-0000-0000CB010000}"/>
    <hyperlink ref="U564" r:id="rId461" display="http://www.pmcostrava.cz/public/uploads/images/max/135057796129.jpg" xr:uid="{00000000-0004-0000-0000-0000CC010000}"/>
    <hyperlink ref="U565" r:id="rId462" xr:uid="{00000000-0004-0000-0000-0000CD010000}"/>
    <hyperlink ref="U558" r:id="rId463" xr:uid="{00000000-0004-0000-0000-0000CE010000}"/>
    <hyperlink ref="U563" r:id="rId464" xr:uid="{00000000-0004-0000-0000-0000CF010000}"/>
    <hyperlink ref="U571" r:id="rId465" xr:uid="{00000000-0004-0000-0000-0000D0010000}"/>
    <hyperlink ref="U570" r:id="rId466" xr:uid="{00000000-0004-0000-0000-0000D1010000}"/>
    <hyperlink ref="U568" r:id="rId467" xr:uid="{00000000-0004-0000-0000-0000D2010000}"/>
    <hyperlink ref="U567" r:id="rId468" xr:uid="{00000000-0004-0000-0000-0000D3010000}"/>
    <hyperlink ref="U569" r:id="rId469" xr:uid="{00000000-0004-0000-0000-0000D4010000}"/>
    <hyperlink ref="U579" r:id="rId470" display="http://www.pmcostrava.cz/public/uploads/images/max/137958716763.jpg" xr:uid="{00000000-0004-0000-0000-0000D5010000}"/>
    <hyperlink ref="U574" r:id="rId471" xr:uid="{00000000-0004-0000-0000-0000D6010000}"/>
    <hyperlink ref="U573" r:id="rId472" xr:uid="{00000000-0004-0000-0000-0000D7010000}"/>
    <hyperlink ref="U577" r:id="rId473" xr:uid="{00000000-0004-0000-0000-0000D8010000}"/>
    <hyperlink ref="U576" r:id="rId474" xr:uid="{00000000-0004-0000-0000-0000D9010000}"/>
    <hyperlink ref="U581" r:id="rId475" display="http://www.pmcostrava.cz/public/uploads/images/max/140957587589.jpg" xr:uid="{00000000-0004-0000-0000-0000DA010000}"/>
    <hyperlink ref="U580" r:id="rId476" display="http://www.pmcostrava.cz/public/uploads/images/max/137958748603.jpg" xr:uid="{00000000-0004-0000-0000-0000DB010000}"/>
    <hyperlink ref="U584" r:id="rId477" xr:uid="{00000000-0004-0000-0000-0000DC010000}"/>
    <hyperlink ref="U583" r:id="rId478" xr:uid="{00000000-0004-0000-0000-0000DD010000}"/>
    <hyperlink ref="U596" r:id="rId479" xr:uid="{00000000-0004-0000-0000-0000DE010000}"/>
    <hyperlink ref="U595" r:id="rId480" xr:uid="{00000000-0004-0000-0000-0000DF010000}"/>
    <hyperlink ref="U590" r:id="rId481" xr:uid="{00000000-0004-0000-0000-0000E0010000}"/>
    <hyperlink ref="U589" r:id="rId482" xr:uid="{00000000-0004-0000-0000-0000E1010000}"/>
    <hyperlink ref="U591" r:id="rId483" xr:uid="{00000000-0004-0000-0000-0000E2010000}"/>
    <hyperlink ref="U592" r:id="rId484" xr:uid="{00000000-0004-0000-0000-0000E3010000}"/>
    <hyperlink ref="U593" r:id="rId485" xr:uid="{00000000-0004-0000-0000-0000E4010000}"/>
    <hyperlink ref="U599" r:id="rId486" display="http://www.pmcostrava.cz/public/uploads/images/max/134813350282.jpg" xr:uid="{00000000-0004-0000-0000-0000E5010000}"/>
    <hyperlink ref="U600" r:id="rId487" display="http://www.pmcostrava.cz/public/uploads/images/max/137958852597.jpg" xr:uid="{00000000-0004-0000-0000-0000E6010000}"/>
    <hyperlink ref="U601" r:id="rId488" xr:uid="{00000000-0004-0000-0000-0000E7010000}"/>
    <hyperlink ref="U598" r:id="rId489" xr:uid="{00000000-0004-0000-0000-0000E8010000}"/>
    <hyperlink ref="U603" r:id="rId490" xr:uid="{00000000-0004-0000-0000-0000E9010000}"/>
    <hyperlink ref="U604" r:id="rId491" xr:uid="{00000000-0004-0000-0000-0000EA010000}"/>
    <hyperlink ref="U605" r:id="rId492" xr:uid="{00000000-0004-0000-0000-0000EB010000}"/>
    <hyperlink ref="U611" r:id="rId493" xr:uid="{00000000-0004-0000-0000-0000EC010000}"/>
    <hyperlink ref="U610" r:id="rId494" xr:uid="{00000000-0004-0000-0000-0000ED010000}"/>
    <hyperlink ref="U609" r:id="rId495" xr:uid="{00000000-0004-0000-0000-0000EE010000}"/>
    <hyperlink ref="U608" r:id="rId496" xr:uid="{00000000-0004-0000-0000-0000EF010000}"/>
    <hyperlink ref="U607" r:id="rId497" xr:uid="{00000000-0004-0000-0000-0000F0010000}"/>
    <hyperlink ref="U613" r:id="rId498" xr:uid="{00000000-0004-0000-0000-0000F1010000}"/>
    <hyperlink ref="U614" r:id="rId499" xr:uid="{00000000-0004-0000-0000-0000F2010000}"/>
    <hyperlink ref="U617" r:id="rId500" xr:uid="{00000000-0004-0000-0000-0000F3010000}"/>
    <hyperlink ref="U616" r:id="rId501" xr:uid="{00000000-0004-0000-0000-0000F4010000}"/>
    <hyperlink ref="U621" r:id="rId502" xr:uid="{00000000-0004-0000-0000-0000F5010000}"/>
    <hyperlink ref="U619" r:id="rId503" xr:uid="{00000000-0004-0000-0000-0000F6010000}"/>
    <hyperlink ref="U615" r:id="rId504" xr:uid="{00000000-0004-0000-0000-0000F7010000}"/>
    <hyperlink ref="U620" r:id="rId505" xr:uid="{00000000-0004-0000-0000-0000F8010000}"/>
    <hyperlink ref="U630" r:id="rId506" xr:uid="{00000000-0004-0000-0000-0000F9010000}"/>
    <hyperlink ref="U629" r:id="rId507" xr:uid="{00000000-0004-0000-0000-0000FA010000}"/>
    <hyperlink ref="U624" r:id="rId508" xr:uid="{00000000-0004-0000-0000-0000FB010000}"/>
    <hyperlink ref="U627" r:id="rId509" xr:uid="{00000000-0004-0000-0000-0000FC010000}"/>
    <hyperlink ref="U623" r:id="rId510" xr:uid="{00000000-0004-0000-0000-0000FD010000}"/>
    <hyperlink ref="U628" r:id="rId511" xr:uid="{00000000-0004-0000-0000-0000FE010000}"/>
    <hyperlink ref="U625" r:id="rId512" xr:uid="{00000000-0004-0000-0000-0000FF010000}"/>
    <hyperlink ref="U626" r:id="rId513" xr:uid="{00000000-0004-0000-0000-000000020000}"/>
    <hyperlink ref="U631" r:id="rId514" xr:uid="{00000000-0004-0000-0000-000001020000}"/>
    <hyperlink ref="U636" r:id="rId515" display="http://www.pmcostrava.cz/public/uploads/images/max/12911956512.jpg" xr:uid="{00000000-0004-0000-0000-000002020000}"/>
    <hyperlink ref="U633" r:id="rId516" xr:uid="{00000000-0004-0000-0000-000003020000}"/>
    <hyperlink ref="U635" r:id="rId517" xr:uid="{00000000-0004-0000-0000-000004020000}"/>
    <hyperlink ref="U637" r:id="rId518" display="http://www.pmcostrava.cz/public/uploads/images/max/129119574312.jpg" xr:uid="{00000000-0004-0000-0000-000005020000}"/>
    <hyperlink ref="U639" r:id="rId519" display="http://www.pmcostrava.cz/public/uploads/images/max/135058089074.jpg" xr:uid="{00000000-0004-0000-0000-000006020000}"/>
    <hyperlink ref="U638" r:id="rId520" xr:uid="{00000000-0004-0000-0000-000007020000}"/>
    <hyperlink ref="U643" r:id="rId521" xr:uid="{00000000-0004-0000-0000-000008020000}"/>
    <hyperlink ref="U642" r:id="rId522" xr:uid="{00000000-0004-0000-0000-000009020000}"/>
    <hyperlink ref="U641" r:id="rId523" xr:uid="{00000000-0004-0000-0000-00000A020000}"/>
    <hyperlink ref="U645" r:id="rId524" xr:uid="{00000000-0004-0000-0000-00000B020000}"/>
    <hyperlink ref="U644" r:id="rId525" xr:uid="{00000000-0004-0000-0000-00000C020000}"/>
    <hyperlink ref="U649" r:id="rId526" display="http://www.pmcostrava.cz/public/uploads/images/max/134813339307.jpg" xr:uid="{00000000-0004-0000-0000-00000D020000}"/>
    <hyperlink ref="U651" r:id="rId527" display="http://www.pmcostrava.cz/public/uploads/images/max/129119567642.jpg" xr:uid="{00000000-0004-0000-0000-00000E020000}"/>
    <hyperlink ref="U647" r:id="rId528" xr:uid="{00000000-0004-0000-0000-00000F020000}"/>
    <hyperlink ref="U650" r:id="rId529" xr:uid="{00000000-0004-0000-0000-000010020000}"/>
    <hyperlink ref="U648" r:id="rId530" xr:uid="{00000000-0004-0000-0000-000011020000}"/>
    <hyperlink ref="U652" r:id="rId531" display="http://www.pmcostrava.cz/public/uploads/images/max/135058150293.jpg" xr:uid="{00000000-0004-0000-0000-000012020000}"/>
    <hyperlink ref="U655" r:id="rId532" xr:uid="{00000000-0004-0000-0000-000013020000}"/>
    <hyperlink ref="U654" r:id="rId533" xr:uid="{00000000-0004-0000-0000-000014020000}"/>
    <hyperlink ref="U656" r:id="rId534" xr:uid="{00000000-0004-0000-0000-000015020000}"/>
    <hyperlink ref="U661" r:id="rId535" display="http://www.pmcostrava.cz/public/uploads/images/max/128497774506.jpg" xr:uid="{00000000-0004-0000-0000-000016020000}"/>
    <hyperlink ref="U658" r:id="rId536" xr:uid="{00000000-0004-0000-0000-000017020000}"/>
    <hyperlink ref="U657" r:id="rId537" xr:uid="{00000000-0004-0000-0000-000018020000}"/>
    <hyperlink ref="U660" r:id="rId538" xr:uid="{00000000-0004-0000-0000-000019020000}"/>
    <hyperlink ref="U662" r:id="rId539" display="http://www.pmcostrava.cz/public/uploads/images/max/128680004076.jpg" xr:uid="{00000000-0004-0000-0000-00001A020000}"/>
    <hyperlink ref="U663" r:id="rId540" display="http://www.pmcostrava.cz/public/uploads/images/max/134727501239.jpg" xr:uid="{00000000-0004-0000-0000-00001B020000}"/>
    <hyperlink ref="U664" r:id="rId541" display="http://www.pmcostrava.cz/public/uploads/images/max/119135064934.jpg" xr:uid="{00000000-0004-0000-0000-00001C020000}"/>
    <hyperlink ref="U666" r:id="rId542" xr:uid="{00000000-0004-0000-0000-00001D020000}"/>
    <hyperlink ref="U667" r:id="rId543" xr:uid="{00000000-0004-0000-0000-00001E020000}"/>
    <hyperlink ref="U669" r:id="rId544" xr:uid="{00000000-0004-0000-0000-00001F020000}"/>
    <hyperlink ref="U670" r:id="rId545" display="http://www.pmcostrava.cz/public/uploads/images/max/134727599902.jpg" xr:uid="{00000000-0004-0000-0000-000020020000}"/>
    <hyperlink ref="U671" r:id="rId546" display="http://www.pmcostrava.cz/public/uploads/images/max/119127283894.jpg" xr:uid="{00000000-0004-0000-0000-000021020000}"/>
    <hyperlink ref="U673" r:id="rId547" xr:uid="{00000000-0004-0000-0000-000022020000}"/>
    <hyperlink ref="U674" r:id="rId548" display="http://www.pmcostrava.cz/public/uploads/images/max/134727599902.jpg" xr:uid="{00000000-0004-0000-0000-000023020000}"/>
    <hyperlink ref="U676" r:id="rId549" xr:uid="{00000000-0004-0000-0000-000024020000}"/>
    <hyperlink ref="U675" r:id="rId550" xr:uid="{00000000-0004-0000-0000-000025020000}"/>
    <hyperlink ref="U678" r:id="rId551" xr:uid="{00000000-0004-0000-0000-000026020000}"/>
    <hyperlink ref="U679" r:id="rId552" xr:uid="{00000000-0004-0000-0000-000027020000}"/>
    <hyperlink ref="U680" r:id="rId553" display="http://www.pmcostrava.cz/public/uploads/images/max/135428661771.jpg" xr:uid="{00000000-0004-0000-0000-000028020000}"/>
    <hyperlink ref="U684" r:id="rId554" xr:uid="{00000000-0004-0000-0000-000029020000}"/>
    <hyperlink ref="U683" r:id="rId555" xr:uid="{00000000-0004-0000-0000-00002A020000}"/>
    <hyperlink ref="U682" r:id="rId556" xr:uid="{00000000-0004-0000-0000-00002B020000}"/>
    <hyperlink ref="U686" r:id="rId557" xr:uid="{00000000-0004-0000-0000-00002C020000}"/>
    <hyperlink ref="U685" r:id="rId558" xr:uid="{00000000-0004-0000-0000-00002D020000}"/>
    <hyperlink ref="U692" r:id="rId559" display="http://www.pmcostrava.cz/public/uploads/images/max/137958879763.jpg" xr:uid="{00000000-0004-0000-0000-00002E020000}"/>
    <hyperlink ref="U687" r:id="rId560" xr:uid="{00000000-0004-0000-0000-00002F020000}"/>
    <hyperlink ref="U688" r:id="rId561" xr:uid="{00000000-0004-0000-0000-000030020000}"/>
    <hyperlink ref="U689" r:id="rId562" xr:uid="{00000000-0004-0000-0000-000031020000}"/>
    <hyperlink ref="U690" r:id="rId563" xr:uid="{00000000-0004-0000-0000-000032020000}"/>
    <hyperlink ref="U695" r:id="rId564" xr:uid="{00000000-0004-0000-0000-000033020000}"/>
    <hyperlink ref="U696" r:id="rId565" xr:uid="{00000000-0004-0000-0000-000034020000}"/>
    <hyperlink ref="U694" r:id="rId566" xr:uid="{00000000-0004-0000-0000-000035020000}"/>
    <hyperlink ref="U700" r:id="rId567" display="http://www.pmcostrava.cz/public/uploads/images/max/119127077545.jpg" xr:uid="{00000000-0004-0000-0000-000036020000}"/>
    <hyperlink ref="U699" r:id="rId568" display="http://www.pmcostrava.cz/public/uploads/images/max/135057779805.jpg" xr:uid="{00000000-0004-0000-0000-000037020000}"/>
    <hyperlink ref="U697" r:id="rId569" display="http://www.pmcostrava.cz/public/uploads/images/max/119126941971.jpg" xr:uid="{00000000-0004-0000-0000-000038020000}"/>
    <hyperlink ref="U701" r:id="rId570" display="http://www.pmcostrava.cz/public/uploads/images/max/119127084471.jpg" xr:uid="{00000000-0004-0000-0000-000039020000}"/>
    <hyperlink ref="U702" r:id="rId571" display="http://www.pmcostrava.cz/public/uploads/images/max/13481331336.jpg" xr:uid="{00000000-0004-0000-0000-00003A020000}"/>
    <hyperlink ref="U708" r:id="rId572" xr:uid="{00000000-0004-0000-0000-00003B020000}"/>
    <hyperlink ref="U706" r:id="rId573" xr:uid="{00000000-0004-0000-0000-00003C020000}"/>
    <hyperlink ref="U705" r:id="rId574" xr:uid="{00000000-0004-0000-0000-00003D020000}"/>
    <hyperlink ref="U707" r:id="rId575" xr:uid="{00000000-0004-0000-0000-00003E020000}"/>
    <hyperlink ref="U709" r:id="rId576" xr:uid="{00000000-0004-0000-0000-00003F020000}"/>
    <hyperlink ref="U711" r:id="rId577" xr:uid="{00000000-0004-0000-0000-000040020000}"/>
    <hyperlink ref="U714" r:id="rId578" xr:uid="{00000000-0004-0000-0000-000041020000}"/>
    <hyperlink ref="U712" r:id="rId579" xr:uid="{00000000-0004-0000-0000-000042020000}"/>
    <hyperlink ref="U715" r:id="rId580" xr:uid="{00000000-0004-0000-0000-000043020000}"/>
    <hyperlink ref="U718" r:id="rId581" display="http://www.pmcostrava.cz/public/uploads/images/max/134857138322.jpg" xr:uid="{00000000-0004-0000-0000-000044020000}"/>
    <hyperlink ref="U719" r:id="rId582" display="http://www.pmcostrava.cz/public/uploads/images/max/135058248319.jpg" xr:uid="{00000000-0004-0000-0000-000045020000}"/>
    <hyperlink ref="U720" r:id="rId583" display="http://www.pmcostrava.cz/public/uploads/images/max/135058200344.jpg" xr:uid="{00000000-0004-0000-0000-000046020000}"/>
    <hyperlink ref="U717" r:id="rId584" xr:uid="{00000000-0004-0000-0000-000047020000}"/>
    <hyperlink ref="U722" r:id="rId585" display="http://www.pmcostrava.cz/public/uploads/images/max/135058423033.jpg" xr:uid="{00000000-0004-0000-0000-000048020000}"/>
    <hyperlink ref="U723" r:id="rId586" display="http://www.pmcostrava.cz/public/uploads/images/max/13484834338.jpg" xr:uid="{00000000-0004-0000-0000-000049020000}"/>
    <hyperlink ref="U724" r:id="rId587" display="http://www.pmcostrava.cz/public/uploads/images/max/135058238361.jpg" xr:uid="{00000000-0004-0000-0000-00004A020000}"/>
    <hyperlink ref="U726" r:id="rId588" display="http://www.pmcostrava.cz/public/uploads/images/max/119135290628.jpg" xr:uid="{00000000-0004-0000-0000-00004B020000}"/>
    <hyperlink ref="U727" r:id="rId589" display="http://www.pmcostrava.cz/public/uploads/images/max/119135288949.jpg" xr:uid="{00000000-0004-0000-0000-00004C020000}"/>
    <hyperlink ref="U729" r:id="rId590" xr:uid="{00000000-0004-0000-0000-00004D020000}"/>
    <hyperlink ref="U730" r:id="rId591" display="http://www.pmcostrava.cz/public/uploads/images/max/135428472294.jpg" xr:uid="{00000000-0004-0000-0000-00004E020000}"/>
    <hyperlink ref="U731" r:id="rId592" xr:uid="{00000000-0004-0000-0000-00004F020000}"/>
    <hyperlink ref="U732" r:id="rId593" display="http://www.pmcostrava.cz/public/uploads/images/max/11934041599.jpg" xr:uid="{00000000-0004-0000-0000-000050020000}"/>
    <hyperlink ref="U733" r:id="rId594" display="http://www.pmcostrava.cz/public/uploads/images/max/119135337045.jpg" xr:uid="{00000000-0004-0000-0000-000051020000}"/>
    <hyperlink ref="U734" r:id="rId595" display="http://www.pmcostrava.cz/public/uploads/images/max/135428486961.jpg" xr:uid="{00000000-0004-0000-0000-000052020000}"/>
    <hyperlink ref="U736" r:id="rId596" xr:uid="{00000000-0004-0000-0000-000053020000}"/>
    <hyperlink ref="U744" r:id="rId597" display="http://www.pmcostrava.cz/public/uploads/images/max/128496995259.jpg" xr:uid="{00000000-0004-0000-0000-000054020000}"/>
    <hyperlink ref="U745" r:id="rId598" display="http://www.pmcostrava.cz/public/uploads/images/max/135004772492.jpg" xr:uid="{00000000-0004-0000-0000-000055020000}"/>
    <hyperlink ref="U747" r:id="rId599" display="http://www.pmcostrava.cz/public/uploads/images/max/135058319804.jpg" xr:uid="{00000000-0004-0000-0000-000056020000}"/>
    <hyperlink ref="U748" r:id="rId600" display="http://www.pmcostrava.cz/public/uploads/images/max/128497204112.jpg" xr:uid="{00000000-0004-0000-0000-000057020000}"/>
    <hyperlink ref="U749" r:id="rId601" display="http://www.pmcostrava.cz/public/uploads/images/max/135058292923.jpg" xr:uid="{00000000-0004-0000-0000-000058020000}"/>
    <hyperlink ref="U746" r:id="rId602" xr:uid="{00000000-0004-0000-0000-000059020000}"/>
    <hyperlink ref="U742" r:id="rId603" display="http://www.pmcostrava.cz/public/uploads/images/max/119135322516.jpg" xr:uid="{00000000-0004-0000-0000-00005A020000}"/>
    <hyperlink ref="U738" r:id="rId604" xr:uid="{00000000-0004-0000-0000-00005B020000}"/>
    <hyperlink ref="U737" r:id="rId605" display="http://www.pmcostrava.cz/public/uploads/images/max/119340385313.jpg" xr:uid="{00000000-0004-0000-0000-00005C020000}"/>
    <hyperlink ref="U739" r:id="rId606" xr:uid="{00000000-0004-0000-0000-00005D020000}"/>
    <hyperlink ref="U740" r:id="rId607" xr:uid="{00000000-0004-0000-0000-00005E020000}"/>
    <hyperlink ref="U741" r:id="rId608" xr:uid="{00000000-0004-0000-0000-00005F020000}"/>
    <hyperlink ref="U751" r:id="rId609" display="http://www.pmcostrava.cz/public/uploads/images/max/134848406301.jpg" xr:uid="{00000000-0004-0000-0000-000060020000}"/>
    <hyperlink ref="U752" r:id="rId610" display="http://www.pmcostrava.cz/public/uploads/images/max/135428448786.jpg" xr:uid="{00000000-0004-0000-0000-000061020000}"/>
    <hyperlink ref="U753" r:id="rId611" display="http://www.pmcostrava.cz/public/uploads/images/max/135058309531.jpg" xr:uid="{00000000-0004-0000-0000-000062020000}"/>
    <hyperlink ref="U759" r:id="rId612" xr:uid="{00000000-0004-0000-0000-000063020000}"/>
    <hyperlink ref="U758" r:id="rId613" xr:uid="{00000000-0004-0000-0000-000064020000}"/>
    <hyperlink ref="U757" r:id="rId614" xr:uid="{00000000-0004-0000-0000-000065020000}"/>
    <hyperlink ref="U755" r:id="rId615" xr:uid="{00000000-0004-0000-0000-000066020000}"/>
    <hyperlink ref="U756" r:id="rId616" xr:uid="{00000000-0004-0000-0000-000067020000}"/>
    <hyperlink ref="U760" r:id="rId617" xr:uid="{00000000-0004-0000-0000-000068020000}"/>
    <hyperlink ref="U761" r:id="rId618" xr:uid="{00000000-0004-0000-0000-000069020000}"/>
    <hyperlink ref="U762" r:id="rId619" xr:uid="{00000000-0004-0000-0000-00006A020000}"/>
    <hyperlink ref="U763" r:id="rId620" xr:uid="{00000000-0004-0000-0000-00006B020000}"/>
    <hyperlink ref="U765" r:id="rId621" xr:uid="{00000000-0004-0000-0000-00006C020000}"/>
    <hyperlink ref="U767" r:id="rId622" xr:uid="{00000000-0004-0000-0000-00006D020000}"/>
    <hyperlink ref="U768" r:id="rId623" xr:uid="{00000000-0004-0000-0000-00006E020000}"/>
    <hyperlink ref="U769" r:id="rId624" display="http://www.pmcostrava.cz/public/uploads/images/max/131773283911.jpg" xr:uid="{00000000-0004-0000-0000-00006F020000}"/>
    <hyperlink ref="U770" r:id="rId625" display="http://www.pmcostrava.cz/public/uploads/images/max/134813281781.jpg" xr:uid="{00000000-0004-0000-0000-000070020000}"/>
    <hyperlink ref="U771" r:id="rId626" display="http://www.pmcostrava.cz/public/uploads/images/max/134813277907.jpg" xr:uid="{00000000-0004-0000-0000-000071020000}"/>
    <hyperlink ref="U773" r:id="rId627" display="http://www.pmcostrava.cz/public/uploads/images/max/131772673798.jpg" xr:uid="{00000000-0004-0000-0000-000072020000}"/>
    <hyperlink ref="U774" r:id="rId628" display="http://www.pmcostrava.cz/public/uploads/images/max/131773250424.jpg" xr:uid="{00000000-0004-0000-0000-000073020000}"/>
    <hyperlink ref="U775" r:id="rId629" display="http://www.pmcostrava.cz/public/uploads/images/max/134813272342.jpg" xr:uid="{00000000-0004-0000-0000-000074020000}"/>
    <hyperlink ref="U777" r:id="rId630" xr:uid="{00000000-0004-0000-0000-000075020000}"/>
    <hyperlink ref="U778" r:id="rId631" xr:uid="{00000000-0004-0000-0000-000076020000}"/>
    <hyperlink ref="U780" r:id="rId632" xr:uid="{00000000-0004-0000-0000-000077020000}"/>
    <hyperlink ref="U782" r:id="rId633" xr:uid="{00000000-0004-0000-0000-000078020000}"/>
    <hyperlink ref="U781" r:id="rId634" xr:uid="{00000000-0004-0000-0000-000079020000}"/>
    <hyperlink ref="U791" r:id="rId635" xr:uid="{00000000-0004-0000-0000-00007A020000}"/>
    <hyperlink ref="U786" r:id="rId636" xr:uid="{00000000-0004-0000-0000-00007B020000}"/>
    <hyperlink ref="U785" r:id="rId637" xr:uid="{00000000-0004-0000-0000-00007C020000}"/>
    <hyperlink ref="U784" r:id="rId638" xr:uid="{00000000-0004-0000-0000-00007D020000}"/>
    <hyperlink ref="U788" r:id="rId639" xr:uid="{00000000-0004-0000-0000-00007E020000}"/>
    <hyperlink ref="U789" r:id="rId640" xr:uid="{00000000-0004-0000-0000-00007F020000}"/>
    <hyperlink ref="U790" r:id="rId641" xr:uid="{00000000-0004-0000-0000-000080020000}"/>
    <hyperlink ref="U794" r:id="rId642" xr:uid="{00000000-0004-0000-0000-000081020000}"/>
    <hyperlink ref="U792" r:id="rId643" xr:uid="{00000000-0004-0000-0000-000082020000}"/>
    <hyperlink ref="U787" r:id="rId644" xr:uid="{00000000-0004-0000-0000-000083020000}"/>
    <hyperlink ref="U793" r:id="rId645" xr:uid="{00000000-0004-0000-0000-000084020000}"/>
    <hyperlink ref="U799" r:id="rId646" xr:uid="{00000000-0004-0000-0000-000085020000}"/>
    <hyperlink ref="U798" r:id="rId647" xr:uid="{00000000-0004-0000-0000-000086020000}"/>
    <hyperlink ref="U797" r:id="rId648" xr:uid="{00000000-0004-0000-0000-000087020000}"/>
    <hyperlink ref="U796" r:id="rId649" xr:uid="{00000000-0004-0000-0000-000088020000}"/>
    <hyperlink ref="U803" r:id="rId650" xr:uid="{00000000-0004-0000-0000-000089020000}"/>
    <hyperlink ref="U800" r:id="rId651" xr:uid="{00000000-0004-0000-0000-00008A020000}"/>
    <hyperlink ref="U801" r:id="rId652" xr:uid="{00000000-0004-0000-0000-00008B020000}"/>
    <hyperlink ref="U802" r:id="rId653" xr:uid="{00000000-0004-0000-0000-00008C020000}"/>
    <hyperlink ref="U804" r:id="rId654" xr:uid="{00000000-0004-0000-0000-00008D020000}"/>
    <hyperlink ref="U805" r:id="rId655" xr:uid="{00000000-0004-0000-0000-00008E020000}"/>
    <hyperlink ref="U808" r:id="rId656" xr:uid="{00000000-0004-0000-0000-00008F020000}"/>
    <hyperlink ref="U807" r:id="rId657" xr:uid="{00000000-0004-0000-0000-000090020000}"/>
    <hyperlink ref="U806" r:id="rId658" xr:uid="{00000000-0004-0000-0000-000091020000}"/>
    <hyperlink ref="U809" r:id="rId659" xr:uid="{00000000-0004-0000-0000-000092020000}"/>
    <hyperlink ref="U810" r:id="rId660" xr:uid="{00000000-0004-0000-0000-000093020000}"/>
    <hyperlink ref="U812" r:id="rId661" xr:uid="{00000000-0004-0000-0000-000094020000}"/>
    <hyperlink ref="U811" r:id="rId662" xr:uid="{00000000-0004-0000-0000-000095020000}"/>
    <hyperlink ref="U814" r:id="rId663" xr:uid="{00000000-0004-0000-0000-000096020000}"/>
    <hyperlink ref="U815" r:id="rId664" xr:uid="{00000000-0004-0000-0000-000097020000}"/>
    <hyperlink ref="U817" r:id="rId665" xr:uid="{00000000-0004-0000-0000-000098020000}"/>
    <hyperlink ref="U819" r:id="rId666" display="http://www.pmcostrava.cz/public/uploads/images/max/134813244657.jpg" xr:uid="{00000000-0004-0000-0000-000099020000}"/>
    <hyperlink ref="U820" r:id="rId667" display="http://www.pmcostrava.cz/public/uploads/images/max/134813238474.jpg" xr:uid="{00000000-0004-0000-0000-00009A020000}"/>
    <hyperlink ref="U822" r:id="rId668" display="http://www.pmcostrava.cz/public/uploads/images/max/134813454307.jpg" xr:uid="{00000000-0004-0000-0000-00009B020000}"/>
    <hyperlink ref="U821" r:id="rId669" xr:uid="{00000000-0004-0000-0000-00009C020000}"/>
    <hyperlink ref="U823" r:id="rId670" display="http://www.pmcostrava.cz/public/uploads/images/max/134813448824.jpg" xr:uid="{00000000-0004-0000-0000-00009D020000}"/>
    <hyperlink ref="U826" r:id="rId671" display="http://www.pmcostrava.cz/public/uploads/images/max/134813807336.jpg" xr:uid="{00000000-0004-0000-0000-00009E020000}"/>
    <hyperlink ref="U827" r:id="rId672" display="http://www.pmcostrava.cz/public/uploads/images/max/134813811328.jpg" xr:uid="{00000000-0004-0000-0000-00009F020000}"/>
    <hyperlink ref="U829" r:id="rId673" display="http://www.pmcostrava.cz/public/uploads/images/max/134813803816.jpg" xr:uid="{00000000-0004-0000-0000-0000A0020000}"/>
    <hyperlink ref="U828" r:id="rId674" display="http://www.pmcostrava.cz/public/uploads/images/max/138114597023.jpg" xr:uid="{00000000-0004-0000-0000-0000A1020000}"/>
    <hyperlink ref="U830" r:id="rId675" display="http://www.pmcostrava.cz/public/uploads/images/max/134813803816.jpg" xr:uid="{00000000-0004-0000-0000-0000A2020000}"/>
    <hyperlink ref="U825" r:id="rId676" xr:uid="{00000000-0004-0000-0000-0000A3020000}"/>
    <hyperlink ref="U833" r:id="rId677" xr:uid="{00000000-0004-0000-0000-0000A4020000}"/>
    <hyperlink ref="U832" r:id="rId678" xr:uid="{00000000-0004-0000-0000-0000A5020000}"/>
    <hyperlink ref="U834" r:id="rId679" xr:uid="{00000000-0004-0000-0000-0000A6020000}"/>
    <hyperlink ref="U837" r:id="rId680" xr:uid="{00000000-0004-0000-0000-0000A7020000}"/>
    <hyperlink ref="U836" r:id="rId681" xr:uid="{00000000-0004-0000-0000-0000A8020000}"/>
    <hyperlink ref="U838" r:id="rId682" xr:uid="{00000000-0004-0000-0000-0000A9020000}"/>
    <hyperlink ref="U840" r:id="rId683" xr:uid="{00000000-0004-0000-0000-0000AA020000}"/>
    <hyperlink ref="U841" r:id="rId684" xr:uid="{00000000-0004-0000-0000-0000AB020000}"/>
    <hyperlink ref="U843" r:id="rId685" xr:uid="{00000000-0004-0000-0000-0000AC020000}"/>
    <hyperlink ref="U845" r:id="rId686" xr:uid="{00000000-0004-0000-0000-0000AD020000}"/>
    <hyperlink ref="U846" r:id="rId687" xr:uid="{00000000-0004-0000-0000-0000AE020000}"/>
    <hyperlink ref="U848" r:id="rId688" xr:uid="{00000000-0004-0000-0000-0000AF020000}"/>
    <hyperlink ref="U850" r:id="rId689" xr:uid="{00000000-0004-0000-0000-0000B0020000}"/>
    <hyperlink ref="U857" r:id="rId690" display="http://www.pmcostrava.cz/public/uploads/images/max/138106730356.jpg" xr:uid="{00000000-0004-0000-0000-0000B1020000}"/>
    <hyperlink ref="U852" r:id="rId691" display="http://www.pmcostrava.cz/public/uploads/images/max/1409633773.jpg" xr:uid="{00000000-0004-0000-0000-0000B2020000}"/>
    <hyperlink ref="U853" r:id="rId692" display="http://www.pmcostrava.cz/public/uploads/images/max/140963385626.jpg" xr:uid="{00000000-0004-0000-0000-0000B3020000}"/>
    <hyperlink ref="U858" r:id="rId693" display="http://www.pmcostrava.cz/public/uploads/images/max/140963395905.jpg" xr:uid="{00000000-0004-0000-0000-0000B4020000}"/>
    <hyperlink ref="U867" r:id="rId694" display="http://www.pmcostrava.cz/public/uploads/images/max/140963423439.jpg" xr:uid="{00000000-0004-0000-0000-0000B5020000}"/>
    <hyperlink ref="U856" r:id="rId695" display="http://www.pmcostrava.cz/public/uploads/images/max/137959257986.jpg" xr:uid="{00000000-0004-0000-0000-0000B6020000}"/>
    <hyperlink ref="U865" r:id="rId696" xr:uid="{00000000-0004-0000-0000-0000B7020000}"/>
    <hyperlink ref="U854" r:id="rId697" xr:uid="{00000000-0004-0000-0000-0000B8020000}"/>
    <hyperlink ref="U862" r:id="rId698" xr:uid="{00000000-0004-0000-0000-0000B9020000}"/>
    <hyperlink ref="U860" r:id="rId699" xr:uid="{00000000-0004-0000-0000-0000BA020000}"/>
    <hyperlink ref="U868" r:id="rId700" xr:uid="{00000000-0004-0000-0000-0000BB020000}"/>
    <hyperlink ref="U876" r:id="rId701" display="http://www.pmcostrava.cz/public/uploads/images/max/140963441988.jpg" xr:uid="{00000000-0004-0000-0000-0000BC020000}"/>
    <hyperlink ref="U874" r:id="rId702" display="http://www.pmcostrava.cz/public/uploads/images/max/137959285215.jpg" xr:uid="{00000000-0004-0000-0000-0000BD020000}"/>
    <hyperlink ref="U875" r:id="rId703" display="http://www.pmcostrava.cz/public/uploads/images/max/13795929775.jpg" xr:uid="{00000000-0004-0000-0000-0000BE020000}"/>
    <hyperlink ref="U879" r:id="rId704" xr:uid="{00000000-0004-0000-0000-0000BF020000}"/>
    <hyperlink ref="U872" r:id="rId705" xr:uid="{00000000-0004-0000-0000-0000C0020000}"/>
    <hyperlink ref="U870" r:id="rId706" xr:uid="{00000000-0004-0000-0000-0000C1020000}"/>
    <hyperlink ref="U883" r:id="rId707" display="http://www.pmcostrava.cz/public/uploads/images/max/13481325859.jpg" xr:uid="{00000000-0004-0000-0000-0000C2020000}"/>
    <hyperlink ref="U884" r:id="rId708" display="http://www.pmcostrava.cz/public/uploads/images/max/135058270901.jpg" xr:uid="{00000000-0004-0000-0000-0000C3020000}"/>
    <hyperlink ref="U880" r:id="rId709" xr:uid="{00000000-0004-0000-0000-0000C4020000}"/>
    <hyperlink ref="U881" r:id="rId710" xr:uid="{00000000-0004-0000-0000-0000C5020000}"/>
    <hyperlink ref="U907" r:id="rId711" display="http://www.pmcostrava.cz/public/uploads/images/max/1412248615.jpg" xr:uid="{00000000-0004-0000-0000-0000C6020000}"/>
    <hyperlink ref="U905" r:id="rId712" xr:uid="{00000000-0004-0000-0000-0000C7020000}"/>
    <hyperlink ref="U904" r:id="rId713" xr:uid="{00000000-0004-0000-0000-0000C8020000}"/>
    <hyperlink ref="U893" r:id="rId714" xr:uid="{00000000-0004-0000-0000-0000C9020000}"/>
    <hyperlink ref="U896" r:id="rId715" xr:uid="{00000000-0004-0000-0000-0000CA020000}"/>
    <hyperlink ref="U892" r:id="rId716" xr:uid="{00000000-0004-0000-0000-0000CB020000}"/>
    <hyperlink ref="U895" r:id="rId717" xr:uid="{00000000-0004-0000-0000-0000CC020000}"/>
    <hyperlink ref="U887" r:id="rId718" xr:uid="{00000000-0004-0000-0000-0000CD020000}"/>
    <hyperlink ref="U888" r:id="rId719" xr:uid="{00000000-0004-0000-0000-0000CE020000}"/>
    <hyperlink ref="U889" r:id="rId720" xr:uid="{00000000-0004-0000-0000-0000CF020000}"/>
    <hyperlink ref="U890" r:id="rId721" xr:uid="{00000000-0004-0000-0000-0000D0020000}"/>
    <hyperlink ref="U898" r:id="rId722" xr:uid="{00000000-0004-0000-0000-0000D1020000}"/>
    <hyperlink ref="U901" r:id="rId723" xr:uid="{00000000-0004-0000-0000-0000D2020000}"/>
    <hyperlink ref="U899" r:id="rId724" xr:uid="{00000000-0004-0000-0000-0000D3020000}"/>
    <hyperlink ref="U902" r:id="rId725" xr:uid="{00000000-0004-0000-0000-0000D4020000}"/>
    <hyperlink ref="U908" r:id="rId726" display="http://www.pmcostrava.cz/public/uploads/images/max/14096346076.jpg" xr:uid="{00000000-0004-0000-0000-0000D5020000}"/>
    <hyperlink ref="U919" r:id="rId727" xr:uid="{00000000-0004-0000-0000-0000D6020000}"/>
    <hyperlink ref="U918" r:id="rId728" xr:uid="{00000000-0004-0000-0000-0000D7020000}"/>
    <hyperlink ref="U911" r:id="rId729" display="http://www.pmcostrava.cz/public/uploads/images/max/140963478901.jpg" xr:uid="{00000000-0004-0000-0000-0000D8020000}"/>
    <hyperlink ref="U910" r:id="rId730" display="http://www.pmcostrava.cz/public/uploads/images/max/140963469829.jpg" xr:uid="{00000000-0004-0000-0000-0000D9020000}"/>
    <hyperlink ref="U914" r:id="rId731" display="http://www.pmcostrava.cz/public/uploads/images/max/140963478901.jpg" xr:uid="{00000000-0004-0000-0000-0000DA020000}"/>
    <hyperlink ref="U913" r:id="rId732" display="http://www.pmcostrava.cz/public/uploads/images/max/140963469829.jpg" xr:uid="{00000000-0004-0000-0000-0000DB020000}"/>
    <hyperlink ref="U916" r:id="rId733" xr:uid="{00000000-0004-0000-0000-0000DC020000}"/>
    <hyperlink ref="U921" r:id="rId734" xr:uid="{00000000-0004-0000-0000-0000DD020000}"/>
    <hyperlink ref="U923" r:id="rId735" xr:uid="{00000000-0004-0000-0000-0000DE020000}"/>
    <hyperlink ref="U924" r:id="rId736" xr:uid="{00000000-0004-0000-0000-0000DF020000}"/>
    <hyperlink ref="U927" r:id="rId737" xr:uid="{00000000-0004-0000-0000-0000E0020000}"/>
    <hyperlink ref="U926" r:id="rId738" xr:uid="{00000000-0004-0000-0000-0000E1020000}"/>
    <hyperlink ref="U929" r:id="rId739" display="http://www.pmcostrava.cz/public/uploads/images/max/14096349628.jpg" xr:uid="{00000000-0004-0000-0000-0000E2020000}"/>
    <hyperlink ref="U930" r:id="rId740" display="http://www.pmcostrava.cz/public/uploads/images/max/140963513979.jpg" xr:uid="{00000000-0004-0000-0000-0000E3020000}"/>
    <hyperlink ref="U931" r:id="rId741" xr:uid="{00000000-0004-0000-0000-0000E4020000}"/>
    <hyperlink ref="U941" r:id="rId742" xr:uid="{00000000-0004-0000-0000-0000E5020000}"/>
    <hyperlink ref="U940" r:id="rId743" xr:uid="{00000000-0004-0000-0000-0000E6020000}"/>
    <hyperlink ref="U934" r:id="rId744" xr:uid="{00000000-0004-0000-0000-0000E7020000}"/>
    <hyperlink ref="U935" r:id="rId745" xr:uid="{00000000-0004-0000-0000-0000E8020000}"/>
    <hyperlink ref="U933" r:id="rId746" xr:uid="{00000000-0004-0000-0000-0000E9020000}"/>
    <hyperlink ref="U936" r:id="rId747" xr:uid="{00000000-0004-0000-0000-0000EA020000}"/>
    <hyperlink ref="U937" r:id="rId748" xr:uid="{00000000-0004-0000-0000-0000EB020000}"/>
    <hyperlink ref="U939" r:id="rId749" xr:uid="{00000000-0004-0000-0000-0000EC020000}"/>
    <hyperlink ref="U942" r:id="rId750" xr:uid="{00000000-0004-0000-0000-0000ED020000}"/>
    <hyperlink ref="U952" r:id="rId751" xr:uid="{00000000-0004-0000-0000-0000EE020000}"/>
    <hyperlink ref="U945" r:id="rId752" xr:uid="{00000000-0004-0000-0000-0000EF020000}"/>
    <hyperlink ref="U946" r:id="rId753" xr:uid="{00000000-0004-0000-0000-0000F0020000}"/>
    <hyperlink ref="U947" r:id="rId754" xr:uid="{00000000-0004-0000-0000-0000F1020000}"/>
    <hyperlink ref="U949" r:id="rId755" xr:uid="{00000000-0004-0000-0000-0000F2020000}"/>
    <hyperlink ref="U944" r:id="rId756" xr:uid="{00000000-0004-0000-0000-0000F3020000}"/>
    <hyperlink ref="U948" r:id="rId757" xr:uid="{00000000-0004-0000-0000-0000F4020000}"/>
    <hyperlink ref="U950" r:id="rId758" xr:uid="{00000000-0004-0000-0000-0000F5020000}"/>
    <hyperlink ref="U953" r:id="rId759" xr:uid="{00000000-0004-0000-0000-0000F6020000}"/>
    <hyperlink ref="U954" r:id="rId760" xr:uid="{00000000-0004-0000-0000-0000F7020000}"/>
    <hyperlink ref="U956" r:id="rId761" xr:uid="{00000000-0004-0000-0000-0000F8020000}"/>
    <hyperlink ref="U955" r:id="rId762" xr:uid="{00000000-0004-0000-0000-0000F9020000}"/>
    <hyperlink ref="U957" r:id="rId763" xr:uid="{00000000-0004-0000-0000-0000FA020000}"/>
    <hyperlink ref="U958" r:id="rId764" xr:uid="{00000000-0004-0000-0000-0000FB020000}"/>
    <hyperlink ref="U959" r:id="rId765" xr:uid="{00000000-0004-0000-0000-0000FC020000}"/>
    <hyperlink ref="U961" r:id="rId766" xr:uid="{00000000-0004-0000-0000-0000FD020000}"/>
    <hyperlink ref="U962" r:id="rId767" xr:uid="{00000000-0004-0000-0000-0000FE020000}"/>
    <hyperlink ref="U963" r:id="rId768" xr:uid="{00000000-0004-0000-0000-0000FF020000}"/>
    <hyperlink ref="U969" r:id="rId769" display="http://www.pmcostrava.cz/public/uploads/images/max/137941877964.jpg" xr:uid="{00000000-0004-0000-0000-000000030000}"/>
    <hyperlink ref="U965" r:id="rId770" xr:uid="{00000000-0004-0000-0000-000001030000}"/>
    <hyperlink ref="U964" r:id="rId771" xr:uid="{00000000-0004-0000-0000-000002030000}"/>
    <hyperlink ref="U970" r:id="rId772" display="http://www.pmcostrava.cz/public/uploads/images/max/137941877964.jpg" xr:uid="{00000000-0004-0000-0000-000003030000}"/>
    <hyperlink ref="U971" r:id="rId773" display="http://www.pmcostrava.cz/public/uploads/images/max/137941877964.jpg" xr:uid="{00000000-0004-0000-0000-000004030000}"/>
    <hyperlink ref="U972" r:id="rId774" display="http://www.pmcostrava.cz/public/uploads/images/max/137941877964.jpg" xr:uid="{00000000-0004-0000-0000-000005030000}"/>
    <hyperlink ref="U974" r:id="rId775" display="http://www.pmcostrava.cz/public/uploads/images/max/137941877964.jpg" xr:uid="{00000000-0004-0000-0000-000006030000}"/>
    <hyperlink ref="U976" r:id="rId776" display="http://www.pmcostrava.cz/public/uploads/images/max/137941877964.jpg" xr:uid="{00000000-0004-0000-0000-000007030000}"/>
    <hyperlink ref="U975" r:id="rId777" display="http://www.pmcostrava.cz/public/uploads/images/max/137941877964.jpg" xr:uid="{00000000-0004-0000-0000-000008030000}"/>
    <hyperlink ref="U973" r:id="rId778" display="http://www.pmcostrava.cz/public/uploads/images/max/137941877964.jpg" xr:uid="{00000000-0004-0000-0000-000009030000}"/>
    <hyperlink ref="U966" r:id="rId779" xr:uid="{00000000-0004-0000-0000-00000A030000}"/>
    <hyperlink ref="U1006" r:id="rId780" xr:uid="{00000000-0004-0000-0000-00000B030000}"/>
    <hyperlink ref="U1007" r:id="rId781" xr:uid="{00000000-0004-0000-0000-00000C030000}"/>
    <hyperlink ref="U1008" r:id="rId782" xr:uid="{00000000-0004-0000-0000-00000D030000}"/>
    <hyperlink ref="U1009" r:id="rId783" xr:uid="{00000000-0004-0000-0000-00000E030000}"/>
    <hyperlink ref="U1010" r:id="rId784" xr:uid="{00000000-0004-0000-0000-00000F030000}"/>
    <hyperlink ref="U1011" r:id="rId785" xr:uid="{00000000-0004-0000-0000-000010030000}"/>
    <hyperlink ref="U1012" r:id="rId786" xr:uid="{00000000-0004-0000-0000-000011030000}"/>
    <hyperlink ref="U987" r:id="rId787" xr:uid="{00000000-0004-0000-0000-000012030000}"/>
    <hyperlink ref="U988:U1004" r:id="rId788" display="http://www.klasektrading.cz/static/public/uploads/images/products/max/146219108181.jpg" xr:uid="{00000000-0004-0000-0000-000013030000}"/>
    <hyperlink ref="U978" r:id="rId789" xr:uid="{00000000-0004-0000-0000-000014030000}"/>
    <hyperlink ref="U979:U985" r:id="rId790" display="http://www.klasektrading.cz/static/public/uploads/images/products/max/146219091047.jpg" xr:uid="{00000000-0004-0000-0000-000015030000}"/>
    <hyperlink ref="U1013" r:id="rId791" xr:uid="{00000000-0004-0000-0000-000016030000}"/>
    <hyperlink ref="U1014" r:id="rId792" xr:uid="{00000000-0004-0000-0000-000017030000}"/>
    <hyperlink ref="U1015" r:id="rId793" xr:uid="{00000000-0004-0000-0000-000018030000}"/>
    <hyperlink ref="U1017" r:id="rId794" xr:uid="{00000000-0004-0000-0000-000019030000}"/>
    <hyperlink ref="U1016" r:id="rId795" xr:uid="{00000000-0004-0000-0000-00001A030000}"/>
    <hyperlink ref="U1019" r:id="rId796" display="http://www.pmcostrava.cz/public/uploads/images/max/135038600413.jpg" xr:uid="{00000000-0004-0000-0000-00001B030000}"/>
    <hyperlink ref="U1020" r:id="rId797" display="http://www.pmcostrava.cz/public/uploads/images/max/135021059339.jpg" xr:uid="{00000000-0004-0000-0000-00001C030000}"/>
    <hyperlink ref="U1021" r:id="rId798" display="http://www.pmcostrava.cz/public/uploads/images/max/1350210563.jpg" xr:uid="{00000000-0004-0000-0000-00001D030000}"/>
    <hyperlink ref="U1023" r:id="rId799" display="http://www.pmcostrava.cz/public/uploads/images/max/13502104435.jpg" xr:uid="{00000000-0004-0000-0000-00001E030000}"/>
    <hyperlink ref="U1022" r:id="rId800" display="http://www.pmcostrava.cz/public/uploads/images/max/135021049712.jpg" xr:uid="{00000000-0004-0000-0000-00001F030000}"/>
    <hyperlink ref="U1024" r:id="rId801" display="http://www.pmcostrava.cz/public/uploads/images/max/135021039039.jpg" xr:uid="{00000000-0004-0000-0000-000020030000}"/>
    <hyperlink ref="U1025" r:id="rId802" display="http://www.pmcostrava.cz/public/uploads/images/max/135021036711.jpg" xr:uid="{00000000-0004-0000-0000-000021030000}"/>
    <hyperlink ref="U1029" r:id="rId803" display="http://www.pmcostrava.cz/public/uploads/images/max/135020998811.jpg" xr:uid="{00000000-0004-0000-0000-000022030000}"/>
    <hyperlink ref="U1026" r:id="rId804" display="http://www.pmcostrava.cz/public/uploads/images/max/13502104435.jpg" xr:uid="{00000000-0004-0000-0000-000023030000}"/>
    <hyperlink ref="U1027" r:id="rId805" display="http://www.pmcostrava.cz/public/uploads/images/max/135038626167.jpg" xr:uid="{00000000-0004-0000-0000-000024030000}"/>
    <hyperlink ref="U1030" r:id="rId806" display="http://www.pmcostrava.cz/public/uploads/images/max/135020998811.jpg" xr:uid="{00000000-0004-0000-0000-000025030000}"/>
    <hyperlink ref="U1031" r:id="rId807" display="http://www.pmcostrava.cz/public/uploads/images/max/135058171871.jpg" xr:uid="{00000000-0004-0000-0000-000026030000}"/>
    <hyperlink ref="U1033" r:id="rId808" display="http://www.pmcostrava.cz/public/uploads/images/max/135020614809.jpg" xr:uid="{00000000-0004-0000-0000-000027030000}"/>
    <hyperlink ref="U1034" r:id="rId809" display="http://www.pmcostrava.cz/public/uploads/images/max/135020614809.jpg" xr:uid="{00000000-0004-0000-0000-000028030000}"/>
    <hyperlink ref="U1035" r:id="rId810" display="http://www.pmcostrava.cz/public/uploads/images/max/135020614809.jpg" xr:uid="{00000000-0004-0000-0000-000029030000}"/>
    <hyperlink ref="U1038" r:id="rId811" xr:uid="{00000000-0004-0000-0000-00002A030000}"/>
    <hyperlink ref="U1039" r:id="rId812" xr:uid="{00000000-0004-0000-0000-00002B030000}"/>
    <hyperlink ref="U1040" r:id="rId813" xr:uid="{00000000-0004-0000-0000-00002C030000}"/>
    <hyperlink ref="U1037" r:id="rId814" xr:uid="{00000000-0004-0000-0000-00002D030000}"/>
    <hyperlink ref="U1041" r:id="rId815" xr:uid="{00000000-0004-0000-0000-00002E030000}"/>
    <hyperlink ref="U1042" r:id="rId816" xr:uid="{00000000-0004-0000-0000-00002F030000}"/>
    <hyperlink ref="U1043" r:id="rId817" xr:uid="{00000000-0004-0000-0000-000030030000}"/>
    <hyperlink ref="U1044" r:id="rId818" xr:uid="{00000000-0004-0000-0000-000031030000}"/>
    <hyperlink ref="U1045" r:id="rId819" xr:uid="{00000000-0004-0000-0000-000032030000}"/>
    <hyperlink ref="U1046" r:id="rId820" xr:uid="{00000000-0004-0000-0000-000033030000}"/>
    <hyperlink ref="U1047" r:id="rId821" xr:uid="{00000000-0004-0000-0000-000034030000}"/>
    <hyperlink ref="U1049" r:id="rId822" xr:uid="{00000000-0004-0000-0000-000035030000}"/>
    <hyperlink ref="U1050" r:id="rId823" xr:uid="{00000000-0004-0000-0000-000036030000}"/>
    <hyperlink ref="U1051" r:id="rId824" xr:uid="{00000000-0004-0000-0000-000037030000}"/>
    <hyperlink ref="U1052" r:id="rId825" xr:uid="{00000000-0004-0000-0000-000038030000}"/>
    <hyperlink ref="U1054" r:id="rId826" xr:uid="{00000000-0004-0000-0000-000039030000}"/>
    <hyperlink ref="U1057" r:id="rId827" xr:uid="{00000000-0004-0000-0000-00003A030000}"/>
    <hyperlink ref="U1056" r:id="rId828" xr:uid="{00000000-0004-0000-0000-00003B030000}"/>
    <hyperlink ref="U1055" r:id="rId829" xr:uid="{00000000-0004-0000-0000-00003C030000}"/>
    <hyperlink ref="U1094" r:id="rId830" xr:uid="{00000000-0004-0000-0000-00003D030000}"/>
    <hyperlink ref="U1093" r:id="rId831" xr:uid="{00000000-0004-0000-0000-00003E030000}"/>
    <hyperlink ref="U1092" r:id="rId832" xr:uid="{00000000-0004-0000-0000-00003F030000}"/>
    <hyperlink ref="U1091" r:id="rId833" xr:uid="{00000000-0004-0000-0000-000040030000}"/>
    <hyperlink ref="U1073" r:id="rId834" xr:uid="{00000000-0004-0000-0000-000041030000}"/>
    <hyperlink ref="U1072" r:id="rId835" xr:uid="{00000000-0004-0000-0000-000042030000}"/>
    <hyperlink ref="U1071" r:id="rId836" xr:uid="{00000000-0004-0000-0000-000043030000}"/>
    <hyperlink ref="U1070" r:id="rId837" xr:uid="{00000000-0004-0000-0000-000044030000}"/>
    <hyperlink ref="U1068" r:id="rId838" xr:uid="{00000000-0004-0000-0000-000045030000}"/>
    <hyperlink ref="U1067" r:id="rId839" xr:uid="{00000000-0004-0000-0000-000046030000}"/>
    <hyperlink ref="U1066" r:id="rId840" xr:uid="{00000000-0004-0000-0000-000047030000}"/>
    <hyperlink ref="U1065" r:id="rId841" xr:uid="{00000000-0004-0000-0000-000048030000}"/>
    <hyperlink ref="U1064" r:id="rId842" xr:uid="{00000000-0004-0000-0000-000049030000}"/>
    <hyperlink ref="U1063" r:id="rId843" xr:uid="{00000000-0004-0000-0000-00004A030000}"/>
    <hyperlink ref="U1062" r:id="rId844" xr:uid="{00000000-0004-0000-0000-00004B030000}"/>
    <hyperlink ref="U1061" r:id="rId845" xr:uid="{00000000-0004-0000-0000-00004C030000}"/>
    <hyperlink ref="U1060" r:id="rId846" xr:uid="{00000000-0004-0000-0000-00004D030000}"/>
    <hyperlink ref="U1059" r:id="rId847" xr:uid="{00000000-0004-0000-0000-00004E030000}"/>
    <hyperlink ref="U1125" r:id="rId848" xr:uid="{00000000-0004-0000-0000-00004F030000}"/>
    <hyperlink ref="U1124" r:id="rId849" xr:uid="{00000000-0004-0000-0000-000050030000}"/>
    <hyperlink ref="U1123" r:id="rId850" xr:uid="{00000000-0004-0000-0000-000051030000}"/>
    <hyperlink ref="U1122" r:id="rId851" xr:uid="{00000000-0004-0000-0000-000052030000}"/>
    <hyperlink ref="U1121" r:id="rId852" xr:uid="{00000000-0004-0000-0000-000053030000}"/>
    <hyperlink ref="U1120" r:id="rId853" xr:uid="{00000000-0004-0000-0000-000054030000}"/>
    <hyperlink ref="U1099" r:id="rId854" xr:uid="{00000000-0004-0000-0000-000055030000}"/>
    <hyperlink ref="U1098" r:id="rId855" xr:uid="{00000000-0004-0000-0000-000056030000}"/>
    <hyperlink ref="U1097" r:id="rId856" xr:uid="{00000000-0004-0000-0000-000057030000}"/>
    <hyperlink ref="U1096" r:id="rId857" xr:uid="{00000000-0004-0000-0000-000058030000}"/>
    <hyperlink ref="U1079" r:id="rId858" xr:uid="{00000000-0004-0000-0000-000059030000}"/>
    <hyperlink ref="U1078" r:id="rId859" xr:uid="{00000000-0004-0000-0000-00005A030000}"/>
    <hyperlink ref="U1077" r:id="rId860" xr:uid="{00000000-0004-0000-0000-00005B030000}"/>
    <hyperlink ref="U1076" r:id="rId861" xr:uid="{00000000-0004-0000-0000-00005C030000}"/>
    <hyperlink ref="U1075" r:id="rId862" xr:uid="{00000000-0004-0000-0000-00005D030000}"/>
    <hyperlink ref="U1074" r:id="rId863" xr:uid="{00000000-0004-0000-0000-00005E030000}"/>
    <hyperlink ref="U1087" r:id="rId864" xr:uid="{00000000-0004-0000-0000-00005F030000}"/>
    <hyperlink ref="U1086" r:id="rId865" xr:uid="{00000000-0004-0000-0000-000060030000}"/>
    <hyperlink ref="U1085" r:id="rId866" xr:uid="{00000000-0004-0000-0000-000061030000}"/>
    <hyperlink ref="U1083" r:id="rId867" xr:uid="{00000000-0004-0000-0000-000062030000}"/>
    <hyperlink ref="U1082" r:id="rId868" xr:uid="{00000000-0004-0000-0000-000063030000}"/>
    <hyperlink ref="U1080" r:id="rId869" xr:uid="{00000000-0004-0000-0000-000064030000}"/>
    <hyperlink ref="U1090" r:id="rId870" xr:uid="{00000000-0004-0000-0000-000065030000}"/>
    <hyperlink ref="U1089" r:id="rId871" xr:uid="{00000000-0004-0000-0000-000066030000}"/>
    <hyperlink ref="U1088" r:id="rId872" xr:uid="{00000000-0004-0000-0000-000067030000}"/>
    <hyperlink ref="U1100" r:id="rId873" xr:uid="{00000000-0004-0000-0000-000068030000}"/>
    <hyperlink ref="U1101" r:id="rId874" xr:uid="{00000000-0004-0000-0000-000069030000}"/>
    <hyperlink ref="U1103" r:id="rId875" xr:uid="{00000000-0004-0000-0000-00006A030000}"/>
    <hyperlink ref="U1102" r:id="rId876" xr:uid="{00000000-0004-0000-0000-00006B030000}"/>
    <hyperlink ref="U1117" r:id="rId877" xr:uid="{00000000-0004-0000-0000-00006C030000}"/>
    <hyperlink ref="U1116" r:id="rId878" xr:uid="{00000000-0004-0000-0000-00006D030000}"/>
    <hyperlink ref="U1115" r:id="rId879" xr:uid="{00000000-0004-0000-0000-00006E030000}"/>
    <hyperlink ref="U1114" r:id="rId880" xr:uid="{00000000-0004-0000-0000-00006F030000}"/>
    <hyperlink ref="U1113" r:id="rId881" xr:uid="{00000000-0004-0000-0000-000070030000}"/>
    <hyperlink ref="U1112" r:id="rId882" xr:uid="{00000000-0004-0000-0000-000071030000}"/>
    <hyperlink ref="U1111" r:id="rId883" xr:uid="{00000000-0004-0000-0000-000072030000}"/>
    <hyperlink ref="U1110" r:id="rId884" xr:uid="{00000000-0004-0000-0000-000073030000}"/>
    <hyperlink ref="U1109" r:id="rId885" xr:uid="{00000000-0004-0000-0000-000074030000}"/>
    <hyperlink ref="U1108" r:id="rId886" xr:uid="{00000000-0004-0000-0000-000075030000}"/>
    <hyperlink ref="U1107" r:id="rId887" xr:uid="{00000000-0004-0000-0000-000076030000}"/>
    <hyperlink ref="U1106" r:id="rId888" xr:uid="{00000000-0004-0000-0000-000077030000}"/>
    <hyperlink ref="U1105" r:id="rId889" xr:uid="{00000000-0004-0000-0000-000078030000}"/>
    <hyperlink ref="U1104" r:id="rId890" xr:uid="{00000000-0004-0000-0000-000079030000}"/>
    <hyperlink ref="U1119" r:id="rId891" xr:uid="{00000000-0004-0000-0000-00007A030000}"/>
    <hyperlink ref="U1118" r:id="rId892" xr:uid="{00000000-0004-0000-0000-00007B030000}"/>
    <hyperlink ref="U1126" r:id="rId893" xr:uid="{00000000-0004-0000-0000-00007C030000}"/>
    <hyperlink ref="U1128" r:id="rId894" xr:uid="{00000000-0004-0000-0000-00007D030000}"/>
    <hyperlink ref="U1130" r:id="rId895" xr:uid="{00000000-0004-0000-0000-00007E030000}"/>
    <hyperlink ref="U1129" r:id="rId896" xr:uid="{00000000-0004-0000-0000-00007F030000}"/>
    <hyperlink ref="U1133" r:id="rId897" xr:uid="{00000000-0004-0000-0000-000080030000}"/>
    <hyperlink ref="U1134" r:id="rId898" xr:uid="{00000000-0004-0000-0000-000081030000}"/>
    <hyperlink ref="U1132" r:id="rId899" xr:uid="{00000000-0004-0000-0000-000082030000}"/>
    <hyperlink ref="U1131" r:id="rId900" xr:uid="{00000000-0004-0000-0000-000083030000}"/>
    <hyperlink ref="U1137" r:id="rId901" xr:uid="{00000000-0004-0000-0000-000084030000}"/>
    <hyperlink ref="U1136" r:id="rId902" xr:uid="{00000000-0004-0000-0000-000085030000}"/>
    <hyperlink ref="U1139" r:id="rId903" xr:uid="{00000000-0004-0000-0000-000086030000}"/>
    <hyperlink ref="U1140" r:id="rId904" xr:uid="{00000000-0004-0000-0000-000087030000}"/>
    <hyperlink ref="U1144" r:id="rId905" xr:uid="{00000000-0004-0000-0000-000088030000}"/>
    <hyperlink ref="U1145" r:id="rId906" xr:uid="{00000000-0004-0000-0000-000089030000}"/>
    <hyperlink ref="U1146" r:id="rId907" xr:uid="{00000000-0004-0000-0000-00008A030000}"/>
    <hyperlink ref="U1147" r:id="rId908" xr:uid="{00000000-0004-0000-0000-00008B030000}"/>
    <hyperlink ref="U1155" r:id="rId909" xr:uid="{00000000-0004-0000-0000-00008C030000}"/>
    <hyperlink ref="U1156" r:id="rId910" xr:uid="{00000000-0004-0000-0000-00008D030000}"/>
    <hyperlink ref="U1157:U1172" r:id="rId911" display="http://www.klasektrading.cz/static/public/uploads/images/products/max/146219123587.jpg" xr:uid="{00000000-0004-0000-0000-00008E030000}"/>
    <hyperlink ref="U1173" r:id="rId912" xr:uid="{00000000-0004-0000-0000-00008F030000}"/>
    <hyperlink ref="U1298" r:id="rId913" display="http://www.pmcostrava.cz/public/uploads/images/max/137940332395.jpg" xr:uid="{00000000-0004-0000-0000-000090030000}"/>
    <hyperlink ref="U1299" r:id="rId914" display="http://www.pmcostrava.cz/public/uploads/images/max/137940365329.jpg" xr:uid="{00000000-0004-0000-0000-000091030000}"/>
    <hyperlink ref="U1300" r:id="rId915" display="http://www.pmcostrava.cz/public/uploads/images/max/137940398748.jpg" xr:uid="{00000000-0004-0000-0000-000092030000}"/>
    <hyperlink ref="U1291" r:id="rId916" xr:uid="{00000000-0004-0000-0000-000093030000}"/>
    <hyperlink ref="U1292" r:id="rId917" xr:uid="{00000000-0004-0000-0000-000094030000}"/>
    <hyperlink ref="U1293" r:id="rId918" xr:uid="{00000000-0004-0000-0000-000095030000}"/>
    <hyperlink ref="U1294" r:id="rId919" xr:uid="{00000000-0004-0000-0000-000096030000}"/>
    <hyperlink ref="U1295" r:id="rId920" xr:uid="{00000000-0004-0000-0000-000097030000}"/>
    <hyperlink ref="U1296" r:id="rId921" xr:uid="{00000000-0004-0000-0000-000098030000}"/>
    <hyperlink ref="U1301" r:id="rId922" xr:uid="{00000000-0004-0000-0000-000099030000}"/>
    <hyperlink ref="U1302" r:id="rId923" xr:uid="{00000000-0004-0000-0000-00009A030000}"/>
    <hyperlink ref="U1303" r:id="rId924" xr:uid="{00000000-0004-0000-0000-00009B030000}"/>
    <hyperlink ref="U1304" r:id="rId925" xr:uid="{00000000-0004-0000-0000-00009C030000}"/>
    <hyperlink ref="U1312" r:id="rId926" xr:uid="{00000000-0004-0000-0000-00009D030000}"/>
    <hyperlink ref="U1313" r:id="rId927" xr:uid="{00000000-0004-0000-0000-00009E030000}"/>
    <hyperlink ref="U1309" r:id="rId928" xr:uid="{00000000-0004-0000-0000-00009F030000}"/>
    <hyperlink ref="V25" r:id="rId929" xr:uid="{00000000-0004-0000-0000-0000A0030000}"/>
    <hyperlink ref="V26" r:id="rId930" xr:uid="{00000000-0004-0000-0000-0000A1030000}"/>
    <hyperlink ref="V27" r:id="rId931" xr:uid="{00000000-0004-0000-0000-0000A2030000}"/>
    <hyperlink ref="V28" r:id="rId932" xr:uid="{00000000-0004-0000-0000-0000A3030000}"/>
    <hyperlink ref="V24" r:id="rId933" xr:uid="{00000000-0004-0000-0000-0000A4030000}"/>
    <hyperlink ref="V22" r:id="rId934" xr:uid="{00000000-0004-0000-0000-0000A5030000}"/>
    <hyperlink ref="V29" r:id="rId935" xr:uid="{00000000-0004-0000-0000-0000A6030000}"/>
    <hyperlink ref="V23" r:id="rId936" xr:uid="{00000000-0004-0000-0000-0000A7030000}"/>
    <hyperlink ref="V39" r:id="rId937" xr:uid="{00000000-0004-0000-0000-0000A8030000}"/>
    <hyperlink ref="V40" r:id="rId938" xr:uid="{00000000-0004-0000-0000-0000A9030000}"/>
    <hyperlink ref="V36" r:id="rId939" xr:uid="{00000000-0004-0000-0000-0000AA030000}"/>
    <hyperlink ref="V34" r:id="rId940" xr:uid="{00000000-0004-0000-0000-0000AB030000}"/>
    <hyperlink ref="V33" r:id="rId941" xr:uid="{00000000-0004-0000-0000-0000AC030000}"/>
    <hyperlink ref="V32" r:id="rId942" xr:uid="{00000000-0004-0000-0000-0000AD030000}"/>
    <hyperlink ref="V35" r:id="rId943" xr:uid="{00000000-0004-0000-0000-0000AE030000}"/>
    <hyperlink ref="V37" r:id="rId944" xr:uid="{00000000-0004-0000-0000-0000AF030000}"/>
    <hyperlink ref="V38" r:id="rId945" xr:uid="{00000000-0004-0000-0000-0000B0030000}"/>
    <hyperlink ref="V41" r:id="rId946" xr:uid="{00000000-0004-0000-0000-0000B1030000}"/>
    <hyperlink ref="V42" r:id="rId947" xr:uid="{00000000-0004-0000-0000-0000B2030000}"/>
    <hyperlink ref="V43" r:id="rId948" xr:uid="{00000000-0004-0000-0000-0000B3030000}"/>
    <hyperlink ref="V44" r:id="rId949" xr:uid="{00000000-0004-0000-0000-0000B4030000}"/>
    <hyperlink ref="V45" r:id="rId950" xr:uid="{00000000-0004-0000-0000-0000B5030000}"/>
    <hyperlink ref="V46" r:id="rId951" xr:uid="{00000000-0004-0000-0000-0000B6030000}"/>
    <hyperlink ref="V47" r:id="rId952" xr:uid="{00000000-0004-0000-0000-0000B7030000}"/>
    <hyperlink ref="V77" r:id="rId953" xr:uid="{00000000-0004-0000-0000-0000B8030000}"/>
    <hyperlink ref="V78" r:id="rId954" xr:uid="{00000000-0004-0000-0000-0000B9030000}"/>
    <hyperlink ref="V75" r:id="rId955" xr:uid="{00000000-0004-0000-0000-0000BA030000}"/>
    <hyperlink ref="V76" r:id="rId956" xr:uid="{00000000-0004-0000-0000-0000BB030000}"/>
    <hyperlink ref="V69" r:id="rId957" xr:uid="{00000000-0004-0000-0000-0000BC030000}"/>
    <hyperlink ref="V74" r:id="rId958" xr:uid="{00000000-0004-0000-0000-0000BD030000}"/>
    <hyperlink ref="V68" r:id="rId959" xr:uid="{00000000-0004-0000-0000-0000BE030000}"/>
    <hyperlink ref="V72" r:id="rId960" xr:uid="{00000000-0004-0000-0000-0000BF030000}"/>
    <hyperlink ref="V73" r:id="rId961" xr:uid="{00000000-0004-0000-0000-0000C0030000}"/>
    <hyperlink ref="V67" r:id="rId962" xr:uid="{00000000-0004-0000-0000-0000C1030000}"/>
    <hyperlink ref="V48" r:id="rId963" xr:uid="{00000000-0004-0000-0000-0000C2030000}"/>
    <hyperlink ref="V50" r:id="rId964" xr:uid="{00000000-0004-0000-0000-0000C3030000}"/>
    <hyperlink ref="V56" r:id="rId965" xr:uid="{00000000-0004-0000-0000-0000C4030000}"/>
    <hyperlink ref="V52" r:id="rId966" xr:uid="{00000000-0004-0000-0000-0000C5030000}"/>
    <hyperlink ref="V70" r:id="rId967" xr:uid="{00000000-0004-0000-0000-0000C6030000}"/>
    <hyperlink ref="V79" r:id="rId968" xr:uid="{00000000-0004-0000-0000-0000C7030000}"/>
    <hyperlink ref="V57" r:id="rId969" xr:uid="{00000000-0004-0000-0000-0000C8030000}"/>
    <hyperlink ref="V53" r:id="rId970" xr:uid="{00000000-0004-0000-0000-0000C9030000}"/>
    <hyperlink ref="V51" r:id="rId971" xr:uid="{00000000-0004-0000-0000-0000CA030000}"/>
    <hyperlink ref="V49" r:id="rId972" xr:uid="{00000000-0004-0000-0000-0000CB030000}"/>
    <hyperlink ref="V80" r:id="rId973" xr:uid="{00000000-0004-0000-0000-0000CC030000}"/>
    <hyperlink ref="V91" r:id="rId974" xr:uid="{00000000-0004-0000-0000-0000CD030000}"/>
    <hyperlink ref="V92" r:id="rId975" xr:uid="{00000000-0004-0000-0000-0000CE030000}"/>
    <hyperlink ref="V108" r:id="rId976" xr:uid="{00000000-0004-0000-0000-0000CF030000}"/>
    <hyperlink ref="V109" r:id="rId977" xr:uid="{00000000-0004-0000-0000-0000D0030000}"/>
    <hyperlink ref="V93" r:id="rId978" xr:uid="{00000000-0004-0000-0000-0000D1030000}"/>
    <hyperlink ref="V95" r:id="rId979" xr:uid="{00000000-0004-0000-0000-0000D2030000}"/>
    <hyperlink ref="V97" r:id="rId980" xr:uid="{00000000-0004-0000-0000-0000D3030000}"/>
    <hyperlink ref="V99" r:id="rId981" xr:uid="{00000000-0004-0000-0000-0000D4030000}"/>
    <hyperlink ref="V101" r:id="rId982" xr:uid="{00000000-0004-0000-0000-0000D5030000}"/>
    <hyperlink ref="V103" r:id="rId983" xr:uid="{00000000-0004-0000-0000-0000D6030000}"/>
    <hyperlink ref="V105" r:id="rId984" xr:uid="{00000000-0004-0000-0000-0000D7030000}"/>
    <hyperlink ref="V96" r:id="rId985" xr:uid="{00000000-0004-0000-0000-0000D8030000}"/>
    <hyperlink ref="V98" r:id="rId986" xr:uid="{00000000-0004-0000-0000-0000D9030000}"/>
    <hyperlink ref="V100" r:id="rId987" xr:uid="{00000000-0004-0000-0000-0000DA030000}"/>
    <hyperlink ref="V102" r:id="rId988" xr:uid="{00000000-0004-0000-0000-0000DB030000}"/>
    <hyperlink ref="V104" r:id="rId989" xr:uid="{00000000-0004-0000-0000-0000DC030000}"/>
    <hyperlink ref="V106" r:id="rId990" xr:uid="{00000000-0004-0000-0000-0000DD030000}"/>
    <hyperlink ref="V94" r:id="rId991" xr:uid="{00000000-0004-0000-0000-0000DE030000}"/>
    <hyperlink ref="V107" r:id="rId992" xr:uid="{00000000-0004-0000-0000-0000DF030000}"/>
    <hyperlink ref="V118" r:id="rId993" xr:uid="{00000000-0004-0000-0000-0000E0030000}"/>
    <hyperlink ref="V119" r:id="rId994" xr:uid="{00000000-0004-0000-0000-0000E1030000}"/>
    <hyperlink ref="V123" r:id="rId995" xr:uid="{00000000-0004-0000-0000-0000E2030000}"/>
    <hyperlink ref="V124" r:id="rId996" xr:uid="{00000000-0004-0000-0000-0000E3030000}"/>
    <hyperlink ref="V128" r:id="rId997" xr:uid="{00000000-0004-0000-0000-0000E4030000}"/>
    <hyperlink ref="V127" r:id="rId998" xr:uid="{00000000-0004-0000-0000-0000E5030000}"/>
    <hyperlink ref="V126" r:id="rId999" xr:uid="{00000000-0004-0000-0000-0000E6030000}"/>
    <hyperlink ref="V125" r:id="rId1000" xr:uid="{00000000-0004-0000-0000-0000E7030000}"/>
    <hyperlink ref="V129" r:id="rId1001" xr:uid="{00000000-0004-0000-0000-0000E8030000}"/>
    <hyperlink ref="V131" r:id="rId1002" xr:uid="{00000000-0004-0000-0000-0000E9030000}"/>
    <hyperlink ref="V132" r:id="rId1003" xr:uid="{00000000-0004-0000-0000-0000EA030000}"/>
    <hyperlink ref="V133" r:id="rId1004" xr:uid="{00000000-0004-0000-0000-0000EB030000}"/>
    <hyperlink ref="V135" r:id="rId1005" xr:uid="{00000000-0004-0000-0000-0000EC030000}"/>
    <hyperlink ref="V134" r:id="rId1006" xr:uid="{00000000-0004-0000-0000-0000ED030000}"/>
    <hyperlink ref="V137" r:id="rId1007" xr:uid="{00000000-0004-0000-0000-0000EE030000}"/>
    <hyperlink ref="V138" r:id="rId1008" xr:uid="{00000000-0004-0000-0000-0000EF030000}"/>
    <hyperlink ref="V139" r:id="rId1009" xr:uid="{00000000-0004-0000-0000-0000F0030000}"/>
    <hyperlink ref="V142" r:id="rId1010" xr:uid="{00000000-0004-0000-0000-0000F1030000}"/>
    <hyperlink ref="V146" r:id="rId1011" xr:uid="{00000000-0004-0000-0000-0000F2030000}"/>
    <hyperlink ref="V140" r:id="rId1012" xr:uid="{00000000-0004-0000-0000-0000F3030000}"/>
    <hyperlink ref="V141" r:id="rId1013" xr:uid="{00000000-0004-0000-0000-0000F4030000}"/>
    <hyperlink ref="V144" r:id="rId1014" xr:uid="{00000000-0004-0000-0000-0000F5030000}"/>
    <hyperlink ref="V145" r:id="rId1015" xr:uid="{00000000-0004-0000-0000-0000F6030000}"/>
    <hyperlink ref="V149" r:id="rId1016" xr:uid="{00000000-0004-0000-0000-0000F7030000}"/>
    <hyperlink ref="V147" r:id="rId1017" xr:uid="{00000000-0004-0000-0000-0000F8030000}"/>
    <hyperlink ref="V148" r:id="rId1018" xr:uid="{00000000-0004-0000-0000-0000F9030000}"/>
    <hyperlink ref="V152" r:id="rId1019" xr:uid="{00000000-0004-0000-0000-0000FA030000}"/>
    <hyperlink ref="V151" r:id="rId1020" xr:uid="{00000000-0004-0000-0000-0000FB030000}"/>
    <hyperlink ref="V150" r:id="rId1021" xr:uid="{00000000-0004-0000-0000-0000FC030000}"/>
    <hyperlink ref="V155" r:id="rId1022" xr:uid="{00000000-0004-0000-0000-0000FD030000}"/>
    <hyperlink ref="V156" r:id="rId1023" xr:uid="{00000000-0004-0000-0000-0000FE030000}"/>
    <hyperlink ref="V157" r:id="rId1024" xr:uid="{00000000-0004-0000-0000-0000FF030000}"/>
    <hyperlink ref="V175" r:id="rId1025" xr:uid="{00000000-0004-0000-0000-000000040000}"/>
    <hyperlink ref="V173" r:id="rId1026" xr:uid="{00000000-0004-0000-0000-000001040000}"/>
    <hyperlink ref="V174" r:id="rId1027" xr:uid="{00000000-0004-0000-0000-000002040000}"/>
    <hyperlink ref="V178" r:id="rId1028" xr:uid="{00000000-0004-0000-0000-000003040000}"/>
    <hyperlink ref="V176" r:id="rId1029" xr:uid="{00000000-0004-0000-0000-000004040000}"/>
    <hyperlink ref="V177" r:id="rId1030" xr:uid="{00000000-0004-0000-0000-000005040000}"/>
    <hyperlink ref="V162" r:id="rId1031" xr:uid="{00000000-0004-0000-0000-000006040000}"/>
    <hyperlink ref="V163" r:id="rId1032" xr:uid="{00000000-0004-0000-0000-000007040000}"/>
    <hyperlink ref="V164" r:id="rId1033" xr:uid="{00000000-0004-0000-0000-000008040000}"/>
    <hyperlink ref="V165" r:id="rId1034" xr:uid="{00000000-0004-0000-0000-000009040000}"/>
    <hyperlink ref="V166" r:id="rId1035" xr:uid="{00000000-0004-0000-0000-00000A040000}"/>
    <hyperlink ref="V167" r:id="rId1036" xr:uid="{00000000-0004-0000-0000-00000B040000}"/>
    <hyperlink ref="V168" r:id="rId1037" xr:uid="{00000000-0004-0000-0000-00000C040000}"/>
    <hyperlink ref="V169" r:id="rId1038" xr:uid="{00000000-0004-0000-0000-00000D040000}"/>
    <hyperlink ref="V170" r:id="rId1039" xr:uid="{00000000-0004-0000-0000-00000E040000}"/>
    <hyperlink ref="V171" r:id="rId1040" xr:uid="{00000000-0004-0000-0000-00000F040000}"/>
    <hyperlink ref="V158" r:id="rId1041" xr:uid="{00000000-0004-0000-0000-000010040000}"/>
    <hyperlink ref="V160" r:id="rId1042" xr:uid="{00000000-0004-0000-0000-000011040000}"/>
    <hyperlink ref="V180" r:id="rId1043" xr:uid="{00000000-0004-0000-0000-000012040000}"/>
    <hyperlink ref="V182" r:id="rId1044" xr:uid="{00000000-0004-0000-0000-000013040000}"/>
    <hyperlink ref="V183" r:id="rId1045" xr:uid="{00000000-0004-0000-0000-000014040000}"/>
    <hyperlink ref="V186" r:id="rId1046" xr:uid="{00000000-0004-0000-0000-000015040000}"/>
    <hyperlink ref="V189" r:id="rId1047" xr:uid="{00000000-0004-0000-0000-000016040000}"/>
    <hyperlink ref="V184" r:id="rId1048" xr:uid="{00000000-0004-0000-0000-000017040000}"/>
    <hyperlink ref="V185" r:id="rId1049" xr:uid="{00000000-0004-0000-0000-000018040000}"/>
    <hyperlink ref="V187" r:id="rId1050" xr:uid="{00000000-0004-0000-0000-000019040000}"/>
    <hyperlink ref="V192" r:id="rId1051" xr:uid="{00000000-0004-0000-0000-00001A040000}"/>
    <hyperlink ref="V194" r:id="rId1052" xr:uid="{00000000-0004-0000-0000-00001B040000}"/>
    <hyperlink ref="V198" r:id="rId1053" xr:uid="{00000000-0004-0000-0000-00001C040000}"/>
    <hyperlink ref="V195" r:id="rId1054" xr:uid="{00000000-0004-0000-0000-00001D040000}"/>
    <hyperlink ref="V196" r:id="rId1055" xr:uid="{00000000-0004-0000-0000-00001E040000}"/>
    <hyperlink ref="V214" r:id="rId1056" xr:uid="{00000000-0004-0000-0000-00001F040000}"/>
    <hyperlink ref="V202" r:id="rId1057" xr:uid="{00000000-0004-0000-0000-000020040000}"/>
    <hyperlink ref="V211" r:id="rId1058" xr:uid="{00000000-0004-0000-0000-000021040000}"/>
    <hyperlink ref="V204" r:id="rId1059" xr:uid="{00000000-0004-0000-0000-000022040000}"/>
    <hyperlink ref="V200" r:id="rId1060" xr:uid="{00000000-0004-0000-0000-000023040000}"/>
    <hyperlink ref="V212" r:id="rId1061" xr:uid="{00000000-0004-0000-0000-000024040000}"/>
    <hyperlink ref="V208" r:id="rId1062" xr:uid="{00000000-0004-0000-0000-000025040000}"/>
    <hyperlink ref="V201" r:id="rId1063" xr:uid="{00000000-0004-0000-0000-000026040000}"/>
    <hyperlink ref="V206" r:id="rId1064" xr:uid="{00000000-0004-0000-0000-000027040000}"/>
    <hyperlink ref="V209" r:id="rId1065" xr:uid="{00000000-0004-0000-0000-000028040000}"/>
    <hyperlink ref="V213" r:id="rId1066" xr:uid="{00000000-0004-0000-0000-000029040000}"/>
    <hyperlink ref="V215" r:id="rId1067" xr:uid="{00000000-0004-0000-0000-00002A040000}"/>
    <hyperlink ref="V217" r:id="rId1068" xr:uid="{00000000-0004-0000-0000-00002B040000}"/>
    <hyperlink ref="V218" r:id="rId1069" xr:uid="{00000000-0004-0000-0000-00002C040000}"/>
    <hyperlink ref="V220" r:id="rId1070" xr:uid="{00000000-0004-0000-0000-00002D040000}"/>
    <hyperlink ref="V222" r:id="rId1071" xr:uid="{00000000-0004-0000-0000-00002E040000}"/>
    <hyperlink ref="V223" r:id="rId1072" xr:uid="{00000000-0004-0000-0000-00002F040000}"/>
    <hyperlink ref="V226" r:id="rId1073" xr:uid="{00000000-0004-0000-0000-000030040000}"/>
    <hyperlink ref="V228" r:id="rId1074" xr:uid="{00000000-0004-0000-0000-000031040000}"/>
    <hyperlink ref="V227" r:id="rId1075" xr:uid="{00000000-0004-0000-0000-000032040000}"/>
    <hyperlink ref="V229" r:id="rId1076" xr:uid="{00000000-0004-0000-0000-000033040000}"/>
    <hyperlink ref="V234" r:id="rId1077" xr:uid="{00000000-0004-0000-0000-000034040000}"/>
    <hyperlink ref="V235" r:id="rId1078" xr:uid="{00000000-0004-0000-0000-000035040000}"/>
    <hyperlink ref="V231" r:id="rId1079" xr:uid="{00000000-0004-0000-0000-000036040000}"/>
    <hyperlink ref="V232" r:id="rId1080" xr:uid="{00000000-0004-0000-0000-000037040000}"/>
    <hyperlink ref="V233" r:id="rId1081" xr:uid="{00000000-0004-0000-0000-000038040000}"/>
    <hyperlink ref="V236" r:id="rId1082" xr:uid="{00000000-0004-0000-0000-000039040000}"/>
    <hyperlink ref="V237" r:id="rId1083" xr:uid="{00000000-0004-0000-0000-00003A040000}"/>
    <hyperlink ref="V238" r:id="rId1084" xr:uid="{00000000-0004-0000-0000-00003B040000}"/>
    <hyperlink ref="V239" r:id="rId1085" xr:uid="{00000000-0004-0000-0000-00003C040000}"/>
    <hyperlink ref="V242" r:id="rId1086" xr:uid="{00000000-0004-0000-0000-00003D040000}"/>
    <hyperlink ref="V243" r:id="rId1087" xr:uid="{00000000-0004-0000-0000-00003E040000}"/>
    <hyperlink ref="V244" r:id="rId1088" xr:uid="{00000000-0004-0000-0000-00003F040000}"/>
    <hyperlink ref="V246" r:id="rId1089" xr:uid="{00000000-0004-0000-0000-000040040000}"/>
    <hyperlink ref="V249" r:id="rId1090" xr:uid="{00000000-0004-0000-0000-000041040000}"/>
    <hyperlink ref="V247" r:id="rId1091" xr:uid="{00000000-0004-0000-0000-000042040000}"/>
    <hyperlink ref="V248" r:id="rId1092" xr:uid="{00000000-0004-0000-0000-000043040000}"/>
    <hyperlink ref="V251" r:id="rId1093" xr:uid="{00000000-0004-0000-0000-000044040000}"/>
    <hyperlink ref="V252" r:id="rId1094" xr:uid="{00000000-0004-0000-0000-000045040000}"/>
    <hyperlink ref="V253" r:id="rId1095" xr:uid="{00000000-0004-0000-0000-000046040000}"/>
    <hyperlink ref="V254" r:id="rId1096" xr:uid="{00000000-0004-0000-0000-000047040000}"/>
    <hyperlink ref="V256" r:id="rId1097" xr:uid="{00000000-0004-0000-0000-000048040000}"/>
    <hyperlink ref="V255" r:id="rId1098" xr:uid="{00000000-0004-0000-0000-000049040000}"/>
    <hyperlink ref="V258" r:id="rId1099" xr:uid="{00000000-0004-0000-0000-00004A040000}"/>
    <hyperlink ref="V257" r:id="rId1100" xr:uid="{00000000-0004-0000-0000-00004B040000}"/>
    <hyperlink ref="V261" r:id="rId1101" xr:uid="{00000000-0004-0000-0000-00004C040000}"/>
    <hyperlink ref="V267" r:id="rId1102" xr:uid="{00000000-0004-0000-0000-00004D040000}"/>
    <hyperlink ref="V269" r:id="rId1103" xr:uid="{00000000-0004-0000-0000-00004E040000}"/>
    <hyperlink ref="V270" r:id="rId1104" xr:uid="{00000000-0004-0000-0000-00004F040000}"/>
    <hyperlink ref="V272" r:id="rId1105" xr:uid="{00000000-0004-0000-0000-000050040000}"/>
    <hyperlink ref="V273" r:id="rId1106" xr:uid="{00000000-0004-0000-0000-000051040000}"/>
    <hyperlink ref="V275" r:id="rId1107" xr:uid="{00000000-0004-0000-0000-000052040000}"/>
    <hyperlink ref="V274" r:id="rId1108" xr:uid="{00000000-0004-0000-0000-000053040000}"/>
    <hyperlink ref="V279" r:id="rId1109" xr:uid="{00000000-0004-0000-0000-000054040000}"/>
    <hyperlink ref="V280" r:id="rId1110" xr:uid="{00000000-0004-0000-0000-000055040000}"/>
    <hyperlink ref="V284" r:id="rId1111" xr:uid="{00000000-0004-0000-0000-000056040000}"/>
    <hyperlink ref="V285" r:id="rId1112" xr:uid="{00000000-0004-0000-0000-000057040000}"/>
    <hyperlink ref="V288" r:id="rId1113" xr:uid="{00000000-0004-0000-0000-000058040000}"/>
    <hyperlink ref="V293" r:id="rId1114" xr:uid="{00000000-0004-0000-0000-000059040000}"/>
    <hyperlink ref="V294" r:id="rId1115" xr:uid="{00000000-0004-0000-0000-00005A040000}"/>
    <hyperlink ref="V295" r:id="rId1116" xr:uid="{00000000-0004-0000-0000-00005B040000}"/>
    <hyperlink ref="V289" r:id="rId1117" xr:uid="{00000000-0004-0000-0000-00005C040000}"/>
    <hyperlink ref="V291" r:id="rId1118" xr:uid="{00000000-0004-0000-0000-00005D040000}"/>
    <hyperlink ref="V290" r:id="rId1119" xr:uid="{00000000-0004-0000-0000-00005E040000}"/>
    <hyperlink ref="V298" r:id="rId1120" xr:uid="{00000000-0004-0000-0000-00005F040000}"/>
    <hyperlink ref="V297" r:id="rId1121" xr:uid="{00000000-0004-0000-0000-000060040000}"/>
    <hyperlink ref="V299" r:id="rId1122" xr:uid="{00000000-0004-0000-0000-000061040000}"/>
    <hyperlink ref="V303" r:id="rId1123" xr:uid="{00000000-0004-0000-0000-000062040000}"/>
    <hyperlink ref="V300" r:id="rId1124" xr:uid="{00000000-0004-0000-0000-000063040000}"/>
    <hyperlink ref="V301" r:id="rId1125" xr:uid="{00000000-0004-0000-0000-000064040000}"/>
    <hyperlink ref="V305" r:id="rId1126" xr:uid="{00000000-0004-0000-0000-000065040000}"/>
    <hyperlink ref="V306" r:id="rId1127" xr:uid="{00000000-0004-0000-0000-000066040000}"/>
    <hyperlink ref="V307" r:id="rId1128" xr:uid="{00000000-0004-0000-0000-000067040000}"/>
    <hyperlink ref="V309" r:id="rId1129" xr:uid="{00000000-0004-0000-0000-000068040000}"/>
    <hyperlink ref="V308" r:id="rId1130" xr:uid="{00000000-0004-0000-0000-000069040000}"/>
    <hyperlink ref="V310" r:id="rId1131" xr:uid="{00000000-0004-0000-0000-00006A040000}"/>
    <hyperlink ref="V311" r:id="rId1132" xr:uid="{00000000-0004-0000-0000-00006B040000}"/>
    <hyperlink ref="V312" r:id="rId1133" xr:uid="{00000000-0004-0000-0000-00006C040000}"/>
    <hyperlink ref="V313" r:id="rId1134" xr:uid="{00000000-0004-0000-0000-00006D040000}"/>
    <hyperlink ref="V315" r:id="rId1135" xr:uid="{00000000-0004-0000-0000-00006E040000}"/>
    <hyperlink ref="V314" r:id="rId1136" xr:uid="{00000000-0004-0000-0000-00006F040000}"/>
    <hyperlink ref="V316" r:id="rId1137" xr:uid="{00000000-0004-0000-0000-000070040000}"/>
    <hyperlink ref="V317" r:id="rId1138" xr:uid="{00000000-0004-0000-0000-000071040000}"/>
    <hyperlink ref="V353" r:id="rId1139" xr:uid="{00000000-0004-0000-0000-000072040000}"/>
    <hyperlink ref="V357" r:id="rId1140" display="http://www.klasektrading.cz/public/catalog/2018-2019.html" xr:uid="{00000000-0004-0000-0000-000073040000}"/>
    <hyperlink ref="V369" r:id="rId1141" xr:uid="{00000000-0004-0000-0000-000074040000}"/>
    <hyperlink ref="V371" r:id="rId1142" xr:uid="{00000000-0004-0000-0000-000075040000}"/>
    <hyperlink ref="V373" r:id="rId1143" xr:uid="{00000000-0004-0000-0000-000076040000}"/>
    <hyperlink ref="V375" r:id="rId1144" xr:uid="{00000000-0004-0000-0000-000077040000}"/>
    <hyperlink ref="V387" r:id="rId1145" xr:uid="{00000000-0004-0000-0000-000078040000}"/>
    <hyperlink ref="V381" r:id="rId1146" xr:uid="{00000000-0004-0000-0000-000079040000}"/>
    <hyperlink ref="V377" r:id="rId1147" xr:uid="{00000000-0004-0000-0000-00007A040000}"/>
    <hyperlink ref="V378" r:id="rId1148" xr:uid="{00000000-0004-0000-0000-00007B040000}"/>
    <hyperlink ref="V380" r:id="rId1149" xr:uid="{00000000-0004-0000-0000-00007C040000}"/>
    <hyperlink ref="V383" r:id="rId1150" xr:uid="{00000000-0004-0000-0000-00007D040000}"/>
    <hyperlink ref="V391" r:id="rId1151" xr:uid="{00000000-0004-0000-0000-00007E040000}"/>
    <hyperlink ref="V390" r:id="rId1152" xr:uid="{00000000-0004-0000-0000-00007F040000}"/>
    <hyperlink ref="V392" r:id="rId1153" xr:uid="{00000000-0004-0000-0000-000080040000}"/>
    <hyperlink ref="V394" r:id="rId1154" xr:uid="{00000000-0004-0000-0000-000081040000}"/>
    <hyperlink ref="V386" r:id="rId1155" xr:uid="{00000000-0004-0000-0000-000082040000}"/>
    <hyperlink ref="V388" r:id="rId1156" xr:uid="{00000000-0004-0000-0000-000083040000}"/>
    <hyperlink ref="V395" r:id="rId1157" xr:uid="{00000000-0004-0000-0000-000084040000}"/>
    <hyperlink ref="V396" r:id="rId1158" xr:uid="{00000000-0004-0000-0000-000085040000}"/>
    <hyperlink ref="V397" r:id="rId1159" xr:uid="{00000000-0004-0000-0000-000086040000}"/>
    <hyperlink ref="V398" r:id="rId1160" xr:uid="{00000000-0004-0000-0000-000087040000}"/>
    <hyperlink ref="V403" r:id="rId1161" xr:uid="{00000000-0004-0000-0000-000088040000}"/>
    <hyperlink ref="V401" r:id="rId1162" xr:uid="{00000000-0004-0000-0000-000089040000}"/>
    <hyperlink ref="V402" r:id="rId1163" xr:uid="{00000000-0004-0000-0000-00008A040000}"/>
    <hyperlink ref="V404" r:id="rId1164" xr:uid="{00000000-0004-0000-0000-00008B040000}"/>
    <hyperlink ref="V406" r:id="rId1165" xr:uid="{00000000-0004-0000-0000-00008C040000}"/>
    <hyperlink ref="V405" r:id="rId1166" xr:uid="{00000000-0004-0000-0000-00008D040000}"/>
    <hyperlink ref="V407" r:id="rId1167" xr:uid="{00000000-0004-0000-0000-00008E040000}"/>
    <hyperlink ref="V409" r:id="rId1168" xr:uid="{00000000-0004-0000-0000-00008F040000}"/>
    <hyperlink ref="V410" r:id="rId1169" xr:uid="{00000000-0004-0000-0000-000090040000}"/>
    <hyperlink ref="V412" r:id="rId1170" xr:uid="{00000000-0004-0000-0000-000091040000}"/>
    <hyperlink ref="V411" r:id="rId1171" xr:uid="{00000000-0004-0000-0000-000092040000}"/>
    <hyperlink ref="V415" r:id="rId1172" xr:uid="{00000000-0004-0000-0000-000093040000}"/>
    <hyperlink ref="V413" r:id="rId1173" xr:uid="{00000000-0004-0000-0000-000094040000}"/>
    <hyperlink ref="V414" r:id="rId1174" xr:uid="{00000000-0004-0000-0000-000095040000}"/>
    <hyperlink ref="V416" r:id="rId1175" xr:uid="{00000000-0004-0000-0000-000096040000}"/>
    <hyperlink ref="V427" r:id="rId1176" xr:uid="{00000000-0004-0000-0000-000097040000}"/>
    <hyperlink ref="V420" r:id="rId1177" xr:uid="{00000000-0004-0000-0000-000098040000}"/>
    <hyperlink ref="V421" r:id="rId1178" xr:uid="{00000000-0004-0000-0000-000099040000}"/>
    <hyperlink ref="V425" r:id="rId1179" xr:uid="{00000000-0004-0000-0000-00009A040000}"/>
    <hyperlink ref="V426" r:id="rId1180" xr:uid="{00000000-0004-0000-0000-00009B040000}"/>
    <hyperlink ref="V424" r:id="rId1181" xr:uid="{00000000-0004-0000-0000-00009C040000}"/>
    <hyperlink ref="V423" r:id="rId1182" xr:uid="{00000000-0004-0000-0000-00009D040000}"/>
    <hyperlink ref="V422" r:id="rId1183" xr:uid="{00000000-0004-0000-0000-00009E040000}"/>
    <hyperlink ref="V419" r:id="rId1184" xr:uid="{00000000-0004-0000-0000-00009F040000}"/>
    <hyperlink ref="V431" r:id="rId1185" xr:uid="{00000000-0004-0000-0000-0000A0040000}"/>
    <hyperlink ref="V429" r:id="rId1186" xr:uid="{00000000-0004-0000-0000-0000A1040000}"/>
    <hyperlink ref="V430" r:id="rId1187" xr:uid="{00000000-0004-0000-0000-0000A2040000}"/>
    <hyperlink ref="V433" r:id="rId1188" xr:uid="{00000000-0004-0000-0000-0000A3040000}"/>
    <hyperlink ref="V432" r:id="rId1189" xr:uid="{00000000-0004-0000-0000-0000A4040000}"/>
    <hyperlink ref="V435" r:id="rId1190" xr:uid="{00000000-0004-0000-0000-0000A5040000}"/>
    <hyperlink ref="V436" r:id="rId1191" xr:uid="{00000000-0004-0000-0000-0000A6040000}"/>
    <hyperlink ref="V440" r:id="rId1192" xr:uid="{00000000-0004-0000-0000-0000A7040000}"/>
    <hyperlink ref="V437" r:id="rId1193" xr:uid="{00000000-0004-0000-0000-0000A8040000}"/>
    <hyperlink ref="V443" r:id="rId1194" xr:uid="{00000000-0004-0000-0000-0000A9040000}"/>
    <hyperlink ref="V441" r:id="rId1195" xr:uid="{00000000-0004-0000-0000-0000AA040000}"/>
    <hyperlink ref="V442" r:id="rId1196" xr:uid="{00000000-0004-0000-0000-0000AB040000}"/>
    <hyperlink ref="V444" r:id="rId1197" xr:uid="{00000000-0004-0000-0000-0000AC040000}"/>
    <hyperlink ref="V447" r:id="rId1198" xr:uid="{00000000-0004-0000-0000-0000AD040000}"/>
    <hyperlink ref="V446" r:id="rId1199" xr:uid="{00000000-0004-0000-0000-0000AE040000}"/>
    <hyperlink ref="V448" r:id="rId1200" xr:uid="{00000000-0004-0000-0000-0000AF040000}"/>
    <hyperlink ref="V449" r:id="rId1201" xr:uid="{00000000-0004-0000-0000-0000B0040000}"/>
    <hyperlink ref="V463" r:id="rId1202" xr:uid="{00000000-0004-0000-0000-0000B1040000}"/>
    <hyperlink ref="V460" r:id="rId1203" xr:uid="{00000000-0004-0000-0000-0000B2040000}"/>
    <hyperlink ref="V452" r:id="rId1204" xr:uid="{00000000-0004-0000-0000-0000B3040000}"/>
    <hyperlink ref="V461" r:id="rId1205" xr:uid="{00000000-0004-0000-0000-0000B4040000}"/>
    <hyperlink ref="V456" r:id="rId1206" xr:uid="{00000000-0004-0000-0000-0000B5040000}"/>
    <hyperlink ref="V453" r:id="rId1207" xr:uid="{00000000-0004-0000-0000-0000B6040000}"/>
    <hyperlink ref="V462" r:id="rId1208" xr:uid="{00000000-0004-0000-0000-0000B7040000}"/>
    <hyperlink ref="V450" r:id="rId1209" xr:uid="{00000000-0004-0000-0000-0000B8040000}"/>
    <hyperlink ref="V454" r:id="rId1210" xr:uid="{00000000-0004-0000-0000-0000B9040000}"/>
    <hyperlink ref="V458" r:id="rId1211" xr:uid="{00000000-0004-0000-0000-0000BA040000}"/>
    <hyperlink ref="V457" r:id="rId1212" xr:uid="{00000000-0004-0000-0000-0000BB040000}"/>
    <hyperlink ref="V465" r:id="rId1213" xr:uid="{00000000-0004-0000-0000-0000BC040000}"/>
    <hyperlink ref="V469" r:id="rId1214" xr:uid="{00000000-0004-0000-0000-0000BD040000}"/>
    <hyperlink ref="V470" r:id="rId1215" xr:uid="{00000000-0004-0000-0000-0000BE040000}"/>
    <hyperlink ref="V468" r:id="rId1216" xr:uid="{00000000-0004-0000-0000-0000BF040000}"/>
    <hyperlink ref="V467" r:id="rId1217" xr:uid="{00000000-0004-0000-0000-0000C0040000}"/>
    <hyperlink ref="V487" r:id="rId1218" xr:uid="{00000000-0004-0000-0000-0000C1040000}"/>
    <hyperlink ref="V488" r:id="rId1219" xr:uid="{00000000-0004-0000-0000-0000C2040000}"/>
    <hyperlink ref="V473" r:id="rId1220" xr:uid="{00000000-0004-0000-0000-0000C3040000}"/>
    <hyperlink ref="V475" r:id="rId1221" xr:uid="{00000000-0004-0000-0000-0000C4040000}"/>
    <hyperlink ref="V489" r:id="rId1222" xr:uid="{00000000-0004-0000-0000-0000C5040000}"/>
    <hyperlink ref="V479" r:id="rId1223" xr:uid="{00000000-0004-0000-0000-0000C6040000}"/>
    <hyperlink ref="V486" r:id="rId1224" xr:uid="{00000000-0004-0000-0000-0000C7040000}"/>
    <hyperlink ref="V478" r:id="rId1225" xr:uid="{00000000-0004-0000-0000-0000C8040000}"/>
    <hyperlink ref="V482" r:id="rId1226" xr:uid="{00000000-0004-0000-0000-0000C9040000}"/>
    <hyperlink ref="V474" r:id="rId1227" xr:uid="{00000000-0004-0000-0000-0000CA040000}"/>
    <hyperlink ref="V472" r:id="rId1228" xr:uid="{00000000-0004-0000-0000-0000CB040000}"/>
    <hyperlink ref="V477" r:id="rId1229" xr:uid="{00000000-0004-0000-0000-0000CC040000}"/>
    <hyperlink ref="V481" r:id="rId1230" xr:uid="{00000000-0004-0000-0000-0000CD040000}"/>
    <hyperlink ref="V493" r:id="rId1231" xr:uid="{00000000-0004-0000-0000-0000CE040000}"/>
    <hyperlink ref="V494" r:id="rId1232" xr:uid="{00000000-0004-0000-0000-0000CF040000}"/>
    <hyperlink ref="V491" r:id="rId1233" xr:uid="{00000000-0004-0000-0000-0000D0040000}"/>
    <hyperlink ref="V499" r:id="rId1234" xr:uid="{00000000-0004-0000-0000-0000D1040000}"/>
    <hyperlink ref="V498" r:id="rId1235" xr:uid="{00000000-0004-0000-0000-0000D2040000}"/>
    <hyperlink ref="V497" r:id="rId1236" xr:uid="{00000000-0004-0000-0000-0000D3040000}"/>
    <hyperlink ref="V496" r:id="rId1237" xr:uid="{00000000-0004-0000-0000-0000D4040000}"/>
    <hyperlink ref="V501" r:id="rId1238" xr:uid="{00000000-0004-0000-0000-0000D5040000}"/>
    <hyperlink ref="V502" r:id="rId1239" xr:uid="{00000000-0004-0000-0000-0000D6040000}"/>
    <hyperlink ref="V505" r:id="rId1240" xr:uid="{00000000-0004-0000-0000-0000D7040000}"/>
    <hyperlink ref="V504" r:id="rId1241" xr:uid="{00000000-0004-0000-0000-0000D8040000}"/>
    <hyperlink ref="V513" r:id="rId1242" xr:uid="{00000000-0004-0000-0000-0000D9040000}"/>
    <hyperlink ref="V511" r:id="rId1243" xr:uid="{00000000-0004-0000-0000-0000DA040000}"/>
    <hyperlink ref="V519" r:id="rId1244" xr:uid="{00000000-0004-0000-0000-0000DB040000}"/>
    <hyperlink ref="V523" r:id="rId1245" xr:uid="{00000000-0004-0000-0000-0000DC040000}"/>
    <hyperlink ref="V524" r:id="rId1246" xr:uid="{00000000-0004-0000-0000-0000DD040000}"/>
    <hyperlink ref="V520" r:id="rId1247" xr:uid="{00000000-0004-0000-0000-0000DE040000}"/>
    <hyperlink ref="V507" r:id="rId1248" xr:uid="{00000000-0004-0000-0000-0000DF040000}"/>
    <hyperlink ref="V522" r:id="rId1249" xr:uid="{00000000-0004-0000-0000-0000E0040000}"/>
    <hyperlink ref="V509" r:id="rId1250" xr:uid="{00000000-0004-0000-0000-0000E1040000}"/>
    <hyperlink ref="V510" r:id="rId1251" xr:uid="{00000000-0004-0000-0000-0000E2040000}"/>
    <hyperlink ref="V518" r:id="rId1252" xr:uid="{00000000-0004-0000-0000-0000E3040000}"/>
    <hyperlink ref="V521" r:id="rId1253" xr:uid="{00000000-0004-0000-0000-0000E4040000}"/>
    <hyperlink ref="V514" r:id="rId1254" xr:uid="{00000000-0004-0000-0000-0000E5040000}"/>
    <hyperlink ref="V528" r:id="rId1255" xr:uid="{00000000-0004-0000-0000-0000E6040000}"/>
    <hyperlink ref="V526" r:id="rId1256" xr:uid="{00000000-0004-0000-0000-0000E7040000}"/>
    <hyperlink ref="V527" r:id="rId1257" xr:uid="{00000000-0004-0000-0000-0000E8040000}"/>
    <hyperlink ref="V529" r:id="rId1258" xr:uid="{00000000-0004-0000-0000-0000E9040000}"/>
    <hyperlink ref="V532" r:id="rId1259" xr:uid="{00000000-0004-0000-0000-0000EA040000}"/>
    <hyperlink ref="V533" r:id="rId1260" xr:uid="{00000000-0004-0000-0000-0000EB040000}"/>
    <hyperlink ref="V530" r:id="rId1261" xr:uid="{00000000-0004-0000-0000-0000EC040000}"/>
    <hyperlink ref="V531" r:id="rId1262" xr:uid="{00000000-0004-0000-0000-0000ED040000}"/>
    <hyperlink ref="V535" r:id="rId1263" xr:uid="{00000000-0004-0000-0000-0000EE040000}"/>
    <hyperlink ref="V536" r:id="rId1264" xr:uid="{00000000-0004-0000-0000-0000EF040000}"/>
    <hyperlink ref="V537" r:id="rId1265" xr:uid="{00000000-0004-0000-0000-0000F0040000}"/>
    <hyperlink ref="V538" r:id="rId1266" xr:uid="{00000000-0004-0000-0000-0000F1040000}"/>
    <hyperlink ref="V540" r:id="rId1267" xr:uid="{00000000-0004-0000-0000-0000F2040000}"/>
    <hyperlink ref="V541" r:id="rId1268" xr:uid="{00000000-0004-0000-0000-0000F3040000}"/>
    <hyperlink ref="V544" r:id="rId1269" xr:uid="{00000000-0004-0000-0000-0000F4040000}"/>
    <hyperlink ref="V542" r:id="rId1270" xr:uid="{00000000-0004-0000-0000-0000F5040000}"/>
    <hyperlink ref="V543" r:id="rId1271" xr:uid="{00000000-0004-0000-0000-0000F6040000}"/>
    <hyperlink ref="V547" r:id="rId1272" xr:uid="{00000000-0004-0000-0000-0000F7040000}"/>
    <hyperlink ref="V546" r:id="rId1273" xr:uid="{00000000-0004-0000-0000-0000F8040000}"/>
    <hyperlink ref="V549" r:id="rId1274" xr:uid="{00000000-0004-0000-0000-0000F9040000}"/>
    <hyperlink ref="V548" r:id="rId1275" xr:uid="{00000000-0004-0000-0000-0000FA040000}"/>
    <hyperlink ref="V551" r:id="rId1276" xr:uid="{00000000-0004-0000-0000-0000FB040000}"/>
    <hyperlink ref="V550" r:id="rId1277" xr:uid="{00000000-0004-0000-0000-0000FC040000}"/>
    <hyperlink ref="V555" r:id="rId1278" xr:uid="{00000000-0004-0000-0000-0000FD040000}"/>
    <hyperlink ref="V552" r:id="rId1279" xr:uid="{00000000-0004-0000-0000-0000FE040000}"/>
    <hyperlink ref="V557" r:id="rId1280" xr:uid="{00000000-0004-0000-0000-0000FF040000}"/>
    <hyperlink ref="V556" r:id="rId1281" xr:uid="{00000000-0004-0000-0000-000000050000}"/>
    <hyperlink ref="V561" r:id="rId1282" xr:uid="{00000000-0004-0000-0000-000001050000}"/>
    <hyperlink ref="V564" r:id="rId1283" xr:uid="{00000000-0004-0000-0000-000002050000}"/>
    <hyperlink ref="V565" r:id="rId1284" xr:uid="{00000000-0004-0000-0000-000003050000}"/>
    <hyperlink ref="V563" r:id="rId1285" xr:uid="{00000000-0004-0000-0000-000004050000}"/>
    <hyperlink ref="V558" r:id="rId1286" xr:uid="{00000000-0004-0000-0000-000005050000}"/>
    <hyperlink ref="V562" r:id="rId1287" xr:uid="{00000000-0004-0000-0000-000006050000}"/>
    <hyperlink ref="V560" r:id="rId1288" xr:uid="{00000000-0004-0000-0000-000007050000}"/>
    <hyperlink ref="V571" r:id="rId1289" xr:uid="{00000000-0004-0000-0000-000008050000}"/>
    <hyperlink ref="V570" r:id="rId1290" xr:uid="{00000000-0004-0000-0000-000009050000}"/>
    <hyperlink ref="V567" r:id="rId1291" xr:uid="{00000000-0004-0000-0000-00000A050000}"/>
    <hyperlink ref="V568" r:id="rId1292" xr:uid="{00000000-0004-0000-0000-00000B050000}"/>
    <hyperlink ref="V569" r:id="rId1293" xr:uid="{00000000-0004-0000-0000-00000C050000}"/>
    <hyperlink ref="V577" r:id="rId1294" xr:uid="{00000000-0004-0000-0000-00000D050000}"/>
    <hyperlink ref="V576" r:id="rId1295" xr:uid="{00000000-0004-0000-0000-00000E050000}"/>
    <hyperlink ref="V574" r:id="rId1296" xr:uid="{00000000-0004-0000-0000-00000F050000}"/>
    <hyperlink ref="V573" r:id="rId1297" xr:uid="{00000000-0004-0000-0000-000010050000}"/>
    <hyperlink ref="V579" r:id="rId1298" xr:uid="{00000000-0004-0000-0000-000011050000}"/>
    <hyperlink ref="V580" r:id="rId1299" xr:uid="{00000000-0004-0000-0000-000012050000}"/>
    <hyperlink ref="V581" r:id="rId1300" xr:uid="{00000000-0004-0000-0000-000013050000}"/>
    <hyperlink ref="V584" r:id="rId1301" xr:uid="{00000000-0004-0000-0000-000014050000}"/>
    <hyperlink ref="V583" r:id="rId1302" xr:uid="{00000000-0004-0000-0000-000015050000}"/>
    <hyperlink ref="V595" r:id="rId1303" xr:uid="{00000000-0004-0000-0000-000016050000}"/>
    <hyperlink ref="V586" r:id="rId1304" xr:uid="{00000000-0004-0000-0000-000017050000}"/>
    <hyperlink ref="V585" r:id="rId1305" xr:uid="{00000000-0004-0000-0000-000018050000}"/>
    <hyperlink ref="V587" r:id="rId1306" xr:uid="{00000000-0004-0000-0000-000019050000}"/>
    <hyperlink ref="V589" r:id="rId1307" xr:uid="{00000000-0004-0000-0000-00001A050000}"/>
    <hyperlink ref="V590" r:id="rId1308" xr:uid="{00000000-0004-0000-0000-00001B050000}"/>
    <hyperlink ref="V593" r:id="rId1309" xr:uid="{00000000-0004-0000-0000-00001C050000}"/>
    <hyperlink ref="V592" r:id="rId1310" xr:uid="{00000000-0004-0000-0000-00001D050000}"/>
    <hyperlink ref="V596" r:id="rId1311" xr:uid="{00000000-0004-0000-0000-00001E050000}"/>
    <hyperlink ref="V591" r:id="rId1312" xr:uid="{00000000-0004-0000-0000-00001F050000}"/>
    <hyperlink ref="V601" r:id="rId1313" xr:uid="{00000000-0004-0000-0000-000020050000}"/>
    <hyperlink ref="V599" r:id="rId1314" xr:uid="{00000000-0004-0000-0000-000021050000}"/>
    <hyperlink ref="V600" r:id="rId1315" xr:uid="{00000000-0004-0000-0000-000022050000}"/>
    <hyperlink ref="V598" r:id="rId1316" xr:uid="{00000000-0004-0000-0000-000023050000}"/>
    <hyperlink ref="V603" r:id="rId1317" xr:uid="{00000000-0004-0000-0000-000024050000}"/>
    <hyperlink ref="V604" r:id="rId1318" xr:uid="{00000000-0004-0000-0000-000025050000}"/>
    <hyperlink ref="V605" r:id="rId1319" xr:uid="{00000000-0004-0000-0000-000026050000}"/>
    <hyperlink ref="V610" r:id="rId1320" xr:uid="{00000000-0004-0000-0000-000027050000}"/>
    <hyperlink ref="V609" r:id="rId1321" xr:uid="{00000000-0004-0000-0000-000028050000}"/>
    <hyperlink ref="V608" r:id="rId1322" xr:uid="{00000000-0004-0000-0000-000029050000}"/>
    <hyperlink ref="V607" r:id="rId1323" xr:uid="{00000000-0004-0000-0000-00002A050000}"/>
    <hyperlink ref="V611" r:id="rId1324" xr:uid="{00000000-0004-0000-0000-00002B050000}"/>
    <hyperlink ref="V614" r:id="rId1325" xr:uid="{00000000-0004-0000-0000-00002C050000}"/>
    <hyperlink ref="V613" r:id="rId1326" xr:uid="{00000000-0004-0000-0000-00002D050000}"/>
    <hyperlink ref="V616" r:id="rId1327" xr:uid="{00000000-0004-0000-0000-00002E050000}"/>
    <hyperlink ref="V617" r:id="rId1328" xr:uid="{00000000-0004-0000-0000-00002F050000}"/>
    <hyperlink ref="V621" r:id="rId1329" xr:uid="{00000000-0004-0000-0000-000030050000}"/>
    <hyperlink ref="V619" r:id="rId1330" xr:uid="{00000000-0004-0000-0000-000031050000}"/>
    <hyperlink ref="V615" r:id="rId1331" xr:uid="{00000000-0004-0000-0000-000032050000}"/>
    <hyperlink ref="V620" r:id="rId1332" xr:uid="{00000000-0004-0000-0000-000033050000}"/>
    <hyperlink ref="V624" r:id="rId1333" xr:uid="{00000000-0004-0000-0000-000034050000}"/>
    <hyperlink ref="V626" r:id="rId1334" xr:uid="{00000000-0004-0000-0000-000035050000}"/>
    <hyperlink ref="V627" r:id="rId1335" xr:uid="{00000000-0004-0000-0000-000036050000}"/>
    <hyperlink ref="V628" r:id="rId1336" xr:uid="{00000000-0004-0000-0000-000037050000}"/>
    <hyperlink ref="V625" r:id="rId1337" xr:uid="{00000000-0004-0000-0000-000038050000}"/>
    <hyperlink ref="V629" r:id="rId1338" xr:uid="{00000000-0004-0000-0000-000039050000}"/>
    <hyperlink ref="V630" r:id="rId1339" xr:uid="{00000000-0004-0000-0000-00003A050000}"/>
    <hyperlink ref="V623" r:id="rId1340" xr:uid="{00000000-0004-0000-0000-00003B050000}"/>
    <hyperlink ref="V631" r:id="rId1341" xr:uid="{00000000-0004-0000-0000-00003C050000}"/>
    <hyperlink ref="V633" r:id="rId1342" xr:uid="{00000000-0004-0000-0000-00003D050000}"/>
    <hyperlink ref="V636" r:id="rId1343" xr:uid="{00000000-0004-0000-0000-00003E050000}"/>
    <hyperlink ref="V635" r:id="rId1344" xr:uid="{00000000-0004-0000-0000-00003F050000}"/>
    <hyperlink ref="V637" r:id="rId1345" xr:uid="{00000000-0004-0000-0000-000040050000}"/>
    <hyperlink ref="V639" r:id="rId1346" xr:uid="{00000000-0004-0000-0000-000041050000}"/>
    <hyperlink ref="V638" r:id="rId1347" xr:uid="{00000000-0004-0000-0000-000042050000}"/>
    <hyperlink ref="V642" r:id="rId1348" xr:uid="{00000000-0004-0000-0000-000043050000}"/>
    <hyperlink ref="V643" r:id="rId1349" xr:uid="{00000000-0004-0000-0000-000044050000}"/>
    <hyperlink ref="V641" r:id="rId1350" xr:uid="{00000000-0004-0000-0000-000045050000}"/>
    <hyperlink ref="V645" r:id="rId1351" xr:uid="{00000000-0004-0000-0000-000046050000}"/>
    <hyperlink ref="V644" r:id="rId1352" xr:uid="{00000000-0004-0000-0000-000047050000}"/>
    <hyperlink ref="V648" r:id="rId1353" xr:uid="{00000000-0004-0000-0000-000048050000}"/>
    <hyperlink ref="V647" r:id="rId1354" xr:uid="{00000000-0004-0000-0000-000049050000}"/>
    <hyperlink ref="V650" r:id="rId1355" xr:uid="{00000000-0004-0000-0000-00004A050000}"/>
    <hyperlink ref="V651" r:id="rId1356" xr:uid="{00000000-0004-0000-0000-00004B050000}"/>
    <hyperlink ref="V649" r:id="rId1357" xr:uid="{00000000-0004-0000-0000-00004C050000}"/>
    <hyperlink ref="V652" r:id="rId1358" xr:uid="{00000000-0004-0000-0000-00004D050000}"/>
    <hyperlink ref="V655" r:id="rId1359" xr:uid="{00000000-0004-0000-0000-00004E050000}"/>
    <hyperlink ref="V654" r:id="rId1360" xr:uid="{00000000-0004-0000-0000-00004F050000}"/>
    <hyperlink ref="V656" r:id="rId1361" xr:uid="{00000000-0004-0000-0000-000050050000}"/>
    <hyperlink ref="V657" r:id="rId1362" xr:uid="{00000000-0004-0000-0000-000051050000}"/>
    <hyperlink ref="V658" r:id="rId1363" xr:uid="{00000000-0004-0000-0000-000052050000}"/>
    <hyperlink ref="V660" r:id="rId1364" xr:uid="{00000000-0004-0000-0000-000053050000}"/>
    <hyperlink ref="V661" r:id="rId1365" xr:uid="{00000000-0004-0000-0000-000054050000}"/>
    <hyperlink ref="V662" r:id="rId1366" xr:uid="{00000000-0004-0000-0000-000055050000}"/>
    <hyperlink ref="V663" r:id="rId1367" xr:uid="{00000000-0004-0000-0000-000056050000}"/>
    <hyperlink ref="V664" r:id="rId1368" xr:uid="{00000000-0004-0000-0000-000057050000}"/>
    <hyperlink ref="V666" r:id="rId1369" xr:uid="{00000000-0004-0000-0000-000058050000}"/>
    <hyperlink ref="V667" r:id="rId1370" xr:uid="{00000000-0004-0000-0000-000059050000}"/>
    <hyperlink ref="V669" r:id="rId1371" xr:uid="{00000000-0004-0000-0000-00005A050000}"/>
    <hyperlink ref="V670" r:id="rId1372" xr:uid="{00000000-0004-0000-0000-00005B050000}"/>
    <hyperlink ref="V671" r:id="rId1373" xr:uid="{00000000-0004-0000-0000-00005C050000}"/>
    <hyperlink ref="V673" r:id="rId1374" xr:uid="{00000000-0004-0000-0000-00005D050000}"/>
    <hyperlink ref="V674" r:id="rId1375" xr:uid="{00000000-0004-0000-0000-00005E050000}"/>
    <hyperlink ref="V675" r:id="rId1376" xr:uid="{00000000-0004-0000-0000-00005F050000}"/>
    <hyperlink ref="V676" r:id="rId1377" xr:uid="{00000000-0004-0000-0000-000060050000}"/>
    <hyperlink ref="V678" r:id="rId1378" xr:uid="{00000000-0004-0000-0000-000061050000}"/>
    <hyperlink ref="V679" r:id="rId1379" xr:uid="{00000000-0004-0000-0000-000062050000}"/>
    <hyperlink ref="V680" r:id="rId1380" xr:uid="{00000000-0004-0000-0000-000063050000}"/>
    <hyperlink ref="V684" r:id="rId1381" xr:uid="{00000000-0004-0000-0000-000064050000}"/>
    <hyperlink ref="V683" r:id="rId1382" xr:uid="{00000000-0004-0000-0000-000065050000}"/>
    <hyperlink ref="V682" r:id="rId1383" xr:uid="{00000000-0004-0000-0000-000066050000}"/>
    <hyperlink ref="V686" r:id="rId1384" xr:uid="{00000000-0004-0000-0000-000067050000}"/>
    <hyperlink ref="V685" r:id="rId1385" xr:uid="{00000000-0004-0000-0000-000068050000}"/>
    <hyperlink ref="V688" r:id="rId1386" xr:uid="{00000000-0004-0000-0000-000069050000}"/>
    <hyperlink ref="V690" r:id="rId1387" xr:uid="{00000000-0004-0000-0000-00006A050000}"/>
    <hyperlink ref="V689" r:id="rId1388" xr:uid="{00000000-0004-0000-0000-00006B050000}"/>
    <hyperlink ref="V687" r:id="rId1389" xr:uid="{00000000-0004-0000-0000-00006C050000}"/>
    <hyperlink ref="V692" r:id="rId1390" xr:uid="{00000000-0004-0000-0000-00006D050000}"/>
    <hyperlink ref="V695" r:id="rId1391" xr:uid="{00000000-0004-0000-0000-00006E050000}"/>
    <hyperlink ref="V696" r:id="rId1392" xr:uid="{00000000-0004-0000-0000-00006F050000}"/>
    <hyperlink ref="V694" r:id="rId1393" xr:uid="{00000000-0004-0000-0000-000070050000}"/>
    <hyperlink ref="V700" r:id="rId1394" xr:uid="{00000000-0004-0000-0000-000071050000}"/>
    <hyperlink ref="V697" r:id="rId1395" xr:uid="{00000000-0004-0000-0000-000072050000}"/>
    <hyperlink ref="V699" r:id="rId1396" xr:uid="{00000000-0004-0000-0000-000073050000}"/>
    <hyperlink ref="V702" r:id="rId1397" xr:uid="{00000000-0004-0000-0000-000074050000}"/>
    <hyperlink ref="V701" r:id="rId1398" xr:uid="{00000000-0004-0000-0000-000075050000}"/>
    <hyperlink ref="V708" r:id="rId1399" xr:uid="{00000000-0004-0000-0000-000076050000}"/>
    <hyperlink ref="V705" r:id="rId1400" xr:uid="{00000000-0004-0000-0000-000077050000}"/>
    <hyperlink ref="V706" r:id="rId1401" xr:uid="{00000000-0004-0000-0000-000078050000}"/>
    <hyperlink ref="V707" r:id="rId1402" xr:uid="{00000000-0004-0000-0000-000079050000}"/>
    <hyperlink ref="V709" r:id="rId1403" xr:uid="{00000000-0004-0000-0000-00007A050000}"/>
    <hyperlink ref="V712" r:id="rId1404" xr:uid="{00000000-0004-0000-0000-00007B050000}"/>
    <hyperlink ref="V714" r:id="rId1405" xr:uid="{00000000-0004-0000-0000-00007C050000}"/>
    <hyperlink ref="V715" r:id="rId1406" xr:uid="{00000000-0004-0000-0000-00007D050000}"/>
    <hyperlink ref="V711" r:id="rId1407" xr:uid="{00000000-0004-0000-0000-00007E050000}"/>
    <hyperlink ref="V720" r:id="rId1408" xr:uid="{00000000-0004-0000-0000-00007F050000}"/>
    <hyperlink ref="V717" r:id="rId1409" xr:uid="{00000000-0004-0000-0000-000080050000}"/>
    <hyperlink ref="V719" r:id="rId1410" xr:uid="{00000000-0004-0000-0000-000081050000}"/>
    <hyperlink ref="V718" r:id="rId1411" xr:uid="{00000000-0004-0000-0000-000082050000}"/>
    <hyperlink ref="V722" r:id="rId1412" xr:uid="{00000000-0004-0000-0000-000083050000}"/>
    <hyperlink ref="V723" r:id="rId1413" xr:uid="{00000000-0004-0000-0000-000084050000}"/>
    <hyperlink ref="V724" r:id="rId1414" xr:uid="{00000000-0004-0000-0000-000085050000}"/>
    <hyperlink ref="V726" r:id="rId1415" xr:uid="{00000000-0004-0000-0000-000086050000}"/>
    <hyperlink ref="V727" r:id="rId1416" xr:uid="{00000000-0004-0000-0000-000087050000}"/>
    <hyperlink ref="V729" r:id="rId1417" xr:uid="{00000000-0004-0000-0000-000088050000}"/>
    <hyperlink ref="V730" r:id="rId1418" xr:uid="{00000000-0004-0000-0000-000089050000}"/>
    <hyperlink ref="V733" r:id="rId1419" xr:uid="{00000000-0004-0000-0000-00008A050000}"/>
    <hyperlink ref="V734" r:id="rId1420" xr:uid="{00000000-0004-0000-0000-00008B050000}"/>
    <hyperlink ref="V731" r:id="rId1421" xr:uid="{00000000-0004-0000-0000-00008C050000}"/>
    <hyperlink ref="V732" r:id="rId1422" xr:uid="{00000000-0004-0000-0000-00008D050000}"/>
    <hyperlink ref="V736" r:id="rId1423" xr:uid="{00000000-0004-0000-0000-00008E050000}"/>
    <hyperlink ref="V747" r:id="rId1424" xr:uid="{00000000-0004-0000-0000-00008F050000}"/>
    <hyperlink ref="V744" r:id="rId1425" xr:uid="{00000000-0004-0000-0000-000090050000}"/>
    <hyperlink ref="V745" r:id="rId1426" xr:uid="{00000000-0004-0000-0000-000091050000}"/>
    <hyperlink ref="V749" r:id="rId1427" xr:uid="{00000000-0004-0000-0000-000092050000}"/>
    <hyperlink ref="V748" r:id="rId1428" xr:uid="{00000000-0004-0000-0000-000093050000}"/>
    <hyperlink ref="V742" r:id="rId1429" xr:uid="{00000000-0004-0000-0000-000094050000}"/>
    <hyperlink ref="V740" r:id="rId1430" xr:uid="{00000000-0004-0000-0000-000095050000}"/>
    <hyperlink ref="V739" r:id="rId1431" xr:uid="{00000000-0004-0000-0000-000096050000}"/>
    <hyperlink ref="V738" r:id="rId1432" xr:uid="{00000000-0004-0000-0000-000097050000}"/>
    <hyperlink ref="V746" r:id="rId1433" xr:uid="{00000000-0004-0000-0000-000098050000}"/>
    <hyperlink ref="V741" r:id="rId1434" xr:uid="{00000000-0004-0000-0000-000099050000}"/>
    <hyperlink ref="V737" r:id="rId1435" xr:uid="{00000000-0004-0000-0000-00009A050000}"/>
    <hyperlink ref="V752" r:id="rId1436" xr:uid="{00000000-0004-0000-0000-00009B050000}"/>
    <hyperlink ref="V751" r:id="rId1437" xr:uid="{00000000-0004-0000-0000-00009C050000}"/>
    <hyperlink ref="V753" r:id="rId1438" xr:uid="{00000000-0004-0000-0000-00009D050000}"/>
    <hyperlink ref="V762" r:id="rId1439" xr:uid="{00000000-0004-0000-0000-00009E050000}"/>
    <hyperlink ref="V759" r:id="rId1440" xr:uid="{00000000-0004-0000-0000-00009F050000}"/>
    <hyperlink ref="V757" r:id="rId1441" xr:uid="{00000000-0004-0000-0000-0000A0050000}"/>
    <hyperlink ref="V763" r:id="rId1442" xr:uid="{00000000-0004-0000-0000-0000A1050000}"/>
    <hyperlink ref="V758" r:id="rId1443" xr:uid="{00000000-0004-0000-0000-0000A2050000}"/>
    <hyperlink ref="V755" r:id="rId1444" xr:uid="{00000000-0004-0000-0000-0000A3050000}"/>
    <hyperlink ref="V756" r:id="rId1445" xr:uid="{00000000-0004-0000-0000-0000A4050000}"/>
    <hyperlink ref="V760" r:id="rId1446" xr:uid="{00000000-0004-0000-0000-0000A5050000}"/>
    <hyperlink ref="V761" r:id="rId1447" xr:uid="{00000000-0004-0000-0000-0000A6050000}"/>
    <hyperlink ref="V765" r:id="rId1448" xr:uid="{00000000-0004-0000-0000-0000A7050000}"/>
    <hyperlink ref="V767" r:id="rId1449" xr:uid="{00000000-0004-0000-0000-0000A8050000}"/>
    <hyperlink ref="V768" r:id="rId1450" xr:uid="{00000000-0004-0000-0000-0000A9050000}"/>
    <hyperlink ref="V769" r:id="rId1451" xr:uid="{00000000-0004-0000-0000-0000AA050000}"/>
    <hyperlink ref="V770" r:id="rId1452" xr:uid="{00000000-0004-0000-0000-0000AB050000}"/>
    <hyperlink ref="V771" r:id="rId1453" xr:uid="{00000000-0004-0000-0000-0000AC050000}"/>
    <hyperlink ref="V773" r:id="rId1454" xr:uid="{00000000-0004-0000-0000-0000AD050000}"/>
    <hyperlink ref="V774" r:id="rId1455" xr:uid="{00000000-0004-0000-0000-0000AE050000}"/>
    <hyperlink ref="V775" r:id="rId1456" xr:uid="{00000000-0004-0000-0000-0000AF050000}"/>
    <hyperlink ref="V777" r:id="rId1457" xr:uid="{00000000-0004-0000-0000-0000B0050000}"/>
    <hyperlink ref="V778" r:id="rId1458" xr:uid="{00000000-0004-0000-0000-0000B1050000}"/>
    <hyperlink ref="V780" r:id="rId1459" xr:uid="{00000000-0004-0000-0000-0000B2050000}"/>
    <hyperlink ref="V782" r:id="rId1460" xr:uid="{00000000-0004-0000-0000-0000B3050000}"/>
    <hyperlink ref="V781" r:id="rId1461" xr:uid="{00000000-0004-0000-0000-0000B4050000}"/>
    <hyperlink ref="V788" r:id="rId1462" xr:uid="{00000000-0004-0000-0000-0000B5050000}"/>
    <hyperlink ref="V786" r:id="rId1463" xr:uid="{00000000-0004-0000-0000-0000B6050000}"/>
    <hyperlink ref="V785" r:id="rId1464" xr:uid="{00000000-0004-0000-0000-0000B7050000}"/>
    <hyperlink ref="V790" r:id="rId1465" xr:uid="{00000000-0004-0000-0000-0000B8050000}"/>
    <hyperlink ref="V792" r:id="rId1466" xr:uid="{00000000-0004-0000-0000-0000B9050000}"/>
    <hyperlink ref="V789" r:id="rId1467" xr:uid="{00000000-0004-0000-0000-0000BA050000}"/>
    <hyperlink ref="V791" r:id="rId1468" xr:uid="{00000000-0004-0000-0000-0000BB050000}"/>
    <hyperlink ref="V794" r:id="rId1469" xr:uid="{00000000-0004-0000-0000-0000BC050000}"/>
    <hyperlink ref="V784" r:id="rId1470" xr:uid="{00000000-0004-0000-0000-0000BD050000}"/>
    <hyperlink ref="V787" r:id="rId1471" xr:uid="{00000000-0004-0000-0000-0000BE050000}"/>
    <hyperlink ref="V793" r:id="rId1472" xr:uid="{00000000-0004-0000-0000-0000BF050000}"/>
    <hyperlink ref="V799" r:id="rId1473" xr:uid="{00000000-0004-0000-0000-0000C0050000}"/>
    <hyperlink ref="V797" r:id="rId1474" xr:uid="{00000000-0004-0000-0000-0000C1050000}"/>
    <hyperlink ref="V796" r:id="rId1475" xr:uid="{00000000-0004-0000-0000-0000C2050000}"/>
    <hyperlink ref="V798" r:id="rId1476" xr:uid="{00000000-0004-0000-0000-0000C3050000}"/>
    <hyperlink ref="V803" r:id="rId1477" xr:uid="{00000000-0004-0000-0000-0000C4050000}"/>
    <hyperlink ref="V802" r:id="rId1478" xr:uid="{00000000-0004-0000-0000-0000C5050000}"/>
    <hyperlink ref="V801" r:id="rId1479" xr:uid="{00000000-0004-0000-0000-0000C6050000}"/>
    <hyperlink ref="V800" r:id="rId1480" xr:uid="{00000000-0004-0000-0000-0000C7050000}"/>
    <hyperlink ref="V804" r:id="rId1481" xr:uid="{00000000-0004-0000-0000-0000C8050000}"/>
    <hyperlink ref="V805" r:id="rId1482" xr:uid="{00000000-0004-0000-0000-0000C9050000}"/>
    <hyperlink ref="V807" r:id="rId1483" xr:uid="{00000000-0004-0000-0000-0000CA050000}"/>
    <hyperlink ref="V808" r:id="rId1484" xr:uid="{00000000-0004-0000-0000-0000CB050000}"/>
    <hyperlink ref="V809" r:id="rId1485" xr:uid="{00000000-0004-0000-0000-0000CC050000}"/>
    <hyperlink ref="V806" r:id="rId1486" xr:uid="{00000000-0004-0000-0000-0000CD050000}"/>
    <hyperlink ref="V810" r:id="rId1487" xr:uid="{00000000-0004-0000-0000-0000CE050000}"/>
    <hyperlink ref="V812" r:id="rId1488" xr:uid="{00000000-0004-0000-0000-0000CF050000}"/>
    <hyperlink ref="V811" r:id="rId1489" xr:uid="{00000000-0004-0000-0000-0000D0050000}"/>
    <hyperlink ref="V814" r:id="rId1490" xr:uid="{00000000-0004-0000-0000-0000D1050000}"/>
    <hyperlink ref="V815" r:id="rId1491" xr:uid="{00000000-0004-0000-0000-0000D2050000}"/>
    <hyperlink ref="V817" r:id="rId1492" xr:uid="{00000000-0004-0000-0000-0000D3050000}"/>
    <hyperlink ref="V819" r:id="rId1493" xr:uid="{00000000-0004-0000-0000-0000D4050000}"/>
    <hyperlink ref="V822" r:id="rId1494" xr:uid="{00000000-0004-0000-0000-0000D5050000}"/>
    <hyperlink ref="V820" r:id="rId1495" xr:uid="{00000000-0004-0000-0000-0000D6050000}"/>
    <hyperlink ref="V821" r:id="rId1496" xr:uid="{00000000-0004-0000-0000-0000D7050000}"/>
    <hyperlink ref="V823" r:id="rId1497" xr:uid="{00000000-0004-0000-0000-0000D8050000}"/>
    <hyperlink ref="V828" r:id="rId1498" xr:uid="{00000000-0004-0000-0000-0000D9050000}"/>
    <hyperlink ref="V830" r:id="rId1499" xr:uid="{00000000-0004-0000-0000-0000DA050000}"/>
    <hyperlink ref="V827" r:id="rId1500" xr:uid="{00000000-0004-0000-0000-0000DB050000}"/>
    <hyperlink ref="V826" r:id="rId1501" xr:uid="{00000000-0004-0000-0000-0000DC050000}"/>
    <hyperlink ref="V829" r:id="rId1502" xr:uid="{00000000-0004-0000-0000-0000DD050000}"/>
    <hyperlink ref="V825" r:id="rId1503" xr:uid="{00000000-0004-0000-0000-0000DE050000}"/>
    <hyperlink ref="V832" r:id="rId1504" xr:uid="{00000000-0004-0000-0000-0000DF050000}"/>
    <hyperlink ref="V833" r:id="rId1505" xr:uid="{00000000-0004-0000-0000-0000E0050000}"/>
    <hyperlink ref="V834" r:id="rId1506" xr:uid="{00000000-0004-0000-0000-0000E1050000}"/>
    <hyperlink ref="V837" r:id="rId1507" xr:uid="{00000000-0004-0000-0000-0000E2050000}"/>
    <hyperlink ref="V836" r:id="rId1508" xr:uid="{00000000-0004-0000-0000-0000E3050000}"/>
    <hyperlink ref="V838" r:id="rId1509" xr:uid="{00000000-0004-0000-0000-0000E4050000}"/>
    <hyperlink ref="V840" r:id="rId1510" xr:uid="{00000000-0004-0000-0000-0000E5050000}"/>
    <hyperlink ref="V841" r:id="rId1511" xr:uid="{00000000-0004-0000-0000-0000E6050000}"/>
    <hyperlink ref="V843" r:id="rId1512" xr:uid="{00000000-0004-0000-0000-0000E7050000}"/>
    <hyperlink ref="V846" r:id="rId1513" xr:uid="{00000000-0004-0000-0000-0000E8050000}"/>
    <hyperlink ref="V845" r:id="rId1514" xr:uid="{00000000-0004-0000-0000-0000E9050000}"/>
    <hyperlink ref="V848" r:id="rId1515" xr:uid="{00000000-0004-0000-0000-0000EA050000}"/>
    <hyperlink ref="V850" r:id="rId1516" xr:uid="{00000000-0004-0000-0000-0000EB050000}"/>
    <hyperlink ref="V858" r:id="rId1517" xr:uid="{00000000-0004-0000-0000-0000EC050000}"/>
    <hyperlink ref="V864" r:id="rId1518" xr:uid="{00000000-0004-0000-0000-0000ED050000}"/>
    <hyperlink ref="V856" r:id="rId1519" xr:uid="{00000000-0004-0000-0000-0000EE050000}"/>
    <hyperlink ref="V857" r:id="rId1520" xr:uid="{00000000-0004-0000-0000-0000EF050000}"/>
    <hyperlink ref="V853" r:id="rId1521" xr:uid="{00000000-0004-0000-0000-0000F0050000}"/>
    <hyperlink ref="V854" r:id="rId1522" xr:uid="{00000000-0004-0000-0000-0000F1050000}"/>
    <hyperlink ref="V867" r:id="rId1523" xr:uid="{00000000-0004-0000-0000-0000F2050000}"/>
    <hyperlink ref="V860" r:id="rId1524" xr:uid="{00000000-0004-0000-0000-0000F3050000}"/>
    <hyperlink ref="V862" r:id="rId1525" xr:uid="{00000000-0004-0000-0000-0000F4050000}"/>
    <hyperlink ref="V852" r:id="rId1526" xr:uid="{00000000-0004-0000-0000-0000F5050000}"/>
    <hyperlink ref="V865" r:id="rId1527" xr:uid="{00000000-0004-0000-0000-0000F6050000}"/>
    <hyperlink ref="V868" r:id="rId1528" xr:uid="{00000000-0004-0000-0000-0000F7050000}"/>
    <hyperlink ref="V874" r:id="rId1529" xr:uid="{00000000-0004-0000-0000-0000F8050000}"/>
    <hyperlink ref="V876" r:id="rId1530" xr:uid="{00000000-0004-0000-0000-0000F9050000}"/>
    <hyperlink ref="V875" r:id="rId1531" xr:uid="{00000000-0004-0000-0000-0000FA050000}"/>
    <hyperlink ref="V878" r:id="rId1532" xr:uid="{00000000-0004-0000-0000-0000FB050000}"/>
    <hyperlink ref="V879" r:id="rId1533" xr:uid="{00000000-0004-0000-0000-0000FC050000}"/>
    <hyperlink ref="V870" r:id="rId1534" xr:uid="{00000000-0004-0000-0000-0000FD050000}"/>
    <hyperlink ref="V872" r:id="rId1535" xr:uid="{00000000-0004-0000-0000-0000FE050000}"/>
    <hyperlink ref="V881" r:id="rId1536" xr:uid="{00000000-0004-0000-0000-0000FF050000}"/>
    <hyperlink ref="V880" r:id="rId1537" xr:uid="{00000000-0004-0000-0000-000000060000}"/>
    <hyperlink ref="V884" r:id="rId1538" xr:uid="{00000000-0004-0000-0000-000001060000}"/>
    <hyperlink ref="V883" r:id="rId1539" xr:uid="{00000000-0004-0000-0000-000002060000}"/>
    <hyperlink ref="V885" r:id="rId1540" xr:uid="{00000000-0004-0000-0000-000003060000}"/>
    <hyperlink ref="V890" r:id="rId1541" xr:uid="{00000000-0004-0000-0000-000004060000}"/>
    <hyperlink ref="V887" r:id="rId1542" xr:uid="{00000000-0004-0000-0000-000005060000}"/>
    <hyperlink ref="V889" r:id="rId1543" xr:uid="{00000000-0004-0000-0000-000006060000}"/>
    <hyperlink ref="V904" r:id="rId1544" xr:uid="{00000000-0004-0000-0000-000007060000}"/>
    <hyperlink ref="V905" r:id="rId1545" xr:uid="{00000000-0004-0000-0000-000008060000}"/>
    <hyperlink ref="V907" r:id="rId1546" xr:uid="{00000000-0004-0000-0000-000009060000}"/>
    <hyperlink ref="V888" r:id="rId1547" xr:uid="{00000000-0004-0000-0000-00000A060000}"/>
    <hyperlink ref="V895" r:id="rId1548" xr:uid="{00000000-0004-0000-0000-00000B060000}"/>
    <hyperlink ref="V892" r:id="rId1549" xr:uid="{00000000-0004-0000-0000-00000C060000}"/>
    <hyperlink ref="V893" r:id="rId1550" xr:uid="{00000000-0004-0000-0000-00000D060000}"/>
    <hyperlink ref="V896" r:id="rId1551" xr:uid="{00000000-0004-0000-0000-00000E060000}"/>
    <hyperlink ref="V908" r:id="rId1552" xr:uid="{00000000-0004-0000-0000-00000F060000}"/>
    <hyperlink ref="V910" r:id="rId1553" xr:uid="{00000000-0004-0000-0000-000010060000}"/>
    <hyperlink ref="V911" r:id="rId1554" xr:uid="{00000000-0004-0000-0000-000011060000}"/>
    <hyperlink ref="V916" r:id="rId1555" xr:uid="{00000000-0004-0000-0000-000012060000}"/>
    <hyperlink ref="V918" r:id="rId1556" xr:uid="{00000000-0004-0000-0000-000013060000}"/>
    <hyperlink ref="V921" r:id="rId1557" xr:uid="{00000000-0004-0000-0000-000014060000}"/>
    <hyperlink ref="V914" r:id="rId1558" xr:uid="{00000000-0004-0000-0000-000015060000}"/>
    <hyperlink ref="V919" r:id="rId1559" xr:uid="{00000000-0004-0000-0000-000016060000}"/>
    <hyperlink ref="V923" r:id="rId1560" xr:uid="{00000000-0004-0000-0000-000017060000}"/>
    <hyperlink ref="V924" r:id="rId1561" xr:uid="{00000000-0004-0000-0000-000018060000}"/>
    <hyperlink ref="V926" r:id="rId1562" xr:uid="{00000000-0004-0000-0000-000019060000}"/>
    <hyperlink ref="V927" r:id="rId1563" xr:uid="{00000000-0004-0000-0000-00001A060000}"/>
    <hyperlink ref="V929" r:id="rId1564" xr:uid="{00000000-0004-0000-0000-00001B060000}"/>
    <hyperlink ref="V930" r:id="rId1565" xr:uid="{00000000-0004-0000-0000-00001C060000}"/>
    <hyperlink ref="V931" r:id="rId1566" xr:uid="{00000000-0004-0000-0000-00001D060000}"/>
    <hyperlink ref="V935" r:id="rId1567" xr:uid="{00000000-0004-0000-0000-00001E060000}"/>
    <hyperlink ref="V941" r:id="rId1568" xr:uid="{00000000-0004-0000-0000-00001F060000}"/>
    <hyperlink ref="V937" r:id="rId1569" xr:uid="{00000000-0004-0000-0000-000020060000}"/>
    <hyperlink ref="V939" r:id="rId1570" xr:uid="{00000000-0004-0000-0000-000021060000}"/>
    <hyperlink ref="V933" r:id="rId1571" xr:uid="{00000000-0004-0000-0000-000022060000}"/>
    <hyperlink ref="V942" r:id="rId1572" xr:uid="{00000000-0004-0000-0000-000023060000}"/>
    <hyperlink ref="V947" r:id="rId1573" xr:uid="{00000000-0004-0000-0000-000024060000}"/>
    <hyperlink ref="V946" r:id="rId1574" xr:uid="{00000000-0004-0000-0000-000025060000}"/>
    <hyperlink ref="V944" r:id="rId1575" xr:uid="{00000000-0004-0000-0000-000026060000}"/>
    <hyperlink ref="V952" r:id="rId1576" xr:uid="{00000000-0004-0000-0000-000027060000}"/>
    <hyperlink ref="V948" r:id="rId1577" xr:uid="{00000000-0004-0000-0000-000028060000}"/>
    <hyperlink ref="V945" r:id="rId1578" xr:uid="{00000000-0004-0000-0000-000029060000}"/>
    <hyperlink ref="V950" r:id="rId1579" xr:uid="{00000000-0004-0000-0000-00002A060000}"/>
    <hyperlink ref="V953" r:id="rId1580" xr:uid="{00000000-0004-0000-0000-00002B060000}"/>
    <hyperlink ref="V954" r:id="rId1581" xr:uid="{00000000-0004-0000-0000-00002C060000}"/>
    <hyperlink ref="V956" r:id="rId1582" xr:uid="{00000000-0004-0000-0000-00002D060000}"/>
    <hyperlink ref="V957" r:id="rId1583" xr:uid="{00000000-0004-0000-0000-00002E060000}"/>
    <hyperlink ref="V958" r:id="rId1584" xr:uid="{00000000-0004-0000-0000-00002F060000}"/>
    <hyperlink ref="V959" r:id="rId1585" xr:uid="{00000000-0004-0000-0000-000030060000}"/>
    <hyperlink ref="V961" r:id="rId1586" xr:uid="{00000000-0004-0000-0000-000031060000}"/>
    <hyperlink ref="V963" r:id="rId1587" xr:uid="{00000000-0004-0000-0000-000032060000}"/>
    <hyperlink ref="V962" r:id="rId1588" xr:uid="{00000000-0004-0000-0000-000033060000}"/>
    <hyperlink ref="V964" r:id="rId1589" xr:uid="{00000000-0004-0000-0000-000034060000}"/>
    <hyperlink ref="V965" r:id="rId1590" xr:uid="{00000000-0004-0000-0000-000035060000}"/>
    <hyperlink ref="V969" r:id="rId1591" xr:uid="{00000000-0004-0000-0000-000036060000}"/>
    <hyperlink ref="V970" r:id="rId1592" xr:uid="{00000000-0004-0000-0000-000037060000}"/>
    <hyperlink ref="V971" r:id="rId1593" xr:uid="{00000000-0004-0000-0000-000038060000}"/>
    <hyperlink ref="V972" r:id="rId1594" xr:uid="{00000000-0004-0000-0000-000039060000}"/>
    <hyperlink ref="V974" r:id="rId1595" xr:uid="{00000000-0004-0000-0000-00003A060000}"/>
    <hyperlink ref="V975" r:id="rId1596" xr:uid="{00000000-0004-0000-0000-00003B060000}"/>
    <hyperlink ref="V973" r:id="rId1597" xr:uid="{00000000-0004-0000-0000-00003C060000}"/>
    <hyperlink ref="V976" r:id="rId1598" xr:uid="{00000000-0004-0000-0000-00003D060000}"/>
    <hyperlink ref="V966" r:id="rId1599" xr:uid="{00000000-0004-0000-0000-00003E060000}"/>
    <hyperlink ref="V978" r:id="rId1600" xr:uid="{00000000-0004-0000-0000-00003F060000}"/>
    <hyperlink ref="V979" r:id="rId1601" xr:uid="{00000000-0004-0000-0000-000040060000}"/>
    <hyperlink ref="V980" r:id="rId1602" xr:uid="{00000000-0004-0000-0000-000041060000}"/>
    <hyperlink ref="V981" r:id="rId1603" xr:uid="{00000000-0004-0000-0000-000042060000}"/>
    <hyperlink ref="V982" r:id="rId1604" xr:uid="{00000000-0004-0000-0000-000043060000}"/>
    <hyperlink ref="V983" r:id="rId1605" xr:uid="{00000000-0004-0000-0000-000044060000}"/>
    <hyperlink ref="V984" r:id="rId1606" xr:uid="{00000000-0004-0000-0000-000045060000}"/>
    <hyperlink ref="V985" r:id="rId1607" xr:uid="{00000000-0004-0000-0000-000046060000}"/>
    <hyperlink ref="V988" r:id="rId1608" xr:uid="{00000000-0004-0000-0000-000047060000}"/>
    <hyperlink ref="V987" r:id="rId1609" xr:uid="{00000000-0004-0000-0000-000048060000}"/>
    <hyperlink ref="V989" r:id="rId1610" xr:uid="{00000000-0004-0000-0000-000049060000}"/>
    <hyperlink ref="V990" r:id="rId1611" xr:uid="{00000000-0004-0000-0000-00004A060000}"/>
    <hyperlink ref="V991" r:id="rId1612" xr:uid="{00000000-0004-0000-0000-00004B060000}"/>
    <hyperlink ref="V992" r:id="rId1613" xr:uid="{00000000-0004-0000-0000-00004C060000}"/>
    <hyperlink ref="V993" r:id="rId1614" xr:uid="{00000000-0004-0000-0000-00004D060000}"/>
    <hyperlink ref="V994" r:id="rId1615" xr:uid="{00000000-0004-0000-0000-00004E060000}"/>
    <hyperlink ref="V995" r:id="rId1616" xr:uid="{00000000-0004-0000-0000-00004F060000}"/>
    <hyperlink ref="V996" r:id="rId1617" xr:uid="{00000000-0004-0000-0000-000050060000}"/>
    <hyperlink ref="V997" r:id="rId1618" xr:uid="{00000000-0004-0000-0000-000051060000}"/>
    <hyperlink ref="V998" r:id="rId1619" xr:uid="{00000000-0004-0000-0000-000052060000}"/>
    <hyperlink ref="V999" r:id="rId1620" xr:uid="{00000000-0004-0000-0000-000053060000}"/>
    <hyperlink ref="V1000" r:id="rId1621" xr:uid="{00000000-0004-0000-0000-000054060000}"/>
    <hyperlink ref="V1001" r:id="rId1622" xr:uid="{00000000-0004-0000-0000-000055060000}"/>
    <hyperlink ref="V1003" r:id="rId1623" xr:uid="{00000000-0004-0000-0000-000056060000}"/>
    <hyperlink ref="V1004" r:id="rId1624" xr:uid="{00000000-0004-0000-0000-000057060000}"/>
    <hyperlink ref="V1006" r:id="rId1625" xr:uid="{00000000-0004-0000-0000-000058060000}"/>
    <hyperlink ref="V1009" r:id="rId1626" xr:uid="{00000000-0004-0000-0000-000059060000}"/>
    <hyperlink ref="V1007" r:id="rId1627" xr:uid="{00000000-0004-0000-0000-00005A060000}"/>
    <hyperlink ref="V1002" r:id="rId1628" xr:uid="{00000000-0004-0000-0000-00005B060000}"/>
    <hyperlink ref="V1008" r:id="rId1629" xr:uid="{00000000-0004-0000-0000-00005C060000}"/>
    <hyperlink ref="V1010" r:id="rId1630" xr:uid="{00000000-0004-0000-0000-00005D060000}"/>
    <hyperlink ref="V1012" r:id="rId1631" xr:uid="{00000000-0004-0000-0000-00005E060000}"/>
    <hyperlink ref="V1011" r:id="rId1632" xr:uid="{00000000-0004-0000-0000-00005F060000}"/>
    <hyperlink ref="V1014" r:id="rId1633" xr:uid="{00000000-0004-0000-0000-000060060000}"/>
    <hyperlink ref="V1013" r:id="rId1634" xr:uid="{00000000-0004-0000-0000-000061060000}"/>
    <hyperlink ref="V1015" r:id="rId1635" xr:uid="{00000000-0004-0000-0000-000062060000}"/>
    <hyperlink ref="V1016" r:id="rId1636" xr:uid="{00000000-0004-0000-0000-000063060000}"/>
    <hyperlink ref="V1017" r:id="rId1637" xr:uid="{00000000-0004-0000-0000-000064060000}"/>
    <hyperlink ref="V1019" r:id="rId1638" xr:uid="{00000000-0004-0000-0000-000065060000}"/>
    <hyperlink ref="V1021" r:id="rId1639" xr:uid="{00000000-0004-0000-0000-000066060000}"/>
    <hyperlink ref="V1020" r:id="rId1640" xr:uid="{00000000-0004-0000-0000-000067060000}"/>
    <hyperlink ref="V1022" r:id="rId1641" xr:uid="{00000000-0004-0000-0000-000068060000}"/>
    <hyperlink ref="V1023" r:id="rId1642" xr:uid="{00000000-0004-0000-0000-000069060000}"/>
    <hyperlink ref="V1024" r:id="rId1643" xr:uid="{00000000-0004-0000-0000-00006A060000}"/>
    <hyperlink ref="V1025" r:id="rId1644" xr:uid="{00000000-0004-0000-0000-00006B060000}"/>
    <hyperlink ref="V1027" r:id="rId1645" xr:uid="{00000000-0004-0000-0000-00006C060000}"/>
    <hyperlink ref="V1026" r:id="rId1646" xr:uid="{00000000-0004-0000-0000-00006D060000}"/>
    <hyperlink ref="V1029" r:id="rId1647" xr:uid="{00000000-0004-0000-0000-00006E060000}"/>
    <hyperlink ref="V1030" r:id="rId1648" xr:uid="{00000000-0004-0000-0000-00006F060000}"/>
    <hyperlink ref="V1031" r:id="rId1649" xr:uid="{00000000-0004-0000-0000-000070060000}"/>
    <hyperlink ref="V1034" r:id="rId1650" xr:uid="{00000000-0004-0000-0000-000071060000}"/>
    <hyperlink ref="V1035" r:id="rId1651" xr:uid="{00000000-0004-0000-0000-000072060000}"/>
    <hyperlink ref="V1040" r:id="rId1652" xr:uid="{00000000-0004-0000-0000-000073060000}"/>
    <hyperlink ref="V1037" r:id="rId1653" xr:uid="{00000000-0004-0000-0000-000074060000}"/>
    <hyperlink ref="V1041" r:id="rId1654" xr:uid="{00000000-0004-0000-0000-000075060000}"/>
    <hyperlink ref="V1044" r:id="rId1655" xr:uid="{00000000-0004-0000-0000-000076060000}"/>
    <hyperlink ref="V1045" r:id="rId1656" xr:uid="{00000000-0004-0000-0000-000077060000}"/>
    <hyperlink ref="V1047" r:id="rId1657" xr:uid="{00000000-0004-0000-0000-000078060000}"/>
    <hyperlink ref="V1049" r:id="rId1658" xr:uid="{00000000-0004-0000-0000-000079060000}"/>
    <hyperlink ref="V1050" r:id="rId1659" xr:uid="{00000000-0004-0000-0000-00007A060000}"/>
    <hyperlink ref="V1042" r:id="rId1660" xr:uid="{00000000-0004-0000-0000-00007B060000}"/>
    <hyperlink ref="V1046" r:id="rId1661" xr:uid="{00000000-0004-0000-0000-00007C060000}"/>
    <hyperlink ref="V1048" r:id="rId1662" xr:uid="{00000000-0004-0000-0000-00007D060000}"/>
    <hyperlink ref="V1043" r:id="rId1663" xr:uid="{00000000-0004-0000-0000-00007E060000}"/>
    <hyperlink ref="V1064" r:id="rId1664" xr:uid="{00000000-0004-0000-0000-00007F060000}"/>
    <hyperlink ref="V1121" r:id="rId1665" xr:uid="{00000000-0004-0000-0000-000080060000}"/>
    <hyperlink ref="V1122" r:id="rId1666" xr:uid="{00000000-0004-0000-0000-000081060000}"/>
    <hyperlink ref="V1125" r:id="rId1667" xr:uid="{00000000-0004-0000-0000-000082060000}"/>
    <hyperlink ref="V1070" r:id="rId1668" xr:uid="{00000000-0004-0000-0000-000083060000}"/>
    <hyperlink ref="V1061" r:id="rId1669" xr:uid="{00000000-0004-0000-0000-000084060000}"/>
    <hyperlink ref="V1066" r:id="rId1670" xr:uid="{00000000-0004-0000-0000-000085060000}"/>
    <hyperlink ref="V1067" r:id="rId1671" xr:uid="{00000000-0004-0000-0000-000086060000}"/>
    <hyperlink ref="V1052" r:id="rId1672" xr:uid="{00000000-0004-0000-0000-000087060000}"/>
    <hyperlink ref="V1054" r:id="rId1673" xr:uid="{00000000-0004-0000-0000-000088060000}"/>
    <hyperlink ref="V1056" r:id="rId1674" xr:uid="{00000000-0004-0000-0000-000089060000}"/>
    <hyperlink ref="V1057" r:id="rId1675" xr:uid="{00000000-0004-0000-0000-00008A060000}"/>
    <hyperlink ref="V1059" r:id="rId1676" xr:uid="{00000000-0004-0000-0000-00008B060000}"/>
    <hyperlink ref="V1060" r:id="rId1677" xr:uid="{00000000-0004-0000-0000-00008C060000}"/>
    <hyperlink ref="V1062" r:id="rId1678" xr:uid="{00000000-0004-0000-0000-00008D060000}"/>
    <hyperlink ref="V1063" r:id="rId1679" xr:uid="{00000000-0004-0000-0000-00008E060000}"/>
    <hyperlink ref="V1091" r:id="rId1680" xr:uid="{00000000-0004-0000-0000-00008F060000}"/>
    <hyperlink ref="V1094" r:id="rId1681" xr:uid="{00000000-0004-0000-0000-000090060000}"/>
    <hyperlink ref="V1055" r:id="rId1682" xr:uid="{00000000-0004-0000-0000-000091060000}"/>
    <hyperlink ref="V1098" r:id="rId1683" xr:uid="{00000000-0004-0000-0000-000092060000}"/>
    <hyperlink ref="V1120" r:id="rId1684" xr:uid="{00000000-0004-0000-0000-000093060000}"/>
    <hyperlink ref="V1123" r:id="rId1685" xr:uid="{00000000-0004-0000-0000-000094060000}"/>
    <hyperlink ref="V1051" r:id="rId1686" xr:uid="{00000000-0004-0000-0000-000095060000}"/>
    <hyperlink ref="V1074" r:id="rId1687" xr:uid="{00000000-0004-0000-0000-000096060000}"/>
    <hyperlink ref="V1075" r:id="rId1688" xr:uid="{00000000-0004-0000-0000-000097060000}"/>
    <hyperlink ref="V1076" r:id="rId1689" xr:uid="{00000000-0004-0000-0000-000098060000}"/>
    <hyperlink ref="V1077" r:id="rId1690" xr:uid="{00000000-0004-0000-0000-000099060000}"/>
    <hyperlink ref="V1078" r:id="rId1691" xr:uid="{00000000-0004-0000-0000-00009A060000}"/>
    <hyperlink ref="V1079" r:id="rId1692" xr:uid="{00000000-0004-0000-0000-00009B060000}"/>
    <hyperlink ref="V1080" r:id="rId1693" xr:uid="{00000000-0004-0000-0000-00009C060000}"/>
    <hyperlink ref="V1081" r:id="rId1694" xr:uid="{00000000-0004-0000-0000-00009D060000}"/>
    <hyperlink ref="V1082" r:id="rId1695" xr:uid="{00000000-0004-0000-0000-00009E060000}"/>
    <hyperlink ref="V1083" r:id="rId1696" xr:uid="{00000000-0004-0000-0000-00009F060000}"/>
    <hyperlink ref="V1084" r:id="rId1697" xr:uid="{00000000-0004-0000-0000-0000A0060000}"/>
    <hyperlink ref="V1086" r:id="rId1698" xr:uid="{00000000-0004-0000-0000-0000A1060000}"/>
    <hyperlink ref="V1087" r:id="rId1699" xr:uid="{00000000-0004-0000-0000-0000A2060000}"/>
    <hyperlink ref="V1100" r:id="rId1700" xr:uid="{00000000-0004-0000-0000-0000A3060000}"/>
    <hyperlink ref="V1101" r:id="rId1701" xr:uid="{00000000-0004-0000-0000-0000A4060000}"/>
    <hyperlink ref="V1102" r:id="rId1702" xr:uid="{00000000-0004-0000-0000-0000A5060000}"/>
    <hyperlink ref="V1103" r:id="rId1703" xr:uid="{00000000-0004-0000-0000-0000A6060000}"/>
    <hyperlink ref="V1107" r:id="rId1704" xr:uid="{00000000-0004-0000-0000-0000A7060000}"/>
    <hyperlink ref="V1111" r:id="rId1705" xr:uid="{00000000-0004-0000-0000-0000A8060000}"/>
    <hyperlink ref="V1119" r:id="rId1706" xr:uid="{00000000-0004-0000-0000-0000A9060000}"/>
    <hyperlink ref="V1089" r:id="rId1707" xr:uid="{00000000-0004-0000-0000-0000AA060000}"/>
    <hyperlink ref="V1072" r:id="rId1708" xr:uid="{00000000-0004-0000-0000-0000AB060000}"/>
    <hyperlink ref="V1097" r:id="rId1709" xr:uid="{00000000-0004-0000-0000-0000AC060000}"/>
    <hyperlink ref="V1071" r:id="rId1710" xr:uid="{00000000-0004-0000-0000-0000AD060000}"/>
    <hyperlink ref="V1118" r:id="rId1711" xr:uid="{00000000-0004-0000-0000-0000AE060000}"/>
    <hyperlink ref="V1065" r:id="rId1712" xr:uid="{00000000-0004-0000-0000-0000AF060000}"/>
    <hyperlink ref="V1073" r:id="rId1713" xr:uid="{00000000-0004-0000-0000-0000B0060000}"/>
    <hyperlink ref="V1068" r:id="rId1714" xr:uid="{00000000-0004-0000-0000-0000B1060000}"/>
    <hyperlink ref="V1069" r:id="rId1715" xr:uid="{00000000-0004-0000-0000-0000B2060000}"/>
    <hyperlink ref="V1088" r:id="rId1716" xr:uid="{00000000-0004-0000-0000-0000B3060000}"/>
    <hyperlink ref="V1104" r:id="rId1717" xr:uid="{00000000-0004-0000-0000-0000B4060000}"/>
    <hyperlink ref="V1105" r:id="rId1718" xr:uid="{00000000-0004-0000-0000-0000B5060000}"/>
    <hyperlink ref="V1106" r:id="rId1719" xr:uid="{00000000-0004-0000-0000-0000B6060000}"/>
    <hyperlink ref="V1108" r:id="rId1720" xr:uid="{00000000-0004-0000-0000-0000B7060000}"/>
    <hyperlink ref="V1110" r:id="rId1721" xr:uid="{00000000-0004-0000-0000-0000B8060000}"/>
    <hyperlink ref="V1112" r:id="rId1722" xr:uid="{00000000-0004-0000-0000-0000B9060000}"/>
    <hyperlink ref="V1113" r:id="rId1723" xr:uid="{00000000-0004-0000-0000-0000BA060000}"/>
    <hyperlink ref="V1114" r:id="rId1724" xr:uid="{00000000-0004-0000-0000-0000BB060000}"/>
    <hyperlink ref="V1115" r:id="rId1725" xr:uid="{00000000-0004-0000-0000-0000BC060000}"/>
    <hyperlink ref="V1116" r:id="rId1726" xr:uid="{00000000-0004-0000-0000-0000BD060000}"/>
    <hyperlink ref="V1117" r:id="rId1727" xr:uid="{00000000-0004-0000-0000-0000BE060000}"/>
    <hyperlink ref="V1085" r:id="rId1728" xr:uid="{00000000-0004-0000-0000-0000BF060000}"/>
    <hyperlink ref="V1096" r:id="rId1729" xr:uid="{00000000-0004-0000-0000-0000C0060000}"/>
    <hyperlink ref="V1099" r:id="rId1730" xr:uid="{00000000-0004-0000-0000-0000C1060000}"/>
    <hyperlink ref="V1124" r:id="rId1731" xr:uid="{00000000-0004-0000-0000-0000C2060000}"/>
    <hyperlink ref="V1128" r:id="rId1732" xr:uid="{00000000-0004-0000-0000-0000C3060000}"/>
    <hyperlink ref="V1133" r:id="rId1733" xr:uid="{00000000-0004-0000-0000-0000C4060000}"/>
    <hyperlink ref="V1132" r:id="rId1734" xr:uid="{00000000-0004-0000-0000-0000C5060000}"/>
    <hyperlink ref="V1131" r:id="rId1735" xr:uid="{00000000-0004-0000-0000-0000C6060000}"/>
    <hyperlink ref="V1130" r:id="rId1736" xr:uid="{00000000-0004-0000-0000-0000C7060000}"/>
    <hyperlink ref="V1129" r:id="rId1737" xr:uid="{00000000-0004-0000-0000-0000C8060000}"/>
    <hyperlink ref="V1134" r:id="rId1738" xr:uid="{00000000-0004-0000-0000-0000C9060000}"/>
    <hyperlink ref="V1137" r:id="rId1739" xr:uid="{00000000-0004-0000-0000-0000CA060000}"/>
    <hyperlink ref="V1140" r:id="rId1740" xr:uid="{00000000-0004-0000-0000-0000CB060000}"/>
    <hyperlink ref="V1136" r:id="rId1741" xr:uid="{00000000-0004-0000-0000-0000CC060000}"/>
    <hyperlink ref="V1126" r:id="rId1742" xr:uid="{00000000-0004-0000-0000-0000CD060000}"/>
    <hyperlink ref="V1139" r:id="rId1743" xr:uid="{00000000-0004-0000-0000-0000CE060000}"/>
    <hyperlink ref="V1142" r:id="rId1744" xr:uid="{00000000-0004-0000-0000-0000CF060000}"/>
    <hyperlink ref="V1144" r:id="rId1745" xr:uid="{00000000-0004-0000-0000-0000D0060000}"/>
    <hyperlink ref="V1145" r:id="rId1746" xr:uid="{00000000-0004-0000-0000-0000D1060000}"/>
    <hyperlink ref="V1146" r:id="rId1747" display="http://www.youtube.com/watch?v=Yt5LyNvnISo&amp;list=FL3vDN7MDQBSqg2eyYmr42Jw&amp;index=13" xr:uid="{00000000-0004-0000-0000-0000D2060000}"/>
    <hyperlink ref="V1147" r:id="rId1748" xr:uid="{00000000-0004-0000-0000-0000D3060000}"/>
    <hyperlink ref="V1150" r:id="rId1749" xr:uid="{00000000-0004-0000-0000-0000D4060000}"/>
    <hyperlink ref="V1149" r:id="rId1750" xr:uid="{00000000-0004-0000-0000-0000D5060000}"/>
    <hyperlink ref="V1151" r:id="rId1751" xr:uid="{00000000-0004-0000-0000-0000D6060000}"/>
    <hyperlink ref="V1155" r:id="rId1752" xr:uid="{00000000-0004-0000-0000-0000D7060000}"/>
    <hyperlink ref="V1156" r:id="rId1753" xr:uid="{00000000-0004-0000-0000-0000D8060000}"/>
    <hyperlink ref="V1152" r:id="rId1754" xr:uid="{00000000-0004-0000-0000-0000D9060000}"/>
    <hyperlink ref="V1153" r:id="rId1755" xr:uid="{00000000-0004-0000-0000-0000DA060000}"/>
    <hyperlink ref="V1157" r:id="rId1756" xr:uid="{00000000-0004-0000-0000-0000DB060000}"/>
    <hyperlink ref="V1158" r:id="rId1757" xr:uid="{00000000-0004-0000-0000-0000DC060000}"/>
    <hyperlink ref="V1159" r:id="rId1758" xr:uid="{00000000-0004-0000-0000-0000DD060000}"/>
    <hyperlink ref="V1160" r:id="rId1759" xr:uid="{00000000-0004-0000-0000-0000DE060000}"/>
    <hyperlink ref="V1161" r:id="rId1760" xr:uid="{00000000-0004-0000-0000-0000DF060000}"/>
    <hyperlink ref="V1162" r:id="rId1761" xr:uid="{00000000-0004-0000-0000-0000E0060000}"/>
    <hyperlink ref="V1163" r:id="rId1762" xr:uid="{00000000-0004-0000-0000-0000E1060000}"/>
    <hyperlink ref="V1165" r:id="rId1763" xr:uid="{00000000-0004-0000-0000-0000E2060000}"/>
    <hyperlink ref="V1164" r:id="rId1764" xr:uid="{00000000-0004-0000-0000-0000E3060000}"/>
    <hyperlink ref="V1166" r:id="rId1765" xr:uid="{00000000-0004-0000-0000-0000E4060000}"/>
    <hyperlink ref="V1167" r:id="rId1766" xr:uid="{00000000-0004-0000-0000-0000E5060000}"/>
    <hyperlink ref="V1168" r:id="rId1767" xr:uid="{00000000-0004-0000-0000-0000E6060000}"/>
    <hyperlink ref="V1169" r:id="rId1768" xr:uid="{00000000-0004-0000-0000-0000E7060000}"/>
    <hyperlink ref="V1170" r:id="rId1769" xr:uid="{00000000-0004-0000-0000-0000E8060000}"/>
    <hyperlink ref="V1171" r:id="rId1770" xr:uid="{00000000-0004-0000-0000-0000E9060000}"/>
    <hyperlink ref="V1172" r:id="rId1771" xr:uid="{00000000-0004-0000-0000-0000EA060000}"/>
    <hyperlink ref="V1173" r:id="rId1772" xr:uid="{00000000-0004-0000-0000-0000EB060000}"/>
    <hyperlink ref="V1176" r:id="rId1773" xr:uid="{00000000-0004-0000-0000-0000EC060000}"/>
    <hyperlink ref="V1183" r:id="rId1774" xr:uid="{00000000-0004-0000-0000-0000ED060000}"/>
    <hyperlink ref="V1184" r:id="rId1775" xr:uid="{00000000-0004-0000-0000-0000EE060000}"/>
    <hyperlink ref="V1177" r:id="rId1776" xr:uid="{00000000-0004-0000-0000-0000EF060000}"/>
    <hyperlink ref="V1185" r:id="rId1777" xr:uid="{00000000-0004-0000-0000-0000F0060000}"/>
    <hyperlink ref="V1188" r:id="rId1778" xr:uid="{00000000-0004-0000-0000-0000F1060000}"/>
    <hyperlink ref="V1187" r:id="rId1779" xr:uid="{00000000-0004-0000-0000-0000F2060000}"/>
    <hyperlink ref="V1186" r:id="rId1780" xr:uid="{00000000-0004-0000-0000-0000F3060000}"/>
    <hyperlink ref="V1189" r:id="rId1781" xr:uid="{00000000-0004-0000-0000-0000F4060000}"/>
    <hyperlink ref="V1190" r:id="rId1782" xr:uid="{00000000-0004-0000-0000-0000F5060000}"/>
    <hyperlink ref="V1191" r:id="rId1783" xr:uid="{00000000-0004-0000-0000-0000F6060000}"/>
    <hyperlink ref="V1192" r:id="rId1784" xr:uid="{00000000-0004-0000-0000-0000F7060000}"/>
    <hyperlink ref="V1195" r:id="rId1785" xr:uid="{00000000-0004-0000-0000-0000F8060000}"/>
    <hyperlink ref="V1196" r:id="rId1786" xr:uid="{00000000-0004-0000-0000-0000F9060000}"/>
    <hyperlink ref="V1197" r:id="rId1787" xr:uid="{00000000-0004-0000-0000-0000FA060000}"/>
    <hyperlink ref="V1201" r:id="rId1788" xr:uid="{00000000-0004-0000-0000-0000FB060000}"/>
    <hyperlink ref="V1202" r:id="rId1789" xr:uid="{00000000-0004-0000-0000-0000FC060000}"/>
    <hyperlink ref="V1203" r:id="rId1790" xr:uid="{00000000-0004-0000-0000-0000FD060000}"/>
    <hyperlink ref="V1204" r:id="rId1791" xr:uid="{00000000-0004-0000-0000-0000FE060000}"/>
    <hyperlink ref="V1206" r:id="rId1792" xr:uid="{00000000-0004-0000-0000-0000FF060000}"/>
    <hyperlink ref="V1208" r:id="rId1793" xr:uid="{00000000-0004-0000-0000-000000070000}"/>
    <hyperlink ref="V1207" r:id="rId1794" xr:uid="{00000000-0004-0000-0000-000001070000}"/>
    <hyperlink ref="V1210" r:id="rId1795" xr:uid="{00000000-0004-0000-0000-000002070000}"/>
    <hyperlink ref="V1212" r:id="rId1796" xr:uid="{00000000-0004-0000-0000-000003070000}"/>
    <hyperlink ref="V1215" r:id="rId1797" xr:uid="{00000000-0004-0000-0000-000004070000}"/>
    <hyperlink ref="V1216" r:id="rId1798" xr:uid="{00000000-0004-0000-0000-000005070000}"/>
    <hyperlink ref="V1217" r:id="rId1799" xr:uid="{00000000-0004-0000-0000-000006070000}"/>
    <hyperlink ref="V1218" r:id="rId1800" xr:uid="{00000000-0004-0000-0000-000007070000}"/>
    <hyperlink ref="V1221" r:id="rId1801" xr:uid="{00000000-0004-0000-0000-000008070000}"/>
    <hyperlink ref="V1224" r:id="rId1802" xr:uid="{00000000-0004-0000-0000-000009070000}"/>
    <hyperlink ref="V1225" r:id="rId1803" xr:uid="{00000000-0004-0000-0000-00000A070000}"/>
    <hyperlink ref="V1226" r:id="rId1804" xr:uid="{00000000-0004-0000-0000-00000B070000}"/>
    <hyperlink ref="V1227" r:id="rId1805" xr:uid="{00000000-0004-0000-0000-00000C070000}"/>
    <hyperlink ref="V1228" r:id="rId1806" xr:uid="{00000000-0004-0000-0000-00000D070000}"/>
    <hyperlink ref="V1229" r:id="rId1807" xr:uid="{00000000-0004-0000-0000-00000E070000}"/>
    <hyperlink ref="V1231" r:id="rId1808" xr:uid="{00000000-0004-0000-0000-00000F070000}"/>
    <hyperlink ref="V1232" r:id="rId1809" xr:uid="{00000000-0004-0000-0000-000010070000}"/>
    <hyperlink ref="V1233" r:id="rId1810" xr:uid="{00000000-0004-0000-0000-000011070000}"/>
    <hyperlink ref="V1234" r:id="rId1811" xr:uid="{00000000-0004-0000-0000-000012070000}"/>
    <hyperlink ref="V1235" r:id="rId1812" xr:uid="{00000000-0004-0000-0000-000013070000}"/>
    <hyperlink ref="V1236" r:id="rId1813" xr:uid="{00000000-0004-0000-0000-000014070000}"/>
    <hyperlink ref="V1237" r:id="rId1814" xr:uid="{00000000-0004-0000-0000-000015070000}"/>
    <hyperlink ref="V1239" r:id="rId1815" xr:uid="{00000000-0004-0000-0000-000016070000}"/>
    <hyperlink ref="V1241" r:id="rId1816" xr:uid="{00000000-0004-0000-0000-000017070000}"/>
    <hyperlink ref="V1242" r:id="rId1817" xr:uid="{00000000-0004-0000-0000-000018070000}"/>
    <hyperlink ref="V1243" r:id="rId1818" xr:uid="{00000000-0004-0000-0000-000019070000}"/>
    <hyperlink ref="V1244" r:id="rId1819" xr:uid="{00000000-0004-0000-0000-00001A070000}"/>
    <hyperlink ref="V1247" r:id="rId1820" xr:uid="{00000000-0004-0000-0000-00001B070000}"/>
    <hyperlink ref="V1248" r:id="rId1821" xr:uid="{00000000-0004-0000-0000-00001C070000}"/>
    <hyperlink ref="V1249" r:id="rId1822" xr:uid="{00000000-0004-0000-0000-00001D070000}"/>
    <hyperlink ref="V1252" r:id="rId1823" xr:uid="{00000000-0004-0000-0000-00001E070000}"/>
    <hyperlink ref="V1253" r:id="rId1824" xr:uid="{00000000-0004-0000-0000-00001F070000}"/>
    <hyperlink ref="V1254" r:id="rId1825" xr:uid="{00000000-0004-0000-0000-000020070000}"/>
    <hyperlink ref="V1255" r:id="rId1826" xr:uid="{00000000-0004-0000-0000-000021070000}"/>
    <hyperlink ref="V1258" r:id="rId1827" xr:uid="{00000000-0004-0000-0000-000022070000}"/>
    <hyperlink ref="V1262" r:id="rId1828" xr:uid="{00000000-0004-0000-0000-000023070000}"/>
    <hyperlink ref="V1263" r:id="rId1829" xr:uid="{00000000-0004-0000-0000-000024070000}"/>
    <hyperlink ref="V1264" r:id="rId1830" xr:uid="{00000000-0004-0000-0000-000025070000}"/>
    <hyperlink ref="V1265" r:id="rId1831" xr:uid="{00000000-0004-0000-0000-000026070000}"/>
    <hyperlink ref="V1266" r:id="rId1832" xr:uid="{00000000-0004-0000-0000-000027070000}"/>
    <hyperlink ref="V1269" r:id="rId1833" xr:uid="{00000000-0004-0000-0000-000028070000}"/>
    <hyperlink ref="V1275" r:id="rId1834" xr:uid="{00000000-0004-0000-0000-000029070000}"/>
    <hyperlink ref="V1276" r:id="rId1835" xr:uid="{00000000-0004-0000-0000-00002A070000}"/>
    <hyperlink ref="V1279" r:id="rId1836" xr:uid="{00000000-0004-0000-0000-00002B070000}"/>
    <hyperlink ref="V1280" r:id="rId1837" xr:uid="{00000000-0004-0000-0000-00002C070000}"/>
    <hyperlink ref="V1282" r:id="rId1838" xr:uid="{00000000-0004-0000-0000-00002D070000}"/>
    <hyperlink ref="V1283" r:id="rId1839" xr:uid="{00000000-0004-0000-0000-00002E070000}"/>
    <hyperlink ref="V1274" r:id="rId1840" xr:uid="{00000000-0004-0000-0000-00002F070000}"/>
    <hyperlink ref="V1286" r:id="rId1841" xr:uid="{00000000-0004-0000-0000-000030070000}"/>
    <hyperlink ref="V1298" r:id="rId1842" xr:uid="{00000000-0004-0000-0000-000031070000}"/>
    <hyperlink ref="V1299" r:id="rId1843" xr:uid="{00000000-0004-0000-0000-000032070000}"/>
    <hyperlink ref="V1300" r:id="rId1844" xr:uid="{00000000-0004-0000-0000-000033070000}"/>
    <hyperlink ref="V1302" r:id="rId1845" xr:uid="{00000000-0004-0000-0000-000034070000}"/>
    <hyperlink ref="V1301" r:id="rId1846" xr:uid="{00000000-0004-0000-0000-000035070000}"/>
    <hyperlink ref="V1305" r:id="rId1847" xr:uid="{00000000-0004-0000-0000-000036070000}"/>
    <hyperlink ref="V1303" r:id="rId1848" xr:uid="{00000000-0004-0000-0000-000037070000}"/>
    <hyperlink ref="V1304" r:id="rId1849" xr:uid="{00000000-0004-0000-0000-000038070000}"/>
    <hyperlink ref="V30" r:id="rId1850" xr:uid="{00000000-0004-0000-0000-000039070000}"/>
    <hyperlink ref="V31" r:id="rId1851" xr:uid="{00000000-0004-0000-0000-00003A070000}"/>
    <hyperlink ref="U64" r:id="rId1852" display="http://www.pmcostrava.cz/public/uploads/images/max/140930061782.jpg" xr:uid="{00000000-0004-0000-0000-00003B070000}"/>
    <hyperlink ref="V703" r:id="rId1853" xr:uid="{00000000-0004-0000-0000-00003C070000}"/>
    <hyperlink ref="U703" r:id="rId1854" xr:uid="{00000000-0004-0000-0000-00003D070000}"/>
  </hyperlinks>
  <pageMargins left="0.7" right="0.7" top="0.78740157499999996" bottom="0.78740157499999996" header="0.3" footer="0.3"/>
  <pageSetup paperSize="9" orientation="portrait" r:id="rId1855"/>
  <drawing r:id="rId185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A34FB-674F-4366-B907-30C9F71AA384}">
  <dimension ref="A1:L16"/>
  <sheetViews>
    <sheetView workbookViewId="0">
      <selection activeCell="H18" sqref="H18"/>
    </sheetView>
  </sheetViews>
  <sheetFormatPr defaultRowHeight="15"/>
  <cols>
    <col min="11" max="11" width="3.5703125" customWidth="1"/>
  </cols>
  <sheetData>
    <row r="1" spans="1:12">
      <c r="A1" s="86" t="s">
        <v>6603</v>
      </c>
    </row>
    <row r="2" spans="1:12">
      <c r="A2" s="712"/>
    </row>
    <row r="3" spans="1:12" ht="15.75">
      <c r="A3" s="87" t="s">
        <v>6604</v>
      </c>
    </row>
    <row r="4" spans="1:12">
      <c r="A4" s="713" t="s">
        <v>6605</v>
      </c>
      <c r="F4" s="714" t="s">
        <v>6606</v>
      </c>
      <c r="I4" t="s">
        <v>6607</v>
      </c>
      <c r="L4" s="714" t="s">
        <v>6608</v>
      </c>
    </row>
    <row r="5" spans="1:12">
      <c r="A5" s="88" t="s">
        <v>6609</v>
      </c>
    </row>
    <row r="6" spans="1:12">
      <c r="A6" s="88" t="s">
        <v>6610</v>
      </c>
    </row>
    <row r="7" spans="1:12" ht="15.75">
      <c r="A7" s="87" t="s">
        <v>6611</v>
      </c>
    </row>
    <row r="8" spans="1:12">
      <c r="A8" s="88" t="s">
        <v>6612</v>
      </c>
    </row>
    <row r="9" spans="1:12" ht="15.75">
      <c r="A9" s="87" t="s">
        <v>6613</v>
      </c>
    </row>
    <row r="10" spans="1:12">
      <c r="A10" s="88" t="s">
        <v>6614</v>
      </c>
    </row>
    <row r="11" spans="1:12">
      <c r="A11" s="88" t="s">
        <v>6615</v>
      </c>
    </row>
    <row r="13" spans="1:12" ht="23.25">
      <c r="A13" s="717" t="s">
        <v>6650</v>
      </c>
    </row>
    <row r="14" spans="1:12">
      <c r="A14" s="716" t="s">
        <v>6653</v>
      </c>
    </row>
    <row r="15" spans="1:12">
      <c r="A15" t="s">
        <v>6657</v>
      </c>
    </row>
    <row r="16" spans="1:12">
      <c r="A16" s="714" t="s">
        <v>6651</v>
      </c>
    </row>
  </sheetData>
  <hyperlinks>
    <hyperlink ref="F4" r:id="rId1" xr:uid="{461A53B0-9915-46F5-9863-4D1C164D46E7}"/>
    <hyperlink ref="L4" r:id="rId2" xr:uid="{EC6A7A31-F612-4462-890A-9CF97CCFB3BD}"/>
    <hyperlink ref="A16" r:id="rId3" xr:uid="{B727F9B0-B9DE-4852-9C25-90315277E080}"/>
  </hyperlinks>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56A5A-8BE5-4F06-9202-4D318863C269}">
  <dimension ref="A1:Q44"/>
  <sheetViews>
    <sheetView topLeftCell="A3" workbookViewId="0">
      <selection activeCell="N30" sqref="N30"/>
    </sheetView>
  </sheetViews>
  <sheetFormatPr defaultColWidth="8.85546875" defaultRowHeight="14.25"/>
  <cols>
    <col min="1" max="16384" width="8.85546875" style="85"/>
  </cols>
  <sheetData>
    <row r="1" spans="1:17" ht="15">
      <c r="A1" s="297" t="s">
        <v>6616</v>
      </c>
      <c r="B1" s="298"/>
      <c r="C1" s="298"/>
      <c r="D1" s="298"/>
      <c r="E1" s="298"/>
      <c r="F1" s="298"/>
      <c r="G1" s="298"/>
      <c r="H1" s="298"/>
      <c r="I1" s="298"/>
      <c r="J1" s="298"/>
      <c r="K1" s="298"/>
      <c r="L1" s="298"/>
      <c r="M1" s="298"/>
      <c r="N1" s="298"/>
      <c r="O1" s="298"/>
      <c r="P1" s="298"/>
      <c r="Q1" s="299"/>
    </row>
    <row r="2" spans="1:17">
      <c r="A2" s="300"/>
      <c r="B2" s="203"/>
      <c r="C2" s="203"/>
      <c r="D2" s="203"/>
      <c r="E2" s="203"/>
      <c r="F2" s="203"/>
      <c r="G2" s="203"/>
      <c r="H2" s="203"/>
      <c r="I2" s="203"/>
      <c r="J2" s="203"/>
      <c r="K2" s="203"/>
      <c r="L2" s="203"/>
      <c r="M2" s="203"/>
      <c r="N2" s="203"/>
      <c r="O2" s="203"/>
      <c r="P2" s="203"/>
    </row>
    <row r="3" spans="1:17">
      <c r="A3" s="202" t="s">
        <v>6617</v>
      </c>
      <c r="B3" s="203"/>
      <c r="C3" s="203"/>
      <c r="D3" s="203"/>
      <c r="E3" s="203"/>
      <c r="F3" s="203"/>
      <c r="G3" s="203"/>
      <c r="H3" s="203"/>
      <c r="I3" s="203"/>
      <c r="J3" s="203"/>
      <c r="K3" s="203"/>
      <c r="L3" s="203"/>
      <c r="M3" s="203"/>
      <c r="N3" s="203"/>
      <c r="O3" s="203"/>
      <c r="P3" s="203"/>
    </row>
    <row r="4" spans="1:17">
      <c r="A4" s="202"/>
      <c r="B4" s="203"/>
      <c r="C4" s="203"/>
      <c r="D4" s="203"/>
      <c r="E4" s="203"/>
      <c r="F4" s="203"/>
      <c r="G4" s="203"/>
      <c r="H4" s="203"/>
      <c r="I4" s="203"/>
      <c r="J4" s="203"/>
      <c r="K4" s="203"/>
      <c r="L4" s="203"/>
      <c r="M4" s="203"/>
      <c r="N4" s="203"/>
      <c r="O4" s="203"/>
      <c r="P4" s="203"/>
    </row>
    <row r="5" spans="1:17" ht="15">
      <c r="A5" t="s">
        <v>6618</v>
      </c>
      <c r="B5" s="203"/>
      <c r="C5" s="203"/>
      <c r="D5" s="203"/>
      <c r="E5" s="203"/>
      <c r="F5" s="203"/>
      <c r="G5" s="203"/>
      <c r="H5" s="203"/>
      <c r="I5" s="203"/>
      <c r="J5" s="203"/>
      <c r="K5" s="203"/>
      <c r="L5" s="203"/>
      <c r="M5" s="203"/>
      <c r="N5" s="203"/>
      <c r="O5" s="203"/>
      <c r="P5" s="203"/>
    </row>
    <row r="6" spans="1:17">
      <c r="A6" s="202"/>
      <c r="B6" s="203"/>
      <c r="C6" s="203"/>
      <c r="D6" s="203"/>
      <c r="E6" s="203"/>
      <c r="F6" s="203"/>
      <c r="G6" s="203"/>
      <c r="H6" s="203"/>
      <c r="I6" s="203"/>
      <c r="J6" s="203"/>
      <c r="K6" s="203"/>
      <c r="L6" s="203"/>
      <c r="M6" s="203"/>
      <c r="N6" s="203"/>
      <c r="O6" s="203"/>
      <c r="P6" s="203"/>
    </row>
    <row r="7" spans="1:17">
      <c r="A7" s="202" t="s">
        <v>6619</v>
      </c>
      <c r="B7" s="203"/>
      <c r="C7" s="203"/>
      <c r="D7" s="203"/>
      <c r="E7" s="203"/>
      <c r="F7" s="203"/>
      <c r="G7" s="203"/>
      <c r="H7" s="203"/>
      <c r="I7" s="203"/>
      <c r="J7" s="203"/>
      <c r="K7" s="203"/>
      <c r="L7" s="203"/>
      <c r="M7" s="203"/>
      <c r="N7" s="203"/>
      <c r="O7" s="203"/>
      <c r="P7" s="203"/>
    </row>
    <row r="8" spans="1:17">
      <c r="A8" s="202"/>
      <c r="B8" s="203"/>
      <c r="C8" s="203"/>
      <c r="D8" s="203"/>
      <c r="E8" s="203"/>
      <c r="F8" s="203"/>
      <c r="G8" s="203"/>
      <c r="H8" s="203"/>
      <c r="I8" s="203"/>
      <c r="J8" s="203"/>
      <c r="K8" s="203"/>
      <c r="L8" s="203"/>
      <c r="M8" s="203"/>
      <c r="N8" s="203"/>
      <c r="O8" s="203"/>
      <c r="P8" s="203"/>
    </row>
    <row r="9" spans="1:17">
      <c r="A9" s="85" t="s">
        <v>6620</v>
      </c>
      <c r="B9" s="203"/>
      <c r="C9" s="203"/>
      <c r="D9" s="203"/>
      <c r="E9" s="203"/>
      <c r="F9" s="203"/>
      <c r="G9" s="203"/>
      <c r="H9" s="203"/>
      <c r="I9" s="203"/>
      <c r="J9" s="203"/>
      <c r="K9" s="203"/>
      <c r="L9" s="203"/>
      <c r="M9" s="203"/>
      <c r="N9" s="203"/>
      <c r="O9" s="203"/>
      <c r="P9" s="203"/>
    </row>
    <row r="10" spans="1:17">
      <c r="A10" s="202" t="s">
        <v>61</v>
      </c>
      <c r="B10" s="203"/>
      <c r="C10" s="203"/>
      <c r="D10" s="203"/>
      <c r="E10" s="203"/>
      <c r="F10" s="203"/>
      <c r="G10" s="203"/>
      <c r="H10" s="203"/>
      <c r="I10" s="203"/>
      <c r="J10" s="203"/>
      <c r="K10" s="203"/>
      <c r="L10" s="203"/>
      <c r="M10" s="203"/>
      <c r="N10" s="203"/>
      <c r="O10" s="203"/>
      <c r="P10" s="203"/>
    </row>
    <row r="11" spans="1:17">
      <c r="A11" s="202" t="s">
        <v>6633</v>
      </c>
      <c r="B11" s="203"/>
      <c r="C11" s="203"/>
      <c r="D11" s="203"/>
      <c r="E11" s="203"/>
      <c r="F11" s="203"/>
      <c r="G11" s="203"/>
      <c r="H11" s="203"/>
      <c r="I11" s="203"/>
      <c r="J11" s="203"/>
      <c r="K11" s="203"/>
      <c r="L11" s="203"/>
      <c r="M11" s="203"/>
      <c r="N11" s="203"/>
      <c r="O11" s="203"/>
      <c r="P11" s="203"/>
    </row>
    <row r="12" spans="1:17">
      <c r="A12" s="202"/>
      <c r="B12" s="203"/>
      <c r="C12" s="203"/>
      <c r="D12" s="203"/>
      <c r="E12" s="203"/>
      <c r="F12" s="203"/>
      <c r="G12" s="203"/>
      <c r="H12" s="203"/>
      <c r="I12" s="203"/>
      <c r="J12" s="203"/>
      <c r="K12" s="203"/>
      <c r="L12" s="203"/>
      <c r="M12" s="203"/>
      <c r="N12" s="203"/>
      <c r="O12" s="203"/>
      <c r="P12" s="203"/>
    </row>
    <row r="13" spans="1:17">
      <c r="A13" s="202" t="s">
        <v>6634</v>
      </c>
      <c r="B13" s="203"/>
      <c r="C13" s="203"/>
      <c r="D13" s="203"/>
      <c r="E13" s="203"/>
      <c r="F13" s="203"/>
      <c r="G13" s="203"/>
      <c r="H13" s="203"/>
      <c r="I13" s="203"/>
      <c r="J13" s="203"/>
      <c r="K13" s="203"/>
      <c r="L13" s="203"/>
      <c r="M13" s="203"/>
      <c r="N13" s="203"/>
      <c r="O13" s="203"/>
      <c r="P13" s="203"/>
    </row>
    <row r="14" spans="1:17">
      <c r="A14" s="202" t="s">
        <v>6621</v>
      </c>
      <c r="B14" s="203"/>
      <c r="C14" s="203"/>
      <c r="D14" s="203"/>
      <c r="E14" s="203"/>
      <c r="F14" s="203"/>
      <c r="G14" s="203"/>
      <c r="H14" s="203"/>
      <c r="I14" s="203"/>
      <c r="J14" s="203"/>
      <c r="K14" s="203"/>
      <c r="L14" s="203"/>
      <c r="M14" s="203"/>
      <c r="N14" s="203"/>
      <c r="O14" s="203"/>
      <c r="P14" s="203"/>
    </row>
    <row r="15" spans="1:17">
      <c r="A15" s="202"/>
      <c r="B15" s="203"/>
      <c r="C15" s="203"/>
      <c r="D15" s="203"/>
      <c r="E15" s="203"/>
      <c r="F15" s="203"/>
      <c r="G15" s="203"/>
      <c r="H15" s="203"/>
      <c r="I15" s="203"/>
      <c r="J15" s="203"/>
      <c r="K15" s="203"/>
      <c r="L15" s="203"/>
      <c r="M15" s="203"/>
      <c r="N15" s="203"/>
      <c r="O15" s="203"/>
      <c r="P15" s="203"/>
    </row>
    <row r="16" spans="1:17" s="31" customFormat="1" ht="15">
      <c r="A16" s="301" t="s">
        <v>6622</v>
      </c>
      <c r="B16" s="203"/>
      <c r="C16" s="203"/>
      <c r="D16" s="203"/>
      <c r="E16" s="203"/>
      <c r="F16" s="203"/>
      <c r="G16" s="203"/>
      <c r="H16" s="203"/>
      <c r="I16" s="203"/>
      <c r="J16" s="203"/>
      <c r="K16" s="203"/>
      <c r="L16" s="203"/>
      <c r="M16" s="203"/>
      <c r="N16" s="203"/>
      <c r="O16" s="203"/>
      <c r="P16" s="203"/>
    </row>
    <row r="17" spans="1:16">
      <c r="A17" s="302" t="s">
        <v>74</v>
      </c>
      <c r="B17" s="203"/>
      <c r="C17" s="203"/>
      <c r="D17" s="203"/>
      <c r="E17" s="203"/>
      <c r="F17" s="203"/>
      <c r="G17" s="203"/>
      <c r="H17" s="203"/>
      <c r="I17" s="203"/>
      <c r="J17" s="203"/>
      <c r="K17" s="203"/>
      <c r="L17" s="203"/>
      <c r="M17" s="203"/>
      <c r="N17" s="203"/>
      <c r="O17" s="203"/>
      <c r="P17" s="203"/>
    </row>
    <row r="18" spans="1:16">
      <c r="A18" s="202"/>
    </row>
    <row r="19" spans="1:16">
      <c r="A19" s="202" t="s">
        <v>6623</v>
      </c>
    </row>
    <row r="20" spans="1:16">
      <c r="A20" s="202"/>
    </row>
    <row r="21" spans="1:16">
      <c r="A21" s="202" t="s">
        <v>6635</v>
      </c>
    </row>
    <row r="22" spans="1:16">
      <c r="A22" s="202"/>
    </row>
    <row r="23" spans="1:16">
      <c r="A23" s="202" t="s">
        <v>6636</v>
      </c>
    </row>
    <row r="24" spans="1:16">
      <c r="A24" s="202"/>
    </row>
    <row r="25" spans="1:16">
      <c r="A25" s="202" t="s">
        <v>6624</v>
      </c>
    </row>
    <row r="26" spans="1:16">
      <c r="A26" s="202"/>
    </row>
    <row r="27" spans="1:16">
      <c r="A27" s="202" t="s">
        <v>6637</v>
      </c>
    </row>
    <row r="28" spans="1:16">
      <c r="A28" s="202" t="s">
        <v>6638</v>
      </c>
    </row>
    <row r="29" spans="1:16">
      <c r="A29" s="202" t="s">
        <v>6639</v>
      </c>
    </row>
    <row r="30" spans="1:16">
      <c r="A30" s="202" t="s">
        <v>6640</v>
      </c>
    </row>
    <row r="31" spans="1:16">
      <c r="A31" s="202" t="s">
        <v>6641</v>
      </c>
      <c r="B31" s="203"/>
      <c r="C31" s="203"/>
      <c r="D31" s="203"/>
      <c r="E31" s="203"/>
      <c r="F31" s="203"/>
      <c r="G31" s="203"/>
      <c r="H31" s="203"/>
    </row>
    <row r="32" spans="1:16">
      <c r="A32" s="202" t="s">
        <v>6642</v>
      </c>
      <c r="B32" s="203"/>
      <c r="C32" s="203"/>
      <c r="D32" s="203"/>
      <c r="E32" s="203"/>
      <c r="F32" s="203"/>
      <c r="G32" s="203"/>
      <c r="H32" s="203"/>
    </row>
    <row r="33" spans="1:8">
      <c r="A33" s="202" t="s">
        <v>6643</v>
      </c>
      <c r="B33" s="203"/>
      <c r="C33" s="203"/>
      <c r="D33" s="203"/>
      <c r="E33" s="203"/>
      <c r="F33" s="203"/>
      <c r="G33" s="203"/>
      <c r="H33" s="203"/>
    </row>
    <row r="34" spans="1:8">
      <c r="A34" s="202" t="s">
        <v>6644</v>
      </c>
      <c r="B34" s="203"/>
      <c r="C34" s="203"/>
      <c r="D34" s="203"/>
      <c r="E34" s="203"/>
      <c r="F34" s="203"/>
      <c r="G34" s="203"/>
      <c r="H34" s="203"/>
    </row>
    <row r="35" spans="1:8">
      <c r="A35" s="202" t="s">
        <v>6645</v>
      </c>
      <c r="B35" s="203"/>
      <c r="C35" s="203"/>
      <c r="D35" s="203"/>
      <c r="E35" s="203"/>
      <c r="F35" s="203"/>
      <c r="G35" s="203"/>
      <c r="H35" s="203"/>
    </row>
    <row r="36" spans="1:8">
      <c r="A36" s="202"/>
      <c r="B36" s="203"/>
      <c r="C36" s="203"/>
      <c r="D36" s="203"/>
      <c r="E36" s="203"/>
      <c r="F36" s="203"/>
      <c r="G36" s="203"/>
      <c r="H36" s="203"/>
    </row>
    <row r="37" spans="1:8" ht="15">
      <c r="A37" s="296" t="s">
        <v>6625</v>
      </c>
      <c r="B37" s="303"/>
      <c r="C37" s="303"/>
      <c r="D37" s="303"/>
      <c r="E37" s="303"/>
      <c r="F37" s="303"/>
      <c r="G37" s="303"/>
      <c r="H37" s="303"/>
    </row>
    <row r="38" spans="1:8">
      <c r="A38" s="202" t="s">
        <v>6626</v>
      </c>
      <c r="B38" s="203"/>
      <c r="C38" s="203"/>
      <c r="D38" s="203"/>
      <c r="E38" s="203"/>
      <c r="F38" s="203"/>
      <c r="G38" s="203"/>
      <c r="H38" s="203"/>
    </row>
    <row r="39" spans="1:8">
      <c r="A39" s="202" t="s">
        <v>6627</v>
      </c>
      <c r="B39" s="203"/>
      <c r="C39" s="203"/>
      <c r="D39" s="203"/>
      <c r="E39" s="203"/>
      <c r="F39" s="203"/>
      <c r="G39" s="203"/>
      <c r="H39" s="203"/>
    </row>
    <row r="40" spans="1:8">
      <c r="A40" s="203" t="s">
        <v>6628</v>
      </c>
      <c r="B40" s="203"/>
      <c r="C40" s="203"/>
      <c r="D40" s="203"/>
      <c r="E40" s="203"/>
      <c r="F40" s="203"/>
      <c r="G40" s="203"/>
      <c r="H40" s="203"/>
    </row>
    <row r="41" spans="1:8">
      <c r="A41" s="203" t="s">
        <v>6629</v>
      </c>
      <c r="B41" s="203"/>
      <c r="C41" s="203"/>
      <c r="D41" s="203"/>
      <c r="E41" s="203"/>
      <c r="F41" s="203"/>
      <c r="G41" s="203"/>
      <c r="H41" s="203"/>
    </row>
    <row r="42" spans="1:8">
      <c r="A42" s="203" t="s">
        <v>6630</v>
      </c>
      <c r="B42" s="203"/>
      <c r="C42" s="203"/>
      <c r="D42" s="203"/>
      <c r="E42" s="203"/>
      <c r="F42" s="203"/>
      <c r="G42" s="203"/>
      <c r="H42" s="203"/>
    </row>
    <row r="43" spans="1:8">
      <c r="A43" s="203" t="s">
        <v>6631</v>
      </c>
    </row>
    <row r="44" spans="1:8">
      <c r="A44" s="203" t="s">
        <v>6632</v>
      </c>
    </row>
  </sheetData>
  <hyperlinks>
    <hyperlink ref="A16" r:id="rId1" display="http://www.kb.cz/kurzovni-listek/cs/rl/index.x" xr:uid="{DDE17CDC-C04C-4711-8A3D-24531623A5E1}"/>
    <hyperlink ref="A17" r:id="rId2" xr:uid="{EC51B632-BB2F-469E-84DA-32063C448957}"/>
  </hyperlinks>
  <pageMargins left="0.7" right="0.7" top="0.78740157499999996" bottom="0.78740157499999996" header="0.3" footer="0.3"/>
  <pageSetup paperSize="9"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B288"/>
  <sheetViews>
    <sheetView workbookViewId="0">
      <pane ySplit="6" topLeftCell="A7" activePane="bottomLeft" state="frozen"/>
      <selection pane="bottomLeft" activeCell="B8" sqref="B8"/>
    </sheetView>
  </sheetViews>
  <sheetFormatPr defaultRowHeight="15"/>
  <cols>
    <col min="1" max="1" width="0.5703125" customWidth="1"/>
    <col min="2" max="2" width="13" customWidth="1"/>
    <col min="3" max="3" width="25.28515625" customWidth="1"/>
    <col min="4" max="4" width="5.85546875" customWidth="1"/>
    <col min="5" max="5" width="12.85546875" hidden="1" customWidth="1"/>
    <col min="6" max="6" width="8.85546875" hidden="1" customWidth="1"/>
    <col min="7" max="7" width="13.28515625" customWidth="1"/>
    <col min="8" max="8" width="12.7109375" customWidth="1"/>
    <col min="9" max="9" width="5.28515625" customWidth="1"/>
    <col min="10" max="10" width="13.28515625" customWidth="1"/>
    <col min="11" max="11" width="10.85546875" customWidth="1"/>
    <col min="12" max="12" width="10.42578125" customWidth="1"/>
    <col min="13" max="13" width="10.7109375" customWidth="1"/>
    <col min="14" max="14" width="11.28515625" customWidth="1"/>
    <col min="15" max="28" width="8.85546875"/>
  </cols>
  <sheetData>
    <row r="1" spans="1:14" ht="21">
      <c r="A1" s="281" t="s">
        <v>834</v>
      </c>
      <c r="E1" s="84"/>
      <c r="G1" s="98"/>
    </row>
    <row r="2" spans="1:14" s="4" customFormat="1">
      <c r="A2" s="282"/>
      <c r="B2" s="40" t="s">
        <v>42</v>
      </c>
      <c r="C2" s="41" t="s">
        <v>44</v>
      </c>
      <c r="D2" s="139" t="s">
        <v>45</v>
      </c>
      <c r="E2" s="42" t="s">
        <v>27</v>
      </c>
      <c r="F2" s="42"/>
      <c r="G2" s="96" t="s">
        <v>102</v>
      </c>
      <c r="H2" s="42" t="s">
        <v>103</v>
      </c>
      <c r="I2" s="44" t="s">
        <v>57</v>
      </c>
      <c r="J2" s="46" t="s">
        <v>12</v>
      </c>
      <c r="K2" s="164" t="s">
        <v>13</v>
      </c>
      <c r="L2" s="46" t="s">
        <v>14</v>
      </c>
      <c r="M2" s="46" t="s">
        <v>14</v>
      </c>
      <c r="N2" s="46" t="s">
        <v>14</v>
      </c>
    </row>
    <row r="3" spans="1:14" s="4" customFormat="1">
      <c r="A3" s="282"/>
      <c r="B3" s="47" t="s">
        <v>43</v>
      </c>
      <c r="C3" s="48"/>
      <c r="D3" s="140" t="s">
        <v>46</v>
      </c>
      <c r="E3" s="49" t="s">
        <v>28</v>
      </c>
      <c r="F3" s="49"/>
      <c r="G3" s="97" t="s">
        <v>94</v>
      </c>
      <c r="H3" s="120" t="s">
        <v>94</v>
      </c>
      <c r="I3" s="52"/>
      <c r="J3" s="54" t="s">
        <v>15</v>
      </c>
      <c r="K3" s="166" t="s">
        <v>16</v>
      </c>
      <c r="L3" s="54" t="s">
        <v>17</v>
      </c>
      <c r="M3" s="54" t="s">
        <v>17</v>
      </c>
      <c r="N3" s="54" t="s">
        <v>18</v>
      </c>
    </row>
    <row r="4" spans="1:14" s="4" customFormat="1">
      <c r="A4" s="283"/>
      <c r="B4" s="56"/>
      <c r="C4" s="57"/>
      <c r="D4" s="167"/>
      <c r="E4" s="58" t="s">
        <v>29</v>
      </c>
      <c r="F4" s="58"/>
      <c r="G4" s="95" t="s">
        <v>835</v>
      </c>
      <c r="H4" s="58" t="s">
        <v>24</v>
      </c>
      <c r="I4" s="60"/>
      <c r="J4" s="54" t="s">
        <v>836</v>
      </c>
      <c r="K4" s="166"/>
      <c r="L4" s="54" t="s">
        <v>22</v>
      </c>
      <c r="M4" s="54" t="s">
        <v>66</v>
      </c>
      <c r="N4" s="54" t="s">
        <v>22</v>
      </c>
    </row>
    <row r="5" spans="1:14" ht="20.25">
      <c r="A5" s="284"/>
      <c r="B5" s="119"/>
      <c r="C5" s="12"/>
      <c r="D5" s="1"/>
      <c r="E5" s="1" t="s">
        <v>30</v>
      </c>
      <c r="F5" s="1"/>
      <c r="G5" s="95"/>
      <c r="H5" s="258" t="s">
        <v>765</v>
      </c>
      <c r="I5" s="3"/>
      <c r="J5" s="13"/>
      <c r="K5" s="137"/>
      <c r="L5" s="13"/>
      <c r="M5" s="13"/>
      <c r="N5" s="13"/>
    </row>
    <row r="6" spans="1:14" ht="20.25">
      <c r="A6" s="284"/>
      <c r="B6" s="119"/>
      <c r="C6" s="285"/>
      <c r="D6" s="1"/>
      <c r="E6" s="1"/>
      <c r="F6" s="3">
        <f>(100-C6)/100</f>
        <v>1</v>
      </c>
      <c r="G6" s="1"/>
      <c r="H6" s="185" t="s">
        <v>74</v>
      </c>
      <c r="I6" s="3"/>
      <c r="J6" s="13"/>
      <c r="K6" s="137"/>
      <c r="L6" s="13"/>
      <c r="M6" s="13"/>
      <c r="N6" s="13"/>
    </row>
    <row r="7" spans="1:14" ht="15.75">
      <c r="A7" s="5" t="s">
        <v>5</v>
      </c>
      <c r="B7" s="286"/>
      <c r="C7" s="286"/>
      <c r="E7" s="629"/>
      <c r="F7" s="287"/>
      <c r="G7" s="630"/>
      <c r="H7" s="287"/>
      <c r="I7" s="287"/>
      <c r="J7" s="81"/>
      <c r="K7" s="11"/>
      <c r="L7" s="9"/>
      <c r="M7" s="9"/>
      <c r="N7" s="9"/>
    </row>
    <row r="8" spans="1:14" ht="15.75">
      <c r="A8" s="5"/>
      <c r="B8" s="341" t="s">
        <v>837</v>
      </c>
      <c r="C8" s="341" t="s">
        <v>1035</v>
      </c>
      <c r="D8" s="379" t="s">
        <v>97</v>
      </c>
      <c r="E8" s="8">
        <v>1</v>
      </c>
      <c r="F8" s="8"/>
      <c r="G8" s="563">
        <v>101</v>
      </c>
      <c r="H8" s="293">
        <f>G8/$H$5</f>
        <v>3.8846153846153846</v>
      </c>
      <c r="I8" s="549" t="s">
        <v>5563</v>
      </c>
      <c r="J8" s="169"/>
      <c r="K8" s="71" t="s">
        <v>233</v>
      </c>
      <c r="L8" s="295">
        <f>(G8*J8)</f>
        <v>0</v>
      </c>
      <c r="M8" s="295">
        <f t="shared" ref="M8" si="0">(L8*1.21)</f>
        <v>0</v>
      </c>
      <c r="N8" s="294">
        <f>(J8*H8)</f>
        <v>0</v>
      </c>
    </row>
    <row r="9" spans="1:14" ht="15.75">
      <c r="A9" s="5"/>
      <c r="B9" s="341" t="s">
        <v>838</v>
      </c>
      <c r="C9" s="341" t="s">
        <v>1036</v>
      </c>
      <c r="D9" s="379" t="s">
        <v>97</v>
      </c>
      <c r="E9" s="8">
        <v>1</v>
      </c>
      <c r="F9" s="8"/>
      <c r="G9" s="563">
        <v>101</v>
      </c>
      <c r="H9" s="293">
        <f t="shared" ref="H9:H72" si="1">G9/$H$5</f>
        <v>3.8846153846153846</v>
      </c>
      <c r="I9" s="549" t="s">
        <v>5246</v>
      </c>
      <c r="J9" s="169"/>
      <c r="K9" s="71" t="s">
        <v>233</v>
      </c>
      <c r="L9" s="295">
        <f t="shared" ref="L9:L72" si="2">(G9*J9)</f>
        <v>0</v>
      </c>
      <c r="M9" s="295">
        <f t="shared" ref="M9:M72" si="3">(L9*1.21)</f>
        <v>0</v>
      </c>
      <c r="N9" s="294">
        <f t="shared" ref="N9:N72" si="4">(J9*H9)</f>
        <v>0</v>
      </c>
    </row>
    <row r="10" spans="1:14" ht="15.75">
      <c r="A10" s="5" t="s">
        <v>289</v>
      </c>
      <c r="B10" s="348"/>
      <c r="C10" s="348"/>
      <c r="D10" s="193"/>
      <c r="E10" s="138"/>
      <c r="G10" s="562"/>
      <c r="H10" s="565"/>
      <c r="I10" s="505"/>
      <c r="K10" s="71"/>
      <c r="L10" s="195"/>
      <c r="M10" s="195"/>
      <c r="N10" s="142"/>
    </row>
    <row r="11" spans="1:14" ht="15.75">
      <c r="A11" s="5"/>
      <c r="B11" s="341" t="s">
        <v>839</v>
      </c>
      <c r="C11" s="341" t="s">
        <v>1037</v>
      </c>
      <c r="D11" s="379" t="s">
        <v>97</v>
      </c>
      <c r="E11" s="8">
        <v>1</v>
      </c>
      <c r="F11" s="8"/>
      <c r="G11" s="563">
        <v>34</v>
      </c>
      <c r="H11" s="293">
        <f t="shared" si="1"/>
        <v>1.3076923076923077</v>
      </c>
      <c r="I11" s="549" t="s">
        <v>5564</v>
      </c>
      <c r="J11" s="236"/>
      <c r="K11" s="71" t="s">
        <v>233</v>
      </c>
      <c r="L11" s="295">
        <f t="shared" si="2"/>
        <v>0</v>
      </c>
      <c r="M11" s="295">
        <f t="shared" si="3"/>
        <v>0</v>
      </c>
      <c r="N11" s="294">
        <f t="shared" si="4"/>
        <v>0</v>
      </c>
    </row>
    <row r="12" spans="1:14" ht="15.75">
      <c r="A12" s="5" t="s">
        <v>292</v>
      </c>
      <c r="B12" s="348"/>
      <c r="C12" s="341"/>
      <c r="D12" s="193"/>
      <c r="E12" s="138"/>
      <c r="F12" s="8"/>
      <c r="G12" s="562"/>
      <c r="H12" s="565"/>
      <c r="I12" s="478"/>
      <c r="J12" s="631"/>
      <c r="K12" s="71"/>
      <c r="L12" s="195"/>
      <c r="M12" s="195"/>
      <c r="N12" s="142"/>
    </row>
    <row r="13" spans="1:14" ht="15.75">
      <c r="A13" s="5"/>
      <c r="B13" s="341" t="s">
        <v>840</v>
      </c>
      <c r="C13" s="341" t="s">
        <v>1038</v>
      </c>
      <c r="D13" s="379" t="s">
        <v>97</v>
      </c>
      <c r="E13" s="8">
        <v>1</v>
      </c>
      <c r="F13" s="8"/>
      <c r="G13" s="563">
        <v>25</v>
      </c>
      <c r="H13" s="293">
        <f t="shared" si="1"/>
        <v>0.96153846153846156</v>
      </c>
      <c r="I13" s="549" t="s">
        <v>570</v>
      </c>
      <c r="J13" s="236"/>
      <c r="K13" s="71" t="s">
        <v>234</v>
      </c>
      <c r="L13" s="295">
        <f t="shared" si="2"/>
        <v>0</v>
      </c>
      <c r="M13" s="295">
        <f t="shared" si="3"/>
        <v>0</v>
      </c>
      <c r="N13" s="294">
        <f t="shared" si="4"/>
        <v>0</v>
      </c>
    </row>
    <row r="14" spans="1:14" ht="15.75">
      <c r="A14" s="5" t="s">
        <v>298</v>
      </c>
      <c r="B14" s="348"/>
      <c r="C14" s="341"/>
      <c r="D14" s="193"/>
      <c r="E14" s="138"/>
      <c r="G14" s="562"/>
      <c r="H14" s="565"/>
      <c r="I14" s="478"/>
      <c r="K14" s="71"/>
      <c r="L14" s="195"/>
      <c r="M14" s="195"/>
      <c r="N14" s="142"/>
    </row>
    <row r="15" spans="1:14" ht="15.75">
      <c r="A15" s="5"/>
      <c r="B15" s="341" t="s">
        <v>841</v>
      </c>
      <c r="C15" s="341" t="s">
        <v>1039</v>
      </c>
      <c r="D15" s="379" t="s">
        <v>97</v>
      </c>
      <c r="E15" s="8">
        <v>1</v>
      </c>
      <c r="F15" s="8"/>
      <c r="G15" s="563">
        <v>74</v>
      </c>
      <c r="H15" s="293">
        <f t="shared" si="1"/>
        <v>2.8461538461538463</v>
      </c>
      <c r="I15" s="549" t="s">
        <v>5285</v>
      </c>
      <c r="J15" s="169"/>
      <c r="K15" s="71" t="s">
        <v>234</v>
      </c>
      <c r="L15" s="295">
        <f t="shared" si="2"/>
        <v>0</v>
      </c>
      <c r="M15" s="295">
        <f t="shared" si="3"/>
        <v>0</v>
      </c>
      <c r="N15" s="294">
        <f t="shared" si="4"/>
        <v>0</v>
      </c>
    </row>
    <row r="16" spans="1:14" ht="15.75">
      <c r="A16" s="5"/>
      <c r="B16" s="341" t="s">
        <v>842</v>
      </c>
      <c r="C16" s="341" t="s">
        <v>1040</v>
      </c>
      <c r="D16" s="379" t="s">
        <v>97</v>
      </c>
      <c r="E16" s="8">
        <v>1</v>
      </c>
      <c r="G16" s="563">
        <v>71</v>
      </c>
      <c r="H16" s="293">
        <f t="shared" si="1"/>
        <v>2.7307692307692308</v>
      </c>
      <c r="I16" s="549" t="s">
        <v>5288</v>
      </c>
      <c r="J16" s="313"/>
      <c r="K16" s="71" t="s">
        <v>234</v>
      </c>
      <c r="L16" s="295">
        <f t="shared" si="2"/>
        <v>0</v>
      </c>
      <c r="M16" s="295">
        <f t="shared" si="3"/>
        <v>0</v>
      </c>
      <c r="N16" s="294">
        <f t="shared" si="4"/>
        <v>0</v>
      </c>
    </row>
    <row r="17" spans="1:14" ht="15.75">
      <c r="A17" s="5" t="s">
        <v>303</v>
      </c>
      <c r="B17" s="348"/>
      <c r="C17" s="341"/>
      <c r="D17" s="193"/>
      <c r="E17" s="138"/>
      <c r="F17" s="8"/>
      <c r="G17" s="562"/>
      <c r="H17" s="565"/>
      <c r="I17" s="478"/>
      <c r="J17" s="137"/>
      <c r="K17" s="71"/>
      <c r="L17" s="195"/>
      <c r="M17" s="195"/>
      <c r="N17" s="142"/>
    </row>
    <row r="18" spans="1:14" ht="15.75">
      <c r="A18" s="5"/>
      <c r="B18" s="363" t="s">
        <v>843</v>
      </c>
      <c r="C18" s="363" t="s">
        <v>1041</v>
      </c>
      <c r="D18" s="379" t="s">
        <v>97</v>
      </c>
      <c r="E18" s="8">
        <v>1</v>
      </c>
      <c r="G18" s="563">
        <v>6</v>
      </c>
      <c r="H18" s="293">
        <f t="shared" si="1"/>
        <v>0.23076923076923078</v>
      </c>
      <c r="I18" s="548" t="s">
        <v>3393</v>
      </c>
      <c r="J18" s="313"/>
      <c r="K18" s="71" t="s">
        <v>233</v>
      </c>
      <c r="L18" s="295">
        <f t="shared" si="2"/>
        <v>0</v>
      </c>
      <c r="M18" s="295">
        <f t="shared" si="3"/>
        <v>0</v>
      </c>
      <c r="N18" s="294">
        <f t="shared" si="4"/>
        <v>0</v>
      </c>
    </row>
    <row r="19" spans="1:14" ht="15.75">
      <c r="A19" s="5"/>
      <c r="B19" s="363" t="s">
        <v>844</v>
      </c>
      <c r="C19" s="363" t="s">
        <v>1042</v>
      </c>
      <c r="D19" s="379" t="s">
        <v>97</v>
      </c>
      <c r="E19" s="8">
        <v>1</v>
      </c>
      <c r="F19" s="8"/>
      <c r="G19" s="563">
        <v>10</v>
      </c>
      <c r="H19" s="293">
        <f t="shared" si="1"/>
        <v>0.38461538461538464</v>
      </c>
      <c r="I19" s="548" t="s">
        <v>3400</v>
      </c>
      <c r="J19" s="169"/>
      <c r="K19" s="71" t="s">
        <v>234</v>
      </c>
      <c r="L19" s="295">
        <f t="shared" si="2"/>
        <v>0</v>
      </c>
      <c r="M19" s="295">
        <f t="shared" si="3"/>
        <v>0</v>
      </c>
      <c r="N19" s="294">
        <f t="shared" si="4"/>
        <v>0</v>
      </c>
    </row>
    <row r="20" spans="1:14" ht="12.6" customHeight="1">
      <c r="A20" s="5"/>
      <c r="B20" s="363" t="s">
        <v>844</v>
      </c>
      <c r="C20" s="363" t="s">
        <v>1042</v>
      </c>
      <c r="D20" s="379" t="s">
        <v>97</v>
      </c>
      <c r="E20" s="8">
        <v>1</v>
      </c>
      <c r="F20" s="8"/>
      <c r="G20" s="563">
        <v>10</v>
      </c>
      <c r="H20" s="293">
        <f t="shared" si="1"/>
        <v>0.38461538461538464</v>
      </c>
      <c r="I20" s="548" t="s">
        <v>5565</v>
      </c>
      <c r="J20" s="288"/>
      <c r="K20" s="71" t="s">
        <v>234</v>
      </c>
      <c r="L20" s="295">
        <f t="shared" si="2"/>
        <v>0</v>
      </c>
      <c r="M20" s="295">
        <f t="shared" si="3"/>
        <v>0</v>
      </c>
      <c r="N20" s="294">
        <f t="shared" si="4"/>
        <v>0</v>
      </c>
    </row>
    <row r="21" spans="1:14" ht="15.75">
      <c r="A21" s="5" t="s">
        <v>309</v>
      </c>
      <c r="B21" s="348"/>
      <c r="C21" s="341"/>
      <c r="D21" s="193"/>
      <c r="E21" s="138"/>
      <c r="F21" s="8"/>
      <c r="G21" s="562"/>
      <c r="H21" s="565"/>
      <c r="I21" s="478"/>
      <c r="J21" s="137"/>
      <c r="K21" s="71"/>
      <c r="L21" s="195"/>
      <c r="M21" s="195"/>
      <c r="N21" s="142"/>
    </row>
    <row r="22" spans="1:14" ht="15.75">
      <c r="A22" s="5"/>
      <c r="B22" s="341" t="s">
        <v>845</v>
      </c>
      <c r="C22" s="341" t="s">
        <v>1043</v>
      </c>
      <c r="D22" s="379" t="s">
        <v>97</v>
      </c>
      <c r="E22" s="8">
        <v>1</v>
      </c>
      <c r="F22" s="8"/>
      <c r="G22" s="563">
        <v>26</v>
      </c>
      <c r="H22" s="293">
        <f t="shared" si="1"/>
        <v>1</v>
      </c>
      <c r="I22" s="552" t="s">
        <v>5310</v>
      </c>
      <c r="J22" s="169"/>
      <c r="K22" s="71" t="s">
        <v>234</v>
      </c>
      <c r="L22" s="295">
        <f t="shared" si="2"/>
        <v>0</v>
      </c>
      <c r="M22" s="295">
        <f t="shared" si="3"/>
        <v>0</v>
      </c>
      <c r="N22" s="294">
        <f t="shared" si="4"/>
        <v>0</v>
      </c>
    </row>
    <row r="23" spans="1:14" ht="15.75">
      <c r="A23" s="5" t="s">
        <v>1030</v>
      </c>
      <c r="B23" s="348"/>
      <c r="C23" s="348"/>
      <c r="D23" s="193"/>
      <c r="E23" s="138"/>
      <c r="G23" s="562"/>
      <c r="H23" s="565"/>
      <c r="I23" s="505"/>
      <c r="K23" s="71"/>
      <c r="L23" s="195"/>
      <c r="M23" s="195"/>
      <c r="N23" s="142"/>
    </row>
    <row r="24" spans="1:14" ht="13.9" customHeight="1">
      <c r="A24" s="5"/>
      <c r="B24" s="341" t="s">
        <v>122</v>
      </c>
      <c r="C24" s="344" t="s">
        <v>1044</v>
      </c>
      <c r="D24" s="379" t="s">
        <v>97</v>
      </c>
      <c r="E24" s="8">
        <v>1</v>
      </c>
      <c r="F24" s="8"/>
      <c r="G24" s="563">
        <v>30</v>
      </c>
      <c r="H24" s="293">
        <f t="shared" si="1"/>
        <v>1.1538461538461537</v>
      </c>
      <c r="I24" s="548" t="s">
        <v>5566</v>
      </c>
      <c r="J24" s="169"/>
      <c r="K24" s="71" t="s">
        <v>233</v>
      </c>
      <c r="L24" s="295">
        <f t="shared" si="2"/>
        <v>0</v>
      </c>
      <c r="M24" s="295">
        <f t="shared" si="3"/>
        <v>0</v>
      </c>
      <c r="N24" s="294">
        <f t="shared" si="4"/>
        <v>0</v>
      </c>
    </row>
    <row r="25" spans="1:14" ht="14.45" customHeight="1">
      <c r="A25" s="335"/>
      <c r="B25" s="343" t="s">
        <v>1045</v>
      </c>
      <c r="C25" s="364" t="s">
        <v>1046</v>
      </c>
      <c r="D25" s="379" t="s">
        <v>97</v>
      </c>
      <c r="E25" s="8">
        <v>1</v>
      </c>
      <c r="F25" s="8"/>
      <c r="G25" s="563">
        <v>37</v>
      </c>
      <c r="H25" s="293">
        <f t="shared" si="1"/>
        <v>1.4230769230769231</v>
      </c>
      <c r="I25" s="548" t="s">
        <v>3572</v>
      </c>
      <c r="J25" s="169"/>
      <c r="K25" s="71" t="s">
        <v>233</v>
      </c>
      <c r="L25" s="295">
        <f t="shared" si="2"/>
        <v>0</v>
      </c>
      <c r="M25" s="295">
        <f t="shared" si="3"/>
        <v>0</v>
      </c>
      <c r="N25" s="294">
        <f t="shared" si="4"/>
        <v>0</v>
      </c>
    </row>
    <row r="26" spans="1:14" ht="15.75">
      <c r="A26" s="5" t="s">
        <v>317</v>
      </c>
      <c r="B26" s="348"/>
      <c r="C26" s="348"/>
      <c r="D26" s="193"/>
      <c r="E26" s="138"/>
      <c r="G26" s="562"/>
      <c r="H26" s="565"/>
      <c r="I26" s="505"/>
      <c r="K26" s="71"/>
      <c r="L26" s="195"/>
      <c r="M26" s="195"/>
      <c r="N26" s="142"/>
    </row>
    <row r="27" spans="1:14" ht="15.75">
      <c r="A27" s="5"/>
      <c r="B27" s="341" t="s">
        <v>120</v>
      </c>
      <c r="C27" s="344" t="s">
        <v>1047</v>
      </c>
      <c r="D27" s="379" t="s">
        <v>97</v>
      </c>
      <c r="E27" s="8">
        <v>1</v>
      </c>
      <c r="F27" s="8"/>
      <c r="G27" s="563">
        <v>17</v>
      </c>
      <c r="H27" s="293">
        <f t="shared" si="1"/>
        <v>0.65384615384615385</v>
      </c>
      <c r="I27" s="549" t="s">
        <v>5567</v>
      </c>
      <c r="J27" s="169"/>
      <c r="K27" s="71" t="s">
        <v>233</v>
      </c>
      <c r="L27" s="295">
        <f t="shared" si="2"/>
        <v>0</v>
      </c>
      <c r="M27" s="295">
        <f t="shared" si="3"/>
        <v>0</v>
      </c>
      <c r="N27" s="294">
        <f t="shared" si="4"/>
        <v>0</v>
      </c>
    </row>
    <row r="28" spans="1:14" ht="15.75">
      <c r="A28" s="5"/>
      <c r="B28" s="341" t="s">
        <v>121</v>
      </c>
      <c r="C28" s="344" t="s">
        <v>1048</v>
      </c>
      <c r="D28" s="379" t="s">
        <v>97</v>
      </c>
      <c r="E28" s="8">
        <v>1</v>
      </c>
      <c r="G28" s="563">
        <v>17</v>
      </c>
      <c r="H28" s="293">
        <f t="shared" si="1"/>
        <v>0.65384615384615385</v>
      </c>
      <c r="I28" s="549" t="s">
        <v>5568</v>
      </c>
      <c r="J28" s="313"/>
      <c r="K28" s="71" t="s">
        <v>233</v>
      </c>
      <c r="L28" s="295">
        <f t="shared" si="2"/>
        <v>0</v>
      </c>
      <c r="M28" s="295">
        <f t="shared" si="3"/>
        <v>0</v>
      </c>
      <c r="N28" s="294">
        <f t="shared" si="4"/>
        <v>0</v>
      </c>
    </row>
    <row r="29" spans="1:14" ht="15.75">
      <c r="A29" s="5"/>
      <c r="B29" s="341" t="s">
        <v>122</v>
      </c>
      <c r="C29" s="344" t="s">
        <v>1044</v>
      </c>
      <c r="D29" s="379" t="s">
        <v>97</v>
      </c>
      <c r="E29" s="8">
        <v>1</v>
      </c>
      <c r="F29" s="8"/>
      <c r="G29" s="563">
        <v>30</v>
      </c>
      <c r="H29" s="293">
        <f t="shared" si="1"/>
        <v>1.1538461538461537</v>
      </c>
      <c r="I29" s="548" t="s">
        <v>5566</v>
      </c>
      <c r="J29" s="169"/>
      <c r="K29" s="71" t="s">
        <v>233</v>
      </c>
      <c r="L29" s="295">
        <f t="shared" si="2"/>
        <v>0</v>
      </c>
      <c r="M29" s="295">
        <f t="shared" si="3"/>
        <v>0</v>
      </c>
      <c r="N29" s="294">
        <f t="shared" si="4"/>
        <v>0</v>
      </c>
    </row>
    <row r="30" spans="1:14" ht="15.75">
      <c r="A30" s="5"/>
      <c r="B30" s="341" t="s">
        <v>123</v>
      </c>
      <c r="C30" s="344" t="s">
        <v>1049</v>
      </c>
      <c r="D30" s="379" t="s">
        <v>97</v>
      </c>
      <c r="E30" s="8">
        <v>1</v>
      </c>
      <c r="G30" s="563">
        <v>30</v>
      </c>
      <c r="H30" s="293">
        <f t="shared" si="1"/>
        <v>1.1538461538461537</v>
      </c>
      <c r="I30" s="548" t="s">
        <v>5569</v>
      </c>
      <c r="J30" s="313"/>
      <c r="K30" s="71" t="s">
        <v>233</v>
      </c>
      <c r="L30" s="295">
        <f t="shared" si="2"/>
        <v>0</v>
      </c>
      <c r="M30" s="295">
        <f t="shared" si="3"/>
        <v>0</v>
      </c>
      <c r="N30" s="294">
        <f t="shared" si="4"/>
        <v>0</v>
      </c>
    </row>
    <row r="31" spans="1:14" ht="15.75">
      <c r="A31" s="5"/>
      <c r="B31" s="341" t="s">
        <v>124</v>
      </c>
      <c r="C31" s="344" t="s">
        <v>1044</v>
      </c>
      <c r="D31" s="379" t="s">
        <v>97</v>
      </c>
      <c r="E31" s="8">
        <v>1</v>
      </c>
      <c r="F31" s="8"/>
      <c r="G31" s="563">
        <v>8</v>
      </c>
      <c r="H31" s="293">
        <f t="shared" si="1"/>
        <v>0.30769230769230771</v>
      </c>
      <c r="I31" s="548" t="s">
        <v>5570</v>
      </c>
      <c r="J31" s="169"/>
      <c r="K31" s="71" t="s">
        <v>233</v>
      </c>
      <c r="L31" s="295">
        <f t="shared" si="2"/>
        <v>0</v>
      </c>
      <c r="M31" s="295">
        <f t="shared" si="3"/>
        <v>0</v>
      </c>
      <c r="N31" s="294">
        <f t="shared" si="4"/>
        <v>0</v>
      </c>
    </row>
    <row r="32" spans="1:14">
      <c r="A32" s="335"/>
      <c r="B32" s="343" t="s">
        <v>1045</v>
      </c>
      <c r="C32" s="364" t="s">
        <v>1046</v>
      </c>
      <c r="D32" s="379" t="s">
        <v>97</v>
      </c>
      <c r="E32" s="8">
        <v>1</v>
      </c>
      <c r="F32" s="8"/>
      <c r="G32" s="563">
        <v>37</v>
      </c>
      <c r="H32" s="293">
        <f t="shared" si="1"/>
        <v>1.4230769230769231</v>
      </c>
      <c r="I32" s="548" t="s">
        <v>3572</v>
      </c>
      <c r="J32" s="169"/>
      <c r="K32" s="71" t="s">
        <v>233</v>
      </c>
      <c r="L32" s="295">
        <f t="shared" si="2"/>
        <v>0</v>
      </c>
      <c r="M32" s="295">
        <f t="shared" si="3"/>
        <v>0</v>
      </c>
      <c r="N32" s="294">
        <f t="shared" si="4"/>
        <v>0</v>
      </c>
    </row>
    <row r="33" spans="1:14" ht="15.75">
      <c r="A33" s="5"/>
      <c r="B33" s="341" t="s">
        <v>1051</v>
      </c>
      <c r="C33" s="344" t="s">
        <v>1052</v>
      </c>
      <c r="D33" s="379" t="s">
        <v>97</v>
      </c>
      <c r="E33" s="8">
        <v>1</v>
      </c>
      <c r="F33" s="8"/>
      <c r="G33" s="563">
        <v>64</v>
      </c>
      <c r="H33" s="293">
        <f t="shared" si="1"/>
        <v>2.4615384615384617</v>
      </c>
      <c r="I33" s="548" t="s">
        <v>3579</v>
      </c>
      <c r="J33" s="169"/>
      <c r="K33" s="71" t="s">
        <v>233</v>
      </c>
      <c r="L33" s="295">
        <f t="shared" si="2"/>
        <v>0</v>
      </c>
      <c r="M33" s="295">
        <f t="shared" si="3"/>
        <v>0</v>
      </c>
      <c r="N33" s="294">
        <f t="shared" si="4"/>
        <v>0</v>
      </c>
    </row>
    <row r="34" spans="1:14" ht="15.75">
      <c r="A34" s="5"/>
      <c r="B34" s="341" t="s">
        <v>1053</v>
      </c>
      <c r="C34" s="344" t="s">
        <v>1054</v>
      </c>
      <c r="D34" s="379" t="s">
        <v>97</v>
      </c>
      <c r="E34" s="8">
        <v>1</v>
      </c>
      <c r="F34" s="8"/>
      <c r="G34" s="563">
        <v>109</v>
      </c>
      <c r="H34" s="293">
        <f t="shared" si="1"/>
        <v>4.1923076923076925</v>
      </c>
      <c r="I34" s="548" t="s">
        <v>3584</v>
      </c>
      <c r="J34" s="169"/>
      <c r="K34" s="71" t="s">
        <v>233</v>
      </c>
      <c r="L34" s="295">
        <f t="shared" si="2"/>
        <v>0</v>
      </c>
      <c r="M34" s="295">
        <f t="shared" si="3"/>
        <v>0</v>
      </c>
      <c r="N34" s="294">
        <f t="shared" si="4"/>
        <v>0</v>
      </c>
    </row>
    <row r="35" spans="1:14" ht="15.75">
      <c r="A35" s="5" t="s">
        <v>319</v>
      </c>
      <c r="B35" s="348"/>
      <c r="C35" s="348"/>
      <c r="D35" s="193"/>
      <c r="E35" s="138"/>
      <c r="F35" s="8"/>
      <c r="G35" s="562"/>
      <c r="H35" s="565"/>
      <c r="I35" s="505"/>
      <c r="J35" s="137"/>
      <c r="K35" s="71"/>
      <c r="L35" s="195"/>
      <c r="M35" s="195"/>
      <c r="N35" s="142"/>
    </row>
    <row r="36" spans="1:14" ht="15.75">
      <c r="A36" s="5"/>
      <c r="B36" s="341" t="s">
        <v>847</v>
      </c>
      <c r="C36" s="341" t="s">
        <v>1055</v>
      </c>
      <c r="D36" s="379" t="s">
        <v>97</v>
      </c>
      <c r="E36" s="8">
        <v>1</v>
      </c>
      <c r="F36" s="8"/>
      <c r="G36" s="563">
        <v>12</v>
      </c>
      <c r="H36" s="293">
        <f t="shared" si="1"/>
        <v>0.46153846153846156</v>
      </c>
      <c r="I36" s="549" t="s">
        <v>5336</v>
      </c>
      <c r="J36" s="169"/>
      <c r="K36" s="71" t="s">
        <v>233</v>
      </c>
      <c r="L36" s="295">
        <f t="shared" si="2"/>
        <v>0</v>
      </c>
      <c r="M36" s="295">
        <f t="shared" si="3"/>
        <v>0</v>
      </c>
      <c r="N36" s="294">
        <f t="shared" si="4"/>
        <v>0</v>
      </c>
    </row>
    <row r="37" spans="1:14" ht="15.75">
      <c r="A37" s="5"/>
      <c r="B37" s="341" t="s">
        <v>848</v>
      </c>
      <c r="C37" s="341" t="s">
        <v>1056</v>
      </c>
      <c r="D37" s="379" t="s">
        <v>97</v>
      </c>
      <c r="E37" s="8">
        <v>1</v>
      </c>
      <c r="F37" s="8"/>
      <c r="G37" s="563">
        <v>41</v>
      </c>
      <c r="H37" s="293">
        <f t="shared" si="1"/>
        <v>1.5769230769230769</v>
      </c>
      <c r="I37" s="548" t="s">
        <v>575</v>
      </c>
      <c r="J37" s="169"/>
      <c r="K37" s="71" t="s">
        <v>234</v>
      </c>
      <c r="L37" s="295">
        <f t="shared" si="2"/>
        <v>0</v>
      </c>
      <c r="M37" s="295">
        <f t="shared" si="3"/>
        <v>0</v>
      </c>
      <c r="N37" s="294">
        <f t="shared" si="4"/>
        <v>0</v>
      </c>
    </row>
    <row r="38" spans="1:14" ht="15.75">
      <c r="A38" s="5" t="s">
        <v>323</v>
      </c>
      <c r="B38" s="348"/>
      <c r="C38" s="348"/>
      <c r="D38" s="193"/>
      <c r="E38" s="138"/>
      <c r="F38" s="8"/>
      <c r="G38" s="562"/>
      <c r="H38" s="565"/>
      <c r="I38" s="505"/>
      <c r="J38" s="137"/>
      <c r="K38" s="71"/>
      <c r="L38" s="195"/>
      <c r="M38" s="195"/>
      <c r="N38" s="142"/>
    </row>
    <row r="39" spans="1:14" ht="15.75">
      <c r="A39" s="5"/>
      <c r="B39" s="341" t="s">
        <v>850</v>
      </c>
      <c r="C39" s="341" t="s">
        <v>1057</v>
      </c>
      <c r="D39" s="379" t="s">
        <v>97</v>
      </c>
      <c r="E39" s="8">
        <v>1</v>
      </c>
      <c r="F39" s="8"/>
      <c r="G39" s="563">
        <v>121</v>
      </c>
      <c r="H39" s="293">
        <f t="shared" si="1"/>
        <v>4.6538461538461542</v>
      </c>
      <c r="I39" s="549" t="s">
        <v>5354</v>
      </c>
      <c r="J39" s="169"/>
      <c r="K39" s="71" t="s">
        <v>234</v>
      </c>
      <c r="L39" s="295">
        <f t="shared" si="2"/>
        <v>0</v>
      </c>
      <c r="M39" s="295">
        <f t="shared" si="3"/>
        <v>0</v>
      </c>
      <c r="N39" s="294">
        <f t="shared" si="4"/>
        <v>0</v>
      </c>
    </row>
    <row r="40" spans="1:14" ht="15.75">
      <c r="A40" s="5"/>
      <c r="B40" s="341" t="s">
        <v>849</v>
      </c>
      <c r="C40" s="374" t="s">
        <v>1058</v>
      </c>
      <c r="D40" s="379" t="s">
        <v>97</v>
      </c>
      <c r="E40" s="8">
        <v>1</v>
      </c>
      <c r="F40" s="8"/>
      <c r="G40" s="563">
        <v>160</v>
      </c>
      <c r="H40" s="293">
        <f t="shared" si="1"/>
        <v>6.1538461538461542</v>
      </c>
      <c r="I40" s="548" t="s">
        <v>3670</v>
      </c>
      <c r="J40" s="169"/>
      <c r="K40" s="71" t="s">
        <v>233</v>
      </c>
      <c r="L40" s="295">
        <f t="shared" si="2"/>
        <v>0</v>
      </c>
      <c r="M40" s="295">
        <f t="shared" si="3"/>
        <v>0</v>
      </c>
      <c r="N40" s="294">
        <f t="shared" si="4"/>
        <v>0</v>
      </c>
    </row>
    <row r="41" spans="1:14" ht="15.75">
      <c r="A41" s="5" t="s">
        <v>333</v>
      </c>
      <c r="B41" s="361"/>
      <c r="C41" s="341"/>
      <c r="D41" s="193"/>
      <c r="E41" s="138"/>
      <c r="G41" s="562"/>
      <c r="H41" s="565"/>
      <c r="I41" s="506"/>
      <c r="K41" s="71"/>
      <c r="L41" s="195"/>
      <c r="M41" s="195"/>
      <c r="N41" s="142"/>
    </row>
    <row r="42" spans="1:14" ht="15.75">
      <c r="A42" s="5"/>
      <c r="B42" s="341" t="s">
        <v>851</v>
      </c>
      <c r="C42" s="341" t="s">
        <v>1059</v>
      </c>
      <c r="D42" s="379" t="s">
        <v>97</v>
      </c>
      <c r="E42" s="8">
        <v>1</v>
      </c>
      <c r="F42" s="8"/>
      <c r="G42" s="563">
        <v>43</v>
      </c>
      <c r="H42" s="293">
        <f t="shared" si="1"/>
        <v>1.6538461538461537</v>
      </c>
      <c r="I42" s="549" t="s">
        <v>5571</v>
      </c>
      <c r="J42" s="169"/>
      <c r="K42" s="71" t="s">
        <v>233</v>
      </c>
      <c r="L42" s="295">
        <f t="shared" si="2"/>
        <v>0</v>
      </c>
      <c r="M42" s="295">
        <f t="shared" si="3"/>
        <v>0</v>
      </c>
      <c r="N42" s="294">
        <f t="shared" si="4"/>
        <v>0</v>
      </c>
    </row>
    <row r="43" spans="1:14" ht="15.75">
      <c r="A43" s="5"/>
      <c r="B43" s="341" t="s">
        <v>852</v>
      </c>
      <c r="C43" s="341" t="s">
        <v>1060</v>
      </c>
      <c r="D43" s="379" t="s">
        <v>97</v>
      </c>
      <c r="E43" s="8">
        <v>1</v>
      </c>
      <c r="G43" s="563">
        <v>150</v>
      </c>
      <c r="H43" s="293">
        <f t="shared" si="1"/>
        <v>5.7692307692307692</v>
      </c>
      <c r="I43" s="549" t="s">
        <v>5572</v>
      </c>
      <c r="J43" s="313"/>
      <c r="K43" s="71" t="s">
        <v>234</v>
      </c>
      <c r="L43" s="295">
        <f t="shared" si="2"/>
        <v>0</v>
      </c>
      <c r="M43" s="295">
        <f t="shared" si="3"/>
        <v>0</v>
      </c>
      <c r="N43" s="294">
        <f t="shared" si="4"/>
        <v>0</v>
      </c>
    </row>
    <row r="44" spans="1:14" ht="15.75">
      <c r="A44" s="5"/>
      <c r="B44" s="341" t="s">
        <v>853</v>
      </c>
      <c r="C44" s="341" t="s">
        <v>1061</v>
      </c>
      <c r="D44" s="379" t="s">
        <v>97</v>
      </c>
      <c r="E44" s="8">
        <v>1</v>
      </c>
      <c r="F44" s="8"/>
      <c r="G44" s="563">
        <v>169</v>
      </c>
      <c r="H44" s="293">
        <f t="shared" si="1"/>
        <v>6.5</v>
      </c>
      <c r="I44" s="549" t="s">
        <v>5573</v>
      </c>
      <c r="J44" s="169"/>
      <c r="K44" s="71" t="s">
        <v>234</v>
      </c>
      <c r="L44" s="295">
        <f t="shared" si="2"/>
        <v>0</v>
      </c>
      <c r="M44" s="295">
        <f t="shared" si="3"/>
        <v>0</v>
      </c>
      <c r="N44" s="294">
        <f t="shared" si="4"/>
        <v>0</v>
      </c>
    </row>
    <row r="45" spans="1:14" ht="15.75">
      <c r="A45" s="5"/>
      <c r="B45" s="341" t="s">
        <v>854</v>
      </c>
      <c r="C45" s="341" t="s">
        <v>1062</v>
      </c>
      <c r="D45" s="379" t="s">
        <v>97</v>
      </c>
      <c r="E45" s="8">
        <v>1</v>
      </c>
      <c r="F45" s="8"/>
      <c r="G45" s="563">
        <v>66</v>
      </c>
      <c r="H45" s="293">
        <f t="shared" si="1"/>
        <v>2.5384615384615383</v>
      </c>
      <c r="I45" s="549" t="s">
        <v>5574</v>
      </c>
      <c r="J45" s="169"/>
      <c r="K45" s="71" t="s">
        <v>234</v>
      </c>
      <c r="L45" s="295">
        <f t="shared" si="2"/>
        <v>0</v>
      </c>
      <c r="M45" s="295">
        <f t="shared" si="3"/>
        <v>0</v>
      </c>
      <c r="N45" s="294">
        <f t="shared" si="4"/>
        <v>0</v>
      </c>
    </row>
    <row r="46" spans="1:14" ht="15.75">
      <c r="A46" s="5" t="s">
        <v>336</v>
      </c>
      <c r="B46" s="361"/>
      <c r="C46" s="341"/>
      <c r="D46" s="193"/>
      <c r="E46" s="138"/>
      <c r="G46" s="562"/>
      <c r="H46" s="565"/>
      <c r="I46" s="506"/>
      <c r="K46" s="71"/>
      <c r="L46" s="195"/>
      <c r="M46" s="195"/>
      <c r="N46" s="142"/>
    </row>
    <row r="47" spans="1:14" ht="15.75">
      <c r="A47" s="5"/>
      <c r="B47" s="341" t="s">
        <v>855</v>
      </c>
      <c r="C47" s="341" t="s">
        <v>1063</v>
      </c>
      <c r="D47" s="379" t="s">
        <v>97</v>
      </c>
      <c r="E47" s="8">
        <v>1</v>
      </c>
      <c r="F47" s="8"/>
      <c r="G47" s="563">
        <v>20</v>
      </c>
      <c r="H47" s="293">
        <f t="shared" si="1"/>
        <v>0.76923076923076927</v>
      </c>
      <c r="I47" s="548" t="s">
        <v>579</v>
      </c>
      <c r="J47" s="169"/>
      <c r="K47" s="71" t="s">
        <v>234</v>
      </c>
      <c r="L47" s="295">
        <f t="shared" si="2"/>
        <v>0</v>
      </c>
      <c r="M47" s="295">
        <f t="shared" si="3"/>
        <v>0</v>
      </c>
      <c r="N47" s="294">
        <f t="shared" si="4"/>
        <v>0</v>
      </c>
    </row>
    <row r="48" spans="1:14" ht="15.75">
      <c r="A48" s="5"/>
      <c r="B48" s="341" t="s">
        <v>856</v>
      </c>
      <c r="C48" s="341" t="s">
        <v>1064</v>
      </c>
      <c r="D48" s="379" t="s">
        <v>97</v>
      </c>
      <c r="E48" s="8">
        <v>1</v>
      </c>
      <c r="F48" s="8"/>
      <c r="G48" s="563">
        <v>20</v>
      </c>
      <c r="H48" s="293">
        <f t="shared" si="1"/>
        <v>0.76923076923076927</v>
      </c>
      <c r="I48" s="548" t="s">
        <v>581</v>
      </c>
      <c r="J48" s="169"/>
      <c r="K48" s="71" t="s">
        <v>233</v>
      </c>
      <c r="L48" s="295">
        <f t="shared" si="2"/>
        <v>0</v>
      </c>
      <c r="M48" s="295">
        <f t="shared" si="3"/>
        <v>0</v>
      </c>
      <c r="N48" s="294">
        <f t="shared" si="4"/>
        <v>0</v>
      </c>
    </row>
    <row r="49" spans="1:14" ht="15.75">
      <c r="A49" s="5" t="s">
        <v>341</v>
      </c>
      <c r="B49" s="361"/>
      <c r="C49" s="341"/>
      <c r="D49" s="193"/>
      <c r="E49" s="138"/>
      <c r="F49" s="8"/>
      <c r="G49" s="562"/>
      <c r="H49" s="565"/>
      <c r="I49" s="506"/>
      <c r="J49" s="137"/>
      <c r="K49" s="71"/>
      <c r="L49" s="195"/>
      <c r="M49" s="195"/>
      <c r="N49" s="142"/>
    </row>
    <row r="50" spans="1:14" ht="15.75">
      <c r="A50" s="5"/>
      <c r="B50" s="341" t="s">
        <v>857</v>
      </c>
      <c r="C50" s="341" t="s">
        <v>1065</v>
      </c>
      <c r="D50" s="379" t="s">
        <v>97</v>
      </c>
      <c r="E50" s="8">
        <v>1</v>
      </c>
      <c r="F50" s="8"/>
      <c r="G50" s="563">
        <v>119</v>
      </c>
      <c r="H50" s="293">
        <f t="shared" si="1"/>
        <v>4.5769230769230766</v>
      </c>
      <c r="I50" s="548" t="s">
        <v>582</v>
      </c>
      <c r="J50" s="169"/>
      <c r="K50" s="71" t="s">
        <v>233</v>
      </c>
      <c r="L50" s="295">
        <f t="shared" si="2"/>
        <v>0</v>
      </c>
      <c r="M50" s="295">
        <f t="shared" si="3"/>
        <v>0</v>
      </c>
      <c r="N50" s="294">
        <f t="shared" si="4"/>
        <v>0</v>
      </c>
    </row>
    <row r="51" spans="1:14" ht="15.75">
      <c r="A51" s="5"/>
      <c r="B51" s="341" t="s">
        <v>858</v>
      </c>
      <c r="C51" s="341" t="s">
        <v>1066</v>
      </c>
      <c r="D51" s="379" t="s">
        <v>97</v>
      </c>
      <c r="E51" s="8">
        <v>1</v>
      </c>
      <c r="G51" s="563">
        <v>119</v>
      </c>
      <c r="H51" s="293">
        <f t="shared" si="1"/>
        <v>4.5769230769230766</v>
      </c>
      <c r="I51" s="548" t="s">
        <v>583</v>
      </c>
      <c r="J51" s="313"/>
      <c r="K51" s="71" t="s">
        <v>233</v>
      </c>
      <c r="L51" s="295">
        <f t="shared" si="2"/>
        <v>0</v>
      </c>
      <c r="M51" s="295">
        <f t="shared" si="3"/>
        <v>0</v>
      </c>
      <c r="N51" s="294">
        <f t="shared" si="4"/>
        <v>0</v>
      </c>
    </row>
    <row r="52" spans="1:14" ht="15.75">
      <c r="A52" s="5" t="s">
        <v>343</v>
      </c>
      <c r="B52" s="361"/>
      <c r="C52" s="341"/>
      <c r="D52" s="193"/>
      <c r="E52" s="138"/>
      <c r="F52" s="8"/>
      <c r="G52" s="562"/>
      <c r="H52" s="565"/>
      <c r="I52" s="506"/>
      <c r="J52" s="137"/>
      <c r="K52" s="71"/>
      <c r="L52" s="195"/>
      <c r="M52" s="195"/>
      <c r="N52" s="142"/>
    </row>
    <row r="53" spans="1:14" ht="15.75">
      <c r="A53" s="5"/>
      <c r="B53" s="343" t="s">
        <v>859</v>
      </c>
      <c r="C53" s="374" t="s">
        <v>1067</v>
      </c>
      <c r="D53" s="379" t="s">
        <v>97</v>
      </c>
      <c r="E53" s="8">
        <v>1</v>
      </c>
      <c r="G53" s="563">
        <v>30</v>
      </c>
      <c r="H53" s="293">
        <f t="shared" si="1"/>
        <v>1.1538461538461537</v>
      </c>
      <c r="I53" s="548" t="s">
        <v>3802</v>
      </c>
      <c r="J53" s="313"/>
      <c r="K53" s="71" t="s">
        <v>233</v>
      </c>
      <c r="L53" s="295">
        <f t="shared" si="2"/>
        <v>0</v>
      </c>
      <c r="M53" s="295">
        <f t="shared" si="3"/>
        <v>0</v>
      </c>
      <c r="N53" s="294">
        <f t="shared" si="4"/>
        <v>0</v>
      </c>
    </row>
    <row r="54" spans="1:14" ht="15.75">
      <c r="A54" s="5" t="s">
        <v>346</v>
      </c>
      <c r="B54" s="348"/>
      <c r="C54" s="348"/>
      <c r="D54" s="193"/>
      <c r="E54" s="138"/>
      <c r="F54" s="8"/>
      <c r="G54" s="562"/>
      <c r="H54" s="565"/>
      <c r="I54" s="506"/>
      <c r="J54" s="137"/>
      <c r="K54" s="71"/>
      <c r="L54" s="195"/>
      <c r="M54" s="195"/>
      <c r="N54" s="142"/>
    </row>
    <row r="55" spans="1:14" ht="15.75">
      <c r="A55" s="5"/>
      <c r="B55" s="341" t="s">
        <v>861</v>
      </c>
      <c r="C55" s="341" t="s">
        <v>1068</v>
      </c>
      <c r="D55" s="379" t="s">
        <v>97</v>
      </c>
      <c r="E55" s="8">
        <v>1</v>
      </c>
      <c r="F55" s="8"/>
      <c r="G55" s="563">
        <v>49</v>
      </c>
      <c r="H55" s="293">
        <f t="shared" si="1"/>
        <v>1.8846153846153846</v>
      </c>
      <c r="I55" s="549" t="s">
        <v>5575</v>
      </c>
      <c r="J55" s="169"/>
      <c r="K55" s="71" t="s">
        <v>234</v>
      </c>
      <c r="L55" s="295">
        <f t="shared" si="2"/>
        <v>0</v>
      </c>
      <c r="M55" s="295">
        <f t="shared" si="3"/>
        <v>0</v>
      </c>
      <c r="N55" s="294">
        <f t="shared" si="4"/>
        <v>0</v>
      </c>
    </row>
    <row r="56" spans="1:14" ht="15.75">
      <c r="A56" s="5"/>
      <c r="B56" s="341" t="s">
        <v>862</v>
      </c>
      <c r="C56" s="341" t="s">
        <v>1069</v>
      </c>
      <c r="D56" s="379" t="s">
        <v>97</v>
      </c>
      <c r="E56" s="8">
        <v>1</v>
      </c>
      <c r="F56" s="8"/>
      <c r="G56" s="563">
        <v>49</v>
      </c>
      <c r="H56" s="293">
        <f t="shared" si="1"/>
        <v>1.8846153846153846</v>
      </c>
      <c r="I56" s="549" t="s">
        <v>5390</v>
      </c>
      <c r="J56" s="169"/>
      <c r="K56" s="71" t="s">
        <v>234</v>
      </c>
      <c r="L56" s="295">
        <f t="shared" si="2"/>
        <v>0</v>
      </c>
      <c r="M56" s="295">
        <f t="shared" si="3"/>
        <v>0</v>
      </c>
      <c r="N56" s="294">
        <f t="shared" si="4"/>
        <v>0</v>
      </c>
    </row>
    <row r="57" spans="1:14" ht="15.75">
      <c r="A57" s="5"/>
      <c r="B57" s="341" t="s">
        <v>1070</v>
      </c>
      <c r="C57" s="341" t="s">
        <v>1071</v>
      </c>
      <c r="D57" s="379" t="s">
        <v>97</v>
      </c>
      <c r="E57" s="8">
        <v>1</v>
      </c>
      <c r="F57" s="8"/>
      <c r="G57" s="563">
        <v>49</v>
      </c>
      <c r="H57" s="293">
        <f t="shared" si="1"/>
        <v>1.8846153846153846</v>
      </c>
      <c r="I57" s="549" t="s">
        <v>5576</v>
      </c>
      <c r="J57" s="169"/>
      <c r="K57" s="71" t="s">
        <v>234</v>
      </c>
      <c r="L57" s="295">
        <f t="shared" si="2"/>
        <v>0</v>
      </c>
      <c r="M57" s="295">
        <f t="shared" si="3"/>
        <v>0</v>
      </c>
      <c r="N57" s="294">
        <f t="shared" si="4"/>
        <v>0</v>
      </c>
    </row>
    <row r="58" spans="1:14" ht="15.75">
      <c r="A58" s="5"/>
      <c r="B58" s="341" t="s">
        <v>863</v>
      </c>
      <c r="C58" s="341" t="s">
        <v>1072</v>
      </c>
      <c r="D58" s="379" t="s">
        <v>97</v>
      </c>
      <c r="E58" s="8">
        <v>1</v>
      </c>
      <c r="F58" s="8"/>
      <c r="G58" s="563">
        <v>49</v>
      </c>
      <c r="H58" s="293">
        <f t="shared" si="1"/>
        <v>1.8846153846153846</v>
      </c>
      <c r="I58" s="549" t="s">
        <v>587</v>
      </c>
      <c r="J58" s="169"/>
      <c r="K58" s="71" t="s">
        <v>233</v>
      </c>
      <c r="L58" s="295">
        <f t="shared" si="2"/>
        <v>0</v>
      </c>
      <c r="M58" s="295">
        <f t="shared" si="3"/>
        <v>0</v>
      </c>
      <c r="N58" s="294">
        <f t="shared" si="4"/>
        <v>0</v>
      </c>
    </row>
    <row r="59" spans="1:14" ht="15.75">
      <c r="A59" s="5" t="s">
        <v>351</v>
      </c>
      <c r="B59" s="348"/>
      <c r="C59" s="348"/>
      <c r="D59" s="193"/>
      <c r="E59" s="138"/>
      <c r="G59" s="562"/>
      <c r="H59" s="565"/>
      <c r="I59" s="506"/>
      <c r="K59" s="71"/>
      <c r="L59" s="195"/>
      <c r="M59" s="195"/>
      <c r="N59" s="142"/>
    </row>
    <row r="60" spans="1:14" ht="15.75">
      <c r="A60" s="5"/>
      <c r="B60" s="341" t="s">
        <v>864</v>
      </c>
      <c r="C60" s="341" t="s">
        <v>1072</v>
      </c>
      <c r="D60" s="379" t="s">
        <v>97</v>
      </c>
      <c r="E60" s="8">
        <v>1</v>
      </c>
      <c r="F60" s="8"/>
      <c r="G60" s="563">
        <v>49</v>
      </c>
      <c r="H60" s="293">
        <f t="shared" si="1"/>
        <v>1.8846153846153846</v>
      </c>
      <c r="I60" s="548" t="s">
        <v>588</v>
      </c>
      <c r="J60" s="169"/>
      <c r="K60" s="71" t="s">
        <v>233</v>
      </c>
      <c r="L60" s="295">
        <f t="shared" si="2"/>
        <v>0</v>
      </c>
      <c r="M60" s="295">
        <f t="shared" si="3"/>
        <v>0</v>
      </c>
      <c r="N60" s="294">
        <f t="shared" si="4"/>
        <v>0</v>
      </c>
    </row>
    <row r="61" spans="1:14" ht="15.75">
      <c r="A61" s="5" t="s">
        <v>346</v>
      </c>
      <c r="B61" s="348"/>
      <c r="C61" s="348"/>
      <c r="D61" s="193"/>
      <c r="E61" s="138"/>
      <c r="G61" s="562"/>
      <c r="H61" s="565"/>
      <c r="I61" s="506"/>
      <c r="K61" s="71"/>
      <c r="L61" s="195"/>
      <c r="M61" s="195"/>
      <c r="N61" s="142"/>
    </row>
    <row r="62" spans="1:14" ht="15.75">
      <c r="A62" s="5"/>
      <c r="B62" s="341" t="s">
        <v>865</v>
      </c>
      <c r="C62" s="341" t="s">
        <v>1073</v>
      </c>
      <c r="D62" s="379" t="s">
        <v>97</v>
      </c>
      <c r="E62" s="8">
        <v>1</v>
      </c>
      <c r="F62" s="8"/>
      <c r="G62" s="563">
        <v>49</v>
      </c>
      <c r="H62" s="293">
        <f t="shared" si="1"/>
        <v>1.8846153846153846</v>
      </c>
      <c r="I62" s="549" t="s">
        <v>5393</v>
      </c>
      <c r="J62" s="169"/>
      <c r="K62" s="71" t="s">
        <v>233</v>
      </c>
      <c r="L62" s="295">
        <f t="shared" si="2"/>
        <v>0</v>
      </c>
      <c r="M62" s="295">
        <f t="shared" si="3"/>
        <v>0</v>
      </c>
      <c r="N62" s="294">
        <f t="shared" si="4"/>
        <v>0</v>
      </c>
    </row>
    <row r="63" spans="1:14" ht="15.75">
      <c r="A63" s="5"/>
      <c r="B63" s="345" t="s">
        <v>866</v>
      </c>
      <c r="C63" s="345" t="s">
        <v>1074</v>
      </c>
      <c r="D63" s="379" t="s">
        <v>97</v>
      </c>
      <c r="E63" s="8">
        <v>1</v>
      </c>
      <c r="F63" s="8"/>
      <c r="G63" s="563">
        <v>49</v>
      </c>
      <c r="H63" s="293">
        <f t="shared" si="1"/>
        <v>1.8846153846153846</v>
      </c>
      <c r="I63" s="549" t="s">
        <v>591</v>
      </c>
      <c r="J63" s="169"/>
      <c r="K63" s="71" t="s">
        <v>234</v>
      </c>
      <c r="L63" s="295">
        <f t="shared" si="2"/>
        <v>0</v>
      </c>
      <c r="M63" s="295">
        <f t="shared" si="3"/>
        <v>0</v>
      </c>
      <c r="N63" s="294">
        <f t="shared" si="4"/>
        <v>0</v>
      </c>
    </row>
    <row r="64" spans="1:14" ht="15.75">
      <c r="A64" s="5"/>
      <c r="B64" s="345" t="s">
        <v>867</v>
      </c>
      <c r="C64" s="345" t="s">
        <v>1075</v>
      </c>
      <c r="D64" s="379" t="s">
        <v>97</v>
      </c>
      <c r="E64" s="8">
        <v>1</v>
      </c>
      <c r="G64" s="563">
        <v>49</v>
      </c>
      <c r="H64" s="293">
        <f t="shared" si="1"/>
        <v>1.8846153846153846</v>
      </c>
      <c r="I64" s="549" t="s">
        <v>593</v>
      </c>
      <c r="J64" s="313"/>
      <c r="K64" s="71" t="s">
        <v>233</v>
      </c>
      <c r="L64" s="295">
        <f t="shared" si="2"/>
        <v>0</v>
      </c>
      <c r="M64" s="295">
        <f t="shared" si="3"/>
        <v>0</v>
      </c>
      <c r="N64" s="294">
        <f t="shared" si="4"/>
        <v>0</v>
      </c>
    </row>
    <row r="65" spans="1:14" ht="15.75">
      <c r="A65" s="5"/>
      <c r="B65" s="345" t="s">
        <v>868</v>
      </c>
      <c r="C65" s="345" t="s">
        <v>1076</v>
      </c>
      <c r="D65" s="379" t="s">
        <v>97</v>
      </c>
      <c r="E65" s="8">
        <v>1</v>
      </c>
      <c r="F65" s="8"/>
      <c r="G65" s="563">
        <v>49</v>
      </c>
      <c r="H65" s="293">
        <f t="shared" si="1"/>
        <v>1.8846153846153846</v>
      </c>
      <c r="I65" s="549" t="s">
        <v>869</v>
      </c>
      <c r="J65" s="169"/>
      <c r="K65" s="71" t="s">
        <v>233</v>
      </c>
      <c r="L65" s="295">
        <f t="shared" si="2"/>
        <v>0</v>
      </c>
      <c r="M65" s="295">
        <f t="shared" si="3"/>
        <v>0</v>
      </c>
      <c r="N65" s="294">
        <f t="shared" si="4"/>
        <v>0</v>
      </c>
    </row>
    <row r="66" spans="1:14" ht="15.75">
      <c r="A66" s="5"/>
      <c r="B66" s="343" t="s">
        <v>860</v>
      </c>
      <c r="C66" s="374" t="s">
        <v>1076</v>
      </c>
      <c r="D66" s="379" t="s">
        <v>97</v>
      </c>
      <c r="E66" s="8">
        <v>1</v>
      </c>
      <c r="F66" s="8"/>
      <c r="G66" s="563">
        <v>49</v>
      </c>
      <c r="H66" s="293">
        <f t="shared" si="1"/>
        <v>1.8846153846153846</v>
      </c>
      <c r="I66" s="548" t="s">
        <v>3854</v>
      </c>
      <c r="J66" s="169"/>
      <c r="K66" s="71" t="s">
        <v>233</v>
      </c>
      <c r="L66" s="295">
        <f t="shared" si="2"/>
        <v>0</v>
      </c>
      <c r="M66" s="295">
        <f t="shared" si="3"/>
        <v>0</v>
      </c>
      <c r="N66" s="294">
        <f t="shared" si="4"/>
        <v>0</v>
      </c>
    </row>
    <row r="67" spans="1:14" ht="15.75">
      <c r="A67" s="5" t="s">
        <v>357</v>
      </c>
      <c r="B67" s="348"/>
      <c r="C67" s="382"/>
      <c r="D67" s="193"/>
      <c r="E67" s="138"/>
      <c r="G67" s="562"/>
      <c r="H67" s="565"/>
      <c r="I67" s="506"/>
      <c r="K67" s="71"/>
      <c r="L67" s="195"/>
      <c r="M67" s="195"/>
      <c r="N67" s="142"/>
    </row>
    <row r="68" spans="1:14" ht="15.75">
      <c r="A68" s="5"/>
      <c r="B68" s="343" t="s">
        <v>874</v>
      </c>
      <c r="C68" s="319" t="s">
        <v>1077</v>
      </c>
      <c r="D68" s="379" t="s">
        <v>97</v>
      </c>
      <c r="E68" s="8">
        <v>1</v>
      </c>
      <c r="F68" s="8"/>
      <c r="G68" s="563"/>
      <c r="H68" s="293">
        <f t="shared" si="1"/>
        <v>0</v>
      </c>
      <c r="I68" s="548" t="s">
        <v>3864</v>
      </c>
      <c r="J68" s="169"/>
      <c r="K68" s="71" t="s">
        <v>234</v>
      </c>
      <c r="L68" s="295">
        <f t="shared" si="2"/>
        <v>0</v>
      </c>
      <c r="M68" s="295">
        <f t="shared" si="3"/>
        <v>0</v>
      </c>
      <c r="N68" s="294">
        <f t="shared" si="4"/>
        <v>0</v>
      </c>
    </row>
    <row r="69" spans="1:14" ht="15.75">
      <c r="A69" s="5"/>
      <c r="B69" s="341" t="s">
        <v>870</v>
      </c>
      <c r="C69" s="341" t="s">
        <v>1078</v>
      </c>
      <c r="D69" s="379" t="s">
        <v>97</v>
      </c>
      <c r="E69" s="8">
        <v>1</v>
      </c>
      <c r="G69" s="563">
        <v>99</v>
      </c>
      <c r="H69" s="293">
        <f t="shared" si="1"/>
        <v>3.8076923076923075</v>
      </c>
      <c r="I69" s="549" t="s">
        <v>5577</v>
      </c>
      <c r="J69" s="313"/>
      <c r="K69" s="71" t="s">
        <v>233</v>
      </c>
      <c r="L69" s="295">
        <f t="shared" si="2"/>
        <v>0</v>
      </c>
      <c r="M69" s="295">
        <f t="shared" si="3"/>
        <v>0</v>
      </c>
      <c r="N69" s="294">
        <f t="shared" si="4"/>
        <v>0</v>
      </c>
    </row>
    <row r="70" spans="1:14" ht="15.75">
      <c r="A70" s="5"/>
      <c r="B70" s="341" t="s">
        <v>871</v>
      </c>
      <c r="C70" s="341" t="s">
        <v>1079</v>
      </c>
      <c r="D70" s="379" t="s">
        <v>97</v>
      </c>
      <c r="E70" s="8">
        <v>1</v>
      </c>
      <c r="F70" s="8"/>
      <c r="G70" s="563">
        <v>99</v>
      </c>
      <c r="H70" s="293">
        <f t="shared" si="1"/>
        <v>3.8076923076923075</v>
      </c>
      <c r="I70" s="548" t="s">
        <v>3867</v>
      </c>
      <c r="J70" s="169"/>
      <c r="K70" s="71" t="s">
        <v>233</v>
      </c>
      <c r="L70" s="295">
        <f t="shared" si="2"/>
        <v>0</v>
      </c>
      <c r="M70" s="295">
        <f t="shared" si="3"/>
        <v>0</v>
      </c>
      <c r="N70" s="294">
        <f t="shared" si="4"/>
        <v>0</v>
      </c>
    </row>
    <row r="71" spans="1:14" ht="15.75">
      <c r="A71" s="5"/>
      <c r="B71" s="341" t="s">
        <v>872</v>
      </c>
      <c r="C71" s="341" t="s">
        <v>1080</v>
      </c>
      <c r="D71" s="379" t="s">
        <v>97</v>
      </c>
      <c r="E71" s="8">
        <v>1</v>
      </c>
      <c r="F71" s="8"/>
      <c r="G71" s="563">
        <v>99</v>
      </c>
      <c r="H71" s="293">
        <f t="shared" si="1"/>
        <v>3.8076923076923075</v>
      </c>
      <c r="I71" s="549" t="s">
        <v>5394</v>
      </c>
      <c r="J71" s="169"/>
      <c r="K71" s="71" t="s">
        <v>233</v>
      </c>
      <c r="L71" s="295">
        <f t="shared" si="2"/>
        <v>0</v>
      </c>
      <c r="M71" s="295">
        <f t="shared" si="3"/>
        <v>0</v>
      </c>
      <c r="N71" s="294">
        <f t="shared" si="4"/>
        <v>0</v>
      </c>
    </row>
    <row r="72" spans="1:14" ht="15.75">
      <c r="A72" s="5"/>
      <c r="B72" s="341" t="s">
        <v>873</v>
      </c>
      <c r="C72" s="341" t="s">
        <v>1081</v>
      </c>
      <c r="D72" s="379" t="s">
        <v>97</v>
      </c>
      <c r="E72" s="8">
        <v>1</v>
      </c>
      <c r="G72" s="563">
        <v>99</v>
      </c>
      <c r="H72" s="293">
        <f t="shared" si="1"/>
        <v>3.8076923076923075</v>
      </c>
      <c r="I72" s="548" t="s">
        <v>3869</v>
      </c>
      <c r="J72" s="313"/>
      <c r="K72" s="71" t="s">
        <v>233</v>
      </c>
      <c r="L72" s="295">
        <f t="shared" si="2"/>
        <v>0</v>
      </c>
      <c r="M72" s="295">
        <f t="shared" si="3"/>
        <v>0</v>
      </c>
      <c r="N72" s="294">
        <f t="shared" si="4"/>
        <v>0</v>
      </c>
    </row>
    <row r="73" spans="1:14" ht="15.75">
      <c r="A73" s="5" t="s">
        <v>363</v>
      </c>
      <c r="B73" s="348"/>
      <c r="C73" s="382"/>
      <c r="D73" s="193"/>
      <c r="E73" s="138"/>
      <c r="F73" s="8"/>
      <c r="G73" s="562"/>
      <c r="H73" s="565"/>
      <c r="I73" s="506"/>
      <c r="J73" s="137"/>
      <c r="K73" s="71"/>
      <c r="L73" s="195"/>
      <c r="M73" s="195"/>
      <c r="N73" s="142"/>
    </row>
    <row r="74" spans="1:14" ht="15.75">
      <c r="A74" s="5"/>
      <c r="B74" s="341" t="s">
        <v>875</v>
      </c>
      <c r="C74" s="341" t="s">
        <v>1080</v>
      </c>
      <c r="D74" s="379" t="s">
        <v>97</v>
      </c>
      <c r="E74" s="8">
        <v>1</v>
      </c>
      <c r="F74" s="8"/>
      <c r="G74" s="563">
        <v>99</v>
      </c>
      <c r="H74" s="293">
        <f t="shared" ref="H74:H136" si="5">G74/$H$5</f>
        <v>3.8076923076923075</v>
      </c>
      <c r="I74" s="548" t="s">
        <v>599</v>
      </c>
      <c r="J74" s="169"/>
      <c r="K74" s="71" t="s">
        <v>233</v>
      </c>
      <c r="L74" s="295">
        <f t="shared" ref="L74:L136" si="6">(G74*J74)</f>
        <v>0</v>
      </c>
      <c r="M74" s="295">
        <f t="shared" ref="M74:M136" si="7">(L74*1.21)</f>
        <v>0</v>
      </c>
      <c r="N74" s="294">
        <f t="shared" ref="N74:N136" si="8">(J74*H74)</f>
        <v>0</v>
      </c>
    </row>
    <row r="75" spans="1:14" ht="15.75">
      <c r="A75" s="5" t="s">
        <v>364</v>
      </c>
      <c r="B75" s="348"/>
      <c r="C75" s="382"/>
      <c r="D75" s="193"/>
      <c r="E75" s="138"/>
      <c r="F75" s="8"/>
      <c r="G75" s="562"/>
      <c r="H75" s="565"/>
      <c r="I75" s="506"/>
      <c r="J75" s="137"/>
      <c r="K75" s="71"/>
      <c r="L75" s="195"/>
      <c r="M75" s="195"/>
      <c r="N75" s="142"/>
    </row>
    <row r="76" spans="1:14" ht="15.75">
      <c r="A76" s="5"/>
      <c r="B76" s="341" t="s">
        <v>876</v>
      </c>
      <c r="C76" s="341" t="s">
        <v>1082</v>
      </c>
      <c r="D76" s="379" t="s">
        <v>97</v>
      </c>
      <c r="E76" s="8">
        <v>1</v>
      </c>
      <c r="F76" s="8"/>
      <c r="G76" s="563">
        <v>113</v>
      </c>
      <c r="H76" s="293">
        <f t="shared" si="5"/>
        <v>4.3461538461538458</v>
      </c>
      <c r="I76" s="549" t="s">
        <v>602</v>
      </c>
      <c r="J76" s="169"/>
      <c r="K76" s="71" t="s">
        <v>233</v>
      </c>
      <c r="L76" s="295">
        <f t="shared" si="6"/>
        <v>0</v>
      </c>
      <c r="M76" s="295">
        <f t="shared" si="7"/>
        <v>0</v>
      </c>
      <c r="N76" s="294">
        <f t="shared" si="8"/>
        <v>0</v>
      </c>
    </row>
    <row r="77" spans="1:14" ht="15.75">
      <c r="A77" s="5" t="s">
        <v>364</v>
      </c>
      <c r="B77" s="348"/>
      <c r="C77" s="382"/>
      <c r="D77" s="193"/>
      <c r="E77" s="138"/>
      <c r="F77" s="8"/>
      <c r="G77" s="562"/>
      <c r="H77" s="565"/>
      <c r="I77" s="506"/>
      <c r="J77" s="137"/>
      <c r="K77" s="71"/>
      <c r="L77" s="195"/>
      <c r="M77" s="195"/>
      <c r="N77" s="142"/>
    </row>
    <row r="78" spans="1:14" ht="15.75">
      <c r="A78" s="5"/>
      <c r="B78" s="341" t="s">
        <v>877</v>
      </c>
      <c r="C78" s="345" t="s">
        <v>1083</v>
      </c>
      <c r="D78" s="379" t="s">
        <v>97</v>
      </c>
      <c r="E78" s="8">
        <v>1</v>
      </c>
      <c r="G78" s="563"/>
      <c r="H78" s="293">
        <f t="shared" si="5"/>
        <v>0</v>
      </c>
      <c r="I78" s="549" t="s">
        <v>605</v>
      </c>
      <c r="J78" s="313"/>
      <c r="K78" s="71" t="s">
        <v>234</v>
      </c>
      <c r="L78" s="295">
        <f t="shared" si="6"/>
        <v>0</v>
      </c>
      <c r="M78" s="295">
        <f t="shared" si="7"/>
        <v>0</v>
      </c>
      <c r="N78" s="294">
        <f t="shared" si="8"/>
        <v>0</v>
      </c>
    </row>
    <row r="79" spans="1:14" ht="15.75">
      <c r="A79" s="5"/>
      <c r="B79" s="341" t="s">
        <v>878</v>
      </c>
      <c r="C79" s="345" t="s">
        <v>1084</v>
      </c>
      <c r="D79" s="379" t="s">
        <v>97</v>
      </c>
      <c r="E79" s="8">
        <v>1</v>
      </c>
      <c r="F79" s="8"/>
      <c r="G79" s="563">
        <v>113</v>
      </c>
      <c r="H79" s="293">
        <f t="shared" si="5"/>
        <v>4.3461538461538458</v>
      </c>
      <c r="I79" s="549" t="s">
        <v>607</v>
      </c>
      <c r="J79" s="169"/>
      <c r="K79" s="71" t="s">
        <v>233</v>
      </c>
      <c r="L79" s="295">
        <f t="shared" si="6"/>
        <v>0</v>
      </c>
      <c r="M79" s="295">
        <f t="shared" si="7"/>
        <v>0</v>
      </c>
      <c r="N79" s="294">
        <f t="shared" si="8"/>
        <v>0</v>
      </c>
    </row>
    <row r="80" spans="1:14" ht="15.75">
      <c r="A80" s="5"/>
      <c r="B80" s="341" t="s">
        <v>1085</v>
      </c>
      <c r="C80" s="345" t="s">
        <v>1086</v>
      </c>
      <c r="D80" s="379" t="s">
        <v>97</v>
      </c>
      <c r="E80" s="8">
        <v>1</v>
      </c>
      <c r="G80" s="563">
        <v>113</v>
      </c>
      <c r="H80" s="293">
        <f t="shared" si="5"/>
        <v>4.3461538461538458</v>
      </c>
      <c r="I80" s="549" t="s">
        <v>609</v>
      </c>
      <c r="J80" s="313"/>
      <c r="K80" s="71" t="s">
        <v>233</v>
      </c>
      <c r="L80" s="295">
        <f t="shared" si="6"/>
        <v>0</v>
      </c>
      <c r="M80" s="295">
        <f t="shared" si="7"/>
        <v>0</v>
      </c>
      <c r="N80" s="294">
        <f t="shared" si="8"/>
        <v>0</v>
      </c>
    </row>
    <row r="81" spans="1:14" ht="15.75">
      <c r="A81" s="5"/>
      <c r="B81" s="341" t="s">
        <v>879</v>
      </c>
      <c r="C81" s="345" t="s">
        <v>1087</v>
      </c>
      <c r="D81" s="379" t="s">
        <v>97</v>
      </c>
      <c r="E81" s="8">
        <v>1</v>
      </c>
      <c r="F81" s="8"/>
      <c r="G81" s="563">
        <v>113</v>
      </c>
      <c r="H81" s="293">
        <f t="shared" si="5"/>
        <v>4.3461538461538458</v>
      </c>
      <c r="I81" s="549" t="s">
        <v>611</v>
      </c>
      <c r="J81" s="169"/>
      <c r="K81" s="71" t="s">
        <v>233</v>
      </c>
      <c r="L81" s="295">
        <f t="shared" si="6"/>
        <v>0</v>
      </c>
      <c r="M81" s="295">
        <f t="shared" si="7"/>
        <v>0</v>
      </c>
      <c r="N81" s="294">
        <f t="shared" si="8"/>
        <v>0</v>
      </c>
    </row>
    <row r="82" spans="1:14" ht="15.75">
      <c r="A82" s="5" t="s">
        <v>372</v>
      </c>
      <c r="B82" s="348"/>
      <c r="C82" s="382"/>
      <c r="D82" s="193"/>
      <c r="E82" s="138"/>
      <c r="F82" s="8"/>
      <c r="G82" s="562"/>
      <c r="H82" s="565"/>
      <c r="I82" s="506"/>
      <c r="J82" s="137"/>
      <c r="K82" s="71"/>
      <c r="L82" s="195"/>
      <c r="M82" s="195"/>
      <c r="N82" s="142"/>
    </row>
    <row r="83" spans="1:14" ht="15.75">
      <c r="A83" s="5"/>
      <c r="B83" s="341" t="s">
        <v>881</v>
      </c>
      <c r="C83" s="341" t="s">
        <v>1088</v>
      </c>
      <c r="D83" s="379" t="s">
        <v>97</v>
      </c>
      <c r="E83" s="8">
        <v>1</v>
      </c>
      <c r="F83" s="8"/>
      <c r="G83" s="563">
        <v>126</v>
      </c>
      <c r="H83" s="293">
        <f t="shared" si="5"/>
        <v>4.8461538461538458</v>
      </c>
      <c r="I83" s="549" t="s">
        <v>613</v>
      </c>
      <c r="J83" s="169"/>
      <c r="K83" s="71" t="s">
        <v>233</v>
      </c>
      <c r="L83" s="295">
        <f t="shared" si="6"/>
        <v>0</v>
      </c>
      <c r="M83" s="295">
        <f t="shared" si="7"/>
        <v>0</v>
      </c>
      <c r="N83" s="294">
        <f t="shared" si="8"/>
        <v>0</v>
      </c>
    </row>
    <row r="84" spans="1:14" ht="15.75">
      <c r="A84" s="5"/>
      <c r="B84" s="341" t="s">
        <v>882</v>
      </c>
      <c r="C84" s="341" t="s">
        <v>1089</v>
      </c>
      <c r="D84" s="379" t="s">
        <v>97</v>
      </c>
      <c r="E84" s="8">
        <v>1</v>
      </c>
      <c r="F84" s="8"/>
      <c r="G84" s="563">
        <v>126</v>
      </c>
      <c r="H84" s="293">
        <f t="shared" si="5"/>
        <v>4.8461538461538458</v>
      </c>
      <c r="I84" s="549" t="s">
        <v>614</v>
      </c>
      <c r="J84" s="169"/>
      <c r="K84" s="71" t="s">
        <v>234</v>
      </c>
      <c r="L84" s="295">
        <f t="shared" si="6"/>
        <v>0</v>
      </c>
      <c r="M84" s="295">
        <f t="shared" si="7"/>
        <v>0</v>
      </c>
      <c r="N84" s="294">
        <f t="shared" si="8"/>
        <v>0</v>
      </c>
    </row>
    <row r="85" spans="1:14" ht="15.75">
      <c r="A85" s="5" t="s">
        <v>378</v>
      </c>
      <c r="B85" s="348"/>
      <c r="C85" s="382"/>
      <c r="D85" s="193"/>
      <c r="E85" s="138"/>
      <c r="F85" s="8"/>
      <c r="G85" s="562"/>
      <c r="H85" s="565"/>
      <c r="I85" s="506"/>
      <c r="J85" s="137"/>
      <c r="K85" s="71"/>
      <c r="L85" s="195"/>
      <c r="M85" s="195"/>
      <c r="N85" s="142"/>
    </row>
    <row r="86" spans="1:14" ht="15.75">
      <c r="A86" s="5"/>
      <c r="B86" s="341" t="s">
        <v>883</v>
      </c>
      <c r="C86" s="341" t="s">
        <v>1088</v>
      </c>
      <c r="D86" s="379" t="s">
        <v>97</v>
      </c>
      <c r="E86" s="8">
        <v>1</v>
      </c>
      <c r="F86" s="8"/>
      <c r="G86" s="563">
        <v>126</v>
      </c>
      <c r="H86" s="293">
        <f t="shared" si="5"/>
        <v>4.8461538461538458</v>
      </c>
      <c r="I86" s="548" t="s">
        <v>615</v>
      </c>
      <c r="J86" s="169"/>
      <c r="K86" s="71" t="s">
        <v>233</v>
      </c>
      <c r="L86" s="295">
        <f t="shared" si="6"/>
        <v>0</v>
      </c>
      <c r="M86" s="295">
        <f t="shared" si="7"/>
        <v>0</v>
      </c>
      <c r="N86" s="294">
        <f t="shared" si="8"/>
        <v>0</v>
      </c>
    </row>
    <row r="87" spans="1:14" ht="15.75">
      <c r="A87" s="5"/>
      <c r="B87" s="341" t="s">
        <v>884</v>
      </c>
      <c r="C87" s="341" t="s">
        <v>1089</v>
      </c>
      <c r="D87" s="379" t="s">
        <v>97</v>
      </c>
      <c r="E87" s="8">
        <v>1</v>
      </c>
      <c r="G87" s="563">
        <v>126</v>
      </c>
      <c r="H87" s="293">
        <f t="shared" si="5"/>
        <v>4.8461538461538458</v>
      </c>
      <c r="I87" s="548" t="s">
        <v>616</v>
      </c>
      <c r="J87" s="313"/>
      <c r="K87" s="71" t="s">
        <v>233</v>
      </c>
      <c r="L87" s="295">
        <f t="shared" si="6"/>
        <v>0</v>
      </c>
      <c r="M87" s="295">
        <f t="shared" si="7"/>
        <v>0</v>
      </c>
      <c r="N87" s="294">
        <f t="shared" si="8"/>
        <v>0</v>
      </c>
    </row>
    <row r="88" spans="1:14" ht="15.75">
      <c r="A88" s="5"/>
      <c r="B88" s="343" t="s">
        <v>885</v>
      </c>
      <c r="C88" s="341" t="s">
        <v>1090</v>
      </c>
      <c r="D88" s="379" t="s">
        <v>97</v>
      </c>
      <c r="E88" s="8">
        <v>1</v>
      </c>
      <c r="F88" s="8"/>
      <c r="G88" s="563">
        <v>126</v>
      </c>
      <c r="H88" s="293">
        <f t="shared" si="5"/>
        <v>4.8461538461538458</v>
      </c>
      <c r="I88" s="548" t="s">
        <v>617</v>
      </c>
      <c r="J88" s="169"/>
      <c r="K88" s="71" t="s">
        <v>233</v>
      </c>
      <c r="L88" s="295">
        <f t="shared" si="6"/>
        <v>0</v>
      </c>
      <c r="M88" s="295">
        <f t="shared" si="7"/>
        <v>0</v>
      </c>
      <c r="N88" s="294">
        <f t="shared" si="8"/>
        <v>0</v>
      </c>
    </row>
    <row r="89" spans="1:14" ht="15.75">
      <c r="A89" s="5"/>
      <c r="B89" s="343" t="s">
        <v>886</v>
      </c>
      <c r="C89" s="341" t="s">
        <v>1091</v>
      </c>
      <c r="D89" s="379" t="s">
        <v>97</v>
      </c>
      <c r="E89" s="8">
        <v>1</v>
      </c>
      <c r="F89" s="8"/>
      <c r="G89" s="563">
        <v>126</v>
      </c>
      <c r="H89" s="293">
        <f t="shared" si="5"/>
        <v>4.8461538461538458</v>
      </c>
      <c r="I89" s="548" t="s">
        <v>620</v>
      </c>
      <c r="J89" s="169"/>
      <c r="K89" s="71" t="s">
        <v>233</v>
      </c>
      <c r="L89" s="295">
        <f t="shared" si="6"/>
        <v>0</v>
      </c>
      <c r="M89" s="295">
        <f t="shared" si="7"/>
        <v>0</v>
      </c>
      <c r="N89" s="294">
        <f t="shared" si="8"/>
        <v>0</v>
      </c>
    </row>
    <row r="90" spans="1:14" ht="15.75">
      <c r="A90" s="5" t="s">
        <v>379</v>
      </c>
      <c r="B90" s="348"/>
      <c r="C90" s="382"/>
      <c r="D90" s="193"/>
      <c r="E90" s="138"/>
      <c r="F90" s="8"/>
      <c r="G90" s="562"/>
      <c r="H90" s="565"/>
      <c r="I90" s="506"/>
      <c r="J90" s="137"/>
      <c r="K90" s="71"/>
      <c r="L90" s="195"/>
      <c r="M90" s="195"/>
      <c r="N90" s="142"/>
    </row>
    <row r="91" spans="1:14" ht="15.75">
      <c r="A91" s="5"/>
      <c r="B91" s="343" t="s">
        <v>888</v>
      </c>
      <c r="C91" s="374" t="s">
        <v>1092</v>
      </c>
      <c r="D91" s="379" t="s">
        <v>97</v>
      </c>
      <c r="E91" s="8">
        <v>1</v>
      </c>
      <c r="F91" s="8"/>
      <c r="G91" s="563">
        <v>172</v>
      </c>
      <c r="H91" s="293">
        <f t="shared" si="5"/>
        <v>6.615384615384615</v>
      </c>
      <c r="I91" s="548" t="s">
        <v>3906</v>
      </c>
      <c r="J91" s="169"/>
      <c r="K91" s="71" t="s">
        <v>234</v>
      </c>
      <c r="L91" s="295">
        <f t="shared" si="6"/>
        <v>0</v>
      </c>
      <c r="M91" s="295">
        <f t="shared" si="7"/>
        <v>0</v>
      </c>
      <c r="N91" s="294">
        <f t="shared" si="8"/>
        <v>0</v>
      </c>
    </row>
    <row r="92" spans="1:14" ht="15.75">
      <c r="A92" s="5"/>
      <c r="B92" s="343" t="s">
        <v>887</v>
      </c>
      <c r="C92" s="374" t="s">
        <v>1093</v>
      </c>
      <c r="D92" s="379" t="s">
        <v>97</v>
      </c>
      <c r="E92" s="8">
        <v>1</v>
      </c>
      <c r="F92" s="8"/>
      <c r="G92" s="563">
        <v>172</v>
      </c>
      <c r="H92" s="293">
        <f t="shared" si="5"/>
        <v>6.615384615384615</v>
      </c>
      <c r="I92" s="548" t="s">
        <v>3908</v>
      </c>
      <c r="J92" s="169"/>
      <c r="K92" s="71" t="s">
        <v>233</v>
      </c>
      <c r="L92" s="295">
        <f t="shared" si="6"/>
        <v>0</v>
      </c>
      <c r="M92" s="295">
        <f t="shared" si="7"/>
        <v>0</v>
      </c>
      <c r="N92" s="294">
        <f t="shared" si="8"/>
        <v>0</v>
      </c>
    </row>
    <row r="93" spans="1:14" ht="15.75">
      <c r="A93" s="5" t="s">
        <v>382</v>
      </c>
      <c r="B93" s="348"/>
      <c r="C93" s="382"/>
      <c r="D93" s="193"/>
      <c r="E93" s="138"/>
      <c r="G93" s="562"/>
      <c r="H93" s="565"/>
      <c r="I93" s="506"/>
      <c r="K93" s="71"/>
      <c r="L93" s="195"/>
      <c r="M93" s="195"/>
      <c r="N93" s="142"/>
    </row>
    <row r="94" spans="1:14" ht="15.75">
      <c r="A94" s="5"/>
      <c r="B94" s="343" t="s">
        <v>889</v>
      </c>
      <c r="C94" s="319" t="s">
        <v>1094</v>
      </c>
      <c r="D94" s="379" t="s">
        <v>97</v>
      </c>
      <c r="E94" s="8">
        <v>1</v>
      </c>
      <c r="F94" s="8"/>
      <c r="G94" s="563">
        <v>205</v>
      </c>
      <c r="H94" s="293">
        <f t="shared" si="5"/>
        <v>7.884615384615385</v>
      </c>
      <c r="I94" s="548" t="s">
        <v>3916</v>
      </c>
      <c r="J94" s="169"/>
      <c r="K94" s="71" t="s">
        <v>233</v>
      </c>
      <c r="L94" s="295">
        <f t="shared" si="6"/>
        <v>0</v>
      </c>
      <c r="M94" s="295">
        <f t="shared" si="7"/>
        <v>0</v>
      </c>
      <c r="N94" s="294">
        <f t="shared" si="8"/>
        <v>0</v>
      </c>
    </row>
    <row r="95" spans="1:14" ht="15.75">
      <c r="A95" s="5"/>
      <c r="B95" s="345" t="s">
        <v>890</v>
      </c>
      <c r="C95" s="345" t="s">
        <v>1095</v>
      </c>
      <c r="D95" s="379" t="s">
        <v>97</v>
      </c>
      <c r="E95" s="8">
        <v>1</v>
      </c>
      <c r="F95" s="8"/>
      <c r="G95" s="563">
        <v>171</v>
      </c>
      <c r="H95" s="293">
        <f t="shared" si="5"/>
        <v>6.5769230769230766</v>
      </c>
      <c r="I95" s="549" t="s">
        <v>5399</v>
      </c>
      <c r="J95" s="169"/>
      <c r="K95" s="71" t="s">
        <v>233</v>
      </c>
      <c r="L95" s="295">
        <f t="shared" si="6"/>
        <v>0</v>
      </c>
      <c r="M95" s="295">
        <f t="shared" si="7"/>
        <v>0</v>
      </c>
      <c r="N95" s="294">
        <f t="shared" si="8"/>
        <v>0</v>
      </c>
    </row>
    <row r="96" spans="1:14" ht="15.75">
      <c r="A96" s="5"/>
      <c r="B96" s="345" t="s">
        <v>891</v>
      </c>
      <c r="C96" s="345" t="s">
        <v>1096</v>
      </c>
      <c r="D96" s="379" t="s">
        <v>97</v>
      </c>
      <c r="E96" s="8">
        <v>1</v>
      </c>
      <c r="G96" s="563">
        <v>171</v>
      </c>
      <c r="H96" s="293">
        <f t="shared" si="5"/>
        <v>6.5769230769230766</v>
      </c>
      <c r="I96" s="549" t="s">
        <v>5400</v>
      </c>
      <c r="J96" s="313"/>
      <c r="K96" s="71" t="s">
        <v>233</v>
      </c>
      <c r="L96" s="295">
        <f t="shared" si="6"/>
        <v>0</v>
      </c>
      <c r="M96" s="295">
        <f t="shared" si="7"/>
        <v>0</v>
      </c>
      <c r="N96" s="294">
        <f t="shared" si="8"/>
        <v>0</v>
      </c>
    </row>
    <row r="97" spans="1:14" ht="15.75">
      <c r="A97" s="5"/>
      <c r="B97" s="345" t="s">
        <v>892</v>
      </c>
      <c r="C97" s="345" t="s">
        <v>1097</v>
      </c>
      <c r="D97" s="379" t="s">
        <v>97</v>
      </c>
      <c r="E97" s="8">
        <v>1</v>
      </c>
      <c r="F97" s="8"/>
      <c r="G97" s="563">
        <v>171</v>
      </c>
      <c r="H97" s="293">
        <f t="shared" si="5"/>
        <v>6.5769230769230766</v>
      </c>
      <c r="I97" s="549" t="s">
        <v>624</v>
      </c>
      <c r="J97" s="169"/>
      <c r="K97" s="71" t="s">
        <v>233</v>
      </c>
      <c r="L97" s="295">
        <f t="shared" si="6"/>
        <v>0</v>
      </c>
      <c r="M97" s="295">
        <f t="shared" si="7"/>
        <v>0</v>
      </c>
      <c r="N97" s="294">
        <f t="shared" si="8"/>
        <v>0</v>
      </c>
    </row>
    <row r="98" spans="1:14" ht="15.75">
      <c r="A98" s="5" t="s">
        <v>387</v>
      </c>
      <c r="B98" s="348"/>
      <c r="C98" s="382"/>
      <c r="D98" s="193"/>
      <c r="E98" s="138"/>
      <c r="F98" s="8"/>
      <c r="G98" s="562"/>
      <c r="H98" s="565"/>
      <c r="I98" s="506"/>
      <c r="J98" s="137"/>
      <c r="K98" s="71"/>
      <c r="L98" s="195"/>
      <c r="M98" s="195"/>
      <c r="N98" s="142"/>
    </row>
    <row r="99" spans="1:14" ht="15.75">
      <c r="A99" s="5"/>
      <c r="B99" s="345" t="s">
        <v>893</v>
      </c>
      <c r="C99" s="345" t="s">
        <v>1098</v>
      </c>
      <c r="D99" s="379" t="s">
        <v>97</v>
      </c>
      <c r="E99" s="8">
        <v>1</v>
      </c>
      <c r="F99" s="8"/>
      <c r="G99" s="563">
        <v>251</v>
      </c>
      <c r="H99" s="293">
        <f t="shared" si="5"/>
        <v>9.6538461538461533</v>
      </c>
      <c r="I99" s="549" t="s">
        <v>5402</v>
      </c>
      <c r="J99" s="169"/>
      <c r="K99" s="71" t="s">
        <v>233</v>
      </c>
      <c r="L99" s="295">
        <f t="shared" si="6"/>
        <v>0</v>
      </c>
      <c r="M99" s="295">
        <f t="shared" si="7"/>
        <v>0</v>
      </c>
      <c r="N99" s="294">
        <f t="shared" si="8"/>
        <v>0</v>
      </c>
    </row>
    <row r="100" spans="1:14" ht="15.75">
      <c r="A100" s="5"/>
      <c r="B100" s="345" t="s">
        <v>894</v>
      </c>
      <c r="C100" s="345" t="s">
        <v>1099</v>
      </c>
      <c r="D100" s="379" t="s">
        <v>97</v>
      </c>
      <c r="E100" s="8">
        <v>1</v>
      </c>
      <c r="G100" s="563">
        <v>251</v>
      </c>
      <c r="H100" s="293">
        <f t="shared" si="5"/>
        <v>9.6538461538461533</v>
      </c>
      <c r="I100" s="549" t="s">
        <v>626</v>
      </c>
      <c r="J100" s="313"/>
      <c r="K100" s="71" t="s">
        <v>233</v>
      </c>
      <c r="L100" s="295">
        <f t="shared" si="6"/>
        <v>0</v>
      </c>
      <c r="M100" s="295">
        <f t="shared" si="7"/>
        <v>0</v>
      </c>
      <c r="N100" s="294">
        <f t="shared" si="8"/>
        <v>0</v>
      </c>
    </row>
    <row r="101" spans="1:14" ht="15.75">
      <c r="A101" s="5" t="s">
        <v>390</v>
      </c>
      <c r="B101" s="348"/>
      <c r="C101" s="382"/>
      <c r="D101" s="193"/>
      <c r="E101" s="138"/>
      <c r="F101" s="8"/>
      <c r="G101" s="562"/>
      <c r="H101" s="565"/>
      <c r="I101" s="506"/>
      <c r="J101" s="137"/>
      <c r="K101" s="71"/>
      <c r="L101" s="195"/>
      <c r="M101" s="195"/>
      <c r="N101" s="142"/>
    </row>
    <row r="102" spans="1:14" ht="15.75">
      <c r="A102" s="5"/>
      <c r="B102" s="345" t="s">
        <v>895</v>
      </c>
      <c r="C102" s="345" t="s">
        <v>1100</v>
      </c>
      <c r="D102" s="379" t="s">
        <v>97</v>
      </c>
      <c r="E102" s="8">
        <v>1</v>
      </c>
      <c r="F102" s="8"/>
      <c r="G102" s="563">
        <v>260</v>
      </c>
      <c r="H102" s="293">
        <f t="shared" si="5"/>
        <v>10</v>
      </c>
      <c r="I102" s="548" t="s">
        <v>627</v>
      </c>
      <c r="J102" s="169"/>
      <c r="K102" s="71" t="s">
        <v>233</v>
      </c>
      <c r="L102" s="295">
        <f t="shared" si="6"/>
        <v>0</v>
      </c>
      <c r="M102" s="295">
        <f t="shared" si="7"/>
        <v>0</v>
      </c>
      <c r="N102" s="294">
        <f t="shared" si="8"/>
        <v>0</v>
      </c>
    </row>
    <row r="103" spans="1:14" ht="15.75">
      <c r="A103" s="5"/>
      <c r="B103" s="345" t="s">
        <v>896</v>
      </c>
      <c r="C103" s="345" t="s">
        <v>1101</v>
      </c>
      <c r="D103" s="379" t="s">
        <v>97</v>
      </c>
      <c r="E103" s="8">
        <v>1</v>
      </c>
      <c r="F103" s="8"/>
      <c r="G103" s="563">
        <v>260</v>
      </c>
      <c r="H103" s="293">
        <f t="shared" si="5"/>
        <v>10</v>
      </c>
      <c r="I103" s="548" t="s">
        <v>3928</v>
      </c>
      <c r="J103" s="169"/>
      <c r="K103" s="71" t="s">
        <v>233</v>
      </c>
      <c r="L103" s="295">
        <f t="shared" si="6"/>
        <v>0</v>
      </c>
      <c r="M103" s="295">
        <f t="shared" si="7"/>
        <v>0</v>
      </c>
      <c r="N103" s="294">
        <f t="shared" si="8"/>
        <v>0</v>
      </c>
    </row>
    <row r="104" spans="1:14" ht="15.75">
      <c r="A104" s="5"/>
      <c r="B104" s="345" t="s">
        <v>897</v>
      </c>
      <c r="C104" s="345" t="s">
        <v>1102</v>
      </c>
      <c r="D104" s="379" t="s">
        <v>97</v>
      </c>
      <c r="E104" s="8">
        <v>1</v>
      </c>
      <c r="F104" s="8"/>
      <c r="G104" s="563">
        <v>260</v>
      </c>
      <c r="H104" s="293">
        <f t="shared" si="5"/>
        <v>10</v>
      </c>
      <c r="I104" s="549" t="s">
        <v>5403</v>
      </c>
      <c r="J104" s="169"/>
      <c r="K104" s="71" t="s">
        <v>233</v>
      </c>
      <c r="L104" s="295">
        <f t="shared" si="6"/>
        <v>0</v>
      </c>
      <c r="M104" s="295">
        <f t="shared" si="7"/>
        <v>0</v>
      </c>
      <c r="N104" s="294">
        <f t="shared" si="8"/>
        <v>0</v>
      </c>
    </row>
    <row r="105" spans="1:14" ht="15.75">
      <c r="A105" s="5"/>
      <c r="B105" s="345" t="s">
        <v>898</v>
      </c>
      <c r="C105" s="345" t="s">
        <v>1103</v>
      </c>
      <c r="D105" s="379" t="s">
        <v>97</v>
      </c>
      <c r="E105" s="8">
        <v>1</v>
      </c>
      <c r="G105" s="563">
        <v>260</v>
      </c>
      <c r="H105" s="293">
        <f t="shared" si="5"/>
        <v>10</v>
      </c>
      <c r="I105" s="548" t="s">
        <v>628</v>
      </c>
      <c r="J105" s="313"/>
      <c r="K105" s="71" t="s">
        <v>233</v>
      </c>
      <c r="L105" s="295">
        <f t="shared" si="6"/>
        <v>0</v>
      </c>
      <c r="M105" s="295">
        <f t="shared" si="7"/>
        <v>0</v>
      </c>
      <c r="N105" s="294">
        <f t="shared" si="8"/>
        <v>0</v>
      </c>
    </row>
    <row r="106" spans="1:14" ht="15.75">
      <c r="A106" s="5" t="s">
        <v>395</v>
      </c>
      <c r="B106" s="348"/>
      <c r="C106" s="382"/>
      <c r="D106" s="193"/>
      <c r="E106" s="138"/>
      <c r="F106" s="8"/>
      <c r="G106" s="562"/>
      <c r="H106" s="565"/>
      <c r="I106" s="506"/>
      <c r="J106" s="137"/>
      <c r="K106" s="71"/>
      <c r="L106" s="195"/>
      <c r="M106" s="195"/>
      <c r="N106" s="142"/>
    </row>
    <row r="107" spans="1:14" ht="15.75">
      <c r="A107" s="5"/>
      <c r="B107" s="341" t="s">
        <v>899</v>
      </c>
      <c r="C107" s="341" t="s">
        <v>1104</v>
      </c>
      <c r="D107" s="379" t="s">
        <v>97</v>
      </c>
      <c r="E107" s="8">
        <v>1</v>
      </c>
      <c r="F107" s="8"/>
      <c r="G107" s="563">
        <v>317</v>
      </c>
      <c r="H107" s="293">
        <f t="shared" si="5"/>
        <v>12.192307692307692</v>
      </c>
      <c r="I107" s="549" t="s">
        <v>630</v>
      </c>
      <c r="J107" s="169"/>
      <c r="K107" s="71" t="s">
        <v>233</v>
      </c>
      <c r="L107" s="295">
        <f t="shared" si="6"/>
        <v>0</v>
      </c>
      <c r="M107" s="295">
        <f t="shared" si="7"/>
        <v>0</v>
      </c>
      <c r="N107" s="294">
        <f t="shared" si="8"/>
        <v>0</v>
      </c>
    </row>
    <row r="108" spans="1:14" ht="15.75">
      <c r="A108" s="5"/>
      <c r="B108" s="341" t="s">
        <v>900</v>
      </c>
      <c r="C108" s="341" t="s">
        <v>1105</v>
      </c>
      <c r="D108" s="379" t="s">
        <v>97</v>
      </c>
      <c r="E108" s="8">
        <v>1</v>
      </c>
      <c r="G108" s="563">
        <v>317</v>
      </c>
      <c r="H108" s="293">
        <f t="shared" si="5"/>
        <v>12.192307692307692</v>
      </c>
      <c r="I108" s="549" t="s">
        <v>632</v>
      </c>
      <c r="J108" s="313"/>
      <c r="K108" s="71" t="s">
        <v>233</v>
      </c>
      <c r="L108" s="295">
        <f t="shared" si="6"/>
        <v>0</v>
      </c>
      <c r="M108" s="295">
        <f t="shared" si="7"/>
        <v>0</v>
      </c>
      <c r="N108" s="294">
        <f t="shared" si="8"/>
        <v>0</v>
      </c>
    </row>
    <row r="109" spans="1:14" ht="15.75">
      <c r="A109" s="5" t="s">
        <v>398</v>
      </c>
      <c r="B109" s="348"/>
      <c r="C109" s="382"/>
      <c r="D109" s="193"/>
      <c r="E109" s="138"/>
      <c r="F109" s="8"/>
      <c r="G109" s="562"/>
      <c r="H109" s="565"/>
      <c r="I109" s="506"/>
      <c r="J109" s="137"/>
      <c r="K109" s="71"/>
      <c r="L109" s="195"/>
      <c r="M109" s="195"/>
      <c r="N109" s="142"/>
    </row>
    <row r="110" spans="1:14" ht="15.75">
      <c r="A110" s="5"/>
      <c r="B110" s="341" t="s">
        <v>901</v>
      </c>
      <c r="C110" s="341" t="s">
        <v>1106</v>
      </c>
      <c r="D110" s="379" t="s">
        <v>97</v>
      </c>
      <c r="E110" s="8">
        <v>1</v>
      </c>
      <c r="F110" s="8"/>
      <c r="G110" s="563">
        <v>367</v>
      </c>
      <c r="H110" s="293">
        <f t="shared" si="5"/>
        <v>14.115384615384615</v>
      </c>
      <c r="I110" s="549" t="s">
        <v>633</v>
      </c>
      <c r="J110" s="169"/>
      <c r="K110" s="71" t="s">
        <v>233</v>
      </c>
      <c r="L110" s="295">
        <f t="shared" si="6"/>
        <v>0</v>
      </c>
      <c r="M110" s="295">
        <f t="shared" si="7"/>
        <v>0</v>
      </c>
      <c r="N110" s="294">
        <f t="shared" si="8"/>
        <v>0</v>
      </c>
    </row>
    <row r="111" spans="1:14" ht="15.75">
      <c r="A111" s="5" t="s">
        <v>400</v>
      </c>
      <c r="B111" s="348"/>
      <c r="C111" s="341"/>
      <c r="D111" s="193"/>
      <c r="E111" s="138"/>
      <c r="G111" s="562"/>
      <c r="H111" s="565"/>
      <c r="I111" s="506"/>
      <c r="K111" s="71"/>
      <c r="L111" s="195"/>
      <c r="M111" s="195"/>
      <c r="N111" s="142"/>
    </row>
    <row r="112" spans="1:14" ht="15.75">
      <c r="A112" s="5"/>
      <c r="B112" s="343" t="s">
        <v>905</v>
      </c>
      <c r="C112" s="319" t="s">
        <v>1107</v>
      </c>
      <c r="D112" s="379" t="s">
        <v>97</v>
      </c>
      <c r="E112" s="8">
        <v>1</v>
      </c>
      <c r="F112" s="8"/>
      <c r="G112" s="563">
        <v>403</v>
      </c>
      <c r="H112" s="293">
        <f t="shared" si="5"/>
        <v>15.5</v>
      </c>
      <c r="I112" s="548" t="s">
        <v>3945</v>
      </c>
      <c r="J112" s="169"/>
      <c r="K112" s="71" t="s">
        <v>234</v>
      </c>
      <c r="L112" s="295">
        <f t="shared" si="6"/>
        <v>0</v>
      </c>
      <c r="M112" s="295">
        <f t="shared" si="7"/>
        <v>0</v>
      </c>
      <c r="N112" s="294">
        <f t="shared" si="8"/>
        <v>0</v>
      </c>
    </row>
    <row r="113" spans="1:14" ht="15.75">
      <c r="A113" s="5"/>
      <c r="B113" s="345" t="s">
        <v>906</v>
      </c>
      <c r="C113" s="345" t="s">
        <v>1108</v>
      </c>
      <c r="D113" s="379" t="s">
        <v>97</v>
      </c>
      <c r="E113" s="8">
        <v>1</v>
      </c>
      <c r="F113" s="8"/>
      <c r="G113" s="563">
        <v>523</v>
      </c>
      <c r="H113" s="293">
        <f t="shared" si="5"/>
        <v>20.115384615384617</v>
      </c>
      <c r="I113" s="548" t="s">
        <v>637</v>
      </c>
      <c r="J113" s="169"/>
      <c r="K113" s="71" t="s">
        <v>233</v>
      </c>
      <c r="L113" s="295">
        <f t="shared" si="6"/>
        <v>0</v>
      </c>
      <c r="M113" s="295">
        <f t="shared" si="7"/>
        <v>0</v>
      </c>
      <c r="N113" s="294">
        <f t="shared" si="8"/>
        <v>0</v>
      </c>
    </row>
    <row r="114" spans="1:14" ht="15.75">
      <c r="A114" s="5"/>
      <c r="B114" s="343" t="s">
        <v>904</v>
      </c>
      <c r="C114" s="319" t="s">
        <v>1109</v>
      </c>
      <c r="D114" s="379" t="s">
        <v>97</v>
      </c>
      <c r="E114" s="8">
        <v>1</v>
      </c>
      <c r="F114" s="8"/>
      <c r="G114" s="563">
        <v>804</v>
      </c>
      <c r="H114" s="293">
        <f t="shared" si="5"/>
        <v>30.923076923076923</v>
      </c>
      <c r="I114" s="548" t="s">
        <v>3949</v>
      </c>
      <c r="J114" s="169"/>
      <c r="K114" s="71" t="s">
        <v>234</v>
      </c>
      <c r="L114" s="295">
        <f t="shared" si="6"/>
        <v>0</v>
      </c>
      <c r="M114" s="295">
        <f t="shared" si="7"/>
        <v>0</v>
      </c>
      <c r="N114" s="294">
        <f t="shared" si="8"/>
        <v>0</v>
      </c>
    </row>
    <row r="115" spans="1:14" ht="15.75">
      <c r="A115" s="5" t="s">
        <v>406</v>
      </c>
      <c r="B115" s="348"/>
      <c r="C115" s="341"/>
      <c r="D115" s="193"/>
      <c r="E115" s="138"/>
      <c r="F115" s="8"/>
      <c r="G115" s="562"/>
      <c r="H115" s="565"/>
      <c r="I115" s="506"/>
      <c r="J115" s="137"/>
      <c r="K115" s="71"/>
      <c r="L115" s="195"/>
      <c r="M115" s="195"/>
      <c r="N115" s="142"/>
    </row>
    <row r="116" spans="1:14" ht="15.75">
      <c r="A116" s="5"/>
      <c r="B116" s="345" t="s">
        <v>903</v>
      </c>
      <c r="C116" s="345" t="s">
        <v>1110</v>
      </c>
      <c r="D116" s="379" t="s">
        <v>97</v>
      </c>
      <c r="E116" s="8">
        <v>1</v>
      </c>
      <c r="F116" s="8"/>
      <c r="G116" s="563">
        <v>690</v>
      </c>
      <c r="H116" s="293">
        <f t="shared" si="5"/>
        <v>26.53846153846154</v>
      </c>
      <c r="I116" s="548" t="s">
        <v>3977</v>
      </c>
      <c r="J116" s="169"/>
      <c r="K116" s="71" t="s">
        <v>233</v>
      </c>
      <c r="L116" s="295">
        <f t="shared" si="6"/>
        <v>0</v>
      </c>
      <c r="M116" s="295">
        <f t="shared" si="7"/>
        <v>0</v>
      </c>
      <c r="N116" s="294">
        <f t="shared" si="8"/>
        <v>0</v>
      </c>
    </row>
    <row r="117" spans="1:14" ht="15.75">
      <c r="A117" s="5" t="s">
        <v>516</v>
      </c>
      <c r="B117" s="362"/>
      <c r="C117" s="345"/>
      <c r="D117" s="193"/>
      <c r="E117" s="138"/>
      <c r="G117" s="562"/>
      <c r="H117" s="565"/>
      <c r="I117" s="506"/>
      <c r="K117" s="71"/>
      <c r="L117" s="195"/>
      <c r="M117" s="195"/>
      <c r="N117" s="142"/>
    </row>
    <row r="118" spans="1:14" ht="15.75">
      <c r="A118" s="5"/>
      <c r="B118" s="345" t="s">
        <v>907</v>
      </c>
      <c r="C118" s="345" t="s">
        <v>1111</v>
      </c>
      <c r="D118" s="379" t="s">
        <v>97</v>
      </c>
      <c r="E118" s="8">
        <v>1</v>
      </c>
      <c r="F118" s="8"/>
      <c r="G118" s="563">
        <v>590</v>
      </c>
      <c r="H118" s="293">
        <f t="shared" si="5"/>
        <v>22.692307692307693</v>
      </c>
      <c r="I118" s="549" t="s">
        <v>5578</v>
      </c>
      <c r="J118" s="169"/>
      <c r="K118" s="71" t="s">
        <v>233</v>
      </c>
      <c r="L118" s="295">
        <f t="shared" si="6"/>
        <v>0</v>
      </c>
      <c r="M118" s="295">
        <f t="shared" si="7"/>
        <v>0</v>
      </c>
      <c r="N118" s="294">
        <f t="shared" si="8"/>
        <v>0</v>
      </c>
    </row>
    <row r="119" spans="1:14" ht="15.75">
      <c r="A119" s="5" t="s">
        <v>408</v>
      </c>
      <c r="B119" s="348"/>
      <c r="C119" s="348"/>
      <c r="D119" s="193"/>
      <c r="E119" s="138"/>
      <c r="F119" s="8"/>
      <c r="G119" s="562"/>
      <c r="H119" s="565"/>
      <c r="I119" s="506"/>
      <c r="J119" s="137"/>
      <c r="K119" s="71"/>
      <c r="L119" s="195"/>
      <c r="M119" s="195"/>
      <c r="N119" s="142"/>
    </row>
    <row r="120" spans="1:14" ht="15.75">
      <c r="A120" s="5"/>
      <c r="B120" s="341" t="s">
        <v>908</v>
      </c>
      <c r="C120" s="341" t="s">
        <v>1112</v>
      </c>
      <c r="D120" s="379" t="s">
        <v>97</v>
      </c>
      <c r="E120" s="8">
        <v>1</v>
      </c>
      <c r="G120" s="563">
        <v>52</v>
      </c>
      <c r="H120" s="293">
        <f t="shared" si="5"/>
        <v>2</v>
      </c>
      <c r="I120" s="549" t="s">
        <v>638</v>
      </c>
      <c r="J120" s="313"/>
      <c r="K120" s="71" t="s">
        <v>233</v>
      </c>
      <c r="L120" s="295">
        <f t="shared" si="6"/>
        <v>0</v>
      </c>
      <c r="M120" s="295">
        <f t="shared" si="7"/>
        <v>0</v>
      </c>
      <c r="N120" s="294">
        <f t="shared" si="8"/>
        <v>0</v>
      </c>
    </row>
    <row r="121" spans="1:14" ht="15.75">
      <c r="A121" s="5" t="s">
        <v>409</v>
      </c>
      <c r="B121" s="348"/>
      <c r="C121" s="348"/>
      <c r="D121" s="193"/>
      <c r="E121" s="138"/>
      <c r="F121" s="8"/>
      <c r="G121" s="562"/>
      <c r="H121" s="565"/>
      <c r="I121" s="506"/>
      <c r="J121" s="137"/>
      <c r="K121" s="71"/>
      <c r="L121" s="195"/>
      <c r="M121" s="195"/>
      <c r="N121" s="142"/>
    </row>
    <row r="122" spans="1:14" ht="15.75">
      <c r="A122" s="5"/>
      <c r="B122" s="343" t="s">
        <v>909</v>
      </c>
      <c r="C122" s="374" t="s">
        <v>1113</v>
      </c>
      <c r="D122" s="379" t="s">
        <v>97</v>
      </c>
      <c r="E122" s="8">
        <v>1</v>
      </c>
      <c r="F122" s="8"/>
      <c r="G122" s="563">
        <v>79</v>
      </c>
      <c r="H122" s="293">
        <f t="shared" si="5"/>
        <v>3.0384615384615383</v>
      </c>
      <c r="I122" s="548" t="s">
        <v>4017</v>
      </c>
      <c r="J122" s="169"/>
      <c r="K122" s="71" t="s">
        <v>234</v>
      </c>
      <c r="L122" s="295">
        <f t="shared" si="6"/>
        <v>0</v>
      </c>
      <c r="M122" s="295">
        <f t="shared" si="7"/>
        <v>0</v>
      </c>
      <c r="N122" s="294">
        <f t="shared" si="8"/>
        <v>0</v>
      </c>
    </row>
    <row r="123" spans="1:14" ht="15.75">
      <c r="A123" s="5"/>
      <c r="B123" s="341" t="s">
        <v>910</v>
      </c>
      <c r="C123" s="341" t="s">
        <v>1114</v>
      </c>
      <c r="D123" s="379" t="s">
        <v>97</v>
      </c>
      <c r="E123" s="8">
        <v>1</v>
      </c>
      <c r="F123" s="8"/>
      <c r="G123" s="563">
        <v>79</v>
      </c>
      <c r="H123" s="293">
        <f t="shared" si="5"/>
        <v>3.0384615384615383</v>
      </c>
      <c r="I123" s="548" t="s">
        <v>4019</v>
      </c>
      <c r="J123" s="169"/>
      <c r="K123" s="71" t="s">
        <v>233</v>
      </c>
      <c r="L123" s="295">
        <f t="shared" si="6"/>
        <v>0</v>
      </c>
      <c r="M123" s="295">
        <f t="shared" si="7"/>
        <v>0</v>
      </c>
      <c r="N123" s="294">
        <f t="shared" si="8"/>
        <v>0</v>
      </c>
    </row>
    <row r="124" spans="1:14" ht="15.75">
      <c r="A124" s="5" t="s">
        <v>414</v>
      </c>
      <c r="B124" s="348"/>
      <c r="C124" s="348"/>
      <c r="D124" s="193"/>
      <c r="E124" s="138"/>
      <c r="F124" s="8"/>
      <c r="G124" s="562"/>
      <c r="H124" s="565"/>
      <c r="I124" s="506"/>
      <c r="J124" s="137"/>
      <c r="K124" s="71"/>
      <c r="L124" s="195"/>
      <c r="M124" s="195"/>
      <c r="N124" s="142"/>
    </row>
    <row r="125" spans="1:14" ht="15.75">
      <c r="A125" s="5"/>
      <c r="B125" s="343" t="s">
        <v>911</v>
      </c>
      <c r="C125" s="374" t="s">
        <v>1113</v>
      </c>
      <c r="D125" s="379" t="s">
        <v>97</v>
      </c>
      <c r="E125" s="8">
        <v>1</v>
      </c>
      <c r="G125" s="563">
        <v>80</v>
      </c>
      <c r="H125" s="293">
        <f t="shared" si="5"/>
        <v>3.0769230769230771</v>
      </c>
      <c r="I125" s="548" t="s">
        <v>4029</v>
      </c>
      <c r="J125" s="313"/>
      <c r="K125" s="71" t="s">
        <v>233</v>
      </c>
      <c r="L125" s="295">
        <f t="shared" si="6"/>
        <v>0</v>
      </c>
      <c r="M125" s="295">
        <f t="shared" si="7"/>
        <v>0</v>
      </c>
      <c r="N125" s="294">
        <f t="shared" si="8"/>
        <v>0</v>
      </c>
    </row>
    <row r="126" spans="1:14" ht="15.75">
      <c r="A126" s="5"/>
      <c r="B126" s="341" t="s">
        <v>912</v>
      </c>
      <c r="C126" s="341" t="s">
        <v>1114</v>
      </c>
      <c r="D126" s="379" t="s">
        <v>97</v>
      </c>
      <c r="E126" s="8">
        <v>1</v>
      </c>
      <c r="F126" s="8"/>
      <c r="G126" s="563">
        <v>80</v>
      </c>
      <c r="H126" s="293">
        <f t="shared" si="5"/>
        <v>3.0769230769230771</v>
      </c>
      <c r="I126" s="548" t="s">
        <v>4032</v>
      </c>
      <c r="J126" s="169"/>
      <c r="K126" s="71" t="s">
        <v>233</v>
      </c>
      <c r="L126" s="295">
        <f t="shared" si="6"/>
        <v>0</v>
      </c>
      <c r="M126" s="295">
        <f t="shared" si="7"/>
        <v>0</v>
      </c>
      <c r="N126" s="294">
        <f t="shared" si="8"/>
        <v>0</v>
      </c>
    </row>
    <row r="127" spans="1:14" ht="15.75">
      <c r="A127" s="5" t="s">
        <v>415</v>
      </c>
      <c r="B127" s="348"/>
      <c r="C127" s="348"/>
      <c r="D127" s="193"/>
      <c r="E127" s="138"/>
      <c r="F127" s="8"/>
      <c r="G127" s="562"/>
      <c r="H127" s="565"/>
      <c r="I127" s="506"/>
      <c r="J127" s="137"/>
      <c r="K127" s="71"/>
      <c r="L127" s="195"/>
      <c r="M127" s="195"/>
      <c r="N127" s="142"/>
    </row>
    <row r="128" spans="1:14" ht="15.75">
      <c r="A128" s="5"/>
      <c r="B128" s="341" t="s">
        <v>913</v>
      </c>
      <c r="C128" s="341" t="s">
        <v>1115</v>
      </c>
      <c r="D128" s="379" t="s">
        <v>97</v>
      </c>
      <c r="E128" s="8">
        <v>1</v>
      </c>
      <c r="G128" s="563">
        <v>93</v>
      </c>
      <c r="H128" s="293">
        <f t="shared" si="5"/>
        <v>3.5769230769230771</v>
      </c>
      <c r="I128" s="548" t="s">
        <v>4041</v>
      </c>
      <c r="J128" s="313"/>
      <c r="K128" s="71" t="s">
        <v>233</v>
      </c>
      <c r="L128" s="295">
        <f t="shared" si="6"/>
        <v>0</v>
      </c>
      <c r="M128" s="295">
        <f t="shared" si="7"/>
        <v>0</v>
      </c>
      <c r="N128" s="294">
        <f t="shared" si="8"/>
        <v>0</v>
      </c>
    </row>
    <row r="129" spans="1:28" ht="15.75">
      <c r="A129" s="5" t="s">
        <v>418</v>
      </c>
      <c r="B129" s="348"/>
      <c r="C129" s="348"/>
      <c r="D129" s="193"/>
      <c r="E129" s="138"/>
      <c r="F129" s="8"/>
      <c r="G129" s="562"/>
      <c r="H129" s="565"/>
      <c r="I129" s="506"/>
      <c r="J129" s="137"/>
      <c r="K129" s="71"/>
      <c r="L129" s="195"/>
      <c r="M129" s="195"/>
      <c r="N129" s="142"/>
    </row>
    <row r="130" spans="1:28" ht="15.75">
      <c r="A130" s="5"/>
      <c r="B130" s="341" t="s">
        <v>1116</v>
      </c>
      <c r="C130" s="341" t="s">
        <v>1117</v>
      </c>
      <c r="D130" s="379" t="s">
        <v>97</v>
      </c>
      <c r="E130" s="8">
        <v>1</v>
      </c>
      <c r="F130" s="8"/>
      <c r="G130" s="563">
        <v>93</v>
      </c>
      <c r="H130" s="293">
        <f t="shared" si="5"/>
        <v>3.5769230769230771</v>
      </c>
      <c r="I130" s="548" t="s">
        <v>4054</v>
      </c>
      <c r="J130" s="169"/>
      <c r="K130" s="71" t="s">
        <v>233</v>
      </c>
      <c r="L130" s="295">
        <f t="shared" si="6"/>
        <v>0</v>
      </c>
      <c r="M130" s="295">
        <f t="shared" si="7"/>
        <v>0</v>
      </c>
      <c r="N130" s="294">
        <f t="shared" si="8"/>
        <v>0</v>
      </c>
    </row>
    <row r="131" spans="1:28" ht="15.75">
      <c r="A131" s="5" t="s">
        <v>421</v>
      </c>
      <c r="B131" s="348"/>
      <c r="C131" s="348"/>
      <c r="D131" s="193"/>
      <c r="E131" s="138"/>
      <c r="F131" s="8"/>
      <c r="G131" s="562"/>
      <c r="H131" s="565"/>
      <c r="I131" s="506"/>
      <c r="J131" s="137"/>
      <c r="K131" s="71"/>
      <c r="L131" s="195"/>
      <c r="M131" s="195"/>
      <c r="N131" s="142"/>
    </row>
    <row r="132" spans="1:28" ht="15.75">
      <c r="A132" s="5"/>
      <c r="B132" s="345" t="s">
        <v>915</v>
      </c>
      <c r="C132" s="377" t="s">
        <v>1118</v>
      </c>
      <c r="D132" s="379" t="s">
        <v>97</v>
      </c>
      <c r="E132" s="8">
        <v>1</v>
      </c>
      <c r="F132" s="8"/>
      <c r="G132" s="563">
        <v>189</v>
      </c>
      <c r="H132" s="293">
        <f t="shared" si="5"/>
        <v>7.2692307692307692</v>
      </c>
      <c r="I132" s="548" t="s">
        <v>4071</v>
      </c>
      <c r="J132" s="169"/>
      <c r="K132" s="71" t="s">
        <v>233</v>
      </c>
      <c r="L132" s="295">
        <f t="shared" si="6"/>
        <v>0</v>
      </c>
      <c r="M132" s="295">
        <f t="shared" si="7"/>
        <v>0</v>
      </c>
      <c r="N132" s="294">
        <f t="shared" si="8"/>
        <v>0</v>
      </c>
    </row>
    <row r="133" spans="1:28" ht="15.75">
      <c r="A133" s="5" t="s">
        <v>1031</v>
      </c>
      <c r="B133" s="348"/>
      <c r="C133" s="348"/>
      <c r="D133" s="193"/>
      <c r="E133" s="138"/>
      <c r="G133" s="562"/>
      <c r="H133" s="565"/>
      <c r="I133" s="506"/>
      <c r="K133" s="71"/>
      <c r="L133" s="195"/>
      <c r="M133" s="195"/>
      <c r="N133" s="142"/>
    </row>
    <row r="134" spans="1:28" ht="15.75">
      <c r="A134" s="5"/>
      <c r="B134" s="343" t="s">
        <v>914</v>
      </c>
      <c r="C134" s="343" t="s">
        <v>1119</v>
      </c>
      <c r="D134" s="379" t="s">
        <v>97</v>
      </c>
      <c r="E134" s="8">
        <v>1</v>
      </c>
      <c r="F134" s="8"/>
      <c r="G134" s="563">
        <v>155</v>
      </c>
      <c r="H134" s="293">
        <f t="shared" si="5"/>
        <v>5.9615384615384617</v>
      </c>
      <c r="I134" s="548" t="s">
        <v>642</v>
      </c>
      <c r="J134" s="169"/>
      <c r="K134" s="71" t="s">
        <v>234</v>
      </c>
      <c r="L134" s="295">
        <f t="shared" si="6"/>
        <v>0</v>
      </c>
      <c r="M134" s="295">
        <f t="shared" si="7"/>
        <v>0</v>
      </c>
      <c r="N134" s="294">
        <f t="shared" si="8"/>
        <v>0</v>
      </c>
    </row>
    <row r="135" spans="1:28" ht="15.75">
      <c r="A135" s="5" t="s">
        <v>423</v>
      </c>
      <c r="B135" s="348"/>
      <c r="C135" s="348"/>
      <c r="D135" s="193"/>
      <c r="E135" s="138"/>
      <c r="F135" s="8"/>
      <c r="G135" s="562"/>
      <c r="H135" s="565"/>
      <c r="I135" s="506"/>
      <c r="J135" s="137"/>
      <c r="K135" s="71"/>
      <c r="L135" s="195"/>
      <c r="M135" s="195"/>
      <c r="N135" s="142"/>
    </row>
    <row r="136" spans="1:28" ht="15.75">
      <c r="A136" s="5"/>
      <c r="B136" s="343" t="s">
        <v>880</v>
      </c>
      <c r="C136" s="374" t="s">
        <v>1120</v>
      </c>
      <c r="D136" s="379" t="s">
        <v>97</v>
      </c>
      <c r="E136" s="8">
        <v>1</v>
      </c>
      <c r="G136" s="563">
        <v>191</v>
      </c>
      <c r="H136" s="293">
        <f t="shared" si="5"/>
        <v>7.3461538461538458</v>
      </c>
      <c r="I136" s="548" t="s">
        <v>4088</v>
      </c>
      <c r="J136" s="313"/>
      <c r="K136" s="71" t="s">
        <v>233</v>
      </c>
      <c r="L136" s="295">
        <f t="shared" si="6"/>
        <v>0</v>
      </c>
      <c r="M136" s="295">
        <f t="shared" si="7"/>
        <v>0</v>
      </c>
      <c r="N136" s="294">
        <f t="shared" si="8"/>
        <v>0</v>
      </c>
    </row>
    <row r="137" spans="1:28" ht="15.75">
      <c r="A137" s="5" t="s">
        <v>426</v>
      </c>
      <c r="B137" s="348"/>
      <c r="C137" s="341"/>
      <c r="D137" s="193"/>
      <c r="E137" s="138"/>
      <c r="F137" s="8"/>
      <c r="G137" s="562"/>
      <c r="H137" s="565"/>
      <c r="I137" s="506"/>
      <c r="J137" s="137"/>
      <c r="K137" s="71"/>
      <c r="L137" s="195"/>
      <c r="M137" s="195"/>
      <c r="N137" s="142"/>
    </row>
    <row r="138" spans="1:28" ht="15.75">
      <c r="A138" s="5"/>
      <c r="B138" s="343" t="s">
        <v>916</v>
      </c>
      <c r="C138" s="374" t="s">
        <v>1121</v>
      </c>
      <c r="D138" s="379" t="s">
        <v>97</v>
      </c>
      <c r="E138" s="8">
        <v>1</v>
      </c>
      <c r="G138" s="563">
        <v>271</v>
      </c>
      <c r="H138" s="293">
        <f t="shared" ref="H138:H200" si="9">G138/$H$5</f>
        <v>10.423076923076923</v>
      </c>
      <c r="I138" s="548" t="s">
        <v>4091</v>
      </c>
      <c r="J138" s="313"/>
      <c r="K138" s="71" t="s">
        <v>233</v>
      </c>
      <c r="L138" s="295">
        <f t="shared" ref="L138:L200" si="10">(G138*J138)</f>
        <v>0</v>
      </c>
      <c r="M138" s="295">
        <f t="shared" ref="M138:M200" si="11">(L138*1.21)</f>
        <v>0</v>
      </c>
      <c r="N138" s="294">
        <f t="shared" ref="N138:N200" si="12">(J138*H138)</f>
        <v>0</v>
      </c>
      <c r="O138" s="312"/>
      <c r="P138" s="312"/>
      <c r="Q138" s="312"/>
      <c r="R138" s="312"/>
      <c r="S138" s="312"/>
      <c r="T138" s="312"/>
      <c r="U138" s="312"/>
      <c r="V138" s="312"/>
      <c r="W138" s="312"/>
      <c r="X138" s="312"/>
      <c r="Y138" s="312"/>
      <c r="Z138" s="312"/>
      <c r="AA138" s="312"/>
    </row>
    <row r="139" spans="1:28" ht="15.75">
      <c r="A139" s="5"/>
      <c r="B139" s="341" t="s">
        <v>917</v>
      </c>
      <c r="C139" s="341" t="s">
        <v>1122</v>
      </c>
      <c r="D139" s="379" t="s">
        <v>97</v>
      </c>
      <c r="E139" s="8">
        <v>1</v>
      </c>
      <c r="F139" s="8"/>
      <c r="G139" s="563">
        <v>271</v>
      </c>
      <c r="H139" s="293">
        <f t="shared" si="9"/>
        <v>10.423076923076923</v>
      </c>
      <c r="I139" s="549" t="s">
        <v>5431</v>
      </c>
      <c r="J139" s="169"/>
      <c r="K139" s="71" t="s">
        <v>233</v>
      </c>
      <c r="L139" s="295">
        <f t="shared" si="10"/>
        <v>0</v>
      </c>
      <c r="M139" s="295">
        <f t="shared" si="11"/>
        <v>0</v>
      </c>
      <c r="N139" s="294">
        <f t="shared" si="12"/>
        <v>0</v>
      </c>
    </row>
    <row r="140" spans="1:28" ht="15.75">
      <c r="A140" s="5"/>
      <c r="B140" s="341" t="s">
        <v>918</v>
      </c>
      <c r="C140" s="341" t="s">
        <v>1123</v>
      </c>
      <c r="D140" s="379" t="s">
        <v>97</v>
      </c>
      <c r="E140" s="8">
        <v>1</v>
      </c>
      <c r="F140" s="260"/>
      <c r="G140" s="563">
        <v>271</v>
      </c>
      <c r="H140" s="293">
        <f t="shared" si="9"/>
        <v>10.423076923076923</v>
      </c>
      <c r="I140" s="549" t="s">
        <v>5432</v>
      </c>
      <c r="J140" s="564"/>
      <c r="K140" s="71" t="s">
        <v>233</v>
      </c>
      <c r="L140" s="295">
        <f t="shared" si="10"/>
        <v>0</v>
      </c>
      <c r="M140" s="295">
        <f t="shared" si="11"/>
        <v>0</v>
      </c>
      <c r="N140" s="294">
        <f t="shared" si="12"/>
        <v>0</v>
      </c>
      <c r="O140" s="18"/>
      <c r="P140" s="18"/>
      <c r="Q140" s="18"/>
      <c r="R140" s="18"/>
      <c r="S140" s="18"/>
      <c r="T140" s="18"/>
      <c r="U140" s="18"/>
      <c r="V140" s="18"/>
      <c r="W140" s="18"/>
      <c r="X140" s="18"/>
      <c r="Y140" s="18"/>
      <c r="Z140" s="18"/>
      <c r="AA140" s="18"/>
      <c r="AB140" s="18"/>
    </row>
    <row r="141" spans="1:28" ht="15.75">
      <c r="A141" s="5" t="s">
        <v>430</v>
      </c>
      <c r="B141" s="348"/>
      <c r="C141" s="382"/>
      <c r="D141" s="193"/>
      <c r="E141" s="138"/>
      <c r="F141" s="8"/>
      <c r="G141" s="562"/>
      <c r="H141" s="565"/>
      <c r="I141" s="506"/>
      <c r="J141" s="137"/>
      <c r="K141" s="71"/>
      <c r="L141" s="195"/>
      <c r="M141" s="195"/>
      <c r="N141" s="142"/>
    </row>
    <row r="142" spans="1:28" ht="15.75">
      <c r="A142" s="5"/>
      <c r="B142" s="343" t="s">
        <v>919</v>
      </c>
      <c r="C142" s="374" t="s">
        <v>1124</v>
      </c>
      <c r="D142" s="379" t="s">
        <v>97</v>
      </c>
      <c r="E142" s="8">
        <v>1</v>
      </c>
      <c r="F142" s="8"/>
      <c r="G142" s="563">
        <v>307</v>
      </c>
      <c r="H142" s="293">
        <f t="shared" si="9"/>
        <v>11.807692307692308</v>
      </c>
      <c r="I142" s="548" t="s">
        <v>4101</v>
      </c>
      <c r="J142" s="169"/>
      <c r="K142" s="71" t="s">
        <v>233</v>
      </c>
      <c r="L142" s="295">
        <f t="shared" si="10"/>
        <v>0</v>
      </c>
      <c r="M142" s="295">
        <f t="shared" si="11"/>
        <v>0</v>
      </c>
      <c r="N142" s="294">
        <f t="shared" si="12"/>
        <v>0</v>
      </c>
    </row>
    <row r="143" spans="1:28" ht="15.75">
      <c r="A143" s="5"/>
      <c r="B143" s="343" t="s">
        <v>920</v>
      </c>
      <c r="C143" s="374" t="s">
        <v>1125</v>
      </c>
      <c r="D143" s="379" t="s">
        <v>97</v>
      </c>
      <c r="E143" s="8">
        <v>1</v>
      </c>
      <c r="F143" s="8"/>
      <c r="G143" s="563">
        <v>307</v>
      </c>
      <c r="H143" s="293">
        <f t="shared" si="9"/>
        <v>11.807692307692308</v>
      </c>
      <c r="I143" s="548" t="s">
        <v>4104</v>
      </c>
      <c r="J143" s="169"/>
      <c r="K143" s="71" t="s">
        <v>233</v>
      </c>
      <c r="L143" s="295">
        <f t="shared" si="10"/>
        <v>0</v>
      </c>
      <c r="M143" s="295">
        <f t="shared" si="11"/>
        <v>0</v>
      </c>
      <c r="N143" s="294">
        <f t="shared" si="12"/>
        <v>0</v>
      </c>
    </row>
    <row r="144" spans="1:28" ht="15.75">
      <c r="A144" s="5"/>
      <c r="B144" s="343" t="s">
        <v>921</v>
      </c>
      <c r="C144" s="319" t="s">
        <v>1126</v>
      </c>
      <c r="D144" s="379" t="s">
        <v>97</v>
      </c>
      <c r="E144" s="8">
        <v>1</v>
      </c>
      <c r="F144" s="8"/>
      <c r="G144" s="563">
        <v>307</v>
      </c>
      <c r="H144" s="293">
        <f t="shared" si="9"/>
        <v>11.807692307692308</v>
      </c>
      <c r="I144" s="548" t="s">
        <v>4107</v>
      </c>
      <c r="J144" s="169"/>
      <c r="K144" s="71" t="s">
        <v>233</v>
      </c>
      <c r="L144" s="295">
        <f t="shared" si="10"/>
        <v>0</v>
      </c>
      <c r="M144" s="295">
        <f t="shared" si="11"/>
        <v>0</v>
      </c>
      <c r="N144" s="294">
        <f t="shared" si="12"/>
        <v>0</v>
      </c>
    </row>
    <row r="145" spans="1:14" ht="15.75">
      <c r="A145" s="5" t="s">
        <v>434</v>
      </c>
      <c r="B145" s="348"/>
      <c r="C145" s="341"/>
      <c r="D145" s="193"/>
      <c r="E145" s="138"/>
      <c r="F145" s="8"/>
      <c r="G145" s="562"/>
      <c r="H145" s="565"/>
      <c r="I145" s="506"/>
      <c r="J145" s="137"/>
      <c r="K145" s="71"/>
      <c r="L145" s="195"/>
      <c r="M145" s="195"/>
      <c r="N145" s="142"/>
    </row>
    <row r="146" spans="1:14" ht="15.75">
      <c r="A146" s="5"/>
      <c r="B146" s="345" t="s">
        <v>922</v>
      </c>
      <c r="C146" s="345" t="s">
        <v>1127</v>
      </c>
      <c r="D146" s="379" t="s">
        <v>97</v>
      </c>
      <c r="E146" s="8">
        <v>1</v>
      </c>
      <c r="F146" s="8"/>
      <c r="G146" s="563">
        <v>317</v>
      </c>
      <c r="H146" s="293">
        <f t="shared" si="9"/>
        <v>12.192307692307692</v>
      </c>
      <c r="I146" s="548" t="s">
        <v>645</v>
      </c>
      <c r="J146" s="169"/>
      <c r="K146" s="71" t="s">
        <v>233</v>
      </c>
      <c r="L146" s="295">
        <f t="shared" si="10"/>
        <v>0</v>
      </c>
      <c r="M146" s="295">
        <f t="shared" si="11"/>
        <v>0</v>
      </c>
      <c r="N146" s="294">
        <f t="shared" si="12"/>
        <v>0</v>
      </c>
    </row>
    <row r="147" spans="1:14" ht="15.75">
      <c r="A147" s="5"/>
      <c r="B147" s="345" t="s">
        <v>923</v>
      </c>
      <c r="C147" s="345" t="s">
        <v>1128</v>
      </c>
      <c r="D147" s="379" t="s">
        <v>97</v>
      </c>
      <c r="E147" s="8">
        <v>1</v>
      </c>
      <c r="G147" s="563">
        <v>317</v>
      </c>
      <c r="H147" s="293">
        <f t="shared" si="9"/>
        <v>12.192307692307692</v>
      </c>
      <c r="I147" s="548" t="s">
        <v>647</v>
      </c>
      <c r="J147" s="313"/>
      <c r="K147" s="71" t="s">
        <v>233</v>
      </c>
      <c r="L147" s="295">
        <f t="shared" si="10"/>
        <v>0</v>
      </c>
      <c r="M147" s="295">
        <f t="shared" si="11"/>
        <v>0</v>
      </c>
      <c r="N147" s="294">
        <f t="shared" si="12"/>
        <v>0</v>
      </c>
    </row>
    <row r="148" spans="1:14" ht="15.75">
      <c r="A148" s="5"/>
      <c r="B148" s="345" t="s">
        <v>924</v>
      </c>
      <c r="C148" s="345" t="s">
        <v>1129</v>
      </c>
      <c r="D148" s="379" t="s">
        <v>97</v>
      </c>
      <c r="E148" s="8">
        <v>1</v>
      </c>
      <c r="F148" s="8"/>
      <c r="G148" s="563">
        <v>317</v>
      </c>
      <c r="H148" s="293">
        <f t="shared" si="9"/>
        <v>12.192307692307692</v>
      </c>
      <c r="I148" s="548" t="s">
        <v>649</v>
      </c>
      <c r="J148" s="169"/>
      <c r="K148" s="71" t="s">
        <v>233</v>
      </c>
      <c r="L148" s="295">
        <f t="shared" si="10"/>
        <v>0</v>
      </c>
      <c r="M148" s="295">
        <f t="shared" si="11"/>
        <v>0</v>
      </c>
      <c r="N148" s="294">
        <f t="shared" si="12"/>
        <v>0</v>
      </c>
    </row>
    <row r="149" spans="1:14" ht="15.75">
      <c r="A149" s="5"/>
      <c r="B149" s="345" t="s">
        <v>925</v>
      </c>
      <c r="C149" s="345" t="s">
        <v>1130</v>
      </c>
      <c r="D149" s="379" t="s">
        <v>97</v>
      </c>
      <c r="E149" s="8">
        <v>1</v>
      </c>
      <c r="G149" s="563">
        <v>317</v>
      </c>
      <c r="H149" s="293">
        <f t="shared" si="9"/>
        <v>12.192307692307692</v>
      </c>
      <c r="I149" s="548" t="s">
        <v>650</v>
      </c>
      <c r="J149" s="313"/>
      <c r="K149" s="71" t="s">
        <v>233</v>
      </c>
      <c r="L149" s="295">
        <f t="shared" si="10"/>
        <v>0</v>
      </c>
      <c r="M149" s="295">
        <f t="shared" si="11"/>
        <v>0</v>
      </c>
      <c r="N149" s="294">
        <f t="shared" si="12"/>
        <v>0</v>
      </c>
    </row>
    <row r="150" spans="1:14" ht="15.75">
      <c r="A150" s="5" t="s">
        <v>437</v>
      </c>
      <c r="B150" s="348"/>
      <c r="C150" s="341"/>
      <c r="D150" s="193"/>
      <c r="E150" s="138"/>
      <c r="F150" s="8"/>
      <c r="G150" s="562"/>
      <c r="H150" s="565"/>
      <c r="I150" s="506"/>
      <c r="J150" s="137"/>
      <c r="K150" s="71"/>
      <c r="L150" s="195"/>
      <c r="M150" s="195"/>
      <c r="N150" s="142"/>
    </row>
    <row r="151" spans="1:14" ht="15.75">
      <c r="A151" s="5"/>
      <c r="B151" s="345" t="s">
        <v>930</v>
      </c>
      <c r="C151" s="345" t="s">
        <v>1131</v>
      </c>
      <c r="D151" s="379" t="s">
        <v>97</v>
      </c>
      <c r="E151" s="8">
        <v>1</v>
      </c>
      <c r="G151" s="563">
        <v>379</v>
      </c>
      <c r="H151" s="293">
        <f t="shared" si="9"/>
        <v>14.576923076923077</v>
      </c>
      <c r="I151" s="548" t="s">
        <v>651</v>
      </c>
      <c r="J151" s="313"/>
      <c r="K151" s="71" t="s">
        <v>234</v>
      </c>
      <c r="L151" s="295">
        <f t="shared" si="10"/>
        <v>0</v>
      </c>
      <c r="M151" s="295">
        <f t="shared" si="11"/>
        <v>0</v>
      </c>
      <c r="N151" s="294">
        <f t="shared" si="12"/>
        <v>0</v>
      </c>
    </row>
    <row r="152" spans="1:14" ht="15.75">
      <c r="A152" s="5" t="s">
        <v>441</v>
      </c>
      <c r="B152" s="348"/>
      <c r="C152" s="341"/>
      <c r="D152" s="193"/>
      <c r="E152" s="138"/>
      <c r="F152" s="8"/>
      <c r="G152" s="562"/>
      <c r="H152" s="565"/>
      <c r="I152" s="506"/>
      <c r="J152" s="137"/>
      <c r="K152" s="71"/>
      <c r="L152" s="195"/>
      <c r="M152" s="195"/>
      <c r="N152" s="142"/>
    </row>
    <row r="153" spans="1:14" ht="15.75">
      <c r="A153" s="5"/>
      <c r="B153" s="343" t="s">
        <v>926</v>
      </c>
      <c r="C153" s="374" t="s">
        <v>1132</v>
      </c>
      <c r="D153" s="379" t="s">
        <v>97</v>
      </c>
      <c r="E153" s="8">
        <v>1</v>
      </c>
      <c r="F153" s="8"/>
      <c r="G153" s="563">
        <v>334</v>
      </c>
      <c r="H153" s="293">
        <f t="shared" si="9"/>
        <v>12.846153846153847</v>
      </c>
      <c r="I153" s="548" t="s">
        <v>4126</v>
      </c>
      <c r="J153" s="169"/>
      <c r="K153" s="71" t="s">
        <v>234</v>
      </c>
      <c r="L153" s="295">
        <f t="shared" si="10"/>
        <v>0</v>
      </c>
      <c r="M153" s="295">
        <f t="shared" si="11"/>
        <v>0</v>
      </c>
      <c r="N153" s="294">
        <f t="shared" si="12"/>
        <v>0</v>
      </c>
    </row>
    <row r="154" spans="1:14" ht="15.75">
      <c r="A154" s="5" t="s">
        <v>442</v>
      </c>
      <c r="B154" s="348"/>
      <c r="C154" s="341"/>
      <c r="D154" s="193"/>
      <c r="E154" s="138"/>
      <c r="F154" s="8"/>
      <c r="G154" s="562"/>
      <c r="H154" s="565"/>
      <c r="I154" s="506"/>
      <c r="J154" s="137"/>
      <c r="K154" s="71"/>
      <c r="L154" s="195"/>
      <c r="M154" s="195"/>
      <c r="N154" s="142"/>
    </row>
    <row r="155" spans="1:14" ht="15.75">
      <c r="A155" s="5"/>
      <c r="B155" s="343" t="s">
        <v>929</v>
      </c>
      <c r="C155" s="319" t="s">
        <v>1133</v>
      </c>
      <c r="D155" s="379" t="s">
        <v>97</v>
      </c>
      <c r="E155" s="8">
        <v>1</v>
      </c>
      <c r="F155" s="8"/>
      <c r="G155" s="563">
        <v>416</v>
      </c>
      <c r="H155" s="293">
        <f t="shared" si="9"/>
        <v>16</v>
      </c>
      <c r="I155" s="548" t="s">
        <v>4133</v>
      </c>
      <c r="J155" s="169"/>
      <c r="K155" s="71" t="s">
        <v>233</v>
      </c>
      <c r="L155" s="295">
        <f t="shared" si="10"/>
        <v>0</v>
      </c>
      <c r="M155" s="295">
        <f t="shared" si="11"/>
        <v>0</v>
      </c>
      <c r="N155" s="294">
        <f t="shared" si="12"/>
        <v>0</v>
      </c>
    </row>
    <row r="156" spans="1:14" ht="15.75">
      <c r="A156" s="5"/>
      <c r="B156" s="343" t="s">
        <v>928</v>
      </c>
      <c r="C156" s="374" t="s">
        <v>1134</v>
      </c>
      <c r="D156" s="379" t="s">
        <v>97</v>
      </c>
      <c r="E156" s="8">
        <v>1</v>
      </c>
      <c r="F156" s="8"/>
      <c r="G156" s="563">
        <v>309</v>
      </c>
      <c r="H156" s="293">
        <f t="shared" si="9"/>
        <v>11.884615384615385</v>
      </c>
      <c r="I156" s="548" t="s">
        <v>4136</v>
      </c>
      <c r="J156" s="169"/>
      <c r="K156" s="71" t="s">
        <v>233</v>
      </c>
      <c r="L156" s="295">
        <f t="shared" si="10"/>
        <v>0</v>
      </c>
      <c r="M156" s="295">
        <f t="shared" si="11"/>
        <v>0</v>
      </c>
      <c r="N156" s="294">
        <f t="shared" si="12"/>
        <v>0</v>
      </c>
    </row>
    <row r="157" spans="1:14" ht="15.75">
      <c r="A157" s="5"/>
      <c r="B157" s="343" t="s">
        <v>927</v>
      </c>
      <c r="C157" s="374" t="s">
        <v>1135</v>
      </c>
      <c r="D157" s="379" t="s">
        <v>97</v>
      </c>
      <c r="E157" s="8">
        <v>1</v>
      </c>
      <c r="G157" s="563">
        <v>356</v>
      </c>
      <c r="H157" s="293">
        <f t="shared" si="9"/>
        <v>13.692307692307692</v>
      </c>
      <c r="I157" s="548" t="s">
        <v>4145</v>
      </c>
      <c r="J157" s="313"/>
      <c r="K157" s="71" t="s">
        <v>233</v>
      </c>
      <c r="L157" s="295">
        <f t="shared" si="10"/>
        <v>0</v>
      </c>
      <c r="M157" s="295">
        <f t="shared" si="11"/>
        <v>0</v>
      </c>
      <c r="N157" s="294">
        <f t="shared" si="12"/>
        <v>0</v>
      </c>
    </row>
    <row r="158" spans="1:14" ht="15.75">
      <c r="A158" s="5"/>
      <c r="B158" s="343" t="s">
        <v>1136</v>
      </c>
      <c r="C158" s="374" t="s">
        <v>1137</v>
      </c>
      <c r="D158" s="379" t="s">
        <v>97</v>
      </c>
      <c r="E158" s="8">
        <v>1</v>
      </c>
      <c r="F158" s="8"/>
      <c r="G158" s="563">
        <v>713</v>
      </c>
      <c r="H158" s="293">
        <f t="shared" si="9"/>
        <v>27.423076923076923</v>
      </c>
      <c r="I158" s="548" t="s">
        <v>4148</v>
      </c>
      <c r="J158" s="169"/>
      <c r="K158" s="71" t="s">
        <v>233</v>
      </c>
      <c r="L158" s="295">
        <f t="shared" si="10"/>
        <v>0</v>
      </c>
      <c r="M158" s="295">
        <f t="shared" si="11"/>
        <v>0</v>
      </c>
      <c r="N158" s="294">
        <f t="shared" si="12"/>
        <v>0</v>
      </c>
    </row>
    <row r="159" spans="1:14" ht="15.75">
      <c r="A159" s="5" t="s">
        <v>447</v>
      </c>
      <c r="B159" s="348"/>
      <c r="C159" s="341"/>
      <c r="D159" s="193"/>
      <c r="E159" s="138"/>
      <c r="F159" s="8"/>
      <c r="G159" s="562"/>
      <c r="H159" s="565"/>
      <c r="I159" s="506"/>
      <c r="J159" s="137"/>
      <c r="K159" s="71"/>
      <c r="L159" s="195"/>
      <c r="M159" s="195"/>
      <c r="N159" s="142"/>
    </row>
    <row r="160" spans="1:14" ht="15.75">
      <c r="A160" s="5"/>
      <c r="B160" s="341" t="s">
        <v>934</v>
      </c>
      <c r="C160" s="341" t="s">
        <v>1138</v>
      </c>
      <c r="D160" s="379" t="s">
        <v>97</v>
      </c>
      <c r="E160" s="8">
        <v>1</v>
      </c>
      <c r="G160" s="563">
        <v>74</v>
      </c>
      <c r="H160" s="293">
        <f t="shared" si="9"/>
        <v>2.8461538461538463</v>
      </c>
      <c r="I160" s="549" t="s">
        <v>5579</v>
      </c>
      <c r="J160" s="313"/>
      <c r="K160" s="71" t="s">
        <v>234</v>
      </c>
      <c r="L160" s="295">
        <f t="shared" si="10"/>
        <v>0</v>
      </c>
      <c r="M160" s="295">
        <f t="shared" si="11"/>
        <v>0</v>
      </c>
      <c r="N160" s="294">
        <f t="shared" si="12"/>
        <v>0</v>
      </c>
    </row>
    <row r="161" spans="1:14" ht="15.75">
      <c r="A161" s="5"/>
      <c r="B161" s="343" t="s">
        <v>931</v>
      </c>
      <c r="C161" s="374" t="s">
        <v>1139</v>
      </c>
      <c r="D161" s="379" t="s">
        <v>97</v>
      </c>
      <c r="E161" s="8">
        <v>1</v>
      </c>
      <c r="F161" s="136"/>
      <c r="G161" s="563">
        <v>72</v>
      </c>
      <c r="H161" s="293">
        <f t="shared" si="9"/>
        <v>2.7692307692307692</v>
      </c>
      <c r="I161" s="548" t="s">
        <v>4169</v>
      </c>
      <c r="J161" s="169"/>
      <c r="K161" s="71" t="s">
        <v>234</v>
      </c>
      <c r="L161" s="295">
        <f t="shared" si="10"/>
        <v>0</v>
      </c>
      <c r="M161" s="295">
        <f t="shared" si="11"/>
        <v>0</v>
      </c>
      <c r="N161" s="294">
        <f t="shared" si="12"/>
        <v>0</v>
      </c>
    </row>
    <row r="162" spans="1:14" ht="15.75">
      <c r="A162" s="5"/>
      <c r="B162" s="341" t="s">
        <v>935</v>
      </c>
      <c r="C162" s="341" t="s">
        <v>1140</v>
      </c>
      <c r="D162" s="379" t="s">
        <v>97</v>
      </c>
      <c r="E162" s="8">
        <v>1</v>
      </c>
      <c r="F162" s="8"/>
      <c r="G162" s="563">
        <v>72</v>
      </c>
      <c r="H162" s="293">
        <f t="shared" si="9"/>
        <v>2.7692307692307692</v>
      </c>
      <c r="I162" s="549" t="s">
        <v>5439</v>
      </c>
      <c r="J162" s="169"/>
      <c r="K162" s="71" t="s">
        <v>233</v>
      </c>
      <c r="L162" s="295">
        <f t="shared" si="10"/>
        <v>0</v>
      </c>
      <c r="M162" s="295">
        <f t="shared" si="11"/>
        <v>0</v>
      </c>
      <c r="N162" s="294">
        <f t="shared" si="12"/>
        <v>0</v>
      </c>
    </row>
    <row r="163" spans="1:14" ht="15.75">
      <c r="A163" s="5" t="s">
        <v>447</v>
      </c>
      <c r="B163" s="348"/>
      <c r="C163" s="341"/>
      <c r="D163" s="193"/>
      <c r="E163" s="138"/>
      <c r="G163" s="562"/>
      <c r="H163" s="565"/>
      <c r="I163" s="506"/>
      <c r="K163" s="71"/>
      <c r="L163" s="195"/>
      <c r="M163" s="195"/>
      <c r="N163" s="142"/>
    </row>
    <row r="164" spans="1:14" ht="15.75">
      <c r="A164" s="5"/>
      <c r="B164" s="343" t="s">
        <v>932</v>
      </c>
      <c r="C164" s="374" t="s">
        <v>1141</v>
      </c>
      <c r="D164" s="379" t="s">
        <v>97</v>
      </c>
      <c r="E164" s="8">
        <v>1</v>
      </c>
      <c r="F164" s="8"/>
      <c r="G164" s="563">
        <v>72</v>
      </c>
      <c r="H164" s="293">
        <f t="shared" si="9"/>
        <v>2.7692307692307692</v>
      </c>
      <c r="I164" s="548" t="s">
        <v>4181</v>
      </c>
      <c r="J164" s="169"/>
      <c r="K164" s="71" t="s">
        <v>233</v>
      </c>
      <c r="L164" s="295">
        <f t="shared" si="10"/>
        <v>0</v>
      </c>
      <c r="M164" s="295">
        <f t="shared" si="11"/>
        <v>0</v>
      </c>
      <c r="N164" s="294">
        <f t="shared" si="12"/>
        <v>0</v>
      </c>
    </row>
    <row r="165" spans="1:14" ht="15.75">
      <c r="A165" s="5"/>
      <c r="B165" s="341" t="s">
        <v>936</v>
      </c>
      <c r="C165" s="341" t="s">
        <v>1142</v>
      </c>
      <c r="D165" s="379" t="s">
        <v>97</v>
      </c>
      <c r="E165" s="8">
        <v>1</v>
      </c>
      <c r="F165" s="8"/>
      <c r="G165" s="563">
        <v>72</v>
      </c>
      <c r="H165" s="293">
        <f t="shared" si="9"/>
        <v>2.7692307692307692</v>
      </c>
      <c r="I165" s="549" t="s">
        <v>5441</v>
      </c>
      <c r="J165" s="169"/>
      <c r="K165" s="71" t="s">
        <v>233</v>
      </c>
      <c r="L165" s="295">
        <f t="shared" si="10"/>
        <v>0</v>
      </c>
      <c r="M165" s="295">
        <f t="shared" si="11"/>
        <v>0</v>
      </c>
      <c r="N165" s="294">
        <f t="shared" si="12"/>
        <v>0</v>
      </c>
    </row>
    <row r="166" spans="1:14" ht="15.75">
      <c r="A166" s="5"/>
      <c r="B166" s="341" t="s">
        <v>933</v>
      </c>
      <c r="C166" s="341" t="s">
        <v>1143</v>
      </c>
      <c r="D166" s="379" t="s">
        <v>97</v>
      </c>
      <c r="E166" s="8">
        <v>1</v>
      </c>
      <c r="G166" s="563">
        <v>72</v>
      </c>
      <c r="H166" s="293">
        <f t="shared" si="9"/>
        <v>2.7692307692307692</v>
      </c>
      <c r="I166" s="548" t="s">
        <v>4187</v>
      </c>
      <c r="J166" s="313"/>
      <c r="K166" s="71" t="s">
        <v>233</v>
      </c>
      <c r="L166" s="295">
        <f t="shared" si="10"/>
        <v>0</v>
      </c>
      <c r="M166" s="295">
        <f t="shared" si="11"/>
        <v>0</v>
      </c>
      <c r="N166" s="294">
        <f t="shared" si="12"/>
        <v>0</v>
      </c>
    </row>
    <row r="167" spans="1:14" ht="15.75">
      <c r="A167" s="5"/>
      <c r="B167" s="341" t="s">
        <v>937</v>
      </c>
      <c r="C167" s="341" t="s">
        <v>1144</v>
      </c>
      <c r="D167" s="379" t="s">
        <v>97</v>
      </c>
      <c r="E167" s="8">
        <v>1</v>
      </c>
      <c r="F167" s="8"/>
      <c r="G167" s="563">
        <v>72</v>
      </c>
      <c r="H167" s="293">
        <f t="shared" si="9"/>
        <v>2.7692307692307692</v>
      </c>
      <c r="I167" s="549" t="s">
        <v>5442</v>
      </c>
      <c r="J167" s="169"/>
      <c r="K167" s="71" t="s">
        <v>233</v>
      </c>
      <c r="L167" s="295">
        <f t="shared" si="10"/>
        <v>0</v>
      </c>
      <c r="M167" s="295">
        <f t="shared" si="11"/>
        <v>0</v>
      </c>
      <c r="N167" s="294">
        <f t="shared" si="12"/>
        <v>0</v>
      </c>
    </row>
    <row r="168" spans="1:14" ht="15.75">
      <c r="A168" s="5"/>
      <c r="B168" s="341" t="s">
        <v>938</v>
      </c>
      <c r="C168" s="341" t="s">
        <v>1145</v>
      </c>
      <c r="D168" s="379" t="s">
        <v>97</v>
      </c>
      <c r="E168" s="8">
        <v>1</v>
      </c>
      <c r="F168" s="136"/>
      <c r="G168" s="563">
        <v>74</v>
      </c>
      <c r="H168" s="293">
        <f t="shared" si="9"/>
        <v>2.8461538461538463</v>
      </c>
      <c r="I168" s="549" t="s">
        <v>5580</v>
      </c>
      <c r="J168" s="313"/>
      <c r="K168" s="71" t="s">
        <v>233</v>
      </c>
      <c r="L168" s="295">
        <f t="shared" si="10"/>
        <v>0</v>
      </c>
      <c r="M168" s="295">
        <f t="shared" si="11"/>
        <v>0</v>
      </c>
      <c r="N168" s="294">
        <f t="shared" si="12"/>
        <v>0</v>
      </c>
    </row>
    <row r="169" spans="1:14" ht="15.75">
      <c r="A169" s="5" t="s">
        <v>459</v>
      </c>
      <c r="B169" s="348"/>
      <c r="C169" s="382"/>
      <c r="D169" s="193"/>
      <c r="E169" s="138"/>
      <c r="F169" s="8"/>
      <c r="G169" s="562"/>
      <c r="H169" s="565"/>
      <c r="I169" s="506"/>
      <c r="J169" s="137"/>
      <c r="K169" s="71"/>
      <c r="L169" s="195"/>
      <c r="M169" s="195"/>
      <c r="N169" s="142"/>
    </row>
    <row r="170" spans="1:14" ht="15.75">
      <c r="A170" s="5"/>
      <c r="B170" s="341" t="s">
        <v>945</v>
      </c>
      <c r="C170" s="341" t="s">
        <v>1146</v>
      </c>
      <c r="D170" s="379" t="s">
        <v>97</v>
      </c>
      <c r="E170" s="8">
        <v>1</v>
      </c>
      <c r="F170" s="8"/>
      <c r="G170" s="563">
        <v>118</v>
      </c>
      <c r="H170" s="293">
        <f t="shared" si="9"/>
        <v>4.5384615384615383</v>
      </c>
      <c r="I170" s="549" t="s">
        <v>5581</v>
      </c>
      <c r="J170" s="169"/>
      <c r="K170" s="71" t="s">
        <v>233</v>
      </c>
      <c r="L170" s="295">
        <f t="shared" si="10"/>
        <v>0</v>
      </c>
      <c r="M170" s="295">
        <f t="shared" si="11"/>
        <v>0</v>
      </c>
      <c r="N170" s="294">
        <f t="shared" si="12"/>
        <v>0</v>
      </c>
    </row>
    <row r="171" spans="1:14" ht="15.75">
      <c r="A171" s="5"/>
      <c r="B171" s="341" t="s">
        <v>946</v>
      </c>
      <c r="C171" s="341" t="s">
        <v>1147</v>
      </c>
      <c r="D171" s="379" t="s">
        <v>97</v>
      </c>
      <c r="E171" s="8">
        <v>1</v>
      </c>
      <c r="F171" s="8"/>
      <c r="G171" s="563">
        <v>118</v>
      </c>
      <c r="H171" s="293">
        <f t="shared" si="9"/>
        <v>4.5384615384615383</v>
      </c>
      <c r="I171" s="549" t="s">
        <v>5582</v>
      </c>
      <c r="J171" s="169"/>
      <c r="K171" s="71" t="s">
        <v>233</v>
      </c>
      <c r="L171" s="295">
        <f t="shared" si="10"/>
        <v>0</v>
      </c>
      <c r="M171" s="295">
        <f t="shared" si="11"/>
        <v>0</v>
      </c>
      <c r="N171" s="294">
        <f t="shared" si="12"/>
        <v>0</v>
      </c>
    </row>
    <row r="172" spans="1:14" ht="15.75">
      <c r="A172" s="5" t="s">
        <v>462</v>
      </c>
      <c r="B172" s="348"/>
      <c r="C172" s="382"/>
      <c r="D172" s="193"/>
      <c r="E172" s="138"/>
      <c r="F172" s="136"/>
      <c r="G172" s="562"/>
      <c r="H172" s="565"/>
      <c r="I172" s="506"/>
      <c r="J172" s="632"/>
      <c r="K172" s="71"/>
      <c r="L172" s="195"/>
      <c r="M172" s="195"/>
      <c r="N172" s="142"/>
    </row>
    <row r="173" spans="1:14" ht="15.75">
      <c r="A173" s="5"/>
      <c r="B173" s="342" t="s">
        <v>940</v>
      </c>
      <c r="C173" s="347" t="s">
        <v>1118</v>
      </c>
      <c r="D173" s="379" t="s">
        <v>97</v>
      </c>
      <c r="E173" s="8">
        <v>1</v>
      </c>
      <c r="F173" s="8"/>
      <c r="G173" s="563">
        <v>126</v>
      </c>
      <c r="H173" s="293">
        <f t="shared" si="9"/>
        <v>4.8461538461538458</v>
      </c>
      <c r="I173" s="548" t="s">
        <v>4241</v>
      </c>
      <c r="J173" s="169"/>
      <c r="K173" s="71" t="s">
        <v>233</v>
      </c>
      <c r="L173" s="295">
        <f t="shared" si="10"/>
        <v>0</v>
      </c>
      <c r="M173" s="295">
        <f t="shared" si="11"/>
        <v>0</v>
      </c>
      <c r="N173" s="294">
        <f t="shared" si="12"/>
        <v>0</v>
      </c>
    </row>
    <row r="174" spans="1:14" ht="15.75">
      <c r="A174" s="5"/>
      <c r="B174" s="343" t="s">
        <v>941</v>
      </c>
      <c r="C174" s="374" t="s">
        <v>1148</v>
      </c>
      <c r="D174" s="379" t="s">
        <v>97</v>
      </c>
      <c r="E174" s="8">
        <v>1</v>
      </c>
      <c r="F174" s="8"/>
      <c r="G174" s="563">
        <v>118</v>
      </c>
      <c r="H174" s="293">
        <f t="shared" si="9"/>
        <v>4.5384615384615383</v>
      </c>
      <c r="I174" s="548" t="s">
        <v>4245</v>
      </c>
      <c r="J174" s="169"/>
      <c r="K174" s="71" t="s">
        <v>233</v>
      </c>
      <c r="L174" s="295">
        <f t="shared" si="10"/>
        <v>0</v>
      </c>
      <c r="M174" s="295">
        <f t="shared" si="11"/>
        <v>0</v>
      </c>
      <c r="N174" s="294">
        <f t="shared" si="12"/>
        <v>0</v>
      </c>
    </row>
    <row r="175" spans="1:14" ht="15.75">
      <c r="A175" s="5"/>
      <c r="B175" s="343" t="s">
        <v>942</v>
      </c>
      <c r="C175" s="374" t="s">
        <v>1149</v>
      </c>
      <c r="D175" s="379" t="s">
        <v>97</v>
      </c>
      <c r="E175" s="8">
        <v>1</v>
      </c>
      <c r="F175" s="8"/>
      <c r="G175" s="563">
        <v>118</v>
      </c>
      <c r="H175" s="293">
        <f t="shared" si="9"/>
        <v>4.5384615384615383</v>
      </c>
      <c r="I175" s="548" t="s">
        <v>4249</v>
      </c>
      <c r="J175" s="169"/>
      <c r="K175" s="71" t="s">
        <v>234</v>
      </c>
      <c r="L175" s="295">
        <f t="shared" si="10"/>
        <v>0</v>
      </c>
      <c r="M175" s="295">
        <f t="shared" si="11"/>
        <v>0</v>
      </c>
      <c r="N175" s="294">
        <f t="shared" si="12"/>
        <v>0</v>
      </c>
    </row>
    <row r="176" spans="1:14" ht="15.75">
      <c r="A176" s="5" t="s">
        <v>466</v>
      </c>
      <c r="B176" s="348"/>
      <c r="C176" s="382"/>
      <c r="D176" s="193"/>
      <c r="E176" s="138"/>
      <c r="G176" s="562"/>
      <c r="H176" s="565"/>
      <c r="I176" s="506"/>
      <c r="K176" s="71"/>
      <c r="L176" s="195"/>
      <c r="M176" s="195"/>
      <c r="N176" s="142"/>
    </row>
    <row r="177" spans="1:14" ht="15.75">
      <c r="A177" s="5"/>
      <c r="B177" s="341" t="s">
        <v>947</v>
      </c>
      <c r="C177" s="341" t="s">
        <v>1150</v>
      </c>
      <c r="D177" s="379" t="s">
        <v>97</v>
      </c>
      <c r="E177" s="8">
        <v>1</v>
      </c>
      <c r="F177" s="8"/>
      <c r="G177" s="563">
        <v>123</v>
      </c>
      <c r="H177" s="293">
        <f t="shared" si="9"/>
        <v>4.7307692307692308</v>
      </c>
      <c r="I177" s="549" t="s">
        <v>5583</v>
      </c>
      <c r="J177" s="169"/>
      <c r="K177" s="71" t="s">
        <v>233</v>
      </c>
      <c r="L177" s="295">
        <f t="shared" si="10"/>
        <v>0</v>
      </c>
      <c r="M177" s="295">
        <f t="shared" si="11"/>
        <v>0</v>
      </c>
      <c r="N177" s="294">
        <f t="shared" si="12"/>
        <v>0</v>
      </c>
    </row>
    <row r="178" spans="1:14" ht="15.75">
      <c r="A178" s="5" t="s">
        <v>468</v>
      </c>
      <c r="B178" s="348"/>
      <c r="C178" s="382"/>
      <c r="D178" s="193"/>
      <c r="E178" s="138"/>
      <c r="F178" s="8"/>
      <c r="G178" s="562"/>
      <c r="H178" s="565"/>
      <c r="I178" s="506"/>
      <c r="J178" s="137"/>
      <c r="K178" s="71"/>
      <c r="L178" s="195"/>
      <c r="M178" s="195"/>
      <c r="N178" s="142"/>
    </row>
    <row r="179" spans="1:14" ht="15.75">
      <c r="A179" s="5"/>
      <c r="B179" s="341" t="s">
        <v>943</v>
      </c>
      <c r="C179" s="341" t="s">
        <v>1151</v>
      </c>
      <c r="D179" s="379" t="s">
        <v>97</v>
      </c>
      <c r="E179" s="8">
        <v>1</v>
      </c>
      <c r="F179" s="8"/>
      <c r="G179" s="563">
        <v>118</v>
      </c>
      <c r="H179" s="293">
        <f t="shared" si="9"/>
        <v>4.5384615384615383</v>
      </c>
      <c r="I179" s="548" t="s">
        <v>4258</v>
      </c>
      <c r="J179" s="169"/>
      <c r="K179" s="71" t="s">
        <v>233</v>
      </c>
      <c r="L179" s="295">
        <f t="shared" si="10"/>
        <v>0</v>
      </c>
      <c r="M179" s="295">
        <f t="shared" si="11"/>
        <v>0</v>
      </c>
      <c r="N179" s="294">
        <f t="shared" si="12"/>
        <v>0</v>
      </c>
    </row>
    <row r="180" spans="1:14" ht="15.75">
      <c r="A180" s="5"/>
      <c r="B180" s="341" t="s">
        <v>944</v>
      </c>
      <c r="C180" s="341" t="s">
        <v>1152</v>
      </c>
      <c r="D180" s="379" t="s">
        <v>97</v>
      </c>
      <c r="E180" s="8">
        <v>1</v>
      </c>
      <c r="F180" s="8"/>
      <c r="G180" s="563">
        <v>118</v>
      </c>
      <c r="H180" s="293">
        <f t="shared" si="9"/>
        <v>4.5384615384615383</v>
      </c>
      <c r="I180" s="548" t="s">
        <v>4260</v>
      </c>
      <c r="J180" s="169"/>
      <c r="K180" s="71" t="s">
        <v>233</v>
      </c>
      <c r="L180" s="295">
        <f t="shared" si="10"/>
        <v>0</v>
      </c>
      <c r="M180" s="295">
        <f t="shared" si="11"/>
        <v>0</v>
      </c>
      <c r="N180" s="294">
        <f t="shared" si="12"/>
        <v>0</v>
      </c>
    </row>
    <row r="181" spans="1:14" ht="15.75">
      <c r="A181" s="5" t="s">
        <v>472</v>
      </c>
      <c r="B181" s="348"/>
      <c r="C181" s="382"/>
      <c r="D181" s="193"/>
      <c r="E181" s="138"/>
      <c r="G181" s="562"/>
      <c r="H181" s="565"/>
      <c r="I181" s="506"/>
      <c r="K181" s="71"/>
      <c r="L181" s="195"/>
      <c r="M181" s="195"/>
      <c r="N181" s="142"/>
    </row>
    <row r="182" spans="1:14" ht="15.75">
      <c r="A182" s="5"/>
      <c r="B182" s="341" t="s">
        <v>948</v>
      </c>
      <c r="C182" s="341" t="s">
        <v>1153</v>
      </c>
      <c r="D182" s="379" t="s">
        <v>97</v>
      </c>
      <c r="E182" s="8">
        <v>1</v>
      </c>
      <c r="F182" s="8"/>
      <c r="G182" s="563">
        <v>151</v>
      </c>
      <c r="H182" s="293">
        <f t="shared" si="9"/>
        <v>5.8076923076923075</v>
      </c>
      <c r="I182" s="549" t="s">
        <v>5456</v>
      </c>
      <c r="J182" s="169"/>
      <c r="K182" s="71" t="s">
        <v>233</v>
      </c>
      <c r="L182" s="295">
        <f t="shared" si="10"/>
        <v>0</v>
      </c>
      <c r="M182" s="295">
        <f t="shared" si="11"/>
        <v>0</v>
      </c>
      <c r="N182" s="294">
        <f t="shared" si="12"/>
        <v>0</v>
      </c>
    </row>
    <row r="183" spans="1:14" ht="15.75">
      <c r="A183" s="5"/>
      <c r="B183" s="341" t="s">
        <v>949</v>
      </c>
      <c r="C183" s="341" t="s">
        <v>1154</v>
      </c>
      <c r="D183" s="379" t="s">
        <v>97</v>
      </c>
      <c r="E183" s="8">
        <v>1</v>
      </c>
      <c r="G183" s="563">
        <v>151</v>
      </c>
      <c r="H183" s="293">
        <f t="shared" si="9"/>
        <v>5.8076923076923075</v>
      </c>
      <c r="I183" s="549" t="s">
        <v>5459</v>
      </c>
      <c r="J183" s="313"/>
      <c r="K183" s="71" t="s">
        <v>233</v>
      </c>
      <c r="L183" s="295">
        <f t="shared" si="10"/>
        <v>0</v>
      </c>
      <c r="M183" s="295">
        <f t="shared" si="11"/>
        <v>0</v>
      </c>
      <c r="N183" s="294">
        <f t="shared" si="12"/>
        <v>0</v>
      </c>
    </row>
    <row r="184" spans="1:14" ht="15.75">
      <c r="A184" s="5"/>
      <c r="B184" s="341" t="s">
        <v>950</v>
      </c>
      <c r="C184" s="341" t="s">
        <v>1155</v>
      </c>
      <c r="D184" s="379" t="s">
        <v>97</v>
      </c>
      <c r="E184" s="8">
        <v>1</v>
      </c>
      <c r="F184" s="8"/>
      <c r="G184" s="563">
        <v>151</v>
      </c>
      <c r="H184" s="293">
        <f t="shared" si="9"/>
        <v>5.8076923076923075</v>
      </c>
      <c r="I184" s="548" t="s">
        <v>5584</v>
      </c>
      <c r="J184" s="169"/>
      <c r="K184" s="71" t="s">
        <v>233</v>
      </c>
      <c r="L184" s="295">
        <f t="shared" si="10"/>
        <v>0</v>
      </c>
      <c r="M184" s="295">
        <f t="shared" si="11"/>
        <v>0</v>
      </c>
      <c r="N184" s="294">
        <f t="shared" si="12"/>
        <v>0</v>
      </c>
    </row>
    <row r="185" spans="1:14" ht="15.75">
      <c r="A185" s="5" t="s">
        <v>476</v>
      </c>
      <c r="B185" s="348"/>
      <c r="C185" s="382"/>
      <c r="D185" s="193"/>
      <c r="E185" s="138"/>
      <c r="F185" s="8"/>
      <c r="G185" s="562"/>
      <c r="H185" s="565"/>
      <c r="I185" s="506"/>
      <c r="J185" s="137"/>
      <c r="K185" s="71"/>
      <c r="L185" s="195"/>
      <c r="M185" s="195"/>
      <c r="N185" s="142"/>
    </row>
    <row r="186" spans="1:14" ht="15.75">
      <c r="A186" s="5"/>
      <c r="B186" s="343" t="s">
        <v>952</v>
      </c>
      <c r="C186" s="319" t="s">
        <v>1156</v>
      </c>
      <c r="D186" s="379" t="s">
        <v>97</v>
      </c>
      <c r="E186" s="8">
        <v>1</v>
      </c>
      <c r="F186" s="8"/>
      <c r="G186" s="563">
        <v>202</v>
      </c>
      <c r="H186" s="293">
        <f t="shared" si="9"/>
        <v>7.7692307692307692</v>
      </c>
      <c r="I186" s="548" t="s">
        <v>4284</v>
      </c>
      <c r="J186" s="169"/>
      <c r="K186" s="71" t="s">
        <v>233</v>
      </c>
      <c r="L186" s="295">
        <f t="shared" si="10"/>
        <v>0</v>
      </c>
      <c r="M186" s="295">
        <f t="shared" si="11"/>
        <v>0</v>
      </c>
      <c r="N186" s="294">
        <f t="shared" si="12"/>
        <v>0</v>
      </c>
    </row>
    <row r="187" spans="1:14" ht="15.75">
      <c r="A187" s="5" t="s">
        <v>479</v>
      </c>
      <c r="B187" s="348"/>
      <c r="C187" s="348"/>
      <c r="D187" s="193"/>
      <c r="E187" s="138"/>
      <c r="F187" s="8"/>
      <c r="G187" s="562"/>
      <c r="H187" s="565"/>
      <c r="I187" s="506"/>
      <c r="J187" s="137"/>
      <c r="K187" s="71"/>
      <c r="L187" s="195"/>
      <c r="M187" s="195"/>
      <c r="N187" s="142"/>
    </row>
    <row r="188" spans="1:14" ht="15.75">
      <c r="A188" s="5"/>
      <c r="B188" s="341" t="s">
        <v>953</v>
      </c>
      <c r="C188" s="341" t="s">
        <v>1157</v>
      </c>
      <c r="D188" s="379" t="s">
        <v>97</v>
      </c>
      <c r="E188" s="8">
        <v>1</v>
      </c>
      <c r="F188" s="8"/>
      <c r="G188" s="563">
        <v>173</v>
      </c>
      <c r="H188" s="293">
        <f t="shared" si="9"/>
        <v>6.6538461538461542</v>
      </c>
      <c r="I188" s="549" t="s">
        <v>5461</v>
      </c>
      <c r="J188" s="169"/>
      <c r="K188" s="71" t="s">
        <v>233</v>
      </c>
      <c r="L188" s="295">
        <f t="shared" si="10"/>
        <v>0</v>
      </c>
      <c r="M188" s="295">
        <f t="shared" si="11"/>
        <v>0</v>
      </c>
      <c r="N188" s="294">
        <f t="shared" si="12"/>
        <v>0</v>
      </c>
    </row>
    <row r="189" spans="1:14" ht="15.75">
      <c r="A189" s="5"/>
      <c r="B189" s="341" t="s">
        <v>954</v>
      </c>
      <c r="C189" s="341" t="s">
        <v>1158</v>
      </c>
      <c r="D189" s="379" t="s">
        <v>97</v>
      </c>
      <c r="E189" s="8">
        <v>1</v>
      </c>
      <c r="F189" s="8"/>
      <c r="G189" s="563">
        <v>173</v>
      </c>
      <c r="H189" s="293">
        <f t="shared" si="9"/>
        <v>6.6538461538461542</v>
      </c>
      <c r="I189" s="549" t="s">
        <v>5585</v>
      </c>
      <c r="J189" s="169"/>
      <c r="K189" s="71" t="s">
        <v>233</v>
      </c>
      <c r="L189" s="295">
        <f t="shared" si="10"/>
        <v>0</v>
      </c>
      <c r="M189" s="295">
        <f t="shared" si="11"/>
        <v>0</v>
      </c>
      <c r="N189" s="294">
        <f t="shared" si="12"/>
        <v>0</v>
      </c>
    </row>
    <row r="190" spans="1:14" ht="15.75">
      <c r="A190" s="5" t="s">
        <v>479</v>
      </c>
      <c r="B190" s="348"/>
      <c r="C190" s="348"/>
      <c r="D190" s="193"/>
      <c r="E190" s="138"/>
      <c r="G190" s="562"/>
      <c r="H190" s="565"/>
      <c r="I190" s="506"/>
      <c r="K190" s="71"/>
      <c r="L190" s="195"/>
      <c r="M190" s="195"/>
      <c r="N190" s="142"/>
    </row>
    <row r="191" spans="1:14" ht="15.75">
      <c r="A191" s="5"/>
      <c r="B191" s="341" t="s">
        <v>956</v>
      </c>
      <c r="C191" s="341" t="s">
        <v>1159</v>
      </c>
      <c r="D191" s="379" t="s">
        <v>97</v>
      </c>
      <c r="E191" s="8">
        <v>1</v>
      </c>
      <c r="F191" s="8"/>
      <c r="G191" s="563">
        <v>173</v>
      </c>
      <c r="H191" s="293">
        <f t="shared" si="9"/>
        <v>6.6538461538461542</v>
      </c>
      <c r="I191" s="549" t="s">
        <v>5586</v>
      </c>
      <c r="J191" s="169"/>
      <c r="K191" s="71" t="s">
        <v>233</v>
      </c>
      <c r="L191" s="295">
        <f t="shared" si="10"/>
        <v>0</v>
      </c>
      <c r="M191" s="295">
        <f t="shared" si="11"/>
        <v>0</v>
      </c>
      <c r="N191" s="294">
        <f t="shared" si="12"/>
        <v>0</v>
      </c>
    </row>
    <row r="192" spans="1:14" ht="15.75">
      <c r="A192" s="5" t="s">
        <v>481</v>
      </c>
      <c r="B192" s="348"/>
      <c r="C192" s="341"/>
      <c r="D192" s="193"/>
      <c r="E192" s="138"/>
      <c r="F192" s="8"/>
      <c r="G192" s="562"/>
      <c r="H192" s="565"/>
      <c r="I192" s="506"/>
      <c r="J192" s="137"/>
      <c r="K192" s="71"/>
      <c r="L192" s="195"/>
      <c r="M192" s="195"/>
      <c r="N192" s="142"/>
    </row>
    <row r="193" spans="1:14" ht="15.75">
      <c r="A193" s="5"/>
      <c r="B193" s="341" t="s">
        <v>957</v>
      </c>
      <c r="C193" s="341" t="s">
        <v>1160</v>
      </c>
      <c r="D193" s="379" t="s">
        <v>97</v>
      </c>
      <c r="E193" s="8">
        <v>1</v>
      </c>
      <c r="F193" s="8"/>
      <c r="G193" s="563">
        <v>222</v>
      </c>
      <c r="H193" s="293">
        <f t="shared" si="9"/>
        <v>8.5384615384615383</v>
      </c>
      <c r="I193" s="549" t="s">
        <v>5587</v>
      </c>
      <c r="J193" s="169"/>
      <c r="K193" s="71" t="s">
        <v>233</v>
      </c>
      <c r="L193" s="295">
        <f t="shared" si="10"/>
        <v>0</v>
      </c>
      <c r="M193" s="295">
        <f t="shared" si="11"/>
        <v>0</v>
      </c>
      <c r="N193" s="294">
        <f t="shared" si="12"/>
        <v>0</v>
      </c>
    </row>
    <row r="194" spans="1:14" ht="15.75">
      <c r="A194" s="5"/>
      <c r="B194" s="341" t="s">
        <v>958</v>
      </c>
      <c r="C194" s="341" t="s">
        <v>1161</v>
      </c>
      <c r="D194" s="379" t="s">
        <v>97</v>
      </c>
      <c r="E194" s="8">
        <v>1</v>
      </c>
      <c r="F194" s="8"/>
      <c r="G194" s="563">
        <v>222</v>
      </c>
      <c r="H194" s="293">
        <f t="shared" si="9"/>
        <v>8.5384615384615383</v>
      </c>
      <c r="I194" s="549" t="s">
        <v>5588</v>
      </c>
      <c r="J194" s="169"/>
      <c r="K194" s="71" t="s">
        <v>233</v>
      </c>
      <c r="L194" s="295">
        <f t="shared" si="10"/>
        <v>0</v>
      </c>
      <c r="M194" s="295">
        <f t="shared" si="11"/>
        <v>0</v>
      </c>
      <c r="N194" s="294">
        <f t="shared" si="12"/>
        <v>0</v>
      </c>
    </row>
    <row r="195" spans="1:14" ht="15.75">
      <c r="A195" s="5" t="s">
        <v>482</v>
      </c>
      <c r="B195" s="348"/>
      <c r="C195" s="382"/>
      <c r="D195" s="193"/>
      <c r="E195" s="138"/>
      <c r="F195" s="8"/>
      <c r="G195" s="562"/>
      <c r="H195" s="565"/>
      <c r="I195" s="506"/>
      <c r="J195" s="137"/>
      <c r="K195" s="71"/>
      <c r="L195" s="195"/>
      <c r="M195" s="195"/>
      <c r="N195" s="142"/>
    </row>
    <row r="196" spans="1:14" ht="15.75">
      <c r="A196" s="5"/>
      <c r="B196" s="341" t="s">
        <v>959</v>
      </c>
      <c r="C196" s="341" t="s">
        <v>1162</v>
      </c>
      <c r="D196" s="379" t="s">
        <v>97</v>
      </c>
      <c r="E196" s="8">
        <v>1</v>
      </c>
      <c r="G196" s="563">
        <v>250</v>
      </c>
      <c r="H196" s="293">
        <f t="shared" si="9"/>
        <v>9.615384615384615</v>
      </c>
      <c r="I196" s="549" t="s">
        <v>5471</v>
      </c>
      <c r="J196" s="313"/>
      <c r="K196" s="71" t="s">
        <v>234</v>
      </c>
      <c r="L196" s="295">
        <f t="shared" si="10"/>
        <v>0</v>
      </c>
      <c r="M196" s="295">
        <f t="shared" si="11"/>
        <v>0</v>
      </c>
      <c r="N196" s="294">
        <f t="shared" si="12"/>
        <v>0</v>
      </c>
    </row>
    <row r="197" spans="1:14" ht="15.75">
      <c r="A197" s="5"/>
      <c r="B197" s="341" t="s">
        <v>960</v>
      </c>
      <c r="C197" s="341" t="s">
        <v>1163</v>
      </c>
      <c r="D197" s="379" t="s">
        <v>97</v>
      </c>
      <c r="E197" s="8">
        <v>1</v>
      </c>
      <c r="F197" s="8"/>
      <c r="G197" s="563">
        <v>250</v>
      </c>
      <c r="H197" s="293">
        <f t="shared" si="9"/>
        <v>9.615384615384615</v>
      </c>
      <c r="I197" s="549" t="s">
        <v>5472</v>
      </c>
      <c r="J197" s="169"/>
      <c r="K197" s="71" t="s">
        <v>233</v>
      </c>
      <c r="L197" s="295">
        <f t="shared" si="10"/>
        <v>0</v>
      </c>
      <c r="M197" s="295">
        <f t="shared" si="11"/>
        <v>0</v>
      </c>
      <c r="N197" s="294">
        <f t="shared" si="12"/>
        <v>0</v>
      </c>
    </row>
    <row r="198" spans="1:14" ht="15.75">
      <c r="A198" s="5"/>
      <c r="B198" s="341" t="s">
        <v>961</v>
      </c>
      <c r="C198" s="341" t="s">
        <v>1164</v>
      </c>
      <c r="D198" s="379" t="s">
        <v>97</v>
      </c>
      <c r="E198" s="8">
        <v>1</v>
      </c>
      <c r="F198" s="8"/>
      <c r="G198" s="563">
        <v>250</v>
      </c>
      <c r="H198" s="293">
        <f t="shared" si="9"/>
        <v>9.615384615384615</v>
      </c>
      <c r="I198" s="549" t="s">
        <v>659</v>
      </c>
      <c r="J198" s="169"/>
      <c r="K198" s="71" t="s">
        <v>233</v>
      </c>
      <c r="L198" s="295">
        <f t="shared" si="10"/>
        <v>0</v>
      </c>
      <c r="M198" s="295">
        <f t="shared" si="11"/>
        <v>0</v>
      </c>
      <c r="N198" s="294">
        <f t="shared" si="12"/>
        <v>0</v>
      </c>
    </row>
    <row r="199" spans="1:14" ht="15.75">
      <c r="A199" s="5" t="s">
        <v>482</v>
      </c>
      <c r="B199" s="348"/>
      <c r="C199" s="382"/>
      <c r="D199" s="193"/>
      <c r="E199" s="138"/>
      <c r="F199" s="8"/>
      <c r="G199" s="562"/>
      <c r="H199" s="565"/>
      <c r="I199" s="506"/>
      <c r="J199" s="137"/>
      <c r="K199" s="71"/>
      <c r="L199" s="195"/>
      <c r="M199" s="195"/>
      <c r="N199" s="142"/>
    </row>
    <row r="200" spans="1:14" ht="15.75">
      <c r="A200" s="5"/>
      <c r="B200" s="341" t="s">
        <v>126</v>
      </c>
      <c r="C200" s="341" t="s">
        <v>1165</v>
      </c>
      <c r="D200" s="379" t="s">
        <v>97</v>
      </c>
      <c r="E200" s="8">
        <v>1</v>
      </c>
      <c r="G200" s="563">
        <v>250</v>
      </c>
      <c r="H200" s="293">
        <f t="shared" si="9"/>
        <v>9.615384615384615</v>
      </c>
      <c r="I200" s="549" t="s">
        <v>5589</v>
      </c>
      <c r="J200" s="313"/>
      <c r="K200" s="71" t="s">
        <v>233</v>
      </c>
      <c r="L200" s="295">
        <f t="shared" si="10"/>
        <v>0</v>
      </c>
      <c r="M200" s="295">
        <f t="shared" si="11"/>
        <v>0</v>
      </c>
      <c r="N200" s="294">
        <f t="shared" si="12"/>
        <v>0</v>
      </c>
    </row>
    <row r="201" spans="1:14" ht="15.75">
      <c r="A201" s="5"/>
      <c r="B201" s="341" t="s">
        <v>962</v>
      </c>
      <c r="C201" s="341" t="s">
        <v>1166</v>
      </c>
      <c r="D201" s="379" t="s">
        <v>97</v>
      </c>
      <c r="E201" s="8">
        <v>1</v>
      </c>
      <c r="F201" s="8"/>
      <c r="G201" s="563">
        <v>250</v>
      </c>
      <c r="H201" s="293">
        <f t="shared" ref="H201:H262" si="13">G201/$H$5</f>
        <v>9.615384615384615</v>
      </c>
      <c r="I201" s="549" t="s">
        <v>5479</v>
      </c>
      <c r="J201" s="169"/>
      <c r="K201" s="71" t="s">
        <v>233</v>
      </c>
      <c r="L201" s="295">
        <f t="shared" ref="L201:L262" si="14">(G201*J201)</f>
        <v>0</v>
      </c>
      <c r="M201" s="295">
        <f t="shared" ref="M201:M262" si="15">(L201*1.21)</f>
        <v>0</v>
      </c>
      <c r="N201" s="294">
        <f t="shared" ref="N201:N262" si="16">(J201*H201)</f>
        <v>0</v>
      </c>
    </row>
    <row r="202" spans="1:14" ht="15.75">
      <c r="A202" s="5" t="s">
        <v>487</v>
      </c>
      <c r="B202" s="348"/>
      <c r="C202" s="382"/>
      <c r="D202" s="193"/>
      <c r="E202" s="138"/>
      <c r="F202" s="8"/>
      <c r="G202" s="562"/>
      <c r="H202" s="565"/>
      <c r="I202" s="506"/>
      <c r="J202" s="137"/>
      <c r="K202" s="71"/>
      <c r="L202" s="195"/>
      <c r="M202" s="195"/>
      <c r="N202" s="142"/>
    </row>
    <row r="203" spans="1:14" ht="15.75">
      <c r="A203" s="5"/>
      <c r="B203" s="341" t="s">
        <v>963</v>
      </c>
      <c r="C203" s="341" t="s">
        <v>1167</v>
      </c>
      <c r="D203" s="379" t="s">
        <v>97</v>
      </c>
      <c r="E203" s="8">
        <v>1</v>
      </c>
      <c r="G203" s="563">
        <v>305</v>
      </c>
      <c r="H203" s="293">
        <f t="shared" si="13"/>
        <v>11.73076923076923</v>
      </c>
      <c r="I203" s="549" t="s">
        <v>5484</v>
      </c>
      <c r="J203" s="313"/>
      <c r="K203" s="71" t="s">
        <v>233</v>
      </c>
      <c r="L203" s="295">
        <f t="shared" si="14"/>
        <v>0</v>
      </c>
      <c r="M203" s="295">
        <f t="shared" si="15"/>
        <v>0</v>
      </c>
      <c r="N203" s="294">
        <f t="shared" si="16"/>
        <v>0</v>
      </c>
    </row>
    <row r="204" spans="1:14" ht="15.75">
      <c r="A204" s="5" t="s">
        <v>487</v>
      </c>
      <c r="B204" s="348"/>
      <c r="C204" s="382"/>
      <c r="D204" s="193"/>
      <c r="E204" s="138"/>
      <c r="F204" s="8"/>
      <c r="G204" s="562"/>
      <c r="H204" s="565"/>
      <c r="I204" s="506"/>
      <c r="J204" s="137"/>
      <c r="K204" s="71"/>
      <c r="L204" s="195"/>
      <c r="M204" s="195"/>
      <c r="N204" s="142"/>
    </row>
    <row r="205" spans="1:14" ht="15.75">
      <c r="A205" s="5"/>
      <c r="B205" s="341" t="s">
        <v>964</v>
      </c>
      <c r="C205" s="341" t="s">
        <v>1168</v>
      </c>
      <c r="D205" s="379" t="s">
        <v>97</v>
      </c>
      <c r="E205" s="8">
        <v>1</v>
      </c>
      <c r="F205" s="8"/>
      <c r="G205" s="563">
        <v>296</v>
      </c>
      <c r="H205" s="293">
        <f t="shared" si="13"/>
        <v>11.384615384615385</v>
      </c>
      <c r="I205" s="549" t="s">
        <v>5487</v>
      </c>
      <c r="J205" s="169"/>
      <c r="K205" s="71" t="s">
        <v>233</v>
      </c>
      <c r="L205" s="295">
        <f t="shared" si="14"/>
        <v>0</v>
      </c>
      <c r="M205" s="295">
        <f t="shared" si="15"/>
        <v>0</v>
      </c>
      <c r="N205" s="294">
        <f t="shared" si="16"/>
        <v>0</v>
      </c>
    </row>
    <row r="206" spans="1:14" ht="15.75">
      <c r="A206" s="5" t="s">
        <v>490</v>
      </c>
      <c r="B206" s="348"/>
      <c r="C206" s="382"/>
      <c r="D206" s="193"/>
      <c r="E206" s="138"/>
      <c r="F206" s="8"/>
      <c r="G206" s="562"/>
      <c r="H206" s="565"/>
      <c r="I206" s="506"/>
      <c r="J206" s="137"/>
      <c r="K206" s="71"/>
      <c r="L206" s="195"/>
      <c r="M206" s="195"/>
      <c r="N206" s="142"/>
    </row>
    <row r="207" spans="1:14" ht="15.75">
      <c r="A207" s="5"/>
      <c r="B207" s="341" t="s">
        <v>966</v>
      </c>
      <c r="C207" s="341" t="s">
        <v>1169</v>
      </c>
      <c r="D207" s="379" t="s">
        <v>97</v>
      </c>
      <c r="E207" s="8">
        <v>1</v>
      </c>
      <c r="G207" s="563">
        <v>261</v>
      </c>
      <c r="H207" s="293">
        <f t="shared" si="13"/>
        <v>10.038461538461538</v>
      </c>
      <c r="I207" s="548" t="s">
        <v>660</v>
      </c>
      <c r="J207" s="313"/>
      <c r="K207" s="71" t="s">
        <v>233</v>
      </c>
      <c r="L207" s="295">
        <f t="shared" si="14"/>
        <v>0</v>
      </c>
      <c r="M207" s="295">
        <f t="shared" si="15"/>
        <v>0</v>
      </c>
      <c r="N207" s="294">
        <f t="shared" si="16"/>
        <v>0</v>
      </c>
    </row>
    <row r="208" spans="1:14" ht="15.75">
      <c r="A208" s="5"/>
      <c r="B208" s="341" t="s">
        <v>965</v>
      </c>
      <c r="C208" s="341" t="s">
        <v>1170</v>
      </c>
      <c r="D208" s="379" t="s">
        <v>97</v>
      </c>
      <c r="E208" s="8">
        <v>1</v>
      </c>
      <c r="F208" s="8"/>
      <c r="G208" s="563">
        <v>261</v>
      </c>
      <c r="H208" s="293">
        <f t="shared" si="13"/>
        <v>10.038461538461538</v>
      </c>
      <c r="I208" s="548" t="s">
        <v>4348</v>
      </c>
      <c r="J208" s="169"/>
      <c r="K208" s="71" t="s">
        <v>233</v>
      </c>
      <c r="L208" s="295">
        <f t="shared" si="14"/>
        <v>0</v>
      </c>
      <c r="M208" s="295">
        <f t="shared" si="15"/>
        <v>0</v>
      </c>
      <c r="N208" s="294">
        <f t="shared" si="16"/>
        <v>0</v>
      </c>
    </row>
    <row r="209" spans="1:14" ht="15.75">
      <c r="A209" s="5"/>
      <c r="B209" s="341" t="s">
        <v>967</v>
      </c>
      <c r="C209" s="341" t="s">
        <v>1171</v>
      </c>
      <c r="D209" s="379" t="s">
        <v>97</v>
      </c>
      <c r="E209" s="8">
        <v>1</v>
      </c>
      <c r="F209" s="8"/>
      <c r="G209" s="563">
        <v>261</v>
      </c>
      <c r="H209" s="293">
        <f t="shared" si="13"/>
        <v>10.038461538461538</v>
      </c>
      <c r="I209" s="548" t="s">
        <v>661</v>
      </c>
      <c r="J209" s="169"/>
      <c r="K209" s="71" t="s">
        <v>233</v>
      </c>
      <c r="L209" s="295">
        <f t="shared" si="14"/>
        <v>0</v>
      </c>
      <c r="M209" s="295">
        <f t="shared" si="15"/>
        <v>0</v>
      </c>
      <c r="N209" s="294">
        <f t="shared" si="16"/>
        <v>0</v>
      </c>
    </row>
    <row r="210" spans="1:14" ht="15.75">
      <c r="A210" s="5" t="s">
        <v>494</v>
      </c>
      <c r="B210" s="348"/>
      <c r="C210" s="341"/>
      <c r="D210" s="193"/>
      <c r="E210" s="138"/>
      <c r="F210" s="8"/>
      <c r="G210" s="562"/>
      <c r="H210" s="565"/>
      <c r="I210" s="506"/>
      <c r="J210" s="137"/>
      <c r="K210" s="71"/>
      <c r="L210" s="195"/>
      <c r="M210" s="195"/>
      <c r="N210" s="142"/>
    </row>
    <row r="211" spans="1:14" ht="15.75">
      <c r="A211" s="5"/>
      <c r="B211" s="341" t="s">
        <v>969</v>
      </c>
      <c r="C211" s="341" t="s">
        <v>1172</v>
      </c>
      <c r="D211" s="379" t="s">
        <v>97</v>
      </c>
      <c r="E211" s="8">
        <v>1</v>
      </c>
      <c r="G211" s="563">
        <v>323</v>
      </c>
      <c r="H211" s="293">
        <f t="shared" si="13"/>
        <v>12.423076923076923</v>
      </c>
      <c r="I211" s="549" t="s">
        <v>5590</v>
      </c>
      <c r="J211" s="313"/>
      <c r="K211" s="71" t="s">
        <v>233</v>
      </c>
      <c r="L211" s="295">
        <f t="shared" si="14"/>
        <v>0</v>
      </c>
      <c r="M211" s="295">
        <f t="shared" si="15"/>
        <v>0</v>
      </c>
      <c r="N211" s="294">
        <f t="shared" si="16"/>
        <v>0</v>
      </c>
    </row>
    <row r="212" spans="1:14" ht="15.75">
      <c r="A212" s="5"/>
      <c r="B212" s="343" t="s">
        <v>968</v>
      </c>
      <c r="C212" s="374" t="s">
        <v>1173</v>
      </c>
      <c r="D212" s="379" t="s">
        <v>97</v>
      </c>
      <c r="E212" s="8">
        <v>1</v>
      </c>
      <c r="F212" s="8"/>
      <c r="G212" s="563">
        <v>323</v>
      </c>
      <c r="H212" s="293">
        <f t="shared" si="13"/>
        <v>12.423076923076923</v>
      </c>
      <c r="I212" s="548" t="s">
        <v>4362</v>
      </c>
      <c r="J212" s="169"/>
      <c r="K212" s="71" t="s">
        <v>233</v>
      </c>
      <c r="L212" s="295">
        <f t="shared" si="14"/>
        <v>0</v>
      </c>
      <c r="M212" s="295">
        <f t="shared" si="15"/>
        <v>0</v>
      </c>
      <c r="N212" s="294">
        <f t="shared" si="16"/>
        <v>0</v>
      </c>
    </row>
    <row r="213" spans="1:14" ht="15.75">
      <c r="A213" s="5"/>
      <c r="B213" s="341" t="s">
        <v>970</v>
      </c>
      <c r="C213" s="341" t="s">
        <v>1174</v>
      </c>
      <c r="D213" s="379" t="s">
        <v>97</v>
      </c>
      <c r="E213" s="8">
        <v>1</v>
      </c>
      <c r="F213" s="8"/>
      <c r="G213" s="563">
        <v>323</v>
      </c>
      <c r="H213" s="293">
        <f t="shared" si="13"/>
        <v>12.423076923076923</v>
      </c>
      <c r="I213" s="549" t="s">
        <v>5488</v>
      </c>
      <c r="J213" s="169"/>
      <c r="K213" s="71" t="s">
        <v>233</v>
      </c>
      <c r="L213" s="295">
        <f t="shared" si="14"/>
        <v>0</v>
      </c>
      <c r="M213" s="295">
        <f t="shared" si="15"/>
        <v>0</v>
      </c>
      <c r="N213" s="294">
        <f t="shared" si="16"/>
        <v>0</v>
      </c>
    </row>
    <row r="214" spans="1:14" ht="15.75">
      <c r="A214" s="5"/>
      <c r="B214" s="341" t="s">
        <v>971</v>
      </c>
      <c r="C214" s="341" t="s">
        <v>1175</v>
      </c>
      <c r="D214" s="379" t="s">
        <v>97</v>
      </c>
      <c r="E214" s="8">
        <v>1</v>
      </c>
      <c r="G214" s="563">
        <v>323</v>
      </c>
      <c r="H214" s="293">
        <f t="shared" si="13"/>
        <v>12.423076923076923</v>
      </c>
      <c r="I214" s="549" t="s">
        <v>5489</v>
      </c>
      <c r="J214" s="313"/>
      <c r="K214" s="71" t="s">
        <v>233</v>
      </c>
      <c r="L214" s="295">
        <f t="shared" si="14"/>
        <v>0</v>
      </c>
      <c r="M214" s="295">
        <f t="shared" si="15"/>
        <v>0</v>
      </c>
      <c r="N214" s="294">
        <f t="shared" si="16"/>
        <v>0</v>
      </c>
    </row>
    <row r="215" spans="1:14" ht="15.75">
      <c r="A215" s="5"/>
      <c r="B215" s="341" t="s">
        <v>972</v>
      </c>
      <c r="C215" s="341" t="s">
        <v>1176</v>
      </c>
      <c r="D215" s="379" t="s">
        <v>97</v>
      </c>
      <c r="E215" s="8">
        <v>1</v>
      </c>
      <c r="F215" s="8"/>
      <c r="G215" s="563">
        <v>323</v>
      </c>
      <c r="H215" s="293">
        <f t="shared" si="13"/>
        <v>12.423076923076923</v>
      </c>
      <c r="I215" s="549" t="s">
        <v>5490</v>
      </c>
      <c r="J215" s="169"/>
      <c r="K215" s="71" t="s">
        <v>233</v>
      </c>
      <c r="L215" s="295">
        <f t="shared" si="14"/>
        <v>0</v>
      </c>
      <c r="M215" s="295">
        <f t="shared" si="15"/>
        <v>0</v>
      </c>
      <c r="N215" s="294">
        <f t="shared" si="16"/>
        <v>0</v>
      </c>
    </row>
    <row r="216" spans="1:14" ht="15.75">
      <c r="A216" s="5" t="s">
        <v>499</v>
      </c>
      <c r="B216" s="348"/>
      <c r="C216" s="382"/>
      <c r="D216" s="193"/>
      <c r="E216" s="138"/>
      <c r="F216" s="8"/>
      <c r="G216" s="562"/>
      <c r="H216" s="565"/>
      <c r="I216" s="506"/>
      <c r="J216" s="137"/>
      <c r="K216" s="71"/>
      <c r="L216" s="195"/>
      <c r="M216" s="195"/>
      <c r="N216" s="142"/>
    </row>
    <row r="217" spans="1:14" ht="15.75">
      <c r="A217" s="5"/>
      <c r="B217" s="341" t="s">
        <v>973</v>
      </c>
      <c r="C217" s="341" t="s">
        <v>1177</v>
      </c>
      <c r="D217" s="379" t="s">
        <v>97</v>
      </c>
      <c r="E217" s="8">
        <v>1</v>
      </c>
      <c r="F217" s="8"/>
      <c r="G217" s="563">
        <v>382</v>
      </c>
      <c r="H217" s="293">
        <f t="shared" si="13"/>
        <v>14.692307692307692</v>
      </c>
      <c r="I217" s="549" t="s">
        <v>5492</v>
      </c>
      <c r="J217" s="169"/>
      <c r="K217" s="71" t="s">
        <v>233</v>
      </c>
      <c r="L217" s="295">
        <f t="shared" si="14"/>
        <v>0</v>
      </c>
      <c r="M217" s="295">
        <f t="shared" si="15"/>
        <v>0</v>
      </c>
      <c r="N217" s="294">
        <f t="shared" si="16"/>
        <v>0</v>
      </c>
    </row>
    <row r="218" spans="1:14" ht="15.75">
      <c r="A218" s="5" t="s">
        <v>501</v>
      </c>
      <c r="B218" s="362"/>
      <c r="C218" s="345"/>
      <c r="D218" s="193"/>
      <c r="E218" s="138"/>
      <c r="G218" s="562"/>
      <c r="H218" s="565"/>
      <c r="I218" s="478"/>
      <c r="K218" s="71"/>
      <c r="L218" s="195"/>
      <c r="M218" s="195"/>
      <c r="N218" s="142"/>
    </row>
    <row r="219" spans="1:14" ht="15.75">
      <c r="A219" s="5"/>
      <c r="B219" s="343" t="s">
        <v>974</v>
      </c>
      <c r="C219" s="319" t="s">
        <v>1178</v>
      </c>
      <c r="D219" s="379" t="s">
        <v>97</v>
      </c>
      <c r="E219" s="8">
        <v>1</v>
      </c>
      <c r="F219" s="8"/>
      <c r="G219" s="563">
        <v>335</v>
      </c>
      <c r="H219" s="293">
        <f t="shared" si="13"/>
        <v>12.884615384615385</v>
      </c>
      <c r="I219" s="548" t="s">
        <v>4375</v>
      </c>
      <c r="J219" s="169"/>
      <c r="K219" s="71" t="s">
        <v>233</v>
      </c>
      <c r="L219" s="295">
        <f t="shared" si="14"/>
        <v>0</v>
      </c>
      <c r="M219" s="295">
        <f t="shared" si="15"/>
        <v>0</v>
      </c>
      <c r="N219" s="294">
        <f t="shared" si="16"/>
        <v>0</v>
      </c>
    </row>
    <row r="220" spans="1:14" ht="15.75">
      <c r="A220" s="5" t="s">
        <v>506</v>
      </c>
      <c r="B220" s="348"/>
      <c r="C220" s="341"/>
      <c r="D220" s="193"/>
      <c r="E220" s="138"/>
      <c r="F220" s="8"/>
      <c r="G220" s="562"/>
      <c r="H220" s="565"/>
      <c r="I220" s="506"/>
      <c r="J220" s="137"/>
      <c r="K220" s="71"/>
      <c r="L220" s="195"/>
      <c r="M220" s="195"/>
      <c r="N220" s="142"/>
    </row>
    <row r="221" spans="1:14" ht="15.75">
      <c r="A221" s="5"/>
      <c r="B221" s="345" t="s">
        <v>977</v>
      </c>
      <c r="C221" s="375" t="s">
        <v>1179</v>
      </c>
      <c r="D221" s="379" t="s">
        <v>97</v>
      </c>
      <c r="E221" s="8">
        <v>1</v>
      </c>
      <c r="F221" s="8"/>
      <c r="G221" s="563">
        <v>268</v>
      </c>
      <c r="H221" s="293">
        <f t="shared" si="13"/>
        <v>10.307692307692308</v>
      </c>
      <c r="I221" s="548" t="s">
        <v>4385</v>
      </c>
      <c r="J221" s="169"/>
      <c r="K221" s="71" t="s">
        <v>234</v>
      </c>
      <c r="L221" s="295">
        <f t="shared" si="14"/>
        <v>0</v>
      </c>
      <c r="M221" s="295">
        <f t="shared" si="15"/>
        <v>0</v>
      </c>
      <c r="N221" s="294">
        <f t="shared" si="16"/>
        <v>0</v>
      </c>
    </row>
    <row r="222" spans="1:14" ht="15.75">
      <c r="A222" s="5"/>
      <c r="B222" s="343" t="s">
        <v>978</v>
      </c>
      <c r="C222" s="319" t="s">
        <v>1180</v>
      </c>
      <c r="D222" s="379" t="s">
        <v>97</v>
      </c>
      <c r="E222" s="8">
        <v>1</v>
      </c>
      <c r="G222" s="563">
        <v>441</v>
      </c>
      <c r="H222" s="293">
        <f t="shared" si="13"/>
        <v>16.96153846153846</v>
      </c>
      <c r="I222" s="548" t="s">
        <v>4392</v>
      </c>
      <c r="J222" s="313"/>
      <c r="K222" s="71" t="s">
        <v>233</v>
      </c>
      <c r="L222" s="295">
        <f t="shared" si="14"/>
        <v>0</v>
      </c>
      <c r="M222" s="295">
        <f t="shared" si="15"/>
        <v>0</v>
      </c>
      <c r="N222" s="294">
        <f t="shared" si="16"/>
        <v>0</v>
      </c>
    </row>
    <row r="223" spans="1:14" ht="15.75">
      <c r="A223" s="5"/>
      <c r="B223" s="343" t="s">
        <v>976</v>
      </c>
      <c r="C223" s="374" t="s">
        <v>1181</v>
      </c>
      <c r="D223" s="379" t="s">
        <v>97</v>
      </c>
      <c r="E223" s="8">
        <v>1</v>
      </c>
      <c r="F223" s="8"/>
      <c r="G223" s="563">
        <v>883</v>
      </c>
      <c r="H223" s="293">
        <f t="shared" si="13"/>
        <v>33.96153846153846</v>
      </c>
      <c r="I223" s="548" t="s">
        <v>4406</v>
      </c>
      <c r="J223" s="169"/>
      <c r="K223" s="71" t="s">
        <v>234</v>
      </c>
      <c r="L223" s="295">
        <f t="shared" si="14"/>
        <v>0</v>
      </c>
      <c r="M223" s="295">
        <f t="shared" si="15"/>
        <v>0</v>
      </c>
      <c r="N223" s="294">
        <f t="shared" si="16"/>
        <v>0</v>
      </c>
    </row>
    <row r="224" spans="1:14" ht="15.75">
      <c r="A224" s="5" t="s">
        <v>514</v>
      </c>
      <c r="B224" s="348"/>
      <c r="C224" s="341"/>
      <c r="D224" s="193"/>
      <c r="E224" s="138"/>
      <c r="F224" s="8"/>
      <c r="G224" s="562"/>
      <c r="H224" s="565"/>
      <c r="I224" s="506"/>
      <c r="J224" s="137"/>
      <c r="K224" s="71"/>
      <c r="L224" s="195"/>
      <c r="M224" s="195"/>
      <c r="N224" s="142"/>
    </row>
    <row r="225" spans="1:14" ht="15.75">
      <c r="A225" s="5"/>
      <c r="B225" s="343" t="s">
        <v>975</v>
      </c>
      <c r="C225" s="374" t="s">
        <v>1182</v>
      </c>
      <c r="D225" s="379" t="s">
        <v>97</v>
      </c>
      <c r="E225" s="8">
        <v>1</v>
      </c>
      <c r="F225" s="8"/>
      <c r="G225" s="563">
        <v>804</v>
      </c>
      <c r="H225" s="293">
        <f t="shared" si="13"/>
        <v>30.923076923076923</v>
      </c>
      <c r="I225" s="548" t="s">
        <v>4428</v>
      </c>
      <c r="J225" s="169"/>
      <c r="K225" s="71" t="s">
        <v>233</v>
      </c>
      <c r="L225" s="295">
        <f t="shared" si="14"/>
        <v>0</v>
      </c>
      <c r="M225" s="295">
        <f t="shared" si="15"/>
        <v>0</v>
      </c>
      <c r="N225" s="294">
        <f t="shared" si="16"/>
        <v>0</v>
      </c>
    </row>
    <row r="226" spans="1:14" ht="15.75">
      <c r="A226" s="5" t="s">
        <v>517</v>
      </c>
      <c r="B226" s="348"/>
      <c r="C226" s="382"/>
      <c r="D226" s="193"/>
      <c r="E226" s="138"/>
      <c r="G226" s="562"/>
      <c r="H226" s="565"/>
      <c r="I226" s="506"/>
      <c r="K226" s="71"/>
      <c r="L226" s="195"/>
      <c r="M226" s="195"/>
      <c r="N226" s="142"/>
    </row>
    <row r="227" spans="1:14" ht="15.75">
      <c r="A227" s="5"/>
      <c r="B227" s="341" t="s">
        <v>1000</v>
      </c>
      <c r="C227" s="341" t="s">
        <v>1183</v>
      </c>
      <c r="D227" s="379" t="s">
        <v>97</v>
      </c>
      <c r="E227" s="8">
        <v>1</v>
      </c>
      <c r="F227" s="8"/>
      <c r="G227" s="563">
        <v>228</v>
      </c>
      <c r="H227" s="293">
        <f t="shared" si="13"/>
        <v>8.7692307692307701</v>
      </c>
      <c r="I227" s="548" t="s">
        <v>4460</v>
      </c>
      <c r="J227" s="169"/>
      <c r="K227" s="71" t="s">
        <v>233</v>
      </c>
      <c r="L227" s="295">
        <f t="shared" si="14"/>
        <v>0</v>
      </c>
      <c r="M227" s="295">
        <f t="shared" si="15"/>
        <v>0</v>
      </c>
      <c r="N227" s="294">
        <f t="shared" si="16"/>
        <v>0</v>
      </c>
    </row>
    <row r="228" spans="1:14" ht="15.75">
      <c r="A228" s="5"/>
      <c r="B228" s="341" t="s">
        <v>1001</v>
      </c>
      <c r="C228" s="341" t="s">
        <v>1184</v>
      </c>
      <c r="D228" s="379" t="s">
        <v>97</v>
      </c>
      <c r="E228" s="8">
        <v>1</v>
      </c>
      <c r="F228" s="8"/>
      <c r="G228" s="563">
        <v>228</v>
      </c>
      <c r="H228" s="293">
        <f t="shared" si="13"/>
        <v>8.7692307692307701</v>
      </c>
      <c r="I228" s="549" t="s">
        <v>5504</v>
      </c>
      <c r="J228" s="169"/>
      <c r="K228" s="71" t="s">
        <v>233</v>
      </c>
      <c r="L228" s="295">
        <f t="shared" si="14"/>
        <v>0</v>
      </c>
      <c r="M228" s="295">
        <f t="shared" si="15"/>
        <v>0</v>
      </c>
      <c r="N228" s="294">
        <f t="shared" si="16"/>
        <v>0</v>
      </c>
    </row>
    <row r="229" spans="1:14" ht="15.75">
      <c r="A229" s="5" t="s">
        <v>520</v>
      </c>
      <c r="B229" s="348"/>
      <c r="C229" s="341"/>
      <c r="D229" s="193"/>
      <c r="E229" s="138"/>
      <c r="G229" s="562"/>
      <c r="H229" s="565"/>
      <c r="I229" s="506"/>
      <c r="K229" s="71"/>
      <c r="L229" s="195"/>
      <c r="M229" s="195"/>
      <c r="N229" s="142"/>
    </row>
    <row r="230" spans="1:14" ht="15.75">
      <c r="A230" s="5"/>
      <c r="B230" s="341" t="s">
        <v>1002</v>
      </c>
      <c r="C230" s="341" t="s">
        <v>1185</v>
      </c>
      <c r="D230" s="379" t="s">
        <v>97</v>
      </c>
      <c r="E230" s="8">
        <v>1</v>
      </c>
      <c r="F230" s="8"/>
      <c r="G230" s="563">
        <v>353</v>
      </c>
      <c r="H230" s="293">
        <f t="shared" si="13"/>
        <v>13.576923076923077</v>
      </c>
      <c r="I230" s="549" t="s">
        <v>5508</v>
      </c>
      <c r="J230" s="169"/>
      <c r="K230" s="71" t="s">
        <v>233</v>
      </c>
      <c r="L230" s="295">
        <f t="shared" si="14"/>
        <v>0</v>
      </c>
      <c r="M230" s="295">
        <f t="shared" si="15"/>
        <v>0</v>
      </c>
      <c r="N230" s="294">
        <f t="shared" si="16"/>
        <v>0</v>
      </c>
    </row>
    <row r="231" spans="1:14" ht="15.75">
      <c r="A231" s="5" t="s">
        <v>523</v>
      </c>
      <c r="B231" s="348"/>
      <c r="C231" s="341"/>
      <c r="D231" s="193"/>
      <c r="E231" s="138"/>
      <c r="F231" s="8"/>
      <c r="G231" s="562"/>
      <c r="H231" s="565"/>
      <c r="I231" s="506"/>
      <c r="J231" s="137"/>
      <c r="K231" s="71"/>
      <c r="L231" s="195"/>
      <c r="M231" s="195"/>
      <c r="N231" s="142"/>
    </row>
    <row r="232" spans="1:14" ht="15.75">
      <c r="A232" s="5"/>
      <c r="B232" s="341" t="s">
        <v>125</v>
      </c>
      <c r="C232" s="341" t="s">
        <v>1050</v>
      </c>
      <c r="D232" s="379" t="s">
        <v>97</v>
      </c>
      <c r="E232" s="8">
        <v>1</v>
      </c>
      <c r="G232" s="563">
        <v>561</v>
      </c>
      <c r="H232" s="293">
        <f t="shared" si="13"/>
        <v>21.576923076923077</v>
      </c>
      <c r="I232" s="548" t="s">
        <v>665</v>
      </c>
      <c r="J232" s="313"/>
      <c r="K232" s="71" t="s">
        <v>233</v>
      </c>
      <c r="L232" s="295">
        <f t="shared" si="14"/>
        <v>0</v>
      </c>
      <c r="M232" s="295">
        <f t="shared" si="15"/>
        <v>0</v>
      </c>
      <c r="N232" s="294">
        <f t="shared" si="16"/>
        <v>0</v>
      </c>
    </row>
    <row r="233" spans="1:14" ht="15.75">
      <c r="A233" s="5"/>
      <c r="B233" s="341" t="s">
        <v>1003</v>
      </c>
      <c r="C233" s="341" t="s">
        <v>1186</v>
      </c>
      <c r="D233" s="379" t="s">
        <v>97</v>
      </c>
      <c r="E233" s="8">
        <v>1</v>
      </c>
      <c r="F233" s="8"/>
      <c r="G233" s="563">
        <v>520</v>
      </c>
      <c r="H233" s="293">
        <f t="shared" si="13"/>
        <v>20</v>
      </c>
      <c r="I233" s="549" t="s">
        <v>667</v>
      </c>
      <c r="J233" s="169"/>
      <c r="K233" s="71" t="s">
        <v>233</v>
      </c>
      <c r="L233" s="295">
        <f t="shared" si="14"/>
        <v>0</v>
      </c>
      <c r="M233" s="295">
        <f t="shared" si="15"/>
        <v>0</v>
      </c>
      <c r="N233" s="294">
        <f t="shared" si="16"/>
        <v>0</v>
      </c>
    </row>
    <row r="234" spans="1:14" ht="15.75">
      <c r="A234" s="5"/>
      <c r="B234" s="341" t="s">
        <v>1004</v>
      </c>
      <c r="C234" s="341" t="s">
        <v>1187</v>
      </c>
      <c r="D234" s="379" t="s">
        <v>97</v>
      </c>
      <c r="E234" s="8">
        <v>1</v>
      </c>
      <c r="G234" s="563">
        <v>520</v>
      </c>
      <c r="H234" s="293">
        <f t="shared" si="13"/>
        <v>20</v>
      </c>
      <c r="I234" s="549" t="s">
        <v>668</v>
      </c>
      <c r="J234" s="313"/>
      <c r="K234" s="71" t="s">
        <v>233</v>
      </c>
      <c r="L234" s="295">
        <f t="shared" si="14"/>
        <v>0</v>
      </c>
      <c r="M234" s="295">
        <f t="shared" si="15"/>
        <v>0</v>
      </c>
      <c r="N234" s="294">
        <f t="shared" si="16"/>
        <v>0</v>
      </c>
    </row>
    <row r="235" spans="1:14" ht="15.75">
      <c r="A235" s="5"/>
      <c r="B235" s="341" t="s">
        <v>1005</v>
      </c>
      <c r="C235" s="341" t="s">
        <v>1188</v>
      </c>
      <c r="D235" s="379" t="s">
        <v>97</v>
      </c>
      <c r="E235" s="8">
        <v>1</v>
      </c>
      <c r="F235" s="8"/>
      <c r="G235" s="563">
        <v>520</v>
      </c>
      <c r="H235" s="293">
        <f t="shared" si="13"/>
        <v>20</v>
      </c>
      <c r="I235" s="549" t="s">
        <v>669</v>
      </c>
      <c r="J235" s="169"/>
      <c r="K235" s="71" t="s">
        <v>233</v>
      </c>
      <c r="L235" s="295">
        <f t="shared" si="14"/>
        <v>0</v>
      </c>
      <c r="M235" s="295">
        <f t="shared" si="15"/>
        <v>0</v>
      </c>
      <c r="N235" s="294">
        <f t="shared" si="16"/>
        <v>0</v>
      </c>
    </row>
    <row r="236" spans="1:14" ht="15.75">
      <c r="A236" s="5"/>
      <c r="B236" s="341" t="s">
        <v>1006</v>
      </c>
      <c r="C236" s="341" t="s">
        <v>1189</v>
      </c>
      <c r="D236" s="379" t="s">
        <v>97</v>
      </c>
      <c r="E236" s="8">
        <v>1</v>
      </c>
      <c r="F236" s="8"/>
      <c r="G236" s="563">
        <v>520</v>
      </c>
      <c r="H236" s="293">
        <f t="shared" si="13"/>
        <v>20</v>
      </c>
      <c r="I236" s="549" t="s">
        <v>670</v>
      </c>
      <c r="J236" s="169"/>
      <c r="K236" s="71" t="s">
        <v>233</v>
      </c>
      <c r="L236" s="295">
        <f t="shared" si="14"/>
        <v>0</v>
      </c>
      <c r="M236" s="295">
        <f t="shared" si="15"/>
        <v>0</v>
      </c>
      <c r="N236" s="294">
        <f t="shared" si="16"/>
        <v>0</v>
      </c>
    </row>
    <row r="237" spans="1:14" ht="15.75">
      <c r="A237" s="5" t="s">
        <v>526</v>
      </c>
      <c r="B237" s="348"/>
      <c r="C237" s="383"/>
      <c r="D237" s="193"/>
      <c r="E237" s="138"/>
      <c r="G237" s="562"/>
      <c r="H237" s="565"/>
      <c r="I237" s="506"/>
      <c r="K237" s="71"/>
      <c r="L237" s="195"/>
      <c r="M237" s="195"/>
      <c r="N237" s="142"/>
    </row>
    <row r="238" spans="1:14" ht="15.75">
      <c r="A238" s="5"/>
      <c r="B238" s="341" t="s">
        <v>1007</v>
      </c>
      <c r="C238" s="341" t="s">
        <v>1190</v>
      </c>
      <c r="D238" s="379" t="s">
        <v>97</v>
      </c>
      <c r="E238" s="8">
        <v>1</v>
      </c>
      <c r="F238" s="8"/>
      <c r="G238" s="563">
        <v>794</v>
      </c>
      <c r="H238" s="293">
        <f t="shared" si="13"/>
        <v>30.53846153846154</v>
      </c>
      <c r="I238" s="549" t="s">
        <v>671</v>
      </c>
      <c r="J238" s="169"/>
      <c r="K238" s="71" t="s">
        <v>233</v>
      </c>
      <c r="L238" s="295">
        <f t="shared" si="14"/>
        <v>0</v>
      </c>
      <c r="M238" s="295">
        <f t="shared" si="15"/>
        <v>0</v>
      </c>
      <c r="N238" s="294">
        <f t="shared" si="16"/>
        <v>0</v>
      </c>
    </row>
    <row r="239" spans="1:14" ht="15.75">
      <c r="A239" s="5" t="s">
        <v>530</v>
      </c>
      <c r="B239" s="348"/>
      <c r="C239" s="382"/>
      <c r="D239" s="193"/>
      <c r="E239" s="138"/>
      <c r="F239" s="8"/>
      <c r="G239" s="562"/>
      <c r="H239" s="565"/>
      <c r="I239" s="506"/>
      <c r="J239" s="137"/>
      <c r="K239" s="71"/>
      <c r="L239" s="195"/>
      <c r="M239" s="195"/>
      <c r="N239" s="142"/>
    </row>
    <row r="240" spans="1:14" ht="15.75">
      <c r="A240" s="5"/>
      <c r="B240" s="341" t="s">
        <v>980</v>
      </c>
      <c r="C240" s="341" t="s">
        <v>1191</v>
      </c>
      <c r="D240" s="379" t="s">
        <v>97</v>
      </c>
      <c r="E240" s="8">
        <v>1</v>
      </c>
      <c r="F240" s="8"/>
      <c r="G240" s="563">
        <v>321</v>
      </c>
      <c r="H240" s="293">
        <f t="shared" si="13"/>
        <v>12.346153846153847</v>
      </c>
      <c r="I240" s="552" t="s">
        <v>674</v>
      </c>
      <c r="J240" s="169"/>
      <c r="K240" s="71" t="s">
        <v>233</v>
      </c>
      <c r="L240" s="295">
        <f t="shared" si="14"/>
        <v>0</v>
      </c>
      <c r="M240" s="295">
        <f t="shared" si="15"/>
        <v>0</v>
      </c>
      <c r="N240" s="294">
        <f t="shared" si="16"/>
        <v>0</v>
      </c>
    </row>
    <row r="241" spans="1:14" ht="15.75">
      <c r="A241" s="5" t="s">
        <v>532</v>
      </c>
      <c r="B241" s="348"/>
      <c r="C241" s="382"/>
      <c r="D241" s="193"/>
      <c r="E241" s="138"/>
      <c r="G241" s="562"/>
      <c r="H241" s="565"/>
      <c r="I241" s="506"/>
      <c r="K241" s="71"/>
      <c r="L241" s="195"/>
      <c r="M241" s="195"/>
      <c r="N241" s="142"/>
    </row>
    <row r="242" spans="1:14" ht="15.75">
      <c r="A242" s="5"/>
      <c r="B242" s="341" t="s">
        <v>981</v>
      </c>
      <c r="C242" s="341" t="s">
        <v>1192</v>
      </c>
      <c r="D242" s="379" t="s">
        <v>97</v>
      </c>
      <c r="E242" s="8">
        <v>1</v>
      </c>
      <c r="F242" s="8"/>
      <c r="G242" s="563">
        <v>346</v>
      </c>
      <c r="H242" s="293">
        <f t="shared" si="13"/>
        <v>13.307692307692308</v>
      </c>
      <c r="I242" s="549" t="s">
        <v>675</v>
      </c>
      <c r="J242" s="169"/>
      <c r="K242" s="71" t="s">
        <v>233</v>
      </c>
      <c r="L242" s="295">
        <f t="shared" si="14"/>
        <v>0</v>
      </c>
      <c r="M242" s="295">
        <f t="shared" si="15"/>
        <v>0</v>
      </c>
      <c r="N242" s="294">
        <f t="shared" si="16"/>
        <v>0</v>
      </c>
    </row>
    <row r="243" spans="1:14" ht="15.75">
      <c r="A243" s="5" t="s">
        <v>534</v>
      </c>
      <c r="B243" s="348"/>
      <c r="C243" s="382"/>
      <c r="D243" s="193"/>
      <c r="E243" s="138"/>
      <c r="F243" s="8"/>
      <c r="G243" s="562"/>
      <c r="H243" s="565"/>
      <c r="I243" s="506"/>
      <c r="J243" s="137"/>
      <c r="K243" s="71"/>
      <c r="L243" s="195"/>
      <c r="M243" s="195"/>
      <c r="N243" s="142"/>
    </row>
    <row r="244" spans="1:14" ht="15.75">
      <c r="A244" s="5"/>
      <c r="B244" s="341" t="s">
        <v>982</v>
      </c>
      <c r="C244" s="341" t="s">
        <v>1193</v>
      </c>
      <c r="D244" s="379" t="s">
        <v>97</v>
      </c>
      <c r="E244" s="8">
        <v>1</v>
      </c>
      <c r="G244" s="563">
        <v>329</v>
      </c>
      <c r="H244" s="293">
        <f t="shared" si="13"/>
        <v>12.653846153846153</v>
      </c>
      <c r="I244" s="549" t="s">
        <v>5524</v>
      </c>
      <c r="J244" s="313"/>
      <c r="K244" s="71" t="s">
        <v>233</v>
      </c>
      <c r="L244" s="295">
        <f t="shared" si="14"/>
        <v>0</v>
      </c>
      <c r="M244" s="295">
        <f t="shared" si="15"/>
        <v>0</v>
      </c>
      <c r="N244" s="294">
        <f t="shared" si="16"/>
        <v>0</v>
      </c>
    </row>
    <row r="245" spans="1:14" ht="15.75">
      <c r="A245" s="5"/>
      <c r="B245" s="341" t="s">
        <v>983</v>
      </c>
      <c r="C245" s="341" t="s">
        <v>1194</v>
      </c>
      <c r="D245" s="379" t="s">
        <v>97</v>
      </c>
      <c r="E245" s="8">
        <v>1</v>
      </c>
      <c r="F245" s="8"/>
      <c r="G245" s="563">
        <v>329</v>
      </c>
      <c r="H245" s="293">
        <f t="shared" si="13"/>
        <v>12.653846153846153</v>
      </c>
      <c r="I245" s="549" t="s">
        <v>5525</v>
      </c>
      <c r="J245" s="169"/>
      <c r="K245" s="71" t="s">
        <v>233</v>
      </c>
      <c r="L245" s="295">
        <f t="shared" si="14"/>
        <v>0</v>
      </c>
      <c r="M245" s="295">
        <f t="shared" si="15"/>
        <v>0</v>
      </c>
      <c r="N245" s="294">
        <f t="shared" si="16"/>
        <v>0</v>
      </c>
    </row>
    <row r="246" spans="1:14" ht="15.75">
      <c r="A246" s="5" t="s">
        <v>534</v>
      </c>
      <c r="B246" s="348"/>
      <c r="C246" s="382"/>
      <c r="D246" s="193"/>
      <c r="E246" s="138"/>
      <c r="G246" s="562"/>
      <c r="H246" s="565"/>
      <c r="I246" s="506"/>
      <c r="K246" s="71"/>
      <c r="L246" s="195"/>
      <c r="M246" s="195"/>
      <c r="N246" s="142"/>
    </row>
    <row r="247" spans="1:14" ht="15.75">
      <c r="A247" s="5"/>
      <c r="B247" s="341" t="s">
        <v>984</v>
      </c>
      <c r="C247" s="341" t="s">
        <v>1195</v>
      </c>
      <c r="D247" s="379" t="s">
        <v>97</v>
      </c>
      <c r="E247" s="8">
        <v>1</v>
      </c>
      <c r="F247" s="8"/>
      <c r="G247" s="563">
        <v>398</v>
      </c>
      <c r="H247" s="293">
        <f t="shared" si="13"/>
        <v>15.307692307692308</v>
      </c>
      <c r="I247" s="549" t="s">
        <v>676</v>
      </c>
      <c r="J247" s="169"/>
      <c r="K247" s="71" t="s">
        <v>233</v>
      </c>
      <c r="L247" s="295">
        <f t="shared" si="14"/>
        <v>0</v>
      </c>
      <c r="M247" s="295">
        <f t="shared" si="15"/>
        <v>0</v>
      </c>
      <c r="N247" s="294">
        <f t="shared" si="16"/>
        <v>0</v>
      </c>
    </row>
    <row r="248" spans="1:14" ht="15.75">
      <c r="A248" s="5" t="s">
        <v>540</v>
      </c>
      <c r="B248" s="348"/>
      <c r="C248" s="341"/>
      <c r="D248" s="193"/>
      <c r="E248" s="138"/>
      <c r="G248" s="562"/>
      <c r="H248" s="565"/>
      <c r="I248" s="506"/>
      <c r="K248" s="71"/>
      <c r="L248" s="195"/>
      <c r="M248" s="195"/>
      <c r="N248" s="142"/>
    </row>
    <row r="249" spans="1:14" ht="15.75">
      <c r="A249" s="5"/>
      <c r="B249" s="341" t="s">
        <v>985</v>
      </c>
      <c r="C249" s="341" t="s">
        <v>1196</v>
      </c>
      <c r="D249" s="379" t="s">
        <v>97</v>
      </c>
      <c r="E249" s="8">
        <v>1</v>
      </c>
      <c r="F249" s="8"/>
      <c r="G249" s="563">
        <v>166</v>
      </c>
      <c r="H249" s="293">
        <f t="shared" si="13"/>
        <v>6.384615384615385</v>
      </c>
      <c r="I249" s="548" t="s">
        <v>677</v>
      </c>
      <c r="J249" s="169"/>
      <c r="K249" s="71" t="s">
        <v>233</v>
      </c>
      <c r="L249" s="295">
        <f t="shared" si="14"/>
        <v>0</v>
      </c>
      <c r="M249" s="295">
        <f t="shared" si="15"/>
        <v>0</v>
      </c>
      <c r="N249" s="294">
        <f t="shared" si="16"/>
        <v>0</v>
      </c>
    </row>
    <row r="250" spans="1:14" ht="15.75">
      <c r="A250" s="5"/>
      <c r="B250" s="341" t="s">
        <v>986</v>
      </c>
      <c r="C250" s="341" t="s">
        <v>1197</v>
      </c>
      <c r="D250" s="379" t="s">
        <v>97</v>
      </c>
      <c r="E250" s="8">
        <v>1</v>
      </c>
      <c r="F250" s="8"/>
      <c r="G250" s="563">
        <v>166</v>
      </c>
      <c r="H250" s="293">
        <f t="shared" si="13"/>
        <v>6.384615384615385</v>
      </c>
      <c r="I250" s="548" t="s">
        <v>678</v>
      </c>
      <c r="J250" s="169"/>
      <c r="K250" s="71" t="s">
        <v>233</v>
      </c>
      <c r="L250" s="295">
        <f t="shared" si="14"/>
        <v>0</v>
      </c>
      <c r="M250" s="295">
        <f t="shared" si="15"/>
        <v>0</v>
      </c>
      <c r="N250" s="294">
        <f t="shared" si="16"/>
        <v>0</v>
      </c>
    </row>
    <row r="251" spans="1:14" ht="15.75">
      <c r="A251" s="5" t="s">
        <v>543</v>
      </c>
      <c r="B251" s="348"/>
      <c r="C251" s="341"/>
      <c r="D251" s="193"/>
      <c r="E251" s="138"/>
      <c r="F251" s="8"/>
      <c r="G251" s="562"/>
      <c r="H251" s="565"/>
      <c r="I251" s="506"/>
      <c r="J251" s="137"/>
      <c r="K251" s="71"/>
      <c r="L251" s="195"/>
      <c r="M251" s="195"/>
      <c r="N251" s="142"/>
    </row>
    <row r="252" spans="1:14" ht="15.75">
      <c r="A252" s="5"/>
      <c r="B252" s="343" t="s">
        <v>987</v>
      </c>
      <c r="C252" s="343" t="s">
        <v>1198</v>
      </c>
      <c r="D252" s="379" t="s">
        <v>97</v>
      </c>
      <c r="E252" s="8">
        <v>1</v>
      </c>
      <c r="F252" s="8"/>
      <c r="G252" s="563">
        <v>394</v>
      </c>
      <c r="H252" s="293">
        <f t="shared" si="13"/>
        <v>15.153846153846153</v>
      </c>
      <c r="I252" s="548" t="s">
        <v>679</v>
      </c>
      <c r="J252" s="169"/>
      <c r="K252" s="71" t="s">
        <v>233</v>
      </c>
      <c r="L252" s="295">
        <f t="shared" si="14"/>
        <v>0</v>
      </c>
      <c r="M252" s="295">
        <f t="shared" si="15"/>
        <v>0</v>
      </c>
      <c r="N252" s="294">
        <f t="shared" si="16"/>
        <v>0</v>
      </c>
    </row>
    <row r="253" spans="1:14" ht="15.75">
      <c r="A253" s="5"/>
      <c r="B253" s="343" t="s">
        <v>988</v>
      </c>
      <c r="C253" s="343" t="s">
        <v>1199</v>
      </c>
      <c r="D253" s="379" t="s">
        <v>97</v>
      </c>
      <c r="E253" s="8">
        <v>1</v>
      </c>
      <c r="G253" s="563">
        <v>394</v>
      </c>
      <c r="H253" s="293">
        <f t="shared" si="13"/>
        <v>15.153846153846153</v>
      </c>
      <c r="I253" s="548" t="s">
        <v>680</v>
      </c>
      <c r="J253" s="313"/>
      <c r="K253" s="71" t="s">
        <v>233</v>
      </c>
      <c r="L253" s="295">
        <f t="shared" si="14"/>
        <v>0</v>
      </c>
      <c r="M253" s="295">
        <f t="shared" si="15"/>
        <v>0</v>
      </c>
      <c r="N253" s="294">
        <f t="shared" si="16"/>
        <v>0</v>
      </c>
    </row>
    <row r="254" spans="1:14" ht="15.75">
      <c r="A254" s="5" t="s">
        <v>546</v>
      </c>
      <c r="B254" s="348"/>
      <c r="C254" s="341"/>
      <c r="D254" s="193"/>
      <c r="E254" s="138"/>
      <c r="F254" s="8"/>
      <c r="G254" s="562"/>
      <c r="H254" s="565"/>
      <c r="I254" s="506"/>
      <c r="J254" s="137"/>
      <c r="K254" s="71"/>
      <c r="L254" s="195"/>
      <c r="M254" s="195"/>
      <c r="N254" s="142"/>
    </row>
    <row r="255" spans="1:14" ht="15.75">
      <c r="A255" s="5"/>
      <c r="B255" s="341" t="s">
        <v>989</v>
      </c>
      <c r="C255" s="341" t="s">
        <v>1200</v>
      </c>
      <c r="D255" s="379" t="s">
        <v>97</v>
      </c>
      <c r="E255" s="8">
        <v>1</v>
      </c>
      <c r="F255" s="8"/>
      <c r="G255" s="563">
        <v>336</v>
      </c>
      <c r="H255" s="293">
        <f t="shared" si="13"/>
        <v>12.923076923076923</v>
      </c>
      <c r="I255" s="549" t="s">
        <v>5591</v>
      </c>
      <c r="J255" s="169"/>
      <c r="K255" s="71" t="s">
        <v>233</v>
      </c>
      <c r="L255" s="295">
        <f t="shared" si="14"/>
        <v>0</v>
      </c>
      <c r="M255" s="295">
        <f t="shared" si="15"/>
        <v>0</v>
      </c>
      <c r="N255" s="294">
        <f t="shared" si="16"/>
        <v>0</v>
      </c>
    </row>
    <row r="256" spans="1:14" ht="15.75">
      <c r="A256" s="5" t="s">
        <v>547</v>
      </c>
      <c r="B256" s="348"/>
      <c r="C256" s="341"/>
      <c r="D256" s="193"/>
      <c r="E256" s="138"/>
      <c r="F256" s="8"/>
      <c r="G256" s="562"/>
      <c r="H256" s="565"/>
      <c r="I256" s="506"/>
      <c r="J256" s="137"/>
      <c r="K256" s="71"/>
      <c r="L256" s="195"/>
      <c r="M256" s="195"/>
      <c r="N256" s="142"/>
    </row>
    <row r="257" spans="1:14" ht="15.75">
      <c r="A257" s="5"/>
      <c r="B257" s="341" t="s">
        <v>990</v>
      </c>
      <c r="C257" s="341" t="s">
        <v>1201</v>
      </c>
      <c r="D257" s="379" t="s">
        <v>97</v>
      </c>
      <c r="E257" s="8">
        <v>1</v>
      </c>
      <c r="F257" s="8"/>
      <c r="G257" s="563">
        <v>157</v>
      </c>
      <c r="H257" s="293">
        <f t="shared" si="13"/>
        <v>6.0384615384615383</v>
      </c>
      <c r="I257" s="549" t="s">
        <v>5530</v>
      </c>
      <c r="J257" s="169"/>
      <c r="K257" s="71" t="s">
        <v>234</v>
      </c>
      <c r="L257" s="295">
        <f t="shared" si="14"/>
        <v>0</v>
      </c>
      <c r="M257" s="295">
        <f t="shared" si="15"/>
        <v>0</v>
      </c>
      <c r="N257" s="294">
        <f t="shared" si="16"/>
        <v>0</v>
      </c>
    </row>
    <row r="258" spans="1:14" ht="15.75">
      <c r="A258" s="5"/>
      <c r="B258" s="341" t="s">
        <v>991</v>
      </c>
      <c r="C258" s="341" t="s">
        <v>1202</v>
      </c>
      <c r="D258" s="379" t="s">
        <v>97</v>
      </c>
      <c r="E258" s="8">
        <v>1</v>
      </c>
      <c r="F258" s="8"/>
      <c r="G258" s="563">
        <v>157</v>
      </c>
      <c r="H258" s="293">
        <f t="shared" si="13"/>
        <v>6.0384615384615383</v>
      </c>
      <c r="I258" s="549" t="s">
        <v>5531</v>
      </c>
      <c r="J258" s="169"/>
      <c r="K258" s="71" t="s">
        <v>234</v>
      </c>
      <c r="L258" s="295">
        <f t="shared" si="14"/>
        <v>0</v>
      </c>
      <c r="M258" s="295">
        <f t="shared" si="15"/>
        <v>0</v>
      </c>
      <c r="N258" s="294">
        <f t="shared" si="16"/>
        <v>0</v>
      </c>
    </row>
    <row r="259" spans="1:14" ht="15.75">
      <c r="A259" s="5" t="s">
        <v>550</v>
      </c>
      <c r="B259" s="348"/>
      <c r="C259" s="341"/>
      <c r="D259" s="193"/>
      <c r="E259" s="138"/>
      <c r="G259" s="562"/>
      <c r="H259" s="565"/>
      <c r="I259" s="506"/>
      <c r="K259" s="71"/>
      <c r="L259" s="195"/>
      <c r="M259" s="195"/>
      <c r="N259" s="142"/>
    </row>
    <row r="260" spans="1:14" ht="15.75">
      <c r="A260" s="5"/>
      <c r="B260" s="343" t="s">
        <v>992</v>
      </c>
      <c r="C260" s="319" t="s">
        <v>1203</v>
      </c>
      <c r="D260" s="379" t="s">
        <v>97</v>
      </c>
      <c r="E260" s="8">
        <v>1</v>
      </c>
      <c r="F260" s="8"/>
      <c r="G260" s="563">
        <v>315</v>
      </c>
      <c r="H260" s="293">
        <f t="shared" si="13"/>
        <v>12.115384615384615</v>
      </c>
      <c r="I260" s="548" t="s">
        <v>4564</v>
      </c>
      <c r="J260" s="169"/>
      <c r="K260" s="71" t="s">
        <v>233</v>
      </c>
      <c r="L260" s="295">
        <f t="shared" si="14"/>
        <v>0</v>
      </c>
      <c r="M260" s="295">
        <f t="shared" si="15"/>
        <v>0</v>
      </c>
      <c r="N260" s="294">
        <f t="shared" si="16"/>
        <v>0</v>
      </c>
    </row>
    <row r="261" spans="1:14" ht="15.75">
      <c r="A261" s="5" t="s">
        <v>552</v>
      </c>
      <c r="B261" s="340"/>
      <c r="C261" s="384"/>
      <c r="D261" s="193"/>
      <c r="E261" s="138"/>
      <c r="G261" s="562"/>
      <c r="H261" s="565"/>
      <c r="I261" s="561"/>
      <c r="K261" s="71"/>
      <c r="L261" s="195"/>
      <c r="M261" s="195"/>
      <c r="N261" s="142"/>
    </row>
    <row r="262" spans="1:14" ht="15.75">
      <c r="A262" s="5"/>
      <c r="B262" s="343" t="s">
        <v>993</v>
      </c>
      <c r="C262" s="343" t="s">
        <v>1204</v>
      </c>
      <c r="D262" s="379" t="s">
        <v>97</v>
      </c>
      <c r="E262" s="8">
        <v>1</v>
      </c>
      <c r="F262" s="8"/>
      <c r="G262" s="563">
        <v>380</v>
      </c>
      <c r="H262" s="293">
        <f t="shared" si="13"/>
        <v>14.615384615384615</v>
      </c>
      <c r="I262" s="548" t="s">
        <v>682</v>
      </c>
      <c r="J262" s="169"/>
      <c r="K262" s="71" t="s">
        <v>233</v>
      </c>
      <c r="L262" s="295">
        <f t="shared" si="14"/>
        <v>0</v>
      </c>
      <c r="M262" s="295">
        <f t="shared" si="15"/>
        <v>0</v>
      </c>
      <c r="N262" s="294">
        <f t="shared" si="16"/>
        <v>0</v>
      </c>
    </row>
    <row r="263" spans="1:14" ht="15.75">
      <c r="A263" s="5" t="s">
        <v>555</v>
      </c>
      <c r="B263" s="348"/>
      <c r="C263" s="341"/>
      <c r="D263" s="193"/>
      <c r="E263" s="138"/>
      <c r="G263" s="562"/>
      <c r="H263" s="565"/>
      <c r="I263" s="506"/>
      <c r="K263" s="71"/>
      <c r="L263" s="195"/>
      <c r="M263" s="195"/>
      <c r="N263" s="142"/>
    </row>
    <row r="264" spans="1:14" ht="15.75">
      <c r="A264" s="5"/>
      <c r="B264" s="345" t="s">
        <v>994</v>
      </c>
      <c r="C264" s="345" t="s">
        <v>1205</v>
      </c>
      <c r="D264" s="379" t="s">
        <v>97</v>
      </c>
      <c r="E264" s="8">
        <v>1</v>
      </c>
      <c r="F264" s="8"/>
      <c r="G264" s="563">
        <v>344</v>
      </c>
      <c r="H264" s="293">
        <f t="shared" ref="H264:H284" si="17">G264/$H$5</f>
        <v>13.23076923076923</v>
      </c>
      <c r="I264" s="548" t="s">
        <v>684</v>
      </c>
      <c r="J264" s="169"/>
      <c r="K264" s="71" t="s">
        <v>233</v>
      </c>
      <c r="L264" s="295">
        <f t="shared" ref="L264:L284" si="18">(G264*J264)</f>
        <v>0</v>
      </c>
      <c r="M264" s="295">
        <f t="shared" ref="M264:M284" si="19">(L264*1.21)</f>
        <v>0</v>
      </c>
      <c r="N264" s="294">
        <f t="shared" ref="N264:N284" si="20">(J264*H264)</f>
        <v>0</v>
      </c>
    </row>
    <row r="265" spans="1:14" ht="15.75">
      <c r="A265" s="5"/>
      <c r="B265" s="345" t="s">
        <v>995</v>
      </c>
      <c r="C265" s="345" t="s">
        <v>1206</v>
      </c>
      <c r="D265" s="379" t="s">
        <v>97</v>
      </c>
      <c r="E265" s="8">
        <v>1</v>
      </c>
      <c r="F265" s="8"/>
      <c r="G265" s="563">
        <v>344</v>
      </c>
      <c r="H265" s="293">
        <f t="shared" si="17"/>
        <v>13.23076923076923</v>
      </c>
      <c r="I265" s="548" t="s">
        <v>686</v>
      </c>
      <c r="J265" s="169"/>
      <c r="K265" s="71" t="s">
        <v>233</v>
      </c>
      <c r="L265" s="295">
        <f t="shared" si="18"/>
        <v>0</v>
      </c>
      <c r="M265" s="295">
        <f t="shared" si="19"/>
        <v>0</v>
      </c>
      <c r="N265" s="294">
        <f t="shared" si="20"/>
        <v>0</v>
      </c>
    </row>
    <row r="266" spans="1:14" ht="15.75">
      <c r="A266" s="5" t="s">
        <v>559</v>
      </c>
      <c r="B266" s="348"/>
      <c r="C266" s="341"/>
      <c r="D266" s="193"/>
      <c r="E266" s="138"/>
      <c r="G266" s="562"/>
      <c r="H266" s="565"/>
      <c r="I266" s="506"/>
      <c r="K266" s="71"/>
      <c r="L266" s="195"/>
      <c r="M266" s="195"/>
      <c r="N266" s="142"/>
    </row>
    <row r="267" spans="1:14" ht="15.75">
      <c r="A267" s="5"/>
      <c r="B267" s="341" t="s">
        <v>902</v>
      </c>
      <c r="C267" s="341" t="s">
        <v>1207</v>
      </c>
      <c r="D267" s="379" t="s">
        <v>97</v>
      </c>
      <c r="E267" s="8">
        <v>1</v>
      </c>
      <c r="F267" s="8"/>
      <c r="G267" s="563">
        <v>358</v>
      </c>
      <c r="H267" s="293">
        <f t="shared" si="17"/>
        <v>13.76923076923077</v>
      </c>
      <c r="I267" s="548" t="s">
        <v>4593</v>
      </c>
      <c r="J267" s="169"/>
      <c r="K267" s="71" t="s">
        <v>234</v>
      </c>
      <c r="L267" s="295">
        <f t="shared" si="18"/>
        <v>0</v>
      </c>
      <c r="M267" s="295">
        <f t="shared" si="19"/>
        <v>0</v>
      </c>
      <c r="N267" s="294">
        <f t="shared" si="20"/>
        <v>0</v>
      </c>
    </row>
    <row r="268" spans="1:14" ht="15.75">
      <c r="A268" s="5" t="s">
        <v>1032</v>
      </c>
      <c r="B268" s="348"/>
      <c r="C268" s="341"/>
      <c r="D268" s="193"/>
      <c r="E268" s="138"/>
      <c r="F268" s="8"/>
      <c r="G268" s="562"/>
      <c r="H268" s="565"/>
      <c r="I268" s="506"/>
      <c r="J268" s="137"/>
      <c r="K268" s="71"/>
      <c r="L268" s="195"/>
      <c r="M268" s="195"/>
      <c r="N268" s="142"/>
    </row>
    <row r="269" spans="1:14" ht="15.75">
      <c r="A269" s="5"/>
      <c r="B269" s="343" t="s">
        <v>997</v>
      </c>
      <c r="C269" s="341" t="s">
        <v>1208</v>
      </c>
      <c r="D269" s="379" t="s">
        <v>97</v>
      </c>
      <c r="E269" s="8">
        <v>1</v>
      </c>
      <c r="F269" s="8"/>
      <c r="G269" s="563">
        <v>684</v>
      </c>
      <c r="H269" s="293">
        <f t="shared" si="17"/>
        <v>26.307692307692307</v>
      </c>
      <c r="I269" s="548" t="s">
        <v>4605</v>
      </c>
      <c r="J269" s="169"/>
      <c r="K269" s="71" t="s">
        <v>233</v>
      </c>
      <c r="L269" s="295">
        <f t="shared" si="18"/>
        <v>0</v>
      </c>
      <c r="M269" s="295">
        <f t="shared" si="19"/>
        <v>0</v>
      </c>
      <c r="N269" s="294">
        <f t="shared" si="20"/>
        <v>0</v>
      </c>
    </row>
    <row r="270" spans="1:14" ht="15.75">
      <c r="A270" s="5"/>
      <c r="B270" s="343" t="s">
        <v>996</v>
      </c>
      <c r="C270" s="341" t="s">
        <v>1209</v>
      </c>
      <c r="D270" s="379" t="s">
        <v>97</v>
      </c>
      <c r="E270" s="8">
        <v>1</v>
      </c>
      <c r="F270" s="8"/>
      <c r="G270" s="563">
        <v>684</v>
      </c>
      <c r="H270" s="293">
        <f t="shared" si="17"/>
        <v>26.307692307692307</v>
      </c>
      <c r="I270" s="548" t="s">
        <v>4608</v>
      </c>
      <c r="J270" s="169"/>
      <c r="K270" s="71" t="s">
        <v>233</v>
      </c>
      <c r="L270" s="295">
        <f t="shared" si="18"/>
        <v>0</v>
      </c>
      <c r="M270" s="295">
        <f t="shared" si="19"/>
        <v>0</v>
      </c>
      <c r="N270" s="294">
        <f t="shared" si="20"/>
        <v>0</v>
      </c>
    </row>
    <row r="271" spans="1:14" ht="15.75">
      <c r="A271" s="5"/>
      <c r="B271" s="343" t="s">
        <v>998</v>
      </c>
      <c r="C271" s="341" t="s">
        <v>1210</v>
      </c>
      <c r="D271" s="379" t="s">
        <v>97</v>
      </c>
      <c r="E271" s="8">
        <v>1</v>
      </c>
      <c r="F271" s="8"/>
      <c r="G271" s="563">
        <v>1385</v>
      </c>
      <c r="H271" s="293">
        <f t="shared" si="17"/>
        <v>53.269230769230766</v>
      </c>
      <c r="I271" s="548" t="s">
        <v>4613</v>
      </c>
      <c r="J271" s="169"/>
      <c r="K271" s="71" t="s">
        <v>233</v>
      </c>
      <c r="L271" s="295">
        <f t="shared" si="18"/>
        <v>0</v>
      </c>
      <c r="M271" s="295">
        <f t="shared" si="19"/>
        <v>0</v>
      </c>
      <c r="N271" s="294">
        <f t="shared" si="20"/>
        <v>0</v>
      </c>
    </row>
    <row r="272" spans="1:14" ht="15.75">
      <c r="A272" s="5" t="s">
        <v>1033</v>
      </c>
      <c r="B272" s="348"/>
      <c r="C272" s="341"/>
      <c r="D272" s="193"/>
      <c r="E272" s="138"/>
      <c r="F272" s="8"/>
      <c r="G272" s="562"/>
      <c r="H272" s="565"/>
      <c r="I272" s="506"/>
      <c r="J272" s="137"/>
      <c r="K272" s="71"/>
      <c r="L272" s="195"/>
      <c r="M272" s="195"/>
      <c r="N272" s="142"/>
    </row>
    <row r="273" spans="1:14" ht="15.75">
      <c r="A273" s="5"/>
      <c r="B273" s="341" t="s">
        <v>999</v>
      </c>
      <c r="C273" s="319" t="s">
        <v>1211</v>
      </c>
      <c r="D273" s="379" t="s">
        <v>97</v>
      </c>
      <c r="E273" s="8">
        <v>1</v>
      </c>
      <c r="F273" s="8"/>
      <c r="G273" s="563">
        <v>1508</v>
      </c>
      <c r="H273" s="293">
        <f t="shared" si="17"/>
        <v>58</v>
      </c>
      <c r="I273" s="548" t="s">
        <v>4629</v>
      </c>
      <c r="J273" s="169"/>
      <c r="K273" s="71" t="s">
        <v>233</v>
      </c>
      <c r="L273" s="295">
        <f t="shared" si="18"/>
        <v>0</v>
      </c>
      <c r="M273" s="295">
        <f t="shared" si="19"/>
        <v>0</v>
      </c>
      <c r="N273" s="294">
        <f t="shared" si="20"/>
        <v>0</v>
      </c>
    </row>
    <row r="274" spans="1:14" ht="23.25">
      <c r="A274" s="318" t="s">
        <v>564</v>
      </c>
      <c r="B274" s="316"/>
      <c r="C274" s="317"/>
      <c r="D274" s="193"/>
      <c r="E274" s="138"/>
      <c r="F274" s="8"/>
      <c r="G274" s="562"/>
      <c r="H274" s="565"/>
      <c r="I274" s="602"/>
      <c r="J274" s="137"/>
      <c r="K274" s="71"/>
      <c r="L274" s="195"/>
      <c r="M274" s="195"/>
      <c r="N274" s="142"/>
    </row>
    <row r="275" spans="1:14" ht="15.75">
      <c r="A275" s="5" t="s">
        <v>565</v>
      </c>
      <c r="B275" s="348"/>
      <c r="C275" s="341"/>
      <c r="D275" s="193"/>
      <c r="E275" s="138"/>
      <c r="G275" s="562"/>
      <c r="H275" s="565"/>
      <c r="I275" s="478"/>
      <c r="K275" s="71"/>
      <c r="L275" s="195"/>
      <c r="M275" s="195"/>
      <c r="N275" s="142"/>
    </row>
    <row r="276" spans="1:14" ht="15.75">
      <c r="A276" s="5"/>
      <c r="B276" s="341" t="s">
        <v>1008</v>
      </c>
      <c r="C276" s="341" t="s">
        <v>1212</v>
      </c>
      <c r="D276" s="379" t="s">
        <v>97</v>
      </c>
      <c r="E276" s="8">
        <v>1</v>
      </c>
      <c r="F276" s="8"/>
      <c r="G276" s="563">
        <v>63</v>
      </c>
      <c r="H276" s="293">
        <f t="shared" si="17"/>
        <v>2.4230769230769229</v>
      </c>
      <c r="I276" s="549" t="s">
        <v>5311</v>
      </c>
      <c r="J276" s="169"/>
      <c r="K276" s="71" t="s">
        <v>233</v>
      </c>
      <c r="L276" s="295">
        <f t="shared" si="18"/>
        <v>0</v>
      </c>
      <c r="M276" s="295">
        <f t="shared" si="19"/>
        <v>0</v>
      </c>
      <c r="N276" s="294">
        <f t="shared" si="20"/>
        <v>0</v>
      </c>
    </row>
    <row r="277" spans="1:14" ht="15.75">
      <c r="A277" s="5" t="s">
        <v>831</v>
      </c>
      <c r="B277" s="348"/>
      <c r="C277" s="348"/>
      <c r="D277" s="193"/>
      <c r="E277" s="138"/>
      <c r="G277" s="562"/>
      <c r="H277" s="565"/>
      <c r="I277" s="505"/>
      <c r="K277" s="71"/>
      <c r="L277" s="195"/>
      <c r="M277" s="195"/>
      <c r="N277" s="142"/>
    </row>
    <row r="278" spans="1:14" ht="15.75">
      <c r="A278" s="5"/>
      <c r="B278" s="341" t="s">
        <v>1009</v>
      </c>
      <c r="C278" s="341" t="s">
        <v>1213</v>
      </c>
      <c r="D278" s="379" t="s">
        <v>97</v>
      </c>
      <c r="E278" s="8">
        <v>1</v>
      </c>
      <c r="F278" s="8"/>
      <c r="G278" s="563">
        <v>104</v>
      </c>
      <c r="H278" s="293">
        <f t="shared" si="17"/>
        <v>4</v>
      </c>
      <c r="I278" s="548" t="s">
        <v>688</v>
      </c>
      <c r="J278" s="169"/>
      <c r="K278" s="71" t="s">
        <v>233</v>
      </c>
      <c r="L278" s="295">
        <f t="shared" si="18"/>
        <v>0</v>
      </c>
      <c r="M278" s="295">
        <f t="shared" si="19"/>
        <v>0</v>
      </c>
      <c r="N278" s="294">
        <f t="shared" si="20"/>
        <v>0</v>
      </c>
    </row>
    <row r="279" spans="1:14" ht="15.75">
      <c r="A279" s="5" t="s">
        <v>568</v>
      </c>
      <c r="B279" s="348"/>
      <c r="C279" s="382"/>
      <c r="D279" s="193"/>
      <c r="E279" s="138"/>
      <c r="G279" s="562"/>
      <c r="H279" s="565"/>
      <c r="I279" s="506"/>
      <c r="K279" s="71"/>
      <c r="L279" s="195"/>
      <c r="M279" s="195"/>
      <c r="N279" s="142"/>
    </row>
    <row r="280" spans="1:14" ht="15.75">
      <c r="A280" s="5"/>
      <c r="B280" s="341" t="s">
        <v>979</v>
      </c>
      <c r="C280" s="341" t="s">
        <v>1214</v>
      </c>
      <c r="D280" s="379" t="s">
        <v>97</v>
      </c>
      <c r="E280" s="8">
        <v>1</v>
      </c>
      <c r="F280" s="8"/>
      <c r="G280" s="563">
        <v>250</v>
      </c>
      <c r="H280" s="293">
        <f t="shared" si="17"/>
        <v>9.615384615384615</v>
      </c>
      <c r="I280" s="549" t="s">
        <v>5555</v>
      </c>
      <c r="J280" s="169"/>
      <c r="K280" s="71" t="s">
        <v>233</v>
      </c>
      <c r="L280" s="295">
        <f t="shared" si="18"/>
        <v>0</v>
      </c>
      <c r="M280" s="295">
        <f t="shared" si="19"/>
        <v>0</v>
      </c>
      <c r="N280" s="294">
        <f t="shared" si="20"/>
        <v>0</v>
      </c>
    </row>
    <row r="281" spans="1:14" ht="15.75">
      <c r="A281" s="5" t="s">
        <v>1034</v>
      </c>
      <c r="B281" s="341"/>
      <c r="C281" s="341"/>
      <c r="D281" s="379"/>
      <c r="E281" s="8"/>
      <c r="G281" s="562"/>
      <c r="H281" s="565"/>
      <c r="I281" s="549"/>
      <c r="K281" s="71"/>
      <c r="L281" s="195"/>
      <c r="M281" s="195"/>
      <c r="N281" s="142"/>
    </row>
    <row r="282" spans="1:14" ht="15.75">
      <c r="A282" s="5"/>
      <c r="B282" s="432" t="s">
        <v>1215</v>
      </c>
      <c r="C282" s="432" t="s">
        <v>1216</v>
      </c>
      <c r="D282" s="379" t="s">
        <v>97</v>
      </c>
      <c r="E282" s="8">
        <v>1</v>
      </c>
      <c r="F282" s="8"/>
      <c r="G282" s="563">
        <v>659</v>
      </c>
      <c r="H282" s="293">
        <f t="shared" si="17"/>
        <v>25.346153846153847</v>
      </c>
      <c r="I282" s="555"/>
      <c r="J282" s="169"/>
      <c r="K282" s="71" t="s">
        <v>233</v>
      </c>
      <c r="L282" s="295">
        <f t="shared" si="18"/>
        <v>0</v>
      </c>
      <c r="M282" s="295">
        <f t="shared" si="19"/>
        <v>0</v>
      </c>
      <c r="N282" s="294">
        <f t="shared" si="20"/>
        <v>0</v>
      </c>
    </row>
    <row r="283" spans="1:14" ht="15.75">
      <c r="A283" s="5"/>
      <c r="B283" s="432" t="s">
        <v>1217</v>
      </c>
      <c r="C283" s="432" t="s">
        <v>1218</v>
      </c>
      <c r="D283" s="379" t="s">
        <v>97</v>
      </c>
      <c r="E283" s="8">
        <v>1</v>
      </c>
      <c r="F283" s="136"/>
      <c r="G283" s="563">
        <v>659</v>
      </c>
      <c r="H283" s="293">
        <f t="shared" si="17"/>
        <v>25.346153846153847</v>
      </c>
      <c r="I283" s="555"/>
      <c r="J283" s="313"/>
      <c r="K283" s="71" t="s">
        <v>233</v>
      </c>
      <c r="L283" s="295">
        <f t="shared" si="18"/>
        <v>0</v>
      </c>
      <c r="M283" s="295">
        <f t="shared" si="19"/>
        <v>0</v>
      </c>
      <c r="N283" s="294">
        <f t="shared" si="20"/>
        <v>0</v>
      </c>
    </row>
    <row r="284" spans="1:14" ht="15.75">
      <c r="A284" s="5"/>
      <c r="B284" s="432" t="s">
        <v>1219</v>
      </c>
      <c r="C284" s="432" t="s">
        <v>1220</v>
      </c>
      <c r="D284" s="379" t="s">
        <v>97</v>
      </c>
      <c r="E284" s="8">
        <v>1</v>
      </c>
      <c r="F284" s="8"/>
      <c r="G284" s="563">
        <v>659</v>
      </c>
      <c r="H284" s="293">
        <f t="shared" si="17"/>
        <v>25.346153846153847</v>
      </c>
      <c r="I284" s="555"/>
      <c r="J284" s="169"/>
      <c r="K284" s="71" t="s">
        <v>233</v>
      </c>
      <c r="L284" s="295">
        <f t="shared" si="18"/>
        <v>0</v>
      </c>
      <c r="M284" s="295">
        <f t="shared" si="19"/>
        <v>0</v>
      </c>
      <c r="N284" s="294">
        <f t="shared" si="20"/>
        <v>0</v>
      </c>
    </row>
    <row r="285" spans="1:14" ht="23.25">
      <c r="A285" s="289"/>
      <c r="B285" s="63" t="s">
        <v>59</v>
      </c>
      <c r="E285" s="84"/>
      <c r="G285" s="98"/>
      <c r="H285" s="4"/>
      <c r="J285" s="290">
        <f>SUM(J8:J284)</f>
        <v>0</v>
      </c>
      <c r="K285" s="290"/>
      <c r="L285" s="291">
        <f>SUM(L8:L284)</f>
        <v>0</v>
      </c>
      <c r="M285" s="291">
        <f>SUM(M8:M284)</f>
        <v>0</v>
      </c>
      <c r="N285" s="291">
        <f>SUM(N8:N284)</f>
        <v>0</v>
      </c>
    </row>
    <row r="286" spans="1:14">
      <c r="A286" s="289"/>
      <c r="E286" s="84"/>
      <c r="F286" s="98"/>
      <c r="G286" s="98"/>
      <c r="H286" s="4"/>
      <c r="J286" s="72" t="s">
        <v>36</v>
      </c>
      <c r="K286" s="72"/>
      <c r="L286" s="72" t="s">
        <v>14</v>
      </c>
      <c r="M286" s="71" t="s">
        <v>14</v>
      </c>
      <c r="N286" s="72" t="s">
        <v>14</v>
      </c>
    </row>
    <row r="287" spans="1:14" ht="15.75">
      <c r="A287" s="292"/>
      <c r="B287" s="63"/>
      <c r="C287" s="62"/>
      <c r="D287" s="64"/>
      <c r="E287" s="84"/>
      <c r="F287" s="62"/>
      <c r="G287" s="68"/>
      <c r="H287" s="110"/>
      <c r="J287" s="72" t="s">
        <v>34</v>
      </c>
      <c r="K287" s="72"/>
      <c r="L287" s="72" t="s">
        <v>67</v>
      </c>
      <c r="M287" s="71" t="s">
        <v>17</v>
      </c>
      <c r="N287" s="72" t="s">
        <v>18</v>
      </c>
    </row>
    <row r="288" spans="1:14" ht="15.75">
      <c r="A288" s="292"/>
      <c r="B288" s="94"/>
      <c r="C288" s="62"/>
      <c r="D288" s="64"/>
      <c r="E288" s="64"/>
      <c r="F288" s="62"/>
      <c r="G288" s="68"/>
      <c r="H288" s="110"/>
      <c r="J288" s="72" t="s">
        <v>1010</v>
      </c>
      <c r="K288" s="72"/>
      <c r="L288" s="72" t="s">
        <v>22</v>
      </c>
      <c r="M288" s="71" t="s">
        <v>66</v>
      </c>
      <c r="N288" s="72" t="s">
        <v>22</v>
      </c>
    </row>
  </sheetData>
  <autoFilter ref="G1:G338" xr:uid="{00000000-0009-0000-0000-000001000000}"/>
  <hyperlinks>
    <hyperlink ref="H6" r:id="rId1" xr:uid="{00000000-0004-0000-0100-000000000000}"/>
    <hyperlink ref="I28" r:id="rId2" display="http://www.pmcostrava.cz/public/uploads/images/max/140930465173.jpg" xr:uid="{00000000-0004-0000-0100-000001000000}"/>
    <hyperlink ref="I27" r:id="rId3" display="http://www.pmcostrava.cz/public/uploads/images/max/137949418413.jpg" xr:uid="{00000000-0004-0000-0100-000002000000}"/>
    <hyperlink ref="I30" r:id="rId4" xr:uid="{00000000-0004-0000-0100-000003000000}"/>
    <hyperlink ref="I29" r:id="rId5" xr:uid="{00000000-0004-0000-0100-000004000000}"/>
    <hyperlink ref="I31" r:id="rId6" xr:uid="{00000000-0004-0000-0100-000005000000}"/>
    <hyperlink ref="I32" r:id="rId7" xr:uid="{00000000-0004-0000-0100-000006000000}"/>
    <hyperlink ref="I24" r:id="rId8" xr:uid="{00000000-0004-0000-0100-000007000000}"/>
    <hyperlink ref="I25" r:id="rId9" xr:uid="{00000000-0004-0000-0100-000008000000}"/>
    <hyperlink ref="I33" r:id="rId10" xr:uid="{00000000-0004-0000-0100-000009000000}"/>
    <hyperlink ref="I36" r:id="rId11" display="http://www.pmcostrava.cz/public/uploads/images/max/134808111699.jpg" xr:uid="{00000000-0004-0000-0100-00000A000000}"/>
    <hyperlink ref="I37" r:id="rId12" xr:uid="{00000000-0004-0000-0100-00000B000000}"/>
    <hyperlink ref="I34" r:id="rId13" xr:uid="{00000000-0004-0000-0100-00000C000000}"/>
    <hyperlink ref="I39" r:id="rId14" display="http://www.pmcostrava.cz/public/uploads/images/max/140930534902.jpg" xr:uid="{00000000-0004-0000-0100-00000D000000}"/>
    <hyperlink ref="I42" r:id="rId15" display="http://www.pmcostrava.cz/public/uploads/images/max/140957201728.jpg" xr:uid="{00000000-0004-0000-0100-00000E000000}"/>
    <hyperlink ref="I40" r:id="rId16" xr:uid="{00000000-0004-0000-0100-00000F000000}"/>
    <hyperlink ref="I43" r:id="rId17" display="http://www.pmcostrava.cz/public/uploads/images/max/140957346932.jpg" xr:uid="{00000000-0004-0000-0100-000010000000}"/>
    <hyperlink ref="I44" r:id="rId18" display="http://www.pmcostrava.cz/public/uploads/images/max/140957408048.jpg" xr:uid="{00000000-0004-0000-0100-000011000000}"/>
    <hyperlink ref="I45" r:id="rId19" display="http://www.pmcostrava.cz/public/uploads/images/max/140957434589.jpg" xr:uid="{00000000-0004-0000-0100-000012000000}"/>
    <hyperlink ref="I48" r:id="rId20" xr:uid="{00000000-0004-0000-0100-000013000000}"/>
    <hyperlink ref="I47" r:id="rId21" xr:uid="{00000000-0004-0000-0100-000014000000}"/>
    <hyperlink ref="I51" r:id="rId22" xr:uid="{00000000-0004-0000-0100-000015000000}"/>
    <hyperlink ref="I50" r:id="rId23" xr:uid="{00000000-0004-0000-0100-000016000000}"/>
    <hyperlink ref="I53" r:id="rId24" xr:uid="{00000000-0004-0000-0100-000017000000}"/>
    <hyperlink ref="I55" r:id="rId25" display="http://www.pmcostrava.cz/public/uploads/images/max/134848362912.jpg" xr:uid="{00000000-0004-0000-0100-000018000000}"/>
    <hyperlink ref="I57" r:id="rId26" display="http://www.pmcostrava.cz/public/uploads/images/max/134813382953.jpg" xr:uid="{00000000-0004-0000-0100-000019000000}"/>
    <hyperlink ref="I56" r:id="rId27" display="http://www.pmcostrava.cz/public/uploads/images/max/119339869011.jpg" xr:uid="{00000000-0004-0000-0100-00001A000000}"/>
    <hyperlink ref="I62" r:id="rId28" display="http://www.pmcostrava.cz/public/uploads/images/max/119340053375.jpg" xr:uid="{00000000-0004-0000-0100-00001B000000}"/>
    <hyperlink ref="I58" r:id="rId29" xr:uid="{00000000-0004-0000-0100-00001C000000}"/>
    <hyperlink ref="I63" r:id="rId30" xr:uid="{00000000-0004-0000-0100-00001D000000}"/>
    <hyperlink ref="I65" r:id="rId31" xr:uid="{00000000-0004-0000-0100-00001E000000}"/>
    <hyperlink ref="I64" r:id="rId32" xr:uid="{00000000-0004-0000-0100-00001F000000}"/>
    <hyperlink ref="I60" r:id="rId33" xr:uid="{00000000-0004-0000-0100-000020000000}"/>
    <hyperlink ref="I66" r:id="rId34" xr:uid="{00000000-0004-0000-0100-000021000000}"/>
    <hyperlink ref="I69" r:id="rId35" display="http://www.pmcostrava.cz/public/uploads/images/max/134813378982.jpg" xr:uid="{00000000-0004-0000-0100-000022000000}"/>
    <hyperlink ref="I71" r:id="rId36" display="http://www.pmcostrava.cz/public/uploads/images/max/137957842638.jpg" xr:uid="{00000000-0004-0000-0100-000023000000}"/>
    <hyperlink ref="I74" r:id="rId37" xr:uid="{00000000-0004-0000-0100-000024000000}"/>
    <hyperlink ref="I68" r:id="rId38" xr:uid="{00000000-0004-0000-0100-000025000000}"/>
    <hyperlink ref="I70" r:id="rId39" xr:uid="{00000000-0004-0000-0100-000026000000}"/>
    <hyperlink ref="I72" r:id="rId40" xr:uid="{00000000-0004-0000-0100-000027000000}"/>
    <hyperlink ref="I76" r:id="rId41" xr:uid="{00000000-0004-0000-0100-000028000000}"/>
    <hyperlink ref="I80" r:id="rId42" xr:uid="{00000000-0004-0000-0100-000029000000}"/>
    <hyperlink ref="I79" r:id="rId43" xr:uid="{00000000-0004-0000-0100-00002A000000}"/>
    <hyperlink ref="I78" r:id="rId44" xr:uid="{00000000-0004-0000-0100-00002B000000}"/>
    <hyperlink ref="I81" r:id="rId45" xr:uid="{00000000-0004-0000-0100-00002C000000}"/>
    <hyperlink ref="I83" r:id="rId46" xr:uid="{00000000-0004-0000-0100-00002D000000}"/>
    <hyperlink ref="I84" r:id="rId47" xr:uid="{00000000-0004-0000-0100-00002E000000}"/>
    <hyperlink ref="I87" r:id="rId48" xr:uid="{00000000-0004-0000-0100-00002F000000}"/>
    <hyperlink ref="I86" r:id="rId49" xr:uid="{00000000-0004-0000-0100-000030000000}"/>
    <hyperlink ref="I88" r:id="rId50" xr:uid="{00000000-0004-0000-0100-000031000000}"/>
    <hyperlink ref="I99" r:id="rId51" display="http://www.pmcostrava.cz/public/uploads/images/max/14095752236.jpg" xr:uid="{00000000-0004-0000-0100-000032000000}"/>
    <hyperlink ref="I104" r:id="rId52" display="http://www.pmcostrava.cz/public/uploads/images/max/141224752837.jpg" xr:uid="{00000000-0004-0000-0100-000033000000}"/>
    <hyperlink ref="I95" r:id="rId53" display="http://www.pmcostrava.cz/public/uploads/images/max/137957861818.jpg" xr:uid="{00000000-0004-0000-0100-000034000000}"/>
    <hyperlink ref="I96" r:id="rId54" display="http://www.pmcostrava.cz/public/uploads/images/max/137957876204.jpg" xr:uid="{00000000-0004-0000-0100-000035000000}"/>
    <hyperlink ref="I97" r:id="rId55" xr:uid="{00000000-0004-0000-0100-000036000000}"/>
    <hyperlink ref="I100" r:id="rId56" xr:uid="{00000000-0004-0000-0100-000037000000}"/>
    <hyperlink ref="I107" r:id="rId57" xr:uid="{00000000-0004-0000-0100-000038000000}"/>
    <hyperlink ref="I108" r:id="rId58" xr:uid="{00000000-0004-0000-0100-000039000000}"/>
    <hyperlink ref="I110" r:id="rId59" xr:uid="{00000000-0004-0000-0100-00003A000000}"/>
    <hyperlink ref="I102" r:id="rId60" xr:uid="{00000000-0004-0000-0100-00003B000000}"/>
    <hyperlink ref="I89" r:id="rId61" xr:uid="{00000000-0004-0000-0100-00003C000000}"/>
    <hyperlink ref="I91" r:id="rId62" xr:uid="{00000000-0004-0000-0100-00003D000000}"/>
    <hyperlink ref="I92" r:id="rId63" xr:uid="{00000000-0004-0000-0100-00003E000000}"/>
    <hyperlink ref="I94" r:id="rId64" xr:uid="{00000000-0004-0000-0100-00003F000000}"/>
    <hyperlink ref="I103" r:id="rId65" xr:uid="{00000000-0004-0000-0100-000040000000}"/>
    <hyperlink ref="I105" r:id="rId66" xr:uid="{00000000-0004-0000-0100-000041000000}"/>
    <hyperlink ref="I112" r:id="rId67" xr:uid="{00000000-0004-0000-0100-000042000000}"/>
    <hyperlink ref="I120" r:id="rId68" xr:uid="{00000000-0004-0000-0100-000043000000}"/>
    <hyperlink ref="I113" r:id="rId69" xr:uid="{00000000-0004-0000-0100-000044000000}"/>
    <hyperlink ref="I114" r:id="rId70" xr:uid="{00000000-0004-0000-0100-000045000000}"/>
    <hyperlink ref="I116" r:id="rId71" xr:uid="{00000000-0004-0000-0100-000046000000}"/>
    <hyperlink ref="I118" r:id="rId72" display="http://www.pmcostrava.cz/public/uploads/images/max/137959417981.jpg" xr:uid="{00000000-0004-0000-0100-000047000000}"/>
    <hyperlink ref="I130" r:id="rId73" xr:uid="{00000000-0004-0000-0100-000048000000}"/>
    <hyperlink ref="I123" r:id="rId74" xr:uid="{00000000-0004-0000-0100-000049000000}"/>
    <hyperlink ref="I122" r:id="rId75" xr:uid="{00000000-0004-0000-0100-00004A000000}"/>
    <hyperlink ref="I126" r:id="rId76" xr:uid="{00000000-0004-0000-0100-00004B000000}"/>
    <hyperlink ref="I125" r:id="rId77" xr:uid="{00000000-0004-0000-0100-00004C000000}"/>
    <hyperlink ref="I128" r:id="rId78" xr:uid="{00000000-0004-0000-0100-00004D000000}"/>
    <hyperlink ref="I132" r:id="rId79" xr:uid="{00000000-0004-0000-0100-00004E000000}"/>
    <hyperlink ref="I134" r:id="rId80" xr:uid="{00000000-0004-0000-0100-00004F000000}"/>
    <hyperlink ref="I139" r:id="rId81" display="http://www.pmcostrava.cz/public/uploads/images/max/134813350282.jpg" xr:uid="{00000000-0004-0000-0100-000050000000}"/>
    <hyperlink ref="I140" r:id="rId82" display="http://www.pmcostrava.cz/public/uploads/images/max/137958852597.jpg" xr:uid="{00000000-0004-0000-0100-000051000000}"/>
    <hyperlink ref="I149" r:id="rId83" xr:uid="{00000000-0004-0000-0100-000052000000}"/>
    <hyperlink ref="I148" r:id="rId84" xr:uid="{00000000-0004-0000-0100-000053000000}"/>
    <hyperlink ref="I147" r:id="rId85" xr:uid="{00000000-0004-0000-0100-000054000000}"/>
    <hyperlink ref="I146" r:id="rId86" xr:uid="{00000000-0004-0000-0100-000055000000}"/>
    <hyperlink ref="I151" r:id="rId87" xr:uid="{00000000-0004-0000-0100-000056000000}"/>
    <hyperlink ref="I136" r:id="rId88" xr:uid="{00000000-0004-0000-0100-000057000000}"/>
    <hyperlink ref="I138" r:id="rId89" xr:uid="{00000000-0004-0000-0100-000058000000}"/>
    <hyperlink ref="I142" r:id="rId90" xr:uid="{00000000-0004-0000-0100-000059000000}"/>
    <hyperlink ref="I143" r:id="rId91" xr:uid="{00000000-0004-0000-0100-00005A000000}"/>
    <hyperlink ref="I144" r:id="rId92" xr:uid="{00000000-0004-0000-0100-00005B000000}"/>
    <hyperlink ref="I162" r:id="rId93" display="http://www.pmcostrava.cz/public/uploads/images/max/135058089074.jpg" xr:uid="{00000000-0004-0000-0100-00005C000000}"/>
    <hyperlink ref="I160" r:id="rId94" display="http://www.pmcostrava.cz/public/uploads/images/max/134848386013.jpg" xr:uid="{00000000-0004-0000-0100-00005D000000}"/>
    <hyperlink ref="I165" r:id="rId95" display="http://www.pmcostrava.cz/public/uploads/images/max/134813339307.jpg" xr:uid="{00000000-0004-0000-0100-00005E000000}"/>
    <hyperlink ref="I167" r:id="rId96" display="http://www.pmcostrava.cz/public/uploads/images/max/129119567642.jpg" xr:uid="{00000000-0004-0000-0100-00005F000000}"/>
    <hyperlink ref="I168" r:id="rId97" display="http://www.pmcostrava.cz/public/uploads/images/max/135058160275.jpg" xr:uid="{00000000-0004-0000-0100-000060000000}"/>
    <hyperlink ref="I153" r:id="rId98" xr:uid="{00000000-0004-0000-0100-000061000000}"/>
    <hyperlink ref="I156" r:id="rId99" xr:uid="{00000000-0004-0000-0100-000062000000}"/>
    <hyperlink ref="I157" r:id="rId100" xr:uid="{00000000-0004-0000-0100-000063000000}"/>
    <hyperlink ref="I155" r:id="rId101" xr:uid="{00000000-0004-0000-0100-000064000000}"/>
    <hyperlink ref="I158" r:id="rId102" xr:uid="{00000000-0004-0000-0100-000065000000}"/>
    <hyperlink ref="I161" r:id="rId103" xr:uid="{00000000-0004-0000-0100-000066000000}"/>
    <hyperlink ref="I164" r:id="rId104" xr:uid="{00000000-0004-0000-0100-000067000000}"/>
    <hyperlink ref="I166" r:id="rId105" xr:uid="{00000000-0004-0000-0100-000068000000}"/>
    <hyperlink ref="I170" r:id="rId106" display="http://www.pmcostrava.cz/public/uploads/images/max/135428700004.jpg" xr:uid="{00000000-0004-0000-0100-000069000000}"/>
    <hyperlink ref="I171" r:id="rId107" display="http://www.pmcostrava.cz/public/uploads/images/max/131781092314.jpg" xr:uid="{00000000-0004-0000-0100-00006A000000}"/>
    <hyperlink ref="I174" r:id="rId108" xr:uid="{00000000-0004-0000-0100-00006B000000}"/>
    <hyperlink ref="I173" r:id="rId109" xr:uid="{00000000-0004-0000-0100-00006C000000}"/>
    <hyperlink ref="I175" r:id="rId110" xr:uid="{00000000-0004-0000-0100-00006D000000}"/>
    <hyperlink ref="I177" r:id="rId111" display="http://www.pmcostrava.cz/public/uploads/images/max/119126951358.jpg" xr:uid="{00000000-0004-0000-0100-00006E000000}"/>
    <hyperlink ref="I183" r:id="rId112" display="http://www.pmcostrava.cz/public/uploads/images/max/13481331336.jpg" xr:uid="{00000000-0004-0000-0100-00006F000000}"/>
    <hyperlink ref="I182" r:id="rId113" display="http://www.pmcostrava.cz/public/uploads/images/max/135057779805.jpg" xr:uid="{00000000-0004-0000-0100-000070000000}"/>
    <hyperlink ref="I179" r:id="rId114" xr:uid="{00000000-0004-0000-0100-000071000000}"/>
    <hyperlink ref="I180" r:id="rId115" xr:uid="{00000000-0004-0000-0100-000072000000}"/>
    <hyperlink ref="I184" r:id="rId116" xr:uid="{00000000-0004-0000-0100-000073000000}"/>
    <hyperlink ref="I188" r:id="rId117" display="http://www.pmcostrava.cz/public/uploads/images/max/134857138322.jpg" xr:uid="{00000000-0004-0000-0100-000074000000}"/>
    <hyperlink ref="I189" r:id="rId118" display="http://www.pmcostrava.cz/public/uploads/images/max/131773825525.jpg" xr:uid="{00000000-0004-0000-0100-000075000000}"/>
    <hyperlink ref="I191" r:id="rId119" display="http://www.pmcostrava.cz/public/uploads/images/max/119340178981.jpg" xr:uid="{00000000-0004-0000-0100-000076000000}"/>
    <hyperlink ref="I193" r:id="rId120" display="http://www.pmcostrava.cz/public/uploads/images/max/119135294095.jpg" xr:uid="{00000000-0004-0000-0100-000077000000}"/>
    <hyperlink ref="I194" r:id="rId121" display="http://www.pmcostrava.cz/public/uploads/images/max/135058373871.jpg" xr:uid="{00000000-0004-0000-0100-000078000000}"/>
    <hyperlink ref="I196" r:id="rId122" display="http://www.pmcostrava.cz/public/uploads/images/max/11934041599.jpg" xr:uid="{00000000-0004-0000-0100-000079000000}"/>
    <hyperlink ref="I197" r:id="rId123" display="http://www.pmcostrava.cz/public/uploads/images/max/119135337045.jpg" xr:uid="{00000000-0004-0000-0100-00007A000000}"/>
    <hyperlink ref="I201" r:id="rId124" display="http://www.pmcostrava.cz/public/uploads/images/max/119135322516.jpg" xr:uid="{00000000-0004-0000-0100-00007B000000}"/>
    <hyperlink ref="I203" r:id="rId125" display="http://www.pmcostrava.cz/public/uploads/images/max/135058292923.jpg" xr:uid="{00000000-0004-0000-0100-00007C000000}"/>
    <hyperlink ref="I205" r:id="rId126" display="http://www.pmcostrava.cz/public/uploads/images/max/135058309531.jpg" xr:uid="{00000000-0004-0000-0100-00007D000000}"/>
    <hyperlink ref="I211" r:id="rId127" display="http://www.pmcostrava.cz/public/uploads/images/max/131773307482.jpg" xr:uid="{00000000-0004-0000-0100-00007E000000}"/>
    <hyperlink ref="I213" r:id="rId128" display="http://www.pmcostrava.cz/public/uploads/images/max/131773283911.jpg" xr:uid="{00000000-0004-0000-0100-00007F000000}"/>
    <hyperlink ref="I214" r:id="rId129" display="http://www.pmcostrava.cz/public/uploads/images/max/134813281781.jpg" xr:uid="{00000000-0004-0000-0100-000080000000}"/>
    <hyperlink ref="I215" r:id="rId130" display="http://www.pmcostrava.cz/public/uploads/images/max/134813277907.jpg" xr:uid="{00000000-0004-0000-0100-000081000000}"/>
    <hyperlink ref="I198" r:id="rId131" xr:uid="{00000000-0004-0000-0100-000082000000}"/>
    <hyperlink ref="I200" r:id="rId132" display="http://www.pmcostrava.cz/public/uploads/images/max/13795890352.jpg" xr:uid="{00000000-0004-0000-0100-000083000000}"/>
    <hyperlink ref="I209" r:id="rId133" xr:uid="{00000000-0004-0000-0100-000084000000}"/>
    <hyperlink ref="I208" r:id="rId134" xr:uid="{00000000-0004-0000-0100-000085000000}"/>
    <hyperlink ref="I207" r:id="rId135" xr:uid="{00000000-0004-0000-0100-000086000000}"/>
    <hyperlink ref="I217" r:id="rId136" display="http://www.pmcostrava.cz/public/uploads/images/max/131773250424.jpg" xr:uid="{00000000-0004-0000-0100-000087000000}"/>
    <hyperlink ref="I186" r:id="rId137" xr:uid="{00000000-0004-0000-0100-000088000000}"/>
    <hyperlink ref="I212" r:id="rId138" xr:uid="{00000000-0004-0000-0100-000089000000}"/>
    <hyperlink ref="I219" r:id="rId139" xr:uid="{00000000-0004-0000-0100-00008A000000}"/>
    <hyperlink ref="I221" r:id="rId140" xr:uid="{00000000-0004-0000-0100-00008B000000}"/>
    <hyperlink ref="I222" r:id="rId141" xr:uid="{00000000-0004-0000-0100-00008C000000}"/>
    <hyperlink ref="I223" r:id="rId142" xr:uid="{00000000-0004-0000-0100-00008D000000}"/>
    <hyperlink ref="I228" r:id="rId143" display="http://www.pmcostrava.cz/public/uploads/images/max/134813454307.jpg" xr:uid="{00000000-0004-0000-0100-00008E000000}"/>
    <hyperlink ref="I225" r:id="rId144" xr:uid="{00000000-0004-0000-0100-00008F000000}"/>
    <hyperlink ref="I227" r:id="rId145" xr:uid="{00000000-0004-0000-0100-000090000000}"/>
    <hyperlink ref="I230" r:id="rId146" display="http://www.pmcostrava.cz/public/uploads/images/max/134813811328.jpg" xr:uid="{00000000-0004-0000-0100-000091000000}"/>
    <hyperlink ref="I233" r:id="rId147" xr:uid="{00000000-0004-0000-0100-000092000000}"/>
    <hyperlink ref="I234" r:id="rId148" xr:uid="{00000000-0004-0000-0100-000093000000}"/>
    <hyperlink ref="I235" r:id="rId149" xr:uid="{00000000-0004-0000-0100-000094000000}"/>
    <hyperlink ref="I236" r:id="rId150" xr:uid="{00000000-0004-0000-0100-000095000000}"/>
    <hyperlink ref="I238" r:id="rId151" xr:uid="{00000000-0004-0000-0100-000096000000}"/>
    <hyperlink ref="I232" r:id="rId152" xr:uid="{00000000-0004-0000-0100-000097000000}"/>
    <hyperlink ref="I244" r:id="rId153" display="http://www.pmcostrava.cz/public/uploads/images/max/13481325859.jpg" xr:uid="{00000000-0004-0000-0100-000098000000}"/>
    <hyperlink ref="I245" r:id="rId154" display="http://www.pmcostrava.cz/public/uploads/images/max/135058270901.jpg" xr:uid="{00000000-0004-0000-0100-000099000000}"/>
    <hyperlink ref="I255" r:id="rId155" display="http://www.pmcostrava.cz/public/uploads/images/max/141224867073.jpg" xr:uid="{00000000-0004-0000-0100-00009A000000}"/>
    <hyperlink ref="I240" r:id="rId156" xr:uid="{00000000-0004-0000-0100-00009B000000}"/>
    <hyperlink ref="I242" r:id="rId157" xr:uid="{00000000-0004-0000-0100-00009C000000}"/>
    <hyperlink ref="I247" r:id="rId158" xr:uid="{00000000-0004-0000-0100-00009D000000}"/>
    <hyperlink ref="I262" r:id="rId159" xr:uid="{00000000-0004-0000-0100-00009E000000}"/>
    <hyperlink ref="I253" r:id="rId160" xr:uid="{00000000-0004-0000-0100-00009F000000}"/>
    <hyperlink ref="I252" r:id="rId161" xr:uid="{00000000-0004-0000-0100-0000A0000000}"/>
    <hyperlink ref="I250" r:id="rId162" xr:uid="{00000000-0004-0000-0100-0000A1000000}"/>
    <hyperlink ref="I249" r:id="rId163" xr:uid="{00000000-0004-0000-0100-0000A2000000}"/>
    <hyperlink ref="I258" r:id="rId164" display="http://www.pmcostrava.cz/public/uploads/images/max/140963478901.jpg" xr:uid="{00000000-0004-0000-0100-0000A3000000}"/>
    <hyperlink ref="I257" r:id="rId165" display="http://www.pmcostrava.cz/public/uploads/images/max/140963469829.jpg" xr:uid="{00000000-0004-0000-0100-0000A4000000}"/>
    <hyperlink ref="I260" r:id="rId166" xr:uid="{00000000-0004-0000-0100-0000A5000000}"/>
    <hyperlink ref="I280" r:id="rId167" display="http://www.pmcostrava.cz/public/uploads/images/max/135020614809.jpg" xr:uid="{00000000-0004-0000-0100-0000A6000000}"/>
    <hyperlink ref="I276" r:id="rId168" display="http://www.pmcostrava.cz/public/uploads/images/max/137941877964.jpg" xr:uid="{00000000-0004-0000-0100-0000A7000000}"/>
    <hyperlink ref="I278" r:id="rId169" xr:uid="{00000000-0004-0000-0100-0000A8000000}"/>
    <hyperlink ref="I265" r:id="rId170" xr:uid="{00000000-0004-0000-0100-0000A9000000}"/>
    <hyperlink ref="I264" r:id="rId171" xr:uid="{00000000-0004-0000-0100-0000AA000000}"/>
    <hyperlink ref="I267" r:id="rId172" xr:uid="{00000000-0004-0000-0100-0000AB000000}"/>
    <hyperlink ref="I269" r:id="rId173" xr:uid="{00000000-0004-0000-0100-0000AC000000}"/>
    <hyperlink ref="I270" r:id="rId174" xr:uid="{00000000-0004-0000-0100-0000AD000000}"/>
    <hyperlink ref="I271" r:id="rId175" xr:uid="{00000000-0004-0000-0100-0000AE000000}"/>
    <hyperlink ref="I273" r:id="rId176" xr:uid="{00000000-0004-0000-0100-0000AF000000}"/>
  </hyperlinks>
  <pageMargins left="0.7" right="0.7" top="0.78740157499999996" bottom="0.78740157499999996" header="0.3" footer="0.3"/>
  <pageSetup paperSize="9" orientation="portrait" r:id="rId17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V15"/>
  <sheetViews>
    <sheetView workbookViewId="0">
      <selection activeCell="F18" sqref="F18"/>
    </sheetView>
  </sheetViews>
  <sheetFormatPr defaultRowHeight="15"/>
  <sheetData>
    <row r="1" spans="1:22">
      <c r="A1" s="86" t="s">
        <v>81</v>
      </c>
    </row>
    <row r="2" spans="1:22">
      <c r="A2" s="86"/>
    </row>
    <row r="3" spans="1:22">
      <c r="A3" s="322" t="s">
        <v>1235</v>
      </c>
    </row>
    <row r="4" spans="1:22" ht="18.75">
      <c r="A4" s="321" t="s">
        <v>1236</v>
      </c>
    </row>
    <row r="5" spans="1:22" ht="18.75">
      <c r="A5" s="321" t="s">
        <v>1237</v>
      </c>
    </row>
    <row r="6" spans="1:22">
      <c r="A6" s="320" t="s">
        <v>1234</v>
      </c>
    </row>
    <row r="7" spans="1:22">
      <c r="A7" s="320" t="s">
        <v>1238</v>
      </c>
    </row>
    <row r="8" spans="1:22">
      <c r="A8" s="320" t="s">
        <v>1239</v>
      </c>
    </row>
    <row r="9" spans="1:22">
      <c r="A9" s="320" t="s">
        <v>1240</v>
      </c>
    </row>
    <row r="10" spans="1:22">
      <c r="A10" s="568" t="s">
        <v>1241</v>
      </c>
      <c r="B10" s="566"/>
      <c r="C10" s="566"/>
      <c r="D10" s="566"/>
      <c r="E10" s="566"/>
      <c r="F10" s="566"/>
      <c r="G10" s="566"/>
      <c r="H10" s="566"/>
      <c r="I10" s="566"/>
      <c r="J10" s="566"/>
      <c r="K10" s="566"/>
      <c r="L10" s="566"/>
      <c r="M10" s="566"/>
      <c r="N10" s="566"/>
      <c r="O10" s="566"/>
      <c r="P10" s="566"/>
      <c r="Q10" s="566"/>
      <c r="R10" s="566"/>
      <c r="S10" s="566"/>
      <c r="T10" s="566"/>
      <c r="U10" s="566"/>
      <c r="V10" s="566"/>
    </row>
    <row r="11" spans="1:22">
      <c r="A11" s="567" t="s">
        <v>5592</v>
      </c>
      <c r="B11" s="566"/>
      <c r="C11" s="566"/>
      <c r="D11" s="566"/>
      <c r="E11" s="566"/>
      <c r="F11" s="566"/>
      <c r="G11" s="566"/>
      <c r="H11" s="566"/>
      <c r="I11" s="566"/>
      <c r="J11" s="566"/>
      <c r="K11" s="566"/>
      <c r="L11" s="566"/>
      <c r="M11" s="566"/>
      <c r="N11" s="566"/>
      <c r="O11" s="566"/>
      <c r="P11" s="566"/>
      <c r="Q11" s="566"/>
      <c r="R11" s="566"/>
      <c r="S11" s="566"/>
      <c r="T11" s="566"/>
      <c r="U11" s="566"/>
      <c r="V11" s="566"/>
    </row>
    <row r="12" spans="1:22">
      <c r="A12" s="320"/>
    </row>
    <row r="13" spans="1:22" ht="15.75">
      <c r="A13" s="87" t="s">
        <v>82</v>
      </c>
    </row>
    <row r="14" spans="1:22">
      <c r="A14" s="88" t="s">
        <v>83</v>
      </c>
    </row>
    <row r="15" spans="1:22" ht="15.75">
      <c r="A15" s="87" t="s">
        <v>84</v>
      </c>
    </row>
  </sheetData>
  <hyperlinks>
    <hyperlink ref="A3" r:id="rId1" display="mailto:info@klasektrading.cz" xr:uid="{00000000-0004-0000-0300-000000000000}"/>
  </hyperlinks>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44"/>
  <sheetViews>
    <sheetView topLeftCell="A25" workbookViewId="0">
      <selection activeCell="L16" sqref="L16"/>
    </sheetView>
  </sheetViews>
  <sheetFormatPr defaultColWidth="8.85546875" defaultRowHeight="14.25"/>
  <cols>
    <col min="1" max="16384" width="8.85546875" style="85"/>
  </cols>
  <sheetData>
    <row r="1" spans="1:17" ht="15">
      <c r="A1" s="297" t="s">
        <v>72</v>
      </c>
      <c r="B1" s="298"/>
      <c r="C1" s="298"/>
      <c r="D1" s="298"/>
      <c r="E1" s="298"/>
      <c r="F1" s="298"/>
      <c r="G1" s="298"/>
      <c r="H1" s="298"/>
      <c r="I1" s="298"/>
      <c r="J1" s="298"/>
      <c r="K1" s="298"/>
      <c r="L1" s="298"/>
      <c r="M1" s="298"/>
      <c r="N1" s="298"/>
      <c r="O1" s="298"/>
      <c r="P1" s="298"/>
      <c r="Q1" s="299"/>
    </row>
    <row r="2" spans="1:17">
      <c r="A2" s="300"/>
      <c r="B2" s="203"/>
      <c r="C2" s="203"/>
      <c r="D2" s="203"/>
      <c r="E2" s="203"/>
      <c r="F2" s="203"/>
      <c r="G2" s="203"/>
      <c r="H2" s="203"/>
      <c r="I2" s="203"/>
      <c r="J2" s="203"/>
      <c r="K2" s="203"/>
      <c r="L2" s="203"/>
      <c r="M2" s="203"/>
      <c r="N2" s="203"/>
      <c r="O2" s="203"/>
      <c r="P2" s="203"/>
    </row>
    <row r="3" spans="1:17">
      <c r="A3" s="202" t="s">
        <v>73</v>
      </c>
      <c r="B3" s="203"/>
      <c r="C3" s="203"/>
      <c r="D3" s="203"/>
      <c r="E3" s="203"/>
      <c r="F3" s="203"/>
      <c r="G3" s="203"/>
      <c r="H3" s="203"/>
      <c r="I3" s="203"/>
      <c r="J3" s="203"/>
      <c r="K3" s="203"/>
      <c r="L3" s="203"/>
      <c r="M3" s="203"/>
      <c r="N3" s="203"/>
      <c r="O3" s="203"/>
      <c r="P3" s="203"/>
    </row>
    <row r="4" spans="1:17">
      <c r="A4" s="202"/>
      <c r="B4" s="203"/>
      <c r="C4" s="203"/>
      <c r="D4" s="203"/>
      <c r="E4" s="203"/>
      <c r="F4" s="203"/>
      <c r="G4" s="203"/>
      <c r="H4" s="203"/>
      <c r="I4" s="203"/>
      <c r="J4" s="203"/>
      <c r="K4" s="203"/>
      <c r="L4" s="203"/>
      <c r="M4" s="203"/>
      <c r="N4" s="203"/>
      <c r="O4" s="203"/>
      <c r="P4" s="203"/>
    </row>
    <row r="5" spans="1:17">
      <c r="A5" s="202" t="s">
        <v>104</v>
      </c>
      <c r="B5" s="203"/>
      <c r="C5" s="203"/>
      <c r="D5" s="203"/>
      <c r="E5" s="203"/>
      <c r="F5" s="203"/>
      <c r="G5" s="203"/>
      <c r="H5" s="203"/>
      <c r="I5" s="203"/>
      <c r="J5" s="203"/>
      <c r="K5" s="203"/>
      <c r="L5" s="203"/>
      <c r="M5" s="203"/>
      <c r="N5" s="203"/>
      <c r="O5" s="203"/>
      <c r="P5" s="203"/>
    </row>
    <row r="6" spans="1:17">
      <c r="A6" s="202"/>
      <c r="B6" s="203"/>
      <c r="C6" s="203"/>
      <c r="D6" s="203"/>
      <c r="E6" s="203"/>
      <c r="F6" s="203"/>
      <c r="G6" s="203"/>
      <c r="H6" s="203"/>
      <c r="I6" s="203"/>
      <c r="J6" s="203"/>
      <c r="K6" s="203"/>
      <c r="L6" s="203"/>
      <c r="M6" s="203"/>
      <c r="N6" s="203"/>
      <c r="O6" s="203"/>
      <c r="P6" s="203"/>
    </row>
    <row r="7" spans="1:17">
      <c r="A7" s="202" t="s">
        <v>1020</v>
      </c>
      <c r="B7" s="203"/>
      <c r="C7" s="203"/>
      <c r="D7" s="203"/>
      <c r="E7" s="203"/>
      <c r="F7" s="203"/>
      <c r="G7" s="203"/>
      <c r="H7" s="203"/>
      <c r="I7" s="203"/>
      <c r="J7" s="203"/>
      <c r="K7" s="203"/>
      <c r="L7" s="203"/>
      <c r="M7" s="203"/>
      <c r="N7" s="203"/>
      <c r="O7" s="203"/>
      <c r="P7" s="203"/>
    </row>
    <row r="8" spans="1:17">
      <c r="B8" s="203"/>
      <c r="C8" s="203"/>
      <c r="D8" s="203"/>
      <c r="E8" s="203"/>
      <c r="F8" s="203"/>
      <c r="G8" s="203"/>
      <c r="H8" s="203"/>
      <c r="I8" s="203"/>
      <c r="J8" s="203"/>
      <c r="K8" s="203"/>
      <c r="L8" s="203"/>
      <c r="M8" s="203"/>
      <c r="N8" s="203"/>
      <c r="O8" s="203"/>
      <c r="P8" s="203"/>
    </row>
    <row r="9" spans="1:17">
      <c r="A9" s="85" t="s">
        <v>1013</v>
      </c>
      <c r="B9" s="203"/>
      <c r="C9" s="203"/>
      <c r="D9" s="203"/>
      <c r="E9" s="203"/>
      <c r="F9" s="203"/>
      <c r="G9" s="203"/>
      <c r="H9" s="203"/>
      <c r="I9" s="203"/>
      <c r="J9" s="203"/>
      <c r="K9" s="203"/>
      <c r="L9" s="203"/>
      <c r="M9" s="203"/>
      <c r="N9" s="203"/>
      <c r="O9" s="203"/>
      <c r="P9" s="203"/>
    </row>
    <row r="10" spans="1:17">
      <c r="A10" s="202" t="s">
        <v>61</v>
      </c>
      <c r="B10" s="203"/>
      <c r="C10" s="203"/>
      <c r="D10" s="203"/>
      <c r="E10" s="203"/>
      <c r="F10" s="203"/>
      <c r="G10" s="203"/>
      <c r="H10" s="203"/>
      <c r="I10" s="203"/>
      <c r="J10" s="203"/>
      <c r="K10" s="203"/>
      <c r="L10" s="203"/>
      <c r="M10" s="203"/>
      <c r="N10" s="203"/>
      <c r="O10" s="203"/>
      <c r="P10" s="203"/>
    </row>
    <row r="11" spans="1:17">
      <c r="A11" s="202" t="s">
        <v>1221</v>
      </c>
      <c r="B11" s="203"/>
      <c r="C11" s="203"/>
      <c r="D11" s="203"/>
      <c r="E11" s="203"/>
      <c r="F11" s="203"/>
      <c r="G11" s="203"/>
      <c r="H11" s="203"/>
      <c r="I11" s="203"/>
      <c r="J11" s="203"/>
      <c r="K11" s="203"/>
      <c r="L11" s="203"/>
      <c r="M11" s="203"/>
      <c r="N11" s="203"/>
      <c r="O11" s="203"/>
      <c r="P11" s="203"/>
    </row>
    <row r="12" spans="1:17">
      <c r="A12" s="202"/>
      <c r="B12" s="203"/>
      <c r="C12" s="203"/>
      <c r="D12" s="203"/>
      <c r="E12" s="203"/>
      <c r="F12" s="203"/>
      <c r="G12" s="203"/>
      <c r="H12" s="203"/>
      <c r="I12" s="203"/>
      <c r="J12" s="203"/>
      <c r="K12" s="203"/>
      <c r="L12" s="203"/>
      <c r="M12" s="203"/>
      <c r="N12" s="203"/>
      <c r="O12" s="203"/>
      <c r="P12" s="203"/>
    </row>
    <row r="13" spans="1:17">
      <c r="A13" s="202" t="s">
        <v>1222</v>
      </c>
      <c r="B13" s="203"/>
      <c r="C13" s="203"/>
      <c r="D13" s="203"/>
      <c r="E13" s="203"/>
      <c r="F13" s="203"/>
      <c r="G13" s="203"/>
      <c r="H13" s="203"/>
      <c r="I13" s="203"/>
      <c r="J13" s="203"/>
      <c r="K13" s="203"/>
      <c r="L13" s="203"/>
      <c r="M13" s="203"/>
      <c r="N13" s="203"/>
      <c r="O13" s="203"/>
      <c r="P13" s="203"/>
    </row>
    <row r="14" spans="1:17">
      <c r="A14" s="202" t="s">
        <v>176</v>
      </c>
      <c r="B14" s="203"/>
      <c r="C14" s="203"/>
      <c r="D14" s="203"/>
      <c r="E14" s="203"/>
      <c r="F14" s="203"/>
      <c r="G14" s="203"/>
      <c r="H14" s="203"/>
      <c r="I14" s="203"/>
      <c r="J14" s="203"/>
      <c r="K14" s="203"/>
      <c r="L14" s="203"/>
      <c r="M14" s="203"/>
      <c r="N14" s="203"/>
      <c r="O14" s="203"/>
      <c r="P14" s="203"/>
    </row>
    <row r="15" spans="1:17">
      <c r="A15" s="202"/>
      <c r="B15" s="203"/>
      <c r="C15" s="203"/>
      <c r="D15" s="203"/>
      <c r="E15" s="203"/>
      <c r="F15" s="203"/>
      <c r="G15" s="203"/>
      <c r="H15" s="203"/>
      <c r="I15" s="203"/>
      <c r="J15" s="203"/>
      <c r="K15" s="203"/>
      <c r="L15" s="203"/>
      <c r="M15" s="203"/>
      <c r="N15" s="203"/>
      <c r="O15" s="203"/>
      <c r="P15" s="203"/>
    </row>
    <row r="16" spans="1:17" s="31" customFormat="1" ht="15">
      <c r="A16" s="301" t="s">
        <v>6568</v>
      </c>
      <c r="B16" s="203"/>
      <c r="C16" s="203"/>
      <c r="D16" s="203"/>
      <c r="E16" s="203"/>
      <c r="F16" s="203"/>
      <c r="G16" s="203"/>
      <c r="H16" s="203"/>
      <c r="I16" s="203"/>
      <c r="J16" s="203"/>
      <c r="K16" s="203"/>
      <c r="L16" s="203"/>
      <c r="M16" s="203"/>
      <c r="N16" s="203"/>
      <c r="O16" s="203"/>
      <c r="P16" s="203"/>
    </row>
    <row r="17" spans="1:16">
      <c r="A17" s="302" t="s">
        <v>74</v>
      </c>
      <c r="B17" s="203"/>
      <c r="C17" s="203"/>
      <c r="D17" s="203"/>
      <c r="E17" s="203"/>
      <c r="F17" s="203"/>
      <c r="G17" s="203"/>
      <c r="H17" s="203"/>
      <c r="I17" s="203"/>
      <c r="J17" s="203"/>
      <c r="K17" s="203"/>
      <c r="L17" s="203"/>
      <c r="M17" s="203"/>
      <c r="N17" s="203"/>
      <c r="O17" s="203"/>
      <c r="P17" s="203"/>
    </row>
    <row r="18" spans="1:16">
      <c r="A18" s="202"/>
    </row>
    <row r="19" spans="1:16">
      <c r="A19" s="202" t="s">
        <v>1014</v>
      </c>
    </row>
    <row r="20" spans="1:16">
      <c r="A20" s="202"/>
    </row>
    <row r="21" spans="1:16">
      <c r="A21" s="202" t="s">
        <v>1223</v>
      </c>
    </row>
    <row r="22" spans="1:16">
      <c r="A22" s="202"/>
    </row>
    <row r="23" spans="1:16">
      <c r="A23" s="202" t="s">
        <v>1224</v>
      </c>
    </row>
    <row r="24" spans="1:16">
      <c r="A24" s="202"/>
    </row>
    <row r="25" spans="1:16">
      <c r="A25" s="202" t="s">
        <v>75</v>
      </c>
    </row>
    <row r="26" spans="1:16">
      <c r="A26" s="202"/>
    </row>
    <row r="27" spans="1:16">
      <c r="A27" s="202" t="s">
        <v>1225</v>
      </c>
    </row>
    <row r="28" spans="1:16">
      <c r="A28" s="202" t="s">
        <v>1226</v>
      </c>
    </row>
    <row r="29" spans="1:16">
      <c r="A29" s="202" t="s">
        <v>1227</v>
      </c>
    </row>
    <row r="30" spans="1:16">
      <c r="A30" s="202" t="s">
        <v>1228</v>
      </c>
    </row>
    <row r="31" spans="1:16">
      <c r="A31" s="202" t="s">
        <v>1229</v>
      </c>
      <c r="B31" s="203"/>
      <c r="C31" s="203"/>
      <c r="D31" s="203"/>
      <c r="E31" s="203"/>
      <c r="F31" s="203"/>
      <c r="G31" s="203"/>
      <c r="H31" s="203"/>
    </row>
    <row r="32" spans="1:16">
      <c r="A32" s="202" t="s">
        <v>1230</v>
      </c>
      <c r="B32" s="203"/>
      <c r="C32" s="203"/>
      <c r="D32" s="203"/>
      <c r="E32" s="203"/>
      <c r="F32" s="203"/>
      <c r="G32" s="203"/>
      <c r="H32" s="203"/>
    </row>
    <row r="33" spans="1:8">
      <c r="A33" s="202" t="s">
        <v>1231</v>
      </c>
      <c r="B33" s="203"/>
      <c r="C33" s="203"/>
      <c r="D33" s="203"/>
      <c r="E33" s="203"/>
      <c r="F33" s="203"/>
      <c r="G33" s="203"/>
      <c r="H33" s="203"/>
    </row>
    <row r="34" spans="1:8">
      <c r="A34" s="202" t="s">
        <v>1232</v>
      </c>
      <c r="B34" s="203"/>
      <c r="C34" s="203"/>
      <c r="D34" s="203"/>
      <c r="E34" s="203"/>
      <c r="F34" s="203"/>
      <c r="G34" s="203"/>
      <c r="H34" s="203"/>
    </row>
    <row r="35" spans="1:8">
      <c r="A35" s="202" t="s">
        <v>1233</v>
      </c>
      <c r="B35" s="203"/>
      <c r="C35" s="203"/>
      <c r="D35" s="203"/>
      <c r="E35" s="203"/>
      <c r="F35" s="203"/>
      <c r="G35" s="203"/>
      <c r="H35" s="203"/>
    </row>
    <row r="36" spans="1:8">
      <c r="A36" s="202"/>
      <c r="B36" s="203"/>
      <c r="C36" s="203"/>
      <c r="D36" s="203"/>
      <c r="E36" s="203"/>
      <c r="F36" s="203"/>
      <c r="G36" s="203"/>
      <c r="H36" s="203"/>
    </row>
    <row r="37" spans="1:8" ht="15">
      <c r="A37" s="296" t="s">
        <v>1019</v>
      </c>
      <c r="B37" s="303"/>
      <c r="C37" s="303"/>
      <c r="D37" s="303"/>
      <c r="E37" s="303"/>
      <c r="F37" s="303"/>
      <c r="G37" s="303"/>
      <c r="H37" s="303"/>
    </row>
    <row r="38" spans="1:8">
      <c r="A38" s="202" t="s">
        <v>76</v>
      </c>
      <c r="B38" s="203"/>
      <c r="C38" s="203"/>
      <c r="D38" s="203"/>
      <c r="E38" s="203"/>
      <c r="F38" s="203"/>
      <c r="G38" s="203"/>
      <c r="H38" s="203"/>
    </row>
    <row r="39" spans="1:8">
      <c r="A39" s="202" t="s">
        <v>77</v>
      </c>
      <c r="B39" s="203"/>
      <c r="C39" s="203"/>
      <c r="D39" s="203"/>
      <c r="E39" s="203"/>
      <c r="F39" s="203"/>
      <c r="G39" s="203"/>
      <c r="H39" s="203"/>
    </row>
    <row r="40" spans="1:8">
      <c r="A40" s="203" t="s">
        <v>78</v>
      </c>
      <c r="B40" s="203"/>
      <c r="C40" s="203"/>
      <c r="D40" s="203"/>
      <c r="E40" s="203"/>
      <c r="F40" s="203"/>
      <c r="G40" s="203"/>
      <c r="H40" s="203"/>
    </row>
    <row r="41" spans="1:8">
      <c r="A41" s="203" t="s">
        <v>79</v>
      </c>
      <c r="B41" s="203"/>
      <c r="C41" s="203"/>
      <c r="D41" s="203"/>
      <c r="E41" s="203"/>
      <c r="F41" s="203"/>
      <c r="G41" s="203"/>
      <c r="H41" s="203"/>
    </row>
    <row r="42" spans="1:8">
      <c r="A42" s="203" t="s">
        <v>80</v>
      </c>
      <c r="B42" s="203"/>
      <c r="C42" s="203"/>
      <c r="D42" s="203"/>
      <c r="E42" s="203"/>
      <c r="F42" s="203"/>
      <c r="G42" s="203"/>
      <c r="H42" s="203"/>
    </row>
    <row r="43" spans="1:8">
      <c r="A43" s="203" t="s">
        <v>177</v>
      </c>
    </row>
    <row r="44" spans="1:8">
      <c r="A44" s="203" t="s">
        <v>178</v>
      </c>
    </row>
  </sheetData>
  <hyperlinks>
    <hyperlink ref="A16" r:id="rId1" display="http://www.kb.cz/kurzovni-listek/cs/rl/index.x" xr:uid="{00000000-0004-0000-0200-000000000000}"/>
    <hyperlink ref="A17" r:id="rId2" xr:uid="{00000000-0004-0000-0200-000001000000}"/>
  </hyperlinks>
  <pageMargins left="0.7" right="0.7" top="0.78740157499999996" bottom="0.78740157499999996" header="0.3" footer="0.3"/>
  <pageSetup paperSize="9"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8"/>
  <sheetViews>
    <sheetView workbookViewId="0">
      <selection activeCell="F13" sqref="F13"/>
    </sheetView>
  </sheetViews>
  <sheetFormatPr defaultRowHeight="15"/>
  <sheetData>
    <row r="1" spans="1:1" ht="15.75">
      <c r="A1" s="89" t="s">
        <v>85</v>
      </c>
    </row>
    <row r="2" spans="1:1" ht="15.75">
      <c r="A2" s="89"/>
    </row>
    <row r="3" spans="1:1" ht="15.75">
      <c r="A3" s="304" t="s">
        <v>1242</v>
      </c>
    </row>
    <row r="4" spans="1:1">
      <c r="A4" s="21" t="s">
        <v>1243</v>
      </c>
    </row>
    <row r="5" spans="1:1">
      <c r="A5" s="21" t="s">
        <v>1244</v>
      </c>
    </row>
    <row r="6" spans="1:1">
      <c r="A6" s="21" t="s">
        <v>86</v>
      </c>
    </row>
    <row r="7" spans="1:1" s="83" customFormat="1" ht="12.75">
      <c r="A7" s="21" t="s">
        <v>1245</v>
      </c>
    </row>
    <row r="8" spans="1:1" s="83" customFormat="1" ht="12.75"/>
  </sheetData>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12"/>
  <sheetViews>
    <sheetView workbookViewId="0">
      <selection activeCell="G19" sqref="G19"/>
    </sheetView>
  </sheetViews>
  <sheetFormatPr defaultRowHeight="15"/>
  <sheetData>
    <row r="1" spans="1:1" s="83" customFormat="1" ht="18.75">
      <c r="A1" s="90" t="s">
        <v>87</v>
      </c>
    </row>
    <row r="2" spans="1:1" s="83" customFormat="1">
      <c r="A2" s="91"/>
    </row>
    <row r="3" spans="1:1" s="83" customFormat="1">
      <c r="A3" s="91" t="s">
        <v>88</v>
      </c>
    </row>
    <row r="4" spans="1:1" s="83" customFormat="1">
      <c r="A4" s="91"/>
    </row>
    <row r="5" spans="1:1" s="83" customFormat="1">
      <c r="A5" s="91" t="s">
        <v>90</v>
      </c>
    </row>
    <row r="6" spans="1:1" s="83" customFormat="1">
      <c r="A6" s="91"/>
    </row>
    <row r="7" spans="1:1" s="83" customFormat="1">
      <c r="A7" s="91" t="s">
        <v>91</v>
      </c>
    </row>
    <row r="8" spans="1:1" s="83" customFormat="1">
      <c r="A8" s="91"/>
    </row>
    <row r="9" spans="1:1" s="83" customFormat="1">
      <c r="A9" s="91" t="s">
        <v>92</v>
      </c>
    </row>
    <row r="10" spans="1:1" s="83" customFormat="1" ht="12.75">
      <c r="A10" s="92"/>
    </row>
    <row r="11" spans="1:1" s="83" customFormat="1">
      <c r="A11" s="91" t="s">
        <v>89</v>
      </c>
    </row>
    <row r="12" spans="1:1" s="83" customFormat="1" ht="15.75">
      <c r="A12" s="91" t="s">
        <v>93</v>
      </c>
    </row>
  </sheetData>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H1322"/>
  <sheetViews>
    <sheetView zoomScale="70" zoomScaleNormal="70" workbookViewId="0">
      <pane ySplit="20" topLeftCell="A21" activePane="bottomLeft" state="frozen"/>
      <selection activeCell="G28" sqref="G28"/>
      <selection pane="bottomLeft" activeCell="W31" sqref="W31"/>
    </sheetView>
  </sheetViews>
  <sheetFormatPr defaultRowHeight="15"/>
  <cols>
    <col min="1" max="1" width="0.42578125" customWidth="1"/>
    <col min="2" max="2" width="7.28515625" customWidth="1"/>
    <col min="3" max="3" width="15.7109375" customWidth="1"/>
    <col min="4" max="4" width="45.7109375" customWidth="1"/>
    <col min="5" max="5" width="10" customWidth="1"/>
    <col min="6" max="6" width="6.140625" hidden="1" customWidth="1"/>
    <col min="7" max="7" width="3.42578125" hidden="1" customWidth="1"/>
    <col min="8" max="8" width="14.7109375" style="4" customWidth="1"/>
    <col min="9" max="9" width="13.140625" style="98" customWidth="1"/>
    <col min="10" max="10" width="13.42578125" customWidth="1"/>
    <col min="11" max="11" width="5.85546875" customWidth="1"/>
    <col min="12" max="12" width="12.140625" customWidth="1"/>
    <col min="13" max="13" width="12.28515625" customWidth="1"/>
    <col min="14" max="14" width="9.140625" customWidth="1"/>
    <col min="15" max="15" width="11.5703125" hidden="1" customWidth="1"/>
    <col min="16" max="16" width="10.85546875" hidden="1" customWidth="1"/>
    <col min="17" max="17" width="9.140625" hidden="1" customWidth="1"/>
    <col min="18" max="19" width="9.140625" customWidth="1"/>
    <col min="20" max="20" width="7.5703125" customWidth="1"/>
    <col min="21" max="21" width="5.5703125" customWidth="1"/>
    <col min="22" max="22" width="5.7109375" customWidth="1"/>
    <col min="23" max="23" width="40.28515625" customWidth="1"/>
    <col min="24" max="24" width="15.5703125" customWidth="1"/>
    <col min="25" max="25" width="12.42578125" customWidth="1"/>
    <col min="26" max="26" width="20" customWidth="1"/>
    <col min="27" max="27" width="19.85546875" customWidth="1"/>
    <col min="28" max="28" width="16.7109375" customWidth="1"/>
    <col min="29" max="29" width="14.7109375" customWidth="1"/>
    <col min="30" max="30" width="10" customWidth="1"/>
    <col min="31" max="31" width="11.28515625" customWidth="1"/>
    <col min="32" max="32" width="15.85546875" customWidth="1"/>
    <col min="33" max="33" width="16.7109375" customWidth="1"/>
    <col min="34" max="34" width="17" customWidth="1"/>
  </cols>
  <sheetData>
    <row r="1" spans="1:34" ht="30">
      <c r="C1" s="19"/>
      <c r="D1" s="19"/>
      <c r="E1" s="24" t="s">
        <v>1246</v>
      </c>
      <c r="F1" s="16"/>
      <c r="G1" s="28"/>
      <c r="H1" s="28"/>
      <c r="I1" s="160"/>
      <c r="J1" s="16"/>
      <c r="K1" s="16"/>
      <c r="L1" s="16"/>
      <c r="M1" s="16"/>
      <c r="N1" s="16"/>
      <c r="O1" s="16"/>
      <c r="P1" s="16"/>
      <c r="Q1" s="16"/>
      <c r="R1" s="16"/>
      <c r="S1" s="16"/>
      <c r="T1" s="16"/>
      <c r="U1" s="161"/>
      <c r="V1" s="161"/>
      <c r="W1" s="715"/>
      <c r="X1" s="715"/>
      <c r="Y1" s="16"/>
      <c r="Z1" s="16"/>
      <c r="AA1" s="159"/>
      <c r="AB1" s="75"/>
      <c r="AC1" s="75"/>
      <c r="AD1" s="75"/>
      <c r="AE1" s="17"/>
      <c r="AF1" s="17"/>
      <c r="AG1" s="17"/>
      <c r="AH1" s="17"/>
    </row>
    <row r="2" spans="1:34" ht="18">
      <c r="C2" s="19"/>
      <c r="D2" s="25" t="s">
        <v>1247</v>
      </c>
      <c r="E2" s="20"/>
      <c r="F2" s="29"/>
      <c r="G2" s="29"/>
      <c r="H2" s="70"/>
      <c r="I2" s="20"/>
      <c r="J2" s="20"/>
      <c r="K2" s="20"/>
      <c r="L2" s="20"/>
      <c r="M2" s="20"/>
      <c r="N2" s="20"/>
      <c r="O2" s="20"/>
      <c r="P2" s="20"/>
      <c r="Q2" s="75"/>
      <c r="R2" s="75"/>
      <c r="S2" s="75"/>
      <c r="T2" s="75"/>
      <c r="U2" s="27"/>
      <c r="V2" s="76"/>
      <c r="W2" s="76"/>
      <c r="X2" s="23"/>
      <c r="Y2" s="22"/>
      <c r="Z2" s="207"/>
      <c r="AA2" s="22"/>
      <c r="AD2" s="22"/>
      <c r="AE2" s="22"/>
      <c r="AF2" s="22"/>
      <c r="AG2" s="22"/>
      <c r="AH2" s="22"/>
    </row>
    <row r="3" spans="1:34" ht="23.25">
      <c r="C3" s="19"/>
      <c r="D3" s="26" t="s">
        <v>1018</v>
      </c>
      <c r="E3" s="20"/>
      <c r="F3" s="29"/>
      <c r="G3" s="29"/>
      <c r="H3" s="70"/>
      <c r="I3" s="20"/>
      <c r="J3" s="20"/>
      <c r="K3" s="20"/>
      <c r="L3" s="20"/>
      <c r="M3" s="20"/>
      <c r="N3" s="20"/>
      <c r="O3" s="75"/>
      <c r="P3" s="75"/>
      <c r="Q3" s="75"/>
      <c r="R3" s="75"/>
      <c r="S3" s="75"/>
      <c r="T3" s="23"/>
      <c r="U3" s="20"/>
      <c r="V3" s="23"/>
      <c r="W3" s="76"/>
      <c r="X3" s="23"/>
      <c r="Y3" s="22"/>
      <c r="Z3" s="22"/>
      <c r="AA3" s="22"/>
      <c r="AD3" s="22"/>
      <c r="AE3" s="22"/>
      <c r="AF3" s="22"/>
      <c r="AG3" s="22"/>
      <c r="AH3" s="22"/>
    </row>
    <row r="4" spans="1:34">
      <c r="C4" s="19"/>
      <c r="D4" s="26" t="s">
        <v>179</v>
      </c>
      <c r="E4" s="32"/>
      <c r="F4" s="30"/>
      <c r="G4" s="30"/>
      <c r="H4" s="108"/>
      <c r="I4" s="32"/>
      <c r="J4" s="32"/>
      <c r="K4" s="32"/>
      <c r="L4" s="32"/>
      <c r="M4" s="32"/>
      <c r="N4" s="32"/>
      <c r="O4" s="75"/>
      <c r="P4" s="75"/>
      <c r="Q4" s="75"/>
      <c r="R4" s="75"/>
      <c r="S4" s="75"/>
      <c r="T4" s="23"/>
      <c r="U4" s="20"/>
      <c r="V4" s="23"/>
      <c r="W4" s="76"/>
      <c r="X4" s="23"/>
      <c r="Y4" s="18"/>
      <c r="Z4" s="635"/>
      <c r="AA4" s="18"/>
      <c r="AD4" s="19"/>
      <c r="AE4" s="19"/>
      <c r="AF4" s="19"/>
      <c r="AG4" s="19"/>
      <c r="AH4" s="19"/>
    </row>
    <row r="5" spans="1:34" ht="18">
      <c r="A5" s="21"/>
      <c r="B5" s="21"/>
      <c r="C5" s="148" t="s">
        <v>231</v>
      </c>
      <c r="D5" s="113"/>
      <c r="E5" s="113"/>
      <c r="F5" s="37"/>
      <c r="G5" s="37"/>
      <c r="H5" s="109"/>
      <c r="I5" s="15"/>
      <c r="J5" s="31"/>
      <c r="K5" s="31"/>
      <c r="L5" s="32"/>
      <c r="M5" s="32"/>
      <c r="N5" s="32"/>
      <c r="O5" s="162" t="s">
        <v>181</v>
      </c>
      <c r="P5" s="75"/>
      <c r="Q5" s="75"/>
      <c r="R5" s="162" t="s">
        <v>180</v>
      </c>
      <c r="S5" s="162" t="s">
        <v>181</v>
      </c>
      <c r="T5" s="23"/>
      <c r="U5" s="20"/>
      <c r="V5" s="23"/>
      <c r="W5" s="76"/>
      <c r="X5" s="76"/>
      <c r="Y5" s="84"/>
      <c r="Z5" s="84"/>
      <c r="AA5" s="84"/>
    </row>
    <row r="6" spans="1:34">
      <c r="A6" s="31"/>
      <c r="B6" s="31"/>
      <c r="C6" s="32"/>
      <c r="D6" s="32"/>
      <c r="E6" s="33"/>
      <c r="F6" s="37"/>
      <c r="G6" s="37"/>
      <c r="H6" s="109"/>
      <c r="I6" s="31"/>
      <c r="J6" s="31"/>
      <c r="K6" s="31"/>
      <c r="L6" s="32"/>
      <c r="M6" s="32"/>
      <c r="N6" s="32"/>
      <c r="O6" s="315">
        <v>-0.05</v>
      </c>
      <c r="P6" s="75"/>
      <c r="Q6" s="75"/>
      <c r="R6" s="314">
        <v>2000</v>
      </c>
      <c r="S6" s="315">
        <v>-0.05</v>
      </c>
      <c r="T6" s="23"/>
      <c r="U6" s="20"/>
      <c r="V6" s="23"/>
      <c r="W6" s="76"/>
      <c r="X6" s="76"/>
      <c r="Y6" s="84"/>
      <c r="Z6" s="84"/>
      <c r="AA6" s="84"/>
    </row>
    <row r="7" spans="1:34">
      <c r="A7" s="31"/>
      <c r="B7" s="31"/>
      <c r="C7" s="32"/>
      <c r="D7" s="32"/>
      <c r="E7" s="33"/>
      <c r="F7" s="37"/>
      <c r="G7" s="37"/>
      <c r="H7" s="109"/>
      <c r="I7" s="31"/>
      <c r="J7" s="31"/>
      <c r="K7" s="31"/>
      <c r="L7" s="32"/>
      <c r="M7" s="32"/>
      <c r="N7" s="32"/>
      <c r="O7" s="315">
        <v>-0.1</v>
      </c>
      <c r="P7" s="75"/>
      <c r="Q7" s="75"/>
      <c r="R7" s="314">
        <v>5000</v>
      </c>
      <c r="S7" s="315">
        <v>-0.1</v>
      </c>
      <c r="T7" s="23"/>
      <c r="U7" s="20"/>
      <c r="V7" s="23"/>
      <c r="W7" s="76"/>
      <c r="X7" s="76"/>
      <c r="AA7" s="23"/>
    </row>
    <row r="8" spans="1:34">
      <c r="A8" s="31"/>
      <c r="B8" s="31"/>
      <c r="C8" s="36" t="s">
        <v>1248</v>
      </c>
      <c r="D8" s="34"/>
      <c r="E8" s="35"/>
      <c r="F8" s="38"/>
      <c r="G8" s="38"/>
      <c r="H8" s="38"/>
      <c r="I8" s="106"/>
      <c r="J8" s="36"/>
      <c r="K8" s="31"/>
      <c r="L8" s="32"/>
      <c r="M8" s="32"/>
      <c r="N8" s="32"/>
      <c r="O8" s="315">
        <v>-0.2</v>
      </c>
      <c r="P8" s="75"/>
      <c r="Q8" s="75"/>
      <c r="R8" s="314">
        <v>20000</v>
      </c>
      <c r="S8" s="315">
        <v>-0.2</v>
      </c>
      <c r="T8" s="23"/>
      <c r="U8" s="20"/>
      <c r="V8" s="23"/>
      <c r="W8" s="76"/>
      <c r="X8" s="76"/>
      <c r="Y8" s="22"/>
      <c r="Z8" s="207"/>
      <c r="AA8" s="22"/>
      <c r="AG8" s="70"/>
    </row>
    <row r="9" spans="1:34">
      <c r="A9" s="31"/>
      <c r="B9" s="31"/>
      <c r="C9" s="36" t="s">
        <v>1249</v>
      </c>
      <c r="D9" s="34"/>
      <c r="E9" s="35"/>
      <c r="F9" s="38"/>
      <c r="G9" s="38"/>
      <c r="H9" s="38"/>
      <c r="I9" s="36"/>
      <c r="J9" s="36"/>
      <c r="K9" s="31"/>
      <c r="L9" s="32"/>
      <c r="M9" s="32"/>
      <c r="N9" s="32"/>
      <c r="O9" s="315">
        <v>-0.25</v>
      </c>
      <c r="P9" s="75"/>
      <c r="Q9" s="75"/>
      <c r="R9" s="314">
        <v>50000</v>
      </c>
      <c r="S9" s="315">
        <v>-0.25</v>
      </c>
      <c r="T9" s="23"/>
      <c r="U9" s="20"/>
      <c r="V9" s="23"/>
      <c r="W9" s="76"/>
      <c r="X9" s="76"/>
      <c r="Y9" s="22"/>
      <c r="Z9" s="207"/>
      <c r="AA9" s="22"/>
      <c r="AG9" s="70"/>
    </row>
    <row r="10" spans="1:34">
      <c r="A10" s="31"/>
      <c r="B10" s="31"/>
      <c r="C10" s="36" t="s">
        <v>182</v>
      </c>
      <c r="D10" s="34"/>
      <c r="E10" s="35"/>
      <c r="F10" s="38"/>
      <c r="G10" s="38"/>
      <c r="H10" s="38"/>
      <c r="I10" s="36"/>
      <c r="J10" s="36"/>
      <c r="K10" s="19"/>
      <c r="L10" s="32"/>
      <c r="M10" s="32"/>
      <c r="N10" s="32"/>
      <c r="O10" s="315">
        <v>-0.3</v>
      </c>
      <c r="P10" s="75"/>
      <c r="Q10" s="75"/>
      <c r="R10" s="314">
        <v>80000</v>
      </c>
      <c r="S10" s="315">
        <v>-0.3</v>
      </c>
      <c r="T10" s="23"/>
      <c r="U10" s="20"/>
      <c r="V10" s="23"/>
      <c r="W10" s="76"/>
      <c r="X10" s="76"/>
      <c r="Y10" s="186"/>
      <c r="Z10" s="189" t="s">
        <v>240</v>
      </c>
      <c r="AA10" s="186"/>
      <c r="AG10" s="70"/>
    </row>
    <row r="11" spans="1:34">
      <c r="A11" s="31"/>
      <c r="B11" s="31"/>
      <c r="C11" s="36" t="s">
        <v>183</v>
      </c>
      <c r="D11" s="34"/>
      <c r="E11" s="35"/>
      <c r="F11" s="38"/>
      <c r="G11" s="38"/>
      <c r="H11" s="38"/>
      <c r="I11" s="36"/>
      <c r="J11" s="36"/>
      <c r="K11" s="19"/>
      <c r="L11" s="32"/>
      <c r="M11" s="32"/>
      <c r="N11" s="32"/>
      <c r="O11" s="315">
        <v>-0.4</v>
      </c>
      <c r="P11" s="75"/>
      <c r="Q11" s="75"/>
      <c r="R11" s="76"/>
      <c r="S11" s="23"/>
      <c r="T11" s="23"/>
      <c r="U11" s="20"/>
      <c r="V11" s="23"/>
      <c r="W11" s="76"/>
      <c r="X11" s="76"/>
      <c r="Y11" s="186"/>
      <c r="Z11" s="186" t="s">
        <v>241</v>
      </c>
      <c r="AA11" s="186"/>
    </row>
    <row r="12" spans="1:34" ht="15.75">
      <c r="A12" s="62"/>
      <c r="B12" s="62"/>
      <c r="C12" s="173" t="s">
        <v>6563</v>
      </c>
      <c r="D12" s="114"/>
      <c r="E12" s="116"/>
      <c r="F12" s="117"/>
      <c r="G12" s="117"/>
      <c r="H12" s="117"/>
      <c r="I12" s="36"/>
      <c r="J12" s="107"/>
      <c r="L12" s="32"/>
      <c r="M12" s="32"/>
      <c r="N12" s="32"/>
      <c r="O12" s="315">
        <v>-0.45</v>
      </c>
      <c r="P12" s="75"/>
      <c r="Q12" s="75"/>
      <c r="R12" s="721" t="s">
        <v>6660</v>
      </c>
      <c r="S12" s="23"/>
      <c r="U12" s="20"/>
      <c r="V12" s="23"/>
      <c r="W12" s="76"/>
      <c r="X12" s="76"/>
      <c r="Y12" s="188"/>
      <c r="Z12" s="190" t="s">
        <v>242</v>
      </c>
      <c r="AA12" s="188"/>
    </row>
    <row r="13" spans="1:34" ht="15.75">
      <c r="A13" s="62"/>
      <c r="B13" s="62"/>
      <c r="C13" s="174" t="s">
        <v>6564</v>
      </c>
      <c r="D13" s="114"/>
      <c r="E13" s="116"/>
      <c r="F13" s="117"/>
      <c r="G13" s="117"/>
      <c r="H13" s="117"/>
      <c r="I13" s="36"/>
      <c r="J13" s="36"/>
      <c r="L13" s="32"/>
      <c r="M13" s="32"/>
      <c r="N13" s="32"/>
      <c r="O13" s="315">
        <v>-0.48</v>
      </c>
      <c r="P13" s="75"/>
      <c r="Q13" s="75"/>
      <c r="U13" s="20"/>
      <c r="V13" s="23"/>
      <c r="W13" s="76"/>
      <c r="X13" s="76"/>
      <c r="Y13" s="187"/>
      <c r="Z13" s="187" t="s">
        <v>243</v>
      </c>
      <c r="AA13" s="187"/>
    </row>
    <row r="14" spans="1:34" ht="15.75">
      <c r="A14" s="62"/>
      <c r="B14" s="62"/>
      <c r="C14" s="79"/>
      <c r="D14" s="79"/>
      <c r="E14" s="80"/>
      <c r="F14" s="68"/>
      <c r="G14" s="68"/>
      <c r="H14" s="110"/>
      <c r="L14" s="32"/>
      <c r="M14" s="32"/>
      <c r="N14" s="32"/>
      <c r="O14" s="315">
        <v>-0.5</v>
      </c>
      <c r="P14" s="75"/>
      <c r="Q14" s="75"/>
      <c r="U14" s="20"/>
      <c r="V14" s="23"/>
      <c r="W14" s="76"/>
      <c r="X14" s="76"/>
      <c r="Y14" s="187"/>
      <c r="Z14" s="187" t="s">
        <v>244</v>
      </c>
      <c r="AA14" s="187"/>
    </row>
    <row r="15" spans="1:34" ht="3.6" customHeight="1">
      <c r="L15" s="77"/>
      <c r="M15" s="77"/>
      <c r="N15" s="77"/>
      <c r="O15" s="77"/>
    </row>
    <row r="16" spans="1:34">
      <c r="A16" s="209"/>
      <c r="B16" s="213" t="s">
        <v>260</v>
      </c>
      <c r="C16" s="46" t="s">
        <v>184</v>
      </c>
      <c r="D16" s="176" t="s">
        <v>188</v>
      </c>
      <c r="E16" s="177" t="s">
        <v>190</v>
      </c>
      <c r="F16" s="42" t="s">
        <v>191</v>
      </c>
      <c r="G16" s="42"/>
      <c r="H16" s="96" t="s">
        <v>196</v>
      </c>
      <c r="I16" s="96" t="s">
        <v>196</v>
      </c>
      <c r="J16" s="96" t="s">
        <v>197</v>
      </c>
      <c r="K16" s="41" t="s">
        <v>201</v>
      </c>
      <c r="L16" s="41" t="s">
        <v>70</v>
      </c>
      <c r="M16" s="214" t="s">
        <v>263</v>
      </c>
      <c r="N16" s="263" t="s">
        <v>0</v>
      </c>
      <c r="O16" s="41" t="s">
        <v>1</v>
      </c>
      <c r="P16" s="155" t="s">
        <v>205</v>
      </c>
      <c r="Q16" s="41" t="s">
        <v>207</v>
      </c>
      <c r="R16" s="43" t="s">
        <v>1250</v>
      </c>
      <c r="S16" s="43" t="s">
        <v>1250</v>
      </c>
      <c r="T16" s="43" t="s">
        <v>210</v>
      </c>
      <c r="U16" s="44" t="s">
        <v>212</v>
      </c>
      <c r="V16" s="45" t="s">
        <v>2</v>
      </c>
      <c r="W16" s="163" t="s">
        <v>3</v>
      </c>
      <c r="X16" s="46" t="s">
        <v>213</v>
      </c>
      <c r="Y16" s="164" t="s">
        <v>214</v>
      </c>
      <c r="Z16" s="46" t="s">
        <v>218</v>
      </c>
      <c r="AA16" s="46" t="s">
        <v>218</v>
      </c>
      <c r="AB16" s="46" t="s">
        <v>219</v>
      </c>
      <c r="AC16" s="46" t="s">
        <v>204</v>
      </c>
      <c r="AD16" s="46" t="s">
        <v>204</v>
      </c>
      <c r="AE16" s="46" t="s">
        <v>62</v>
      </c>
      <c r="AF16" s="46" t="s">
        <v>63</v>
      </c>
      <c r="AG16" s="46" t="s">
        <v>64</v>
      </c>
      <c r="AH16" s="46" t="s">
        <v>204</v>
      </c>
    </row>
    <row r="17" spans="1:34">
      <c r="B17" s="211" t="s">
        <v>261</v>
      </c>
      <c r="C17" s="54" t="s">
        <v>185</v>
      </c>
      <c r="D17" s="178" t="s">
        <v>189</v>
      </c>
      <c r="E17" s="167" t="s">
        <v>192</v>
      </c>
      <c r="F17" s="49" t="s">
        <v>193</v>
      </c>
      <c r="G17" s="49"/>
      <c r="H17" s="179" t="s">
        <v>198</v>
      </c>
      <c r="I17" s="179" t="s">
        <v>198</v>
      </c>
      <c r="J17" s="97" t="s">
        <v>198</v>
      </c>
      <c r="K17" s="48"/>
      <c r="L17" s="50" t="s">
        <v>202</v>
      </c>
      <c r="M17" s="215" t="s">
        <v>264</v>
      </c>
      <c r="N17" s="264" t="s">
        <v>203</v>
      </c>
      <c r="O17" s="54" t="s">
        <v>228</v>
      </c>
      <c r="P17" s="47" t="s">
        <v>206</v>
      </c>
      <c r="Q17" s="48" t="s">
        <v>208</v>
      </c>
      <c r="R17" s="51" t="s">
        <v>1251</v>
      </c>
      <c r="S17" s="51" t="s">
        <v>1251</v>
      </c>
      <c r="T17" s="51" t="s">
        <v>211</v>
      </c>
      <c r="U17" s="52"/>
      <c r="V17" s="53"/>
      <c r="W17" s="165"/>
      <c r="X17" s="54" t="s">
        <v>215</v>
      </c>
      <c r="Y17" s="166" t="s">
        <v>185</v>
      </c>
      <c r="Z17" s="54" t="s">
        <v>220</v>
      </c>
      <c r="AA17" s="54" t="s">
        <v>221</v>
      </c>
      <c r="AB17" s="54" t="s">
        <v>220</v>
      </c>
      <c r="AC17" s="54" t="s">
        <v>19</v>
      </c>
      <c r="AD17" s="54" t="s">
        <v>20</v>
      </c>
      <c r="AE17" s="54" t="s">
        <v>223</v>
      </c>
      <c r="AF17" s="54" t="s">
        <v>223</v>
      </c>
      <c r="AG17" s="54" t="s">
        <v>223</v>
      </c>
      <c r="AH17" s="54" t="s">
        <v>223</v>
      </c>
    </row>
    <row r="18" spans="1:34">
      <c r="A18" s="210"/>
      <c r="B18" s="212" t="s">
        <v>262</v>
      </c>
      <c r="C18" s="175" t="s">
        <v>186</v>
      </c>
      <c r="D18" s="57"/>
      <c r="E18" s="167"/>
      <c r="F18" s="58" t="s">
        <v>194</v>
      </c>
      <c r="G18" s="58"/>
      <c r="H18" s="180" t="s">
        <v>199</v>
      </c>
      <c r="I18" s="180" t="s">
        <v>200</v>
      </c>
      <c r="J18" s="58" t="s">
        <v>200</v>
      </c>
      <c r="K18" s="54"/>
      <c r="L18" s="50"/>
      <c r="M18" s="50"/>
      <c r="N18" s="50"/>
      <c r="O18" s="175"/>
      <c r="P18" s="56" t="s">
        <v>192</v>
      </c>
      <c r="Q18" s="54" t="s">
        <v>209</v>
      </c>
      <c r="R18" s="59" t="s">
        <v>1252</v>
      </c>
      <c r="S18" s="59" t="s">
        <v>1253</v>
      </c>
      <c r="T18" s="59" t="s">
        <v>152</v>
      </c>
      <c r="U18" s="60"/>
      <c r="V18" s="61"/>
      <c r="W18" s="168"/>
      <c r="X18" s="54" t="s">
        <v>216</v>
      </c>
      <c r="Y18" s="166" t="s">
        <v>217</v>
      </c>
      <c r="Z18" s="54" t="s">
        <v>222</v>
      </c>
      <c r="AA18" s="54" t="s">
        <v>222</v>
      </c>
      <c r="AB18" s="54" t="s">
        <v>222</v>
      </c>
      <c r="AC18" s="54"/>
      <c r="AD18" s="54"/>
      <c r="AE18" s="54" t="s">
        <v>163</v>
      </c>
      <c r="AF18" s="54" t="s">
        <v>163</v>
      </c>
      <c r="AG18" s="54" t="s">
        <v>163</v>
      </c>
      <c r="AH18" s="54" t="s">
        <v>163</v>
      </c>
    </row>
    <row r="19" spans="1:34" ht="20.25">
      <c r="A19" s="6"/>
      <c r="B19" s="6"/>
      <c r="C19" s="119"/>
      <c r="D19" s="12"/>
      <c r="E19" s="1"/>
      <c r="F19" s="170" t="s">
        <v>195</v>
      </c>
      <c r="G19" s="1"/>
      <c r="H19" s="95"/>
      <c r="I19" s="95"/>
      <c r="J19" s="256" t="s">
        <v>765</v>
      </c>
      <c r="K19" s="10"/>
      <c r="L19" s="10"/>
      <c r="M19" s="10"/>
      <c r="N19" s="10"/>
      <c r="O19" s="241"/>
      <c r="P19" s="10"/>
      <c r="Q19" s="10"/>
      <c r="R19" s="10"/>
      <c r="S19" s="10"/>
      <c r="T19" s="3"/>
      <c r="U19" s="3"/>
      <c r="V19" s="2"/>
      <c r="W19" s="3"/>
      <c r="X19" s="13"/>
      <c r="Y19" s="137"/>
      <c r="Z19" s="13"/>
      <c r="AA19" s="13"/>
      <c r="AB19" s="13"/>
      <c r="AC19" s="13"/>
      <c r="AD19" s="13"/>
      <c r="AE19" s="13"/>
      <c r="AF19" s="13"/>
      <c r="AG19" s="13"/>
      <c r="AH19" s="13"/>
    </row>
    <row r="20" spans="1:34" ht="20.25">
      <c r="A20" s="6"/>
      <c r="B20" s="6"/>
      <c r="C20" s="172" t="s">
        <v>187</v>
      </c>
      <c r="D20" s="14">
        <v>30</v>
      </c>
      <c r="E20" s="1"/>
      <c r="F20" s="1"/>
      <c r="G20" s="3">
        <f>(100-D20)/100</f>
        <v>0.7</v>
      </c>
      <c r="H20" s="1"/>
      <c r="I20" s="634" t="s">
        <v>224</v>
      </c>
      <c r="J20" s="185" t="s">
        <v>74</v>
      </c>
      <c r="K20" s="10"/>
      <c r="L20" s="10"/>
      <c r="M20" s="10"/>
      <c r="N20" s="10"/>
      <c r="O20" s="10"/>
      <c r="P20" s="10"/>
      <c r="Q20" s="10"/>
      <c r="R20" s="10"/>
      <c r="S20" s="10"/>
      <c r="T20" s="3"/>
      <c r="U20" s="3"/>
      <c r="V20" s="2"/>
      <c r="W20" s="3"/>
      <c r="X20" s="13"/>
      <c r="Y20" s="137"/>
      <c r="Z20" s="13"/>
      <c r="AA20" s="13"/>
      <c r="AB20" s="13"/>
      <c r="AC20" s="13"/>
      <c r="AD20" s="13"/>
      <c r="AE20" s="13"/>
      <c r="AF20" s="13"/>
      <c r="AG20" s="13"/>
      <c r="AH20" s="13"/>
    </row>
    <row r="21" spans="1:34" ht="15.75">
      <c r="A21" s="599" t="s">
        <v>5593</v>
      </c>
      <c r="B21" s="208"/>
      <c r="C21" s="99"/>
      <c r="D21" s="100"/>
      <c r="E21" s="7"/>
      <c r="F21" s="7"/>
      <c r="G21" s="7" t="s">
        <v>61</v>
      </c>
      <c r="H21" s="7"/>
      <c r="I21" s="7"/>
      <c r="J21" s="7"/>
      <c r="K21" s="100"/>
      <c r="L21" s="100"/>
      <c r="M21" s="100"/>
      <c r="N21" s="100"/>
      <c r="O21" s="100"/>
      <c r="P21" s="101"/>
      <c r="Q21" s="102"/>
      <c r="R21" s="102"/>
      <c r="S21" s="102"/>
      <c r="T21" s="103"/>
      <c r="V21" s="104"/>
      <c r="W21" s="105"/>
      <c r="X21" s="81"/>
      <c r="Y21" s="11"/>
      <c r="Z21" s="9"/>
      <c r="AA21" s="9"/>
      <c r="AB21" s="9"/>
      <c r="AC21" s="9"/>
      <c r="AD21" s="9"/>
      <c r="AE21" s="9"/>
      <c r="AF21" s="9"/>
      <c r="AG21" s="9"/>
      <c r="AH21" s="9"/>
    </row>
    <row r="22" spans="1:34" ht="14.45" customHeight="1">
      <c r="A22" s="573"/>
      <c r="B22" s="13"/>
      <c r="C22" s="357" t="s">
        <v>6</v>
      </c>
      <c r="D22" s="357" t="s">
        <v>7</v>
      </c>
      <c r="E22" s="379" t="s">
        <v>8</v>
      </c>
      <c r="F22" s="8">
        <v>25</v>
      </c>
      <c r="G22" s="8"/>
      <c r="H22" s="413">
        <v>169</v>
      </c>
      <c r="I22" s="146">
        <f>(H22)*$G$20</f>
        <v>118.3</v>
      </c>
      <c r="J22" s="255">
        <f>(I22/$J$19)</f>
        <v>4.55</v>
      </c>
      <c r="K22" s="8" t="s">
        <v>9</v>
      </c>
      <c r="L22" s="8"/>
      <c r="M22" s="572" t="s">
        <v>5775</v>
      </c>
      <c r="N22" s="8" t="s">
        <v>10</v>
      </c>
      <c r="O22" s="426">
        <v>3.7631999999999999E-2</v>
      </c>
      <c r="P22" s="423">
        <v>2400.0000000000005</v>
      </c>
      <c r="Q22" s="439">
        <v>6750</v>
      </c>
      <c r="R22" s="451" t="s">
        <v>3129</v>
      </c>
      <c r="S22" s="461" t="s">
        <v>3130</v>
      </c>
      <c r="T22" s="447">
        <v>7</v>
      </c>
      <c r="U22" s="548" t="s">
        <v>5231</v>
      </c>
      <c r="V22" s="507" t="s">
        <v>3131</v>
      </c>
      <c r="W22" s="479" t="s">
        <v>11</v>
      </c>
      <c r="X22" s="169"/>
      <c r="Y22" s="71" t="s">
        <v>245</v>
      </c>
      <c r="Z22" s="145">
        <f t="shared" ref="Z22" si="0">(X22*F22*I22)</f>
        <v>0</v>
      </c>
      <c r="AA22" s="145">
        <f>(Z22*1.21)</f>
        <v>0</v>
      </c>
      <c r="AB22" s="257">
        <f t="shared" ref="AB22" si="1">(X22*J22*F22)</f>
        <v>0</v>
      </c>
      <c r="AC22" s="142">
        <f t="shared" ref="AC22" si="2">(X22*Q22/1000)</f>
        <v>0</v>
      </c>
      <c r="AD22" s="143">
        <f t="shared" ref="AD22" si="3">(X22*O22)</f>
        <v>0</v>
      </c>
      <c r="AE22" s="144" t="str">
        <f t="shared" ref="AE22" si="4">IF(N22="1.1G",(P22/1000)*X22,"")</f>
        <v/>
      </c>
      <c r="AF22" s="144" t="str">
        <f t="shared" ref="AF22" si="5">IF(N22="1.3G",(P22/1000)*X22,"")</f>
        <v/>
      </c>
      <c r="AG22" s="144">
        <f t="shared" ref="AG22" si="6">IF(N22="1.4G",(P22/1000)*X22,"")</f>
        <v>0</v>
      </c>
      <c r="AH22" s="591">
        <f>SUM(AE22:AG22)</f>
        <v>0</v>
      </c>
    </row>
    <row r="23" spans="1:34">
      <c r="A23" s="573"/>
      <c r="B23" s="13"/>
      <c r="C23" s="357" t="s">
        <v>1358</v>
      </c>
      <c r="D23" s="357" t="s">
        <v>7</v>
      </c>
      <c r="E23" s="379" t="s">
        <v>8</v>
      </c>
      <c r="F23" s="8">
        <v>25</v>
      </c>
      <c r="G23" s="8"/>
      <c r="H23" s="413">
        <v>169</v>
      </c>
      <c r="I23" s="146">
        <f t="shared" ref="I23:I87" si="7">(H23)*$G$20</f>
        <v>118.3</v>
      </c>
      <c r="J23" s="255">
        <f t="shared" ref="J23:J87" si="8">(I23/$J$19)</f>
        <v>4.55</v>
      </c>
      <c r="K23" s="8" t="s">
        <v>9</v>
      </c>
      <c r="L23" s="8"/>
      <c r="M23" s="572" t="s">
        <v>5775</v>
      </c>
      <c r="N23" s="8" t="s">
        <v>10</v>
      </c>
      <c r="O23" s="426">
        <v>3.7631999999999999E-2</v>
      </c>
      <c r="P23" s="423">
        <v>2400.0000000000005</v>
      </c>
      <c r="Q23" s="439">
        <v>6750</v>
      </c>
      <c r="R23" s="451" t="s">
        <v>3129</v>
      </c>
      <c r="S23" s="461" t="s">
        <v>3132</v>
      </c>
      <c r="T23" s="447">
        <v>7</v>
      </c>
      <c r="U23" s="548" t="s">
        <v>5231</v>
      </c>
      <c r="V23" s="507" t="s">
        <v>3131</v>
      </c>
      <c r="W23" s="479" t="s">
        <v>11</v>
      </c>
      <c r="X23" s="169"/>
      <c r="Y23" s="641" t="s">
        <v>245</v>
      </c>
      <c r="Z23" s="145">
        <f t="shared" ref="Z23:Z87" si="9">(X23*F23*I23)</f>
        <v>0</v>
      </c>
      <c r="AA23" s="145">
        <f t="shared" ref="AA23:AA87" si="10">(Z23*1.21)</f>
        <v>0</v>
      </c>
      <c r="AB23" s="257">
        <f t="shared" ref="AB23:AB87" si="11">(X23*J23*F23)</f>
        <v>0</v>
      </c>
      <c r="AC23" s="142">
        <f t="shared" ref="AC23:AC87" si="12">(X23*Q23/1000)</f>
        <v>0</v>
      </c>
      <c r="AD23" s="143">
        <f t="shared" ref="AD23:AD87" si="13">(X23*O23)</f>
        <v>0</v>
      </c>
      <c r="AE23" s="144" t="str">
        <f t="shared" ref="AE23:AE87" si="14">IF(N23="1.1G",(P23/1000)*X23,"")</f>
        <v/>
      </c>
      <c r="AF23" s="144" t="str">
        <f t="shared" ref="AF23:AF87" si="15">IF(N23="1.3G",(P23/1000)*X23,"")</f>
        <v/>
      </c>
      <c r="AG23" s="144">
        <f t="shared" ref="AG23:AG87" si="16">IF(N23="1.4G",(P23/1000)*X23,"")</f>
        <v>0</v>
      </c>
      <c r="AH23" s="591">
        <f t="shared" ref="AH23:AH87" si="17">SUM(AE23:AG23)</f>
        <v>0</v>
      </c>
    </row>
    <row r="24" spans="1:34">
      <c r="A24" s="573"/>
      <c r="B24" s="13"/>
      <c r="C24" s="357" t="s">
        <v>277</v>
      </c>
      <c r="D24" s="357" t="s">
        <v>278</v>
      </c>
      <c r="E24" s="379" t="s">
        <v>279</v>
      </c>
      <c r="F24" s="8">
        <v>25</v>
      </c>
      <c r="G24" s="8"/>
      <c r="H24" s="413">
        <v>186</v>
      </c>
      <c r="I24" s="146">
        <f t="shared" si="7"/>
        <v>130.19999999999999</v>
      </c>
      <c r="J24" s="255">
        <f t="shared" si="8"/>
        <v>5.0076923076923077</v>
      </c>
      <c r="K24" s="8" t="s">
        <v>9</v>
      </c>
      <c r="L24" s="8"/>
      <c r="M24" s="572" t="s">
        <v>5775</v>
      </c>
      <c r="N24" s="8" t="s">
        <v>10</v>
      </c>
      <c r="O24" s="426">
        <v>7.4969999999999995E-2</v>
      </c>
      <c r="P24" s="423">
        <v>2400</v>
      </c>
      <c r="Q24" s="439">
        <v>18225</v>
      </c>
      <c r="R24" s="451" t="s">
        <v>3133</v>
      </c>
      <c r="S24" s="461" t="s">
        <v>3134</v>
      </c>
      <c r="T24" s="447">
        <v>10</v>
      </c>
      <c r="U24" s="549" t="s">
        <v>5232</v>
      </c>
      <c r="V24" s="514" t="s">
        <v>3135</v>
      </c>
      <c r="W24" s="479" t="s">
        <v>766</v>
      </c>
      <c r="X24" s="169"/>
      <c r="Y24" s="71" t="s">
        <v>245</v>
      </c>
      <c r="Z24" s="145">
        <f t="shared" si="9"/>
        <v>0</v>
      </c>
      <c r="AA24" s="145">
        <f t="shared" si="10"/>
        <v>0</v>
      </c>
      <c r="AB24" s="257">
        <f t="shared" si="11"/>
        <v>0</v>
      </c>
      <c r="AC24" s="142">
        <f t="shared" si="12"/>
        <v>0</v>
      </c>
      <c r="AD24" s="143">
        <f t="shared" si="13"/>
        <v>0</v>
      </c>
      <c r="AE24" s="144" t="str">
        <f t="shared" si="14"/>
        <v/>
      </c>
      <c r="AF24" s="144" t="str">
        <f t="shared" si="15"/>
        <v/>
      </c>
      <c r="AG24" s="144">
        <f t="shared" si="16"/>
        <v>0</v>
      </c>
      <c r="AH24" s="591">
        <f t="shared" si="17"/>
        <v>0</v>
      </c>
    </row>
    <row r="25" spans="1:34">
      <c r="A25" s="573"/>
      <c r="B25" s="13">
        <v>1</v>
      </c>
      <c r="C25" s="341" t="s">
        <v>105</v>
      </c>
      <c r="D25" s="341" t="s">
        <v>106</v>
      </c>
      <c r="E25" s="379" t="s">
        <v>107</v>
      </c>
      <c r="F25" s="8">
        <v>15</v>
      </c>
      <c r="G25" s="8"/>
      <c r="H25" s="413">
        <v>167</v>
      </c>
      <c r="I25" s="146">
        <f t="shared" si="7"/>
        <v>116.89999999999999</v>
      </c>
      <c r="J25" s="255">
        <f t="shared" si="8"/>
        <v>4.4961538461538462</v>
      </c>
      <c r="K25" s="8" t="s">
        <v>9</v>
      </c>
      <c r="L25" s="8" t="s">
        <v>118</v>
      </c>
      <c r="M25" s="572" t="s">
        <v>5776</v>
      </c>
      <c r="N25" s="8" t="s">
        <v>10</v>
      </c>
      <c r="O25" s="426">
        <v>1.9979999999999998E-2</v>
      </c>
      <c r="P25" s="423">
        <v>2025</v>
      </c>
      <c r="Q25" s="439">
        <v>8545</v>
      </c>
      <c r="R25" s="451" t="s">
        <v>3136</v>
      </c>
      <c r="S25" s="461" t="s">
        <v>3137</v>
      </c>
      <c r="T25" s="447">
        <v>7</v>
      </c>
      <c r="U25" s="549" t="s">
        <v>5233</v>
      </c>
      <c r="V25" s="533" t="s">
        <v>119</v>
      </c>
      <c r="W25" s="479" t="s">
        <v>767</v>
      </c>
      <c r="X25" s="169"/>
      <c r="Y25" s="71" t="s">
        <v>247</v>
      </c>
      <c r="Z25" s="145">
        <f t="shared" si="9"/>
        <v>0</v>
      </c>
      <c r="AA25" s="145">
        <f t="shared" si="10"/>
        <v>0</v>
      </c>
      <c r="AB25" s="257">
        <f t="shared" si="11"/>
        <v>0</v>
      </c>
      <c r="AC25" s="142">
        <f t="shared" si="12"/>
        <v>0</v>
      </c>
      <c r="AD25" s="143">
        <f t="shared" si="13"/>
        <v>0</v>
      </c>
      <c r="AE25" s="144" t="str">
        <f t="shared" si="14"/>
        <v/>
      </c>
      <c r="AF25" s="144" t="str">
        <f t="shared" si="15"/>
        <v/>
      </c>
      <c r="AG25" s="144">
        <f t="shared" si="16"/>
        <v>0</v>
      </c>
      <c r="AH25" s="591">
        <f t="shared" si="17"/>
        <v>0</v>
      </c>
    </row>
    <row r="26" spans="1:34">
      <c r="A26" s="573"/>
      <c r="B26" s="13">
        <v>2</v>
      </c>
      <c r="C26" s="341" t="s">
        <v>280</v>
      </c>
      <c r="D26" s="341" t="s">
        <v>281</v>
      </c>
      <c r="E26" s="379" t="s">
        <v>107</v>
      </c>
      <c r="F26" s="8">
        <v>15</v>
      </c>
      <c r="G26" s="8"/>
      <c r="H26" s="412">
        <v>167</v>
      </c>
      <c r="I26" s="146">
        <f t="shared" si="7"/>
        <v>116.89999999999999</v>
      </c>
      <c r="J26" s="255">
        <f t="shared" si="8"/>
        <v>4.4961538461538462</v>
      </c>
      <c r="K26" s="8" t="s">
        <v>9</v>
      </c>
      <c r="L26" s="8" t="s">
        <v>118</v>
      </c>
      <c r="M26" s="572"/>
      <c r="N26" s="8" t="s">
        <v>10</v>
      </c>
      <c r="O26" s="426">
        <v>1.9979999999999998E-2</v>
      </c>
      <c r="P26" s="423">
        <v>2025</v>
      </c>
      <c r="Q26" s="439">
        <v>8545</v>
      </c>
      <c r="R26" s="451" t="s">
        <v>3136</v>
      </c>
      <c r="S26" s="461" t="s">
        <v>3138</v>
      </c>
      <c r="T26" s="447">
        <v>7</v>
      </c>
      <c r="U26" s="549" t="s">
        <v>5233</v>
      </c>
      <c r="V26" s="533" t="s">
        <v>119</v>
      </c>
      <c r="W26" s="479" t="s">
        <v>767</v>
      </c>
      <c r="X26" s="169"/>
      <c r="Y26" s="71" t="s">
        <v>247</v>
      </c>
      <c r="Z26" s="145">
        <f t="shared" si="9"/>
        <v>0</v>
      </c>
      <c r="AA26" s="145">
        <f t="shared" si="10"/>
        <v>0</v>
      </c>
      <c r="AB26" s="257">
        <f t="shared" si="11"/>
        <v>0</v>
      </c>
      <c r="AC26" s="142">
        <f t="shared" si="12"/>
        <v>0</v>
      </c>
      <c r="AD26" s="143">
        <f t="shared" si="13"/>
        <v>0</v>
      </c>
      <c r="AE26" s="144" t="str">
        <f t="shared" si="14"/>
        <v/>
      </c>
      <c r="AF26" s="144" t="str">
        <f t="shared" si="15"/>
        <v/>
      </c>
      <c r="AG26" s="144">
        <f t="shared" si="16"/>
        <v>0</v>
      </c>
      <c r="AH26" s="591">
        <f t="shared" si="17"/>
        <v>0</v>
      </c>
    </row>
    <row r="27" spans="1:34">
      <c r="A27" s="573"/>
      <c r="B27" s="13">
        <v>1</v>
      </c>
      <c r="C27" s="341" t="s">
        <v>1359</v>
      </c>
      <c r="D27" s="341" t="s">
        <v>1360</v>
      </c>
      <c r="E27" s="379" t="s">
        <v>107</v>
      </c>
      <c r="F27" s="8">
        <v>15</v>
      </c>
      <c r="G27" s="8"/>
      <c r="H27" s="413">
        <v>176</v>
      </c>
      <c r="I27" s="146">
        <f t="shared" si="7"/>
        <v>123.19999999999999</v>
      </c>
      <c r="J27" s="255">
        <f t="shared" si="8"/>
        <v>4.7384615384615376</v>
      </c>
      <c r="K27" s="8" t="s">
        <v>9</v>
      </c>
      <c r="L27" s="8" t="s">
        <v>118</v>
      </c>
      <c r="M27" s="572" t="s">
        <v>5776</v>
      </c>
      <c r="N27" s="8" t="s">
        <v>10</v>
      </c>
      <c r="O27" s="426">
        <v>1.9979999999999998E-2</v>
      </c>
      <c r="P27" s="423">
        <v>2835</v>
      </c>
      <c r="Q27" s="439">
        <v>8500</v>
      </c>
      <c r="R27" s="451" t="s">
        <v>3136</v>
      </c>
      <c r="S27" s="461" t="s">
        <v>3137</v>
      </c>
      <c r="T27" s="447">
        <v>7</v>
      </c>
      <c r="U27" s="549" t="s">
        <v>5234</v>
      </c>
      <c r="V27" s="522" t="s">
        <v>3139</v>
      </c>
      <c r="W27" s="479" t="s">
        <v>5778</v>
      </c>
      <c r="X27" s="169"/>
      <c r="Y27" s="71" t="s">
        <v>6649</v>
      </c>
      <c r="Z27" s="145">
        <f t="shared" si="9"/>
        <v>0</v>
      </c>
      <c r="AA27" s="145">
        <f t="shared" si="10"/>
        <v>0</v>
      </c>
      <c r="AB27" s="257">
        <f t="shared" si="11"/>
        <v>0</v>
      </c>
      <c r="AC27" s="142">
        <f t="shared" si="12"/>
        <v>0</v>
      </c>
      <c r="AD27" s="143">
        <f t="shared" si="13"/>
        <v>0</v>
      </c>
      <c r="AE27" s="144" t="str">
        <f t="shared" si="14"/>
        <v/>
      </c>
      <c r="AF27" s="144" t="str">
        <f t="shared" si="15"/>
        <v/>
      </c>
      <c r="AG27" s="144">
        <f t="shared" si="16"/>
        <v>0</v>
      </c>
      <c r="AH27" s="591">
        <f t="shared" si="17"/>
        <v>0</v>
      </c>
    </row>
    <row r="28" spans="1:34">
      <c r="A28" s="573"/>
      <c r="B28" s="13">
        <v>2</v>
      </c>
      <c r="C28" s="343" t="s">
        <v>1361</v>
      </c>
      <c r="D28" s="343" t="s">
        <v>1362</v>
      </c>
      <c r="E28" s="379" t="s">
        <v>107</v>
      </c>
      <c r="F28" s="8">
        <v>15</v>
      </c>
      <c r="G28" s="8"/>
      <c r="H28" s="413">
        <v>176</v>
      </c>
      <c r="I28" s="146">
        <f t="shared" si="7"/>
        <v>123.19999999999999</v>
      </c>
      <c r="J28" s="255">
        <f t="shared" si="8"/>
        <v>4.7384615384615376</v>
      </c>
      <c r="K28" s="8" t="s">
        <v>9</v>
      </c>
      <c r="L28" s="331"/>
      <c r="M28" s="572"/>
      <c r="N28" s="8" t="s">
        <v>10</v>
      </c>
      <c r="O28" s="426">
        <v>1.9979999999999998E-2</v>
      </c>
      <c r="P28" s="423">
        <v>2835</v>
      </c>
      <c r="Q28" s="439">
        <v>8545</v>
      </c>
      <c r="R28" s="451" t="s">
        <v>3136</v>
      </c>
      <c r="S28" s="461" t="s">
        <v>3138</v>
      </c>
      <c r="T28" s="447">
        <v>7</v>
      </c>
      <c r="U28" s="549" t="s">
        <v>5234</v>
      </c>
      <c r="V28" s="522" t="s">
        <v>3139</v>
      </c>
      <c r="W28" s="479" t="s">
        <v>5778</v>
      </c>
      <c r="X28" s="169"/>
      <c r="Y28" s="71" t="s">
        <v>6649</v>
      </c>
      <c r="Z28" s="145">
        <f t="shared" si="9"/>
        <v>0</v>
      </c>
      <c r="AA28" s="145">
        <f t="shared" si="10"/>
        <v>0</v>
      </c>
      <c r="AB28" s="257">
        <f t="shared" si="11"/>
        <v>0</v>
      </c>
      <c r="AC28" s="142">
        <f t="shared" si="12"/>
        <v>0</v>
      </c>
      <c r="AD28" s="143">
        <f t="shared" si="13"/>
        <v>0</v>
      </c>
      <c r="AE28" s="144" t="str">
        <f t="shared" si="14"/>
        <v/>
      </c>
      <c r="AF28" s="144" t="str">
        <f t="shared" si="15"/>
        <v/>
      </c>
      <c r="AG28" s="144">
        <f t="shared" si="16"/>
        <v>0</v>
      </c>
      <c r="AH28" s="591">
        <f t="shared" si="17"/>
        <v>0</v>
      </c>
    </row>
    <row r="29" spans="1:34">
      <c r="A29" s="573"/>
      <c r="B29" s="13"/>
      <c r="C29" s="353" t="s">
        <v>1363</v>
      </c>
      <c r="D29" s="341" t="s">
        <v>1364</v>
      </c>
      <c r="E29" s="379" t="s">
        <v>1365</v>
      </c>
      <c r="F29" s="8">
        <v>4</v>
      </c>
      <c r="G29" s="8"/>
      <c r="H29" s="413">
        <v>815</v>
      </c>
      <c r="I29" s="146">
        <f t="shared" si="7"/>
        <v>570.5</v>
      </c>
      <c r="J29" s="255">
        <f t="shared" si="8"/>
        <v>21.942307692307693</v>
      </c>
      <c r="K29" s="8" t="s">
        <v>9</v>
      </c>
      <c r="L29" s="8"/>
      <c r="M29" s="572"/>
      <c r="N29" s="8" t="s">
        <v>10</v>
      </c>
      <c r="O29" s="426">
        <v>1.9151999999999999E-2</v>
      </c>
      <c r="P29" s="423">
        <v>2112</v>
      </c>
      <c r="Q29" s="439">
        <v>5116</v>
      </c>
      <c r="R29" s="451" t="s">
        <v>3141</v>
      </c>
      <c r="S29" s="461" t="s">
        <v>3142</v>
      </c>
      <c r="T29" s="447"/>
      <c r="U29" s="549" t="s">
        <v>5235</v>
      </c>
      <c r="V29" s="507" t="s">
        <v>3143</v>
      </c>
      <c r="W29" s="479" t="s">
        <v>5779</v>
      </c>
      <c r="X29" s="169"/>
      <c r="Y29" s="71" t="s">
        <v>246</v>
      </c>
      <c r="Z29" s="145">
        <f t="shared" si="9"/>
        <v>0</v>
      </c>
      <c r="AA29" s="145">
        <f t="shared" si="10"/>
        <v>0</v>
      </c>
      <c r="AB29" s="257">
        <f t="shared" si="11"/>
        <v>0</v>
      </c>
      <c r="AC29" s="142">
        <f t="shared" si="12"/>
        <v>0</v>
      </c>
      <c r="AD29" s="143">
        <f t="shared" si="13"/>
        <v>0</v>
      </c>
      <c r="AE29" s="144" t="str">
        <f t="shared" si="14"/>
        <v/>
      </c>
      <c r="AF29" s="144" t="str">
        <f t="shared" si="15"/>
        <v/>
      </c>
      <c r="AG29" s="144">
        <f t="shared" si="16"/>
        <v>0</v>
      </c>
      <c r="AH29" s="591">
        <f t="shared" si="17"/>
        <v>0</v>
      </c>
    </row>
    <row r="30" spans="1:34">
      <c r="A30" s="573"/>
      <c r="B30" s="13">
        <v>3</v>
      </c>
      <c r="C30" s="353" t="s">
        <v>1366</v>
      </c>
      <c r="D30" s="341" t="s">
        <v>1367</v>
      </c>
      <c r="E30" s="379" t="s">
        <v>1368</v>
      </c>
      <c r="F30" s="8">
        <v>12</v>
      </c>
      <c r="G30" s="8"/>
      <c r="H30" s="412">
        <v>150</v>
      </c>
      <c r="I30" s="146">
        <f t="shared" si="7"/>
        <v>105</v>
      </c>
      <c r="J30" s="255">
        <f t="shared" si="8"/>
        <v>4.0384615384615383</v>
      </c>
      <c r="K30" s="8" t="s">
        <v>3145</v>
      </c>
      <c r="L30" s="8"/>
      <c r="M30" s="572"/>
      <c r="N30" s="8" t="s">
        <v>10</v>
      </c>
      <c r="O30" s="426">
        <v>2.2164599999999996E-2</v>
      </c>
      <c r="P30" s="423">
        <v>504</v>
      </c>
      <c r="Q30" s="439">
        <v>4456</v>
      </c>
      <c r="R30" s="451" t="s">
        <v>3146</v>
      </c>
      <c r="S30" s="461" t="s">
        <v>3147</v>
      </c>
      <c r="T30" s="447"/>
      <c r="U30" s="549" t="s">
        <v>5236</v>
      </c>
      <c r="V30" s="524" t="s">
        <v>3148</v>
      </c>
      <c r="W30" s="479" t="s">
        <v>5780</v>
      </c>
      <c r="X30" s="169"/>
      <c r="Y30" s="71" t="s">
        <v>245</v>
      </c>
      <c r="Z30" s="145">
        <f t="shared" si="9"/>
        <v>0</v>
      </c>
      <c r="AA30" s="145">
        <f t="shared" si="10"/>
        <v>0</v>
      </c>
      <c r="AB30" s="257">
        <f t="shared" si="11"/>
        <v>0</v>
      </c>
      <c r="AC30" s="142">
        <f t="shared" si="12"/>
        <v>0</v>
      </c>
      <c r="AD30" s="143">
        <f t="shared" si="13"/>
        <v>0</v>
      </c>
      <c r="AE30" s="144" t="str">
        <f t="shared" si="14"/>
        <v/>
      </c>
      <c r="AF30" s="144" t="str">
        <f t="shared" si="15"/>
        <v/>
      </c>
      <c r="AG30" s="144">
        <f t="shared" si="16"/>
        <v>0</v>
      </c>
      <c r="AH30" s="591">
        <f t="shared" si="17"/>
        <v>0</v>
      </c>
    </row>
    <row r="31" spans="1:34">
      <c r="A31" s="573"/>
      <c r="B31" s="13">
        <v>4</v>
      </c>
      <c r="C31" s="353" t="s">
        <v>1369</v>
      </c>
      <c r="D31" s="341" t="s">
        <v>1370</v>
      </c>
      <c r="E31" s="343" t="s">
        <v>1368</v>
      </c>
      <c r="F31" s="8">
        <v>12</v>
      </c>
      <c r="G31" s="8"/>
      <c r="H31" s="412">
        <v>150</v>
      </c>
      <c r="I31" s="146">
        <f t="shared" si="7"/>
        <v>105</v>
      </c>
      <c r="J31" s="255">
        <f t="shared" si="8"/>
        <v>4.0384615384615383</v>
      </c>
      <c r="K31" s="8" t="s">
        <v>3145</v>
      </c>
      <c r="L31" s="346"/>
      <c r="M31" s="572"/>
      <c r="N31" s="8" t="s">
        <v>10</v>
      </c>
      <c r="O31" s="426">
        <v>2.2164599999999996E-2</v>
      </c>
      <c r="P31" s="423">
        <v>504</v>
      </c>
      <c r="Q31" s="439">
        <v>4492</v>
      </c>
      <c r="R31" s="451" t="s">
        <v>3146</v>
      </c>
      <c r="S31" s="461" t="s">
        <v>3138</v>
      </c>
      <c r="T31" s="447"/>
      <c r="U31" s="549" t="s">
        <v>5236</v>
      </c>
      <c r="V31" s="524" t="s">
        <v>3148</v>
      </c>
      <c r="W31" s="479" t="s">
        <v>5780</v>
      </c>
      <c r="X31" s="169"/>
      <c r="Y31" s="71" t="s">
        <v>6572</v>
      </c>
      <c r="Z31" s="145">
        <f t="shared" si="9"/>
        <v>0</v>
      </c>
      <c r="AA31" s="145">
        <f t="shared" si="10"/>
        <v>0</v>
      </c>
      <c r="AB31" s="257">
        <f t="shared" si="11"/>
        <v>0</v>
      </c>
      <c r="AC31" s="142">
        <f t="shared" si="12"/>
        <v>0</v>
      </c>
      <c r="AD31" s="143">
        <f t="shared" si="13"/>
        <v>0</v>
      </c>
      <c r="AE31" s="144" t="str">
        <f t="shared" si="14"/>
        <v/>
      </c>
      <c r="AF31" s="144" t="str">
        <f t="shared" si="15"/>
        <v/>
      </c>
      <c r="AG31" s="144">
        <f t="shared" si="16"/>
        <v>0</v>
      </c>
      <c r="AH31" s="591">
        <f t="shared" si="17"/>
        <v>0</v>
      </c>
    </row>
    <row r="32" spans="1:34">
      <c r="A32" s="573"/>
      <c r="B32" s="13"/>
      <c r="C32" s="353" t="s">
        <v>1371</v>
      </c>
      <c r="D32" s="341" t="s">
        <v>1372</v>
      </c>
      <c r="E32" s="379" t="s">
        <v>282</v>
      </c>
      <c r="F32" s="8">
        <v>36</v>
      </c>
      <c r="G32" s="8"/>
      <c r="H32" s="412">
        <v>62</v>
      </c>
      <c r="I32" s="146">
        <f t="shared" si="7"/>
        <v>43.4</v>
      </c>
      <c r="J32" s="255">
        <f t="shared" si="8"/>
        <v>1.6692307692307691</v>
      </c>
      <c r="K32" s="8" t="s">
        <v>3145</v>
      </c>
      <c r="L32" s="8"/>
      <c r="M32" s="572" t="s">
        <v>5777</v>
      </c>
      <c r="N32" s="8" t="s">
        <v>10</v>
      </c>
      <c r="O32" s="426">
        <v>3.6380249999999996E-2</v>
      </c>
      <c r="P32" s="423">
        <v>2016</v>
      </c>
      <c r="Q32" s="439">
        <v>5712</v>
      </c>
      <c r="R32" s="451" t="s">
        <v>3150</v>
      </c>
      <c r="S32" s="457"/>
      <c r="T32" s="447"/>
      <c r="U32" s="549" t="s">
        <v>5237</v>
      </c>
      <c r="V32" s="510" t="s">
        <v>3151</v>
      </c>
      <c r="W32" s="479" t="s">
        <v>5781</v>
      </c>
      <c r="X32" s="169"/>
      <c r="Y32" s="71" t="s">
        <v>6572</v>
      </c>
      <c r="Z32" s="145">
        <f t="shared" si="9"/>
        <v>0</v>
      </c>
      <c r="AA32" s="145">
        <f t="shared" si="10"/>
        <v>0</v>
      </c>
      <c r="AB32" s="257">
        <f t="shared" si="11"/>
        <v>0</v>
      </c>
      <c r="AC32" s="142">
        <f t="shared" si="12"/>
        <v>0</v>
      </c>
      <c r="AD32" s="143">
        <f t="shared" si="13"/>
        <v>0</v>
      </c>
      <c r="AE32" s="144" t="str">
        <f t="shared" si="14"/>
        <v/>
      </c>
      <c r="AF32" s="144" t="str">
        <f t="shared" si="15"/>
        <v/>
      </c>
      <c r="AG32" s="144">
        <f t="shared" si="16"/>
        <v>0</v>
      </c>
      <c r="AH32" s="591">
        <f t="shared" si="17"/>
        <v>0</v>
      </c>
    </row>
    <row r="33" spans="1:34">
      <c r="A33" s="573"/>
      <c r="B33" s="13"/>
      <c r="C33" s="341" t="s">
        <v>1373</v>
      </c>
      <c r="D33" s="341" t="s">
        <v>1374</v>
      </c>
      <c r="E33" s="379" t="s">
        <v>1375</v>
      </c>
      <c r="F33" s="8">
        <v>36</v>
      </c>
      <c r="G33" s="8"/>
      <c r="H33" s="412">
        <v>54</v>
      </c>
      <c r="I33" s="146">
        <f t="shared" si="7"/>
        <v>37.799999999999997</v>
      </c>
      <c r="J33" s="255">
        <f t="shared" si="8"/>
        <v>1.4538461538461538</v>
      </c>
      <c r="K33" s="8" t="s">
        <v>3145</v>
      </c>
      <c r="L33" s="8"/>
      <c r="M33" s="572"/>
      <c r="N33" s="8" t="s">
        <v>10</v>
      </c>
      <c r="O33" s="426">
        <v>3.6380249999999996E-2</v>
      </c>
      <c r="P33" s="423">
        <v>1296</v>
      </c>
      <c r="Q33" s="439">
        <v>5460</v>
      </c>
      <c r="R33" s="451" t="s">
        <v>3153</v>
      </c>
      <c r="S33" s="457"/>
      <c r="T33" s="447"/>
      <c r="U33" s="549" t="s">
        <v>5238</v>
      </c>
      <c r="V33" s="514" t="s">
        <v>3154</v>
      </c>
      <c r="W33" s="479" t="s">
        <v>5782</v>
      </c>
      <c r="X33" s="169"/>
      <c r="Y33" s="71" t="s">
        <v>246</v>
      </c>
      <c r="Z33" s="145">
        <f t="shared" si="9"/>
        <v>0</v>
      </c>
      <c r="AA33" s="145">
        <f t="shared" si="10"/>
        <v>0</v>
      </c>
      <c r="AB33" s="257">
        <f t="shared" si="11"/>
        <v>0</v>
      </c>
      <c r="AC33" s="142">
        <f t="shared" si="12"/>
        <v>0</v>
      </c>
      <c r="AD33" s="143">
        <f t="shared" si="13"/>
        <v>0</v>
      </c>
      <c r="AE33" s="144" t="str">
        <f t="shared" si="14"/>
        <v/>
      </c>
      <c r="AF33" s="144" t="str">
        <f t="shared" si="15"/>
        <v/>
      </c>
      <c r="AG33" s="144">
        <f t="shared" si="16"/>
        <v>0</v>
      </c>
      <c r="AH33" s="591">
        <f t="shared" si="17"/>
        <v>0</v>
      </c>
    </row>
    <row r="34" spans="1:34">
      <c r="A34" s="573"/>
      <c r="B34" s="13"/>
      <c r="C34" s="341" t="s">
        <v>1376</v>
      </c>
      <c r="D34" s="341" t="s">
        <v>1377</v>
      </c>
      <c r="E34" s="379" t="s">
        <v>1378</v>
      </c>
      <c r="F34" s="8">
        <v>60</v>
      </c>
      <c r="G34" s="8"/>
      <c r="H34" s="412">
        <v>36</v>
      </c>
      <c r="I34" s="146">
        <f t="shared" si="7"/>
        <v>25.2</v>
      </c>
      <c r="J34" s="255">
        <f t="shared" si="8"/>
        <v>0.96923076923076923</v>
      </c>
      <c r="K34" s="8" t="s">
        <v>3145</v>
      </c>
      <c r="L34" s="8"/>
      <c r="M34" s="572"/>
      <c r="N34" s="8" t="s">
        <v>10</v>
      </c>
      <c r="O34" s="426">
        <v>3.9983999999999999E-2</v>
      </c>
      <c r="P34" s="423">
        <v>2160</v>
      </c>
      <c r="Q34" s="439">
        <v>6060</v>
      </c>
      <c r="R34" s="451" t="s">
        <v>3134</v>
      </c>
      <c r="S34" s="457"/>
      <c r="T34" s="447"/>
      <c r="U34" s="549" t="s">
        <v>5239</v>
      </c>
      <c r="V34" s="514" t="s">
        <v>3156</v>
      </c>
      <c r="W34" s="479" t="s">
        <v>5783</v>
      </c>
      <c r="X34" s="169"/>
      <c r="Y34" s="71" t="s">
        <v>245</v>
      </c>
      <c r="Z34" s="145">
        <f t="shared" si="9"/>
        <v>0</v>
      </c>
      <c r="AA34" s="145">
        <f t="shared" si="10"/>
        <v>0</v>
      </c>
      <c r="AB34" s="257">
        <f t="shared" si="11"/>
        <v>0</v>
      </c>
      <c r="AC34" s="142">
        <f t="shared" si="12"/>
        <v>0</v>
      </c>
      <c r="AD34" s="143">
        <f t="shared" si="13"/>
        <v>0</v>
      </c>
      <c r="AE34" s="144" t="str">
        <f t="shared" si="14"/>
        <v/>
      </c>
      <c r="AF34" s="144" t="str">
        <f t="shared" si="15"/>
        <v/>
      </c>
      <c r="AG34" s="144">
        <f t="shared" si="16"/>
        <v>0</v>
      </c>
      <c r="AH34" s="591">
        <f t="shared" si="17"/>
        <v>0</v>
      </c>
    </row>
    <row r="35" spans="1:34">
      <c r="A35" s="573"/>
      <c r="B35" s="13"/>
      <c r="C35" s="341" t="s">
        <v>1379</v>
      </c>
      <c r="D35" s="341" t="s">
        <v>1380</v>
      </c>
      <c r="E35" s="379" t="s">
        <v>1378</v>
      </c>
      <c r="F35" s="8">
        <v>60</v>
      </c>
      <c r="G35" s="8"/>
      <c r="H35" s="412">
        <v>38</v>
      </c>
      <c r="I35" s="146">
        <f t="shared" si="7"/>
        <v>26.599999999999998</v>
      </c>
      <c r="J35" s="255">
        <f t="shared" si="8"/>
        <v>1.023076923076923</v>
      </c>
      <c r="K35" s="8" t="s">
        <v>3145</v>
      </c>
      <c r="L35" s="8"/>
      <c r="M35" s="572"/>
      <c r="N35" s="8" t="s">
        <v>10</v>
      </c>
      <c r="O35" s="426">
        <v>4.3987499999999999E-2</v>
      </c>
      <c r="P35" s="423">
        <v>2160</v>
      </c>
      <c r="Q35" s="439">
        <v>7080</v>
      </c>
      <c r="R35" s="451" t="s">
        <v>3134</v>
      </c>
      <c r="S35" s="457"/>
      <c r="T35" s="447"/>
      <c r="U35" s="549" t="s">
        <v>5240</v>
      </c>
      <c r="V35" s="510" t="s">
        <v>3158</v>
      </c>
      <c r="W35" s="479" t="s">
        <v>5784</v>
      </c>
      <c r="X35" s="169"/>
      <c r="Y35" s="71" t="s">
        <v>245</v>
      </c>
      <c r="Z35" s="145">
        <f t="shared" si="9"/>
        <v>0</v>
      </c>
      <c r="AA35" s="145">
        <f t="shared" si="10"/>
        <v>0</v>
      </c>
      <c r="AB35" s="257">
        <f t="shared" si="11"/>
        <v>0</v>
      </c>
      <c r="AC35" s="142">
        <f t="shared" si="12"/>
        <v>0</v>
      </c>
      <c r="AD35" s="143">
        <f t="shared" si="13"/>
        <v>0</v>
      </c>
      <c r="AE35" s="144" t="str">
        <f t="shared" si="14"/>
        <v/>
      </c>
      <c r="AF35" s="144" t="str">
        <f t="shared" si="15"/>
        <v/>
      </c>
      <c r="AG35" s="144">
        <f t="shared" si="16"/>
        <v>0</v>
      </c>
      <c r="AH35" s="591">
        <f t="shared" si="17"/>
        <v>0</v>
      </c>
    </row>
    <row r="36" spans="1:34">
      <c r="A36" s="573"/>
      <c r="B36" s="13"/>
      <c r="C36" s="341" t="s">
        <v>1381</v>
      </c>
      <c r="D36" s="341" t="s">
        <v>1382</v>
      </c>
      <c r="E36" s="379" t="s">
        <v>1383</v>
      </c>
      <c r="F36" s="8">
        <v>120</v>
      </c>
      <c r="G36" s="8"/>
      <c r="H36" s="413">
        <v>19</v>
      </c>
      <c r="I36" s="146">
        <f t="shared" si="7"/>
        <v>13.299999999999999</v>
      </c>
      <c r="J36" s="255">
        <f t="shared" si="8"/>
        <v>0.5115384615384615</v>
      </c>
      <c r="K36" s="8" t="s">
        <v>3145</v>
      </c>
      <c r="L36" s="8"/>
      <c r="M36" s="572"/>
      <c r="N36" s="8" t="s">
        <v>10</v>
      </c>
      <c r="O36" s="426">
        <v>1.5623999999999999E-2</v>
      </c>
      <c r="P36" s="423">
        <v>2400</v>
      </c>
      <c r="Q36" s="439">
        <v>5340</v>
      </c>
      <c r="R36" s="451" t="s">
        <v>3160</v>
      </c>
      <c r="S36" s="457"/>
      <c r="T36" s="447"/>
      <c r="U36" s="549" t="s">
        <v>5241</v>
      </c>
      <c r="V36" s="514" t="s">
        <v>3161</v>
      </c>
      <c r="W36" s="479" t="s">
        <v>5785</v>
      </c>
      <c r="X36" s="169"/>
      <c r="Y36" s="71" t="s">
        <v>245</v>
      </c>
      <c r="Z36" s="145">
        <f t="shared" si="9"/>
        <v>0</v>
      </c>
      <c r="AA36" s="145">
        <f t="shared" si="10"/>
        <v>0</v>
      </c>
      <c r="AB36" s="257">
        <f t="shared" si="11"/>
        <v>0</v>
      </c>
      <c r="AC36" s="142">
        <f t="shared" si="12"/>
        <v>0</v>
      </c>
      <c r="AD36" s="143">
        <f t="shared" si="13"/>
        <v>0</v>
      </c>
      <c r="AE36" s="144" t="str">
        <f t="shared" si="14"/>
        <v/>
      </c>
      <c r="AF36" s="144" t="str">
        <f t="shared" si="15"/>
        <v/>
      </c>
      <c r="AG36" s="144">
        <f t="shared" si="16"/>
        <v>0</v>
      </c>
      <c r="AH36" s="591">
        <f t="shared" si="17"/>
        <v>0</v>
      </c>
    </row>
    <row r="37" spans="1:34">
      <c r="A37" s="573"/>
      <c r="B37" s="13"/>
      <c r="C37" s="341" t="s">
        <v>1384</v>
      </c>
      <c r="D37" s="341" t="s">
        <v>1385</v>
      </c>
      <c r="E37" s="379" t="s">
        <v>1386</v>
      </c>
      <c r="F37" s="8">
        <v>10</v>
      </c>
      <c r="G37" s="8"/>
      <c r="H37" s="413">
        <v>361</v>
      </c>
      <c r="I37" s="146">
        <f t="shared" si="7"/>
        <v>252.7</v>
      </c>
      <c r="J37" s="255">
        <f t="shared" si="8"/>
        <v>9.7192307692307693</v>
      </c>
      <c r="K37" s="8" t="s">
        <v>9</v>
      </c>
      <c r="L37" s="8" t="s">
        <v>3163</v>
      </c>
      <c r="M37" s="572" t="s">
        <v>5776</v>
      </c>
      <c r="N37" s="8" t="s">
        <v>10</v>
      </c>
      <c r="O37" s="426">
        <v>3.2447999999999998E-2</v>
      </c>
      <c r="P37" s="423">
        <v>7200</v>
      </c>
      <c r="Q37" s="439">
        <v>7420</v>
      </c>
      <c r="R37" s="451" t="s">
        <v>3164</v>
      </c>
      <c r="S37" s="461" t="s">
        <v>3165</v>
      </c>
      <c r="T37" s="447"/>
      <c r="U37" s="549" t="s">
        <v>5242</v>
      </c>
      <c r="V37" s="510" t="s">
        <v>3166</v>
      </c>
      <c r="W37" s="479" t="s">
        <v>768</v>
      </c>
      <c r="X37" s="169"/>
      <c r="Y37" s="71" t="s">
        <v>245</v>
      </c>
      <c r="Z37" s="145">
        <f t="shared" si="9"/>
        <v>0</v>
      </c>
      <c r="AA37" s="145">
        <f t="shared" si="10"/>
        <v>0</v>
      </c>
      <c r="AB37" s="257">
        <f t="shared" si="11"/>
        <v>0</v>
      </c>
      <c r="AC37" s="142">
        <f t="shared" si="12"/>
        <v>0</v>
      </c>
      <c r="AD37" s="143">
        <f t="shared" si="13"/>
        <v>0</v>
      </c>
      <c r="AE37" s="144" t="str">
        <f t="shared" si="14"/>
        <v/>
      </c>
      <c r="AF37" s="144" t="str">
        <f t="shared" si="15"/>
        <v/>
      </c>
      <c r="AG37" s="144">
        <f t="shared" si="16"/>
        <v>0</v>
      </c>
      <c r="AH37" s="591">
        <f t="shared" si="17"/>
        <v>0</v>
      </c>
    </row>
    <row r="38" spans="1:34">
      <c r="A38" s="573"/>
      <c r="B38" s="13"/>
      <c r="C38" s="341" t="s">
        <v>1387</v>
      </c>
      <c r="D38" s="341" t="s">
        <v>1385</v>
      </c>
      <c r="E38" s="379" t="s">
        <v>1386</v>
      </c>
      <c r="F38" s="8">
        <v>10</v>
      </c>
      <c r="G38" s="8"/>
      <c r="H38" s="413">
        <v>361</v>
      </c>
      <c r="I38" s="146">
        <f t="shared" si="7"/>
        <v>252.7</v>
      </c>
      <c r="J38" s="255">
        <f t="shared" si="8"/>
        <v>9.7192307692307693</v>
      </c>
      <c r="K38" s="8" t="s">
        <v>9</v>
      </c>
      <c r="L38" s="8" t="s">
        <v>3163</v>
      </c>
      <c r="M38" s="572" t="s">
        <v>5776</v>
      </c>
      <c r="N38" s="8" t="s">
        <v>10</v>
      </c>
      <c r="O38" s="426">
        <v>3.2447999999999998E-2</v>
      </c>
      <c r="P38" s="423">
        <v>7200</v>
      </c>
      <c r="Q38" s="439">
        <v>7420</v>
      </c>
      <c r="R38" s="451" t="s">
        <v>3164</v>
      </c>
      <c r="S38" s="461" t="s">
        <v>3168</v>
      </c>
      <c r="T38" s="447"/>
      <c r="U38" s="549" t="s">
        <v>5242</v>
      </c>
      <c r="V38" s="510" t="s">
        <v>3166</v>
      </c>
      <c r="W38" s="479" t="s">
        <v>768</v>
      </c>
      <c r="X38" s="169"/>
      <c r="Y38" s="71" t="s">
        <v>246</v>
      </c>
      <c r="Z38" s="145">
        <f t="shared" si="9"/>
        <v>0</v>
      </c>
      <c r="AA38" s="145">
        <f t="shared" si="10"/>
        <v>0</v>
      </c>
      <c r="AB38" s="257">
        <f t="shared" si="11"/>
        <v>0</v>
      </c>
      <c r="AC38" s="142">
        <f t="shared" si="12"/>
        <v>0</v>
      </c>
      <c r="AD38" s="143">
        <f t="shared" si="13"/>
        <v>0</v>
      </c>
      <c r="AE38" s="144" t="str">
        <f t="shared" si="14"/>
        <v/>
      </c>
      <c r="AF38" s="144" t="str">
        <f t="shared" si="15"/>
        <v/>
      </c>
      <c r="AG38" s="144">
        <f t="shared" si="16"/>
        <v>0</v>
      </c>
      <c r="AH38" s="591">
        <f t="shared" si="17"/>
        <v>0</v>
      </c>
    </row>
    <row r="39" spans="1:34">
      <c r="A39" s="573"/>
      <c r="B39" s="13">
        <v>5</v>
      </c>
      <c r="C39" s="341" t="s">
        <v>1388</v>
      </c>
      <c r="D39" s="341" t="s">
        <v>1389</v>
      </c>
      <c r="E39" s="379" t="s">
        <v>1390</v>
      </c>
      <c r="F39" s="8">
        <v>4</v>
      </c>
      <c r="G39" s="8"/>
      <c r="H39" s="412">
        <v>611</v>
      </c>
      <c r="I39" s="146">
        <f t="shared" si="7"/>
        <v>427.7</v>
      </c>
      <c r="J39" s="255">
        <f t="shared" si="8"/>
        <v>16.45</v>
      </c>
      <c r="K39" s="8" t="s">
        <v>9</v>
      </c>
      <c r="L39" s="8" t="s">
        <v>3163</v>
      </c>
      <c r="M39" s="572" t="s">
        <v>5776</v>
      </c>
      <c r="N39" s="8" t="s">
        <v>10</v>
      </c>
      <c r="O39" s="426">
        <v>2.4288000000000001E-2</v>
      </c>
      <c r="P39" s="423">
        <v>1152</v>
      </c>
      <c r="Q39" s="439">
        <v>5592</v>
      </c>
      <c r="R39" s="451" t="s">
        <v>3169</v>
      </c>
      <c r="S39" s="461" t="s">
        <v>3165</v>
      </c>
      <c r="T39" s="447"/>
      <c r="U39" s="549" t="s">
        <v>5243</v>
      </c>
      <c r="V39" s="522" t="s">
        <v>3170</v>
      </c>
      <c r="W39" s="479" t="s">
        <v>5786</v>
      </c>
      <c r="X39" s="169"/>
      <c r="Y39" s="71" t="s">
        <v>6572</v>
      </c>
      <c r="Z39" s="145">
        <f t="shared" si="9"/>
        <v>0</v>
      </c>
      <c r="AA39" s="145">
        <f t="shared" si="10"/>
        <v>0</v>
      </c>
      <c r="AB39" s="257">
        <f t="shared" si="11"/>
        <v>0</v>
      </c>
      <c r="AC39" s="142">
        <f t="shared" si="12"/>
        <v>0</v>
      </c>
      <c r="AD39" s="143">
        <f t="shared" si="13"/>
        <v>0</v>
      </c>
      <c r="AE39" s="144" t="str">
        <f t="shared" si="14"/>
        <v/>
      </c>
      <c r="AF39" s="144" t="str">
        <f t="shared" si="15"/>
        <v/>
      </c>
      <c r="AG39" s="144">
        <f t="shared" si="16"/>
        <v>0</v>
      </c>
      <c r="AH39" s="591">
        <f t="shared" si="17"/>
        <v>0</v>
      </c>
    </row>
    <row r="40" spans="1:34">
      <c r="A40" s="573"/>
      <c r="B40" s="13"/>
      <c r="C40" s="341" t="s">
        <v>1391</v>
      </c>
      <c r="D40" s="341" t="s">
        <v>1389</v>
      </c>
      <c r="E40" s="379" t="s">
        <v>1390</v>
      </c>
      <c r="F40" s="8">
        <v>4</v>
      </c>
      <c r="G40" s="8"/>
      <c r="H40" s="412">
        <v>611</v>
      </c>
      <c r="I40" s="146">
        <f t="shared" si="7"/>
        <v>427.7</v>
      </c>
      <c r="J40" s="255">
        <f t="shared" si="8"/>
        <v>16.45</v>
      </c>
      <c r="K40" s="8" t="s">
        <v>9</v>
      </c>
      <c r="L40" s="8" t="s">
        <v>3163</v>
      </c>
      <c r="M40" s="572" t="s">
        <v>5776</v>
      </c>
      <c r="N40" s="8" t="s">
        <v>10</v>
      </c>
      <c r="O40" s="426">
        <v>2.4288000000000001E-2</v>
      </c>
      <c r="P40" s="423">
        <v>1152</v>
      </c>
      <c r="Q40" s="439">
        <v>5592</v>
      </c>
      <c r="R40" s="451" t="s">
        <v>3169</v>
      </c>
      <c r="S40" s="461" t="s">
        <v>3168</v>
      </c>
      <c r="T40" s="447"/>
      <c r="U40" s="549" t="s">
        <v>5243</v>
      </c>
      <c r="V40" s="522" t="s">
        <v>3170</v>
      </c>
      <c r="W40" s="479" t="s">
        <v>5786</v>
      </c>
      <c r="X40" s="169"/>
      <c r="Y40" s="71" t="s">
        <v>6572</v>
      </c>
      <c r="Z40" s="145">
        <f t="shared" si="9"/>
        <v>0</v>
      </c>
      <c r="AA40" s="145">
        <f t="shared" si="10"/>
        <v>0</v>
      </c>
      <c r="AB40" s="257">
        <f t="shared" si="11"/>
        <v>0</v>
      </c>
      <c r="AC40" s="142">
        <f t="shared" si="12"/>
        <v>0</v>
      </c>
      <c r="AD40" s="143">
        <f t="shared" si="13"/>
        <v>0</v>
      </c>
      <c r="AE40" s="144" t="str">
        <f t="shared" si="14"/>
        <v/>
      </c>
      <c r="AF40" s="144" t="str">
        <f t="shared" si="15"/>
        <v/>
      </c>
      <c r="AG40" s="144">
        <f t="shared" si="16"/>
        <v>0</v>
      </c>
      <c r="AH40" s="591">
        <f t="shared" si="17"/>
        <v>0</v>
      </c>
    </row>
    <row r="41" spans="1:34">
      <c r="A41" s="573"/>
      <c r="B41" s="13"/>
      <c r="C41" s="341" t="s">
        <v>1392</v>
      </c>
      <c r="D41" s="341" t="s">
        <v>1393</v>
      </c>
      <c r="E41" s="379" t="s">
        <v>1394</v>
      </c>
      <c r="F41" s="8">
        <v>40</v>
      </c>
      <c r="G41" s="8"/>
      <c r="H41" s="413">
        <v>59</v>
      </c>
      <c r="I41" s="146">
        <f t="shared" si="7"/>
        <v>41.3</v>
      </c>
      <c r="J41" s="255">
        <f t="shared" si="8"/>
        <v>1.5884615384615384</v>
      </c>
      <c r="K41" s="8" t="s">
        <v>3145</v>
      </c>
      <c r="L41" s="8"/>
      <c r="M41" s="572" t="s">
        <v>5775</v>
      </c>
      <c r="N41" s="8" t="s">
        <v>10</v>
      </c>
      <c r="O41" s="426">
        <v>1.2319999999999999E-2</v>
      </c>
      <c r="P41" s="423">
        <v>1800</v>
      </c>
      <c r="Q41" s="439">
        <v>4000</v>
      </c>
      <c r="R41" s="451" t="s">
        <v>3172</v>
      </c>
      <c r="S41" s="457"/>
      <c r="T41" s="471"/>
      <c r="U41" s="548" t="s">
        <v>3173</v>
      </c>
      <c r="V41" s="522" t="s">
        <v>3174</v>
      </c>
      <c r="W41" s="479" t="s">
        <v>5787</v>
      </c>
      <c r="X41" s="169"/>
      <c r="Y41" s="71" t="s">
        <v>6572</v>
      </c>
      <c r="Z41" s="145">
        <f t="shared" si="9"/>
        <v>0</v>
      </c>
      <c r="AA41" s="145">
        <f t="shared" si="10"/>
        <v>0</v>
      </c>
      <c r="AB41" s="257">
        <f t="shared" si="11"/>
        <v>0</v>
      </c>
      <c r="AC41" s="142">
        <f t="shared" si="12"/>
        <v>0</v>
      </c>
      <c r="AD41" s="143">
        <f t="shared" si="13"/>
        <v>0</v>
      </c>
      <c r="AE41" s="144" t="str">
        <f t="shared" si="14"/>
        <v/>
      </c>
      <c r="AF41" s="144" t="str">
        <f t="shared" si="15"/>
        <v/>
      </c>
      <c r="AG41" s="144">
        <f t="shared" si="16"/>
        <v>0</v>
      </c>
      <c r="AH41" s="591">
        <f t="shared" si="17"/>
        <v>0</v>
      </c>
    </row>
    <row r="42" spans="1:34">
      <c r="A42" s="573"/>
      <c r="B42" s="13"/>
      <c r="C42" s="341" t="s">
        <v>1395</v>
      </c>
      <c r="D42" s="341" t="s">
        <v>1396</v>
      </c>
      <c r="E42" s="379" t="s">
        <v>1397</v>
      </c>
      <c r="F42" s="8">
        <v>6</v>
      </c>
      <c r="G42" s="8"/>
      <c r="H42" s="412">
        <v>569</v>
      </c>
      <c r="I42" s="146">
        <f t="shared" si="7"/>
        <v>398.29999999999995</v>
      </c>
      <c r="J42" s="255">
        <f t="shared" si="8"/>
        <v>15.319230769230767</v>
      </c>
      <c r="K42" s="8" t="s">
        <v>9</v>
      </c>
      <c r="L42" s="8"/>
      <c r="M42" s="572" t="s">
        <v>5777</v>
      </c>
      <c r="N42" s="8" t="s">
        <v>10</v>
      </c>
      <c r="O42" s="426">
        <v>2.4149999999999998E-2</v>
      </c>
      <c r="P42" s="423">
        <v>1440</v>
      </c>
      <c r="Q42" s="439">
        <v>8100</v>
      </c>
      <c r="R42" s="451" t="s">
        <v>3176</v>
      </c>
      <c r="S42" s="461" t="s">
        <v>3147</v>
      </c>
      <c r="T42" s="447"/>
      <c r="U42" s="549" t="s">
        <v>5244</v>
      </c>
      <c r="V42" s="507" t="s">
        <v>3177</v>
      </c>
      <c r="W42" s="479" t="s">
        <v>5788</v>
      </c>
      <c r="X42" s="169"/>
      <c r="Y42" s="71" t="s">
        <v>245</v>
      </c>
      <c r="Z42" s="145">
        <f t="shared" si="9"/>
        <v>0</v>
      </c>
      <c r="AA42" s="145">
        <f t="shared" si="10"/>
        <v>0</v>
      </c>
      <c r="AB42" s="257">
        <f t="shared" si="11"/>
        <v>0</v>
      </c>
      <c r="AC42" s="142">
        <f t="shared" si="12"/>
        <v>0</v>
      </c>
      <c r="AD42" s="143">
        <f t="shared" si="13"/>
        <v>0</v>
      </c>
      <c r="AE42" s="144" t="str">
        <f t="shared" si="14"/>
        <v/>
      </c>
      <c r="AF42" s="144" t="str">
        <f t="shared" si="15"/>
        <v/>
      </c>
      <c r="AG42" s="144">
        <f t="shared" si="16"/>
        <v>0</v>
      </c>
      <c r="AH42" s="591">
        <f t="shared" si="17"/>
        <v>0</v>
      </c>
    </row>
    <row r="43" spans="1:34">
      <c r="A43" s="573"/>
      <c r="B43" s="13"/>
      <c r="C43" s="341" t="s">
        <v>1398</v>
      </c>
      <c r="D43" s="341" t="s">
        <v>1396</v>
      </c>
      <c r="E43" s="379" t="s">
        <v>1397</v>
      </c>
      <c r="F43" s="8">
        <v>6</v>
      </c>
      <c r="G43" s="8"/>
      <c r="H43" s="412">
        <v>569</v>
      </c>
      <c r="I43" s="146">
        <f t="shared" si="7"/>
        <v>398.29999999999995</v>
      </c>
      <c r="J43" s="255">
        <f t="shared" si="8"/>
        <v>15.319230769230767</v>
      </c>
      <c r="K43" s="8" t="s">
        <v>9</v>
      </c>
      <c r="L43" s="8"/>
      <c r="M43" s="572" t="s">
        <v>5777</v>
      </c>
      <c r="N43" s="8" t="s">
        <v>10</v>
      </c>
      <c r="O43" s="426">
        <v>2.4149999999999998E-2</v>
      </c>
      <c r="P43" s="423">
        <v>1440</v>
      </c>
      <c r="Q43" s="439">
        <v>8100</v>
      </c>
      <c r="R43" s="451" t="s">
        <v>3176</v>
      </c>
      <c r="S43" s="461" t="s">
        <v>3138</v>
      </c>
      <c r="T43" s="447"/>
      <c r="U43" s="549" t="s">
        <v>5244</v>
      </c>
      <c r="V43" s="507" t="s">
        <v>3177</v>
      </c>
      <c r="W43" s="479" t="s">
        <v>5788</v>
      </c>
      <c r="X43" s="169"/>
      <c r="Y43" s="71" t="s">
        <v>245</v>
      </c>
      <c r="Z43" s="145">
        <f t="shared" si="9"/>
        <v>0</v>
      </c>
      <c r="AA43" s="145">
        <f t="shared" si="10"/>
        <v>0</v>
      </c>
      <c r="AB43" s="257">
        <f t="shared" si="11"/>
        <v>0</v>
      </c>
      <c r="AC43" s="142">
        <f t="shared" si="12"/>
        <v>0</v>
      </c>
      <c r="AD43" s="143">
        <f t="shared" si="13"/>
        <v>0</v>
      </c>
      <c r="AE43" s="144" t="str">
        <f t="shared" si="14"/>
        <v/>
      </c>
      <c r="AF43" s="144" t="str">
        <f t="shared" si="15"/>
        <v/>
      </c>
      <c r="AG43" s="144">
        <f t="shared" si="16"/>
        <v>0</v>
      </c>
      <c r="AH43" s="591">
        <f t="shared" si="17"/>
        <v>0</v>
      </c>
    </row>
    <row r="44" spans="1:34">
      <c r="A44" s="573"/>
      <c r="B44" s="13"/>
      <c r="C44" s="341" t="s">
        <v>1399</v>
      </c>
      <c r="D44" s="341" t="s">
        <v>1400</v>
      </c>
      <c r="E44" s="379" t="s">
        <v>1401</v>
      </c>
      <c r="F44" s="8">
        <v>5</v>
      </c>
      <c r="G44" s="8"/>
      <c r="H44" s="412">
        <v>469</v>
      </c>
      <c r="I44" s="146">
        <f t="shared" si="7"/>
        <v>328.29999999999995</v>
      </c>
      <c r="J44" s="255">
        <f t="shared" si="8"/>
        <v>12.626923076923076</v>
      </c>
      <c r="K44" s="8" t="s">
        <v>9</v>
      </c>
      <c r="L44" s="8"/>
      <c r="M44" s="572"/>
      <c r="N44" s="8" t="s">
        <v>10</v>
      </c>
      <c r="O44" s="426">
        <v>7.8119999999999995E-3</v>
      </c>
      <c r="P44" s="423">
        <v>360</v>
      </c>
      <c r="Q44" s="439">
        <v>2775</v>
      </c>
      <c r="R44" s="451" t="s">
        <v>3179</v>
      </c>
      <c r="S44" s="461" t="s">
        <v>3180</v>
      </c>
      <c r="T44" s="447"/>
      <c r="U44" s="548" t="s">
        <v>5245</v>
      </c>
      <c r="V44" s="507" t="s">
        <v>3181</v>
      </c>
      <c r="W44" s="479" t="s">
        <v>5789</v>
      </c>
      <c r="X44" s="169"/>
      <c r="Y44" s="71" t="s">
        <v>245</v>
      </c>
      <c r="Z44" s="145">
        <f t="shared" si="9"/>
        <v>0</v>
      </c>
      <c r="AA44" s="145">
        <f t="shared" si="10"/>
        <v>0</v>
      </c>
      <c r="AB44" s="257">
        <f t="shared" si="11"/>
        <v>0</v>
      </c>
      <c r="AC44" s="142">
        <f t="shared" si="12"/>
        <v>0</v>
      </c>
      <c r="AD44" s="143">
        <f t="shared" si="13"/>
        <v>0</v>
      </c>
      <c r="AE44" s="144" t="str">
        <f t="shared" si="14"/>
        <v/>
      </c>
      <c r="AF44" s="144" t="str">
        <f t="shared" si="15"/>
        <v/>
      </c>
      <c r="AG44" s="144">
        <f t="shared" si="16"/>
        <v>0</v>
      </c>
      <c r="AH44" s="591">
        <f t="shared" si="17"/>
        <v>0</v>
      </c>
    </row>
    <row r="45" spans="1:34">
      <c r="A45" s="573"/>
      <c r="B45" s="13"/>
      <c r="C45" s="341" t="s">
        <v>1402</v>
      </c>
      <c r="D45" s="341" t="s">
        <v>1400</v>
      </c>
      <c r="E45" s="379" t="s">
        <v>1401</v>
      </c>
      <c r="F45" s="8">
        <v>5</v>
      </c>
      <c r="G45" s="8"/>
      <c r="H45" s="412">
        <v>469</v>
      </c>
      <c r="I45" s="146">
        <f t="shared" si="7"/>
        <v>328.29999999999995</v>
      </c>
      <c r="J45" s="255">
        <f t="shared" si="8"/>
        <v>12.626923076923076</v>
      </c>
      <c r="K45" s="8" t="s">
        <v>9</v>
      </c>
      <c r="L45" s="8"/>
      <c r="M45" s="572"/>
      <c r="N45" s="8" t="s">
        <v>10</v>
      </c>
      <c r="O45" s="426">
        <v>7.8119999999999995E-3</v>
      </c>
      <c r="P45" s="423">
        <v>360</v>
      </c>
      <c r="Q45" s="439">
        <v>2775</v>
      </c>
      <c r="R45" s="451" t="s">
        <v>3179</v>
      </c>
      <c r="S45" s="461" t="s">
        <v>3183</v>
      </c>
      <c r="T45" s="447"/>
      <c r="U45" s="548" t="s">
        <v>5245</v>
      </c>
      <c r="V45" s="507" t="s">
        <v>3181</v>
      </c>
      <c r="W45" s="479" t="s">
        <v>5789</v>
      </c>
      <c r="X45" s="169"/>
      <c r="Y45" s="71" t="s">
        <v>245</v>
      </c>
      <c r="Z45" s="145">
        <f t="shared" si="9"/>
        <v>0</v>
      </c>
      <c r="AA45" s="145">
        <f t="shared" si="10"/>
        <v>0</v>
      </c>
      <c r="AB45" s="257">
        <f t="shared" si="11"/>
        <v>0</v>
      </c>
      <c r="AC45" s="142">
        <f t="shared" si="12"/>
        <v>0</v>
      </c>
      <c r="AD45" s="143">
        <f t="shared" si="13"/>
        <v>0</v>
      </c>
      <c r="AE45" s="144" t="str">
        <f t="shared" si="14"/>
        <v/>
      </c>
      <c r="AF45" s="144" t="str">
        <f t="shared" si="15"/>
        <v/>
      </c>
      <c r="AG45" s="144">
        <f t="shared" si="16"/>
        <v>0</v>
      </c>
      <c r="AH45" s="591">
        <f t="shared" si="17"/>
        <v>0</v>
      </c>
    </row>
    <row r="46" spans="1:34">
      <c r="A46" s="573"/>
      <c r="B46" s="13">
        <v>6</v>
      </c>
      <c r="C46" s="341" t="s">
        <v>1403</v>
      </c>
      <c r="D46" s="341" t="s">
        <v>284</v>
      </c>
      <c r="E46" s="379" t="s">
        <v>283</v>
      </c>
      <c r="F46" s="8">
        <v>10</v>
      </c>
      <c r="G46" s="8"/>
      <c r="H46" s="413">
        <v>408</v>
      </c>
      <c r="I46" s="146">
        <f t="shared" si="7"/>
        <v>285.59999999999997</v>
      </c>
      <c r="J46" s="255">
        <f t="shared" si="8"/>
        <v>10.984615384615383</v>
      </c>
      <c r="K46" s="8" t="s">
        <v>9</v>
      </c>
      <c r="L46" s="8"/>
      <c r="M46" s="572"/>
      <c r="N46" s="8" t="s">
        <v>10</v>
      </c>
      <c r="O46" s="426">
        <v>3.4187999999999996E-2</v>
      </c>
      <c r="P46" s="423">
        <v>1600</v>
      </c>
      <c r="Q46" s="439">
        <v>7050</v>
      </c>
      <c r="R46" s="451" t="s">
        <v>3184</v>
      </c>
      <c r="S46" s="461" t="s">
        <v>3165</v>
      </c>
      <c r="T46" s="447"/>
      <c r="U46" s="549" t="s">
        <v>5246</v>
      </c>
      <c r="V46" s="507" t="s">
        <v>3185</v>
      </c>
      <c r="W46" s="479" t="s">
        <v>769</v>
      </c>
      <c r="X46" s="169"/>
      <c r="Y46" s="71" t="s">
        <v>245</v>
      </c>
      <c r="Z46" s="145">
        <f t="shared" si="9"/>
        <v>0</v>
      </c>
      <c r="AA46" s="145">
        <f t="shared" si="10"/>
        <v>0</v>
      </c>
      <c r="AB46" s="257">
        <f t="shared" si="11"/>
        <v>0</v>
      </c>
      <c r="AC46" s="142">
        <f t="shared" si="12"/>
        <v>0</v>
      </c>
      <c r="AD46" s="143">
        <f t="shared" si="13"/>
        <v>0</v>
      </c>
      <c r="AE46" s="144" t="str">
        <f t="shared" si="14"/>
        <v/>
      </c>
      <c r="AF46" s="144" t="str">
        <f t="shared" si="15"/>
        <v/>
      </c>
      <c r="AG46" s="144">
        <f t="shared" si="16"/>
        <v>0</v>
      </c>
      <c r="AH46" s="591">
        <f t="shared" si="17"/>
        <v>0</v>
      </c>
    </row>
    <row r="47" spans="1:34">
      <c r="A47" s="573"/>
      <c r="B47" s="13"/>
      <c r="C47" s="341" t="s">
        <v>1404</v>
      </c>
      <c r="D47" s="341" t="s">
        <v>284</v>
      </c>
      <c r="E47" s="379" t="s">
        <v>283</v>
      </c>
      <c r="F47" s="8">
        <v>10</v>
      </c>
      <c r="G47" s="8"/>
      <c r="H47" s="413">
        <v>408</v>
      </c>
      <c r="I47" s="146">
        <f t="shared" si="7"/>
        <v>285.59999999999997</v>
      </c>
      <c r="J47" s="255">
        <f t="shared" si="8"/>
        <v>10.984615384615383</v>
      </c>
      <c r="K47" s="8" t="s">
        <v>9</v>
      </c>
      <c r="L47" s="8"/>
      <c r="M47" s="572"/>
      <c r="N47" s="8" t="s">
        <v>10</v>
      </c>
      <c r="O47" s="426">
        <v>3.4187999999999996E-2</v>
      </c>
      <c r="P47" s="423">
        <v>1600</v>
      </c>
      <c r="Q47" s="439">
        <v>7050</v>
      </c>
      <c r="R47" s="451" t="s">
        <v>3184</v>
      </c>
      <c r="S47" s="461" t="s">
        <v>3186</v>
      </c>
      <c r="T47" s="447"/>
      <c r="U47" s="549" t="s">
        <v>5246</v>
      </c>
      <c r="V47" s="507" t="s">
        <v>3185</v>
      </c>
      <c r="W47" s="479" t="s">
        <v>769</v>
      </c>
      <c r="X47" s="169"/>
      <c r="Y47" s="71" t="s">
        <v>247</v>
      </c>
      <c r="Z47" s="145">
        <f t="shared" si="9"/>
        <v>0</v>
      </c>
      <c r="AA47" s="145">
        <f t="shared" si="10"/>
        <v>0</v>
      </c>
      <c r="AB47" s="257">
        <f t="shared" si="11"/>
        <v>0</v>
      </c>
      <c r="AC47" s="142">
        <f t="shared" si="12"/>
        <v>0</v>
      </c>
      <c r="AD47" s="143">
        <f t="shared" si="13"/>
        <v>0</v>
      </c>
      <c r="AE47" s="144" t="str">
        <f t="shared" si="14"/>
        <v/>
      </c>
      <c r="AF47" s="144" t="str">
        <f t="shared" si="15"/>
        <v/>
      </c>
      <c r="AG47" s="144">
        <f t="shared" si="16"/>
        <v>0</v>
      </c>
      <c r="AH47" s="591">
        <f t="shared" si="17"/>
        <v>0</v>
      </c>
    </row>
    <row r="48" spans="1:34">
      <c r="A48" s="573"/>
      <c r="B48" s="13"/>
      <c r="C48" s="341" t="s">
        <v>1405</v>
      </c>
      <c r="D48" s="341" t="s">
        <v>1406</v>
      </c>
      <c r="E48" s="379" t="s">
        <v>1407</v>
      </c>
      <c r="F48" s="8">
        <v>24</v>
      </c>
      <c r="G48" s="18"/>
      <c r="H48" s="413">
        <v>109</v>
      </c>
      <c r="I48" s="146">
        <f t="shared" si="7"/>
        <v>76.3</v>
      </c>
      <c r="J48" s="255">
        <f t="shared" si="8"/>
        <v>2.9346153846153844</v>
      </c>
      <c r="K48" s="8" t="s">
        <v>9</v>
      </c>
      <c r="L48" s="8"/>
      <c r="M48" s="572"/>
      <c r="N48" s="8" t="s">
        <v>10</v>
      </c>
      <c r="O48" s="426">
        <v>2.8999999999999998E-2</v>
      </c>
      <c r="P48" s="423">
        <v>2688</v>
      </c>
      <c r="Q48" s="439">
        <v>6448</v>
      </c>
      <c r="R48" s="451" t="s">
        <v>3187</v>
      </c>
      <c r="S48" s="461" t="s">
        <v>3130</v>
      </c>
      <c r="T48" s="447">
        <v>12</v>
      </c>
      <c r="U48" s="549" t="s">
        <v>5247</v>
      </c>
      <c r="V48" s="507" t="s">
        <v>3188</v>
      </c>
      <c r="W48" s="479" t="s">
        <v>5790</v>
      </c>
      <c r="X48" s="169"/>
      <c r="Y48" s="231" t="s">
        <v>245</v>
      </c>
      <c r="Z48" s="145">
        <f t="shared" si="9"/>
        <v>0</v>
      </c>
      <c r="AA48" s="145">
        <f t="shared" si="10"/>
        <v>0</v>
      </c>
      <c r="AB48" s="257">
        <f t="shared" si="11"/>
        <v>0</v>
      </c>
      <c r="AC48" s="142">
        <f t="shared" si="12"/>
        <v>0</v>
      </c>
      <c r="AD48" s="143">
        <f t="shared" si="13"/>
        <v>0</v>
      </c>
      <c r="AE48" s="144" t="str">
        <f t="shared" si="14"/>
        <v/>
      </c>
      <c r="AF48" s="144" t="str">
        <f t="shared" si="15"/>
        <v/>
      </c>
      <c r="AG48" s="144">
        <f t="shared" si="16"/>
        <v>0</v>
      </c>
      <c r="AH48" s="591">
        <f t="shared" si="17"/>
        <v>0</v>
      </c>
    </row>
    <row r="49" spans="1:34">
      <c r="A49" s="573"/>
      <c r="B49" s="13"/>
      <c r="C49" s="341" t="s">
        <v>1408</v>
      </c>
      <c r="D49" s="341" t="s">
        <v>1406</v>
      </c>
      <c r="E49" s="379" t="s">
        <v>1407</v>
      </c>
      <c r="F49" s="8">
        <v>24</v>
      </c>
      <c r="G49" s="8"/>
      <c r="H49" s="413">
        <v>109</v>
      </c>
      <c r="I49" s="146">
        <f t="shared" si="7"/>
        <v>76.3</v>
      </c>
      <c r="J49" s="255">
        <f t="shared" si="8"/>
        <v>2.9346153846153844</v>
      </c>
      <c r="K49" s="8" t="s">
        <v>9</v>
      </c>
      <c r="L49" s="8"/>
      <c r="M49" s="572"/>
      <c r="N49" s="8" t="s">
        <v>10</v>
      </c>
      <c r="O49" s="426">
        <v>2.8999999999999998E-2</v>
      </c>
      <c r="P49" s="423">
        <v>2688</v>
      </c>
      <c r="Q49" s="439">
        <v>6448</v>
      </c>
      <c r="R49" s="451" t="s">
        <v>3187</v>
      </c>
      <c r="S49" s="461" t="s">
        <v>3190</v>
      </c>
      <c r="T49" s="447">
        <v>12</v>
      </c>
      <c r="U49" s="549" t="s">
        <v>5247</v>
      </c>
      <c r="V49" s="507" t="s">
        <v>3188</v>
      </c>
      <c r="W49" s="479" t="s">
        <v>5790</v>
      </c>
      <c r="X49" s="169"/>
      <c r="Y49" s="71" t="s">
        <v>245</v>
      </c>
      <c r="Z49" s="145">
        <f t="shared" si="9"/>
        <v>0</v>
      </c>
      <c r="AA49" s="145">
        <f t="shared" si="10"/>
        <v>0</v>
      </c>
      <c r="AB49" s="257">
        <f t="shared" si="11"/>
        <v>0</v>
      </c>
      <c r="AC49" s="142">
        <f t="shared" si="12"/>
        <v>0</v>
      </c>
      <c r="AD49" s="143">
        <f t="shared" si="13"/>
        <v>0</v>
      </c>
      <c r="AE49" s="144" t="str">
        <f t="shared" si="14"/>
        <v/>
      </c>
      <c r="AF49" s="144" t="str">
        <f t="shared" si="15"/>
        <v/>
      </c>
      <c r="AG49" s="144">
        <f t="shared" si="16"/>
        <v>0</v>
      </c>
      <c r="AH49" s="591">
        <f t="shared" si="17"/>
        <v>0</v>
      </c>
    </row>
    <row r="50" spans="1:34">
      <c r="A50" s="573"/>
      <c r="B50" s="13">
        <v>7</v>
      </c>
      <c r="C50" s="341" t="s">
        <v>1409</v>
      </c>
      <c r="D50" s="341" t="s">
        <v>1410</v>
      </c>
      <c r="E50" s="379" t="s">
        <v>1411</v>
      </c>
      <c r="F50" s="8">
        <v>12</v>
      </c>
      <c r="G50" s="8"/>
      <c r="H50" s="413">
        <v>172</v>
      </c>
      <c r="I50" s="146">
        <f t="shared" si="7"/>
        <v>120.39999999999999</v>
      </c>
      <c r="J50" s="255">
        <f t="shared" si="8"/>
        <v>4.6307692307692303</v>
      </c>
      <c r="K50" s="8" t="s">
        <v>9</v>
      </c>
      <c r="L50" s="8" t="s">
        <v>3191</v>
      </c>
      <c r="M50" s="572" t="s">
        <v>5776</v>
      </c>
      <c r="N50" s="8" t="s">
        <v>10</v>
      </c>
      <c r="O50" s="426">
        <v>3.051475E-2</v>
      </c>
      <c r="P50" s="423">
        <v>27</v>
      </c>
      <c r="Q50" s="439">
        <v>11400</v>
      </c>
      <c r="R50" s="451" t="s">
        <v>3192</v>
      </c>
      <c r="S50" s="461" t="s">
        <v>3193</v>
      </c>
      <c r="T50" s="447"/>
      <c r="U50" s="550" t="s">
        <v>3194</v>
      </c>
      <c r="V50" s="507" t="s">
        <v>3195</v>
      </c>
      <c r="W50" s="479" t="s">
        <v>5791</v>
      </c>
      <c r="X50" s="169"/>
      <c r="Y50" s="71" t="s">
        <v>245</v>
      </c>
      <c r="Z50" s="145">
        <f t="shared" si="9"/>
        <v>0</v>
      </c>
      <c r="AA50" s="145">
        <f t="shared" si="10"/>
        <v>0</v>
      </c>
      <c r="AB50" s="257">
        <f t="shared" si="11"/>
        <v>0</v>
      </c>
      <c r="AC50" s="142">
        <f t="shared" si="12"/>
        <v>0</v>
      </c>
      <c r="AD50" s="143">
        <f t="shared" si="13"/>
        <v>0</v>
      </c>
      <c r="AE50" s="144" t="str">
        <f t="shared" si="14"/>
        <v/>
      </c>
      <c r="AF50" s="144" t="str">
        <f t="shared" si="15"/>
        <v/>
      </c>
      <c r="AG50" s="144">
        <f t="shared" si="16"/>
        <v>0</v>
      </c>
      <c r="AH50" s="591">
        <f t="shared" si="17"/>
        <v>0</v>
      </c>
    </row>
    <row r="51" spans="1:34">
      <c r="A51" s="573"/>
      <c r="B51" s="13"/>
      <c r="C51" s="341" t="s">
        <v>1412</v>
      </c>
      <c r="D51" s="341" t="s">
        <v>1410</v>
      </c>
      <c r="E51" s="379" t="s">
        <v>1411</v>
      </c>
      <c r="F51" s="8">
        <v>12</v>
      </c>
      <c r="G51" s="8"/>
      <c r="H51" s="413">
        <v>172</v>
      </c>
      <c r="I51" s="146">
        <f t="shared" si="7"/>
        <v>120.39999999999999</v>
      </c>
      <c r="J51" s="255">
        <f t="shared" si="8"/>
        <v>4.6307692307692303</v>
      </c>
      <c r="K51" s="8" t="s">
        <v>9</v>
      </c>
      <c r="L51" s="8" t="s">
        <v>3191</v>
      </c>
      <c r="M51" s="572" t="s">
        <v>5776</v>
      </c>
      <c r="N51" s="8" t="s">
        <v>10</v>
      </c>
      <c r="O51" s="426">
        <v>3.051475E-2</v>
      </c>
      <c r="P51" s="423">
        <v>27</v>
      </c>
      <c r="Q51" s="439">
        <v>11400</v>
      </c>
      <c r="R51" s="451" t="s">
        <v>3192</v>
      </c>
      <c r="S51" s="461" t="s">
        <v>3197</v>
      </c>
      <c r="T51" s="447"/>
      <c r="U51" s="550" t="s">
        <v>3194</v>
      </c>
      <c r="V51" s="507" t="s">
        <v>3195</v>
      </c>
      <c r="W51" s="479" t="s">
        <v>5791</v>
      </c>
      <c r="X51" s="169"/>
      <c r="Y51" s="71" t="s">
        <v>245</v>
      </c>
      <c r="Z51" s="145">
        <f t="shared" si="9"/>
        <v>0</v>
      </c>
      <c r="AA51" s="145">
        <f t="shared" si="10"/>
        <v>0</v>
      </c>
      <c r="AB51" s="257">
        <f t="shared" si="11"/>
        <v>0</v>
      </c>
      <c r="AC51" s="142">
        <f t="shared" si="12"/>
        <v>0</v>
      </c>
      <c r="AD51" s="143">
        <f t="shared" si="13"/>
        <v>0</v>
      </c>
      <c r="AE51" s="144" t="str">
        <f t="shared" si="14"/>
        <v/>
      </c>
      <c r="AF51" s="144" t="str">
        <f t="shared" si="15"/>
        <v/>
      </c>
      <c r="AG51" s="144">
        <f t="shared" si="16"/>
        <v>0</v>
      </c>
      <c r="AH51" s="591">
        <f t="shared" si="17"/>
        <v>0</v>
      </c>
    </row>
    <row r="52" spans="1:34">
      <c r="A52" s="573"/>
      <c r="B52" s="13">
        <v>7</v>
      </c>
      <c r="C52" s="341" t="s">
        <v>1413</v>
      </c>
      <c r="D52" s="341" t="s">
        <v>1414</v>
      </c>
      <c r="E52" s="379" t="s">
        <v>1415</v>
      </c>
      <c r="F52" s="8">
        <v>6</v>
      </c>
      <c r="G52" s="8"/>
      <c r="H52" s="413">
        <v>252</v>
      </c>
      <c r="I52" s="146">
        <f t="shared" si="7"/>
        <v>176.39999999999998</v>
      </c>
      <c r="J52" s="255">
        <f t="shared" si="8"/>
        <v>6.7846153846153836</v>
      </c>
      <c r="K52" s="8" t="s">
        <v>9</v>
      </c>
      <c r="L52" s="8" t="s">
        <v>3191</v>
      </c>
      <c r="M52" s="572" t="s">
        <v>5776</v>
      </c>
      <c r="N52" s="8" t="s">
        <v>10</v>
      </c>
      <c r="O52" s="426">
        <v>2.5624999999999998E-2</v>
      </c>
      <c r="P52" s="423">
        <v>18</v>
      </c>
      <c r="Q52" s="439">
        <v>7084</v>
      </c>
      <c r="R52" s="451" t="s">
        <v>3192</v>
      </c>
      <c r="S52" s="461" t="s">
        <v>3193</v>
      </c>
      <c r="T52" s="447"/>
      <c r="U52" s="548" t="s">
        <v>3198</v>
      </c>
      <c r="V52" s="507" t="s">
        <v>3199</v>
      </c>
      <c r="W52" s="479" t="s">
        <v>5791</v>
      </c>
      <c r="X52" s="169"/>
      <c r="Y52" s="71" t="s">
        <v>6572</v>
      </c>
      <c r="Z52" s="145">
        <f t="shared" si="9"/>
        <v>0</v>
      </c>
      <c r="AA52" s="145">
        <f t="shared" si="10"/>
        <v>0</v>
      </c>
      <c r="AB52" s="257">
        <f t="shared" si="11"/>
        <v>0</v>
      </c>
      <c r="AC52" s="142">
        <f t="shared" si="12"/>
        <v>0</v>
      </c>
      <c r="AD52" s="143">
        <f t="shared" si="13"/>
        <v>0</v>
      </c>
      <c r="AE52" s="144" t="str">
        <f t="shared" si="14"/>
        <v/>
      </c>
      <c r="AF52" s="144" t="str">
        <f t="shared" si="15"/>
        <v/>
      </c>
      <c r="AG52" s="144">
        <f t="shared" si="16"/>
        <v>0</v>
      </c>
      <c r="AH52" s="591">
        <f t="shared" si="17"/>
        <v>0</v>
      </c>
    </row>
    <row r="53" spans="1:34">
      <c r="A53" s="573"/>
      <c r="B53" s="13"/>
      <c r="C53" s="341" t="s">
        <v>1416</v>
      </c>
      <c r="D53" s="341" t="s">
        <v>1414</v>
      </c>
      <c r="E53" s="379" t="s">
        <v>1415</v>
      </c>
      <c r="F53" s="8">
        <v>6</v>
      </c>
      <c r="G53" s="233"/>
      <c r="H53" s="413">
        <v>252</v>
      </c>
      <c r="I53" s="146">
        <f t="shared" si="7"/>
        <v>176.39999999999998</v>
      </c>
      <c r="J53" s="255">
        <f t="shared" si="8"/>
        <v>6.7846153846153836</v>
      </c>
      <c r="K53" s="8" t="s">
        <v>9</v>
      </c>
      <c r="L53" s="8" t="s">
        <v>3191</v>
      </c>
      <c r="M53" s="572" t="s">
        <v>5776</v>
      </c>
      <c r="N53" s="8" t="s">
        <v>10</v>
      </c>
      <c r="O53" s="426">
        <v>2.5624999999999998E-2</v>
      </c>
      <c r="P53" s="423">
        <v>18</v>
      </c>
      <c r="Q53" s="439">
        <v>7084</v>
      </c>
      <c r="R53" s="451" t="s">
        <v>3192</v>
      </c>
      <c r="S53" s="461" t="s">
        <v>3190</v>
      </c>
      <c r="T53" s="447"/>
      <c r="U53" s="548" t="s">
        <v>3198</v>
      </c>
      <c r="V53" s="507" t="s">
        <v>3199</v>
      </c>
      <c r="W53" s="479" t="s">
        <v>5791</v>
      </c>
      <c r="X53" s="169"/>
      <c r="Y53" s="234" t="s">
        <v>246</v>
      </c>
      <c r="Z53" s="145">
        <f t="shared" si="9"/>
        <v>0</v>
      </c>
      <c r="AA53" s="145">
        <f t="shared" si="10"/>
        <v>0</v>
      </c>
      <c r="AB53" s="257">
        <f t="shared" si="11"/>
        <v>0</v>
      </c>
      <c r="AC53" s="142">
        <f t="shared" si="12"/>
        <v>0</v>
      </c>
      <c r="AD53" s="143">
        <f t="shared" si="13"/>
        <v>0</v>
      </c>
      <c r="AE53" s="144" t="str">
        <f t="shared" si="14"/>
        <v/>
      </c>
      <c r="AF53" s="144" t="str">
        <f t="shared" si="15"/>
        <v/>
      </c>
      <c r="AG53" s="144">
        <f t="shared" si="16"/>
        <v>0</v>
      </c>
      <c r="AH53" s="591">
        <f t="shared" si="17"/>
        <v>0</v>
      </c>
    </row>
    <row r="54" spans="1:34">
      <c r="A54" s="573"/>
      <c r="B54" s="13">
        <v>7</v>
      </c>
      <c r="C54" s="341" t="s">
        <v>1417</v>
      </c>
      <c r="D54" s="341" t="s">
        <v>1418</v>
      </c>
      <c r="E54" s="379" t="s">
        <v>1415</v>
      </c>
      <c r="F54" s="8">
        <v>6</v>
      </c>
      <c r="G54" s="136"/>
      <c r="H54" s="413">
        <v>265</v>
      </c>
      <c r="I54" s="146">
        <f t="shared" si="7"/>
        <v>185.5</v>
      </c>
      <c r="J54" s="255">
        <f t="shared" si="8"/>
        <v>7.134615384615385</v>
      </c>
      <c r="K54" s="8" t="s">
        <v>9</v>
      </c>
      <c r="L54" s="8" t="s">
        <v>3200</v>
      </c>
      <c r="M54" s="572"/>
      <c r="N54" s="8" t="s">
        <v>10</v>
      </c>
      <c r="O54" s="426">
        <v>2.8509E-2</v>
      </c>
      <c r="P54" s="423">
        <v>18</v>
      </c>
      <c r="Q54" s="439">
        <v>7750</v>
      </c>
      <c r="R54" s="451" t="s">
        <v>3176</v>
      </c>
      <c r="S54" s="461" t="s">
        <v>3130</v>
      </c>
      <c r="T54" s="447"/>
      <c r="U54" s="551" t="s">
        <v>5248</v>
      </c>
      <c r="V54" s="530"/>
      <c r="W54" s="479" t="s">
        <v>5792</v>
      </c>
      <c r="X54" s="169"/>
      <c r="Y54" s="238" t="s">
        <v>247</v>
      </c>
      <c r="Z54" s="145">
        <f t="shared" si="9"/>
        <v>0</v>
      </c>
      <c r="AA54" s="145">
        <f t="shared" si="10"/>
        <v>0</v>
      </c>
      <c r="AB54" s="257">
        <f t="shared" si="11"/>
        <v>0</v>
      </c>
      <c r="AC54" s="142">
        <f t="shared" si="12"/>
        <v>0</v>
      </c>
      <c r="AD54" s="143">
        <f t="shared" si="13"/>
        <v>0</v>
      </c>
      <c r="AE54" s="144" t="str">
        <f t="shared" si="14"/>
        <v/>
      </c>
      <c r="AF54" s="144" t="str">
        <f t="shared" si="15"/>
        <v/>
      </c>
      <c r="AG54" s="144">
        <f t="shared" si="16"/>
        <v>0</v>
      </c>
      <c r="AH54" s="591">
        <f t="shared" si="17"/>
        <v>0</v>
      </c>
    </row>
    <row r="55" spans="1:34">
      <c r="A55" s="573"/>
      <c r="B55" s="13"/>
      <c r="C55" s="341" t="s">
        <v>1419</v>
      </c>
      <c r="D55" s="341" t="s">
        <v>1418</v>
      </c>
      <c r="E55" s="379" t="s">
        <v>1415</v>
      </c>
      <c r="F55" s="8">
        <v>6</v>
      </c>
      <c r="G55" s="235"/>
      <c r="H55" s="413">
        <v>265</v>
      </c>
      <c r="I55" s="146">
        <f t="shared" si="7"/>
        <v>185.5</v>
      </c>
      <c r="J55" s="255">
        <f t="shared" si="8"/>
        <v>7.134615384615385</v>
      </c>
      <c r="K55" s="8" t="s">
        <v>9</v>
      </c>
      <c r="L55" s="8" t="s">
        <v>3200</v>
      </c>
      <c r="M55" s="572"/>
      <c r="N55" s="8" t="s">
        <v>10</v>
      </c>
      <c r="O55" s="426">
        <v>2.8509E-2</v>
      </c>
      <c r="P55" s="423">
        <v>18</v>
      </c>
      <c r="Q55" s="439">
        <v>7750</v>
      </c>
      <c r="R55" s="451" t="s">
        <v>3176</v>
      </c>
      <c r="S55" s="461" t="s">
        <v>3202</v>
      </c>
      <c r="T55" s="447"/>
      <c r="U55" s="551" t="s">
        <v>5248</v>
      </c>
      <c r="V55" s="530"/>
      <c r="W55" s="479" t="s">
        <v>5792</v>
      </c>
      <c r="X55" s="169"/>
      <c r="Y55" s="237" t="s">
        <v>246</v>
      </c>
      <c r="Z55" s="145">
        <f t="shared" si="9"/>
        <v>0</v>
      </c>
      <c r="AA55" s="145">
        <f t="shared" si="10"/>
        <v>0</v>
      </c>
      <c r="AB55" s="257">
        <f t="shared" si="11"/>
        <v>0</v>
      </c>
      <c r="AC55" s="142">
        <f t="shared" si="12"/>
        <v>0</v>
      </c>
      <c r="AD55" s="143">
        <f t="shared" si="13"/>
        <v>0</v>
      </c>
      <c r="AE55" s="144" t="str">
        <f t="shared" si="14"/>
        <v/>
      </c>
      <c r="AF55" s="144" t="str">
        <f t="shared" si="15"/>
        <v/>
      </c>
      <c r="AG55" s="144">
        <f t="shared" si="16"/>
        <v>0</v>
      </c>
      <c r="AH55" s="591">
        <f t="shared" si="17"/>
        <v>0</v>
      </c>
    </row>
    <row r="56" spans="1:34">
      <c r="A56" s="573"/>
      <c r="B56" s="13"/>
      <c r="C56" s="341" t="s">
        <v>1420</v>
      </c>
      <c r="D56" s="341" t="s">
        <v>1421</v>
      </c>
      <c r="E56" s="379" t="s">
        <v>1422</v>
      </c>
      <c r="F56" s="8">
        <v>6</v>
      </c>
      <c r="G56" s="8"/>
      <c r="H56" s="413">
        <v>318</v>
      </c>
      <c r="I56" s="146">
        <f t="shared" si="7"/>
        <v>222.6</v>
      </c>
      <c r="J56" s="255">
        <f t="shared" si="8"/>
        <v>8.5615384615384613</v>
      </c>
      <c r="K56" s="8" t="s">
        <v>9</v>
      </c>
      <c r="L56" s="8" t="s">
        <v>3191</v>
      </c>
      <c r="M56" s="572" t="s">
        <v>5776</v>
      </c>
      <c r="N56" s="8" t="s">
        <v>10</v>
      </c>
      <c r="O56" s="426">
        <v>3.2911999999999997E-2</v>
      </c>
      <c r="P56" s="423">
        <v>9.6000000000000014</v>
      </c>
      <c r="Q56" s="439">
        <v>11604</v>
      </c>
      <c r="R56" s="451" t="s">
        <v>3176</v>
      </c>
      <c r="S56" s="461" t="s">
        <v>3130</v>
      </c>
      <c r="T56" s="447"/>
      <c r="U56" s="549" t="s">
        <v>5249</v>
      </c>
      <c r="V56" s="507" t="s">
        <v>3203</v>
      </c>
      <c r="W56" s="479" t="s">
        <v>5793</v>
      </c>
      <c r="X56" s="169"/>
      <c r="Y56" s="71" t="s">
        <v>246</v>
      </c>
      <c r="Z56" s="145">
        <f t="shared" si="9"/>
        <v>0</v>
      </c>
      <c r="AA56" s="145">
        <f t="shared" si="10"/>
        <v>0</v>
      </c>
      <c r="AB56" s="257">
        <f t="shared" si="11"/>
        <v>0</v>
      </c>
      <c r="AC56" s="142">
        <f t="shared" si="12"/>
        <v>0</v>
      </c>
      <c r="AD56" s="143">
        <f t="shared" si="13"/>
        <v>0</v>
      </c>
      <c r="AE56" s="144" t="str">
        <f t="shared" si="14"/>
        <v/>
      </c>
      <c r="AF56" s="144" t="str">
        <f t="shared" si="15"/>
        <v/>
      </c>
      <c r="AG56" s="144">
        <f t="shared" si="16"/>
        <v>0</v>
      </c>
      <c r="AH56" s="591">
        <f t="shared" si="17"/>
        <v>0</v>
      </c>
    </row>
    <row r="57" spans="1:34">
      <c r="A57" s="573"/>
      <c r="B57" s="338"/>
      <c r="C57" s="370" t="s">
        <v>1423</v>
      </c>
      <c r="D57" s="370" t="s">
        <v>1421</v>
      </c>
      <c r="E57" s="397" t="s">
        <v>1422</v>
      </c>
      <c r="F57" s="232">
        <v>6</v>
      </c>
      <c r="G57" s="8"/>
      <c r="H57" s="415">
        <v>318</v>
      </c>
      <c r="I57" s="146">
        <f t="shared" si="7"/>
        <v>222.6</v>
      </c>
      <c r="J57" s="255">
        <f t="shared" si="8"/>
        <v>8.5615384615384613</v>
      </c>
      <c r="K57" s="232" t="s">
        <v>9</v>
      </c>
      <c r="L57" s="232" t="s">
        <v>3191</v>
      </c>
      <c r="M57" s="572" t="s">
        <v>5776</v>
      </c>
      <c r="N57" s="232" t="s">
        <v>10</v>
      </c>
      <c r="O57" s="430">
        <v>3.2911999999999997E-2</v>
      </c>
      <c r="P57" s="436">
        <v>9.6000000000000014</v>
      </c>
      <c r="Q57" s="445">
        <v>11604</v>
      </c>
      <c r="R57" s="466" t="s">
        <v>3176</v>
      </c>
      <c r="S57" s="467" t="s">
        <v>3202</v>
      </c>
      <c r="T57" s="474"/>
      <c r="U57" s="549" t="s">
        <v>5249</v>
      </c>
      <c r="V57" s="513" t="s">
        <v>3203</v>
      </c>
      <c r="W57" s="479" t="s">
        <v>5793</v>
      </c>
      <c r="X57" s="169"/>
      <c r="Y57" s="71" t="s">
        <v>245</v>
      </c>
      <c r="Z57" s="145">
        <f t="shared" si="9"/>
        <v>0</v>
      </c>
      <c r="AA57" s="145">
        <f t="shared" si="10"/>
        <v>0</v>
      </c>
      <c r="AB57" s="257">
        <f t="shared" si="11"/>
        <v>0</v>
      </c>
      <c r="AC57" s="142">
        <f t="shared" si="12"/>
        <v>0</v>
      </c>
      <c r="AD57" s="143">
        <f t="shared" si="13"/>
        <v>0</v>
      </c>
      <c r="AE57" s="144" t="str">
        <f t="shared" si="14"/>
        <v/>
      </c>
      <c r="AF57" s="144" t="str">
        <f t="shared" si="15"/>
        <v/>
      </c>
      <c r="AG57" s="144">
        <f t="shared" si="16"/>
        <v>0</v>
      </c>
      <c r="AH57" s="591">
        <f t="shared" si="17"/>
        <v>0</v>
      </c>
    </row>
    <row r="58" spans="1:34" ht="15.75">
      <c r="A58" s="340" t="s">
        <v>5594</v>
      </c>
      <c r="B58" s="13"/>
      <c r="C58" s="348"/>
      <c r="D58" s="341"/>
      <c r="E58" s="379"/>
      <c r="F58" s="8"/>
      <c r="G58" s="8"/>
      <c r="H58" s="413"/>
      <c r="I58" s="410"/>
      <c r="J58" s="565"/>
      <c r="K58" s="346"/>
      <c r="L58" s="8"/>
      <c r="M58" s="572"/>
      <c r="N58" s="346"/>
      <c r="O58" s="346"/>
      <c r="P58" s="423"/>
      <c r="Q58" s="402"/>
      <c r="R58" s="461"/>
      <c r="S58" s="457"/>
      <c r="T58" s="425"/>
      <c r="U58" s="478"/>
      <c r="V58" s="504"/>
      <c r="W58" s="425"/>
      <c r="X58" s="137"/>
      <c r="Y58" s="234" t="s">
        <v>1015</v>
      </c>
      <c r="Z58" s="195"/>
      <c r="AA58" s="195"/>
      <c r="AB58" s="142"/>
      <c r="AC58" s="142"/>
      <c r="AD58" s="143"/>
      <c r="AE58" s="144"/>
      <c r="AF58" s="144"/>
      <c r="AG58" s="144"/>
      <c r="AH58" s="591"/>
    </row>
    <row r="59" spans="1:34">
      <c r="A59" s="573"/>
      <c r="B59" s="339"/>
      <c r="C59" s="371" t="s">
        <v>1424</v>
      </c>
      <c r="D59" s="371" t="s">
        <v>285</v>
      </c>
      <c r="E59" s="398" t="s">
        <v>97</v>
      </c>
      <c r="F59" s="235">
        <v>1</v>
      </c>
      <c r="G59" s="136"/>
      <c r="H59" s="416">
        <v>1401</v>
      </c>
      <c r="I59" s="146">
        <f t="shared" si="7"/>
        <v>980.69999999999993</v>
      </c>
      <c r="J59" s="255">
        <f t="shared" si="8"/>
        <v>37.719230769230769</v>
      </c>
      <c r="K59" s="235" t="s">
        <v>3145</v>
      </c>
      <c r="L59" s="235"/>
      <c r="M59" s="572" t="s">
        <v>5777</v>
      </c>
      <c r="N59" s="235" t="s">
        <v>10</v>
      </c>
      <c r="O59" s="431">
        <v>1.7159999999999998E-2</v>
      </c>
      <c r="P59" s="437">
        <v>1112</v>
      </c>
      <c r="Q59" s="446">
        <v>4800</v>
      </c>
      <c r="R59" s="468" t="s">
        <v>3205</v>
      </c>
      <c r="S59" s="469"/>
      <c r="T59" s="475"/>
      <c r="U59" s="548" t="s">
        <v>3206</v>
      </c>
      <c r="V59" s="547"/>
      <c r="W59" s="479" t="s">
        <v>770</v>
      </c>
      <c r="X59" s="169"/>
      <c r="Y59" s="238" t="s">
        <v>245</v>
      </c>
      <c r="Z59" s="145">
        <f t="shared" si="9"/>
        <v>0</v>
      </c>
      <c r="AA59" s="145">
        <f t="shared" si="10"/>
        <v>0</v>
      </c>
      <c r="AB59" s="257">
        <f t="shared" si="11"/>
        <v>0</v>
      </c>
      <c r="AC59" s="142">
        <f t="shared" si="12"/>
        <v>0</v>
      </c>
      <c r="AD59" s="143">
        <f t="shared" si="13"/>
        <v>0</v>
      </c>
      <c r="AE59" s="144" t="str">
        <f t="shared" si="14"/>
        <v/>
      </c>
      <c r="AF59" s="144" t="str">
        <f t="shared" si="15"/>
        <v/>
      </c>
      <c r="AG59" s="144">
        <f t="shared" si="16"/>
        <v>0</v>
      </c>
      <c r="AH59" s="591">
        <f t="shared" si="17"/>
        <v>0</v>
      </c>
    </row>
    <row r="60" spans="1:34">
      <c r="A60" s="573"/>
      <c r="B60" s="13"/>
      <c r="C60" s="341" t="s">
        <v>1425</v>
      </c>
      <c r="D60" s="341" t="s">
        <v>286</v>
      </c>
      <c r="E60" s="379" t="s">
        <v>97</v>
      </c>
      <c r="F60" s="8">
        <v>1</v>
      </c>
      <c r="G60" s="235"/>
      <c r="H60" s="413">
        <v>2930</v>
      </c>
      <c r="I60" s="146">
        <f t="shared" si="7"/>
        <v>2051</v>
      </c>
      <c r="J60" s="255">
        <f t="shared" si="8"/>
        <v>78.884615384615387</v>
      </c>
      <c r="K60" s="8" t="s">
        <v>3207</v>
      </c>
      <c r="L60" s="8"/>
      <c r="M60" s="572" t="s">
        <v>5777</v>
      </c>
      <c r="N60" s="8" t="s">
        <v>3208</v>
      </c>
      <c r="O60" s="426">
        <v>4.104E-2</v>
      </c>
      <c r="P60" s="423">
        <v>2913</v>
      </c>
      <c r="Q60" s="439">
        <v>14600</v>
      </c>
      <c r="R60" s="451" t="s">
        <v>3205</v>
      </c>
      <c r="S60" s="457"/>
      <c r="T60" s="447"/>
      <c r="U60" s="548" t="s">
        <v>3209</v>
      </c>
      <c r="V60" s="530"/>
      <c r="W60" s="479" t="s">
        <v>771</v>
      </c>
      <c r="X60" s="169"/>
      <c r="Y60" s="237" t="s">
        <v>245</v>
      </c>
      <c r="Z60" s="145">
        <f t="shared" si="9"/>
        <v>0</v>
      </c>
      <c r="AA60" s="145">
        <f t="shared" si="10"/>
        <v>0</v>
      </c>
      <c r="AB60" s="257">
        <f t="shared" si="11"/>
        <v>0</v>
      </c>
      <c r="AC60" s="142">
        <f t="shared" si="12"/>
        <v>0</v>
      </c>
      <c r="AD60" s="143">
        <f t="shared" si="13"/>
        <v>0</v>
      </c>
      <c r="AE60" s="144" t="str">
        <f t="shared" si="14"/>
        <v/>
      </c>
      <c r="AF60" s="144">
        <f t="shared" si="15"/>
        <v>0</v>
      </c>
      <c r="AG60" s="144" t="str">
        <f t="shared" si="16"/>
        <v/>
      </c>
      <c r="AH60" s="591">
        <f t="shared" si="17"/>
        <v>0</v>
      </c>
    </row>
    <row r="61" spans="1:34">
      <c r="A61" s="573"/>
      <c r="B61" s="13"/>
      <c r="C61" s="341" t="s">
        <v>1426</v>
      </c>
      <c r="D61" s="341" t="s">
        <v>1427</v>
      </c>
      <c r="E61" s="379" t="s">
        <v>287</v>
      </c>
      <c r="F61" s="8">
        <v>40</v>
      </c>
      <c r="G61" s="8"/>
      <c r="H61" s="413">
        <v>148</v>
      </c>
      <c r="I61" s="146">
        <f t="shared" si="7"/>
        <v>103.6</v>
      </c>
      <c r="J61" s="255">
        <f t="shared" si="8"/>
        <v>3.9846153846153842</v>
      </c>
      <c r="K61" s="8" t="s">
        <v>9</v>
      </c>
      <c r="L61" s="8"/>
      <c r="M61" s="572" t="s">
        <v>5777</v>
      </c>
      <c r="N61" s="8" t="s">
        <v>10</v>
      </c>
      <c r="O61" s="426">
        <v>4.9103999999999995E-2</v>
      </c>
      <c r="P61" s="423">
        <v>2920</v>
      </c>
      <c r="Q61" s="439">
        <v>10020</v>
      </c>
      <c r="R61" s="451" t="s">
        <v>3160</v>
      </c>
      <c r="S61" s="461" t="s">
        <v>3315</v>
      </c>
      <c r="T61" s="447"/>
      <c r="U61" s="550" t="s">
        <v>3210</v>
      </c>
      <c r="V61" s="530"/>
      <c r="W61" s="479" t="s">
        <v>5794</v>
      </c>
      <c r="X61" s="169"/>
      <c r="Y61" s="71" t="s">
        <v>245</v>
      </c>
      <c r="Z61" s="145">
        <f t="shared" si="9"/>
        <v>0</v>
      </c>
      <c r="AA61" s="145">
        <f t="shared" si="10"/>
        <v>0</v>
      </c>
      <c r="AB61" s="257">
        <f t="shared" si="11"/>
        <v>0</v>
      </c>
      <c r="AC61" s="142">
        <f t="shared" si="12"/>
        <v>0</v>
      </c>
      <c r="AD61" s="143">
        <f t="shared" si="13"/>
        <v>0</v>
      </c>
      <c r="AE61" s="144" t="str">
        <f t="shared" si="14"/>
        <v/>
      </c>
      <c r="AF61" s="144" t="str">
        <f t="shared" si="15"/>
        <v/>
      </c>
      <c r="AG61" s="144">
        <f t="shared" si="16"/>
        <v>0</v>
      </c>
      <c r="AH61" s="591">
        <f t="shared" si="17"/>
        <v>0</v>
      </c>
    </row>
    <row r="62" spans="1:34">
      <c r="A62" s="573"/>
      <c r="B62" s="13"/>
      <c r="C62" s="341" t="s">
        <v>1428</v>
      </c>
      <c r="D62" s="341" t="s">
        <v>1427</v>
      </c>
      <c r="E62" s="379" t="s">
        <v>287</v>
      </c>
      <c r="F62" s="8">
        <v>40</v>
      </c>
      <c r="G62" s="8"/>
      <c r="H62" s="413">
        <v>148</v>
      </c>
      <c r="I62" s="146">
        <f t="shared" si="7"/>
        <v>103.6</v>
      </c>
      <c r="J62" s="255">
        <f t="shared" si="8"/>
        <v>3.9846153846153842</v>
      </c>
      <c r="K62" s="8" t="s">
        <v>9</v>
      </c>
      <c r="L62" s="8"/>
      <c r="M62" s="572" t="s">
        <v>5777</v>
      </c>
      <c r="N62" s="8" t="s">
        <v>10</v>
      </c>
      <c r="O62" s="426">
        <v>4.9103999999999995E-2</v>
      </c>
      <c r="P62" s="423">
        <v>2920</v>
      </c>
      <c r="Q62" s="439">
        <v>10020</v>
      </c>
      <c r="R62" s="451" t="s">
        <v>3160</v>
      </c>
      <c r="S62" s="461" t="s">
        <v>3183</v>
      </c>
      <c r="T62" s="447"/>
      <c r="U62" s="550" t="s">
        <v>3210</v>
      </c>
      <c r="V62" s="530"/>
      <c r="W62" s="479" t="s">
        <v>5794</v>
      </c>
      <c r="X62" s="169"/>
      <c r="Y62" s="71" t="s">
        <v>245</v>
      </c>
      <c r="Z62" s="145">
        <f t="shared" si="9"/>
        <v>0</v>
      </c>
      <c r="AA62" s="145">
        <f t="shared" si="10"/>
        <v>0</v>
      </c>
      <c r="AB62" s="257">
        <f t="shared" si="11"/>
        <v>0</v>
      </c>
      <c r="AC62" s="142">
        <f t="shared" si="12"/>
        <v>0</v>
      </c>
      <c r="AD62" s="143">
        <f t="shared" si="13"/>
        <v>0</v>
      </c>
      <c r="AE62" s="144" t="str">
        <f t="shared" si="14"/>
        <v/>
      </c>
      <c r="AF62" s="144" t="str">
        <f t="shared" si="15"/>
        <v/>
      </c>
      <c r="AG62" s="144">
        <f t="shared" si="16"/>
        <v>0</v>
      </c>
      <c r="AH62" s="591">
        <f t="shared" si="17"/>
        <v>0</v>
      </c>
    </row>
    <row r="63" spans="1:34">
      <c r="A63" s="573"/>
      <c r="B63" s="13"/>
      <c r="C63" s="341" t="s">
        <v>1429</v>
      </c>
      <c r="D63" s="341" t="s">
        <v>1430</v>
      </c>
      <c r="E63" s="379" t="s">
        <v>99</v>
      </c>
      <c r="F63" s="8">
        <v>20</v>
      </c>
      <c r="G63" s="8"/>
      <c r="H63" s="413">
        <v>300</v>
      </c>
      <c r="I63" s="146">
        <f t="shared" si="7"/>
        <v>210</v>
      </c>
      <c r="J63" s="255">
        <f t="shared" si="8"/>
        <v>8.0769230769230766</v>
      </c>
      <c r="K63" s="8" t="s">
        <v>3145</v>
      </c>
      <c r="L63" s="8"/>
      <c r="M63" s="572" t="s">
        <v>5777</v>
      </c>
      <c r="N63" s="8" t="s">
        <v>10</v>
      </c>
      <c r="O63" s="426">
        <v>7.6941999999999997E-2</v>
      </c>
      <c r="P63" s="423">
        <v>4640</v>
      </c>
      <c r="Q63" s="439">
        <v>14180</v>
      </c>
      <c r="R63" s="451" t="s">
        <v>3212</v>
      </c>
      <c r="S63" s="461" t="s">
        <v>3315</v>
      </c>
      <c r="T63" s="447"/>
      <c r="U63" s="549" t="s">
        <v>3210</v>
      </c>
      <c r="V63" s="530"/>
      <c r="W63" s="479" t="s">
        <v>5795</v>
      </c>
      <c r="X63" s="169"/>
      <c r="Y63" s="71" t="s">
        <v>245</v>
      </c>
      <c r="Z63" s="145">
        <f t="shared" si="9"/>
        <v>0</v>
      </c>
      <c r="AA63" s="145">
        <f t="shared" si="10"/>
        <v>0</v>
      </c>
      <c r="AB63" s="257">
        <f t="shared" si="11"/>
        <v>0</v>
      </c>
      <c r="AC63" s="142">
        <f t="shared" si="12"/>
        <v>0</v>
      </c>
      <c r="AD63" s="143">
        <f t="shared" si="13"/>
        <v>0</v>
      </c>
      <c r="AE63" s="144" t="str">
        <f t="shared" si="14"/>
        <v/>
      </c>
      <c r="AF63" s="144" t="str">
        <f t="shared" si="15"/>
        <v/>
      </c>
      <c r="AG63" s="144">
        <f t="shared" si="16"/>
        <v>0</v>
      </c>
      <c r="AH63" s="591">
        <f t="shared" si="17"/>
        <v>0</v>
      </c>
    </row>
    <row r="64" spans="1:34">
      <c r="A64" s="573"/>
      <c r="B64" s="13"/>
      <c r="C64" s="341" t="s">
        <v>6561</v>
      </c>
      <c r="D64" s="341" t="s">
        <v>1430</v>
      </c>
      <c r="E64" s="379" t="s">
        <v>99</v>
      </c>
      <c r="F64" s="8">
        <v>20</v>
      </c>
      <c r="G64" s="8"/>
      <c r="H64" s="413">
        <v>300</v>
      </c>
      <c r="I64" s="146">
        <f t="shared" ref="I64" si="18">(H64)*$G$20</f>
        <v>210</v>
      </c>
      <c r="J64" s="255">
        <f t="shared" ref="J64" si="19">(I64/$J$19)</f>
        <v>8.0769230769230766</v>
      </c>
      <c r="K64" s="8" t="s">
        <v>3145</v>
      </c>
      <c r="L64" s="8"/>
      <c r="M64" s="572" t="s">
        <v>5777</v>
      </c>
      <c r="N64" s="8" t="s">
        <v>10</v>
      </c>
      <c r="O64" s="426">
        <v>7.6941999999999997E-2</v>
      </c>
      <c r="P64" s="423">
        <v>4640</v>
      </c>
      <c r="Q64" s="439">
        <v>14180</v>
      </c>
      <c r="R64" s="451" t="s">
        <v>3212</v>
      </c>
      <c r="S64" s="461" t="s">
        <v>3183</v>
      </c>
      <c r="T64" s="447"/>
      <c r="U64" s="549" t="s">
        <v>3210</v>
      </c>
      <c r="V64" s="530"/>
      <c r="W64" s="479" t="s">
        <v>5795</v>
      </c>
      <c r="X64" s="169"/>
      <c r="Y64" s="71" t="s">
        <v>245</v>
      </c>
      <c r="Z64" s="145">
        <f t="shared" ref="Z64" si="20">(X64*F64*I64)</f>
        <v>0</v>
      </c>
      <c r="AA64" s="145">
        <f t="shared" ref="AA64" si="21">(Z64*1.21)</f>
        <v>0</v>
      </c>
      <c r="AB64" s="257">
        <f t="shared" ref="AB64" si="22">(X64*J64*F64)</f>
        <v>0</v>
      </c>
      <c r="AC64" s="142">
        <f t="shared" ref="AC64" si="23">(X64*Q64/1000)</f>
        <v>0</v>
      </c>
      <c r="AD64" s="143">
        <f t="shared" ref="AD64" si="24">(X64*O64)</f>
        <v>0</v>
      </c>
      <c r="AE64" s="144" t="str">
        <f t="shared" ref="AE64" si="25">IF(N64="1.1G",(P64/1000)*X64,"")</f>
        <v/>
      </c>
      <c r="AF64" s="144" t="str">
        <f t="shared" ref="AF64" si="26">IF(N64="1.3G",(P64/1000)*X64,"")</f>
        <v/>
      </c>
      <c r="AG64" s="144">
        <f t="shared" ref="AG64" si="27">IF(N64="1.4G",(P64/1000)*X64,"")</f>
        <v>0</v>
      </c>
      <c r="AH64" s="591">
        <f t="shared" ref="AH64" si="28">SUM(AE64:AG64)</f>
        <v>0</v>
      </c>
    </row>
    <row r="65" spans="1:34">
      <c r="B65" s="13"/>
      <c r="C65" s="341" t="s">
        <v>1431</v>
      </c>
      <c r="D65" s="341" t="s">
        <v>288</v>
      </c>
      <c r="E65" s="379" t="s">
        <v>97</v>
      </c>
      <c r="F65" s="8">
        <v>1</v>
      </c>
      <c r="G65" s="8"/>
      <c r="H65" s="413">
        <v>2471</v>
      </c>
      <c r="I65" s="146">
        <f t="shared" si="7"/>
        <v>1729.6999999999998</v>
      </c>
      <c r="J65" s="255">
        <f t="shared" si="8"/>
        <v>66.526923076923069</v>
      </c>
      <c r="K65" s="8" t="s">
        <v>3207</v>
      </c>
      <c r="L65" s="8"/>
      <c r="M65" s="572" t="s">
        <v>5777</v>
      </c>
      <c r="N65" s="8" t="s">
        <v>3208</v>
      </c>
      <c r="O65" s="426">
        <v>3.6252E-2</v>
      </c>
      <c r="P65" s="423">
        <v>1780</v>
      </c>
      <c r="Q65" s="439">
        <v>13400</v>
      </c>
      <c r="R65" s="451" t="s">
        <v>3214</v>
      </c>
      <c r="S65" s="457"/>
      <c r="T65" s="447"/>
      <c r="U65" s="548" t="s">
        <v>3215</v>
      </c>
      <c r="V65" s="530"/>
      <c r="W65" s="479" t="s">
        <v>5796</v>
      </c>
      <c r="X65" s="169"/>
      <c r="Y65" s="71" t="s">
        <v>245</v>
      </c>
      <c r="Z65" s="145">
        <f t="shared" si="9"/>
        <v>0</v>
      </c>
      <c r="AA65" s="145">
        <f t="shared" si="10"/>
        <v>0</v>
      </c>
      <c r="AB65" s="257">
        <f t="shared" si="11"/>
        <v>0</v>
      </c>
      <c r="AC65" s="142">
        <f t="shared" si="12"/>
        <v>0</v>
      </c>
      <c r="AD65" s="143">
        <f t="shared" si="13"/>
        <v>0</v>
      </c>
      <c r="AE65" s="144" t="str">
        <f t="shared" si="14"/>
        <v/>
      </c>
      <c r="AF65" s="144">
        <f t="shared" si="15"/>
        <v>0</v>
      </c>
      <c r="AG65" s="144" t="str">
        <f t="shared" si="16"/>
        <v/>
      </c>
      <c r="AH65" s="591">
        <f t="shared" si="17"/>
        <v>0</v>
      </c>
    </row>
    <row r="66" spans="1:34" ht="15.75">
      <c r="A66" s="340" t="s">
        <v>5595</v>
      </c>
      <c r="B66" s="13"/>
      <c r="C66" s="348"/>
      <c r="D66" s="341"/>
      <c r="E66" s="379"/>
      <c r="F66" s="8"/>
      <c r="G66" s="8"/>
      <c r="H66" s="413"/>
      <c r="I66" s="410"/>
      <c r="J66" s="565"/>
      <c r="K66" s="346"/>
      <c r="L66" s="8"/>
      <c r="M66" s="572"/>
      <c r="N66" s="346"/>
      <c r="O66" s="346"/>
      <c r="P66" s="423"/>
      <c r="Q66" s="402"/>
      <c r="R66" s="461"/>
      <c r="S66" s="457"/>
      <c r="T66" s="425"/>
      <c r="U66" s="478"/>
      <c r="V66" s="504"/>
      <c r="W66" s="425"/>
      <c r="X66" s="137"/>
      <c r="Y66" s="71"/>
      <c r="Z66" s="195"/>
      <c r="AA66" s="195"/>
      <c r="AB66" s="142"/>
      <c r="AC66" s="142"/>
      <c r="AD66" s="143"/>
      <c r="AE66" s="144"/>
      <c r="AF66" s="144"/>
      <c r="AG66" s="144"/>
      <c r="AH66" s="591"/>
    </row>
    <row r="67" spans="1:34">
      <c r="A67" s="573"/>
      <c r="B67" s="13"/>
      <c r="C67" s="341" t="s">
        <v>1432</v>
      </c>
      <c r="D67" s="341" t="s">
        <v>1433</v>
      </c>
      <c r="E67" s="379" t="s">
        <v>1434</v>
      </c>
      <c r="F67" s="8">
        <v>80</v>
      </c>
      <c r="G67" s="8"/>
      <c r="H67" s="413">
        <v>40</v>
      </c>
      <c r="I67" s="146">
        <f t="shared" si="7"/>
        <v>28</v>
      </c>
      <c r="J67" s="255">
        <f t="shared" si="8"/>
        <v>1.0769230769230769</v>
      </c>
      <c r="K67" s="8" t="s">
        <v>3145</v>
      </c>
      <c r="L67" s="424" t="s">
        <v>3217</v>
      </c>
      <c r="M67" s="572" t="s">
        <v>5776</v>
      </c>
      <c r="N67" s="8" t="s">
        <v>10</v>
      </c>
      <c r="O67" s="426">
        <v>3.5153999999999998E-2</v>
      </c>
      <c r="P67" s="423">
        <v>3247</v>
      </c>
      <c r="Q67" s="402">
        <v>14000</v>
      </c>
      <c r="R67" s="451" t="s">
        <v>3218</v>
      </c>
      <c r="S67" s="457"/>
      <c r="T67" s="447">
        <v>305</v>
      </c>
      <c r="U67" s="548" t="s">
        <v>3219</v>
      </c>
      <c r="V67" s="514" t="s">
        <v>3220</v>
      </c>
      <c r="W67" s="479" t="s">
        <v>5797</v>
      </c>
      <c r="X67" s="169"/>
      <c r="Y67" s="71" t="s">
        <v>247</v>
      </c>
      <c r="Z67" s="145">
        <f t="shared" si="9"/>
        <v>0</v>
      </c>
      <c r="AA67" s="145">
        <f t="shared" si="10"/>
        <v>0</v>
      </c>
      <c r="AB67" s="257">
        <f t="shared" si="11"/>
        <v>0</v>
      </c>
      <c r="AC67" s="142">
        <f t="shared" si="12"/>
        <v>0</v>
      </c>
      <c r="AD67" s="143">
        <f t="shared" si="13"/>
        <v>0</v>
      </c>
      <c r="AE67" s="144" t="str">
        <f t="shared" si="14"/>
        <v/>
      </c>
      <c r="AF67" s="144" t="str">
        <f t="shared" si="15"/>
        <v/>
      </c>
      <c r="AG67" s="144">
        <f t="shared" si="16"/>
        <v>0</v>
      </c>
      <c r="AH67" s="591">
        <f t="shared" si="17"/>
        <v>0</v>
      </c>
    </row>
    <row r="68" spans="1:34">
      <c r="A68" s="573"/>
      <c r="B68" s="13"/>
      <c r="C68" s="344" t="s">
        <v>1435</v>
      </c>
      <c r="D68" s="344" t="s">
        <v>1436</v>
      </c>
      <c r="E68" s="379" t="s">
        <v>1437</v>
      </c>
      <c r="F68" s="8">
        <v>72</v>
      </c>
      <c r="G68" s="8"/>
      <c r="H68" s="413">
        <v>47</v>
      </c>
      <c r="I68" s="146">
        <f t="shared" si="7"/>
        <v>32.9</v>
      </c>
      <c r="J68" s="255">
        <f t="shared" si="8"/>
        <v>1.2653846153846153</v>
      </c>
      <c r="K68" s="8" t="s">
        <v>3145</v>
      </c>
      <c r="L68" s="424" t="s">
        <v>3217</v>
      </c>
      <c r="M68" s="572" t="s">
        <v>5776</v>
      </c>
      <c r="N68" s="8" t="s">
        <v>10</v>
      </c>
      <c r="O68" s="426">
        <v>2.1043360000000001E-2</v>
      </c>
      <c r="P68" s="423">
        <v>6336</v>
      </c>
      <c r="Q68" s="402">
        <v>19000</v>
      </c>
      <c r="R68" s="451" t="s">
        <v>3222</v>
      </c>
      <c r="S68" s="457"/>
      <c r="T68" s="447">
        <v>210</v>
      </c>
      <c r="U68" s="549" t="s">
        <v>5250</v>
      </c>
      <c r="V68" s="514" t="s">
        <v>3223</v>
      </c>
      <c r="W68" s="479" t="s">
        <v>5798</v>
      </c>
      <c r="X68" s="169"/>
      <c r="Y68" s="71" t="s">
        <v>6572</v>
      </c>
      <c r="Z68" s="145">
        <f t="shared" si="9"/>
        <v>0</v>
      </c>
      <c r="AA68" s="145">
        <f t="shared" si="10"/>
        <v>0</v>
      </c>
      <c r="AB68" s="257">
        <f t="shared" si="11"/>
        <v>0</v>
      </c>
      <c r="AC68" s="142">
        <f t="shared" si="12"/>
        <v>0</v>
      </c>
      <c r="AD68" s="143">
        <f t="shared" si="13"/>
        <v>0</v>
      </c>
      <c r="AE68" s="144" t="str">
        <f t="shared" si="14"/>
        <v/>
      </c>
      <c r="AF68" s="144" t="str">
        <f t="shared" si="15"/>
        <v/>
      </c>
      <c r="AG68" s="144">
        <f t="shared" si="16"/>
        <v>0</v>
      </c>
      <c r="AH68" s="591">
        <f t="shared" si="17"/>
        <v>0</v>
      </c>
    </row>
    <row r="69" spans="1:34">
      <c r="A69" s="573"/>
      <c r="B69" s="13"/>
      <c r="C69" s="341" t="s">
        <v>1438</v>
      </c>
      <c r="D69" s="341" t="s">
        <v>1439</v>
      </c>
      <c r="E69" s="379" t="s">
        <v>1440</v>
      </c>
      <c r="F69" s="8">
        <v>10</v>
      </c>
      <c r="G69" s="8"/>
      <c r="H69" s="413">
        <v>242</v>
      </c>
      <c r="I69" s="146">
        <f t="shared" si="7"/>
        <v>169.39999999999998</v>
      </c>
      <c r="J69" s="255">
        <f t="shared" si="8"/>
        <v>6.5153846153846144</v>
      </c>
      <c r="K69" s="8" t="s">
        <v>9</v>
      </c>
      <c r="L69" s="8" t="s">
        <v>3225</v>
      </c>
      <c r="M69" s="572" t="s">
        <v>5776</v>
      </c>
      <c r="N69" s="8" t="s">
        <v>10</v>
      </c>
      <c r="O69" s="426">
        <v>1.8661999999999998E-2</v>
      </c>
      <c r="P69" s="423">
        <v>5437</v>
      </c>
      <c r="Q69" s="402">
        <v>12870</v>
      </c>
      <c r="R69" s="451" t="s">
        <v>3226</v>
      </c>
      <c r="S69" s="461" t="s">
        <v>3227</v>
      </c>
      <c r="T69" s="447">
        <v>110</v>
      </c>
      <c r="U69" s="548" t="s">
        <v>3228</v>
      </c>
      <c r="V69" s="514" t="s">
        <v>3229</v>
      </c>
      <c r="W69" s="479" t="s">
        <v>5799</v>
      </c>
      <c r="X69" s="169"/>
      <c r="Y69" s="234" t="s">
        <v>245</v>
      </c>
      <c r="Z69" s="145">
        <f t="shared" si="9"/>
        <v>0</v>
      </c>
      <c r="AA69" s="145">
        <f t="shared" si="10"/>
        <v>0</v>
      </c>
      <c r="AB69" s="257">
        <f t="shared" si="11"/>
        <v>0</v>
      </c>
      <c r="AC69" s="142">
        <f t="shared" si="12"/>
        <v>0</v>
      </c>
      <c r="AD69" s="143">
        <f t="shared" si="13"/>
        <v>0</v>
      </c>
      <c r="AE69" s="144" t="str">
        <f t="shared" si="14"/>
        <v/>
      </c>
      <c r="AF69" s="144" t="str">
        <f t="shared" si="15"/>
        <v/>
      </c>
      <c r="AG69" s="144">
        <f t="shared" si="16"/>
        <v>0</v>
      </c>
      <c r="AH69" s="591">
        <f t="shared" si="17"/>
        <v>0</v>
      </c>
    </row>
    <row r="70" spans="1:34">
      <c r="A70" s="573"/>
      <c r="B70" s="13"/>
      <c r="C70" s="341" t="s">
        <v>1441</v>
      </c>
      <c r="D70" s="341" t="s">
        <v>1442</v>
      </c>
      <c r="E70" s="379" t="s">
        <v>283</v>
      </c>
      <c r="F70" s="8">
        <v>10</v>
      </c>
      <c r="G70" s="136"/>
      <c r="H70" s="413">
        <v>226</v>
      </c>
      <c r="I70" s="146">
        <f t="shared" si="7"/>
        <v>158.19999999999999</v>
      </c>
      <c r="J70" s="255">
        <f t="shared" si="8"/>
        <v>6.0846153846153843</v>
      </c>
      <c r="K70" s="8" t="s">
        <v>9</v>
      </c>
      <c r="L70" s="8" t="s">
        <v>3225</v>
      </c>
      <c r="M70" s="572" t="s">
        <v>5776</v>
      </c>
      <c r="N70" s="8" t="s">
        <v>10</v>
      </c>
      <c r="O70" s="426">
        <v>3.4335999999999998E-2</v>
      </c>
      <c r="P70" s="423">
        <v>5760</v>
      </c>
      <c r="Q70" s="402">
        <v>11770</v>
      </c>
      <c r="R70" s="451" t="s">
        <v>3231</v>
      </c>
      <c r="S70" s="461" t="s">
        <v>3232</v>
      </c>
      <c r="T70" s="447">
        <v>90</v>
      </c>
      <c r="U70" s="548" t="s">
        <v>3233</v>
      </c>
      <c r="V70" s="510" t="s">
        <v>3234</v>
      </c>
      <c r="W70" s="479" t="s">
        <v>5800</v>
      </c>
      <c r="X70" s="169"/>
      <c r="Y70" s="238" t="s">
        <v>245</v>
      </c>
      <c r="Z70" s="145">
        <f t="shared" si="9"/>
        <v>0</v>
      </c>
      <c r="AA70" s="145">
        <f t="shared" si="10"/>
        <v>0</v>
      </c>
      <c r="AB70" s="257">
        <f t="shared" si="11"/>
        <v>0</v>
      </c>
      <c r="AC70" s="142">
        <f t="shared" si="12"/>
        <v>0</v>
      </c>
      <c r="AD70" s="143">
        <f t="shared" si="13"/>
        <v>0</v>
      </c>
      <c r="AE70" s="144" t="str">
        <f t="shared" si="14"/>
        <v/>
      </c>
      <c r="AF70" s="144" t="str">
        <f t="shared" si="15"/>
        <v/>
      </c>
      <c r="AG70" s="144">
        <f t="shared" si="16"/>
        <v>0</v>
      </c>
      <c r="AH70" s="591">
        <f t="shared" si="17"/>
        <v>0</v>
      </c>
    </row>
    <row r="71" spans="1:34" ht="15.75">
      <c r="A71" s="340" t="s">
        <v>5596</v>
      </c>
      <c r="B71" s="13"/>
      <c r="C71" s="348"/>
      <c r="D71" s="341"/>
      <c r="E71" s="379"/>
      <c r="F71" s="8"/>
      <c r="G71" s="235"/>
      <c r="H71" s="413"/>
      <c r="I71" s="410"/>
      <c r="J71" s="565"/>
      <c r="K71" s="346"/>
      <c r="L71" s="8"/>
      <c r="M71" s="572"/>
      <c r="N71" s="346"/>
      <c r="O71" s="346"/>
      <c r="P71" s="423"/>
      <c r="Q71" s="402"/>
      <c r="R71" s="461"/>
      <c r="S71" s="457"/>
      <c r="T71" s="425"/>
      <c r="U71" s="478"/>
      <c r="V71" s="504"/>
      <c r="W71" s="425"/>
      <c r="X71" s="137"/>
      <c r="Y71" s="237"/>
      <c r="Z71" s="195"/>
      <c r="AA71" s="195"/>
      <c r="AB71" s="142"/>
      <c r="AC71" s="142"/>
      <c r="AD71" s="143"/>
      <c r="AE71" s="144"/>
      <c r="AF71" s="144"/>
      <c r="AG71" s="144"/>
      <c r="AH71" s="591"/>
    </row>
    <row r="72" spans="1:34">
      <c r="A72" s="573"/>
      <c r="B72" s="13">
        <v>8</v>
      </c>
      <c r="C72" s="358" t="s">
        <v>1443</v>
      </c>
      <c r="D72" s="358" t="s">
        <v>1444</v>
      </c>
      <c r="E72" s="379" t="s">
        <v>1434</v>
      </c>
      <c r="F72" s="8">
        <v>80</v>
      </c>
      <c r="G72" s="8"/>
      <c r="H72" s="413">
        <v>29</v>
      </c>
      <c r="I72" s="146">
        <f t="shared" si="7"/>
        <v>20.299999999999997</v>
      </c>
      <c r="J72" s="255">
        <f t="shared" si="8"/>
        <v>0.78076923076923066</v>
      </c>
      <c r="K72" s="8" t="s">
        <v>3145</v>
      </c>
      <c r="L72" s="424" t="s">
        <v>3217</v>
      </c>
      <c r="M72" s="572" t="s">
        <v>5776</v>
      </c>
      <c r="N72" s="8" t="s">
        <v>10</v>
      </c>
      <c r="O72" s="426">
        <v>3.0131999999999999E-2</v>
      </c>
      <c r="P72" s="423">
        <v>2640</v>
      </c>
      <c r="Q72" s="439">
        <v>14000</v>
      </c>
      <c r="R72" s="451" t="s">
        <v>3236</v>
      </c>
      <c r="S72" s="457"/>
      <c r="T72" s="447">
        <v>260</v>
      </c>
      <c r="U72" s="549" t="s">
        <v>5251</v>
      </c>
      <c r="V72" s="514" t="s">
        <v>3237</v>
      </c>
      <c r="W72" s="479" t="s">
        <v>5801</v>
      </c>
      <c r="X72" s="169"/>
      <c r="Y72" s="71" t="s">
        <v>6572</v>
      </c>
      <c r="Z72" s="145">
        <f t="shared" si="9"/>
        <v>0</v>
      </c>
      <c r="AA72" s="145">
        <f t="shared" si="10"/>
        <v>0</v>
      </c>
      <c r="AB72" s="257">
        <f t="shared" si="11"/>
        <v>0</v>
      </c>
      <c r="AC72" s="142">
        <f t="shared" si="12"/>
        <v>0</v>
      </c>
      <c r="AD72" s="143">
        <f t="shared" si="13"/>
        <v>0</v>
      </c>
      <c r="AE72" s="144" t="str">
        <f t="shared" si="14"/>
        <v/>
      </c>
      <c r="AF72" s="144" t="str">
        <f t="shared" si="15"/>
        <v/>
      </c>
      <c r="AG72" s="144">
        <f t="shared" si="16"/>
        <v>0</v>
      </c>
      <c r="AH72" s="591">
        <f t="shared" si="17"/>
        <v>0</v>
      </c>
    </row>
    <row r="73" spans="1:34">
      <c r="A73" s="573"/>
      <c r="B73" s="13">
        <v>8</v>
      </c>
      <c r="C73" s="358" t="s">
        <v>1445</v>
      </c>
      <c r="D73" s="358" t="s">
        <v>1446</v>
      </c>
      <c r="E73" s="343" t="s">
        <v>1447</v>
      </c>
      <c r="F73" s="402">
        <v>80</v>
      </c>
      <c r="G73" s="8"/>
      <c r="H73" s="413">
        <v>66</v>
      </c>
      <c r="I73" s="146">
        <f t="shared" si="7"/>
        <v>46.199999999999996</v>
      </c>
      <c r="J73" s="255">
        <f t="shared" si="8"/>
        <v>1.7769230769230768</v>
      </c>
      <c r="K73" s="8" t="s">
        <v>3145</v>
      </c>
      <c r="L73" s="424" t="s">
        <v>3217</v>
      </c>
      <c r="M73" s="572" t="s">
        <v>5776</v>
      </c>
      <c r="N73" s="8" t="s">
        <v>10</v>
      </c>
      <c r="O73" s="426">
        <v>4.2408000000000001E-2</v>
      </c>
      <c r="P73" s="423">
        <v>7920</v>
      </c>
      <c r="Q73" s="439">
        <v>35000</v>
      </c>
      <c r="R73" s="451" t="s">
        <v>3239</v>
      </c>
      <c r="S73" s="457"/>
      <c r="T73" s="447">
        <v>260</v>
      </c>
      <c r="U73" s="548" t="s">
        <v>3240</v>
      </c>
      <c r="V73" s="514" t="s">
        <v>3241</v>
      </c>
      <c r="W73" s="479" t="s">
        <v>5801</v>
      </c>
      <c r="X73" s="169"/>
      <c r="Y73" s="71" t="s">
        <v>245</v>
      </c>
      <c r="Z73" s="145">
        <f t="shared" si="9"/>
        <v>0</v>
      </c>
      <c r="AA73" s="145">
        <f t="shared" si="10"/>
        <v>0</v>
      </c>
      <c r="AB73" s="257">
        <f t="shared" si="11"/>
        <v>0</v>
      </c>
      <c r="AC73" s="142">
        <f t="shared" si="12"/>
        <v>0</v>
      </c>
      <c r="AD73" s="143">
        <f t="shared" si="13"/>
        <v>0</v>
      </c>
      <c r="AE73" s="144" t="str">
        <f t="shared" si="14"/>
        <v/>
      </c>
      <c r="AF73" s="144" t="str">
        <f t="shared" si="15"/>
        <v/>
      </c>
      <c r="AG73" s="144">
        <f t="shared" si="16"/>
        <v>0</v>
      </c>
      <c r="AH73" s="591">
        <f t="shared" si="17"/>
        <v>0</v>
      </c>
    </row>
    <row r="74" spans="1:34">
      <c r="A74" s="573"/>
      <c r="B74" s="13"/>
      <c r="C74" s="341" t="s">
        <v>1448</v>
      </c>
      <c r="D74" s="341" t="s">
        <v>1449</v>
      </c>
      <c r="E74" s="379" t="s">
        <v>1450</v>
      </c>
      <c r="F74" s="8">
        <v>72</v>
      </c>
      <c r="G74" s="8"/>
      <c r="H74" s="413">
        <v>25</v>
      </c>
      <c r="I74" s="146">
        <f t="shared" si="7"/>
        <v>17.5</v>
      </c>
      <c r="J74" s="255">
        <f t="shared" si="8"/>
        <v>0.67307692307692313</v>
      </c>
      <c r="K74" s="8" t="s">
        <v>3145</v>
      </c>
      <c r="L74" s="424" t="s">
        <v>3217</v>
      </c>
      <c r="M74" s="572" t="s">
        <v>5776</v>
      </c>
      <c r="N74" s="8" t="s">
        <v>10</v>
      </c>
      <c r="O74" s="426">
        <v>1.8716449999999999E-2</v>
      </c>
      <c r="P74" s="423">
        <v>2621</v>
      </c>
      <c r="Q74" s="439">
        <v>9600</v>
      </c>
      <c r="R74" s="451" t="s">
        <v>3242</v>
      </c>
      <c r="S74" s="457"/>
      <c r="T74" s="447">
        <v>190</v>
      </c>
      <c r="U74" s="549" t="s">
        <v>5252</v>
      </c>
      <c r="V74" s="514" t="s">
        <v>3243</v>
      </c>
      <c r="W74" s="479" t="s">
        <v>5802</v>
      </c>
      <c r="X74" s="169"/>
      <c r="Y74" s="71" t="s">
        <v>245</v>
      </c>
      <c r="Z74" s="145">
        <f t="shared" si="9"/>
        <v>0</v>
      </c>
      <c r="AA74" s="145">
        <f t="shared" si="10"/>
        <v>0</v>
      </c>
      <c r="AB74" s="257">
        <f t="shared" si="11"/>
        <v>0</v>
      </c>
      <c r="AC74" s="142">
        <f t="shared" si="12"/>
        <v>0</v>
      </c>
      <c r="AD74" s="143">
        <f t="shared" si="13"/>
        <v>0</v>
      </c>
      <c r="AE74" s="144" t="str">
        <f t="shared" si="14"/>
        <v/>
      </c>
      <c r="AF74" s="144" t="str">
        <f t="shared" si="15"/>
        <v/>
      </c>
      <c r="AG74" s="144">
        <f t="shared" si="16"/>
        <v>0</v>
      </c>
      <c r="AH74" s="591">
        <f t="shared" si="17"/>
        <v>0</v>
      </c>
    </row>
    <row r="75" spans="1:34">
      <c r="A75" s="573"/>
      <c r="B75" s="13">
        <v>9</v>
      </c>
      <c r="C75" s="341" t="s">
        <v>1451</v>
      </c>
      <c r="D75" s="341" t="s">
        <v>1452</v>
      </c>
      <c r="E75" s="379" t="s">
        <v>1440</v>
      </c>
      <c r="F75" s="8">
        <v>10</v>
      </c>
      <c r="G75" s="8"/>
      <c r="H75" s="413">
        <v>206</v>
      </c>
      <c r="I75" s="146">
        <f t="shared" si="7"/>
        <v>144.19999999999999</v>
      </c>
      <c r="J75" s="255">
        <f t="shared" si="8"/>
        <v>5.546153846153846</v>
      </c>
      <c r="K75" s="8" t="s">
        <v>9</v>
      </c>
      <c r="L75" s="8" t="s">
        <v>3225</v>
      </c>
      <c r="M75" s="572" t="s">
        <v>5776</v>
      </c>
      <c r="N75" s="8" t="s">
        <v>10</v>
      </c>
      <c r="O75" s="426">
        <v>1.8661999999999998E-2</v>
      </c>
      <c r="P75" s="423">
        <v>4350</v>
      </c>
      <c r="Q75" s="439">
        <v>11360</v>
      </c>
      <c r="R75" s="451" t="s">
        <v>3245</v>
      </c>
      <c r="S75" s="461" t="s">
        <v>3246</v>
      </c>
      <c r="T75" s="447">
        <v>95</v>
      </c>
      <c r="U75" s="549" t="s">
        <v>5253</v>
      </c>
      <c r="V75" s="514" t="s">
        <v>3247</v>
      </c>
      <c r="W75" s="479" t="s">
        <v>5803</v>
      </c>
      <c r="X75" s="169"/>
      <c r="Y75" s="71" t="s">
        <v>245</v>
      </c>
      <c r="Z75" s="145">
        <f t="shared" si="9"/>
        <v>0</v>
      </c>
      <c r="AA75" s="145">
        <f t="shared" si="10"/>
        <v>0</v>
      </c>
      <c r="AB75" s="257">
        <f t="shared" si="11"/>
        <v>0</v>
      </c>
      <c r="AC75" s="142">
        <f t="shared" si="12"/>
        <v>0</v>
      </c>
      <c r="AD75" s="143">
        <f t="shared" si="13"/>
        <v>0</v>
      </c>
      <c r="AE75" s="144" t="str">
        <f t="shared" si="14"/>
        <v/>
      </c>
      <c r="AF75" s="144" t="str">
        <f t="shared" si="15"/>
        <v/>
      </c>
      <c r="AG75" s="144">
        <f t="shared" si="16"/>
        <v>0</v>
      </c>
      <c r="AH75" s="591">
        <f t="shared" si="17"/>
        <v>0</v>
      </c>
    </row>
    <row r="76" spans="1:34">
      <c r="A76" s="573"/>
      <c r="B76" s="13">
        <v>9</v>
      </c>
      <c r="C76" s="341" t="s">
        <v>1453</v>
      </c>
      <c r="D76" s="341" t="s">
        <v>1452</v>
      </c>
      <c r="E76" s="379" t="s">
        <v>1454</v>
      </c>
      <c r="F76" s="402">
        <v>10</v>
      </c>
      <c r="G76" s="8"/>
      <c r="H76" s="413">
        <v>312</v>
      </c>
      <c r="I76" s="146">
        <f t="shared" si="7"/>
        <v>218.39999999999998</v>
      </c>
      <c r="J76" s="255">
        <f t="shared" si="8"/>
        <v>8.3999999999999986</v>
      </c>
      <c r="K76" s="8" t="s">
        <v>9</v>
      </c>
      <c r="L76" s="8" t="s">
        <v>3225</v>
      </c>
      <c r="M76" s="572" t="s">
        <v>5776</v>
      </c>
      <c r="N76" s="8" t="s">
        <v>10</v>
      </c>
      <c r="O76" s="426">
        <v>2.9925E-2</v>
      </c>
      <c r="P76" s="423">
        <v>8700</v>
      </c>
      <c r="Q76" s="439">
        <v>20000</v>
      </c>
      <c r="R76" s="451" t="s">
        <v>3245</v>
      </c>
      <c r="S76" s="461" t="s">
        <v>3246</v>
      </c>
      <c r="T76" s="447">
        <v>95</v>
      </c>
      <c r="U76" s="548" t="s">
        <v>3249</v>
      </c>
      <c r="V76" s="514" t="s">
        <v>3250</v>
      </c>
      <c r="W76" s="479" t="s">
        <v>5803</v>
      </c>
      <c r="X76" s="169"/>
      <c r="Y76" s="71" t="s">
        <v>245</v>
      </c>
      <c r="Z76" s="145">
        <f t="shared" si="9"/>
        <v>0</v>
      </c>
      <c r="AA76" s="145">
        <f t="shared" si="10"/>
        <v>0</v>
      </c>
      <c r="AB76" s="257">
        <f t="shared" si="11"/>
        <v>0</v>
      </c>
      <c r="AC76" s="142">
        <f t="shared" si="12"/>
        <v>0</v>
      </c>
      <c r="AD76" s="143">
        <f t="shared" si="13"/>
        <v>0</v>
      </c>
      <c r="AE76" s="144" t="str">
        <f t="shared" si="14"/>
        <v/>
      </c>
      <c r="AF76" s="144" t="str">
        <f t="shared" si="15"/>
        <v/>
      </c>
      <c r="AG76" s="144">
        <f t="shared" si="16"/>
        <v>0</v>
      </c>
      <c r="AH76" s="591">
        <f t="shared" si="17"/>
        <v>0</v>
      </c>
    </row>
    <row r="77" spans="1:34">
      <c r="A77" s="573"/>
      <c r="B77" s="13">
        <v>10</v>
      </c>
      <c r="C77" s="341" t="s">
        <v>1455</v>
      </c>
      <c r="D77" s="341" t="s">
        <v>1456</v>
      </c>
      <c r="E77" s="379" t="s">
        <v>283</v>
      </c>
      <c r="F77" s="8">
        <v>10</v>
      </c>
      <c r="G77" s="8"/>
      <c r="H77" s="413">
        <v>204</v>
      </c>
      <c r="I77" s="146">
        <f t="shared" si="7"/>
        <v>142.79999999999998</v>
      </c>
      <c r="J77" s="255">
        <f t="shared" si="8"/>
        <v>5.4923076923076914</v>
      </c>
      <c r="K77" s="8" t="s">
        <v>9</v>
      </c>
      <c r="L77" s="8" t="s">
        <v>3225</v>
      </c>
      <c r="M77" s="572" t="s">
        <v>5776</v>
      </c>
      <c r="N77" s="8" t="s">
        <v>10</v>
      </c>
      <c r="O77" s="426">
        <v>2.3869999999999999E-2</v>
      </c>
      <c r="P77" s="423">
        <v>4800</v>
      </c>
      <c r="Q77" s="439">
        <v>11930</v>
      </c>
      <c r="R77" s="451" t="s">
        <v>3251</v>
      </c>
      <c r="S77" s="461" t="s">
        <v>3160</v>
      </c>
      <c r="T77" s="447">
        <v>70</v>
      </c>
      <c r="U77" s="550" t="s">
        <v>3252</v>
      </c>
      <c r="V77" s="514" t="s">
        <v>3253</v>
      </c>
      <c r="W77" s="479" t="s">
        <v>5804</v>
      </c>
      <c r="X77" s="169"/>
      <c r="Y77" s="71" t="s">
        <v>245</v>
      </c>
      <c r="Z77" s="145">
        <f t="shared" si="9"/>
        <v>0</v>
      </c>
      <c r="AA77" s="145">
        <f t="shared" si="10"/>
        <v>0</v>
      </c>
      <c r="AB77" s="257">
        <f t="shared" si="11"/>
        <v>0</v>
      </c>
      <c r="AC77" s="142">
        <f t="shared" si="12"/>
        <v>0</v>
      </c>
      <c r="AD77" s="143">
        <f t="shared" si="13"/>
        <v>0</v>
      </c>
      <c r="AE77" s="144" t="str">
        <f t="shared" si="14"/>
        <v/>
      </c>
      <c r="AF77" s="144" t="str">
        <f t="shared" si="15"/>
        <v/>
      </c>
      <c r="AG77" s="144">
        <f t="shared" si="16"/>
        <v>0</v>
      </c>
      <c r="AH77" s="591">
        <f t="shared" si="17"/>
        <v>0</v>
      </c>
    </row>
    <row r="78" spans="1:34">
      <c r="A78" s="573"/>
      <c r="B78" s="13">
        <v>10</v>
      </c>
      <c r="C78" s="341" t="s">
        <v>1457</v>
      </c>
      <c r="D78" s="341" t="s">
        <v>1458</v>
      </c>
      <c r="E78" s="379" t="s">
        <v>1459</v>
      </c>
      <c r="F78" s="402">
        <v>10</v>
      </c>
      <c r="G78" s="8"/>
      <c r="H78" s="413">
        <v>310</v>
      </c>
      <c r="I78" s="146">
        <f t="shared" si="7"/>
        <v>217</v>
      </c>
      <c r="J78" s="255">
        <f t="shared" si="8"/>
        <v>8.3461538461538467</v>
      </c>
      <c r="K78" s="8" t="s">
        <v>9</v>
      </c>
      <c r="L78" s="8" t="s">
        <v>3225</v>
      </c>
      <c r="M78" s="572" t="s">
        <v>5776</v>
      </c>
      <c r="N78" s="8" t="s">
        <v>10</v>
      </c>
      <c r="O78" s="426">
        <v>3.1774999999999998E-2</v>
      </c>
      <c r="P78" s="423">
        <v>9600</v>
      </c>
      <c r="Q78" s="439">
        <v>20000</v>
      </c>
      <c r="R78" s="451" t="s">
        <v>3251</v>
      </c>
      <c r="S78" s="461" t="s">
        <v>3160</v>
      </c>
      <c r="T78" s="447">
        <v>70</v>
      </c>
      <c r="U78" s="548" t="s">
        <v>3255</v>
      </c>
      <c r="V78" s="514" t="s">
        <v>3256</v>
      </c>
      <c r="W78" s="479" t="s">
        <v>5804</v>
      </c>
      <c r="X78" s="169"/>
      <c r="Y78" s="71" t="s">
        <v>245</v>
      </c>
      <c r="Z78" s="145">
        <f t="shared" si="9"/>
        <v>0</v>
      </c>
      <c r="AA78" s="145">
        <f t="shared" si="10"/>
        <v>0</v>
      </c>
      <c r="AB78" s="257">
        <f t="shared" si="11"/>
        <v>0</v>
      </c>
      <c r="AC78" s="142">
        <f t="shared" si="12"/>
        <v>0</v>
      </c>
      <c r="AD78" s="143">
        <f t="shared" si="13"/>
        <v>0</v>
      </c>
      <c r="AE78" s="144" t="str">
        <f t="shared" si="14"/>
        <v/>
      </c>
      <c r="AF78" s="144" t="str">
        <f t="shared" si="15"/>
        <v/>
      </c>
      <c r="AG78" s="144">
        <f t="shared" si="16"/>
        <v>0</v>
      </c>
      <c r="AH78" s="591">
        <f t="shared" si="17"/>
        <v>0</v>
      </c>
    </row>
    <row r="79" spans="1:34">
      <c r="A79" s="573"/>
      <c r="B79" s="13">
        <v>11</v>
      </c>
      <c r="C79" s="341" t="s">
        <v>1460</v>
      </c>
      <c r="D79" s="341" t="s">
        <v>1461</v>
      </c>
      <c r="E79" s="379" t="s">
        <v>1462</v>
      </c>
      <c r="F79" s="8">
        <v>40</v>
      </c>
      <c r="G79" s="8"/>
      <c r="H79" s="413">
        <v>77</v>
      </c>
      <c r="I79" s="146">
        <f t="shared" si="7"/>
        <v>53.9</v>
      </c>
      <c r="J79" s="255">
        <f t="shared" si="8"/>
        <v>2.0730769230769228</v>
      </c>
      <c r="K79" s="8" t="s">
        <v>9</v>
      </c>
      <c r="L79" s="8" t="s">
        <v>3225</v>
      </c>
      <c r="M79" s="572" t="s">
        <v>5776</v>
      </c>
      <c r="N79" s="8" t="s">
        <v>10</v>
      </c>
      <c r="O79" s="426">
        <v>4.5543E-2</v>
      </c>
      <c r="P79" s="423">
        <v>3840</v>
      </c>
      <c r="Q79" s="439">
        <v>12340</v>
      </c>
      <c r="R79" s="451" t="s">
        <v>3257</v>
      </c>
      <c r="S79" s="461" t="s">
        <v>3180</v>
      </c>
      <c r="T79" s="447">
        <v>35</v>
      </c>
      <c r="U79" s="548" t="s">
        <v>3258</v>
      </c>
      <c r="V79" s="510" t="s">
        <v>3259</v>
      </c>
      <c r="W79" s="479" t="s">
        <v>5805</v>
      </c>
      <c r="X79" s="169"/>
      <c r="Y79" s="71" t="s">
        <v>245</v>
      </c>
      <c r="Z79" s="145">
        <f t="shared" si="9"/>
        <v>0</v>
      </c>
      <c r="AA79" s="145">
        <f t="shared" si="10"/>
        <v>0</v>
      </c>
      <c r="AB79" s="257">
        <f t="shared" si="11"/>
        <v>0</v>
      </c>
      <c r="AC79" s="142">
        <f t="shared" si="12"/>
        <v>0</v>
      </c>
      <c r="AD79" s="143">
        <f t="shared" si="13"/>
        <v>0</v>
      </c>
      <c r="AE79" s="144" t="str">
        <f t="shared" si="14"/>
        <v/>
      </c>
      <c r="AF79" s="144" t="str">
        <f t="shared" si="15"/>
        <v/>
      </c>
      <c r="AG79" s="144">
        <f t="shared" si="16"/>
        <v>0</v>
      </c>
      <c r="AH79" s="591">
        <f t="shared" si="17"/>
        <v>0</v>
      </c>
    </row>
    <row r="80" spans="1:34">
      <c r="A80" s="573"/>
      <c r="B80" s="13"/>
      <c r="C80" s="341" t="s">
        <v>1463</v>
      </c>
      <c r="D80" s="341" t="s">
        <v>1461</v>
      </c>
      <c r="E80" s="379" t="s">
        <v>1462</v>
      </c>
      <c r="F80" s="8">
        <v>40</v>
      </c>
      <c r="G80" s="8"/>
      <c r="H80" s="413">
        <v>77</v>
      </c>
      <c r="I80" s="146">
        <f t="shared" si="7"/>
        <v>53.9</v>
      </c>
      <c r="J80" s="255">
        <f t="shared" si="8"/>
        <v>2.0730769230769228</v>
      </c>
      <c r="K80" s="8" t="s">
        <v>9</v>
      </c>
      <c r="L80" s="8" t="s">
        <v>3225</v>
      </c>
      <c r="M80" s="572" t="s">
        <v>5776</v>
      </c>
      <c r="N80" s="8" t="s">
        <v>10</v>
      </c>
      <c r="O80" s="426">
        <v>4.5543E-2</v>
      </c>
      <c r="P80" s="423">
        <v>3840</v>
      </c>
      <c r="Q80" s="439">
        <v>12340</v>
      </c>
      <c r="R80" s="451" t="s">
        <v>3257</v>
      </c>
      <c r="S80" s="461" t="s">
        <v>3183</v>
      </c>
      <c r="T80" s="447">
        <v>35</v>
      </c>
      <c r="U80" s="548" t="s">
        <v>3258</v>
      </c>
      <c r="V80" s="510" t="s">
        <v>3259</v>
      </c>
      <c r="W80" s="479" t="s">
        <v>5805</v>
      </c>
      <c r="X80" s="169"/>
      <c r="Y80" s="71" t="s">
        <v>245</v>
      </c>
      <c r="Z80" s="145">
        <f t="shared" si="9"/>
        <v>0</v>
      </c>
      <c r="AA80" s="145">
        <f t="shared" si="10"/>
        <v>0</v>
      </c>
      <c r="AB80" s="257">
        <f t="shared" si="11"/>
        <v>0</v>
      </c>
      <c r="AC80" s="142">
        <f t="shared" si="12"/>
        <v>0</v>
      </c>
      <c r="AD80" s="143">
        <f t="shared" si="13"/>
        <v>0</v>
      </c>
      <c r="AE80" s="144" t="str">
        <f t="shared" si="14"/>
        <v/>
      </c>
      <c r="AF80" s="144" t="str">
        <f t="shared" si="15"/>
        <v/>
      </c>
      <c r="AG80" s="144">
        <f t="shared" si="16"/>
        <v>0</v>
      </c>
      <c r="AH80" s="591">
        <f t="shared" si="17"/>
        <v>0</v>
      </c>
    </row>
    <row r="81" spans="1:34" ht="15.75">
      <c r="A81" s="340" t="s">
        <v>5597</v>
      </c>
      <c r="B81" s="13"/>
      <c r="C81" s="348"/>
      <c r="D81" s="341"/>
      <c r="E81" s="379"/>
      <c r="F81" s="8"/>
      <c r="G81" s="8"/>
      <c r="H81" s="413"/>
      <c r="I81" s="410"/>
      <c r="J81" s="565"/>
      <c r="K81" s="346"/>
      <c r="L81" s="8"/>
      <c r="M81" s="572"/>
      <c r="N81" s="346"/>
      <c r="O81" s="346"/>
      <c r="P81" s="423"/>
      <c r="Q81" s="402"/>
      <c r="R81" s="461"/>
      <c r="S81" s="457"/>
      <c r="T81" s="425"/>
      <c r="U81" s="478"/>
      <c r="V81" s="504"/>
      <c r="W81" s="425"/>
      <c r="X81" s="137"/>
      <c r="Y81" s="71" t="s">
        <v>1015</v>
      </c>
      <c r="Z81" s="195"/>
      <c r="AA81" s="195"/>
      <c r="AB81" s="142"/>
      <c r="AC81" s="142"/>
      <c r="AD81" s="143"/>
      <c r="AE81" s="144"/>
      <c r="AF81" s="144"/>
      <c r="AG81" s="144"/>
      <c r="AH81" s="591"/>
    </row>
    <row r="82" spans="1:34">
      <c r="A82" s="573"/>
      <c r="B82" s="13"/>
      <c r="C82" s="355" t="s">
        <v>1464</v>
      </c>
      <c r="D82" s="364" t="s">
        <v>1465</v>
      </c>
      <c r="E82" s="379" t="s">
        <v>113</v>
      </c>
      <c r="F82" s="8">
        <v>100</v>
      </c>
      <c r="G82" s="8"/>
      <c r="H82" s="413">
        <v>32</v>
      </c>
      <c r="I82" s="146">
        <f t="shared" si="7"/>
        <v>22.4</v>
      </c>
      <c r="J82" s="255">
        <f t="shared" si="8"/>
        <v>0.86153846153846148</v>
      </c>
      <c r="K82" s="8" t="s">
        <v>9</v>
      </c>
      <c r="L82" s="8"/>
      <c r="M82" s="572" t="s">
        <v>5777</v>
      </c>
      <c r="N82" s="8" t="s">
        <v>10</v>
      </c>
      <c r="O82" s="426">
        <v>6.4574999999999994E-2</v>
      </c>
      <c r="P82" s="423">
        <v>4800</v>
      </c>
      <c r="Q82" s="439">
        <v>12000</v>
      </c>
      <c r="R82" s="461" t="s">
        <v>3261</v>
      </c>
      <c r="S82" s="461"/>
      <c r="T82" s="447">
        <v>40</v>
      </c>
      <c r="U82" s="548" t="s">
        <v>5254</v>
      </c>
      <c r="V82" s="530"/>
      <c r="W82" s="479" t="s">
        <v>5806</v>
      </c>
      <c r="X82" s="169"/>
      <c r="Y82" s="641" t="s">
        <v>245</v>
      </c>
      <c r="Z82" s="145">
        <f t="shared" si="9"/>
        <v>0</v>
      </c>
      <c r="AA82" s="145">
        <f t="shared" si="10"/>
        <v>0</v>
      </c>
      <c r="AB82" s="257">
        <f t="shared" si="11"/>
        <v>0</v>
      </c>
      <c r="AC82" s="142">
        <f t="shared" si="12"/>
        <v>0</v>
      </c>
      <c r="AD82" s="143">
        <f t="shared" si="13"/>
        <v>0</v>
      </c>
      <c r="AE82" s="144" t="str">
        <f t="shared" si="14"/>
        <v/>
      </c>
      <c r="AF82" s="144" t="str">
        <f t="shared" si="15"/>
        <v/>
      </c>
      <c r="AG82" s="144">
        <f t="shared" si="16"/>
        <v>0</v>
      </c>
      <c r="AH82" s="591">
        <f t="shared" si="17"/>
        <v>0</v>
      </c>
    </row>
    <row r="83" spans="1:34">
      <c r="A83" s="573"/>
      <c r="B83" s="13"/>
      <c r="C83" s="355" t="s">
        <v>1466</v>
      </c>
      <c r="D83" s="364" t="s">
        <v>1467</v>
      </c>
      <c r="E83" s="379" t="s">
        <v>1468</v>
      </c>
      <c r="F83" s="8">
        <v>50</v>
      </c>
      <c r="G83" s="8"/>
      <c r="H83" s="413">
        <v>48</v>
      </c>
      <c r="I83" s="146">
        <f t="shared" si="7"/>
        <v>33.599999999999994</v>
      </c>
      <c r="J83" s="255">
        <f t="shared" si="8"/>
        <v>1.2923076923076922</v>
      </c>
      <c r="K83" s="8" t="s">
        <v>9</v>
      </c>
      <c r="L83" s="8"/>
      <c r="M83" s="572" t="s">
        <v>5777</v>
      </c>
      <c r="N83" s="8" t="s">
        <v>10</v>
      </c>
      <c r="O83" s="426">
        <v>3.2078999999999996E-2</v>
      </c>
      <c r="P83" s="423">
        <v>1760.0000000000002</v>
      </c>
      <c r="Q83" s="439">
        <v>7000</v>
      </c>
      <c r="R83" s="461" t="s">
        <v>3261</v>
      </c>
      <c r="S83" s="461"/>
      <c r="T83" s="447">
        <v>60</v>
      </c>
      <c r="U83" s="548" t="s">
        <v>5255</v>
      </c>
      <c r="V83" s="530"/>
      <c r="W83" s="479" t="s">
        <v>5807</v>
      </c>
      <c r="X83" s="169"/>
      <c r="Y83" s="641" t="s">
        <v>245</v>
      </c>
      <c r="Z83" s="145">
        <f t="shared" si="9"/>
        <v>0</v>
      </c>
      <c r="AA83" s="145">
        <f t="shared" si="10"/>
        <v>0</v>
      </c>
      <c r="AB83" s="257">
        <f t="shared" si="11"/>
        <v>0</v>
      </c>
      <c r="AC83" s="142">
        <f t="shared" si="12"/>
        <v>0</v>
      </c>
      <c r="AD83" s="143">
        <f t="shared" si="13"/>
        <v>0</v>
      </c>
      <c r="AE83" s="144" t="str">
        <f t="shared" si="14"/>
        <v/>
      </c>
      <c r="AF83" s="144" t="str">
        <f t="shared" si="15"/>
        <v/>
      </c>
      <c r="AG83" s="144">
        <f t="shared" si="16"/>
        <v>0</v>
      </c>
      <c r="AH83" s="591">
        <f t="shared" si="17"/>
        <v>0</v>
      </c>
    </row>
    <row r="84" spans="1:34">
      <c r="A84" s="573"/>
      <c r="B84" s="13"/>
      <c r="C84" s="355" t="s">
        <v>1469</v>
      </c>
      <c r="D84" s="387" t="s">
        <v>1470</v>
      </c>
      <c r="E84" s="379" t="s">
        <v>1471</v>
      </c>
      <c r="F84" s="8">
        <v>100</v>
      </c>
      <c r="G84" s="8"/>
      <c r="H84" s="413">
        <v>17</v>
      </c>
      <c r="I84" s="146">
        <f t="shared" si="7"/>
        <v>11.899999999999999</v>
      </c>
      <c r="J84" s="255">
        <f t="shared" si="8"/>
        <v>0.45769230769230762</v>
      </c>
      <c r="K84" s="8" t="s">
        <v>9</v>
      </c>
      <c r="L84" s="8"/>
      <c r="M84" s="572" t="s">
        <v>5777</v>
      </c>
      <c r="N84" s="8" t="s">
        <v>10</v>
      </c>
      <c r="O84" s="426">
        <v>2.1464999999999998E-2</v>
      </c>
      <c r="P84" s="423">
        <v>6000</v>
      </c>
      <c r="Q84" s="439">
        <v>12000</v>
      </c>
      <c r="R84" s="461" t="s">
        <v>3264</v>
      </c>
      <c r="S84" s="461"/>
      <c r="T84" s="447">
        <v>95</v>
      </c>
      <c r="U84" s="548" t="s">
        <v>5256</v>
      </c>
      <c r="V84" s="530"/>
      <c r="W84" s="479" t="s">
        <v>5808</v>
      </c>
      <c r="X84" s="169"/>
      <c r="Y84" s="641" t="s">
        <v>245</v>
      </c>
      <c r="Z84" s="145">
        <f t="shared" si="9"/>
        <v>0</v>
      </c>
      <c r="AA84" s="145">
        <f t="shared" si="10"/>
        <v>0</v>
      </c>
      <c r="AB84" s="257">
        <f t="shared" si="11"/>
        <v>0</v>
      </c>
      <c r="AC84" s="142">
        <f t="shared" si="12"/>
        <v>0</v>
      </c>
      <c r="AD84" s="143">
        <f t="shared" si="13"/>
        <v>0</v>
      </c>
      <c r="AE84" s="144" t="str">
        <f t="shared" si="14"/>
        <v/>
      </c>
      <c r="AF84" s="144" t="str">
        <f t="shared" si="15"/>
        <v/>
      </c>
      <c r="AG84" s="144">
        <f t="shared" si="16"/>
        <v>0</v>
      </c>
      <c r="AH84" s="591">
        <f t="shared" si="17"/>
        <v>0</v>
      </c>
    </row>
    <row r="85" spans="1:34">
      <c r="A85" s="573"/>
      <c r="B85" s="13"/>
      <c r="C85" s="365" t="s">
        <v>1472</v>
      </c>
      <c r="D85" s="364" t="s">
        <v>1473</v>
      </c>
      <c r="E85" s="379" t="s">
        <v>1468</v>
      </c>
      <c r="F85" s="8">
        <v>50</v>
      </c>
      <c r="G85" s="232"/>
      <c r="H85" s="413">
        <v>40</v>
      </c>
      <c r="I85" s="146">
        <f t="shared" si="7"/>
        <v>28</v>
      </c>
      <c r="J85" s="255">
        <f t="shared" si="8"/>
        <v>1.0769230769230769</v>
      </c>
      <c r="K85" s="8" t="s">
        <v>9</v>
      </c>
      <c r="L85" s="8"/>
      <c r="M85" s="572"/>
      <c r="N85" s="8" t="s">
        <v>10</v>
      </c>
      <c r="O85" s="426">
        <v>2.5791999999999999E-2</v>
      </c>
      <c r="P85" s="423">
        <v>3000</v>
      </c>
      <c r="Q85" s="439">
        <v>10000</v>
      </c>
      <c r="R85" s="461" t="s">
        <v>3264</v>
      </c>
      <c r="S85" s="461"/>
      <c r="T85" s="447">
        <v>65</v>
      </c>
      <c r="U85" s="548" t="s">
        <v>5257</v>
      </c>
      <c r="V85" s="530"/>
      <c r="W85" s="594" t="s">
        <v>5809</v>
      </c>
      <c r="X85" s="169"/>
      <c r="Y85" s="641" t="s">
        <v>245</v>
      </c>
      <c r="Z85" s="145">
        <f t="shared" si="9"/>
        <v>0</v>
      </c>
      <c r="AA85" s="145">
        <f t="shared" si="10"/>
        <v>0</v>
      </c>
      <c r="AB85" s="257">
        <f t="shared" si="11"/>
        <v>0</v>
      </c>
      <c r="AC85" s="142">
        <f t="shared" si="12"/>
        <v>0</v>
      </c>
      <c r="AD85" s="143">
        <f t="shared" si="13"/>
        <v>0</v>
      </c>
      <c r="AE85" s="144" t="str">
        <f t="shared" si="14"/>
        <v/>
      </c>
      <c r="AF85" s="144" t="str">
        <f t="shared" si="15"/>
        <v/>
      </c>
      <c r="AG85" s="144">
        <f t="shared" si="16"/>
        <v>0</v>
      </c>
      <c r="AH85" s="591">
        <f t="shared" si="17"/>
        <v>0</v>
      </c>
    </row>
    <row r="86" spans="1:34">
      <c r="A86" s="573"/>
      <c r="B86" s="13"/>
      <c r="C86" s="365" t="s">
        <v>1474</v>
      </c>
      <c r="D86" s="346" t="s">
        <v>1475</v>
      </c>
      <c r="E86" s="379" t="s">
        <v>1476</v>
      </c>
      <c r="F86" s="8">
        <v>6</v>
      </c>
      <c r="G86" s="136"/>
      <c r="H86" s="413">
        <v>331</v>
      </c>
      <c r="I86" s="146">
        <f t="shared" si="7"/>
        <v>231.7</v>
      </c>
      <c r="J86" s="255">
        <f t="shared" si="8"/>
        <v>8.911538461538461</v>
      </c>
      <c r="K86" s="8" t="s">
        <v>9</v>
      </c>
      <c r="L86" s="8"/>
      <c r="M86" s="572"/>
      <c r="N86" s="8" t="s">
        <v>10</v>
      </c>
      <c r="O86" s="426">
        <v>2.6712E-2</v>
      </c>
      <c r="P86" s="423">
        <v>225</v>
      </c>
      <c r="Q86" s="439">
        <v>3500</v>
      </c>
      <c r="R86" s="461" t="s">
        <v>3267</v>
      </c>
      <c r="S86" s="461"/>
      <c r="T86" s="447">
        <v>40</v>
      </c>
      <c r="U86" s="548" t="s">
        <v>5258</v>
      </c>
      <c r="V86" s="530"/>
      <c r="W86" s="594" t="s">
        <v>5810</v>
      </c>
      <c r="X86" s="169"/>
      <c r="Y86" s="641" t="s">
        <v>245</v>
      </c>
      <c r="Z86" s="145">
        <f t="shared" si="9"/>
        <v>0</v>
      </c>
      <c r="AA86" s="145">
        <f t="shared" si="10"/>
        <v>0</v>
      </c>
      <c r="AB86" s="257">
        <f t="shared" si="11"/>
        <v>0</v>
      </c>
      <c r="AC86" s="142">
        <f t="shared" si="12"/>
        <v>0</v>
      </c>
      <c r="AD86" s="143">
        <f t="shared" si="13"/>
        <v>0</v>
      </c>
      <c r="AE86" s="144" t="str">
        <f t="shared" si="14"/>
        <v/>
      </c>
      <c r="AF86" s="144" t="str">
        <f t="shared" si="15"/>
        <v/>
      </c>
      <c r="AG86" s="144">
        <f t="shared" si="16"/>
        <v>0</v>
      </c>
      <c r="AH86" s="591">
        <f t="shared" si="17"/>
        <v>0</v>
      </c>
    </row>
    <row r="87" spans="1:34">
      <c r="A87" s="573"/>
      <c r="B87" s="13"/>
      <c r="C87" s="365" t="s">
        <v>1477</v>
      </c>
      <c r="D87" s="346" t="s">
        <v>1478</v>
      </c>
      <c r="E87" s="379" t="s">
        <v>1476</v>
      </c>
      <c r="F87" s="8">
        <v>6</v>
      </c>
      <c r="G87" s="8"/>
      <c r="H87" s="413">
        <v>331</v>
      </c>
      <c r="I87" s="146">
        <f t="shared" si="7"/>
        <v>231.7</v>
      </c>
      <c r="J87" s="255">
        <f t="shared" si="8"/>
        <v>8.911538461538461</v>
      </c>
      <c r="K87" s="8" t="s">
        <v>9</v>
      </c>
      <c r="L87" s="8"/>
      <c r="M87" s="572"/>
      <c r="N87" s="8" t="s">
        <v>10</v>
      </c>
      <c r="O87" s="426">
        <v>2.6712E-2</v>
      </c>
      <c r="P87" s="423">
        <v>225</v>
      </c>
      <c r="Q87" s="439">
        <v>3500</v>
      </c>
      <c r="R87" s="461" t="s">
        <v>3267</v>
      </c>
      <c r="S87" s="461"/>
      <c r="T87" s="447">
        <v>35</v>
      </c>
      <c r="U87" s="548" t="s">
        <v>5259</v>
      </c>
      <c r="V87" s="530"/>
      <c r="W87" s="594" t="s">
        <v>5811</v>
      </c>
      <c r="X87" s="169"/>
      <c r="Y87" s="641" t="s">
        <v>245</v>
      </c>
      <c r="Z87" s="145">
        <f t="shared" si="9"/>
        <v>0</v>
      </c>
      <c r="AA87" s="145">
        <f t="shared" si="10"/>
        <v>0</v>
      </c>
      <c r="AB87" s="257">
        <f t="shared" si="11"/>
        <v>0</v>
      </c>
      <c r="AC87" s="142">
        <f t="shared" si="12"/>
        <v>0</v>
      </c>
      <c r="AD87" s="143">
        <f t="shared" si="13"/>
        <v>0</v>
      </c>
      <c r="AE87" s="144" t="str">
        <f t="shared" si="14"/>
        <v/>
      </c>
      <c r="AF87" s="144" t="str">
        <f t="shared" si="15"/>
        <v/>
      </c>
      <c r="AG87" s="144">
        <f t="shared" si="16"/>
        <v>0</v>
      </c>
      <c r="AH87" s="591">
        <f t="shared" si="17"/>
        <v>0</v>
      </c>
    </row>
    <row r="88" spans="1:34">
      <c r="A88" s="573"/>
      <c r="B88" s="13"/>
      <c r="C88" s="365" t="s">
        <v>1479</v>
      </c>
      <c r="D88" s="346" t="s">
        <v>1480</v>
      </c>
      <c r="E88" s="379" t="s">
        <v>1476</v>
      </c>
      <c r="F88" s="8">
        <v>6</v>
      </c>
      <c r="G88" s="8"/>
      <c r="H88" s="413">
        <v>331</v>
      </c>
      <c r="I88" s="146">
        <f t="shared" ref="I88:I151" si="29">(H88)*$G$20</f>
        <v>231.7</v>
      </c>
      <c r="J88" s="255">
        <f t="shared" ref="J88:J151" si="30">(I88/$J$19)</f>
        <v>8.911538461538461</v>
      </c>
      <c r="K88" s="8" t="s">
        <v>9</v>
      </c>
      <c r="L88" s="8"/>
      <c r="M88" s="572"/>
      <c r="N88" s="8" t="s">
        <v>10</v>
      </c>
      <c r="O88" s="426">
        <v>2.6712E-2</v>
      </c>
      <c r="P88" s="423">
        <v>225</v>
      </c>
      <c r="Q88" s="439">
        <v>3500</v>
      </c>
      <c r="R88" s="461" t="s">
        <v>3267</v>
      </c>
      <c r="S88" s="461"/>
      <c r="T88" s="447">
        <v>35</v>
      </c>
      <c r="U88" s="548" t="s">
        <v>5260</v>
      </c>
      <c r="V88" s="530"/>
      <c r="W88" s="594" t="s">
        <v>5812</v>
      </c>
      <c r="X88" s="169"/>
      <c r="Y88" s="641" t="s">
        <v>246</v>
      </c>
      <c r="Z88" s="145">
        <f t="shared" ref="Z88:Z151" si="31">(X88*F88*I88)</f>
        <v>0</v>
      </c>
      <c r="AA88" s="145">
        <f t="shared" ref="AA88:AA151" si="32">(Z88*1.21)</f>
        <v>0</v>
      </c>
      <c r="AB88" s="257">
        <f t="shared" ref="AB88:AB151" si="33">(X88*J88*F88)</f>
        <v>0</v>
      </c>
      <c r="AC88" s="142">
        <f t="shared" ref="AC88:AC151" si="34">(X88*Q88/1000)</f>
        <v>0</v>
      </c>
      <c r="AD88" s="143">
        <f t="shared" ref="AD88:AD151" si="35">(X88*O88)</f>
        <v>0</v>
      </c>
      <c r="AE88" s="144" t="str">
        <f t="shared" ref="AE88:AE151" si="36">IF(N88="1.1G",(P88/1000)*X88,"")</f>
        <v/>
      </c>
      <c r="AF88" s="144" t="str">
        <f t="shared" ref="AF88:AF151" si="37">IF(N88="1.3G",(P88/1000)*X88,"")</f>
        <v/>
      </c>
      <c r="AG88" s="144">
        <f t="shared" ref="AG88:AG151" si="38">IF(N88="1.4G",(P88/1000)*X88,"")</f>
        <v>0</v>
      </c>
      <c r="AH88" s="591">
        <f t="shared" ref="AH88:AH151" si="39">SUM(AE88:AG88)</f>
        <v>0</v>
      </c>
    </row>
    <row r="89" spans="1:34">
      <c r="A89" s="573"/>
      <c r="B89" s="13"/>
      <c r="C89" s="365" t="s">
        <v>1481</v>
      </c>
      <c r="D89" s="346" t="s">
        <v>1482</v>
      </c>
      <c r="E89" s="379" t="s">
        <v>1483</v>
      </c>
      <c r="F89" s="8">
        <v>12</v>
      </c>
      <c r="G89" s="8"/>
      <c r="H89" s="413">
        <v>133</v>
      </c>
      <c r="I89" s="146">
        <f t="shared" si="29"/>
        <v>93.1</v>
      </c>
      <c r="J89" s="255">
        <f t="shared" si="30"/>
        <v>3.5807692307692305</v>
      </c>
      <c r="K89" s="8" t="s">
        <v>9</v>
      </c>
      <c r="L89" s="8"/>
      <c r="M89" s="572"/>
      <c r="N89" s="8" t="s">
        <v>10</v>
      </c>
      <c r="O89" s="426">
        <v>1.904175E-2</v>
      </c>
      <c r="P89" s="423">
        <v>180</v>
      </c>
      <c r="Q89" s="439">
        <v>3000</v>
      </c>
      <c r="R89" s="461" t="s">
        <v>3267</v>
      </c>
      <c r="S89" s="461"/>
      <c r="T89" s="447" t="s">
        <v>3271</v>
      </c>
      <c r="U89" s="548" t="s">
        <v>5261</v>
      </c>
      <c r="V89" s="530"/>
      <c r="W89" s="594" t="s">
        <v>5813</v>
      </c>
      <c r="X89" s="169"/>
      <c r="Y89" s="641" t="s">
        <v>245</v>
      </c>
      <c r="Z89" s="145">
        <f t="shared" si="31"/>
        <v>0</v>
      </c>
      <c r="AA89" s="145">
        <f t="shared" si="32"/>
        <v>0</v>
      </c>
      <c r="AB89" s="257">
        <f t="shared" si="33"/>
        <v>0</v>
      </c>
      <c r="AC89" s="142">
        <f t="shared" si="34"/>
        <v>0</v>
      </c>
      <c r="AD89" s="143">
        <f t="shared" si="35"/>
        <v>0</v>
      </c>
      <c r="AE89" s="144" t="str">
        <f t="shared" si="36"/>
        <v/>
      </c>
      <c r="AF89" s="144" t="str">
        <f t="shared" si="37"/>
        <v/>
      </c>
      <c r="AG89" s="144">
        <f t="shared" si="38"/>
        <v>0</v>
      </c>
      <c r="AH89" s="591">
        <f t="shared" si="39"/>
        <v>0</v>
      </c>
    </row>
    <row r="90" spans="1:34" ht="15.75">
      <c r="A90" s="12" t="s">
        <v>5598</v>
      </c>
      <c r="B90" s="13"/>
      <c r="C90" s="348"/>
      <c r="D90" s="348"/>
      <c r="E90" s="380"/>
      <c r="F90" s="10"/>
      <c r="G90" s="8"/>
      <c r="H90" s="413"/>
      <c r="I90" s="410"/>
      <c r="J90" s="565"/>
      <c r="K90" s="417"/>
      <c r="L90" s="8"/>
      <c r="M90" s="572"/>
      <c r="N90" s="417"/>
      <c r="O90" s="417"/>
      <c r="P90" s="410"/>
      <c r="Q90" s="402"/>
      <c r="R90" s="461"/>
      <c r="S90" s="457"/>
      <c r="T90" s="471"/>
      <c r="U90" s="505"/>
      <c r="V90" s="504"/>
      <c r="W90" s="471"/>
      <c r="X90" s="137"/>
      <c r="Y90" s="71" t="s">
        <v>1015</v>
      </c>
      <c r="Z90" s="195"/>
      <c r="AA90" s="195"/>
      <c r="AB90" s="142"/>
      <c r="AC90" s="142"/>
      <c r="AD90" s="143"/>
      <c r="AE90" s="144"/>
      <c r="AF90" s="144"/>
      <c r="AG90" s="144"/>
      <c r="AH90" s="591"/>
    </row>
    <row r="91" spans="1:34">
      <c r="A91" s="573"/>
      <c r="B91" s="13">
        <v>12</v>
      </c>
      <c r="C91" s="353" t="s">
        <v>1484</v>
      </c>
      <c r="D91" s="341" t="s">
        <v>1485</v>
      </c>
      <c r="E91" s="379" t="s">
        <v>290</v>
      </c>
      <c r="F91" s="8">
        <v>20</v>
      </c>
      <c r="G91" s="136"/>
      <c r="H91" s="413">
        <v>143</v>
      </c>
      <c r="I91" s="146">
        <f t="shared" si="29"/>
        <v>100.1</v>
      </c>
      <c r="J91" s="255">
        <f t="shared" si="30"/>
        <v>3.8499999999999996</v>
      </c>
      <c r="K91" s="8" t="s">
        <v>1954</v>
      </c>
      <c r="L91" s="8"/>
      <c r="M91" s="572"/>
      <c r="N91" s="8" t="s">
        <v>10</v>
      </c>
      <c r="O91" s="426">
        <v>3.78E-2</v>
      </c>
      <c r="P91" s="423">
        <v>1872.0000000000002</v>
      </c>
      <c r="Q91" s="439">
        <v>16700</v>
      </c>
      <c r="R91" s="461" t="s">
        <v>3273</v>
      </c>
      <c r="S91" s="461" t="s">
        <v>3180</v>
      </c>
      <c r="T91" s="447">
        <v>10</v>
      </c>
      <c r="U91" s="549" t="s">
        <v>5262</v>
      </c>
      <c r="V91" s="510" t="s">
        <v>3274</v>
      </c>
      <c r="W91" s="479" t="s">
        <v>5814</v>
      </c>
      <c r="X91" s="169"/>
      <c r="Y91" s="71" t="s">
        <v>245</v>
      </c>
      <c r="Z91" s="145">
        <f t="shared" si="31"/>
        <v>0</v>
      </c>
      <c r="AA91" s="145">
        <f t="shared" si="32"/>
        <v>0</v>
      </c>
      <c r="AB91" s="257">
        <f t="shared" si="33"/>
        <v>0</v>
      </c>
      <c r="AC91" s="142">
        <f t="shared" si="34"/>
        <v>0</v>
      </c>
      <c r="AD91" s="143">
        <f t="shared" si="35"/>
        <v>0</v>
      </c>
      <c r="AE91" s="144" t="str">
        <f t="shared" si="36"/>
        <v/>
      </c>
      <c r="AF91" s="144" t="str">
        <f t="shared" si="37"/>
        <v/>
      </c>
      <c r="AG91" s="144">
        <f t="shared" si="38"/>
        <v>0</v>
      </c>
      <c r="AH91" s="591">
        <f t="shared" si="39"/>
        <v>0</v>
      </c>
    </row>
    <row r="92" spans="1:34">
      <c r="A92" s="573"/>
      <c r="B92" s="13"/>
      <c r="C92" s="341" t="s">
        <v>1486</v>
      </c>
      <c r="D92" s="341" t="s">
        <v>1485</v>
      </c>
      <c r="E92" s="379" t="s">
        <v>290</v>
      </c>
      <c r="F92" s="8">
        <v>20</v>
      </c>
      <c r="G92" s="8"/>
      <c r="H92" s="413">
        <v>143</v>
      </c>
      <c r="I92" s="146">
        <f t="shared" si="29"/>
        <v>100.1</v>
      </c>
      <c r="J92" s="255">
        <f t="shared" si="30"/>
        <v>3.8499999999999996</v>
      </c>
      <c r="K92" s="8" t="s">
        <v>1954</v>
      </c>
      <c r="L92" s="8"/>
      <c r="M92" s="572"/>
      <c r="N92" s="8" t="s">
        <v>10</v>
      </c>
      <c r="O92" s="426">
        <v>3.78E-2</v>
      </c>
      <c r="P92" s="423">
        <v>1872.0000000000002</v>
      </c>
      <c r="Q92" s="439">
        <v>16700</v>
      </c>
      <c r="R92" s="451" t="s">
        <v>3273</v>
      </c>
      <c r="S92" s="461" t="s">
        <v>3183</v>
      </c>
      <c r="T92" s="447">
        <v>10</v>
      </c>
      <c r="U92" s="549" t="s">
        <v>5262</v>
      </c>
      <c r="V92" s="510" t="s">
        <v>3274</v>
      </c>
      <c r="W92" s="479" t="s">
        <v>5814</v>
      </c>
      <c r="X92" s="169"/>
      <c r="Y92" s="71" t="s">
        <v>245</v>
      </c>
      <c r="Z92" s="145">
        <f t="shared" si="31"/>
        <v>0</v>
      </c>
      <c r="AA92" s="145">
        <f t="shared" si="32"/>
        <v>0</v>
      </c>
      <c r="AB92" s="257">
        <f t="shared" si="33"/>
        <v>0</v>
      </c>
      <c r="AC92" s="142">
        <f t="shared" si="34"/>
        <v>0</v>
      </c>
      <c r="AD92" s="143">
        <f t="shared" si="35"/>
        <v>0</v>
      </c>
      <c r="AE92" s="144" t="str">
        <f t="shared" si="36"/>
        <v/>
      </c>
      <c r="AF92" s="144" t="str">
        <f t="shared" si="37"/>
        <v/>
      </c>
      <c r="AG92" s="144">
        <f t="shared" si="38"/>
        <v>0</v>
      </c>
      <c r="AH92" s="591">
        <f t="shared" si="39"/>
        <v>0</v>
      </c>
    </row>
    <row r="93" spans="1:34">
      <c r="A93" s="573"/>
      <c r="B93" s="13">
        <v>201</v>
      </c>
      <c r="C93" s="341" t="s">
        <v>1487</v>
      </c>
      <c r="D93" s="341" t="s">
        <v>1488</v>
      </c>
      <c r="E93" s="379" t="s">
        <v>282</v>
      </c>
      <c r="F93" s="8">
        <v>36</v>
      </c>
      <c r="G93" s="8"/>
      <c r="H93" s="413">
        <v>85</v>
      </c>
      <c r="I93" s="146">
        <f t="shared" si="29"/>
        <v>59.499999999999993</v>
      </c>
      <c r="J93" s="255">
        <f t="shared" si="30"/>
        <v>2.2884615384615383</v>
      </c>
      <c r="K93" s="8" t="s">
        <v>1954</v>
      </c>
      <c r="L93" s="8"/>
      <c r="M93" s="572" t="s">
        <v>5777</v>
      </c>
      <c r="N93" s="8" t="s">
        <v>10</v>
      </c>
      <c r="O93" s="426">
        <v>2.6879999999999998E-2</v>
      </c>
      <c r="P93" s="423">
        <v>4320</v>
      </c>
      <c r="Q93" s="439">
        <v>14000</v>
      </c>
      <c r="R93" s="451" t="s">
        <v>3275</v>
      </c>
      <c r="S93" s="461"/>
      <c r="T93" s="447">
        <v>40</v>
      </c>
      <c r="U93" s="549" t="s">
        <v>5263</v>
      </c>
      <c r="V93" s="529" t="s">
        <v>3276</v>
      </c>
      <c r="W93" s="479" t="s">
        <v>5815</v>
      </c>
      <c r="X93" s="169"/>
      <c r="Y93" s="71" t="s">
        <v>245</v>
      </c>
      <c r="Z93" s="145">
        <f t="shared" si="31"/>
        <v>0</v>
      </c>
      <c r="AA93" s="145">
        <f t="shared" si="32"/>
        <v>0</v>
      </c>
      <c r="AB93" s="257">
        <f t="shared" si="33"/>
        <v>0</v>
      </c>
      <c r="AC93" s="142">
        <f t="shared" si="34"/>
        <v>0</v>
      </c>
      <c r="AD93" s="143">
        <f t="shared" si="35"/>
        <v>0</v>
      </c>
      <c r="AE93" s="144" t="str">
        <f t="shared" si="36"/>
        <v/>
      </c>
      <c r="AF93" s="144" t="str">
        <f t="shared" si="37"/>
        <v/>
      </c>
      <c r="AG93" s="144">
        <f t="shared" si="38"/>
        <v>0</v>
      </c>
      <c r="AH93" s="591">
        <f t="shared" si="39"/>
        <v>0</v>
      </c>
    </row>
    <row r="94" spans="1:34">
      <c r="A94" s="573"/>
      <c r="B94" s="13">
        <v>201</v>
      </c>
      <c r="C94" s="355" t="s">
        <v>1489</v>
      </c>
      <c r="D94" s="364" t="s">
        <v>1490</v>
      </c>
      <c r="E94" s="379" t="s">
        <v>282</v>
      </c>
      <c r="F94" s="8">
        <v>36</v>
      </c>
      <c r="G94" s="8"/>
      <c r="H94" s="413">
        <v>96</v>
      </c>
      <c r="I94" s="146">
        <f t="shared" si="29"/>
        <v>67.199999999999989</v>
      </c>
      <c r="J94" s="255">
        <f t="shared" si="30"/>
        <v>2.5846153846153843</v>
      </c>
      <c r="K94" s="8" t="s">
        <v>1954</v>
      </c>
      <c r="L94" s="8"/>
      <c r="M94" s="572" t="s">
        <v>5777</v>
      </c>
      <c r="N94" s="8" t="s">
        <v>10</v>
      </c>
      <c r="O94" s="426">
        <v>2.3459999999999998E-2</v>
      </c>
      <c r="P94" s="423">
        <v>4320</v>
      </c>
      <c r="Q94" s="439">
        <v>14000</v>
      </c>
      <c r="R94" s="451" t="s">
        <v>3275</v>
      </c>
      <c r="S94" s="461"/>
      <c r="T94" s="447">
        <v>40</v>
      </c>
      <c r="U94" s="548" t="s">
        <v>5264</v>
      </c>
      <c r="V94" s="544" t="s">
        <v>3278</v>
      </c>
      <c r="W94" s="479" t="s">
        <v>5816</v>
      </c>
      <c r="X94" s="169"/>
      <c r="Y94" s="71" t="s">
        <v>245</v>
      </c>
      <c r="Z94" s="145">
        <f t="shared" si="31"/>
        <v>0</v>
      </c>
      <c r="AA94" s="145">
        <f t="shared" si="32"/>
        <v>0</v>
      </c>
      <c r="AB94" s="257">
        <f t="shared" si="33"/>
        <v>0</v>
      </c>
      <c r="AC94" s="142">
        <f t="shared" si="34"/>
        <v>0</v>
      </c>
      <c r="AD94" s="143">
        <f t="shared" si="35"/>
        <v>0</v>
      </c>
      <c r="AE94" s="144" t="str">
        <f t="shared" si="36"/>
        <v/>
      </c>
      <c r="AF94" s="144" t="str">
        <f t="shared" si="37"/>
        <v/>
      </c>
      <c r="AG94" s="144">
        <f t="shared" si="38"/>
        <v>0</v>
      </c>
      <c r="AH94" s="591">
        <f t="shared" si="39"/>
        <v>0</v>
      </c>
    </row>
    <row r="95" spans="1:34">
      <c r="A95" s="573"/>
      <c r="B95" s="13"/>
      <c r="C95" s="353" t="s">
        <v>1491</v>
      </c>
      <c r="D95" s="341" t="s">
        <v>1492</v>
      </c>
      <c r="E95" s="379" t="s">
        <v>291</v>
      </c>
      <c r="F95" s="8">
        <v>50</v>
      </c>
      <c r="G95" s="8"/>
      <c r="H95" s="413">
        <v>99</v>
      </c>
      <c r="I95" s="146">
        <f t="shared" si="29"/>
        <v>69.3</v>
      </c>
      <c r="J95" s="255">
        <f t="shared" si="30"/>
        <v>2.6653846153846152</v>
      </c>
      <c r="K95" s="8" t="s">
        <v>1699</v>
      </c>
      <c r="L95" s="8"/>
      <c r="M95" s="572" t="s">
        <v>5777</v>
      </c>
      <c r="N95" s="8" t="s">
        <v>10</v>
      </c>
      <c r="O95" s="426">
        <v>1.7198999999999999E-2</v>
      </c>
      <c r="P95" s="423">
        <v>5000</v>
      </c>
      <c r="Q95" s="439">
        <v>8150</v>
      </c>
      <c r="R95" s="451" t="s">
        <v>3160</v>
      </c>
      <c r="S95" s="457"/>
      <c r="T95" s="447">
        <v>35</v>
      </c>
      <c r="U95" s="549" t="s">
        <v>5265</v>
      </c>
      <c r="V95" s="529" t="s">
        <v>3280</v>
      </c>
      <c r="W95" s="479" t="s">
        <v>5817</v>
      </c>
      <c r="X95" s="169"/>
      <c r="Y95" s="71" t="s">
        <v>245</v>
      </c>
      <c r="Z95" s="145">
        <f t="shared" si="31"/>
        <v>0</v>
      </c>
      <c r="AA95" s="145">
        <f t="shared" si="32"/>
        <v>0</v>
      </c>
      <c r="AB95" s="257">
        <f t="shared" si="33"/>
        <v>0</v>
      </c>
      <c r="AC95" s="142">
        <f t="shared" si="34"/>
        <v>0</v>
      </c>
      <c r="AD95" s="143">
        <f t="shared" si="35"/>
        <v>0</v>
      </c>
      <c r="AE95" s="144" t="str">
        <f t="shared" si="36"/>
        <v/>
      </c>
      <c r="AF95" s="144" t="str">
        <f t="shared" si="37"/>
        <v/>
      </c>
      <c r="AG95" s="144">
        <f t="shared" si="38"/>
        <v>0</v>
      </c>
      <c r="AH95" s="591">
        <f t="shared" si="39"/>
        <v>0</v>
      </c>
    </row>
    <row r="96" spans="1:34">
      <c r="A96" s="573"/>
      <c r="B96" s="13"/>
      <c r="C96" s="341" t="s">
        <v>1493</v>
      </c>
      <c r="D96" s="341" t="s">
        <v>1492</v>
      </c>
      <c r="E96" s="379" t="s">
        <v>291</v>
      </c>
      <c r="F96" s="8">
        <v>50</v>
      </c>
      <c r="G96" s="8"/>
      <c r="H96" s="413">
        <v>99</v>
      </c>
      <c r="I96" s="146">
        <f t="shared" si="29"/>
        <v>69.3</v>
      </c>
      <c r="J96" s="255">
        <f t="shared" si="30"/>
        <v>2.6653846153846152</v>
      </c>
      <c r="K96" s="8" t="s">
        <v>1699</v>
      </c>
      <c r="L96" s="8"/>
      <c r="M96" s="572" t="s">
        <v>5777</v>
      </c>
      <c r="N96" s="8" t="s">
        <v>10</v>
      </c>
      <c r="O96" s="426">
        <v>1.7198999999999999E-2</v>
      </c>
      <c r="P96" s="423">
        <v>5000</v>
      </c>
      <c r="Q96" s="439">
        <v>8150</v>
      </c>
      <c r="R96" s="461" t="s">
        <v>3282</v>
      </c>
      <c r="S96" s="457"/>
      <c r="T96" s="447">
        <v>35</v>
      </c>
      <c r="U96" s="549" t="s">
        <v>5265</v>
      </c>
      <c r="V96" s="529" t="s">
        <v>3280</v>
      </c>
      <c r="W96" s="479" t="s">
        <v>5817</v>
      </c>
      <c r="X96" s="169"/>
      <c r="Y96" s="71" t="s">
        <v>245</v>
      </c>
      <c r="Z96" s="145">
        <f t="shared" si="31"/>
        <v>0</v>
      </c>
      <c r="AA96" s="145">
        <f t="shared" si="32"/>
        <v>0</v>
      </c>
      <c r="AB96" s="257">
        <f t="shared" si="33"/>
        <v>0</v>
      </c>
      <c r="AC96" s="142">
        <f t="shared" si="34"/>
        <v>0</v>
      </c>
      <c r="AD96" s="143">
        <f t="shared" si="35"/>
        <v>0</v>
      </c>
      <c r="AE96" s="144" t="str">
        <f t="shared" si="36"/>
        <v/>
      </c>
      <c r="AF96" s="144" t="str">
        <f t="shared" si="37"/>
        <v/>
      </c>
      <c r="AG96" s="144">
        <f t="shared" si="38"/>
        <v>0</v>
      </c>
      <c r="AH96" s="591">
        <f t="shared" si="39"/>
        <v>0</v>
      </c>
    </row>
    <row r="97" spans="1:34">
      <c r="A97" s="573"/>
      <c r="B97" s="13"/>
      <c r="C97" s="353" t="s">
        <v>1494</v>
      </c>
      <c r="D97" s="341" t="s">
        <v>1495</v>
      </c>
      <c r="E97" s="379" t="s">
        <v>291</v>
      </c>
      <c r="F97" s="8">
        <v>50</v>
      </c>
      <c r="G97" s="8"/>
      <c r="H97" s="413">
        <v>99</v>
      </c>
      <c r="I97" s="146">
        <f t="shared" si="29"/>
        <v>69.3</v>
      </c>
      <c r="J97" s="255">
        <f t="shared" si="30"/>
        <v>2.6653846153846152</v>
      </c>
      <c r="K97" s="8" t="s">
        <v>1699</v>
      </c>
      <c r="L97" s="8"/>
      <c r="M97" s="572" t="s">
        <v>5777</v>
      </c>
      <c r="N97" s="8" t="s">
        <v>10</v>
      </c>
      <c r="O97" s="426">
        <v>1.7198999999999999E-2</v>
      </c>
      <c r="P97" s="423">
        <v>5000</v>
      </c>
      <c r="Q97" s="439">
        <v>8300</v>
      </c>
      <c r="R97" s="451" t="s">
        <v>3160</v>
      </c>
      <c r="S97" s="457"/>
      <c r="T97" s="447">
        <v>35</v>
      </c>
      <c r="U97" s="549" t="s">
        <v>5266</v>
      </c>
      <c r="V97" s="529" t="s">
        <v>3283</v>
      </c>
      <c r="W97" s="479" t="s">
        <v>5818</v>
      </c>
      <c r="X97" s="169"/>
      <c r="Y97" s="71" t="s">
        <v>245</v>
      </c>
      <c r="Z97" s="145">
        <f t="shared" si="31"/>
        <v>0</v>
      </c>
      <c r="AA97" s="145">
        <f t="shared" si="32"/>
        <v>0</v>
      </c>
      <c r="AB97" s="257">
        <f t="shared" si="33"/>
        <v>0</v>
      </c>
      <c r="AC97" s="142">
        <f t="shared" si="34"/>
        <v>0</v>
      </c>
      <c r="AD97" s="143">
        <f t="shared" si="35"/>
        <v>0</v>
      </c>
      <c r="AE97" s="144" t="str">
        <f t="shared" si="36"/>
        <v/>
      </c>
      <c r="AF97" s="144" t="str">
        <f t="shared" si="37"/>
        <v/>
      </c>
      <c r="AG97" s="144">
        <f t="shared" si="38"/>
        <v>0</v>
      </c>
      <c r="AH97" s="591">
        <f t="shared" si="39"/>
        <v>0</v>
      </c>
    </row>
    <row r="98" spans="1:34">
      <c r="A98" s="573"/>
      <c r="B98" s="13"/>
      <c r="C98" s="341" t="s">
        <v>1496</v>
      </c>
      <c r="D98" s="341" t="s">
        <v>1495</v>
      </c>
      <c r="E98" s="379" t="s">
        <v>291</v>
      </c>
      <c r="F98" s="8">
        <v>50</v>
      </c>
      <c r="G98" s="8"/>
      <c r="H98" s="413">
        <v>99</v>
      </c>
      <c r="I98" s="146">
        <f t="shared" si="29"/>
        <v>69.3</v>
      </c>
      <c r="J98" s="255">
        <f t="shared" si="30"/>
        <v>2.6653846153846152</v>
      </c>
      <c r="K98" s="8" t="s">
        <v>1699</v>
      </c>
      <c r="L98" s="8"/>
      <c r="M98" s="572" t="s">
        <v>5777</v>
      </c>
      <c r="N98" s="8" t="s">
        <v>10</v>
      </c>
      <c r="O98" s="426">
        <v>1.7198999999999999E-2</v>
      </c>
      <c r="P98" s="423">
        <v>5000</v>
      </c>
      <c r="Q98" s="439">
        <v>8300</v>
      </c>
      <c r="R98" s="461" t="s">
        <v>3282</v>
      </c>
      <c r="S98" s="457"/>
      <c r="T98" s="447">
        <v>35</v>
      </c>
      <c r="U98" s="549" t="s">
        <v>5266</v>
      </c>
      <c r="V98" s="529" t="s">
        <v>3283</v>
      </c>
      <c r="W98" s="479" t="s">
        <v>5818</v>
      </c>
      <c r="X98" s="169"/>
      <c r="Y98" s="71" t="s">
        <v>245</v>
      </c>
      <c r="Z98" s="145">
        <f t="shared" si="31"/>
        <v>0</v>
      </c>
      <c r="AA98" s="145">
        <f t="shared" si="32"/>
        <v>0</v>
      </c>
      <c r="AB98" s="257">
        <f t="shared" si="33"/>
        <v>0</v>
      </c>
      <c r="AC98" s="142">
        <f t="shared" si="34"/>
        <v>0</v>
      </c>
      <c r="AD98" s="143">
        <f t="shared" si="35"/>
        <v>0</v>
      </c>
      <c r="AE98" s="144" t="str">
        <f t="shared" si="36"/>
        <v/>
      </c>
      <c r="AF98" s="144" t="str">
        <f t="shared" si="37"/>
        <v/>
      </c>
      <c r="AG98" s="144">
        <f t="shared" si="38"/>
        <v>0</v>
      </c>
      <c r="AH98" s="591">
        <f t="shared" si="39"/>
        <v>0</v>
      </c>
    </row>
    <row r="99" spans="1:34">
      <c r="A99" s="573"/>
      <c r="B99" s="13"/>
      <c r="C99" s="353" t="s">
        <v>1497</v>
      </c>
      <c r="D99" s="341" t="s">
        <v>1498</v>
      </c>
      <c r="E99" s="379" t="s">
        <v>291</v>
      </c>
      <c r="F99" s="8">
        <v>50</v>
      </c>
      <c r="G99" s="232"/>
      <c r="H99" s="413">
        <v>99</v>
      </c>
      <c r="I99" s="146">
        <f t="shared" si="29"/>
        <v>69.3</v>
      </c>
      <c r="J99" s="255">
        <f t="shared" si="30"/>
        <v>2.6653846153846152</v>
      </c>
      <c r="K99" s="8" t="s">
        <v>1699</v>
      </c>
      <c r="L99" s="8"/>
      <c r="M99" s="572" t="s">
        <v>5777</v>
      </c>
      <c r="N99" s="8" t="s">
        <v>10</v>
      </c>
      <c r="O99" s="426">
        <v>1.7198999999999999E-2</v>
      </c>
      <c r="P99" s="423">
        <v>5000</v>
      </c>
      <c r="Q99" s="439">
        <v>9400</v>
      </c>
      <c r="R99" s="451" t="s">
        <v>3160</v>
      </c>
      <c r="S99" s="457"/>
      <c r="T99" s="447">
        <v>35</v>
      </c>
      <c r="U99" s="549" t="s">
        <v>5267</v>
      </c>
      <c r="V99" s="529" t="s">
        <v>3285</v>
      </c>
      <c r="W99" s="479" t="s">
        <v>5819</v>
      </c>
      <c r="X99" s="169"/>
      <c r="Y99" s="234" t="s">
        <v>245</v>
      </c>
      <c r="Z99" s="145">
        <f t="shared" si="31"/>
        <v>0</v>
      </c>
      <c r="AA99" s="145">
        <f t="shared" si="32"/>
        <v>0</v>
      </c>
      <c r="AB99" s="257">
        <f t="shared" si="33"/>
        <v>0</v>
      </c>
      <c r="AC99" s="142">
        <f t="shared" si="34"/>
        <v>0</v>
      </c>
      <c r="AD99" s="143">
        <f t="shared" si="35"/>
        <v>0</v>
      </c>
      <c r="AE99" s="144" t="str">
        <f t="shared" si="36"/>
        <v/>
      </c>
      <c r="AF99" s="144" t="str">
        <f t="shared" si="37"/>
        <v/>
      </c>
      <c r="AG99" s="144">
        <f t="shared" si="38"/>
        <v>0</v>
      </c>
      <c r="AH99" s="591">
        <f t="shared" si="39"/>
        <v>0</v>
      </c>
    </row>
    <row r="100" spans="1:34">
      <c r="A100" s="573"/>
      <c r="B100" s="13"/>
      <c r="C100" s="341" t="s">
        <v>1499</v>
      </c>
      <c r="D100" s="341" t="s">
        <v>1498</v>
      </c>
      <c r="E100" s="379" t="s">
        <v>291</v>
      </c>
      <c r="F100" s="8">
        <v>50</v>
      </c>
      <c r="G100" s="136"/>
      <c r="H100" s="413">
        <v>99</v>
      </c>
      <c r="I100" s="146">
        <f t="shared" si="29"/>
        <v>69.3</v>
      </c>
      <c r="J100" s="255">
        <f t="shared" si="30"/>
        <v>2.6653846153846152</v>
      </c>
      <c r="K100" s="8" t="s">
        <v>1699</v>
      </c>
      <c r="L100" s="8"/>
      <c r="M100" s="572" t="s">
        <v>5777</v>
      </c>
      <c r="N100" s="8" t="s">
        <v>10</v>
      </c>
      <c r="O100" s="426">
        <v>1.7198999999999999E-2</v>
      </c>
      <c r="P100" s="423">
        <v>5000</v>
      </c>
      <c r="Q100" s="439">
        <v>9400</v>
      </c>
      <c r="R100" s="461" t="s">
        <v>3282</v>
      </c>
      <c r="S100" s="457"/>
      <c r="T100" s="447">
        <v>35</v>
      </c>
      <c r="U100" s="549" t="s">
        <v>5267</v>
      </c>
      <c r="V100" s="529" t="s">
        <v>3285</v>
      </c>
      <c r="W100" s="479" t="s">
        <v>5819</v>
      </c>
      <c r="X100" s="169"/>
      <c r="Y100" s="238" t="s">
        <v>245</v>
      </c>
      <c r="Z100" s="145">
        <f t="shared" si="31"/>
        <v>0</v>
      </c>
      <c r="AA100" s="145">
        <f t="shared" si="32"/>
        <v>0</v>
      </c>
      <c r="AB100" s="257">
        <f t="shared" si="33"/>
        <v>0</v>
      </c>
      <c r="AC100" s="142">
        <f t="shared" si="34"/>
        <v>0</v>
      </c>
      <c r="AD100" s="143">
        <f t="shared" si="35"/>
        <v>0</v>
      </c>
      <c r="AE100" s="144" t="str">
        <f t="shared" si="36"/>
        <v/>
      </c>
      <c r="AF100" s="144" t="str">
        <f t="shared" si="37"/>
        <v/>
      </c>
      <c r="AG100" s="144">
        <f t="shared" si="38"/>
        <v>0</v>
      </c>
      <c r="AH100" s="591">
        <f t="shared" si="39"/>
        <v>0</v>
      </c>
    </row>
    <row r="101" spans="1:34">
      <c r="A101" s="573"/>
      <c r="B101" s="13"/>
      <c r="C101" s="353" t="s">
        <v>1500</v>
      </c>
      <c r="D101" s="341" t="s">
        <v>1501</v>
      </c>
      <c r="E101" s="379" t="s">
        <v>291</v>
      </c>
      <c r="F101" s="8">
        <v>50</v>
      </c>
      <c r="G101" s="235"/>
      <c r="H101" s="413">
        <v>99</v>
      </c>
      <c r="I101" s="146">
        <f t="shared" si="29"/>
        <v>69.3</v>
      </c>
      <c r="J101" s="255">
        <f t="shared" si="30"/>
        <v>2.6653846153846152</v>
      </c>
      <c r="K101" s="8" t="s">
        <v>1699</v>
      </c>
      <c r="L101" s="8"/>
      <c r="M101" s="572" t="s">
        <v>5777</v>
      </c>
      <c r="N101" s="8" t="s">
        <v>10</v>
      </c>
      <c r="O101" s="426">
        <v>1.7198999999999999E-2</v>
      </c>
      <c r="P101" s="423">
        <v>5000</v>
      </c>
      <c r="Q101" s="439">
        <v>7750</v>
      </c>
      <c r="R101" s="451" t="s">
        <v>3160</v>
      </c>
      <c r="S101" s="457"/>
      <c r="T101" s="447">
        <v>35</v>
      </c>
      <c r="U101" s="549" t="s">
        <v>5268</v>
      </c>
      <c r="V101" s="529" t="s">
        <v>3287</v>
      </c>
      <c r="W101" s="479" t="s">
        <v>5820</v>
      </c>
      <c r="X101" s="169"/>
      <c r="Y101" s="237" t="s">
        <v>245</v>
      </c>
      <c r="Z101" s="145">
        <f t="shared" si="31"/>
        <v>0</v>
      </c>
      <c r="AA101" s="145">
        <f t="shared" si="32"/>
        <v>0</v>
      </c>
      <c r="AB101" s="257">
        <f t="shared" si="33"/>
        <v>0</v>
      </c>
      <c r="AC101" s="142">
        <f t="shared" si="34"/>
        <v>0</v>
      </c>
      <c r="AD101" s="143">
        <f t="shared" si="35"/>
        <v>0</v>
      </c>
      <c r="AE101" s="144" t="str">
        <f t="shared" si="36"/>
        <v/>
      </c>
      <c r="AF101" s="144" t="str">
        <f t="shared" si="37"/>
        <v/>
      </c>
      <c r="AG101" s="144">
        <f t="shared" si="38"/>
        <v>0</v>
      </c>
      <c r="AH101" s="591">
        <f t="shared" si="39"/>
        <v>0</v>
      </c>
    </row>
    <row r="102" spans="1:34">
      <c r="A102" s="573"/>
      <c r="B102" s="13"/>
      <c r="C102" s="341" t="s">
        <v>1502</v>
      </c>
      <c r="D102" s="341" t="s">
        <v>1501</v>
      </c>
      <c r="E102" s="379" t="s">
        <v>291</v>
      </c>
      <c r="F102" s="8">
        <v>50</v>
      </c>
      <c r="G102" s="8"/>
      <c r="H102" s="413">
        <v>99</v>
      </c>
      <c r="I102" s="146">
        <f t="shared" si="29"/>
        <v>69.3</v>
      </c>
      <c r="J102" s="255">
        <f t="shared" si="30"/>
        <v>2.6653846153846152</v>
      </c>
      <c r="K102" s="8" t="s">
        <v>1699</v>
      </c>
      <c r="L102" s="8"/>
      <c r="M102" s="572" t="s">
        <v>5777</v>
      </c>
      <c r="N102" s="8" t="s">
        <v>10</v>
      </c>
      <c r="O102" s="426">
        <v>1.7198999999999999E-2</v>
      </c>
      <c r="P102" s="423">
        <v>5000</v>
      </c>
      <c r="Q102" s="439">
        <v>7750</v>
      </c>
      <c r="R102" s="461" t="s">
        <v>3282</v>
      </c>
      <c r="S102" s="457"/>
      <c r="T102" s="447">
        <v>35</v>
      </c>
      <c r="U102" s="549" t="s">
        <v>5268</v>
      </c>
      <c r="V102" s="529" t="s">
        <v>3287</v>
      </c>
      <c r="W102" s="479" t="s">
        <v>5820</v>
      </c>
      <c r="X102" s="169"/>
      <c r="Y102" s="71" t="s">
        <v>245</v>
      </c>
      <c r="Z102" s="145">
        <f t="shared" si="31"/>
        <v>0</v>
      </c>
      <c r="AA102" s="145">
        <f t="shared" si="32"/>
        <v>0</v>
      </c>
      <c r="AB102" s="257">
        <f t="shared" si="33"/>
        <v>0</v>
      </c>
      <c r="AC102" s="142">
        <f t="shared" si="34"/>
        <v>0</v>
      </c>
      <c r="AD102" s="143">
        <f t="shared" si="35"/>
        <v>0</v>
      </c>
      <c r="AE102" s="144" t="str">
        <f t="shared" si="36"/>
        <v/>
      </c>
      <c r="AF102" s="144" t="str">
        <f t="shared" si="37"/>
        <v/>
      </c>
      <c r="AG102" s="144">
        <f t="shared" si="38"/>
        <v>0</v>
      </c>
      <c r="AH102" s="591">
        <f t="shared" si="39"/>
        <v>0</v>
      </c>
    </row>
    <row r="103" spans="1:34">
      <c r="A103" s="573"/>
      <c r="B103" s="13"/>
      <c r="C103" s="353" t="s">
        <v>1503</v>
      </c>
      <c r="D103" s="341" t="s">
        <v>1504</v>
      </c>
      <c r="E103" s="379" t="s">
        <v>291</v>
      </c>
      <c r="F103" s="8">
        <v>50</v>
      </c>
      <c r="G103" s="8"/>
      <c r="H103" s="413">
        <v>99</v>
      </c>
      <c r="I103" s="146">
        <f t="shared" si="29"/>
        <v>69.3</v>
      </c>
      <c r="J103" s="255">
        <f t="shared" si="30"/>
        <v>2.6653846153846152</v>
      </c>
      <c r="K103" s="8" t="s">
        <v>1699</v>
      </c>
      <c r="L103" s="8"/>
      <c r="M103" s="572" t="s">
        <v>5777</v>
      </c>
      <c r="N103" s="8" t="s">
        <v>10</v>
      </c>
      <c r="O103" s="426">
        <v>1.7198999999999999E-2</v>
      </c>
      <c r="P103" s="423">
        <v>5000</v>
      </c>
      <c r="Q103" s="439">
        <v>8550</v>
      </c>
      <c r="R103" s="451" t="s">
        <v>3160</v>
      </c>
      <c r="S103" s="457"/>
      <c r="T103" s="447">
        <v>35</v>
      </c>
      <c r="U103" s="549" t="s">
        <v>5269</v>
      </c>
      <c r="V103" s="524" t="s">
        <v>3289</v>
      </c>
      <c r="W103" s="479" t="s">
        <v>5821</v>
      </c>
      <c r="X103" s="169"/>
      <c r="Y103" s="71" t="s">
        <v>245</v>
      </c>
      <c r="Z103" s="145">
        <f t="shared" si="31"/>
        <v>0</v>
      </c>
      <c r="AA103" s="145">
        <f t="shared" si="32"/>
        <v>0</v>
      </c>
      <c r="AB103" s="257">
        <f t="shared" si="33"/>
        <v>0</v>
      </c>
      <c r="AC103" s="142">
        <f t="shared" si="34"/>
        <v>0</v>
      </c>
      <c r="AD103" s="143">
        <f t="shared" si="35"/>
        <v>0</v>
      </c>
      <c r="AE103" s="144" t="str">
        <f t="shared" si="36"/>
        <v/>
      </c>
      <c r="AF103" s="144" t="str">
        <f t="shared" si="37"/>
        <v/>
      </c>
      <c r="AG103" s="144">
        <f t="shared" si="38"/>
        <v>0</v>
      </c>
      <c r="AH103" s="591">
        <f t="shared" si="39"/>
        <v>0</v>
      </c>
    </row>
    <row r="104" spans="1:34">
      <c r="A104" s="573"/>
      <c r="B104" s="13"/>
      <c r="C104" s="341" t="s">
        <v>1505</v>
      </c>
      <c r="D104" s="341" t="s">
        <v>1504</v>
      </c>
      <c r="E104" s="379" t="s">
        <v>291</v>
      </c>
      <c r="F104" s="8">
        <v>50</v>
      </c>
      <c r="G104" s="8"/>
      <c r="H104" s="413">
        <v>99</v>
      </c>
      <c r="I104" s="146">
        <f t="shared" si="29"/>
        <v>69.3</v>
      </c>
      <c r="J104" s="255">
        <f t="shared" si="30"/>
        <v>2.6653846153846152</v>
      </c>
      <c r="K104" s="8" t="s">
        <v>1699</v>
      </c>
      <c r="L104" s="8"/>
      <c r="M104" s="572" t="s">
        <v>5777</v>
      </c>
      <c r="N104" s="8" t="s">
        <v>10</v>
      </c>
      <c r="O104" s="426">
        <v>1.7198999999999999E-2</v>
      </c>
      <c r="P104" s="423">
        <v>5000</v>
      </c>
      <c r="Q104" s="439">
        <v>8550</v>
      </c>
      <c r="R104" s="461" t="s">
        <v>3282</v>
      </c>
      <c r="S104" s="457"/>
      <c r="T104" s="447">
        <v>35</v>
      </c>
      <c r="U104" s="549" t="s">
        <v>5269</v>
      </c>
      <c r="V104" s="524" t="s">
        <v>3289</v>
      </c>
      <c r="W104" s="479" t="s">
        <v>5821</v>
      </c>
      <c r="X104" s="169"/>
      <c r="Y104" s="71" t="s">
        <v>245</v>
      </c>
      <c r="Z104" s="145">
        <f t="shared" si="31"/>
        <v>0</v>
      </c>
      <c r="AA104" s="145">
        <f t="shared" si="32"/>
        <v>0</v>
      </c>
      <c r="AB104" s="257">
        <f t="shared" si="33"/>
        <v>0</v>
      </c>
      <c r="AC104" s="142">
        <f t="shared" si="34"/>
        <v>0</v>
      </c>
      <c r="AD104" s="143">
        <f t="shared" si="35"/>
        <v>0</v>
      </c>
      <c r="AE104" s="144" t="str">
        <f t="shared" si="36"/>
        <v/>
      </c>
      <c r="AF104" s="144" t="str">
        <f t="shared" si="37"/>
        <v/>
      </c>
      <c r="AG104" s="144">
        <f t="shared" si="38"/>
        <v>0</v>
      </c>
      <c r="AH104" s="591">
        <f t="shared" si="39"/>
        <v>0</v>
      </c>
    </row>
    <row r="105" spans="1:34">
      <c r="A105" s="573"/>
      <c r="B105" s="13"/>
      <c r="C105" s="353" t="s">
        <v>1506</v>
      </c>
      <c r="D105" s="341" t="s">
        <v>1507</v>
      </c>
      <c r="E105" s="379" t="s">
        <v>291</v>
      </c>
      <c r="F105" s="8">
        <v>50</v>
      </c>
      <c r="G105" s="8"/>
      <c r="H105" s="413">
        <v>99</v>
      </c>
      <c r="I105" s="146">
        <f t="shared" si="29"/>
        <v>69.3</v>
      </c>
      <c r="J105" s="255">
        <f t="shared" si="30"/>
        <v>2.6653846153846152</v>
      </c>
      <c r="K105" s="8" t="s">
        <v>1699</v>
      </c>
      <c r="L105" s="8"/>
      <c r="M105" s="572" t="s">
        <v>5777</v>
      </c>
      <c r="N105" s="8" t="s">
        <v>10</v>
      </c>
      <c r="O105" s="426">
        <v>1.7198999999999999E-2</v>
      </c>
      <c r="P105" s="423">
        <v>5000</v>
      </c>
      <c r="Q105" s="439">
        <v>8450</v>
      </c>
      <c r="R105" s="451" t="s">
        <v>3160</v>
      </c>
      <c r="S105" s="457"/>
      <c r="T105" s="447">
        <v>35</v>
      </c>
      <c r="U105" s="549" t="s">
        <v>5270</v>
      </c>
      <c r="V105" s="529" t="s">
        <v>3291</v>
      </c>
      <c r="W105" s="479" t="s">
        <v>5822</v>
      </c>
      <c r="X105" s="169"/>
      <c r="Y105" s="71" t="s">
        <v>245</v>
      </c>
      <c r="Z105" s="145">
        <f t="shared" si="31"/>
        <v>0</v>
      </c>
      <c r="AA105" s="145">
        <f t="shared" si="32"/>
        <v>0</v>
      </c>
      <c r="AB105" s="257">
        <f t="shared" si="33"/>
        <v>0</v>
      </c>
      <c r="AC105" s="142">
        <f t="shared" si="34"/>
        <v>0</v>
      </c>
      <c r="AD105" s="143">
        <f t="shared" si="35"/>
        <v>0</v>
      </c>
      <c r="AE105" s="144" t="str">
        <f t="shared" si="36"/>
        <v/>
      </c>
      <c r="AF105" s="144" t="str">
        <f t="shared" si="37"/>
        <v/>
      </c>
      <c r="AG105" s="144">
        <f t="shared" si="38"/>
        <v>0</v>
      </c>
      <c r="AH105" s="591">
        <f t="shared" si="39"/>
        <v>0</v>
      </c>
    </row>
    <row r="106" spans="1:34">
      <c r="A106" s="573"/>
      <c r="B106" s="13"/>
      <c r="C106" s="341" t="s">
        <v>1508</v>
      </c>
      <c r="D106" s="341" t="s">
        <v>1507</v>
      </c>
      <c r="E106" s="379" t="s">
        <v>291</v>
      </c>
      <c r="F106" s="8">
        <v>50</v>
      </c>
      <c r="G106" s="8"/>
      <c r="H106" s="413">
        <v>99</v>
      </c>
      <c r="I106" s="146">
        <f t="shared" si="29"/>
        <v>69.3</v>
      </c>
      <c r="J106" s="255">
        <f t="shared" si="30"/>
        <v>2.6653846153846152</v>
      </c>
      <c r="K106" s="8" t="s">
        <v>1699</v>
      </c>
      <c r="L106" s="8"/>
      <c r="M106" s="572" t="s">
        <v>5777</v>
      </c>
      <c r="N106" s="8" t="s">
        <v>10</v>
      </c>
      <c r="O106" s="426">
        <v>1.7198999999999999E-2</v>
      </c>
      <c r="P106" s="423">
        <v>5000</v>
      </c>
      <c r="Q106" s="439">
        <v>8450</v>
      </c>
      <c r="R106" s="461" t="s">
        <v>3282</v>
      </c>
      <c r="S106" s="457"/>
      <c r="T106" s="447">
        <v>35</v>
      </c>
      <c r="U106" s="549" t="s">
        <v>5270</v>
      </c>
      <c r="V106" s="529" t="s">
        <v>3291</v>
      </c>
      <c r="W106" s="479" t="s">
        <v>5822</v>
      </c>
      <c r="X106" s="169"/>
      <c r="Y106" s="71" t="s">
        <v>245</v>
      </c>
      <c r="Z106" s="145">
        <f t="shared" si="31"/>
        <v>0</v>
      </c>
      <c r="AA106" s="145">
        <f t="shared" si="32"/>
        <v>0</v>
      </c>
      <c r="AB106" s="257">
        <f t="shared" si="33"/>
        <v>0</v>
      </c>
      <c r="AC106" s="142">
        <f t="shared" si="34"/>
        <v>0</v>
      </c>
      <c r="AD106" s="143">
        <f t="shared" si="35"/>
        <v>0</v>
      </c>
      <c r="AE106" s="144" t="str">
        <f t="shared" si="36"/>
        <v/>
      </c>
      <c r="AF106" s="144" t="str">
        <f t="shared" si="37"/>
        <v/>
      </c>
      <c r="AG106" s="144">
        <f t="shared" si="38"/>
        <v>0</v>
      </c>
      <c r="AH106" s="591">
        <f t="shared" si="39"/>
        <v>0</v>
      </c>
    </row>
    <row r="107" spans="1:34">
      <c r="A107" s="573"/>
      <c r="B107" s="13"/>
      <c r="C107" s="353" t="s">
        <v>1509</v>
      </c>
      <c r="D107" s="341" t="s">
        <v>1510</v>
      </c>
      <c r="E107" s="379" t="s">
        <v>291</v>
      </c>
      <c r="F107" s="8">
        <v>50</v>
      </c>
      <c r="G107" s="8"/>
      <c r="H107" s="413">
        <v>246</v>
      </c>
      <c r="I107" s="146">
        <f t="shared" si="29"/>
        <v>172.2</v>
      </c>
      <c r="J107" s="255">
        <f t="shared" si="30"/>
        <v>6.6230769230769226</v>
      </c>
      <c r="K107" s="8" t="s">
        <v>1699</v>
      </c>
      <c r="L107" s="8"/>
      <c r="M107" s="572"/>
      <c r="N107" s="8" t="s">
        <v>10</v>
      </c>
      <c r="O107" s="426">
        <v>3.8159999999999999E-2</v>
      </c>
      <c r="P107" s="423">
        <v>12000</v>
      </c>
      <c r="Q107" s="439">
        <v>18000</v>
      </c>
      <c r="R107" s="451" t="s">
        <v>3134</v>
      </c>
      <c r="S107" s="457"/>
      <c r="T107" s="447">
        <v>55</v>
      </c>
      <c r="U107" s="549" t="s">
        <v>5271</v>
      </c>
      <c r="V107" s="514" t="s">
        <v>3293</v>
      </c>
      <c r="W107" s="479" t="s">
        <v>5823</v>
      </c>
      <c r="X107" s="169"/>
      <c r="Y107" s="71" t="s">
        <v>245</v>
      </c>
      <c r="Z107" s="145">
        <f t="shared" si="31"/>
        <v>0</v>
      </c>
      <c r="AA107" s="145">
        <f t="shared" si="32"/>
        <v>0</v>
      </c>
      <c r="AB107" s="257">
        <f t="shared" si="33"/>
        <v>0</v>
      </c>
      <c r="AC107" s="142">
        <f t="shared" si="34"/>
        <v>0</v>
      </c>
      <c r="AD107" s="143">
        <f t="shared" si="35"/>
        <v>0</v>
      </c>
      <c r="AE107" s="144" t="str">
        <f t="shared" si="36"/>
        <v/>
      </c>
      <c r="AF107" s="144" t="str">
        <f t="shared" si="37"/>
        <v/>
      </c>
      <c r="AG107" s="144">
        <f t="shared" si="38"/>
        <v>0</v>
      </c>
      <c r="AH107" s="591">
        <f t="shared" si="39"/>
        <v>0</v>
      </c>
    </row>
    <row r="108" spans="1:34">
      <c r="A108" s="573"/>
      <c r="B108" s="13"/>
      <c r="C108" s="341" t="s">
        <v>1511</v>
      </c>
      <c r="D108" s="341" t="s">
        <v>1512</v>
      </c>
      <c r="E108" s="379" t="s">
        <v>291</v>
      </c>
      <c r="F108" s="8">
        <v>50</v>
      </c>
      <c r="G108" s="136"/>
      <c r="H108" s="413">
        <v>245</v>
      </c>
      <c r="I108" s="146">
        <f t="shared" si="29"/>
        <v>171.5</v>
      </c>
      <c r="J108" s="255">
        <f t="shared" si="30"/>
        <v>6.5961538461538458</v>
      </c>
      <c r="K108" s="8" t="s">
        <v>1699</v>
      </c>
      <c r="L108" s="8"/>
      <c r="M108" s="572"/>
      <c r="N108" s="8" t="s">
        <v>10</v>
      </c>
      <c r="O108" s="426">
        <v>3.8159999999999999E-2</v>
      </c>
      <c r="P108" s="423">
        <v>12000</v>
      </c>
      <c r="Q108" s="439">
        <v>15900</v>
      </c>
      <c r="R108" s="451" t="s">
        <v>3160</v>
      </c>
      <c r="S108" s="457"/>
      <c r="T108" s="447">
        <v>55</v>
      </c>
      <c r="U108" s="549" t="s">
        <v>5272</v>
      </c>
      <c r="V108" s="529" t="s">
        <v>3295</v>
      </c>
      <c r="W108" s="479" t="s">
        <v>5824</v>
      </c>
      <c r="X108" s="169"/>
      <c r="Y108" s="71" t="s">
        <v>6572</v>
      </c>
      <c r="Z108" s="145">
        <f t="shared" si="31"/>
        <v>0</v>
      </c>
      <c r="AA108" s="145">
        <f t="shared" si="32"/>
        <v>0</v>
      </c>
      <c r="AB108" s="257">
        <f t="shared" si="33"/>
        <v>0</v>
      </c>
      <c r="AC108" s="142">
        <f t="shared" si="34"/>
        <v>0</v>
      </c>
      <c r="AD108" s="143">
        <f t="shared" si="35"/>
        <v>0</v>
      </c>
      <c r="AE108" s="144" t="str">
        <f t="shared" si="36"/>
        <v/>
      </c>
      <c r="AF108" s="144" t="str">
        <f t="shared" si="37"/>
        <v/>
      </c>
      <c r="AG108" s="144">
        <f t="shared" si="38"/>
        <v>0</v>
      </c>
      <c r="AH108" s="591">
        <f t="shared" si="39"/>
        <v>0</v>
      </c>
    </row>
    <row r="109" spans="1:34">
      <c r="A109" s="573"/>
      <c r="B109" s="13"/>
      <c r="C109" s="341" t="s">
        <v>1513</v>
      </c>
      <c r="D109" s="341" t="s">
        <v>1514</v>
      </c>
      <c r="E109" s="379" t="s">
        <v>291</v>
      </c>
      <c r="F109" s="8">
        <v>50</v>
      </c>
      <c r="G109" s="8"/>
      <c r="H109" s="413">
        <v>208</v>
      </c>
      <c r="I109" s="146">
        <f t="shared" si="29"/>
        <v>145.6</v>
      </c>
      <c r="J109" s="255">
        <f t="shared" si="30"/>
        <v>5.6</v>
      </c>
      <c r="K109" s="8" t="s">
        <v>1699</v>
      </c>
      <c r="L109" s="8"/>
      <c r="M109" s="572"/>
      <c r="N109" s="8" t="s">
        <v>10</v>
      </c>
      <c r="O109" s="426">
        <v>3.8159999999999999E-2</v>
      </c>
      <c r="P109" s="423">
        <v>12000</v>
      </c>
      <c r="Q109" s="439">
        <v>18700</v>
      </c>
      <c r="R109" s="451" t="s">
        <v>3160</v>
      </c>
      <c r="S109" s="457"/>
      <c r="T109" s="447">
        <v>55</v>
      </c>
      <c r="U109" s="551" t="s">
        <v>5273</v>
      </c>
      <c r="V109" s="529" t="s">
        <v>3297</v>
      </c>
      <c r="W109" s="479" t="s">
        <v>5825</v>
      </c>
      <c r="X109" s="169"/>
      <c r="Y109" s="71" t="s">
        <v>246</v>
      </c>
      <c r="Z109" s="145">
        <f t="shared" si="31"/>
        <v>0</v>
      </c>
      <c r="AA109" s="145">
        <f t="shared" si="32"/>
        <v>0</v>
      </c>
      <c r="AB109" s="257">
        <f t="shared" si="33"/>
        <v>0</v>
      </c>
      <c r="AC109" s="142">
        <f t="shared" si="34"/>
        <v>0</v>
      </c>
      <c r="AD109" s="143">
        <f t="shared" si="35"/>
        <v>0</v>
      </c>
      <c r="AE109" s="144" t="str">
        <f t="shared" si="36"/>
        <v/>
      </c>
      <c r="AF109" s="144" t="str">
        <f t="shared" si="37"/>
        <v/>
      </c>
      <c r="AG109" s="144">
        <f t="shared" si="38"/>
        <v>0</v>
      </c>
      <c r="AH109" s="591">
        <f t="shared" si="39"/>
        <v>0</v>
      </c>
    </row>
    <row r="110" spans="1:34">
      <c r="B110" s="13"/>
      <c r="C110" s="353" t="s">
        <v>1515</v>
      </c>
      <c r="D110" s="341" t="s">
        <v>1492</v>
      </c>
      <c r="E110" s="379" t="s">
        <v>313</v>
      </c>
      <c r="F110" s="8">
        <v>25</v>
      </c>
      <c r="G110" s="8"/>
      <c r="H110" s="412">
        <v>384</v>
      </c>
      <c r="I110" s="146">
        <f t="shared" si="29"/>
        <v>268.79999999999995</v>
      </c>
      <c r="J110" s="255">
        <f t="shared" si="30"/>
        <v>10.338461538461537</v>
      </c>
      <c r="K110" s="8" t="s">
        <v>1699</v>
      </c>
      <c r="L110" s="8"/>
      <c r="M110" s="572"/>
      <c r="N110" s="8" t="s">
        <v>10</v>
      </c>
      <c r="O110" s="426">
        <v>2.205E-2</v>
      </c>
      <c r="P110" s="423">
        <v>2625</v>
      </c>
      <c r="Q110" s="439">
        <v>7000</v>
      </c>
      <c r="R110" s="451" t="s">
        <v>3160</v>
      </c>
      <c r="S110" s="457"/>
      <c r="T110" s="447">
        <v>70</v>
      </c>
      <c r="U110" s="548" t="s">
        <v>3299</v>
      </c>
      <c r="V110" s="529"/>
      <c r="W110" s="479" t="s">
        <v>5826</v>
      </c>
      <c r="X110" s="169"/>
      <c r="Y110" s="641" t="s">
        <v>245</v>
      </c>
      <c r="Z110" s="145">
        <f t="shared" si="31"/>
        <v>0</v>
      </c>
      <c r="AA110" s="145">
        <f t="shared" si="32"/>
        <v>0</v>
      </c>
      <c r="AB110" s="257">
        <f t="shared" si="33"/>
        <v>0</v>
      </c>
      <c r="AC110" s="142">
        <f t="shared" si="34"/>
        <v>0</v>
      </c>
      <c r="AD110" s="143">
        <f t="shared" si="35"/>
        <v>0</v>
      </c>
      <c r="AE110" s="144" t="str">
        <f t="shared" si="36"/>
        <v/>
      </c>
      <c r="AF110" s="144" t="str">
        <f t="shared" si="37"/>
        <v/>
      </c>
      <c r="AG110" s="144">
        <f t="shared" si="38"/>
        <v>0</v>
      </c>
      <c r="AH110" s="591">
        <f t="shared" si="39"/>
        <v>0</v>
      </c>
    </row>
    <row r="111" spans="1:34">
      <c r="B111" s="13"/>
      <c r="C111" s="353" t="s">
        <v>1516</v>
      </c>
      <c r="D111" s="341" t="s">
        <v>1492</v>
      </c>
      <c r="E111" s="379" t="s">
        <v>313</v>
      </c>
      <c r="F111" s="8">
        <v>25</v>
      </c>
      <c r="G111" s="8"/>
      <c r="H111" s="412">
        <v>384</v>
      </c>
      <c r="I111" s="146">
        <f t="shared" si="29"/>
        <v>268.79999999999995</v>
      </c>
      <c r="J111" s="255">
        <f t="shared" si="30"/>
        <v>10.338461538461537</v>
      </c>
      <c r="K111" s="8" t="s">
        <v>1699</v>
      </c>
      <c r="L111" s="8"/>
      <c r="M111" s="572"/>
      <c r="N111" s="8" t="s">
        <v>10</v>
      </c>
      <c r="O111" s="426">
        <v>2.205E-2</v>
      </c>
      <c r="P111" s="423">
        <v>2625</v>
      </c>
      <c r="Q111" s="439">
        <v>7000</v>
      </c>
      <c r="R111" s="461" t="s">
        <v>3301</v>
      </c>
      <c r="S111" s="457"/>
      <c r="T111" s="447">
        <v>70</v>
      </c>
      <c r="U111" s="548" t="s">
        <v>3299</v>
      </c>
      <c r="V111" s="529"/>
      <c r="W111" s="479" t="s">
        <v>5826</v>
      </c>
      <c r="X111" s="169"/>
      <c r="Y111" s="641" t="s">
        <v>245</v>
      </c>
      <c r="Z111" s="145">
        <f t="shared" si="31"/>
        <v>0</v>
      </c>
      <c r="AA111" s="145">
        <f t="shared" si="32"/>
        <v>0</v>
      </c>
      <c r="AB111" s="257">
        <f t="shared" si="33"/>
        <v>0</v>
      </c>
      <c r="AC111" s="142">
        <f t="shared" si="34"/>
        <v>0</v>
      </c>
      <c r="AD111" s="143">
        <f t="shared" si="35"/>
        <v>0</v>
      </c>
      <c r="AE111" s="144" t="str">
        <f t="shared" si="36"/>
        <v/>
      </c>
      <c r="AF111" s="144" t="str">
        <f t="shared" si="37"/>
        <v/>
      </c>
      <c r="AG111" s="144">
        <f t="shared" si="38"/>
        <v>0</v>
      </c>
      <c r="AH111" s="591">
        <f t="shared" si="39"/>
        <v>0</v>
      </c>
    </row>
    <row r="112" spans="1:34">
      <c r="B112" s="13"/>
      <c r="C112" s="353" t="s">
        <v>1517</v>
      </c>
      <c r="D112" s="341" t="s">
        <v>1495</v>
      </c>
      <c r="E112" s="379" t="s">
        <v>313</v>
      </c>
      <c r="F112" s="8">
        <v>25</v>
      </c>
      <c r="G112" s="8"/>
      <c r="H112" s="412">
        <v>384</v>
      </c>
      <c r="I112" s="146">
        <f t="shared" si="29"/>
        <v>268.79999999999995</v>
      </c>
      <c r="J112" s="255">
        <f t="shared" si="30"/>
        <v>10.338461538461537</v>
      </c>
      <c r="K112" s="8" t="s">
        <v>1699</v>
      </c>
      <c r="L112" s="8"/>
      <c r="M112" s="572"/>
      <c r="N112" s="8" t="s">
        <v>10</v>
      </c>
      <c r="O112" s="426">
        <v>2.205E-2</v>
      </c>
      <c r="P112" s="423">
        <v>2625</v>
      </c>
      <c r="Q112" s="439">
        <v>7000</v>
      </c>
      <c r="R112" s="451" t="s">
        <v>3160</v>
      </c>
      <c r="S112" s="457"/>
      <c r="T112" s="447">
        <v>70</v>
      </c>
      <c r="U112" s="548" t="s">
        <v>3302</v>
      </c>
      <c r="V112" s="529"/>
      <c r="W112" s="479" t="s">
        <v>5827</v>
      </c>
      <c r="X112" s="169"/>
      <c r="Y112" s="641" t="s">
        <v>245</v>
      </c>
      <c r="Z112" s="145">
        <f t="shared" si="31"/>
        <v>0</v>
      </c>
      <c r="AA112" s="145">
        <f t="shared" si="32"/>
        <v>0</v>
      </c>
      <c r="AB112" s="257">
        <f t="shared" si="33"/>
        <v>0</v>
      </c>
      <c r="AC112" s="142">
        <f t="shared" si="34"/>
        <v>0</v>
      </c>
      <c r="AD112" s="143">
        <f t="shared" si="35"/>
        <v>0</v>
      </c>
      <c r="AE112" s="144" t="str">
        <f t="shared" si="36"/>
        <v/>
      </c>
      <c r="AF112" s="144" t="str">
        <f t="shared" si="37"/>
        <v/>
      </c>
      <c r="AG112" s="144">
        <f t="shared" si="38"/>
        <v>0</v>
      </c>
      <c r="AH112" s="591">
        <f t="shared" si="39"/>
        <v>0</v>
      </c>
    </row>
    <row r="113" spans="1:34">
      <c r="B113" s="13"/>
      <c r="C113" s="353" t="s">
        <v>1518</v>
      </c>
      <c r="D113" s="341" t="s">
        <v>1495</v>
      </c>
      <c r="E113" s="379" t="s">
        <v>313</v>
      </c>
      <c r="F113" s="8">
        <v>25</v>
      </c>
      <c r="G113" s="8"/>
      <c r="H113" s="412">
        <v>384</v>
      </c>
      <c r="I113" s="146">
        <f t="shared" si="29"/>
        <v>268.79999999999995</v>
      </c>
      <c r="J113" s="255">
        <f t="shared" si="30"/>
        <v>10.338461538461537</v>
      </c>
      <c r="K113" s="8" t="s">
        <v>1699</v>
      </c>
      <c r="L113" s="8"/>
      <c r="M113" s="572"/>
      <c r="N113" s="8" t="s">
        <v>10</v>
      </c>
      <c r="O113" s="426">
        <v>2.205E-2</v>
      </c>
      <c r="P113" s="423">
        <v>2625</v>
      </c>
      <c r="Q113" s="439">
        <v>7000</v>
      </c>
      <c r="R113" s="461" t="s">
        <v>3301</v>
      </c>
      <c r="S113" s="457"/>
      <c r="T113" s="447">
        <v>70</v>
      </c>
      <c r="U113" s="548" t="s">
        <v>3302</v>
      </c>
      <c r="V113" s="529"/>
      <c r="W113" s="479" t="s">
        <v>5827</v>
      </c>
      <c r="X113" s="169"/>
      <c r="Y113" s="641" t="s">
        <v>245</v>
      </c>
      <c r="Z113" s="145">
        <f t="shared" si="31"/>
        <v>0</v>
      </c>
      <c r="AA113" s="145">
        <f t="shared" si="32"/>
        <v>0</v>
      </c>
      <c r="AB113" s="257">
        <f t="shared" si="33"/>
        <v>0</v>
      </c>
      <c r="AC113" s="142">
        <f t="shared" si="34"/>
        <v>0</v>
      </c>
      <c r="AD113" s="143">
        <f t="shared" si="35"/>
        <v>0</v>
      </c>
      <c r="AE113" s="144" t="str">
        <f t="shared" si="36"/>
        <v/>
      </c>
      <c r="AF113" s="144" t="str">
        <f t="shared" si="37"/>
        <v/>
      </c>
      <c r="AG113" s="144">
        <f t="shared" si="38"/>
        <v>0</v>
      </c>
      <c r="AH113" s="591">
        <f t="shared" si="39"/>
        <v>0</v>
      </c>
    </row>
    <row r="114" spans="1:34">
      <c r="B114" s="13"/>
      <c r="C114" s="353" t="s">
        <v>1519</v>
      </c>
      <c r="D114" s="341" t="s">
        <v>1498</v>
      </c>
      <c r="E114" s="379" t="s">
        <v>313</v>
      </c>
      <c r="F114" s="8">
        <v>25</v>
      </c>
      <c r="G114" s="232"/>
      <c r="H114" s="412">
        <v>384</v>
      </c>
      <c r="I114" s="146">
        <f t="shared" si="29"/>
        <v>268.79999999999995</v>
      </c>
      <c r="J114" s="255">
        <f t="shared" si="30"/>
        <v>10.338461538461537</v>
      </c>
      <c r="K114" s="8" t="s">
        <v>1699</v>
      </c>
      <c r="L114" s="8"/>
      <c r="M114" s="572"/>
      <c r="N114" s="8" t="s">
        <v>10</v>
      </c>
      <c r="O114" s="426">
        <v>2.205E-2</v>
      </c>
      <c r="P114" s="423">
        <v>2625</v>
      </c>
      <c r="Q114" s="439">
        <v>7000</v>
      </c>
      <c r="R114" s="451" t="s">
        <v>3160</v>
      </c>
      <c r="S114" s="457"/>
      <c r="T114" s="447">
        <v>70</v>
      </c>
      <c r="U114" s="548" t="s">
        <v>3304</v>
      </c>
      <c r="V114" s="529"/>
      <c r="W114" s="479" t="s">
        <v>5828</v>
      </c>
      <c r="X114" s="169"/>
      <c r="Y114" s="641" t="s">
        <v>245</v>
      </c>
      <c r="Z114" s="145">
        <f t="shared" si="31"/>
        <v>0</v>
      </c>
      <c r="AA114" s="145">
        <f t="shared" si="32"/>
        <v>0</v>
      </c>
      <c r="AB114" s="257">
        <f t="shared" si="33"/>
        <v>0</v>
      </c>
      <c r="AC114" s="142">
        <f t="shared" si="34"/>
        <v>0</v>
      </c>
      <c r="AD114" s="143">
        <f t="shared" si="35"/>
        <v>0</v>
      </c>
      <c r="AE114" s="144" t="str">
        <f t="shared" si="36"/>
        <v/>
      </c>
      <c r="AF114" s="144" t="str">
        <f t="shared" si="37"/>
        <v/>
      </c>
      <c r="AG114" s="144">
        <f t="shared" si="38"/>
        <v>0</v>
      </c>
      <c r="AH114" s="591">
        <f t="shared" si="39"/>
        <v>0</v>
      </c>
    </row>
    <row r="115" spans="1:34">
      <c r="B115" s="13"/>
      <c r="C115" s="353" t="s">
        <v>1520</v>
      </c>
      <c r="D115" s="341" t="s">
        <v>1498</v>
      </c>
      <c r="E115" s="379" t="s">
        <v>313</v>
      </c>
      <c r="F115" s="8">
        <v>25</v>
      </c>
      <c r="G115" s="136"/>
      <c r="H115" s="412">
        <v>384</v>
      </c>
      <c r="I115" s="146">
        <f t="shared" si="29"/>
        <v>268.79999999999995</v>
      </c>
      <c r="J115" s="255">
        <f t="shared" si="30"/>
        <v>10.338461538461537</v>
      </c>
      <c r="K115" s="8" t="s">
        <v>1699</v>
      </c>
      <c r="L115" s="8"/>
      <c r="M115" s="572"/>
      <c r="N115" s="8" t="s">
        <v>10</v>
      </c>
      <c r="O115" s="426">
        <v>2.205E-2</v>
      </c>
      <c r="P115" s="423">
        <v>2625</v>
      </c>
      <c r="Q115" s="439">
        <v>7000</v>
      </c>
      <c r="R115" s="461" t="s">
        <v>3301</v>
      </c>
      <c r="S115" s="457"/>
      <c r="T115" s="447">
        <v>70</v>
      </c>
      <c r="U115" s="548" t="s">
        <v>3304</v>
      </c>
      <c r="V115" s="529"/>
      <c r="W115" s="479" t="s">
        <v>5828</v>
      </c>
      <c r="X115" s="169"/>
      <c r="Y115" s="641" t="s">
        <v>245</v>
      </c>
      <c r="Z115" s="145">
        <f t="shared" si="31"/>
        <v>0</v>
      </c>
      <c r="AA115" s="145">
        <f t="shared" si="32"/>
        <v>0</v>
      </c>
      <c r="AB115" s="257">
        <f t="shared" si="33"/>
        <v>0</v>
      </c>
      <c r="AC115" s="142">
        <f t="shared" si="34"/>
        <v>0</v>
      </c>
      <c r="AD115" s="143">
        <f t="shared" si="35"/>
        <v>0</v>
      </c>
      <c r="AE115" s="144" t="str">
        <f t="shared" si="36"/>
        <v/>
      </c>
      <c r="AF115" s="144" t="str">
        <f t="shared" si="37"/>
        <v/>
      </c>
      <c r="AG115" s="144">
        <f t="shared" si="38"/>
        <v>0</v>
      </c>
      <c r="AH115" s="591">
        <f t="shared" si="39"/>
        <v>0</v>
      </c>
    </row>
    <row r="116" spans="1:34">
      <c r="B116" s="13"/>
      <c r="C116" s="353" t="s">
        <v>1521</v>
      </c>
      <c r="D116" s="341" t="s">
        <v>1501</v>
      </c>
      <c r="E116" s="379" t="s">
        <v>313</v>
      </c>
      <c r="F116" s="8">
        <v>25</v>
      </c>
      <c r="G116" s="235"/>
      <c r="H116" s="412">
        <v>384</v>
      </c>
      <c r="I116" s="146">
        <f t="shared" si="29"/>
        <v>268.79999999999995</v>
      </c>
      <c r="J116" s="255">
        <f t="shared" si="30"/>
        <v>10.338461538461537</v>
      </c>
      <c r="K116" s="8" t="s">
        <v>1699</v>
      </c>
      <c r="L116" s="8"/>
      <c r="M116" s="572"/>
      <c r="N116" s="8" t="s">
        <v>10</v>
      </c>
      <c r="O116" s="426">
        <v>2.205E-2</v>
      </c>
      <c r="P116" s="423">
        <v>2625</v>
      </c>
      <c r="Q116" s="439">
        <v>7000</v>
      </c>
      <c r="R116" s="451" t="s">
        <v>3160</v>
      </c>
      <c r="S116" s="457"/>
      <c r="T116" s="447">
        <v>70</v>
      </c>
      <c r="U116" s="548" t="s">
        <v>3306</v>
      </c>
      <c r="V116" s="529"/>
      <c r="W116" s="479" t="s">
        <v>5829</v>
      </c>
      <c r="X116" s="169"/>
      <c r="Y116" s="641" t="s">
        <v>245</v>
      </c>
      <c r="Z116" s="145">
        <f t="shared" si="31"/>
        <v>0</v>
      </c>
      <c r="AA116" s="145">
        <f t="shared" si="32"/>
        <v>0</v>
      </c>
      <c r="AB116" s="257">
        <f t="shared" si="33"/>
        <v>0</v>
      </c>
      <c r="AC116" s="142">
        <f t="shared" si="34"/>
        <v>0</v>
      </c>
      <c r="AD116" s="143">
        <f t="shared" si="35"/>
        <v>0</v>
      </c>
      <c r="AE116" s="144" t="str">
        <f t="shared" si="36"/>
        <v/>
      </c>
      <c r="AF116" s="144" t="str">
        <f t="shared" si="37"/>
        <v/>
      </c>
      <c r="AG116" s="144">
        <f t="shared" si="38"/>
        <v>0</v>
      </c>
      <c r="AH116" s="591">
        <f t="shared" si="39"/>
        <v>0</v>
      </c>
    </row>
    <row r="117" spans="1:34">
      <c r="B117" s="13"/>
      <c r="C117" s="353" t="s">
        <v>1522</v>
      </c>
      <c r="D117" s="341" t="s">
        <v>1501</v>
      </c>
      <c r="E117" s="379" t="s">
        <v>313</v>
      </c>
      <c r="F117" s="8">
        <v>25</v>
      </c>
      <c r="G117" s="8"/>
      <c r="H117" s="412">
        <v>384</v>
      </c>
      <c r="I117" s="146">
        <f t="shared" si="29"/>
        <v>268.79999999999995</v>
      </c>
      <c r="J117" s="255">
        <f t="shared" si="30"/>
        <v>10.338461538461537</v>
      </c>
      <c r="K117" s="8" t="s">
        <v>1699</v>
      </c>
      <c r="L117" s="8"/>
      <c r="M117" s="572"/>
      <c r="N117" s="8" t="s">
        <v>10</v>
      </c>
      <c r="O117" s="426">
        <v>2.205E-2</v>
      </c>
      <c r="P117" s="423">
        <v>2625</v>
      </c>
      <c r="Q117" s="439">
        <v>7000</v>
      </c>
      <c r="R117" s="461" t="s">
        <v>3301</v>
      </c>
      <c r="S117" s="457"/>
      <c r="T117" s="447">
        <v>70</v>
      </c>
      <c r="U117" s="548" t="s">
        <v>3306</v>
      </c>
      <c r="V117" s="529"/>
      <c r="W117" s="479" t="s">
        <v>5829</v>
      </c>
      <c r="X117" s="169"/>
      <c r="Y117" s="641" t="s">
        <v>245</v>
      </c>
      <c r="Z117" s="145">
        <f t="shared" si="31"/>
        <v>0</v>
      </c>
      <c r="AA117" s="145">
        <f t="shared" si="32"/>
        <v>0</v>
      </c>
      <c r="AB117" s="257">
        <f t="shared" si="33"/>
        <v>0</v>
      </c>
      <c r="AC117" s="142">
        <f t="shared" si="34"/>
        <v>0</v>
      </c>
      <c r="AD117" s="143">
        <f t="shared" si="35"/>
        <v>0</v>
      </c>
      <c r="AE117" s="144" t="str">
        <f t="shared" si="36"/>
        <v/>
      </c>
      <c r="AF117" s="144" t="str">
        <f t="shared" si="37"/>
        <v/>
      </c>
      <c r="AG117" s="144">
        <f t="shared" si="38"/>
        <v>0</v>
      </c>
      <c r="AH117" s="591">
        <f t="shared" si="39"/>
        <v>0</v>
      </c>
    </row>
    <row r="118" spans="1:34">
      <c r="B118" s="13"/>
      <c r="C118" s="353" t="s">
        <v>1523</v>
      </c>
      <c r="D118" s="341" t="s">
        <v>1504</v>
      </c>
      <c r="E118" s="379" t="s">
        <v>313</v>
      </c>
      <c r="F118" s="8">
        <v>25</v>
      </c>
      <c r="G118" s="8"/>
      <c r="H118" s="412">
        <v>384</v>
      </c>
      <c r="I118" s="146">
        <f t="shared" si="29"/>
        <v>268.79999999999995</v>
      </c>
      <c r="J118" s="255">
        <f t="shared" si="30"/>
        <v>10.338461538461537</v>
      </c>
      <c r="K118" s="8" t="s">
        <v>1699</v>
      </c>
      <c r="L118" s="8"/>
      <c r="M118" s="572"/>
      <c r="N118" s="8" t="s">
        <v>10</v>
      </c>
      <c r="O118" s="426">
        <v>2.205E-2</v>
      </c>
      <c r="P118" s="423">
        <v>2625</v>
      </c>
      <c r="Q118" s="439">
        <v>7000</v>
      </c>
      <c r="R118" s="451" t="s">
        <v>3160</v>
      </c>
      <c r="S118" s="457"/>
      <c r="T118" s="447">
        <v>70</v>
      </c>
      <c r="U118" s="548" t="s">
        <v>3308</v>
      </c>
      <c r="V118" s="522" t="s">
        <v>3309</v>
      </c>
      <c r="W118" s="479" t="s">
        <v>5830</v>
      </c>
      <c r="X118" s="169"/>
      <c r="Y118" s="641" t="s">
        <v>245</v>
      </c>
      <c r="Z118" s="145">
        <f t="shared" si="31"/>
        <v>0</v>
      </c>
      <c r="AA118" s="145">
        <f t="shared" si="32"/>
        <v>0</v>
      </c>
      <c r="AB118" s="257">
        <f t="shared" si="33"/>
        <v>0</v>
      </c>
      <c r="AC118" s="142">
        <f t="shared" si="34"/>
        <v>0</v>
      </c>
      <c r="AD118" s="143">
        <f t="shared" si="35"/>
        <v>0</v>
      </c>
      <c r="AE118" s="144" t="str">
        <f t="shared" si="36"/>
        <v/>
      </c>
      <c r="AF118" s="144" t="str">
        <f t="shared" si="37"/>
        <v/>
      </c>
      <c r="AG118" s="144">
        <f t="shared" si="38"/>
        <v>0</v>
      </c>
      <c r="AH118" s="591">
        <f t="shared" si="39"/>
        <v>0</v>
      </c>
    </row>
    <row r="119" spans="1:34">
      <c r="B119" s="13"/>
      <c r="C119" s="353" t="s">
        <v>1524</v>
      </c>
      <c r="D119" s="341" t="s">
        <v>1504</v>
      </c>
      <c r="E119" s="379" t="s">
        <v>313</v>
      </c>
      <c r="F119" s="8">
        <v>25</v>
      </c>
      <c r="G119" s="8"/>
      <c r="H119" s="412">
        <v>384</v>
      </c>
      <c r="I119" s="146">
        <f t="shared" si="29"/>
        <v>268.79999999999995</v>
      </c>
      <c r="J119" s="255">
        <f t="shared" si="30"/>
        <v>10.338461538461537</v>
      </c>
      <c r="K119" s="8" t="s">
        <v>1699</v>
      </c>
      <c r="L119" s="8"/>
      <c r="M119" s="572"/>
      <c r="N119" s="8" t="s">
        <v>10</v>
      </c>
      <c r="O119" s="426">
        <v>2.205E-2</v>
      </c>
      <c r="P119" s="423">
        <v>2625</v>
      </c>
      <c r="Q119" s="439">
        <v>7000</v>
      </c>
      <c r="R119" s="461" t="s">
        <v>3301</v>
      </c>
      <c r="S119" s="457"/>
      <c r="T119" s="447">
        <v>70</v>
      </c>
      <c r="U119" s="548" t="s">
        <v>3308</v>
      </c>
      <c r="V119" s="522" t="s">
        <v>3309</v>
      </c>
      <c r="W119" s="479" t="s">
        <v>5830</v>
      </c>
      <c r="X119" s="169"/>
      <c r="Y119" s="641" t="s">
        <v>245</v>
      </c>
      <c r="Z119" s="145">
        <f t="shared" si="31"/>
        <v>0</v>
      </c>
      <c r="AA119" s="145">
        <f t="shared" si="32"/>
        <v>0</v>
      </c>
      <c r="AB119" s="257">
        <f t="shared" si="33"/>
        <v>0</v>
      </c>
      <c r="AC119" s="142">
        <f t="shared" si="34"/>
        <v>0</v>
      </c>
      <c r="AD119" s="143">
        <f t="shared" si="35"/>
        <v>0</v>
      </c>
      <c r="AE119" s="144" t="str">
        <f t="shared" si="36"/>
        <v/>
      </c>
      <c r="AF119" s="144" t="str">
        <f t="shared" si="37"/>
        <v/>
      </c>
      <c r="AG119" s="144">
        <f t="shared" si="38"/>
        <v>0</v>
      </c>
      <c r="AH119" s="591">
        <f t="shared" si="39"/>
        <v>0</v>
      </c>
    </row>
    <row r="120" spans="1:34">
      <c r="B120" s="13"/>
      <c r="C120" s="353" t="s">
        <v>1525</v>
      </c>
      <c r="D120" s="341" t="s">
        <v>1507</v>
      </c>
      <c r="E120" s="379" t="s">
        <v>313</v>
      </c>
      <c r="F120" s="8">
        <v>25</v>
      </c>
      <c r="G120" s="8"/>
      <c r="H120" s="412">
        <v>384</v>
      </c>
      <c r="I120" s="146">
        <f t="shared" si="29"/>
        <v>268.79999999999995</v>
      </c>
      <c r="J120" s="255">
        <f t="shared" si="30"/>
        <v>10.338461538461537</v>
      </c>
      <c r="K120" s="8" t="s">
        <v>1699</v>
      </c>
      <c r="L120" s="8"/>
      <c r="M120" s="572"/>
      <c r="N120" s="8" t="s">
        <v>10</v>
      </c>
      <c r="O120" s="426">
        <v>2.205E-2</v>
      </c>
      <c r="P120" s="423">
        <v>2625</v>
      </c>
      <c r="Q120" s="439">
        <v>7000</v>
      </c>
      <c r="R120" s="451" t="s">
        <v>3160</v>
      </c>
      <c r="S120" s="457"/>
      <c r="T120" s="447">
        <v>70</v>
      </c>
      <c r="U120" s="548" t="s">
        <v>3311</v>
      </c>
      <c r="V120" s="529"/>
      <c r="W120" s="479" t="s">
        <v>5831</v>
      </c>
      <c r="X120" s="169"/>
      <c r="Y120" s="641" t="s">
        <v>245</v>
      </c>
      <c r="Z120" s="145">
        <f t="shared" si="31"/>
        <v>0</v>
      </c>
      <c r="AA120" s="145">
        <f t="shared" si="32"/>
        <v>0</v>
      </c>
      <c r="AB120" s="257">
        <f t="shared" si="33"/>
        <v>0</v>
      </c>
      <c r="AC120" s="142">
        <f t="shared" si="34"/>
        <v>0</v>
      </c>
      <c r="AD120" s="143">
        <f t="shared" si="35"/>
        <v>0</v>
      </c>
      <c r="AE120" s="144" t="str">
        <f t="shared" si="36"/>
        <v/>
      </c>
      <c r="AF120" s="144" t="str">
        <f t="shared" si="37"/>
        <v/>
      </c>
      <c r="AG120" s="144">
        <f t="shared" si="38"/>
        <v>0</v>
      </c>
      <c r="AH120" s="591">
        <f t="shared" si="39"/>
        <v>0</v>
      </c>
    </row>
    <row r="121" spans="1:34">
      <c r="B121" s="13"/>
      <c r="C121" s="353" t="s">
        <v>1526</v>
      </c>
      <c r="D121" s="341" t="s">
        <v>1507</v>
      </c>
      <c r="E121" s="379" t="s">
        <v>313</v>
      </c>
      <c r="F121" s="8">
        <v>25</v>
      </c>
      <c r="G121" s="8"/>
      <c r="H121" s="412">
        <v>384</v>
      </c>
      <c r="I121" s="146">
        <f t="shared" si="29"/>
        <v>268.79999999999995</v>
      </c>
      <c r="J121" s="255">
        <f t="shared" si="30"/>
        <v>10.338461538461537</v>
      </c>
      <c r="K121" s="8" t="s">
        <v>1699</v>
      </c>
      <c r="L121" s="8"/>
      <c r="M121" s="572"/>
      <c r="N121" s="8" t="s">
        <v>10</v>
      </c>
      <c r="O121" s="426">
        <v>2.205E-2</v>
      </c>
      <c r="P121" s="423">
        <v>2625</v>
      </c>
      <c r="Q121" s="439">
        <v>7000</v>
      </c>
      <c r="R121" s="461" t="s">
        <v>3301</v>
      </c>
      <c r="S121" s="457"/>
      <c r="T121" s="447">
        <v>70</v>
      </c>
      <c r="U121" s="548" t="s">
        <v>3311</v>
      </c>
      <c r="V121" s="529"/>
      <c r="W121" s="479" t="s">
        <v>5831</v>
      </c>
      <c r="X121" s="169"/>
      <c r="Y121" s="641" t="s">
        <v>245</v>
      </c>
      <c r="Z121" s="145">
        <f t="shared" si="31"/>
        <v>0</v>
      </c>
      <c r="AA121" s="145">
        <f t="shared" si="32"/>
        <v>0</v>
      </c>
      <c r="AB121" s="257">
        <f t="shared" si="33"/>
        <v>0</v>
      </c>
      <c r="AC121" s="142">
        <f t="shared" si="34"/>
        <v>0</v>
      </c>
      <c r="AD121" s="143">
        <f t="shared" si="35"/>
        <v>0</v>
      </c>
      <c r="AE121" s="144" t="str">
        <f t="shared" si="36"/>
        <v/>
      </c>
      <c r="AF121" s="144" t="str">
        <f t="shared" si="37"/>
        <v/>
      </c>
      <c r="AG121" s="144">
        <f t="shared" si="38"/>
        <v>0</v>
      </c>
      <c r="AH121" s="591">
        <f t="shared" si="39"/>
        <v>0</v>
      </c>
    </row>
    <row r="122" spans="1:34" ht="15.75">
      <c r="A122" s="340" t="s">
        <v>5599</v>
      </c>
      <c r="B122" s="13"/>
      <c r="C122" s="348"/>
      <c r="D122" s="341"/>
      <c r="E122" s="379"/>
      <c r="F122" s="8"/>
      <c r="G122" s="8"/>
      <c r="H122" s="413"/>
      <c r="I122" s="410"/>
      <c r="J122" s="565"/>
      <c r="K122" s="346"/>
      <c r="L122" s="8"/>
      <c r="M122" s="572"/>
      <c r="N122" s="346"/>
      <c r="O122" s="346"/>
      <c r="P122" s="423"/>
      <c r="Q122" s="439"/>
      <c r="R122" s="461"/>
      <c r="S122" s="457"/>
      <c r="T122" s="425"/>
      <c r="U122" s="478"/>
      <c r="V122" s="504"/>
      <c r="W122" s="425"/>
      <c r="X122" s="137"/>
      <c r="Y122" s="71" t="s">
        <v>1015</v>
      </c>
      <c r="Z122" s="195"/>
      <c r="AA122" s="195"/>
      <c r="AB122" s="142"/>
      <c r="AC122" s="142"/>
      <c r="AD122" s="143"/>
      <c r="AE122" s="144"/>
      <c r="AF122" s="144"/>
      <c r="AG122" s="144"/>
      <c r="AH122" s="591"/>
    </row>
    <row r="123" spans="1:34">
      <c r="A123" s="573"/>
      <c r="B123" s="13">
        <v>13</v>
      </c>
      <c r="C123" s="341" t="s">
        <v>1527</v>
      </c>
      <c r="D123" s="341" t="s">
        <v>1528</v>
      </c>
      <c r="E123" s="379" t="s">
        <v>1529</v>
      </c>
      <c r="F123" s="8">
        <v>24</v>
      </c>
      <c r="G123" s="136"/>
      <c r="H123" s="413">
        <v>130</v>
      </c>
      <c r="I123" s="146">
        <f t="shared" si="29"/>
        <v>91</v>
      </c>
      <c r="J123" s="255">
        <f t="shared" si="30"/>
        <v>3.5</v>
      </c>
      <c r="K123" s="8" t="s">
        <v>3145</v>
      </c>
      <c r="L123" s="424" t="s">
        <v>3313</v>
      </c>
      <c r="M123" s="572" t="s">
        <v>5776</v>
      </c>
      <c r="N123" s="8" t="s">
        <v>10</v>
      </c>
      <c r="O123" s="426">
        <v>7.0559999999999998E-2</v>
      </c>
      <c r="P123" s="423">
        <v>3600</v>
      </c>
      <c r="Q123" s="439">
        <v>13092</v>
      </c>
      <c r="R123" s="451" t="s">
        <v>3314</v>
      </c>
      <c r="S123" s="461" t="s">
        <v>3315</v>
      </c>
      <c r="T123" s="447">
        <v>25</v>
      </c>
      <c r="U123" s="549" t="s">
        <v>5274</v>
      </c>
      <c r="V123" s="514" t="s">
        <v>3316</v>
      </c>
      <c r="W123" s="479" t="s">
        <v>5832</v>
      </c>
      <c r="X123" s="169"/>
      <c r="Y123" s="71" t="s">
        <v>245</v>
      </c>
      <c r="Z123" s="145">
        <f t="shared" si="31"/>
        <v>0</v>
      </c>
      <c r="AA123" s="145">
        <f t="shared" si="32"/>
        <v>0</v>
      </c>
      <c r="AB123" s="257">
        <f t="shared" si="33"/>
        <v>0</v>
      </c>
      <c r="AC123" s="142">
        <f t="shared" si="34"/>
        <v>0</v>
      </c>
      <c r="AD123" s="143">
        <f t="shared" si="35"/>
        <v>0</v>
      </c>
      <c r="AE123" s="144" t="str">
        <f t="shared" si="36"/>
        <v/>
      </c>
      <c r="AF123" s="144" t="str">
        <f t="shared" si="37"/>
        <v/>
      </c>
      <c r="AG123" s="144">
        <f t="shared" si="38"/>
        <v>0</v>
      </c>
      <c r="AH123" s="591">
        <f t="shared" si="39"/>
        <v>0</v>
      </c>
    </row>
    <row r="124" spans="1:34">
      <c r="A124" s="573"/>
      <c r="B124" s="13">
        <v>13</v>
      </c>
      <c r="C124" s="341" t="s">
        <v>1530</v>
      </c>
      <c r="D124" s="341" t="s">
        <v>293</v>
      </c>
      <c r="E124" s="379" t="s">
        <v>282</v>
      </c>
      <c r="F124" s="8">
        <v>36</v>
      </c>
      <c r="G124" s="8"/>
      <c r="H124" s="412">
        <v>101</v>
      </c>
      <c r="I124" s="146">
        <f t="shared" si="29"/>
        <v>70.699999999999989</v>
      </c>
      <c r="J124" s="255">
        <f t="shared" si="30"/>
        <v>2.7192307692307689</v>
      </c>
      <c r="K124" s="8" t="s">
        <v>3145</v>
      </c>
      <c r="L124" s="424" t="s">
        <v>3318</v>
      </c>
      <c r="M124" s="572"/>
      <c r="N124" s="8" t="s">
        <v>10</v>
      </c>
      <c r="O124" s="426">
        <v>7.7399999999999997E-2</v>
      </c>
      <c r="P124" s="423">
        <v>3600</v>
      </c>
      <c r="Q124" s="439">
        <v>13200</v>
      </c>
      <c r="R124" s="451" t="s">
        <v>3319</v>
      </c>
      <c r="S124" s="461" t="s">
        <v>3315</v>
      </c>
      <c r="T124" s="447">
        <v>25</v>
      </c>
      <c r="U124" s="549" t="s">
        <v>570</v>
      </c>
      <c r="V124" s="529" t="s">
        <v>571</v>
      </c>
      <c r="W124" s="479" t="s">
        <v>772</v>
      </c>
      <c r="X124" s="169"/>
      <c r="Y124" s="71" t="s">
        <v>245</v>
      </c>
      <c r="Z124" s="145">
        <f t="shared" si="31"/>
        <v>0</v>
      </c>
      <c r="AA124" s="145">
        <f t="shared" si="32"/>
        <v>0</v>
      </c>
      <c r="AB124" s="257">
        <f t="shared" si="33"/>
        <v>0</v>
      </c>
      <c r="AC124" s="142">
        <f t="shared" si="34"/>
        <v>0</v>
      </c>
      <c r="AD124" s="143">
        <f t="shared" si="35"/>
        <v>0</v>
      </c>
      <c r="AE124" s="144" t="str">
        <f t="shared" si="36"/>
        <v/>
      </c>
      <c r="AF124" s="144" t="str">
        <f t="shared" si="37"/>
        <v/>
      </c>
      <c r="AG124" s="144">
        <f t="shared" si="38"/>
        <v>0</v>
      </c>
      <c r="AH124" s="591">
        <f t="shared" si="39"/>
        <v>0</v>
      </c>
    </row>
    <row r="125" spans="1:34">
      <c r="A125" s="573"/>
      <c r="B125" s="13">
        <v>14</v>
      </c>
      <c r="C125" s="343" t="s">
        <v>1531</v>
      </c>
      <c r="D125" s="374" t="s">
        <v>294</v>
      </c>
      <c r="E125" s="379" t="s">
        <v>295</v>
      </c>
      <c r="F125" s="8">
        <v>20</v>
      </c>
      <c r="G125" s="8"/>
      <c r="H125" s="413">
        <v>171</v>
      </c>
      <c r="I125" s="146">
        <f t="shared" si="29"/>
        <v>119.69999999999999</v>
      </c>
      <c r="J125" s="255">
        <f t="shared" si="30"/>
        <v>4.6038461538461535</v>
      </c>
      <c r="K125" s="8" t="s">
        <v>3145</v>
      </c>
      <c r="L125" s="423"/>
      <c r="M125" s="572" t="s">
        <v>5775</v>
      </c>
      <c r="N125" s="8" t="s">
        <v>10</v>
      </c>
      <c r="O125" s="426">
        <v>5.1299999999999998E-2</v>
      </c>
      <c r="P125" s="423">
        <v>5000</v>
      </c>
      <c r="Q125" s="439">
        <v>11140</v>
      </c>
      <c r="R125" s="451" t="s">
        <v>3320</v>
      </c>
      <c r="S125" s="461"/>
      <c r="T125" s="447">
        <v>30</v>
      </c>
      <c r="U125" s="548" t="s">
        <v>3321</v>
      </c>
      <c r="V125" s="514" t="s">
        <v>3322</v>
      </c>
      <c r="W125" s="479" t="s">
        <v>773</v>
      </c>
      <c r="X125" s="169"/>
      <c r="Y125" s="71" t="s">
        <v>245</v>
      </c>
      <c r="Z125" s="145">
        <f t="shared" si="31"/>
        <v>0</v>
      </c>
      <c r="AA125" s="145">
        <f t="shared" si="32"/>
        <v>0</v>
      </c>
      <c r="AB125" s="257">
        <f t="shared" si="33"/>
        <v>0</v>
      </c>
      <c r="AC125" s="142">
        <f t="shared" si="34"/>
        <v>0</v>
      </c>
      <c r="AD125" s="143">
        <f t="shared" si="35"/>
        <v>0</v>
      </c>
      <c r="AE125" s="144" t="str">
        <f t="shared" si="36"/>
        <v/>
      </c>
      <c r="AF125" s="144" t="str">
        <f t="shared" si="37"/>
        <v/>
      </c>
      <c r="AG125" s="144">
        <f t="shared" si="38"/>
        <v>0</v>
      </c>
      <c r="AH125" s="591">
        <f t="shared" si="39"/>
        <v>0</v>
      </c>
    </row>
    <row r="126" spans="1:34">
      <c r="A126" s="573"/>
      <c r="B126" s="13">
        <v>14</v>
      </c>
      <c r="C126" s="341" t="s">
        <v>1532</v>
      </c>
      <c r="D126" s="341" t="s">
        <v>1533</v>
      </c>
      <c r="E126" s="379" t="s">
        <v>1534</v>
      </c>
      <c r="F126" s="8">
        <v>40</v>
      </c>
      <c r="G126" s="8"/>
      <c r="H126" s="413">
        <v>89</v>
      </c>
      <c r="I126" s="146">
        <f t="shared" si="29"/>
        <v>62.3</v>
      </c>
      <c r="J126" s="255">
        <f t="shared" si="30"/>
        <v>2.3961538461538461</v>
      </c>
      <c r="K126" s="8" t="s">
        <v>3145</v>
      </c>
      <c r="L126" s="424" t="s">
        <v>3323</v>
      </c>
      <c r="M126" s="572" t="s">
        <v>5776</v>
      </c>
      <c r="N126" s="8" t="s">
        <v>10</v>
      </c>
      <c r="O126" s="426">
        <v>5.1071999999999999E-2</v>
      </c>
      <c r="P126" s="423">
        <v>5000</v>
      </c>
      <c r="Q126" s="439">
        <v>12500</v>
      </c>
      <c r="R126" s="451" t="s">
        <v>3324</v>
      </c>
      <c r="S126" s="462"/>
      <c r="T126" s="447">
        <v>30</v>
      </c>
      <c r="U126" s="548" t="s">
        <v>3325</v>
      </c>
      <c r="V126" s="514" t="s">
        <v>3326</v>
      </c>
      <c r="W126" s="479" t="s">
        <v>5833</v>
      </c>
      <c r="X126" s="169"/>
      <c r="Y126" s="71" t="s">
        <v>6572</v>
      </c>
      <c r="Z126" s="145">
        <f t="shared" si="31"/>
        <v>0</v>
      </c>
      <c r="AA126" s="145">
        <f t="shared" si="32"/>
        <v>0</v>
      </c>
      <c r="AB126" s="257">
        <f t="shared" si="33"/>
        <v>0</v>
      </c>
      <c r="AC126" s="142">
        <f t="shared" si="34"/>
        <v>0</v>
      </c>
      <c r="AD126" s="143">
        <f t="shared" si="35"/>
        <v>0</v>
      </c>
      <c r="AE126" s="144" t="str">
        <f t="shared" si="36"/>
        <v/>
      </c>
      <c r="AF126" s="144" t="str">
        <f t="shared" si="37"/>
        <v/>
      </c>
      <c r="AG126" s="144">
        <f t="shared" si="38"/>
        <v>0</v>
      </c>
      <c r="AH126" s="591">
        <f t="shared" si="39"/>
        <v>0</v>
      </c>
    </row>
    <row r="127" spans="1:34">
      <c r="A127" s="573"/>
      <c r="B127" s="13">
        <v>14</v>
      </c>
      <c r="C127" s="341" t="s">
        <v>1535</v>
      </c>
      <c r="D127" s="341" t="s">
        <v>293</v>
      </c>
      <c r="E127" s="379" t="s">
        <v>1536</v>
      </c>
      <c r="F127" s="8">
        <v>50</v>
      </c>
      <c r="G127" s="8"/>
      <c r="H127" s="413">
        <v>75</v>
      </c>
      <c r="I127" s="146">
        <f t="shared" si="29"/>
        <v>52.5</v>
      </c>
      <c r="J127" s="255">
        <f t="shared" si="30"/>
        <v>2.0192307692307692</v>
      </c>
      <c r="K127" s="8" t="s">
        <v>3145</v>
      </c>
      <c r="L127" s="424" t="s">
        <v>3328</v>
      </c>
      <c r="M127" s="572"/>
      <c r="N127" s="8" t="s">
        <v>10</v>
      </c>
      <c r="O127" s="426">
        <v>5.5439999999999996E-2</v>
      </c>
      <c r="P127" s="423">
        <v>5000</v>
      </c>
      <c r="Q127" s="439">
        <v>12550</v>
      </c>
      <c r="R127" s="451" t="s">
        <v>3329</v>
      </c>
      <c r="S127" s="462"/>
      <c r="T127" s="447">
        <v>30</v>
      </c>
      <c r="U127" s="548" t="s">
        <v>3330</v>
      </c>
      <c r="V127" s="529" t="s">
        <v>3331</v>
      </c>
      <c r="W127" s="479" t="s">
        <v>5834</v>
      </c>
      <c r="X127" s="169"/>
      <c r="Y127" s="71" t="s">
        <v>6572</v>
      </c>
      <c r="Z127" s="145">
        <f t="shared" si="31"/>
        <v>0</v>
      </c>
      <c r="AA127" s="145">
        <f t="shared" si="32"/>
        <v>0</v>
      </c>
      <c r="AB127" s="257">
        <f t="shared" si="33"/>
        <v>0</v>
      </c>
      <c r="AC127" s="142">
        <f t="shared" si="34"/>
        <v>0</v>
      </c>
      <c r="AD127" s="143">
        <f t="shared" si="35"/>
        <v>0</v>
      </c>
      <c r="AE127" s="144" t="str">
        <f t="shared" si="36"/>
        <v/>
      </c>
      <c r="AF127" s="144" t="str">
        <f t="shared" si="37"/>
        <v/>
      </c>
      <c r="AG127" s="144">
        <f t="shared" si="38"/>
        <v>0</v>
      </c>
      <c r="AH127" s="591">
        <f t="shared" si="39"/>
        <v>0</v>
      </c>
    </row>
    <row r="128" spans="1:34">
      <c r="A128" s="573"/>
      <c r="B128" s="13"/>
      <c r="C128" s="359" t="s">
        <v>1537</v>
      </c>
      <c r="D128" s="359" t="s">
        <v>1538</v>
      </c>
      <c r="E128" s="379" t="s">
        <v>1539</v>
      </c>
      <c r="F128" s="8">
        <v>20</v>
      </c>
      <c r="G128" s="8"/>
      <c r="H128" s="413">
        <v>146</v>
      </c>
      <c r="I128" s="146">
        <f t="shared" si="29"/>
        <v>102.19999999999999</v>
      </c>
      <c r="J128" s="255">
        <f t="shared" si="30"/>
        <v>3.9307692307692301</v>
      </c>
      <c r="K128" s="8" t="s">
        <v>3145</v>
      </c>
      <c r="L128" s="424" t="s">
        <v>3313</v>
      </c>
      <c r="M128" s="572" t="s">
        <v>5776</v>
      </c>
      <c r="N128" s="8" t="s">
        <v>10</v>
      </c>
      <c r="O128" s="426">
        <v>4.7149999999999997E-2</v>
      </c>
      <c r="P128" s="423">
        <v>2000</v>
      </c>
      <c r="Q128" s="439">
        <v>9340</v>
      </c>
      <c r="R128" s="451" t="s">
        <v>3333</v>
      </c>
      <c r="S128" s="457"/>
      <c r="T128" s="447">
        <v>25</v>
      </c>
      <c r="U128" s="549" t="s">
        <v>5275</v>
      </c>
      <c r="V128" s="529" t="s">
        <v>3334</v>
      </c>
      <c r="W128" s="479" t="s">
        <v>5835</v>
      </c>
      <c r="X128" s="169"/>
      <c r="Y128" s="71" t="s">
        <v>245</v>
      </c>
      <c r="Z128" s="145">
        <f t="shared" si="31"/>
        <v>0</v>
      </c>
      <c r="AA128" s="145">
        <f t="shared" si="32"/>
        <v>0</v>
      </c>
      <c r="AB128" s="257">
        <f t="shared" si="33"/>
        <v>0</v>
      </c>
      <c r="AC128" s="142">
        <f t="shared" si="34"/>
        <v>0</v>
      </c>
      <c r="AD128" s="143">
        <f t="shared" si="35"/>
        <v>0</v>
      </c>
      <c r="AE128" s="144" t="str">
        <f t="shared" si="36"/>
        <v/>
      </c>
      <c r="AF128" s="144" t="str">
        <f t="shared" si="37"/>
        <v/>
      </c>
      <c r="AG128" s="144">
        <f t="shared" si="38"/>
        <v>0</v>
      </c>
      <c r="AH128" s="591">
        <f t="shared" si="39"/>
        <v>0</v>
      </c>
    </row>
    <row r="129" spans="1:34">
      <c r="A129" s="573"/>
      <c r="B129" s="13"/>
      <c r="C129" s="359" t="s">
        <v>1540</v>
      </c>
      <c r="D129" s="359" t="s">
        <v>1541</v>
      </c>
      <c r="E129" s="379" t="s">
        <v>101</v>
      </c>
      <c r="F129" s="8">
        <v>12</v>
      </c>
      <c r="G129" s="8"/>
      <c r="H129" s="413">
        <v>169</v>
      </c>
      <c r="I129" s="146">
        <f t="shared" si="29"/>
        <v>118.3</v>
      </c>
      <c r="J129" s="255">
        <f t="shared" si="30"/>
        <v>4.55</v>
      </c>
      <c r="K129" s="8" t="s">
        <v>3145</v>
      </c>
      <c r="L129" s="8"/>
      <c r="M129" s="572"/>
      <c r="N129" s="8" t="s">
        <v>10</v>
      </c>
      <c r="O129" s="426">
        <v>1.984E-2</v>
      </c>
      <c r="P129" s="423">
        <v>2304</v>
      </c>
      <c r="Q129" s="439">
        <v>8692</v>
      </c>
      <c r="R129" s="451" t="s">
        <v>3336</v>
      </c>
      <c r="S129" s="457"/>
      <c r="T129" s="447">
        <v>100</v>
      </c>
      <c r="U129" s="549" t="s">
        <v>5276</v>
      </c>
      <c r="V129" s="529" t="s">
        <v>3337</v>
      </c>
      <c r="W129" s="479" t="s">
        <v>774</v>
      </c>
      <c r="X129" s="169"/>
      <c r="Y129" s="71" t="s">
        <v>245</v>
      </c>
      <c r="Z129" s="145">
        <f t="shared" si="31"/>
        <v>0</v>
      </c>
      <c r="AA129" s="145">
        <f t="shared" si="32"/>
        <v>0</v>
      </c>
      <c r="AB129" s="257">
        <f t="shared" si="33"/>
        <v>0</v>
      </c>
      <c r="AC129" s="142">
        <f t="shared" si="34"/>
        <v>0</v>
      </c>
      <c r="AD129" s="143">
        <f t="shared" si="35"/>
        <v>0</v>
      </c>
      <c r="AE129" s="144" t="str">
        <f t="shared" si="36"/>
        <v/>
      </c>
      <c r="AF129" s="144" t="str">
        <f t="shared" si="37"/>
        <v/>
      </c>
      <c r="AG129" s="144">
        <f t="shared" si="38"/>
        <v>0</v>
      </c>
      <c r="AH129" s="591">
        <f t="shared" si="39"/>
        <v>0</v>
      </c>
    </row>
    <row r="130" spans="1:34">
      <c r="A130" s="573"/>
      <c r="B130" s="13"/>
      <c r="C130" s="359" t="s">
        <v>1542</v>
      </c>
      <c r="D130" s="359" t="s">
        <v>1543</v>
      </c>
      <c r="E130" s="379" t="s">
        <v>1544</v>
      </c>
      <c r="F130" s="8">
        <v>50</v>
      </c>
      <c r="G130" s="233"/>
      <c r="H130" s="412">
        <v>54</v>
      </c>
      <c r="I130" s="146">
        <f t="shared" si="29"/>
        <v>37.799999999999997</v>
      </c>
      <c r="J130" s="255">
        <f t="shared" si="30"/>
        <v>1.4538461538461538</v>
      </c>
      <c r="K130" s="8" t="s">
        <v>3145</v>
      </c>
      <c r="L130" s="424" t="s">
        <v>3323</v>
      </c>
      <c r="M130" s="572" t="s">
        <v>5776</v>
      </c>
      <c r="N130" s="8" t="s">
        <v>10</v>
      </c>
      <c r="O130" s="426">
        <v>2.6713999999999998E-2</v>
      </c>
      <c r="P130" s="423">
        <v>3000</v>
      </c>
      <c r="Q130" s="439">
        <v>6050</v>
      </c>
      <c r="R130" s="451" t="s">
        <v>3338</v>
      </c>
      <c r="S130" s="457"/>
      <c r="T130" s="447">
        <v>20</v>
      </c>
      <c r="U130" s="552" t="s">
        <v>5277</v>
      </c>
      <c r="V130" s="529"/>
      <c r="W130" s="479" t="s">
        <v>5836</v>
      </c>
      <c r="X130" s="169"/>
      <c r="Y130" s="641" t="s">
        <v>6572</v>
      </c>
      <c r="Z130" s="145">
        <f t="shared" si="31"/>
        <v>0</v>
      </c>
      <c r="AA130" s="145">
        <f t="shared" si="32"/>
        <v>0</v>
      </c>
      <c r="AB130" s="257">
        <f t="shared" si="33"/>
        <v>0</v>
      </c>
      <c r="AC130" s="142">
        <f t="shared" si="34"/>
        <v>0</v>
      </c>
      <c r="AD130" s="143">
        <f t="shared" si="35"/>
        <v>0</v>
      </c>
      <c r="AE130" s="144" t="str">
        <f t="shared" si="36"/>
        <v/>
      </c>
      <c r="AF130" s="144" t="str">
        <f t="shared" si="37"/>
        <v/>
      </c>
      <c r="AG130" s="144">
        <f t="shared" si="38"/>
        <v>0</v>
      </c>
      <c r="AH130" s="591">
        <f t="shared" si="39"/>
        <v>0</v>
      </c>
    </row>
    <row r="131" spans="1:34">
      <c r="A131" s="573"/>
      <c r="B131" s="13"/>
      <c r="C131" s="359" t="s">
        <v>1545</v>
      </c>
      <c r="D131" s="359" t="s">
        <v>1546</v>
      </c>
      <c r="E131" s="379" t="s">
        <v>101</v>
      </c>
      <c r="F131" s="8">
        <v>12</v>
      </c>
      <c r="G131" s="136"/>
      <c r="H131" s="413">
        <v>196</v>
      </c>
      <c r="I131" s="146">
        <f t="shared" si="29"/>
        <v>137.19999999999999</v>
      </c>
      <c r="J131" s="255">
        <f t="shared" si="30"/>
        <v>5.2769230769230768</v>
      </c>
      <c r="K131" s="8" t="s">
        <v>3145</v>
      </c>
      <c r="L131" s="399"/>
      <c r="M131" s="572" t="s">
        <v>5775</v>
      </c>
      <c r="N131" s="8" t="s">
        <v>10</v>
      </c>
      <c r="O131" s="426">
        <v>7.8587999999999991E-2</v>
      </c>
      <c r="P131" s="423">
        <v>2016</v>
      </c>
      <c r="Q131" s="439">
        <v>8376</v>
      </c>
      <c r="R131" s="451" t="s">
        <v>3340</v>
      </c>
      <c r="S131" s="457"/>
      <c r="T131" s="447">
        <v>100</v>
      </c>
      <c r="U131" s="550" t="s">
        <v>3341</v>
      </c>
      <c r="V131" s="533" t="s">
        <v>3342</v>
      </c>
      <c r="W131" s="425" t="s">
        <v>5837</v>
      </c>
      <c r="X131" s="169"/>
      <c r="Y131" s="238" t="s">
        <v>245</v>
      </c>
      <c r="Z131" s="145">
        <f t="shared" si="31"/>
        <v>0</v>
      </c>
      <c r="AA131" s="145">
        <f t="shared" si="32"/>
        <v>0</v>
      </c>
      <c r="AB131" s="257">
        <f t="shared" si="33"/>
        <v>0</v>
      </c>
      <c r="AC131" s="142">
        <f t="shared" si="34"/>
        <v>0</v>
      </c>
      <c r="AD131" s="143">
        <f t="shared" si="35"/>
        <v>0</v>
      </c>
      <c r="AE131" s="144" t="str">
        <f t="shared" si="36"/>
        <v/>
      </c>
      <c r="AF131" s="144" t="str">
        <f t="shared" si="37"/>
        <v/>
      </c>
      <c r="AG131" s="144">
        <f t="shared" si="38"/>
        <v>0</v>
      </c>
      <c r="AH131" s="591">
        <f t="shared" si="39"/>
        <v>0</v>
      </c>
    </row>
    <row r="132" spans="1:34">
      <c r="A132" s="575"/>
      <c r="B132" s="13"/>
      <c r="C132" s="359" t="s">
        <v>1547</v>
      </c>
      <c r="D132" s="359" t="s">
        <v>1548</v>
      </c>
      <c r="E132" s="379" t="s">
        <v>101</v>
      </c>
      <c r="F132" s="8">
        <v>12</v>
      </c>
      <c r="G132" s="235"/>
      <c r="H132" s="412">
        <v>192</v>
      </c>
      <c r="I132" s="146">
        <f t="shared" si="29"/>
        <v>134.39999999999998</v>
      </c>
      <c r="J132" s="255">
        <f t="shared" si="30"/>
        <v>5.1692307692307686</v>
      </c>
      <c r="K132" s="8" t="s">
        <v>3145</v>
      </c>
      <c r="L132" s="8"/>
      <c r="M132" s="572" t="s">
        <v>5775</v>
      </c>
      <c r="N132" s="8" t="s">
        <v>10</v>
      </c>
      <c r="O132" s="426">
        <v>6.1903999999999994E-2</v>
      </c>
      <c r="P132" s="423">
        <v>2016</v>
      </c>
      <c r="Q132" s="439">
        <v>6500</v>
      </c>
      <c r="R132" s="451" t="s">
        <v>3134</v>
      </c>
      <c r="S132" s="457"/>
      <c r="T132" s="447">
        <v>110</v>
      </c>
      <c r="U132" s="548" t="s">
        <v>3344</v>
      </c>
      <c r="V132" s="512" t="s">
        <v>3345</v>
      </c>
      <c r="W132" s="479" t="s">
        <v>774</v>
      </c>
      <c r="X132" s="169"/>
      <c r="Y132" s="237" t="s">
        <v>245</v>
      </c>
      <c r="Z132" s="145">
        <f t="shared" si="31"/>
        <v>0</v>
      </c>
      <c r="AA132" s="145">
        <f t="shared" si="32"/>
        <v>0</v>
      </c>
      <c r="AB132" s="257">
        <f t="shared" si="33"/>
        <v>0</v>
      </c>
      <c r="AC132" s="142">
        <f t="shared" si="34"/>
        <v>0</v>
      </c>
      <c r="AD132" s="143">
        <f t="shared" si="35"/>
        <v>0</v>
      </c>
      <c r="AE132" s="144" t="str">
        <f t="shared" si="36"/>
        <v/>
      </c>
      <c r="AF132" s="144" t="str">
        <f t="shared" si="37"/>
        <v/>
      </c>
      <c r="AG132" s="144">
        <f t="shared" si="38"/>
        <v>0</v>
      </c>
      <c r="AH132" s="591">
        <f t="shared" si="39"/>
        <v>0</v>
      </c>
    </row>
    <row r="133" spans="1:34">
      <c r="A133" s="575"/>
      <c r="B133" s="13"/>
      <c r="C133" s="359" t="s">
        <v>1549</v>
      </c>
      <c r="D133" s="359" t="s">
        <v>1550</v>
      </c>
      <c r="E133" s="379" t="s">
        <v>296</v>
      </c>
      <c r="F133" s="8">
        <v>24</v>
      </c>
      <c r="G133" s="8"/>
      <c r="H133" s="413">
        <v>150</v>
      </c>
      <c r="I133" s="146">
        <f t="shared" si="29"/>
        <v>105</v>
      </c>
      <c r="J133" s="255">
        <f t="shared" si="30"/>
        <v>4.0384615384615383</v>
      </c>
      <c r="K133" s="8" t="s">
        <v>3145</v>
      </c>
      <c r="L133" s="8"/>
      <c r="M133" s="572" t="s">
        <v>5775</v>
      </c>
      <c r="N133" s="8" t="s">
        <v>10</v>
      </c>
      <c r="O133" s="426">
        <v>0.12787199999999999</v>
      </c>
      <c r="P133" s="423">
        <v>2688</v>
      </c>
      <c r="Q133" s="439">
        <v>13000</v>
      </c>
      <c r="R133" s="451" t="s">
        <v>3346</v>
      </c>
      <c r="S133" s="457"/>
      <c r="T133" s="447">
        <v>60</v>
      </c>
      <c r="U133" s="548" t="s">
        <v>3347</v>
      </c>
      <c r="V133" s="512" t="s">
        <v>3348</v>
      </c>
      <c r="W133" s="479" t="s">
        <v>775</v>
      </c>
      <c r="X133" s="169"/>
      <c r="Y133" s="71" t="s">
        <v>245</v>
      </c>
      <c r="Z133" s="145">
        <f t="shared" si="31"/>
        <v>0</v>
      </c>
      <c r="AA133" s="145">
        <f t="shared" si="32"/>
        <v>0</v>
      </c>
      <c r="AB133" s="257">
        <f t="shared" si="33"/>
        <v>0</v>
      </c>
      <c r="AC133" s="142">
        <f t="shared" si="34"/>
        <v>0</v>
      </c>
      <c r="AD133" s="143">
        <f t="shared" si="35"/>
        <v>0</v>
      </c>
      <c r="AE133" s="144" t="str">
        <f t="shared" si="36"/>
        <v/>
      </c>
      <c r="AF133" s="144" t="str">
        <f t="shared" si="37"/>
        <v/>
      </c>
      <c r="AG133" s="144">
        <f t="shared" si="38"/>
        <v>0</v>
      </c>
      <c r="AH133" s="591">
        <f t="shared" si="39"/>
        <v>0</v>
      </c>
    </row>
    <row r="134" spans="1:34">
      <c r="A134" s="575"/>
      <c r="B134" s="13"/>
      <c r="C134" s="359" t="s">
        <v>1551</v>
      </c>
      <c r="D134" s="359" t="s">
        <v>297</v>
      </c>
      <c r="E134" s="379" t="s">
        <v>296</v>
      </c>
      <c r="F134" s="8">
        <v>24</v>
      </c>
      <c r="G134" s="8"/>
      <c r="H134" s="412">
        <v>165</v>
      </c>
      <c r="I134" s="146">
        <f t="shared" si="29"/>
        <v>115.49999999999999</v>
      </c>
      <c r="J134" s="255">
        <f t="shared" si="30"/>
        <v>4.4423076923076916</v>
      </c>
      <c r="K134" s="8" t="s">
        <v>3145</v>
      </c>
      <c r="L134" s="8"/>
      <c r="M134" s="572"/>
      <c r="N134" s="8" t="s">
        <v>10</v>
      </c>
      <c r="O134" s="426">
        <v>5.8465999999999997E-2</v>
      </c>
      <c r="P134" s="423">
        <v>3360</v>
      </c>
      <c r="Q134" s="439">
        <v>17000</v>
      </c>
      <c r="R134" s="451" t="s">
        <v>3134</v>
      </c>
      <c r="S134" s="457"/>
      <c r="T134" s="447">
        <v>60</v>
      </c>
      <c r="U134" s="548" t="s">
        <v>572</v>
      </c>
      <c r="V134" s="514" t="s">
        <v>3349</v>
      </c>
      <c r="W134" s="479" t="s">
        <v>775</v>
      </c>
      <c r="X134" s="169"/>
      <c r="Y134" s="71" t="s">
        <v>245</v>
      </c>
      <c r="Z134" s="145">
        <f t="shared" si="31"/>
        <v>0</v>
      </c>
      <c r="AA134" s="145">
        <f t="shared" si="32"/>
        <v>0</v>
      </c>
      <c r="AB134" s="257">
        <f t="shared" si="33"/>
        <v>0</v>
      </c>
      <c r="AC134" s="142">
        <f t="shared" si="34"/>
        <v>0</v>
      </c>
      <c r="AD134" s="143">
        <f t="shared" si="35"/>
        <v>0</v>
      </c>
      <c r="AE134" s="144" t="str">
        <f t="shared" si="36"/>
        <v/>
      </c>
      <c r="AF134" s="144" t="str">
        <f t="shared" si="37"/>
        <v/>
      </c>
      <c r="AG134" s="144">
        <f t="shared" si="38"/>
        <v>0</v>
      </c>
      <c r="AH134" s="591">
        <f t="shared" si="39"/>
        <v>0</v>
      </c>
    </row>
    <row r="135" spans="1:34">
      <c r="A135" s="575"/>
      <c r="B135" s="13"/>
      <c r="C135" s="355" t="s">
        <v>1552</v>
      </c>
      <c r="D135" s="364" t="s">
        <v>1553</v>
      </c>
      <c r="E135" s="379" t="s">
        <v>334</v>
      </c>
      <c r="F135" s="8">
        <v>8</v>
      </c>
      <c r="G135" s="8"/>
      <c r="H135" s="412">
        <v>365</v>
      </c>
      <c r="I135" s="146">
        <f t="shared" si="29"/>
        <v>255.49999999999997</v>
      </c>
      <c r="J135" s="255">
        <f t="shared" si="30"/>
        <v>9.8269230769230766</v>
      </c>
      <c r="K135" s="8" t="s">
        <v>1954</v>
      </c>
      <c r="L135" s="8"/>
      <c r="M135" s="572" t="s">
        <v>5777</v>
      </c>
      <c r="N135" s="8" t="s">
        <v>10</v>
      </c>
      <c r="O135" s="426">
        <v>7.2283E-2</v>
      </c>
      <c r="P135" s="423">
        <v>624</v>
      </c>
      <c r="Q135" s="439">
        <v>8000</v>
      </c>
      <c r="R135" s="451" t="s">
        <v>3350</v>
      </c>
      <c r="S135" s="457"/>
      <c r="T135" s="447">
        <v>55</v>
      </c>
      <c r="U135" s="548" t="s">
        <v>5278</v>
      </c>
      <c r="V135" s="543" t="s">
        <v>3351</v>
      </c>
      <c r="W135" s="479" t="s">
        <v>5838</v>
      </c>
      <c r="X135" s="169"/>
      <c r="Y135" s="641" t="s">
        <v>245</v>
      </c>
      <c r="Z135" s="145">
        <f t="shared" si="31"/>
        <v>0</v>
      </c>
      <c r="AA135" s="145">
        <f t="shared" si="32"/>
        <v>0</v>
      </c>
      <c r="AB135" s="257">
        <f t="shared" si="33"/>
        <v>0</v>
      </c>
      <c r="AC135" s="142">
        <f t="shared" si="34"/>
        <v>0</v>
      </c>
      <c r="AD135" s="143">
        <f t="shared" si="35"/>
        <v>0</v>
      </c>
      <c r="AE135" s="144" t="str">
        <f t="shared" si="36"/>
        <v/>
      </c>
      <c r="AF135" s="144" t="str">
        <f t="shared" si="37"/>
        <v/>
      </c>
      <c r="AG135" s="144">
        <f t="shared" si="38"/>
        <v>0</v>
      </c>
      <c r="AH135" s="591">
        <f t="shared" si="39"/>
        <v>0</v>
      </c>
    </row>
    <row r="136" spans="1:34" ht="15.75">
      <c r="A136" s="340" t="s">
        <v>5600</v>
      </c>
      <c r="B136" s="13"/>
      <c r="C136" s="348"/>
      <c r="D136" s="341"/>
      <c r="E136" s="379"/>
      <c r="F136" s="8"/>
      <c r="G136" s="8"/>
      <c r="H136" s="413"/>
      <c r="I136" s="410"/>
      <c r="J136" s="565"/>
      <c r="K136" s="346"/>
      <c r="L136" s="8"/>
      <c r="M136" s="572"/>
      <c r="N136" s="346"/>
      <c r="O136" s="346"/>
      <c r="P136" s="423"/>
      <c r="Q136" s="439"/>
      <c r="R136" s="461"/>
      <c r="S136" s="457"/>
      <c r="T136" s="425"/>
      <c r="U136" s="478"/>
      <c r="V136" s="504"/>
      <c r="W136" s="425"/>
      <c r="X136" s="137"/>
      <c r="Y136" s="71" t="s">
        <v>1015</v>
      </c>
      <c r="Z136" s="195"/>
      <c r="AA136" s="195"/>
      <c r="AB136" s="142"/>
      <c r="AC136" s="142"/>
      <c r="AD136" s="143"/>
      <c r="AE136" s="144"/>
      <c r="AF136" s="144"/>
      <c r="AG136" s="144"/>
      <c r="AH136" s="591"/>
    </row>
    <row r="137" spans="1:34">
      <c r="A137" s="573"/>
      <c r="B137" s="13">
        <v>15</v>
      </c>
      <c r="C137" s="358" t="s">
        <v>1554</v>
      </c>
      <c r="D137" s="358" t="s">
        <v>1555</v>
      </c>
      <c r="E137" s="379" t="s">
        <v>1556</v>
      </c>
      <c r="F137" s="8">
        <v>20</v>
      </c>
      <c r="G137" s="233"/>
      <c r="H137" s="413">
        <v>152</v>
      </c>
      <c r="I137" s="146">
        <f t="shared" si="29"/>
        <v>106.39999999999999</v>
      </c>
      <c r="J137" s="255">
        <f t="shared" si="30"/>
        <v>4.092307692307692</v>
      </c>
      <c r="K137" s="8" t="s">
        <v>3145</v>
      </c>
      <c r="L137" s="424" t="s">
        <v>3353</v>
      </c>
      <c r="M137" s="572" t="s">
        <v>5776</v>
      </c>
      <c r="N137" s="8" t="s">
        <v>10</v>
      </c>
      <c r="O137" s="426">
        <v>4.0194000000000001E-2</v>
      </c>
      <c r="P137" s="423">
        <v>6000</v>
      </c>
      <c r="Q137" s="439">
        <v>11700</v>
      </c>
      <c r="R137" s="451" t="s">
        <v>3354</v>
      </c>
      <c r="S137" s="461"/>
      <c r="T137" s="448">
        <v>30</v>
      </c>
      <c r="U137" s="549" t="s">
        <v>5279</v>
      </c>
      <c r="V137" s="510" t="s">
        <v>3355</v>
      </c>
      <c r="W137" s="479" t="s">
        <v>5839</v>
      </c>
      <c r="X137" s="169"/>
      <c r="Y137" s="234" t="s">
        <v>245</v>
      </c>
      <c r="Z137" s="145">
        <f t="shared" si="31"/>
        <v>0</v>
      </c>
      <c r="AA137" s="145">
        <f t="shared" si="32"/>
        <v>0</v>
      </c>
      <c r="AB137" s="257">
        <f t="shared" si="33"/>
        <v>0</v>
      </c>
      <c r="AC137" s="142">
        <f t="shared" si="34"/>
        <v>0</v>
      </c>
      <c r="AD137" s="143">
        <f t="shared" si="35"/>
        <v>0</v>
      </c>
      <c r="AE137" s="144" t="str">
        <f t="shared" si="36"/>
        <v/>
      </c>
      <c r="AF137" s="144" t="str">
        <f t="shared" si="37"/>
        <v/>
      </c>
      <c r="AG137" s="144">
        <f t="shared" si="38"/>
        <v>0</v>
      </c>
      <c r="AH137" s="591">
        <f t="shared" si="39"/>
        <v>0</v>
      </c>
    </row>
    <row r="138" spans="1:34">
      <c r="A138" s="573"/>
      <c r="B138" s="13">
        <v>15</v>
      </c>
      <c r="C138" s="369" t="s">
        <v>1557</v>
      </c>
      <c r="D138" s="358" t="s">
        <v>1555</v>
      </c>
      <c r="E138" s="379" t="s">
        <v>1539</v>
      </c>
      <c r="F138" s="8">
        <v>20</v>
      </c>
      <c r="G138" s="136"/>
      <c r="H138" s="413">
        <v>120</v>
      </c>
      <c r="I138" s="146">
        <f t="shared" si="29"/>
        <v>84</v>
      </c>
      <c r="J138" s="255">
        <f t="shared" si="30"/>
        <v>3.2307692307692308</v>
      </c>
      <c r="K138" s="8" t="s">
        <v>3145</v>
      </c>
      <c r="L138" s="424" t="s">
        <v>3353</v>
      </c>
      <c r="M138" s="572" t="s">
        <v>5776</v>
      </c>
      <c r="N138" s="8" t="s">
        <v>10</v>
      </c>
      <c r="O138" s="426">
        <v>3.3659999999999995E-2</v>
      </c>
      <c r="P138" s="423">
        <v>4000</v>
      </c>
      <c r="Q138" s="439">
        <v>9100</v>
      </c>
      <c r="R138" s="451" t="s">
        <v>3357</v>
      </c>
      <c r="S138" s="461"/>
      <c r="T138" s="448">
        <v>30</v>
      </c>
      <c r="U138" s="549" t="s">
        <v>3358</v>
      </c>
      <c r="V138" s="510" t="s">
        <v>3359</v>
      </c>
      <c r="W138" s="478" t="s">
        <v>5840</v>
      </c>
      <c r="X138" s="169"/>
      <c r="Y138" s="238" t="s">
        <v>245</v>
      </c>
      <c r="Z138" s="145">
        <f t="shared" si="31"/>
        <v>0</v>
      </c>
      <c r="AA138" s="145">
        <f t="shared" si="32"/>
        <v>0</v>
      </c>
      <c r="AB138" s="257">
        <f t="shared" si="33"/>
        <v>0</v>
      </c>
      <c r="AC138" s="142">
        <f t="shared" si="34"/>
        <v>0</v>
      </c>
      <c r="AD138" s="143">
        <f t="shared" si="35"/>
        <v>0</v>
      </c>
      <c r="AE138" s="144" t="str">
        <f t="shared" si="36"/>
        <v/>
      </c>
      <c r="AF138" s="144" t="str">
        <f t="shared" si="37"/>
        <v/>
      </c>
      <c r="AG138" s="144">
        <f t="shared" si="38"/>
        <v>0</v>
      </c>
      <c r="AH138" s="591">
        <f t="shared" si="39"/>
        <v>0</v>
      </c>
    </row>
    <row r="139" spans="1:34">
      <c r="A139" s="573"/>
      <c r="B139" s="13">
        <v>16</v>
      </c>
      <c r="C139" s="358" t="s">
        <v>1558</v>
      </c>
      <c r="D139" s="358" t="s">
        <v>1559</v>
      </c>
      <c r="E139" s="379" t="s">
        <v>1560</v>
      </c>
      <c r="F139" s="8">
        <v>25</v>
      </c>
      <c r="G139" s="18"/>
      <c r="H139" s="412">
        <v>138</v>
      </c>
      <c r="I139" s="146">
        <f t="shared" si="29"/>
        <v>96.6</v>
      </c>
      <c r="J139" s="255">
        <f t="shared" si="30"/>
        <v>3.7153846153846151</v>
      </c>
      <c r="K139" s="8" t="s">
        <v>3145</v>
      </c>
      <c r="L139" s="424" t="s">
        <v>3361</v>
      </c>
      <c r="M139" s="572" t="s">
        <v>5776</v>
      </c>
      <c r="N139" s="8" t="s">
        <v>10</v>
      </c>
      <c r="O139" s="426">
        <v>4.5044999999999995E-2</v>
      </c>
      <c r="P139" s="423">
        <v>7500</v>
      </c>
      <c r="Q139" s="439">
        <v>16925</v>
      </c>
      <c r="R139" s="451" t="s">
        <v>3357</v>
      </c>
      <c r="S139" s="457"/>
      <c r="T139" s="448">
        <v>33</v>
      </c>
      <c r="U139" s="549" t="s">
        <v>5280</v>
      </c>
      <c r="V139" s="529" t="s">
        <v>3362</v>
      </c>
      <c r="W139" s="592" t="s">
        <v>5841</v>
      </c>
      <c r="X139" s="169"/>
      <c r="Y139" s="240" t="s">
        <v>6649</v>
      </c>
      <c r="Z139" s="145">
        <f t="shared" si="31"/>
        <v>0</v>
      </c>
      <c r="AA139" s="145">
        <f t="shared" si="32"/>
        <v>0</v>
      </c>
      <c r="AB139" s="257">
        <f t="shared" si="33"/>
        <v>0</v>
      </c>
      <c r="AC139" s="142">
        <f t="shared" si="34"/>
        <v>0</v>
      </c>
      <c r="AD139" s="143">
        <f t="shared" si="35"/>
        <v>0</v>
      </c>
      <c r="AE139" s="144" t="str">
        <f t="shared" si="36"/>
        <v/>
      </c>
      <c r="AF139" s="144" t="str">
        <f t="shared" si="37"/>
        <v/>
      </c>
      <c r="AG139" s="144">
        <f t="shared" si="38"/>
        <v>0</v>
      </c>
      <c r="AH139" s="591">
        <f t="shared" si="39"/>
        <v>0</v>
      </c>
    </row>
    <row r="140" spans="1:34">
      <c r="A140" s="573"/>
      <c r="B140" s="13">
        <v>16</v>
      </c>
      <c r="C140" s="369" t="s">
        <v>1561</v>
      </c>
      <c r="D140" s="358" t="s">
        <v>1559</v>
      </c>
      <c r="E140" s="379" t="s">
        <v>1560</v>
      </c>
      <c r="F140" s="8">
        <v>25</v>
      </c>
      <c r="G140" s="136"/>
      <c r="H140" s="412">
        <v>138</v>
      </c>
      <c r="I140" s="146">
        <f t="shared" si="29"/>
        <v>96.6</v>
      </c>
      <c r="J140" s="255">
        <f t="shared" si="30"/>
        <v>3.7153846153846151</v>
      </c>
      <c r="K140" s="8" t="s">
        <v>3145</v>
      </c>
      <c r="L140" s="424" t="s">
        <v>3361</v>
      </c>
      <c r="M140" s="572" t="s">
        <v>5776</v>
      </c>
      <c r="N140" s="8" t="s">
        <v>10</v>
      </c>
      <c r="O140" s="426">
        <v>4.5044999999999995E-2</v>
      </c>
      <c r="P140" s="423">
        <v>7500</v>
      </c>
      <c r="Q140" s="439">
        <v>16875</v>
      </c>
      <c r="R140" s="451" t="s">
        <v>3357</v>
      </c>
      <c r="S140" s="457"/>
      <c r="T140" s="448">
        <v>33</v>
      </c>
      <c r="U140" s="549" t="s">
        <v>5281</v>
      </c>
      <c r="V140" s="507" t="s">
        <v>3364</v>
      </c>
      <c r="W140" s="592" t="s">
        <v>5842</v>
      </c>
      <c r="X140" s="169"/>
      <c r="Y140" s="238" t="s">
        <v>6649</v>
      </c>
      <c r="Z140" s="145">
        <f t="shared" si="31"/>
        <v>0</v>
      </c>
      <c r="AA140" s="145">
        <f t="shared" si="32"/>
        <v>0</v>
      </c>
      <c r="AB140" s="257">
        <f t="shared" si="33"/>
        <v>0</v>
      </c>
      <c r="AC140" s="142">
        <f t="shared" si="34"/>
        <v>0</v>
      </c>
      <c r="AD140" s="143">
        <f t="shared" si="35"/>
        <v>0</v>
      </c>
      <c r="AE140" s="144" t="str">
        <f t="shared" si="36"/>
        <v/>
      </c>
      <c r="AF140" s="144" t="str">
        <f t="shared" si="37"/>
        <v/>
      </c>
      <c r="AG140" s="144">
        <f t="shared" si="38"/>
        <v>0</v>
      </c>
      <c r="AH140" s="591">
        <f t="shared" si="39"/>
        <v>0</v>
      </c>
    </row>
    <row r="141" spans="1:34">
      <c r="A141" s="573"/>
      <c r="B141" s="13">
        <v>16</v>
      </c>
      <c r="C141" s="358" t="s">
        <v>1562</v>
      </c>
      <c r="D141" s="358" t="s">
        <v>1559</v>
      </c>
      <c r="E141" s="379" t="s">
        <v>1560</v>
      </c>
      <c r="F141" s="8">
        <v>25</v>
      </c>
      <c r="G141" s="18"/>
      <c r="H141" s="412">
        <v>138</v>
      </c>
      <c r="I141" s="146">
        <f t="shared" si="29"/>
        <v>96.6</v>
      </c>
      <c r="J141" s="255">
        <f t="shared" si="30"/>
        <v>3.7153846153846151</v>
      </c>
      <c r="K141" s="8" t="s">
        <v>3145</v>
      </c>
      <c r="L141" s="424" t="s">
        <v>3361</v>
      </c>
      <c r="M141" s="572" t="s">
        <v>5776</v>
      </c>
      <c r="N141" s="8" t="s">
        <v>10</v>
      </c>
      <c r="O141" s="426">
        <v>4.5044999999999995E-2</v>
      </c>
      <c r="P141" s="423">
        <v>7500</v>
      </c>
      <c r="Q141" s="439">
        <v>15900</v>
      </c>
      <c r="R141" s="451" t="s">
        <v>3357</v>
      </c>
      <c r="S141" s="457"/>
      <c r="T141" s="448">
        <v>33</v>
      </c>
      <c r="U141" s="549" t="s">
        <v>5282</v>
      </c>
      <c r="V141" s="507" t="s">
        <v>3366</v>
      </c>
      <c r="W141" s="479" t="s">
        <v>5843</v>
      </c>
      <c r="X141" s="169"/>
      <c r="Y141" s="240" t="s">
        <v>6572</v>
      </c>
      <c r="Z141" s="145">
        <f t="shared" si="31"/>
        <v>0</v>
      </c>
      <c r="AA141" s="145">
        <f t="shared" si="32"/>
        <v>0</v>
      </c>
      <c r="AB141" s="257">
        <f t="shared" si="33"/>
        <v>0</v>
      </c>
      <c r="AC141" s="142">
        <f t="shared" si="34"/>
        <v>0</v>
      </c>
      <c r="AD141" s="143">
        <f t="shared" si="35"/>
        <v>0</v>
      </c>
      <c r="AE141" s="144" t="str">
        <f t="shared" si="36"/>
        <v/>
      </c>
      <c r="AF141" s="144" t="str">
        <f t="shared" si="37"/>
        <v/>
      </c>
      <c r="AG141" s="144">
        <f t="shared" si="38"/>
        <v>0</v>
      </c>
      <c r="AH141" s="591">
        <f t="shared" si="39"/>
        <v>0</v>
      </c>
    </row>
    <row r="142" spans="1:34">
      <c r="A142" s="573"/>
      <c r="B142" s="13"/>
      <c r="C142" s="369" t="s">
        <v>1563</v>
      </c>
      <c r="D142" s="358" t="s">
        <v>1564</v>
      </c>
      <c r="E142" s="379" t="s">
        <v>300</v>
      </c>
      <c r="F142" s="8">
        <v>15</v>
      </c>
      <c r="G142" s="136"/>
      <c r="H142" s="412">
        <v>327</v>
      </c>
      <c r="I142" s="146">
        <f t="shared" si="29"/>
        <v>228.89999999999998</v>
      </c>
      <c r="J142" s="255">
        <f t="shared" si="30"/>
        <v>8.8038461538461537</v>
      </c>
      <c r="K142" s="8" t="s">
        <v>3145</v>
      </c>
      <c r="L142" s="424"/>
      <c r="M142" s="572"/>
      <c r="N142" s="8" t="s">
        <v>10</v>
      </c>
      <c r="O142" s="426">
        <v>9.7143499999999994E-2</v>
      </c>
      <c r="P142" s="423">
        <v>7500</v>
      </c>
      <c r="Q142" s="439">
        <v>19000</v>
      </c>
      <c r="R142" s="451" t="s">
        <v>3367</v>
      </c>
      <c r="S142" s="457"/>
      <c r="T142" s="448">
        <v>45</v>
      </c>
      <c r="U142" s="548" t="s">
        <v>5283</v>
      </c>
      <c r="V142" s="514" t="s">
        <v>3368</v>
      </c>
      <c r="W142" s="592" t="s">
        <v>5844</v>
      </c>
      <c r="X142" s="169"/>
      <c r="Y142" s="238" t="s">
        <v>245</v>
      </c>
      <c r="Z142" s="145">
        <f t="shared" si="31"/>
        <v>0</v>
      </c>
      <c r="AA142" s="145">
        <f t="shared" si="32"/>
        <v>0</v>
      </c>
      <c r="AB142" s="257">
        <f t="shared" si="33"/>
        <v>0</v>
      </c>
      <c r="AC142" s="142">
        <f t="shared" si="34"/>
        <v>0</v>
      </c>
      <c r="AD142" s="143">
        <f t="shared" si="35"/>
        <v>0</v>
      </c>
      <c r="AE142" s="144" t="str">
        <f t="shared" si="36"/>
        <v/>
      </c>
      <c r="AF142" s="144" t="str">
        <f t="shared" si="37"/>
        <v/>
      </c>
      <c r="AG142" s="144">
        <f t="shared" si="38"/>
        <v>0</v>
      </c>
      <c r="AH142" s="591">
        <f t="shared" si="39"/>
        <v>0</v>
      </c>
    </row>
    <row r="143" spans="1:34">
      <c r="A143" s="573"/>
      <c r="B143" s="13"/>
      <c r="C143" s="369" t="s">
        <v>1565</v>
      </c>
      <c r="D143" s="358" t="s">
        <v>1566</v>
      </c>
      <c r="E143" s="379" t="s">
        <v>300</v>
      </c>
      <c r="F143" s="8">
        <v>15</v>
      </c>
      <c r="G143" s="235"/>
      <c r="H143" s="412">
        <v>327</v>
      </c>
      <c r="I143" s="146">
        <f t="shared" si="29"/>
        <v>228.89999999999998</v>
      </c>
      <c r="J143" s="255">
        <f t="shared" si="30"/>
        <v>8.8038461538461537</v>
      </c>
      <c r="K143" s="8" t="s">
        <v>3145</v>
      </c>
      <c r="L143" s="424"/>
      <c r="M143" s="572"/>
      <c r="N143" s="8" t="s">
        <v>10</v>
      </c>
      <c r="O143" s="426">
        <v>9.7143499999999994E-2</v>
      </c>
      <c r="P143" s="423">
        <v>7500</v>
      </c>
      <c r="Q143" s="439">
        <v>19000</v>
      </c>
      <c r="R143" s="451" t="s">
        <v>3367</v>
      </c>
      <c r="S143" s="457"/>
      <c r="T143" s="448">
        <v>45</v>
      </c>
      <c r="U143" s="548" t="s">
        <v>5284</v>
      </c>
      <c r="V143" s="529"/>
      <c r="W143" s="596" t="s">
        <v>5845</v>
      </c>
      <c r="X143" s="169"/>
      <c r="Y143" s="237" t="s">
        <v>245</v>
      </c>
      <c r="Z143" s="145">
        <f t="shared" si="31"/>
        <v>0</v>
      </c>
      <c r="AA143" s="145">
        <f t="shared" si="32"/>
        <v>0</v>
      </c>
      <c r="AB143" s="257">
        <f t="shared" si="33"/>
        <v>0</v>
      </c>
      <c r="AC143" s="142">
        <f t="shared" si="34"/>
        <v>0</v>
      </c>
      <c r="AD143" s="143">
        <f t="shared" si="35"/>
        <v>0</v>
      </c>
      <c r="AE143" s="144" t="str">
        <f t="shared" si="36"/>
        <v/>
      </c>
      <c r="AF143" s="144" t="str">
        <f t="shared" si="37"/>
        <v/>
      </c>
      <c r="AG143" s="144">
        <f t="shared" si="38"/>
        <v>0</v>
      </c>
      <c r="AH143" s="591">
        <f t="shared" si="39"/>
        <v>0</v>
      </c>
    </row>
    <row r="144" spans="1:34">
      <c r="A144" s="573"/>
      <c r="B144" s="13">
        <v>17</v>
      </c>
      <c r="C144" s="369" t="s">
        <v>1567</v>
      </c>
      <c r="D144" s="358" t="s">
        <v>299</v>
      </c>
      <c r="E144" s="379" t="s">
        <v>300</v>
      </c>
      <c r="F144" s="8">
        <v>15</v>
      </c>
      <c r="G144" s="8"/>
      <c r="H144" s="412">
        <v>297</v>
      </c>
      <c r="I144" s="146">
        <f t="shared" si="29"/>
        <v>207.89999999999998</v>
      </c>
      <c r="J144" s="255">
        <f t="shared" si="30"/>
        <v>7.9961538461538453</v>
      </c>
      <c r="K144" s="8" t="s">
        <v>3207</v>
      </c>
      <c r="L144" s="8"/>
      <c r="M144" s="572" t="s">
        <v>5777</v>
      </c>
      <c r="N144" s="8" t="s">
        <v>10</v>
      </c>
      <c r="O144" s="426">
        <v>6.3425999999999996E-2</v>
      </c>
      <c r="P144" s="423">
        <v>10500</v>
      </c>
      <c r="Q144" s="439">
        <v>16000</v>
      </c>
      <c r="R144" s="451" t="s">
        <v>3357</v>
      </c>
      <c r="S144" s="461"/>
      <c r="T144" s="448">
        <v>60</v>
      </c>
      <c r="U144" s="549" t="s">
        <v>5285</v>
      </c>
      <c r="V144" s="507" t="s">
        <v>3371</v>
      </c>
      <c r="W144" s="479" t="s">
        <v>776</v>
      </c>
      <c r="X144" s="169"/>
      <c r="Y144" s="71" t="s">
        <v>245</v>
      </c>
      <c r="Z144" s="145">
        <f t="shared" si="31"/>
        <v>0</v>
      </c>
      <c r="AA144" s="145">
        <f t="shared" si="32"/>
        <v>0</v>
      </c>
      <c r="AB144" s="257">
        <f t="shared" si="33"/>
        <v>0</v>
      </c>
      <c r="AC144" s="142">
        <f t="shared" si="34"/>
        <v>0</v>
      </c>
      <c r="AD144" s="143">
        <f t="shared" si="35"/>
        <v>0</v>
      </c>
      <c r="AE144" s="144" t="str">
        <f t="shared" si="36"/>
        <v/>
      </c>
      <c r="AF144" s="144" t="str">
        <f t="shared" si="37"/>
        <v/>
      </c>
      <c r="AG144" s="144">
        <f t="shared" si="38"/>
        <v>0</v>
      </c>
      <c r="AH144" s="591">
        <f t="shared" si="39"/>
        <v>0</v>
      </c>
    </row>
    <row r="145" spans="1:34">
      <c r="A145" s="573"/>
      <c r="B145" s="13">
        <v>17</v>
      </c>
      <c r="C145" s="358" t="s">
        <v>1568</v>
      </c>
      <c r="D145" s="358" t="s">
        <v>299</v>
      </c>
      <c r="E145" s="379" t="s">
        <v>300</v>
      </c>
      <c r="F145" s="8">
        <v>15</v>
      </c>
      <c r="G145" s="8"/>
      <c r="H145" s="412">
        <v>297</v>
      </c>
      <c r="I145" s="146">
        <f t="shared" si="29"/>
        <v>207.89999999999998</v>
      </c>
      <c r="J145" s="255">
        <f t="shared" si="30"/>
        <v>7.9961538461538453</v>
      </c>
      <c r="K145" s="8" t="s">
        <v>3207</v>
      </c>
      <c r="L145" s="8"/>
      <c r="M145" s="572" t="s">
        <v>5777</v>
      </c>
      <c r="N145" s="8" t="s">
        <v>10</v>
      </c>
      <c r="O145" s="426">
        <v>6.3425999999999996E-2</v>
      </c>
      <c r="P145" s="423">
        <v>10500</v>
      </c>
      <c r="Q145" s="439">
        <v>18000</v>
      </c>
      <c r="R145" s="451" t="s">
        <v>3357</v>
      </c>
      <c r="S145" s="461"/>
      <c r="T145" s="448">
        <v>60</v>
      </c>
      <c r="U145" s="549" t="s">
        <v>5286</v>
      </c>
      <c r="V145" s="507" t="s">
        <v>3372</v>
      </c>
      <c r="W145" s="479" t="s">
        <v>5846</v>
      </c>
      <c r="X145" s="169"/>
      <c r="Y145" s="71" t="s">
        <v>245</v>
      </c>
      <c r="Z145" s="145">
        <f t="shared" si="31"/>
        <v>0</v>
      </c>
      <c r="AA145" s="145">
        <f t="shared" si="32"/>
        <v>0</v>
      </c>
      <c r="AB145" s="257">
        <f t="shared" si="33"/>
        <v>0</v>
      </c>
      <c r="AC145" s="142">
        <f t="shared" si="34"/>
        <v>0</v>
      </c>
      <c r="AD145" s="143">
        <f t="shared" si="35"/>
        <v>0</v>
      </c>
      <c r="AE145" s="144" t="str">
        <f t="shared" si="36"/>
        <v/>
      </c>
      <c r="AF145" s="144" t="str">
        <f t="shared" si="37"/>
        <v/>
      </c>
      <c r="AG145" s="144">
        <f t="shared" si="38"/>
        <v>0</v>
      </c>
      <c r="AH145" s="591">
        <f t="shared" si="39"/>
        <v>0</v>
      </c>
    </row>
    <row r="146" spans="1:34">
      <c r="A146" s="573"/>
      <c r="B146" s="13">
        <v>17</v>
      </c>
      <c r="C146" s="358" t="s">
        <v>1569</v>
      </c>
      <c r="D146" s="358" t="s">
        <v>299</v>
      </c>
      <c r="E146" s="379" t="s">
        <v>300</v>
      </c>
      <c r="F146" s="8">
        <v>15</v>
      </c>
      <c r="G146" s="8"/>
      <c r="H146" s="412">
        <v>297</v>
      </c>
      <c r="I146" s="146">
        <f t="shared" si="29"/>
        <v>207.89999999999998</v>
      </c>
      <c r="J146" s="255">
        <f t="shared" si="30"/>
        <v>7.9961538461538453</v>
      </c>
      <c r="K146" s="8" t="s">
        <v>3207</v>
      </c>
      <c r="L146" s="8"/>
      <c r="M146" s="572" t="s">
        <v>5777</v>
      </c>
      <c r="N146" s="8" t="s">
        <v>10</v>
      </c>
      <c r="O146" s="426">
        <v>6.3425999999999996E-2</v>
      </c>
      <c r="P146" s="423">
        <v>10500</v>
      </c>
      <c r="Q146" s="439">
        <v>18000</v>
      </c>
      <c r="R146" s="451" t="s">
        <v>3357</v>
      </c>
      <c r="S146" s="461"/>
      <c r="T146" s="448">
        <v>60</v>
      </c>
      <c r="U146" s="549" t="s">
        <v>5287</v>
      </c>
      <c r="V146" s="514" t="s">
        <v>3374</v>
      </c>
      <c r="W146" s="479" t="s">
        <v>5847</v>
      </c>
      <c r="X146" s="169"/>
      <c r="Y146" s="71" t="s">
        <v>245</v>
      </c>
      <c r="Z146" s="145">
        <f t="shared" si="31"/>
        <v>0</v>
      </c>
      <c r="AA146" s="145">
        <f t="shared" si="32"/>
        <v>0</v>
      </c>
      <c r="AB146" s="257">
        <f t="shared" si="33"/>
        <v>0</v>
      </c>
      <c r="AC146" s="142">
        <f t="shared" si="34"/>
        <v>0</v>
      </c>
      <c r="AD146" s="143">
        <f t="shared" si="35"/>
        <v>0</v>
      </c>
      <c r="AE146" s="144" t="str">
        <f t="shared" si="36"/>
        <v/>
      </c>
      <c r="AF146" s="144" t="str">
        <f t="shared" si="37"/>
        <v/>
      </c>
      <c r="AG146" s="144">
        <f t="shared" si="38"/>
        <v>0</v>
      </c>
      <c r="AH146" s="591">
        <f t="shared" si="39"/>
        <v>0</v>
      </c>
    </row>
    <row r="147" spans="1:34">
      <c r="A147" s="573"/>
      <c r="B147" s="13">
        <v>18</v>
      </c>
      <c r="C147" s="369" t="s">
        <v>1570</v>
      </c>
      <c r="D147" s="358" t="s">
        <v>301</v>
      </c>
      <c r="E147" s="379" t="s">
        <v>302</v>
      </c>
      <c r="F147" s="8">
        <v>15</v>
      </c>
      <c r="G147" s="8"/>
      <c r="H147" s="413">
        <v>285</v>
      </c>
      <c r="I147" s="146">
        <f t="shared" si="29"/>
        <v>199.5</v>
      </c>
      <c r="J147" s="255">
        <f t="shared" si="30"/>
        <v>7.6730769230769234</v>
      </c>
      <c r="K147" s="8" t="s">
        <v>3207</v>
      </c>
      <c r="L147" s="8"/>
      <c r="M147" s="572" t="s">
        <v>5777</v>
      </c>
      <c r="N147" s="8" t="s">
        <v>10</v>
      </c>
      <c r="O147" s="426">
        <v>5.3351999999999997E-2</v>
      </c>
      <c r="P147" s="423">
        <v>10500</v>
      </c>
      <c r="Q147" s="439">
        <v>26910</v>
      </c>
      <c r="R147" s="451" t="s">
        <v>3346</v>
      </c>
      <c r="S147" s="457"/>
      <c r="T147" s="448">
        <v>70</v>
      </c>
      <c r="U147" s="549" t="s">
        <v>5288</v>
      </c>
      <c r="V147" s="514" t="s">
        <v>3376</v>
      </c>
      <c r="W147" s="479" t="s">
        <v>777</v>
      </c>
      <c r="X147" s="169"/>
      <c r="Y147" s="71" t="s">
        <v>245</v>
      </c>
      <c r="Z147" s="145">
        <f t="shared" si="31"/>
        <v>0</v>
      </c>
      <c r="AA147" s="145">
        <f t="shared" si="32"/>
        <v>0</v>
      </c>
      <c r="AB147" s="257">
        <f t="shared" si="33"/>
        <v>0</v>
      </c>
      <c r="AC147" s="142">
        <f t="shared" si="34"/>
        <v>0</v>
      </c>
      <c r="AD147" s="143">
        <f t="shared" si="35"/>
        <v>0</v>
      </c>
      <c r="AE147" s="144" t="str">
        <f t="shared" si="36"/>
        <v/>
      </c>
      <c r="AF147" s="144" t="str">
        <f t="shared" si="37"/>
        <v/>
      </c>
      <c r="AG147" s="144">
        <f t="shared" si="38"/>
        <v>0</v>
      </c>
      <c r="AH147" s="591">
        <f t="shared" si="39"/>
        <v>0</v>
      </c>
    </row>
    <row r="148" spans="1:34">
      <c r="A148" s="573"/>
      <c r="B148" s="13">
        <v>18</v>
      </c>
      <c r="C148" s="358" t="s">
        <v>1571</v>
      </c>
      <c r="D148" s="358" t="s">
        <v>301</v>
      </c>
      <c r="E148" s="379" t="s">
        <v>302</v>
      </c>
      <c r="F148" s="8">
        <v>15</v>
      </c>
      <c r="G148" s="8"/>
      <c r="H148" s="413">
        <v>285</v>
      </c>
      <c r="I148" s="146">
        <f t="shared" si="29"/>
        <v>199.5</v>
      </c>
      <c r="J148" s="255">
        <f t="shared" si="30"/>
        <v>7.6730769230769234</v>
      </c>
      <c r="K148" s="8" t="s">
        <v>3207</v>
      </c>
      <c r="L148" s="8"/>
      <c r="M148" s="572" t="s">
        <v>5777</v>
      </c>
      <c r="N148" s="8" t="s">
        <v>10</v>
      </c>
      <c r="O148" s="426">
        <v>6.8795999999999996E-2</v>
      </c>
      <c r="P148" s="423">
        <v>10500</v>
      </c>
      <c r="Q148" s="439">
        <v>19365</v>
      </c>
      <c r="R148" s="451" t="s">
        <v>3350</v>
      </c>
      <c r="S148" s="457"/>
      <c r="T148" s="448">
        <v>70</v>
      </c>
      <c r="U148" s="549" t="s">
        <v>5288</v>
      </c>
      <c r="V148" s="510" t="s">
        <v>3378</v>
      </c>
      <c r="W148" s="479" t="s">
        <v>5848</v>
      </c>
      <c r="X148" s="169"/>
      <c r="Y148" s="71" t="s">
        <v>245</v>
      </c>
      <c r="Z148" s="145">
        <f t="shared" si="31"/>
        <v>0</v>
      </c>
      <c r="AA148" s="145">
        <f t="shared" si="32"/>
        <v>0</v>
      </c>
      <c r="AB148" s="257">
        <f t="shared" si="33"/>
        <v>0</v>
      </c>
      <c r="AC148" s="142">
        <f t="shared" si="34"/>
        <v>0</v>
      </c>
      <c r="AD148" s="143">
        <f t="shared" si="35"/>
        <v>0</v>
      </c>
      <c r="AE148" s="144" t="str">
        <f t="shared" si="36"/>
        <v/>
      </c>
      <c r="AF148" s="144" t="str">
        <f t="shared" si="37"/>
        <v/>
      </c>
      <c r="AG148" s="144">
        <f t="shared" si="38"/>
        <v>0</v>
      </c>
      <c r="AH148" s="591">
        <f t="shared" si="39"/>
        <v>0</v>
      </c>
    </row>
    <row r="149" spans="1:34">
      <c r="A149" s="573"/>
      <c r="B149" s="13">
        <v>18</v>
      </c>
      <c r="C149" s="358" t="s">
        <v>1572</v>
      </c>
      <c r="D149" s="358" t="s">
        <v>301</v>
      </c>
      <c r="E149" s="379" t="s">
        <v>302</v>
      </c>
      <c r="F149" s="8">
        <v>15</v>
      </c>
      <c r="G149" s="8"/>
      <c r="H149" s="413">
        <v>285</v>
      </c>
      <c r="I149" s="146">
        <f t="shared" si="29"/>
        <v>199.5</v>
      </c>
      <c r="J149" s="255">
        <f t="shared" si="30"/>
        <v>7.6730769230769234</v>
      </c>
      <c r="K149" s="8" t="s">
        <v>3207</v>
      </c>
      <c r="L149" s="8"/>
      <c r="M149" s="572" t="s">
        <v>5777</v>
      </c>
      <c r="N149" s="8" t="s">
        <v>10</v>
      </c>
      <c r="O149" s="426">
        <v>6.8795999999999996E-2</v>
      </c>
      <c r="P149" s="423">
        <v>10500</v>
      </c>
      <c r="Q149" s="439">
        <v>23835</v>
      </c>
      <c r="R149" s="451" t="s">
        <v>3346</v>
      </c>
      <c r="S149" s="457"/>
      <c r="T149" s="448">
        <v>70</v>
      </c>
      <c r="U149" s="549" t="s">
        <v>5289</v>
      </c>
      <c r="V149" s="533" t="s">
        <v>3380</v>
      </c>
      <c r="W149" s="479" t="s">
        <v>5849</v>
      </c>
      <c r="X149" s="169"/>
      <c r="Y149" s="71" t="s">
        <v>245</v>
      </c>
      <c r="Z149" s="145">
        <f t="shared" si="31"/>
        <v>0</v>
      </c>
      <c r="AA149" s="145">
        <f t="shared" si="32"/>
        <v>0</v>
      </c>
      <c r="AB149" s="257">
        <f t="shared" si="33"/>
        <v>0</v>
      </c>
      <c r="AC149" s="142">
        <f t="shared" si="34"/>
        <v>0</v>
      </c>
      <c r="AD149" s="143">
        <f t="shared" si="35"/>
        <v>0</v>
      </c>
      <c r="AE149" s="144" t="str">
        <f t="shared" si="36"/>
        <v/>
      </c>
      <c r="AF149" s="144" t="str">
        <f t="shared" si="37"/>
        <v/>
      </c>
      <c r="AG149" s="144">
        <f t="shared" si="38"/>
        <v>0</v>
      </c>
      <c r="AH149" s="591">
        <f t="shared" si="39"/>
        <v>0</v>
      </c>
    </row>
    <row r="150" spans="1:34">
      <c r="A150" s="573"/>
      <c r="B150" s="13">
        <v>19</v>
      </c>
      <c r="C150" s="358" t="s">
        <v>1573</v>
      </c>
      <c r="D150" s="358" t="s">
        <v>1574</v>
      </c>
      <c r="E150" s="379" t="s">
        <v>101</v>
      </c>
      <c r="F150" s="8">
        <v>12</v>
      </c>
      <c r="G150" s="8"/>
      <c r="H150" s="413">
        <v>355</v>
      </c>
      <c r="I150" s="146">
        <f t="shared" si="29"/>
        <v>248.49999999999997</v>
      </c>
      <c r="J150" s="255">
        <f t="shared" si="30"/>
        <v>9.5576923076923066</v>
      </c>
      <c r="K150" s="8" t="s">
        <v>3207</v>
      </c>
      <c r="L150" s="8"/>
      <c r="M150" s="572" t="s">
        <v>5777</v>
      </c>
      <c r="N150" s="8" t="s">
        <v>10</v>
      </c>
      <c r="O150" s="426">
        <v>7.5852000000000003E-2</v>
      </c>
      <c r="P150" s="423">
        <v>11952</v>
      </c>
      <c r="Q150" s="439">
        <v>24048</v>
      </c>
      <c r="R150" s="451" t="s">
        <v>3382</v>
      </c>
      <c r="S150" s="457"/>
      <c r="T150" s="448">
        <v>80</v>
      </c>
      <c r="U150" s="549" t="s">
        <v>5290</v>
      </c>
      <c r="V150" s="514" t="s">
        <v>3383</v>
      </c>
      <c r="W150" s="479" t="s">
        <v>5850</v>
      </c>
      <c r="X150" s="169"/>
      <c r="Y150" s="71" t="s">
        <v>245</v>
      </c>
      <c r="Z150" s="145">
        <f t="shared" si="31"/>
        <v>0</v>
      </c>
      <c r="AA150" s="145">
        <f t="shared" si="32"/>
        <v>0</v>
      </c>
      <c r="AB150" s="257">
        <f t="shared" si="33"/>
        <v>0</v>
      </c>
      <c r="AC150" s="142">
        <f t="shared" si="34"/>
        <v>0</v>
      </c>
      <c r="AD150" s="143">
        <f t="shared" si="35"/>
        <v>0</v>
      </c>
      <c r="AE150" s="144" t="str">
        <f t="shared" si="36"/>
        <v/>
      </c>
      <c r="AF150" s="144" t="str">
        <f t="shared" si="37"/>
        <v/>
      </c>
      <c r="AG150" s="144">
        <f t="shared" si="38"/>
        <v>0</v>
      </c>
      <c r="AH150" s="591">
        <f t="shared" si="39"/>
        <v>0</v>
      </c>
    </row>
    <row r="151" spans="1:34">
      <c r="A151" s="573"/>
      <c r="B151" s="13">
        <v>19</v>
      </c>
      <c r="C151" s="369" t="s">
        <v>1575</v>
      </c>
      <c r="D151" s="358" t="s">
        <v>1574</v>
      </c>
      <c r="E151" s="379" t="s">
        <v>101</v>
      </c>
      <c r="F151" s="8">
        <v>12</v>
      </c>
      <c r="G151" s="8"/>
      <c r="H151" s="413">
        <v>355</v>
      </c>
      <c r="I151" s="146">
        <f t="shared" si="29"/>
        <v>248.49999999999997</v>
      </c>
      <c r="J151" s="255">
        <f t="shared" si="30"/>
        <v>9.5576923076923066</v>
      </c>
      <c r="K151" s="8" t="s">
        <v>3207</v>
      </c>
      <c r="L151" s="8"/>
      <c r="M151" s="572" t="s">
        <v>5777</v>
      </c>
      <c r="N151" s="8" t="s">
        <v>10</v>
      </c>
      <c r="O151" s="426">
        <v>7.5852000000000003E-2</v>
      </c>
      <c r="P151" s="423">
        <v>11952</v>
      </c>
      <c r="Q151" s="439">
        <v>28416</v>
      </c>
      <c r="R151" s="451" t="s">
        <v>3382</v>
      </c>
      <c r="S151" s="457"/>
      <c r="T151" s="448">
        <v>80</v>
      </c>
      <c r="U151" s="549" t="s">
        <v>5291</v>
      </c>
      <c r="V151" s="514" t="s">
        <v>3385</v>
      </c>
      <c r="W151" s="479" t="s">
        <v>5851</v>
      </c>
      <c r="X151" s="169"/>
      <c r="Y151" s="71" t="s">
        <v>245</v>
      </c>
      <c r="Z151" s="145">
        <f t="shared" si="31"/>
        <v>0</v>
      </c>
      <c r="AA151" s="145">
        <f t="shared" si="32"/>
        <v>0</v>
      </c>
      <c r="AB151" s="257">
        <f t="shared" si="33"/>
        <v>0</v>
      </c>
      <c r="AC151" s="142">
        <f t="shared" si="34"/>
        <v>0</v>
      </c>
      <c r="AD151" s="143">
        <f t="shared" si="35"/>
        <v>0</v>
      </c>
      <c r="AE151" s="144" t="str">
        <f t="shared" si="36"/>
        <v/>
      </c>
      <c r="AF151" s="144" t="str">
        <f t="shared" si="37"/>
        <v/>
      </c>
      <c r="AG151" s="144">
        <f t="shared" si="38"/>
        <v>0</v>
      </c>
      <c r="AH151" s="591">
        <f t="shared" si="39"/>
        <v>0</v>
      </c>
    </row>
    <row r="152" spans="1:34">
      <c r="A152" s="573"/>
      <c r="B152" s="13">
        <v>19</v>
      </c>
      <c r="C152" s="358" t="s">
        <v>1576</v>
      </c>
      <c r="D152" s="358" t="s">
        <v>1574</v>
      </c>
      <c r="E152" s="379" t="s">
        <v>101</v>
      </c>
      <c r="F152" s="8">
        <v>12</v>
      </c>
      <c r="G152" s="8"/>
      <c r="H152" s="413">
        <v>355</v>
      </c>
      <c r="I152" s="146">
        <f t="shared" ref="I152:I215" si="40">(H152)*$G$20</f>
        <v>248.49999999999997</v>
      </c>
      <c r="J152" s="255">
        <f t="shared" ref="J152:J215" si="41">(I152/$J$19)</f>
        <v>9.5576923076923066</v>
      </c>
      <c r="K152" s="8" t="s">
        <v>3207</v>
      </c>
      <c r="L152" s="8"/>
      <c r="M152" s="572" t="s">
        <v>5777</v>
      </c>
      <c r="N152" s="8" t="s">
        <v>10</v>
      </c>
      <c r="O152" s="426">
        <v>7.5852000000000003E-2</v>
      </c>
      <c r="P152" s="423">
        <v>11952</v>
      </c>
      <c r="Q152" s="439">
        <v>20604</v>
      </c>
      <c r="R152" s="451" t="s">
        <v>3153</v>
      </c>
      <c r="S152" s="457"/>
      <c r="T152" s="448">
        <v>80</v>
      </c>
      <c r="U152" s="549" t="s">
        <v>5292</v>
      </c>
      <c r="V152" s="514" t="s">
        <v>3387</v>
      </c>
      <c r="W152" s="479" t="s">
        <v>5852</v>
      </c>
      <c r="X152" s="169"/>
      <c r="Y152" s="71" t="s">
        <v>6572</v>
      </c>
      <c r="Z152" s="145">
        <f t="shared" ref="Z152:Z215" si="42">(X152*F152*I152)</f>
        <v>0</v>
      </c>
      <c r="AA152" s="145">
        <f t="shared" ref="AA152:AA215" si="43">(Z152*1.21)</f>
        <v>0</v>
      </c>
      <c r="AB152" s="257">
        <f t="shared" ref="AB152:AB215" si="44">(X152*J152*F152)</f>
        <v>0</v>
      </c>
      <c r="AC152" s="142">
        <f t="shared" ref="AC152:AC215" si="45">(X152*Q152/1000)</f>
        <v>0</v>
      </c>
      <c r="AD152" s="143">
        <f t="shared" ref="AD152:AD215" si="46">(X152*O152)</f>
        <v>0</v>
      </c>
      <c r="AE152" s="144" t="str">
        <f t="shared" ref="AE152:AE215" si="47">IF(N152="1.1G",(P152/1000)*X152,"")</f>
        <v/>
      </c>
      <c r="AF152" s="144" t="str">
        <f t="shared" ref="AF152:AF215" si="48">IF(N152="1.3G",(P152/1000)*X152,"")</f>
        <v/>
      </c>
      <c r="AG152" s="144">
        <f t="shared" ref="AG152:AG215" si="49">IF(N152="1.4G",(P152/1000)*X152,"")</f>
        <v>0</v>
      </c>
      <c r="AH152" s="591">
        <f t="shared" ref="AH152:AH215" si="50">SUM(AE152:AG152)</f>
        <v>0</v>
      </c>
    </row>
    <row r="153" spans="1:34" ht="15.75">
      <c r="A153" s="340" t="s">
        <v>5601</v>
      </c>
      <c r="B153" s="13"/>
      <c r="C153" s="348"/>
      <c r="D153" s="341"/>
      <c r="E153" s="379"/>
      <c r="F153" s="8"/>
      <c r="G153" s="8"/>
      <c r="H153" s="413"/>
      <c r="I153" s="410"/>
      <c r="J153" s="565"/>
      <c r="K153" s="346"/>
      <c r="L153" s="8"/>
      <c r="M153" s="572"/>
      <c r="N153" s="346"/>
      <c r="O153" s="346"/>
      <c r="P153" s="423"/>
      <c r="Q153" s="439"/>
      <c r="R153" s="461"/>
      <c r="S153" s="457"/>
      <c r="T153" s="425"/>
      <c r="U153" s="478"/>
      <c r="V153" s="504"/>
      <c r="W153" s="425"/>
      <c r="X153" s="137"/>
      <c r="Y153" s="234" t="s">
        <v>1015</v>
      </c>
      <c r="Z153" s="195"/>
      <c r="AA153" s="195"/>
      <c r="AB153" s="142"/>
      <c r="AC153" s="142"/>
      <c r="AD153" s="143"/>
      <c r="AE153" s="144"/>
      <c r="AF153" s="144"/>
      <c r="AG153" s="144"/>
      <c r="AH153" s="591"/>
    </row>
    <row r="154" spans="1:34">
      <c r="A154" s="573"/>
      <c r="B154" s="13"/>
      <c r="C154" s="353" t="s">
        <v>1577</v>
      </c>
      <c r="D154" s="341" t="s">
        <v>1578</v>
      </c>
      <c r="E154" s="379" t="s">
        <v>1579</v>
      </c>
      <c r="F154" s="8">
        <v>48</v>
      </c>
      <c r="G154" s="136"/>
      <c r="H154" s="413">
        <v>84</v>
      </c>
      <c r="I154" s="146">
        <f t="shared" si="40"/>
        <v>58.8</v>
      </c>
      <c r="J154" s="255">
        <f t="shared" si="41"/>
        <v>2.2615384615384615</v>
      </c>
      <c r="K154" s="8" t="s">
        <v>9</v>
      </c>
      <c r="L154" s="8"/>
      <c r="M154" s="572"/>
      <c r="N154" s="8" t="s">
        <v>10</v>
      </c>
      <c r="O154" s="426">
        <v>5.6159999999999995E-2</v>
      </c>
      <c r="P154" s="423">
        <v>48</v>
      </c>
      <c r="Q154" s="439">
        <v>5532</v>
      </c>
      <c r="R154" s="451" t="s">
        <v>3389</v>
      </c>
      <c r="S154" s="457"/>
      <c r="T154" s="447">
        <v>210</v>
      </c>
      <c r="U154" s="549" t="s">
        <v>5293</v>
      </c>
      <c r="V154" s="530"/>
      <c r="W154" s="479" t="s">
        <v>5853</v>
      </c>
      <c r="X154" s="169"/>
      <c r="Y154" s="238" t="s">
        <v>245</v>
      </c>
      <c r="Z154" s="145">
        <f t="shared" si="42"/>
        <v>0</v>
      </c>
      <c r="AA154" s="145">
        <f t="shared" si="43"/>
        <v>0</v>
      </c>
      <c r="AB154" s="257">
        <f t="shared" si="44"/>
        <v>0</v>
      </c>
      <c r="AC154" s="142">
        <f t="shared" si="45"/>
        <v>0</v>
      </c>
      <c r="AD154" s="143">
        <f t="shared" si="46"/>
        <v>0</v>
      </c>
      <c r="AE154" s="144" t="str">
        <f t="shared" si="47"/>
        <v/>
      </c>
      <c r="AF154" s="144" t="str">
        <f t="shared" si="48"/>
        <v/>
      </c>
      <c r="AG154" s="144">
        <f t="shared" si="49"/>
        <v>0</v>
      </c>
      <c r="AH154" s="591">
        <f t="shared" si="50"/>
        <v>0</v>
      </c>
    </row>
    <row r="155" spans="1:34">
      <c r="A155" s="573"/>
      <c r="B155" s="13"/>
      <c r="C155" s="360" t="s">
        <v>1580</v>
      </c>
      <c r="D155" s="360" t="s">
        <v>304</v>
      </c>
      <c r="E155" s="390" t="s">
        <v>305</v>
      </c>
      <c r="F155" s="403">
        <v>100</v>
      </c>
      <c r="G155" s="18"/>
      <c r="H155" s="413">
        <v>25</v>
      </c>
      <c r="I155" s="146">
        <f t="shared" si="40"/>
        <v>17.5</v>
      </c>
      <c r="J155" s="255">
        <f t="shared" si="41"/>
        <v>0.67307692307692313</v>
      </c>
      <c r="K155" s="8" t="s">
        <v>9</v>
      </c>
      <c r="L155" s="424" t="s">
        <v>3391</v>
      </c>
      <c r="M155" s="572" t="s">
        <v>5776</v>
      </c>
      <c r="N155" s="8" t="s">
        <v>10</v>
      </c>
      <c r="O155" s="426">
        <v>3.9059999999999997E-3</v>
      </c>
      <c r="P155" s="423">
        <v>1800</v>
      </c>
      <c r="Q155" s="439">
        <v>8000</v>
      </c>
      <c r="R155" s="451" t="s">
        <v>3392</v>
      </c>
      <c r="S155" s="457"/>
      <c r="T155" s="447">
        <v>30</v>
      </c>
      <c r="U155" s="548" t="s">
        <v>3393</v>
      </c>
      <c r="V155" s="514" t="s">
        <v>3394</v>
      </c>
      <c r="W155" s="479" t="s">
        <v>778</v>
      </c>
      <c r="X155" s="169"/>
      <c r="Y155" s="240" t="s">
        <v>245</v>
      </c>
      <c r="Z155" s="145">
        <f t="shared" si="42"/>
        <v>0</v>
      </c>
      <c r="AA155" s="145">
        <f t="shared" si="43"/>
        <v>0</v>
      </c>
      <c r="AB155" s="257">
        <f t="shared" si="44"/>
        <v>0</v>
      </c>
      <c r="AC155" s="142">
        <f t="shared" si="45"/>
        <v>0</v>
      </c>
      <c r="AD155" s="143">
        <f t="shared" si="46"/>
        <v>0</v>
      </c>
      <c r="AE155" s="144" t="str">
        <f t="shared" si="47"/>
        <v/>
      </c>
      <c r="AF155" s="144" t="str">
        <f t="shared" si="48"/>
        <v/>
      </c>
      <c r="AG155" s="144">
        <f t="shared" si="49"/>
        <v>0</v>
      </c>
      <c r="AH155" s="591">
        <f t="shared" si="50"/>
        <v>0</v>
      </c>
    </row>
    <row r="156" spans="1:34">
      <c r="A156" s="573"/>
      <c r="B156" s="13"/>
      <c r="C156" s="360" t="s">
        <v>1581</v>
      </c>
      <c r="D156" s="341" t="s">
        <v>1582</v>
      </c>
      <c r="E156" s="343" t="s">
        <v>305</v>
      </c>
      <c r="F156" s="402">
        <v>100</v>
      </c>
      <c r="G156" s="136"/>
      <c r="H156" s="413">
        <v>32</v>
      </c>
      <c r="I156" s="146">
        <f t="shared" si="40"/>
        <v>22.4</v>
      </c>
      <c r="J156" s="255">
        <f t="shared" si="41"/>
        <v>0.86153846153846148</v>
      </c>
      <c r="K156" s="8" t="s">
        <v>9</v>
      </c>
      <c r="L156" s="424" t="s">
        <v>3391</v>
      </c>
      <c r="M156" s="572" t="s">
        <v>5776</v>
      </c>
      <c r="N156" s="8" t="s">
        <v>10</v>
      </c>
      <c r="O156" s="426">
        <v>3.1007999999999997E-2</v>
      </c>
      <c r="P156" s="423">
        <v>2400</v>
      </c>
      <c r="Q156" s="442">
        <v>12000</v>
      </c>
      <c r="R156" s="451" t="s">
        <v>3395</v>
      </c>
      <c r="S156" s="457"/>
      <c r="T156" s="447">
        <v>45</v>
      </c>
      <c r="U156" s="548" t="s">
        <v>3396</v>
      </c>
      <c r="V156" s="514" t="s">
        <v>3397</v>
      </c>
      <c r="W156" s="479" t="s">
        <v>5854</v>
      </c>
      <c r="X156" s="169"/>
      <c r="Y156" s="238" t="s">
        <v>247</v>
      </c>
      <c r="Z156" s="145">
        <f t="shared" si="42"/>
        <v>0</v>
      </c>
      <c r="AA156" s="145">
        <f t="shared" si="43"/>
        <v>0</v>
      </c>
      <c r="AB156" s="257">
        <f t="shared" si="44"/>
        <v>0</v>
      </c>
      <c r="AC156" s="142">
        <f t="shared" si="45"/>
        <v>0</v>
      </c>
      <c r="AD156" s="143">
        <f t="shared" si="46"/>
        <v>0</v>
      </c>
      <c r="AE156" s="144" t="str">
        <f t="shared" si="47"/>
        <v/>
      </c>
      <c r="AF156" s="144" t="str">
        <f t="shared" si="48"/>
        <v/>
      </c>
      <c r="AG156" s="144">
        <f t="shared" si="49"/>
        <v>0</v>
      </c>
      <c r="AH156" s="591">
        <f t="shared" si="50"/>
        <v>0</v>
      </c>
    </row>
    <row r="157" spans="1:34">
      <c r="A157" s="573"/>
      <c r="B157" s="13">
        <v>20</v>
      </c>
      <c r="C157" s="360" t="s">
        <v>1583</v>
      </c>
      <c r="D157" s="360" t="s">
        <v>306</v>
      </c>
      <c r="E157" s="390" t="s">
        <v>307</v>
      </c>
      <c r="F157" s="403">
        <v>50</v>
      </c>
      <c r="G157" s="235"/>
      <c r="H157" s="413">
        <v>39</v>
      </c>
      <c r="I157" s="146">
        <f t="shared" si="40"/>
        <v>27.299999999999997</v>
      </c>
      <c r="J157" s="255">
        <f t="shared" si="41"/>
        <v>1.0499999999999998</v>
      </c>
      <c r="K157" s="8" t="s">
        <v>9</v>
      </c>
      <c r="L157" s="424" t="s">
        <v>3391</v>
      </c>
      <c r="M157" s="572" t="s">
        <v>5776</v>
      </c>
      <c r="N157" s="8" t="s">
        <v>10</v>
      </c>
      <c r="O157" s="426">
        <v>2.2574999999999998E-2</v>
      </c>
      <c r="P157" s="423">
        <v>1800</v>
      </c>
      <c r="Q157" s="439">
        <v>8100</v>
      </c>
      <c r="R157" s="463" t="s">
        <v>3399</v>
      </c>
      <c r="S157" s="457"/>
      <c r="T157" s="447">
        <v>60</v>
      </c>
      <c r="U157" s="548" t="s">
        <v>3400</v>
      </c>
      <c r="V157" s="514" t="s">
        <v>3401</v>
      </c>
      <c r="W157" s="479" t="s">
        <v>779</v>
      </c>
      <c r="X157" s="169"/>
      <c r="Y157" s="237" t="s">
        <v>245</v>
      </c>
      <c r="Z157" s="145">
        <f t="shared" si="42"/>
        <v>0</v>
      </c>
      <c r="AA157" s="145">
        <f t="shared" si="43"/>
        <v>0</v>
      </c>
      <c r="AB157" s="257">
        <f t="shared" si="44"/>
        <v>0</v>
      </c>
      <c r="AC157" s="142">
        <f t="shared" si="45"/>
        <v>0</v>
      </c>
      <c r="AD157" s="143">
        <f t="shared" si="46"/>
        <v>0</v>
      </c>
      <c r="AE157" s="144" t="str">
        <f t="shared" si="47"/>
        <v/>
      </c>
      <c r="AF157" s="144" t="str">
        <f t="shared" si="48"/>
        <v/>
      </c>
      <c r="AG157" s="144">
        <f t="shared" si="49"/>
        <v>0</v>
      </c>
      <c r="AH157" s="591">
        <f t="shared" si="50"/>
        <v>0</v>
      </c>
    </row>
    <row r="158" spans="1:34">
      <c r="A158" s="573"/>
      <c r="B158" s="13"/>
      <c r="C158" s="360" t="s">
        <v>1584</v>
      </c>
      <c r="D158" s="360" t="s">
        <v>1585</v>
      </c>
      <c r="E158" s="390" t="s">
        <v>307</v>
      </c>
      <c r="F158" s="403">
        <v>50</v>
      </c>
      <c r="G158" s="8"/>
      <c r="H158" s="413">
        <v>64</v>
      </c>
      <c r="I158" s="146">
        <f t="shared" si="40"/>
        <v>44.8</v>
      </c>
      <c r="J158" s="255">
        <f t="shared" si="41"/>
        <v>1.723076923076923</v>
      </c>
      <c r="K158" s="8" t="s">
        <v>9</v>
      </c>
      <c r="L158" s="424" t="s">
        <v>3391</v>
      </c>
      <c r="M158" s="572" t="s">
        <v>5776</v>
      </c>
      <c r="N158" s="8" t="s">
        <v>10</v>
      </c>
      <c r="O158" s="426">
        <v>3.78E-2</v>
      </c>
      <c r="P158" s="423">
        <v>2100</v>
      </c>
      <c r="Q158" s="439">
        <v>12750</v>
      </c>
      <c r="R158" s="451" t="s">
        <v>3402</v>
      </c>
      <c r="S158" s="457"/>
      <c r="T158" s="447">
        <v>90</v>
      </c>
      <c r="U158" s="549" t="s">
        <v>5294</v>
      </c>
      <c r="V158" s="510" t="s">
        <v>3403</v>
      </c>
      <c r="W158" s="479" t="s">
        <v>5855</v>
      </c>
      <c r="X158" s="169"/>
      <c r="Y158" s="71" t="s">
        <v>6572</v>
      </c>
      <c r="Z158" s="145">
        <f t="shared" si="42"/>
        <v>0</v>
      </c>
      <c r="AA158" s="145">
        <f t="shared" si="43"/>
        <v>0</v>
      </c>
      <c r="AB158" s="257">
        <f t="shared" si="44"/>
        <v>0</v>
      </c>
      <c r="AC158" s="142">
        <f t="shared" si="45"/>
        <v>0</v>
      </c>
      <c r="AD158" s="143">
        <f t="shared" si="46"/>
        <v>0</v>
      </c>
      <c r="AE158" s="144" t="str">
        <f t="shared" si="47"/>
        <v/>
      </c>
      <c r="AF158" s="144" t="str">
        <f t="shared" si="48"/>
        <v/>
      </c>
      <c r="AG158" s="144">
        <f t="shared" si="49"/>
        <v>0</v>
      </c>
      <c r="AH158" s="591">
        <f t="shared" si="50"/>
        <v>0</v>
      </c>
    </row>
    <row r="159" spans="1:34">
      <c r="A159" s="335"/>
      <c r="B159" s="335"/>
      <c r="C159" s="368" t="s">
        <v>1586</v>
      </c>
      <c r="D159" s="360" t="s">
        <v>1587</v>
      </c>
      <c r="E159" s="379" t="s">
        <v>1588</v>
      </c>
      <c r="F159" s="402">
        <v>100</v>
      </c>
      <c r="G159" s="8"/>
      <c r="H159" s="410">
        <v>24</v>
      </c>
      <c r="I159" s="146">
        <f t="shared" si="40"/>
        <v>16.799999999999997</v>
      </c>
      <c r="J159" s="255">
        <f t="shared" si="41"/>
        <v>0.64615384615384608</v>
      </c>
      <c r="K159" s="8" t="s">
        <v>9</v>
      </c>
      <c r="L159" s="424"/>
      <c r="M159" s="425"/>
      <c r="N159" s="8" t="s">
        <v>10</v>
      </c>
      <c r="O159" s="426">
        <v>4.888E-2</v>
      </c>
      <c r="P159" s="423">
        <v>600</v>
      </c>
      <c r="Q159" s="402">
        <v>11000</v>
      </c>
      <c r="R159" s="449" t="s">
        <v>3267</v>
      </c>
      <c r="S159" s="453"/>
      <c r="T159" s="402">
        <v>45</v>
      </c>
      <c r="U159" s="548"/>
      <c r="V159" s="364"/>
      <c r="W159" s="479" t="s">
        <v>5856</v>
      </c>
      <c r="X159" s="169"/>
      <c r="Y159" s="641" t="s">
        <v>245</v>
      </c>
      <c r="Z159" s="145">
        <f t="shared" si="42"/>
        <v>0</v>
      </c>
      <c r="AA159" s="145">
        <f t="shared" si="43"/>
        <v>0</v>
      </c>
      <c r="AB159" s="257">
        <f t="shared" si="44"/>
        <v>0</v>
      </c>
      <c r="AC159" s="142">
        <f t="shared" si="45"/>
        <v>0</v>
      </c>
      <c r="AD159" s="143">
        <f t="shared" si="46"/>
        <v>0</v>
      </c>
      <c r="AE159" s="144" t="str">
        <f t="shared" si="47"/>
        <v/>
      </c>
      <c r="AF159" s="144" t="str">
        <f t="shared" si="48"/>
        <v/>
      </c>
      <c r="AG159" s="144">
        <f t="shared" si="49"/>
        <v>0</v>
      </c>
      <c r="AH159" s="591">
        <f t="shared" si="50"/>
        <v>0</v>
      </c>
    </row>
    <row r="160" spans="1:34">
      <c r="A160" s="573"/>
      <c r="B160" s="13">
        <v>202</v>
      </c>
      <c r="C160" s="368" t="s">
        <v>1589</v>
      </c>
      <c r="D160" s="360" t="s">
        <v>1590</v>
      </c>
      <c r="E160" s="390" t="s">
        <v>1591</v>
      </c>
      <c r="F160" s="403">
        <v>150</v>
      </c>
      <c r="G160" s="8"/>
      <c r="H160" s="413">
        <v>17</v>
      </c>
      <c r="I160" s="146">
        <f t="shared" si="40"/>
        <v>11.899999999999999</v>
      </c>
      <c r="J160" s="255">
        <f t="shared" si="41"/>
        <v>0.45769230769230762</v>
      </c>
      <c r="K160" s="8" t="s">
        <v>9</v>
      </c>
      <c r="L160" s="424"/>
      <c r="M160" s="572"/>
      <c r="N160" s="8" t="s">
        <v>10</v>
      </c>
      <c r="O160" s="426">
        <v>2.232E-2</v>
      </c>
      <c r="P160" s="423">
        <v>900</v>
      </c>
      <c r="Q160" s="402">
        <v>9000</v>
      </c>
      <c r="R160" s="449" t="s">
        <v>3267</v>
      </c>
      <c r="S160" s="457"/>
      <c r="T160" s="447">
        <v>60</v>
      </c>
      <c r="U160" s="548" t="s">
        <v>5295</v>
      </c>
      <c r="V160" s="524" t="s">
        <v>3406</v>
      </c>
      <c r="W160" s="479" t="s">
        <v>5857</v>
      </c>
      <c r="X160" s="169"/>
      <c r="Y160" s="71" t="s">
        <v>245</v>
      </c>
      <c r="Z160" s="145">
        <f t="shared" si="42"/>
        <v>0</v>
      </c>
      <c r="AA160" s="145">
        <f t="shared" si="43"/>
        <v>0</v>
      </c>
      <c r="AB160" s="257">
        <f t="shared" si="44"/>
        <v>0</v>
      </c>
      <c r="AC160" s="142">
        <f t="shared" si="45"/>
        <v>0</v>
      </c>
      <c r="AD160" s="143">
        <f t="shared" si="46"/>
        <v>0</v>
      </c>
      <c r="AE160" s="144" t="str">
        <f t="shared" si="47"/>
        <v/>
      </c>
      <c r="AF160" s="144" t="str">
        <f t="shared" si="48"/>
        <v/>
      </c>
      <c r="AG160" s="144">
        <f t="shared" si="49"/>
        <v>0</v>
      </c>
      <c r="AH160" s="591">
        <f t="shared" si="50"/>
        <v>0</v>
      </c>
    </row>
    <row r="161" spans="1:34">
      <c r="A161" s="573"/>
      <c r="B161" s="13">
        <v>202</v>
      </c>
      <c r="C161" s="368" t="s">
        <v>1592</v>
      </c>
      <c r="D161" s="360" t="s">
        <v>1593</v>
      </c>
      <c r="E161" s="390" t="s">
        <v>1591</v>
      </c>
      <c r="F161" s="403">
        <v>150</v>
      </c>
      <c r="G161" s="8"/>
      <c r="H161" s="413">
        <v>17</v>
      </c>
      <c r="I161" s="146">
        <f t="shared" si="40"/>
        <v>11.899999999999999</v>
      </c>
      <c r="J161" s="255">
        <f t="shared" si="41"/>
        <v>0.45769230769230762</v>
      </c>
      <c r="K161" s="8" t="s">
        <v>9</v>
      </c>
      <c r="L161" s="424"/>
      <c r="M161" s="572"/>
      <c r="N161" s="8" t="s">
        <v>10</v>
      </c>
      <c r="O161" s="426">
        <v>2.232E-2</v>
      </c>
      <c r="P161" s="423">
        <v>900</v>
      </c>
      <c r="Q161" s="402">
        <v>9000</v>
      </c>
      <c r="R161" s="449" t="s">
        <v>3267</v>
      </c>
      <c r="S161" s="457"/>
      <c r="T161" s="447">
        <v>60</v>
      </c>
      <c r="U161" s="548" t="s">
        <v>5296</v>
      </c>
      <c r="V161" s="529" t="s">
        <v>3406</v>
      </c>
      <c r="W161" s="479" t="s">
        <v>779</v>
      </c>
      <c r="X161" s="169"/>
      <c r="Y161" s="71" t="s">
        <v>245</v>
      </c>
      <c r="Z161" s="145">
        <f t="shared" si="42"/>
        <v>0</v>
      </c>
      <c r="AA161" s="145">
        <f t="shared" si="43"/>
        <v>0</v>
      </c>
      <c r="AB161" s="257">
        <f t="shared" si="44"/>
        <v>0</v>
      </c>
      <c r="AC161" s="142">
        <f t="shared" si="45"/>
        <v>0</v>
      </c>
      <c r="AD161" s="143">
        <f t="shared" si="46"/>
        <v>0</v>
      </c>
      <c r="AE161" s="144" t="str">
        <f t="shared" si="47"/>
        <v/>
      </c>
      <c r="AF161" s="144" t="str">
        <f t="shared" si="48"/>
        <v/>
      </c>
      <c r="AG161" s="144">
        <f t="shared" si="49"/>
        <v>0</v>
      </c>
      <c r="AH161" s="591">
        <f t="shared" si="50"/>
        <v>0</v>
      </c>
    </row>
    <row r="162" spans="1:34">
      <c r="A162" s="335"/>
      <c r="B162" s="335"/>
      <c r="C162" s="360" t="s">
        <v>1594</v>
      </c>
      <c r="D162" s="360" t="s">
        <v>1595</v>
      </c>
      <c r="E162" s="379" t="s">
        <v>1596</v>
      </c>
      <c r="F162" s="402">
        <v>12</v>
      </c>
      <c r="G162" s="8"/>
      <c r="H162" s="410">
        <v>534</v>
      </c>
      <c r="I162" s="146">
        <f t="shared" si="40"/>
        <v>373.79999999999995</v>
      </c>
      <c r="J162" s="255">
        <f t="shared" si="41"/>
        <v>14.376923076923076</v>
      </c>
      <c r="K162" s="8" t="s">
        <v>9</v>
      </c>
      <c r="L162" s="424"/>
      <c r="M162" s="425"/>
      <c r="N162" s="8" t="s">
        <v>10</v>
      </c>
      <c r="O162" s="426">
        <v>0.1549575</v>
      </c>
      <c r="P162" s="402">
        <v>864</v>
      </c>
      <c r="Q162" s="402">
        <v>11000</v>
      </c>
      <c r="R162" s="449" t="s">
        <v>3267</v>
      </c>
      <c r="S162" s="138"/>
      <c r="T162" s="402">
        <v>45</v>
      </c>
      <c r="U162" s="548" t="s">
        <v>3408</v>
      </c>
      <c r="V162" s="514" t="s">
        <v>3409</v>
      </c>
      <c r="W162" s="494" t="s">
        <v>5858</v>
      </c>
      <c r="X162" s="169"/>
      <c r="Y162" s="71" t="s">
        <v>245</v>
      </c>
      <c r="Z162" s="145">
        <f t="shared" si="42"/>
        <v>0</v>
      </c>
      <c r="AA162" s="145">
        <f t="shared" si="43"/>
        <v>0</v>
      </c>
      <c r="AB162" s="257">
        <f t="shared" si="44"/>
        <v>0</v>
      </c>
      <c r="AC162" s="142">
        <f t="shared" si="45"/>
        <v>0</v>
      </c>
      <c r="AD162" s="143">
        <f t="shared" si="46"/>
        <v>0</v>
      </c>
      <c r="AE162" s="144" t="str">
        <f t="shared" si="47"/>
        <v/>
      </c>
      <c r="AF162" s="144" t="str">
        <f t="shared" si="48"/>
        <v/>
      </c>
      <c r="AG162" s="144">
        <f t="shared" si="49"/>
        <v>0</v>
      </c>
      <c r="AH162" s="591">
        <f t="shared" si="50"/>
        <v>0</v>
      </c>
    </row>
    <row r="163" spans="1:34">
      <c r="A163" s="335"/>
      <c r="B163" s="335"/>
      <c r="C163" s="360" t="s">
        <v>1597</v>
      </c>
      <c r="D163" s="360" t="s">
        <v>1598</v>
      </c>
      <c r="E163" s="379" t="s">
        <v>1596</v>
      </c>
      <c r="F163" s="402">
        <v>12</v>
      </c>
      <c r="G163" s="233"/>
      <c r="H163" s="410">
        <v>534</v>
      </c>
      <c r="I163" s="146">
        <f t="shared" si="40"/>
        <v>373.79999999999995</v>
      </c>
      <c r="J163" s="255">
        <f t="shared" si="41"/>
        <v>14.376923076923076</v>
      </c>
      <c r="K163" s="8" t="s">
        <v>9</v>
      </c>
      <c r="L163" s="424"/>
      <c r="M163" s="425"/>
      <c r="N163" s="8" t="s">
        <v>10</v>
      </c>
      <c r="O163" s="426">
        <v>0.1549575</v>
      </c>
      <c r="P163" s="402">
        <v>864</v>
      </c>
      <c r="Q163" s="402">
        <v>11000</v>
      </c>
      <c r="R163" s="449" t="s">
        <v>3267</v>
      </c>
      <c r="S163" s="138"/>
      <c r="T163" s="402">
        <v>45</v>
      </c>
      <c r="U163" s="548" t="s">
        <v>3411</v>
      </c>
      <c r="V163" s="514" t="s">
        <v>3412</v>
      </c>
      <c r="W163" s="494" t="s">
        <v>5858</v>
      </c>
      <c r="X163" s="169"/>
      <c r="Y163" s="234" t="s">
        <v>245</v>
      </c>
      <c r="Z163" s="145">
        <f t="shared" si="42"/>
        <v>0</v>
      </c>
      <c r="AA163" s="145">
        <f t="shared" si="43"/>
        <v>0</v>
      </c>
      <c r="AB163" s="257">
        <f t="shared" si="44"/>
        <v>0</v>
      </c>
      <c r="AC163" s="142">
        <f t="shared" si="45"/>
        <v>0</v>
      </c>
      <c r="AD163" s="143">
        <f t="shared" si="46"/>
        <v>0</v>
      </c>
      <c r="AE163" s="144" t="str">
        <f t="shared" si="47"/>
        <v/>
      </c>
      <c r="AF163" s="144" t="str">
        <f t="shared" si="48"/>
        <v/>
      </c>
      <c r="AG163" s="144">
        <f t="shared" si="49"/>
        <v>0</v>
      </c>
      <c r="AH163" s="591">
        <f t="shared" si="50"/>
        <v>0</v>
      </c>
    </row>
    <row r="164" spans="1:34">
      <c r="A164" s="335"/>
      <c r="B164" s="335"/>
      <c r="C164" s="360" t="s">
        <v>1599</v>
      </c>
      <c r="D164" s="360" t="s">
        <v>1600</v>
      </c>
      <c r="E164" s="379" t="s">
        <v>1596</v>
      </c>
      <c r="F164" s="402">
        <v>12</v>
      </c>
      <c r="G164" s="136"/>
      <c r="H164" s="410">
        <v>534</v>
      </c>
      <c r="I164" s="146">
        <f t="shared" si="40"/>
        <v>373.79999999999995</v>
      </c>
      <c r="J164" s="255">
        <f t="shared" si="41"/>
        <v>14.376923076923076</v>
      </c>
      <c r="K164" s="8" t="s">
        <v>9</v>
      </c>
      <c r="L164" s="424"/>
      <c r="M164" s="425"/>
      <c r="N164" s="8" t="s">
        <v>10</v>
      </c>
      <c r="O164" s="426">
        <v>0.1549575</v>
      </c>
      <c r="P164" s="402">
        <v>864</v>
      </c>
      <c r="Q164" s="402">
        <v>11000</v>
      </c>
      <c r="R164" s="449" t="s">
        <v>3267</v>
      </c>
      <c r="S164" s="138"/>
      <c r="T164" s="402">
        <v>45</v>
      </c>
      <c r="U164" s="548" t="s">
        <v>3413</v>
      </c>
      <c r="V164" s="514" t="s">
        <v>3414</v>
      </c>
      <c r="W164" s="494" t="s">
        <v>5858</v>
      </c>
      <c r="X164" s="169"/>
      <c r="Y164" s="238" t="s">
        <v>245</v>
      </c>
      <c r="Z164" s="145">
        <f t="shared" si="42"/>
        <v>0</v>
      </c>
      <c r="AA164" s="145">
        <f t="shared" si="43"/>
        <v>0</v>
      </c>
      <c r="AB164" s="257">
        <f t="shared" si="44"/>
        <v>0</v>
      </c>
      <c r="AC164" s="142">
        <f t="shared" si="45"/>
        <v>0</v>
      </c>
      <c r="AD164" s="143">
        <f t="shared" si="46"/>
        <v>0</v>
      </c>
      <c r="AE164" s="144" t="str">
        <f t="shared" si="47"/>
        <v/>
      </c>
      <c r="AF164" s="144" t="str">
        <f t="shared" si="48"/>
        <v/>
      </c>
      <c r="AG164" s="144">
        <f t="shared" si="49"/>
        <v>0</v>
      </c>
      <c r="AH164" s="591">
        <f t="shared" si="50"/>
        <v>0</v>
      </c>
    </row>
    <row r="165" spans="1:34">
      <c r="A165" s="335"/>
      <c r="B165" s="335"/>
      <c r="C165" s="360" t="s">
        <v>1601</v>
      </c>
      <c r="D165" s="360" t="s">
        <v>1602</v>
      </c>
      <c r="E165" s="379" t="s">
        <v>1596</v>
      </c>
      <c r="F165" s="402">
        <v>12</v>
      </c>
      <c r="G165" s="235"/>
      <c r="H165" s="410">
        <v>534</v>
      </c>
      <c r="I165" s="146">
        <f t="shared" si="40"/>
        <v>373.79999999999995</v>
      </c>
      <c r="J165" s="255">
        <f t="shared" si="41"/>
        <v>14.376923076923076</v>
      </c>
      <c r="K165" s="8" t="s">
        <v>9</v>
      </c>
      <c r="L165" s="424"/>
      <c r="M165" s="425"/>
      <c r="N165" s="8" t="s">
        <v>10</v>
      </c>
      <c r="O165" s="426">
        <v>0.1549575</v>
      </c>
      <c r="P165" s="402">
        <v>864</v>
      </c>
      <c r="Q165" s="402">
        <v>11000</v>
      </c>
      <c r="R165" s="449" t="s">
        <v>3267</v>
      </c>
      <c r="S165" s="138"/>
      <c r="T165" s="402">
        <v>45</v>
      </c>
      <c r="U165" s="548" t="s">
        <v>3415</v>
      </c>
      <c r="V165" s="514" t="s">
        <v>3416</v>
      </c>
      <c r="W165" s="494" t="s">
        <v>5858</v>
      </c>
      <c r="X165" s="169"/>
      <c r="Y165" s="237" t="s">
        <v>245</v>
      </c>
      <c r="Z165" s="145">
        <f t="shared" si="42"/>
        <v>0</v>
      </c>
      <c r="AA165" s="145">
        <f t="shared" si="43"/>
        <v>0</v>
      </c>
      <c r="AB165" s="257">
        <f t="shared" si="44"/>
        <v>0</v>
      </c>
      <c r="AC165" s="142">
        <f t="shared" si="45"/>
        <v>0</v>
      </c>
      <c r="AD165" s="143">
        <f t="shared" si="46"/>
        <v>0</v>
      </c>
      <c r="AE165" s="144" t="str">
        <f t="shared" si="47"/>
        <v/>
      </c>
      <c r="AF165" s="144" t="str">
        <f t="shared" si="48"/>
        <v/>
      </c>
      <c r="AG165" s="144">
        <f t="shared" si="49"/>
        <v>0</v>
      </c>
      <c r="AH165" s="591">
        <f t="shared" si="50"/>
        <v>0</v>
      </c>
    </row>
    <row r="166" spans="1:34">
      <c r="A166" s="335"/>
      <c r="B166" s="335"/>
      <c r="C166" s="360" t="s">
        <v>1603</v>
      </c>
      <c r="D166" s="360" t="s">
        <v>1604</v>
      </c>
      <c r="E166" s="379" t="s">
        <v>1596</v>
      </c>
      <c r="F166" s="402">
        <v>12</v>
      </c>
      <c r="G166" s="233"/>
      <c r="H166" s="410">
        <v>534</v>
      </c>
      <c r="I166" s="146">
        <f t="shared" si="40"/>
        <v>373.79999999999995</v>
      </c>
      <c r="J166" s="255">
        <f t="shared" si="41"/>
        <v>14.376923076923076</v>
      </c>
      <c r="K166" s="8" t="s">
        <v>9</v>
      </c>
      <c r="L166" s="424"/>
      <c r="M166" s="425"/>
      <c r="N166" s="8" t="s">
        <v>10</v>
      </c>
      <c r="O166" s="426">
        <v>0.1549575</v>
      </c>
      <c r="P166" s="402">
        <v>864</v>
      </c>
      <c r="Q166" s="402">
        <v>11000</v>
      </c>
      <c r="R166" s="449" t="s">
        <v>3267</v>
      </c>
      <c r="S166" s="138"/>
      <c r="T166" s="402">
        <v>45</v>
      </c>
      <c r="U166" s="548" t="s">
        <v>3417</v>
      </c>
      <c r="V166" s="514" t="s">
        <v>3418</v>
      </c>
      <c r="W166" s="494" t="s">
        <v>5858</v>
      </c>
      <c r="X166" s="169"/>
      <c r="Y166" s="234" t="s">
        <v>245</v>
      </c>
      <c r="Z166" s="145">
        <f t="shared" si="42"/>
        <v>0</v>
      </c>
      <c r="AA166" s="145">
        <f t="shared" si="43"/>
        <v>0</v>
      </c>
      <c r="AB166" s="257">
        <f t="shared" si="44"/>
        <v>0</v>
      </c>
      <c r="AC166" s="142">
        <f t="shared" si="45"/>
        <v>0</v>
      </c>
      <c r="AD166" s="143">
        <f t="shared" si="46"/>
        <v>0</v>
      </c>
      <c r="AE166" s="144" t="str">
        <f t="shared" si="47"/>
        <v/>
      </c>
      <c r="AF166" s="144" t="str">
        <f t="shared" si="48"/>
        <v/>
      </c>
      <c r="AG166" s="144">
        <f t="shared" si="49"/>
        <v>0</v>
      </c>
      <c r="AH166" s="591">
        <f t="shared" si="50"/>
        <v>0</v>
      </c>
    </row>
    <row r="167" spans="1:34">
      <c r="A167" s="335"/>
      <c r="B167" s="335"/>
      <c r="C167" s="360" t="s">
        <v>1605</v>
      </c>
      <c r="D167" s="360" t="s">
        <v>1606</v>
      </c>
      <c r="E167" s="379" t="s">
        <v>1596</v>
      </c>
      <c r="F167" s="402">
        <v>12</v>
      </c>
      <c r="G167" s="136"/>
      <c r="H167" s="410">
        <v>534</v>
      </c>
      <c r="I167" s="146">
        <f t="shared" si="40"/>
        <v>373.79999999999995</v>
      </c>
      <c r="J167" s="255">
        <f t="shared" si="41"/>
        <v>14.376923076923076</v>
      </c>
      <c r="K167" s="8" t="s">
        <v>9</v>
      </c>
      <c r="L167" s="424"/>
      <c r="M167" s="425"/>
      <c r="N167" s="8" t="s">
        <v>10</v>
      </c>
      <c r="O167" s="426">
        <v>0.1549575</v>
      </c>
      <c r="P167" s="402">
        <v>864</v>
      </c>
      <c r="Q167" s="402">
        <v>11000</v>
      </c>
      <c r="R167" s="449" t="s">
        <v>3267</v>
      </c>
      <c r="S167" s="138"/>
      <c r="T167" s="402">
        <v>45</v>
      </c>
      <c r="U167" s="548" t="s">
        <v>3419</v>
      </c>
      <c r="V167" s="514" t="s">
        <v>3420</v>
      </c>
      <c r="W167" s="494" t="s">
        <v>5858</v>
      </c>
      <c r="X167" s="169"/>
      <c r="Y167" s="238" t="s">
        <v>245</v>
      </c>
      <c r="Z167" s="145">
        <f t="shared" si="42"/>
        <v>0</v>
      </c>
      <c r="AA167" s="145">
        <f t="shared" si="43"/>
        <v>0</v>
      </c>
      <c r="AB167" s="257">
        <f t="shared" si="44"/>
        <v>0</v>
      </c>
      <c r="AC167" s="142">
        <f t="shared" si="45"/>
        <v>0</v>
      </c>
      <c r="AD167" s="143">
        <f t="shared" si="46"/>
        <v>0</v>
      </c>
      <c r="AE167" s="144" t="str">
        <f t="shared" si="47"/>
        <v/>
      </c>
      <c r="AF167" s="144" t="str">
        <f t="shared" si="48"/>
        <v/>
      </c>
      <c r="AG167" s="144">
        <f t="shared" si="49"/>
        <v>0</v>
      </c>
      <c r="AH167" s="591">
        <f t="shared" si="50"/>
        <v>0</v>
      </c>
    </row>
    <row r="168" spans="1:34">
      <c r="A168" s="335"/>
      <c r="B168" s="335"/>
      <c r="C168" s="360" t="s">
        <v>1607</v>
      </c>
      <c r="D168" s="360" t="s">
        <v>1608</v>
      </c>
      <c r="E168" s="379" t="s">
        <v>1596</v>
      </c>
      <c r="F168" s="402">
        <v>12</v>
      </c>
      <c r="G168" s="8"/>
      <c r="H168" s="410">
        <v>534</v>
      </c>
      <c r="I168" s="146">
        <f t="shared" si="40"/>
        <v>373.79999999999995</v>
      </c>
      <c r="J168" s="255">
        <f t="shared" si="41"/>
        <v>14.376923076923076</v>
      </c>
      <c r="K168" s="8" t="s">
        <v>9</v>
      </c>
      <c r="L168" s="424"/>
      <c r="M168" s="425"/>
      <c r="N168" s="8" t="s">
        <v>10</v>
      </c>
      <c r="O168" s="426">
        <v>0.1549575</v>
      </c>
      <c r="P168" s="402">
        <v>864</v>
      </c>
      <c r="Q168" s="402">
        <v>11000</v>
      </c>
      <c r="R168" s="449" t="s">
        <v>3267</v>
      </c>
      <c r="S168" s="138"/>
      <c r="T168" s="402">
        <v>45</v>
      </c>
      <c r="U168" s="548" t="s">
        <v>3421</v>
      </c>
      <c r="V168" s="514" t="s">
        <v>3422</v>
      </c>
      <c r="W168" s="494" t="s">
        <v>5858</v>
      </c>
      <c r="X168" s="169"/>
      <c r="Y168" s="240" t="s">
        <v>245</v>
      </c>
      <c r="Z168" s="145">
        <f t="shared" si="42"/>
        <v>0</v>
      </c>
      <c r="AA168" s="145">
        <f t="shared" si="43"/>
        <v>0</v>
      </c>
      <c r="AB168" s="257">
        <f t="shared" si="44"/>
        <v>0</v>
      </c>
      <c r="AC168" s="142">
        <f t="shared" si="45"/>
        <v>0</v>
      </c>
      <c r="AD168" s="143">
        <f t="shared" si="46"/>
        <v>0</v>
      </c>
      <c r="AE168" s="144" t="str">
        <f t="shared" si="47"/>
        <v/>
      </c>
      <c r="AF168" s="144" t="str">
        <f t="shared" si="48"/>
        <v/>
      </c>
      <c r="AG168" s="144">
        <f t="shared" si="49"/>
        <v>0</v>
      </c>
      <c r="AH168" s="591">
        <f t="shared" si="50"/>
        <v>0</v>
      </c>
    </row>
    <row r="169" spans="1:34">
      <c r="A169" s="335"/>
      <c r="B169" s="335"/>
      <c r="C169" s="360" t="s">
        <v>1609</v>
      </c>
      <c r="D169" s="360" t="s">
        <v>1610</v>
      </c>
      <c r="E169" s="379" t="s">
        <v>1596</v>
      </c>
      <c r="F169" s="402">
        <v>12</v>
      </c>
      <c r="G169" s="136"/>
      <c r="H169" s="410">
        <v>534</v>
      </c>
      <c r="I169" s="146">
        <f t="shared" si="40"/>
        <v>373.79999999999995</v>
      </c>
      <c r="J169" s="255">
        <f t="shared" si="41"/>
        <v>14.376923076923076</v>
      </c>
      <c r="K169" s="8" t="s">
        <v>9</v>
      </c>
      <c r="L169" s="424"/>
      <c r="M169" s="425"/>
      <c r="N169" s="8" t="s">
        <v>10</v>
      </c>
      <c r="O169" s="426">
        <v>0.1549575</v>
      </c>
      <c r="P169" s="402">
        <v>864</v>
      </c>
      <c r="Q169" s="402">
        <v>11000</v>
      </c>
      <c r="R169" s="449" t="s">
        <v>3267</v>
      </c>
      <c r="S169" s="138"/>
      <c r="T169" s="402">
        <v>45</v>
      </c>
      <c r="U169" s="548" t="s">
        <v>3423</v>
      </c>
      <c r="V169" s="514" t="s">
        <v>3424</v>
      </c>
      <c r="W169" s="494" t="s">
        <v>5858</v>
      </c>
      <c r="X169" s="169"/>
      <c r="Y169" s="238" t="s">
        <v>245</v>
      </c>
      <c r="Z169" s="145">
        <f t="shared" si="42"/>
        <v>0</v>
      </c>
      <c r="AA169" s="145">
        <f t="shared" si="43"/>
        <v>0</v>
      </c>
      <c r="AB169" s="257">
        <f t="shared" si="44"/>
        <v>0</v>
      </c>
      <c r="AC169" s="142">
        <f t="shared" si="45"/>
        <v>0</v>
      </c>
      <c r="AD169" s="143">
        <f t="shared" si="46"/>
        <v>0</v>
      </c>
      <c r="AE169" s="144" t="str">
        <f t="shared" si="47"/>
        <v/>
      </c>
      <c r="AF169" s="144" t="str">
        <f t="shared" si="48"/>
        <v/>
      </c>
      <c r="AG169" s="144">
        <f t="shared" si="49"/>
        <v>0</v>
      </c>
      <c r="AH169" s="591">
        <f t="shared" si="50"/>
        <v>0</v>
      </c>
    </row>
    <row r="170" spans="1:34">
      <c r="A170" s="335"/>
      <c r="B170" s="335"/>
      <c r="C170" s="360" t="s">
        <v>1611</v>
      </c>
      <c r="D170" s="360" t="s">
        <v>1612</v>
      </c>
      <c r="E170" s="379" t="s">
        <v>1596</v>
      </c>
      <c r="F170" s="402">
        <v>12</v>
      </c>
      <c r="G170" s="235"/>
      <c r="H170" s="410">
        <v>534</v>
      </c>
      <c r="I170" s="146">
        <f t="shared" si="40"/>
        <v>373.79999999999995</v>
      </c>
      <c r="J170" s="255">
        <f t="shared" si="41"/>
        <v>14.376923076923076</v>
      </c>
      <c r="K170" s="8" t="s">
        <v>9</v>
      </c>
      <c r="L170" s="424"/>
      <c r="M170" s="425"/>
      <c r="N170" s="8" t="s">
        <v>10</v>
      </c>
      <c r="O170" s="426">
        <v>0.1549575</v>
      </c>
      <c r="P170" s="402">
        <v>864</v>
      </c>
      <c r="Q170" s="402">
        <v>11000</v>
      </c>
      <c r="R170" s="449" t="s">
        <v>3267</v>
      </c>
      <c r="S170" s="138"/>
      <c r="T170" s="402">
        <v>45</v>
      </c>
      <c r="U170" s="548" t="s">
        <v>3425</v>
      </c>
      <c r="V170" s="514" t="s">
        <v>3426</v>
      </c>
      <c r="W170" s="494" t="s">
        <v>5858</v>
      </c>
      <c r="X170" s="169"/>
      <c r="Y170" s="237" t="s">
        <v>245</v>
      </c>
      <c r="Z170" s="145">
        <f t="shared" si="42"/>
        <v>0</v>
      </c>
      <c r="AA170" s="145">
        <f t="shared" si="43"/>
        <v>0</v>
      </c>
      <c r="AB170" s="257">
        <f t="shared" si="44"/>
        <v>0</v>
      </c>
      <c r="AC170" s="142">
        <f t="shared" si="45"/>
        <v>0</v>
      </c>
      <c r="AD170" s="143">
        <f t="shared" si="46"/>
        <v>0</v>
      </c>
      <c r="AE170" s="144" t="str">
        <f t="shared" si="47"/>
        <v/>
      </c>
      <c r="AF170" s="144" t="str">
        <f t="shared" si="48"/>
        <v/>
      </c>
      <c r="AG170" s="144">
        <f t="shared" si="49"/>
        <v>0</v>
      </c>
      <c r="AH170" s="591">
        <f t="shared" si="50"/>
        <v>0</v>
      </c>
    </row>
    <row r="171" spans="1:34">
      <c r="A171" s="335"/>
      <c r="B171" s="335"/>
      <c r="C171" s="360" t="s">
        <v>1613</v>
      </c>
      <c r="D171" s="360" t="s">
        <v>1614</v>
      </c>
      <c r="E171" s="379" t="s">
        <v>1596</v>
      </c>
      <c r="F171" s="402">
        <v>12</v>
      </c>
      <c r="G171" s="8"/>
      <c r="H171" s="410">
        <v>534</v>
      </c>
      <c r="I171" s="146">
        <f t="shared" si="40"/>
        <v>373.79999999999995</v>
      </c>
      <c r="J171" s="255">
        <f t="shared" si="41"/>
        <v>14.376923076923076</v>
      </c>
      <c r="K171" s="8" t="s">
        <v>9</v>
      </c>
      <c r="L171" s="424"/>
      <c r="M171" s="425"/>
      <c r="N171" s="8" t="s">
        <v>10</v>
      </c>
      <c r="O171" s="426">
        <v>0.1549575</v>
      </c>
      <c r="P171" s="402">
        <v>864</v>
      </c>
      <c r="Q171" s="402">
        <v>11000</v>
      </c>
      <c r="R171" s="449" t="s">
        <v>3267</v>
      </c>
      <c r="S171" s="138"/>
      <c r="T171" s="402">
        <v>45</v>
      </c>
      <c r="U171" s="548" t="s">
        <v>3427</v>
      </c>
      <c r="V171" s="514" t="s">
        <v>3428</v>
      </c>
      <c r="W171" s="494" t="s">
        <v>5858</v>
      </c>
      <c r="X171" s="169"/>
      <c r="Y171" s="71" t="s">
        <v>245</v>
      </c>
      <c r="Z171" s="145">
        <f t="shared" si="42"/>
        <v>0</v>
      </c>
      <c r="AA171" s="145">
        <f t="shared" si="43"/>
        <v>0</v>
      </c>
      <c r="AB171" s="257">
        <f t="shared" si="44"/>
        <v>0</v>
      </c>
      <c r="AC171" s="142">
        <f t="shared" si="45"/>
        <v>0</v>
      </c>
      <c r="AD171" s="143">
        <f t="shared" si="46"/>
        <v>0</v>
      </c>
      <c r="AE171" s="144" t="str">
        <f t="shared" si="47"/>
        <v/>
      </c>
      <c r="AF171" s="144" t="str">
        <f t="shared" si="48"/>
        <v/>
      </c>
      <c r="AG171" s="144">
        <f t="shared" si="49"/>
        <v>0</v>
      </c>
      <c r="AH171" s="591">
        <f t="shared" si="50"/>
        <v>0</v>
      </c>
    </row>
    <row r="172" spans="1:34" ht="15.75">
      <c r="A172" s="340" t="s">
        <v>5602</v>
      </c>
      <c r="B172" s="13"/>
      <c r="C172" s="348"/>
      <c r="D172" s="341"/>
      <c r="E172" s="379"/>
      <c r="F172" s="8"/>
      <c r="G172" s="8"/>
      <c r="H172" s="413"/>
      <c r="I172" s="410"/>
      <c r="J172" s="565"/>
      <c r="K172" s="346"/>
      <c r="L172" s="8"/>
      <c r="M172" s="572"/>
      <c r="N172" s="346"/>
      <c r="O172" s="425"/>
      <c r="P172" s="423"/>
      <c r="Q172" s="439"/>
      <c r="R172" s="461"/>
      <c r="S172" s="457"/>
      <c r="T172" s="425"/>
      <c r="U172" s="478"/>
      <c r="V172" s="528"/>
      <c r="W172" s="481"/>
      <c r="X172" s="137"/>
      <c r="Y172" s="71" t="s">
        <v>1015</v>
      </c>
      <c r="Z172" s="195"/>
      <c r="AA172" s="195"/>
      <c r="AB172" s="142"/>
      <c r="AC172" s="142"/>
      <c r="AD172" s="143"/>
      <c r="AE172" s="144"/>
      <c r="AF172" s="144"/>
      <c r="AG172" s="144"/>
      <c r="AH172" s="591"/>
    </row>
    <row r="173" spans="1:34">
      <c r="A173" s="573"/>
      <c r="B173" s="13">
        <v>21</v>
      </c>
      <c r="C173" s="341" t="s">
        <v>1615</v>
      </c>
      <c r="D173" s="341" t="s">
        <v>1616</v>
      </c>
      <c r="E173" s="379" t="s">
        <v>1617</v>
      </c>
      <c r="F173" s="8">
        <v>72</v>
      </c>
      <c r="G173" s="233"/>
      <c r="H173" s="413">
        <v>29</v>
      </c>
      <c r="I173" s="146">
        <f t="shared" si="40"/>
        <v>20.299999999999997</v>
      </c>
      <c r="J173" s="255">
        <f t="shared" si="41"/>
        <v>0.78076923076923066</v>
      </c>
      <c r="K173" s="8" t="s">
        <v>1954</v>
      </c>
      <c r="L173" s="8"/>
      <c r="M173" s="572"/>
      <c r="N173" s="8" t="s">
        <v>10</v>
      </c>
      <c r="O173" s="426">
        <v>7.9211999999999991E-2</v>
      </c>
      <c r="P173" s="423">
        <v>0</v>
      </c>
      <c r="Q173" s="439">
        <v>15324</v>
      </c>
      <c r="R173" s="451" t="s">
        <v>3160</v>
      </c>
      <c r="S173" s="457"/>
      <c r="T173" s="447"/>
      <c r="U173" s="549" t="s">
        <v>5297</v>
      </c>
      <c r="V173" s="514" t="s">
        <v>3429</v>
      </c>
      <c r="W173" s="479" t="s">
        <v>5859</v>
      </c>
      <c r="X173" s="169"/>
      <c r="Y173" s="234" t="s">
        <v>245</v>
      </c>
      <c r="Z173" s="145">
        <f t="shared" si="42"/>
        <v>0</v>
      </c>
      <c r="AA173" s="145">
        <f t="shared" si="43"/>
        <v>0</v>
      </c>
      <c r="AB173" s="257">
        <f t="shared" si="44"/>
        <v>0</v>
      </c>
      <c r="AC173" s="142">
        <f t="shared" si="45"/>
        <v>0</v>
      </c>
      <c r="AD173" s="143">
        <f t="shared" si="46"/>
        <v>0</v>
      </c>
      <c r="AE173" s="144" t="str">
        <f t="shared" si="47"/>
        <v/>
      </c>
      <c r="AF173" s="144" t="str">
        <f t="shared" si="48"/>
        <v/>
      </c>
      <c r="AG173" s="144">
        <f t="shared" si="49"/>
        <v>0</v>
      </c>
      <c r="AH173" s="591">
        <f t="shared" si="50"/>
        <v>0</v>
      </c>
    </row>
    <row r="174" spans="1:34">
      <c r="A174" s="573"/>
      <c r="B174" s="13">
        <v>21</v>
      </c>
      <c r="C174" s="341" t="s">
        <v>1618</v>
      </c>
      <c r="D174" s="341" t="s">
        <v>1619</v>
      </c>
      <c r="E174" s="379" t="s">
        <v>1617</v>
      </c>
      <c r="F174" s="8">
        <v>72</v>
      </c>
      <c r="G174" s="136"/>
      <c r="H174" s="413">
        <v>54</v>
      </c>
      <c r="I174" s="146">
        <f t="shared" si="40"/>
        <v>37.799999999999997</v>
      </c>
      <c r="J174" s="255">
        <f t="shared" si="41"/>
        <v>1.4538461538461538</v>
      </c>
      <c r="K174" s="8" t="s">
        <v>1954</v>
      </c>
      <c r="L174" s="8"/>
      <c r="M174" s="572"/>
      <c r="N174" s="8" t="s">
        <v>10</v>
      </c>
      <c r="O174" s="426">
        <v>7.9211999999999991E-2</v>
      </c>
      <c r="P174" s="423">
        <v>0</v>
      </c>
      <c r="Q174" s="439">
        <v>11724</v>
      </c>
      <c r="R174" s="451" t="s">
        <v>3134</v>
      </c>
      <c r="S174" s="457"/>
      <c r="T174" s="447"/>
      <c r="U174" s="549" t="s">
        <v>5298</v>
      </c>
      <c r="V174" s="514" t="s">
        <v>3431</v>
      </c>
      <c r="W174" s="479" t="s">
        <v>5860</v>
      </c>
      <c r="X174" s="169"/>
      <c r="Y174" s="238" t="s">
        <v>245</v>
      </c>
      <c r="Z174" s="145">
        <f t="shared" si="42"/>
        <v>0</v>
      </c>
      <c r="AA174" s="145">
        <f t="shared" si="43"/>
        <v>0</v>
      </c>
      <c r="AB174" s="257">
        <f t="shared" si="44"/>
        <v>0</v>
      </c>
      <c r="AC174" s="142">
        <f t="shared" si="45"/>
        <v>0</v>
      </c>
      <c r="AD174" s="143">
        <f t="shared" si="46"/>
        <v>0</v>
      </c>
      <c r="AE174" s="144" t="str">
        <f t="shared" si="47"/>
        <v/>
      </c>
      <c r="AF174" s="144" t="str">
        <f t="shared" si="48"/>
        <v/>
      </c>
      <c r="AG174" s="144">
        <f t="shared" si="49"/>
        <v>0</v>
      </c>
      <c r="AH174" s="591">
        <f t="shared" si="50"/>
        <v>0</v>
      </c>
    </row>
    <row r="175" spans="1:34">
      <c r="A175" s="573"/>
      <c r="B175" s="13">
        <v>21</v>
      </c>
      <c r="C175" s="341" t="s">
        <v>1620</v>
      </c>
      <c r="D175" s="341" t="s">
        <v>1621</v>
      </c>
      <c r="E175" s="379" t="s">
        <v>1617</v>
      </c>
      <c r="F175" s="8">
        <v>72</v>
      </c>
      <c r="G175" s="235"/>
      <c r="H175" s="413">
        <v>50</v>
      </c>
      <c r="I175" s="146">
        <f t="shared" si="40"/>
        <v>35</v>
      </c>
      <c r="J175" s="255">
        <f t="shared" si="41"/>
        <v>1.3461538461538463</v>
      </c>
      <c r="K175" s="8" t="s">
        <v>1954</v>
      </c>
      <c r="L175" s="8"/>
      <c r="M175" s="572"/>
      <c r="N175" s="8" t="s">
        <v>10</v>
      </c>
      <c r="O175" s="426">
        <v>7.9211999999999991E-2</v>
      </c>
      <c r="P175" s="423">
        <v>0</v>
      </c>
      <c r="Q175" s="439">
        <v>14244</v>
      </c>
      <c r="R175" s="451" t="s">
        <v>3134</v>
      </c>
      <c r="S175" s="457"/>
      <c r="T175" s="447"/>
      <c r="U175" s="549" t="s">
        <v>5299</v>
      </c>
      <c r="V175" s="514" t="s">
        <v>3433</v>
      </c>
      <c r="W175" s="479" t="s">
        <v>5861</v>
      </c>
      <c r="X175" s="169"/>
      <c r="Y175" s="237" t="s">
        <v>245</v>
      </c>
      <c r="Z175" s="145">
        <f t="shared" si="42"/>
        <v>0</v>
      </c>
      <c r="AA175" s="145">
        <f t="shared" si="43"/>
        <v>0</v>
      </c>
      <c r="AB175" s="257">
        <f t="shared" si="44"/>
        <v>0</v>
      </c>
      <c r="AC175" s="142">
        <f t="shared" si="45"/>
        <v>0</v>
      </c>
      <c r="AD175" s="143">
        <f t="shared" si="46"/>
        <v>0</v>
      </c>
      <c r="AE175" s="144" t="str">
        <f t="shared" si="47"/>
        <v/>
      </c>
      <c r="AF175" s="144" t="str">
        <f t="shared" si="48"/>
        <v/>
      </c>
      <c r="AG175" s="144">
        <f t="shared" si="49"/>
        <v>0</v>
      </c>
      <c r="AH175" s="591">
        <f t="shared" si="50"/>
        <v>0</v>
      </c>
    </row>
    <row r="176" spans="1:34">
      <c r="A176" s="573"/>
      <c r="B176" s="13">
        <v>22</v>
      </c>
      <c r="C176" s="341" t="s">
        <v>1622</v>
      </c>
      <c r="D176" s="341" t="s">
        <v>1623</v>
      </c>
      <c r="E176" s="343" t="s">
        <v>1624</v>
      </c>
      <c r="F176" s="402">
        <v>36</v>
      </c>
      <c r="G176" s="233"/>
      <c r="H176" s="413">
        <v>47</v>
      </c>
      <c r="I176" s="146">
        <f t="shared" si="40"/>
        <v>32.9</v>
      </c>
      <c r="J176" s="255">
        <f t="shared" si="41"/>
        <v>1.2653846153846153</v>
      </c>
      <c r="K176" s="8" t="s">
        <v>1954</v>
      </c>
      <c r="L176" s="8"/>
      <c r="M176" s="572"/>
      <c r="N176" s="8" t="s">
        <v>10</v>
      </c>
      <c r="O176" s="426">
        <v>7.4843999999999994E-2</v>
      </c>
      <c r="P176" s="423">
        <v>0</v>
      </c>
      <c r="Q176" s="402">
        <v>13500</v>
      </c>
      <c r="R176" s="451" t="s">
        <v>3134</v>
      </c>
      <c r="S176" s="457"/>
      <c r="T176" s="432"/>
      <c r="U176" s="548" t="s">
        <v>3435</v>
      </c>
      <c r="V176" s="514" t="s">
        <v>3436</v>
      </c>
      <c r="W176" s="479" t="s">
        <v>5862</v>
      </c>
      <c r="X176" s="169"/>
      <c r="Y176" s="234" t="s">
        <v>247</v>
      </c>
      <c r="Z176" s="145">
        <f t="shared" si="42"/>
        <v>0</v>
      </c>
      <c r="AA176" s="145">
        <f t="shared" si="43"/>
        <v>0</v>
      </c>
      <c r="AB176" s="257">
        <f t="shared" si="44"/>
        <v>0</v>
      </c>
      <c r="AC176" s="142">
        <f t="shared" si="45"/>
        <v>0</v>
      </c>
      <c r="AD176" s="143">
        <f t="shared" si="46"/>
        <v>0</v>
      </c>
      <c r="AE176" s="144" t="str">
        <f t="shared" si="47"/>
        <v/>
      </c>
      <c r="AF176" s="144" t="str">
        <f t="shared" si="48"/>
        <v/>
      </c>
      <c r="AG176" s="144">
        <f t="shared" si="49"/>
        <v>0</v>
      </c>
      <c r="AH176" s="591">
        <f t="shared" si="50"/>
        <v>0</v>
      </c>
    </row>
    <row r="177" spans="1:34">
      <c r="A177" s="573"/>
      <c r="B177" s="13">
        <v>22</v>
      </c>
      <c r="C177" s="341" t="s">
        <v>1625</v>
      </c>
      <c r="D177" s="341" t="s">
        <v>1626</v>
      </c>
      <c r="E177" s="343" t="s">
        <v>1624</v>
      </c>
      <c r="F177" s="402">
        <v>36</v>
      </c>
      <c r="G177" s="136"/>
      <c r="H177" s="413">
        <v>97</v>
      </c>
      <c r="I177" s="146">
        <f t="shared" si="40"/>
        <v>67.899999999999991</v>
      </c>
      <c r="J177" s="255">
        <f t="shared" si="41"/>
        <v>2.6115384615384611</v>
      </c>
      <c r="K177" s="8" t="s">
        <v>1954</v>
      </c>
      <c r="L177" s="346"/>
      <c r="M177" s="572"/>
      <c r="N177" s="8" t="s">
        <v>10</v>
      </c>
      <c r="O177" s="426">
        <v>7.4843999999999994E-2</v>
      </c>
      <c r="P177" s="423">
        <v>0</v>
      </c>
      <c r="Q177" s="402">
        <v>14500</v>
      </c>
      <c r="R177" s="451" t="s">
        <v>3134</v>
      </c>
      <c r="S177" s="457"/>
      <c r="T177" s="432"/>
      <c r="U177" s="548" t="s">
        <v>3438</v>
      </c>
      <c r="V177" s="514" t="s">
        <v>3439</v>
      </c>
      <c r="W177" s="479" t="s">
        <v>5863</v>
      </c>
      <c r="X177" s="169"/>
      <c r="Y177" s="238" t="s">
        <v>245</v>
      </c>
      <c r="Z177" s="145">
        <f t="shared" si="42"/>
        <v>0</v>
      </c>
      <c r="AA177" s="145">
        <f t="shared" si="43"/>
        <v>0</v>
      </c>
      <c r="AB177" s="257">
        <f t="shared" si="44"/>
        <v>0</v>
      </c>
      <c r="AC177" s="142">
        <f t="shared" si="45"/>
        <v>0</v>
      </c>
      <c r="AD177" s="143">
        <f t="shared" si="46"/>
        <v>0</v>
      </c>
      <c r="AE177" s="144" t="str">
        <f t="shared" si="47"/>
        <v/>
      </c>
      <c r="AF177" s="144" t="str">
        <f t="shared" si="48"/>
        <v/>
      </c>
      <c r="AG177" s="144">
        <f t="shared" si="49"/>
        <v>0</v>
      </c>
      <c r="AH177" s="591">
        <f t="shared" si="50"/>
        <v>0</v>
      </c>
    </row>
    <row r="178" spans="1:34">
      <c r="A178" s="573"/>
      <c r="B178" s="13">
        <v>22</v>
      </c>
      <c r="C178" s="341" t="s">
        <v>1627</v>
      </c>
      <c r="D178" s="341" t="s">
        <v>1628</v>
      </c>
      <c r="E178" s="343" t="s">
        <v>1624</v>
      </c>
      <c r="F178" s="402">
        <v>36</v>
      </c>
      <c r="G178" s="239"/>
      <c r="H178" s="413">
        <v>92</v>
      </c>
      <c r="I178" s="146">
        <f t="shared" si="40"/>
        <v>64.399999999999991</v>
      </c>
      <c r="J178" s="255">
        <f t="shared" si="41"/>
        <v>2.4769230769230766</v>
      </c>
      <c r="K178" s="8" t="s">
        <v>1954</v>
      </c>
      <c r="L178" s="346"/>
      <c r="M178" s="572"/>
      <c r="N178" s="8" t="s">
        <v>10</v>
      </c>
      <c r="O178" s="426">
        <v>7.4843999999999994E-2</v>
      </c>
      <c r="P178" s="423">
        <v>0</v>
      </c>
      <c r="Q178" s="402">
        <v>15000</v>
      </c>
      <c r="R178" s="451" t="s">
        <v>3134</v>
      </c>
      <c r="S178" s="457"/>
      <c r="T178" s="432"/>
      <c r="U178" s="548" t="s">
        <v>3441</v>
      </c>
      <c r="V178" s="514" t="s">
        <v>3442</v>
      </c>
      <c r="W178" s="479" t="s">
        <v>5864</v>
      </c>
      <c r="X178" s="169"/>
      <c r="Y178" s="71" t="s">
        <v>245</v>
      </c>
      <c r="Z178" s="145">
        <f t="shared" si="42"/>
        <v>0</v>
      </c>
      <c r="AA178" s="145">
        <f t="shared" si="43"/>
        <v>0</v>
      </c>
      <c r="AB178" s="257">
        <f t="shared" si="44"/>
        <v>0</v>
      </c>
      <c r="AC178" s="142">
        <f t="shared" si="45"/>
        <v>0</v>
      </c>
      <c r="AD178" s="143">
        <f t="shared" si="46"/>
        <v>0</v>
      </c>
      <c r="AE178" s="144" t="str">
        <f t="shared" si="47"/>
        <v/>
      </c>
      <c r="AF178" s="144" t="str">
        <f t="shared" si="48"/>
        <v/>
      </c>
      <c r="AG178" s="144">
        <f t="shared" si="49"/>
        <v>0</v>
      </c>
      <c r="AH178" s="591">
        <f t="shared" si="50"/>
        <v>0</v>
      </c>
    </row>
    <row r="179" spans="1:34" ht="15.75">
      <c r="A179" s="12" t="s">
        <v>5603</v>
      </c>
      <c r="B179" s="13"/>
      <c r="C179" s="348"/>
      <c r="D179" s="341"/>
      <c r="E179" s="379"/>
      <c r="F179" s="8"/>
      <c r="G179" s="136"/>
      <c r="H179" s="413"/>
      <c r="I179" s="410"/>
      <c r="J179" s="565"/>
      <c r="K179" s="346"/>
      <c r="L179" s="8"/>
      <c r="M179" s="572"/>
      <c r="N179" s="346"/>
      <c r="O179" s="346"/>
      <c r="P179" s="423"/>
      <c r="Q179" s="439"/>
      <c r="R179" s="461"/>
      <c r="S179" s="457"/>
      <c r="T179" s="425"/>
      <c r="U179" s="478"/>
      <c r="V179" s="504"/>
      <c r="W179" s="425"/>
      <c r="X179" s="137"/>
      <c r="Y179" s="238" t="s">
        <v>1015</v>
      </c>
      <c r="Z179" s="195"/>
      <c r="AA179" s="195"/>
      <c r="AB179" s="142"/>
      <c r="AC179" s="142"/>
      <c r="AD179" s="143"/>
      <c r="AE179" s="144"/>
      <c r="AF179" s="144"/>
      <c r="AG179" s="144"/>
      <c r="AH179" s="591"/>
    </row>
    <row r="180" spans="1:34">
      <c r="A180" s="573"/>
      <c r="B180" s="13"/>
      <c r="C180" s="341" t="s">
        <v>1629</v>
      </c>
      <c r="D180" s="341" t="s">
        <v>1630</v>
      </c>
      <c r="E180" s="379" t="s">
        <v>1631</v>
      </c>
      <c r="F180" s="8">
        <v>24</v>
      </c>
      <c r="G180" s="235"/>
      <c r="H180" s="412">
        <v>87</v>
      </c>
      <c r="I180" s="146">
        <f t="shared" si="40"/>
        <v>60.9</v>
      </c>
      <c r="J180" s="255">
        <f t="shared" si="41"/>
        <v>2.3423076923076924</v>
      </c>
      <c r="K180" s="8" t="s">
        <v>3145</v>
      </c>
      <c r="L180" s="424" t="s">
        <v>3444</v>
      </c>
      <c r="M180" s="572" t="s">
        <v>5776</v>
      </c>
      <c r="N180" s="8" t="s">
        <v>10</v>
      </c>
      <c r="O180" s="426">
        <v>2.1159999999999998E-2</v>
      </c>
      <c r="P180" s="423">
        <v>1728</v>
      </c>
      <c r="Q180" s="439">
        <v>9664</v>
      </c>
      <c r="R180" s="451" t="s">
        <v>3445</v>
      </c>
      <c r="S180" s="461" t="s">
        <v>3446</v>
      </c>
      <c r="T180" s="448"/>
      <c r="U180" s="549" t="s">
        <v>5300</v>
      </c>
      <c r="V180" s="514" t="s">
        <v>3447</v>
      </c>
      <c r="W180" s="479" t="s">
        <v>5865</v>
      </c>
      <c r="X180" s="169"/>
      <c r="Y180" s="237" t="s">
        <v>6572</v>
      </c>
      <c r="Z180" s="145">
        <f t="shared" si="42"/>
        <v>0</v>
      </c>
      <c r="AA180" s="145">
        <f t="shared" si="43"/>
        <v>0</v>
      </c>
      <c r="AB180" s="257">
        <f t="shared" si="44"/>
        <v>0</v>
      </c>
      <c r="AC180" s="142">
        <f t="shared" si="45"/>
        <v>0</v>
      </c>
      <c r="AD180" s="143">
        <f t="shared" si="46"/>
        <v>0</v>
      </c>
      <c r="AE180" s="144" t="str">
        <f t="shared" si="47"/>
        <v/>
      </c>
      <c r="AF180" s="144" t="str">
        <f t="shared" si="48"/>
        <v/>
      </c>
      <c r="AG180" s="144">
        <f t="shared" si="49"/>
        <v>0</v>
      </c>
      <c r="AH180" s="591">
        <f t="shared" si="50"/>
        <v>0</v>
      </c>
    </row>
    <row r="181" spans="1:34" ht="15.75">
      <c r="A181" s="12" t="s">
        <v>5604</v>
      </c>
      <c r="B181" s="13"/>
      <c r="C181" s="348"/>
      <c r="D181" s="341"/>
      <c r="E181" s="379"/>
      <c r="F181" s="8"/>
      <c r="G181" s="136"/>
      <c r="H181" s="413"/>
      <c r="I181" s="410"/>
      <c r="J181" s="565"/>
      <c r="K181" s="346"/>
      <c r="L181" s="8"/>
      <c r="M181" s="572"/>
      <c r="N181" s="346"/>
      <c r="O181" s="346"/>
      <c r="P181" s="423"/>
      <c r="Q181" s="439"/>
      <c r="R181" s="461"/>
      <c r="S181" s="457"/>
      <c r="T181" s="425"/>
      <c r="U181" s="478"/>
      <c r="V181" s="504"/>
      <c r="W181" s="425"/>
      <c r="X181" s="137"/>
      <c r="Y181" s="71" t="s">
        <v>1015</v>
      </c>
      <c r="Z181" s="195"/>
      <c r="AA181" s="195"/>
      <c r="AB181" s="142"/>
      <c r="AC181" s="142"/>
      <c r="AD181" s="143"/>
      <c r="AE181" s="144"/>
      <c r="AF181" s="144"/>
      <c r="AG181" s="144"/>
      <c r="AH181" s="591"/>
    </row>
    <row r="182" spans="1:34">
      <c r="A182" s="573"/>
      <c r="B182" s="13"/>
      <c r="C182" s="341" t="s">
        <v>1632</v>
      </c>
      <c r="D182" s="341" t="s">
        <v>1633</v>
      </c>
      <c r="E182" s="379" t="s">
        <v>1634</v>
      </c>
      <c r="F182" s="8">
        <v>40</v>
      </c>
      <c r="G182" s="8"/>
      <c r="H182" s="413">
        <v>59</v>
      </c>
      <c r="I182" s="146">
        <f t="shared" si="40"/>
        <v>41.3</v>
      </c>
      <c r="J182" s="255">
        <f t="shared" si="41"/>
        <v>1.5884615384615384</v>
      </c>
      <c r="K182" s="8" t="s">
        <v>3145</v>
      </c>
      <c r="L182" s="8"/>
      <c r="M182" s="572"/>
      <c r="N182" s="8" t="s">
        <v>10</v>
      </c>
      <c r="O182" s="426">
        <v>3.4720000000000001E-2</v>
      </c>
      <c r="P182" s="423">
        <v>1280</v>
      </c>
      <c r="Q182" s="439">
        <v>14740</v>
      </c>
      <c r="R182" s="451" t="s">
        <v>3449</v>
      </c>
      <c r="S182" s="461" t="s">
        <v>3446</v>
      </c>
      <c r="T182" s="447"/>
      <c r="U182" s="549" t="s">
        <v>5301</v>
      </c>
      <c r="V182" s="514" t="s">
        <v>3450</v>
      </c>
      <c r="W182" s="479" t="s">
        <v>5866</v>
      </c>
      <c r="X182" s="169"/>
      <c r="Y182" s="71" t="s">
        <v>6572</v>
      </c>
      <c r="Z182" s="145">
        <f t="shared" si="42"/>
        <v>0</v>
      </c>
      <c r="AA182" s="145">
        <f t="shared" si="43"/>
        <v>0</v>
      </c>
      <c r="AB182" s="257">
        <f t="shared" si="44"/>
        <v>0</v>
      </c>
      <c r="AC182" s="142">
        <f t="shared" si="45"/>
        <v>0</v>
      </c>
      <c r="AD182" s="143">
        <f t="shared" si="46"/>
        <v>0</v>
      </c>
      <c r="AE182" s="144" t="str">
        <f t="shared" si="47"/>
        <v/>
      </c>
      <c r="AF182" s="144" t="str">
        <f t="shared" si="48"/>
        <v/>
      </c>
      <c r="AG182" s="144">
        <f t="shared" si="49"/>
        <v>0</v>
      </c>
      <c r="AH182" s="591">
        <f t="shared" si="50"/>
        <v>0</v>
      </c>
    </row>
    <row r="183" spans="1:34">
      <c r="A183" s="573"/>
      <c r="B183" s="13">
        <v>23</v>
      </c>
      <c r="C183" s="341" t="s">
        <v>1635</v>
      </c>
      <c r="D183" s="341" t="s">
        <v>1636</v>
      </c>
      <c r="E183" s="379" t="s">
        <v>1637</v>
      </c>
      <c r="F183" s="8">
        <v>15</v>
      </c>
      <c r="G183" s="8"/>
      <c r="H183" s="413">
        <v>200</v>
      </c>
      <c r="I183" s="146">
        <f t="shared" si="40"/>
        <v>140</v>
      </c>
      <c r="J183" s="255">
        <f t="shared" si="41"/>
        <v>5.384615384615385</v>
      </c>
      <c r="K183" s="8" t="s">
        <v>3145</v>
      </c>
      <c r="L183" s="424" t="s">
        <v>3444</v>
      </c>
      <c r="M183" s="572" t="s">
        <v>5776</v>
      </c>
      <c r="N183" s="8" t="s">
        <v>10</v>
      </c>
      <c r="O183" s="426">
        <v>3.9199999999999999E-2</v>
      </c>
      <c r="P183" s="423">
        <v>2880</v>
      </c>
      <c r="Q183" s="439">
        <v>18645</v>
      </c>
      <c r="R183" s="451" t="s">
        <v>3449</v>
      </c>
      <c r="S183" s="461" t="s">
        <v>3446</v>
      </c>
      <c r="T183" s="447"/>
      <c r="U183" s="549" t="s">
        <v>5302</v>
      </c>
      <c r="V183" s="514" t="s">
        <v>3452</v>
      </c>
      <c r="W183" s="479" t="s">
        <v>5867</v>
      </c>
      <c r="X183" s="169"/>
      <c r="Y183" s="71" t="s">
        <v>6572</v>
      </c>
      <c r="Z183" s="145">
        <f t="shared" si="42"/>
        <v>0</v>
      </c>
      <c r="AA183" s="145">
        <f t="shared" si="43"/>
        <v>0</v>
      </c>
      <c r="AB183" s="257">
        <f t="shared" si="44"/>
        <v>0</v>
      </c>
      <c r="AC183" s="142">
        <f t="shared" si="45"/>
        <v>0</v>
      </c>
      <c r="AD183" s="143">
        <f t="shared" si="46"/>
        <v>0</v>
      </c>
      <c r="AE183" s="144" t="str">
        <f t="shared" si="47"/>
        <v/>
      </c>
      <c r="AF183" s="144" t="str">
        <f t="shared" si="48"/>
        <v/>
      </c>
      <c r="AG183" s="144">
        <f t="shared" si="49"/>
        <v>0</v>
      </c>
      <c r="AH183" s="591">
        <f t="shared" si="50"/>
        <v>0</v>
      </c>
    </row>
    <row r="184" spans="1:34">
      <c r="A184" s="573"/>
      <c r="B184" s="13">
        <v>23</v>
      </c>
      <c r="C184" s="341" t="s">
        <v>1638</v>
      </c>
      <c r="D184" s="341" t="s">
        <v>1636</v>
      </c>
      <c r="E184" s="379" t="s">
        <v>1637</v>
      </c>
      <c r="F184" s="8">
        <v>15</v>
      </c>
      <c r="G184" s="232"/>
      <c r="H184" s="413">
        <v>240</v>
      </c>
      <c r="I184" s="146">
        <f t="shared" si="40"/>
        <v>168</v>
      </c>
      <c r="J184" s="255">
        <f t="shared" si="41"/>
        <v>6.4615384615384617</v>
      </c>
      <c r="K184" s="8" t="s">
        <v>3145</v>
      </c>
      <c r="L184" s="424" t="s">
        <v>3444</v>
      </c>
      <c r="M184" s="572" t="s">
        <v>5776</v>
      </c>
      <c r="N184" s="8" t="s">
        <v>10</v>
      </c>
      <c r="O184" s="426">
        <v>4.8959999999999997E-2</v>
      </c>
      <c r="P184" s="423">
        <v>2880</v>
      </c>
      <c r="Q184" s="439">
        <v>21930</v>
      </c>
      <c r="R184" s="451" t="s">
        <v>3454</v>
      </c>
      <c r="S184" s="461" t="s">
        <v>3134</v>
      </c>
      <c r="T184" s="447"/>
      <c r="U184" s="549" t="s">
        <v>5303</v>
      </c>
      <c r="V184" s="514" t="s">
        <v>3455</v>
      </c>
      <c r="W184" s="479" t="s">
        <v>5868</v>
      </c>
      <c r="X184" s="169"/>
      <c r="Y184" s="234" t="s">
        <v>246</v>
      </c>
      <c r="Z184" s="145">
        <f t="shared" si="42"/>
        <v>0</v>
      </c>
      <c r="AA184" s="145">
        <f t="shared" si="43"/>
        <v>0</v>
      </c>
      <c r="AB184" s="257">
        <f t="shared" si="44"/>
        <v>0</v>
      </c>
      <c r="AC184" s="142">
        <f t="shared" si="45"/>
        <v>0</v>
      </c>
      <c r="AD184" s="143">
        <f t="shared" si="46"/>
        <v>0</v>
      </c>
      <c r="AE184" s="144" t="str">
        <f t="shared" si="47"/>
        <v/>
      </c>
      <c r="AF184" s="144" t="str">
        <f t="shared" si="48"/>
        <v/>
      </c>
      <c r="AG184" s="144">
        <f t="shared" si="49"/>
        <v>0</v>
      </c>
      <c r="AH184" s="591">
        <f t="shared" si="50"/>
        <v>0</v>
      </c>
    </row>
    <row r="185" spans="1:34">
      <c r="A185" s="573"/>
      <c r="B185" s="13"/>
      <c r="C185" s="341" t="s">
        <v>1639</v>
      </c>
      <c r="D185" s="341" t="s">
        <v>1640</v>
      </c>
      <c r="E185" s="379" t="s">
        <v>1637</v>
      </c>
      <c r="F185" s="8">
        <v>15</v>
      </c>
      <c r="G185" s="136"/>
      <c r="H185" s="413">
        <v>238</v>
      </c>
      <c r="I185" s="146">
        <f t="shared" si="40"/>
        <v>166.6</v>
      </c>
      <c r="J185" s="255">
        <f t="shared" si="41"/>
        <v>6.4076923076923071</v>
      </c>
      <c r="K185" s="8" t="s">
        <v>3145</v>
      </c>
      <c r="L185" s="424" t="s">
        <v>3444</v>
      </c>
      <c r="M185" s="572" t="s">
        <v>5776</v>
      </c>
      <c r="N185" s="8" t="s">
        <v>10</v>
      </c>
      <c r="O185" s="426">
        <v>5.3899999999999997E-2</v>
      </c>
      <c r="P185" s="423">
        <v>2880</v>
      </c>
      <c r="Q185" s="439">
        <v>22845</v>
      </c>
      <c r="R185" s="451" t="s">
        <v>3457</v>
      </c>
      <c r="S185" s="461" t="s">
        <v>3134</v>
      </c>
      <c r="T185" s="447"/>
      <c r="U185" s="549" t="s">
        <v>5304</v>
      </c>
      <c r="V185" s="514" t="s">
        <v>3458</v>
      </c>
      <c r="W185" s="479" t="s">
        <v>5869</v>
      </c>
      <c r="X185" s="169"/>
      <c r="Y185" s="238" t="s">
        <v>245</v>
      </c>
      <c r="Z185" s="145">
        <f t="shared" si="42"/>
        <v>0</v>
      </c>
      <c r="AA185" s="145">
        <f t="shared" si="43"/>
        <v>0</v>
      </c>
      <c r="AB185" s="257">
        <f t="shared" si="44"/>
        <v>0</v>
      </c>
      <c r="AC185" s="142">
        <f t="shared" si="45"/>
        <v>0</v>
      </c>
      <c r="AD185" s="143">
        <f t="shared" si="46"/>
        <v>0</v>
      </c>
      <c r="AE185" s="144" t="str">
        <f t="shared" si="47"/>
        <v/>
      </c>
      <c r="AF185" s="144" t="str">
        <f t="shared" si="48"/>
        <v/>
      </c>
      <c r="AG185" s="144">
        <f t="shared" si="49"/>
        <v>0</v>
      </c>
      <c r="AH185" s="591">
        <f t="shared" si="50"/>
        <v>0</v>
      </c>
    </row>
    <row r="186" spans="1:34">
      <c r="A186" s="573"/>
      <c r="B186" s="13"/>
      <c r="C186" s="341" t="s">
        <v>1641</v>
      </c>
      <c r="D186" s="341" t="s">
        <v>1642</v>
      </c>
      <c r="E186" s="379" t="s">
        <v>1643</v>
      </c>
      <c r="F186" s="8">
        <v>15</v>
      </c>
      <c r="G186" s="259"/>
      <c r="H186" s="413">
        <v>185</v>
      </c>
      <c r="I186" s="146">
        <f t="shared" si="40"/>
        <v>129.5</v>
      </c>
      <c r="J186" s="255">
        <f t="shared" si="41"/>
        <v>4.9807692307692308</v>
      </c>
      <c r="K186" s="8" t="s">
        <v>3145</v>
      </c>
      <c r="L186" s="424" t="s">
        <v>3444</v>
      </c>
      <c r="M186" s="572" t="s">
        <v>5776</v>
      </c>
      <c r="N186" s="8" t="s">
        <v>10</v>
      </c>
      <c r="O186" s="426">
        <v>3.5959999999999999E-2</v>
      </c>
      <c r="P186" s="423">
        <v>2400</v>
      </c>
      <c r="Q186" s="439">
        <v>16335</v>
      </c>
      <c r="R186" s="451" t="s">
        <v>3460</v>
      </c>
      <c r="S186" s="461" t="s">
        <v>3160</v>
      </c>
      <c r="T186" s="447"/>
      <c r="U186" s="549" t="s">
        <v>5305</v>
      </c>
      <c r="V186" s="514" t="s">
        <v>3461</v>
      </c>
      <c r="W186" s="479" t="s">
        <v>5870</v>
      </c>
      <c r="X186" s="169"/>
      <c r="Y186" s="237" t="s">
        <v>245</v>
      </c>
      <c r="Z186" s="145">
        <f t="shared" si="42"/>
        <v>0</v>
      </c>
      <c r="AA186" s="145">
        <f t="shared" si="43"/>
        <v>0</v>
      </c>
      <c r="AB186" s="257">
        <f t="shared" si="44"/>
        <v>0</v>
      </c>
      <c r="AC186" s="142">
        <f t="shared" si="45"/>
        <v>0</v>
      </c>
      <c r="AD186" s="143">
        <f t="shared" si="46"/>
        <v>0</v>
      </c>
      <c r="AE186" s="144" t="str">
        <f t="shared" si="47"/>
        <v/>
      </c>
      <c r="AF186" s="144" t="str">
        <f t="shared" si="48"/>
        <v/>
      </c>
      <c r="AG186" s="144">
        <f t="shared" si="49"/>
        <v>0</v>
      </c>
      <c r="AH186" s="591">
        <f t="shared" si="50"/>
        <v>0</v>
      </c>
    </row>
    <row r="187" spans="1:34">
      <c r="A187" s="573"/>
      <c r="B187" s="13"/>
      <c r="C187" s="341" t="s">
        <v>1644</v>
      </c>
      <c r="D187" s="341" t="s">
        <v>1645</v>
      </c>
      <c r="E187" s="379" t="s">
        <v>1646</v>
      </c>
      <c r="F187" s="8">
        <v>25</v>
      </c>
      <c r="G187" s="259"/>
      <c r="H187" s="413">
        <v>118</v>
      </c>
      <c r="I187" s="146">
        <f t="shared" si="40"/>
        <v>82.6</v>
      </c>
      <c r="J187" s="255">
        <f t="shared" si="41"/>
        <v>3.1769230769230767</v>
      </c>
      <c r="K187" s="8" t="s">
        <v>3145</v>
      </c>
      <c r="L187" s="424" t="s">
        <v>3444</v>
      </c>
      <c r="M187" s="572" t="s">
        <v>5776</v>
      </c>
      <c r="N187" s="8" t="s">
        <v>10</v>
      </c>
      <c r="O187" s="426">
        <v>4.4351999999999996E-2</v>
      </c>
      <c r="P187" s="423">
        <v>2400</v>
      </c>
      <c r="Q187" s="439">
        <v>18050</v>
      </c>
      <c r="R187" s="451" t="s">
        <v>3245</v>
      </c>
      <c r="S187" s="461" t="s">
        <v>3160</v>
      </c>
      <c r="T187" s="447"/>
      <c r="U187" s="548" t="s">
        <v>3463</v>
      </c>
      <c r="V187" s="507" t="s">
        <v>3464</v>
      </c>
      <c r="W187" s="479" t="s">
        <v>5871</v>
      </c>
      <c r="X187" s="169"/>
      <c r="Y187" s="237" t="s">
        <v>245</v>
      </c>
      <c r="Z187" s="145">
        <f t="shared" si="42"/>
        <v>0</v>
      </c>
      <c r="AA187" s="145">
        <f t="shared" si="43"/>
        <v>0</v>
      </c>
      <c r="AB187" s="257">
        <f t="shared" si="44"/>
        <v>0</v>
      </c>
      <c r="AC187" s="142">
        <f t="shared" si="45"/>
        <v>0</v>
      </c>
      <c r="AD187" s="143">
        <f t="shared" si="46"/>
        <v>0</v>
      </c>
      <c r="AE187" s="144" t="str">
        <f t="shared" si="47"/>
        <v/>
      </c>
      <c r="AF187" s="144" t="str">
        <f t="shared" si="48"/>
        <v/>
      </c>
      <c r="AG187" s="144">
        <f t="shared" si="49"/>
        <v>0</v>
      </c>
      <c r="AH187" s="591">
        <f t="shared" si="50"/>
        <v>0</v>
      </c>
    </row>
    <row r="188" spans="1:34">
      <c r="A188" s="573"/>
      <c r="B188" s="13"/>
      <c r="C188" s="341" t="s">
        <v>1647</v>
      </c>
      <c r="D188" s="341" t="s">
        <v>1648</v>
      </c>
      <c r="E188" s="379" t="s">
        <v>1646</v>
      </c>
      <c r="F188" s="8">
        <v>25</v>
      </c>
      <c r="G188" s="235"/>
      <c r="H188" s="413">
        <v>118</v>
      </c>
      <c r="I188" s="146">
        <f t="shared" si="40"/>
        <v>82.6</v>
      </c>
      <c r="J188" s="255">
        <f t="shared" si="41"/>
        <v>3.1769230769230767</v>
      </c>
      <c r="K188" s="8" t="s">
        <v>3145</v>
      </c>
      <c r="L188" s="424" t="s">
        <v>3444</v>
      </c>
      <c r="M188" s="572" t="s">
        <v>5776</v>
      </c>
      <c r="N188" s="8" t="s">
        <v>10</v>
      </c>
      <c r="O188" s="426">
        <v>4.4351999999999996E-2</v>
      </c>
      <c r="P188" s="423">
        <v>2400</v>
      </c>
      <c r="Q188" s="439">
        <v>18300</v>
      </c>
      <c r="R188" s="451" t="s">
        <v>3245</v>
      </c>
      <c r="S188" s="461" t="s">
        <v>3160</v>
      </c>
      <c r="T188" s="447"/>
      <c r="U188" s="549" t="s">
        <v>5306</v>
      </c>
      <c r="V188" s="530"/>
      <c r="W188" s="479" t="s">
        <v>5871</v>
      </c>
      <c r="X188" s="169"/>
      <c r="Y188" s="237" t="s">
        <v>245</v>
      </c>
      <c r="Z188" s="145">
        <f t="shared" si="42"/>
        <v>0</v>
      </c>
      <c r="AA188" s="145">
        <f t="shared" si="43"/>
        <v>0</v>
      </c>
      <c r="AB188" s="257">
        <f t="shared" si="44"/>
        <v>0</v>
      </c>
      <c r="AC188" s="142">
        <f t="shared" si="45"/>
        <v>0</v>
      </c>
      <c r="AD188" s="143">
        <f t="shared" si="46"/>
        <v>0</v>
      </c>
      <c r="AE188" s="144" t="str">
        <f t="shared" si="47"/>
        <v/>
      </c>
      <c r="AF188" s="144" t="str">
        <f t="shared" si="48"/>
        <v/>
      </c>
      <c r="AG188" s="144">
        <f t="shared" si="49"/>
        <v>0</v>
      </c>
      <c r="AH188" s="591">
        <f t="shared" si="50"/>
        <v>0</v>
      </c>
    </row>
    <row r="189" spans="1:34">
      <c r="A189" s="573"/>
      <c r="B189" s="13"/>
      <c r="C189" s="341" t="s">
        <v>1649</v>
      </c>
      <c r="D189" s="341" t="s">
        <v>1650</v>
      </c>
      <c r="E189" s="379" t="s">
        <v>1637</v>
      </c>
      <c r="F189" s="8">
        <v>15</v>
      </c>
      <c r="G189" s="8"/>
      <c r="H189" s="413">
        <v>229</v>
      </c>
      <c r="I189" s="146">
        <f t="shared" si="40"/>
        <v>160.29999999999998</v>
      </c>
      <c r="J189" s="255">
        <f t="shared" si="41"/>
        <v>6.1653846153846148</v>
      </c>
      <c r="K189" s="8" t="s">
        <v>3145</v>
      </c>
      <c r="L189" s="424" t="s">
        <v>3444</v>
      </c>
      <c r="M189" s="572" t="s">
        <v>5776</v>
      </c>
      <c r="N189" s="8" t="s">
        <v>10</v>
      </c>
      <c r="O189" s="426">
        <v>5.04E-2</v>
      </c>
      <c r="P189" s="423">
        <v>2880</v>
      </c>
      <c r="Q189" s="439">
        <v>22700</v>
      </c>
      <c r="R189" s="451" t="s">
        <v>3454</v>
      </c>
      <c r="S189" s="461" t="s">
        <v>3134</v>
      </c>
      <c r="T189" s="447"/>
      <c r="U189" s="549" t="s">
        <v>5307</v>
      </c>
      <c r="V189" s="514" t="s">
        <v>3466</v>
      </c>
      <c r="W189" s="479" t="s">
        <v>5872</v>
      </c>
      <c r="X189" s="169"/>
      <c r="Y189" s="71" t="s">
        <v>245</v>
      </c>
      <c r="Z189" s="145">
        <f t="shared" si="42"/>
        <v>0</v>
      </c>
      <c r="AA189" s="145">
        <f t="shared" si="43"/>
        <v>0</v>
      </c>
      <c r="AB189" s="257">
        <f t="shared" si="44"/>
        <v>0</v>
      </c>
      <c r="AC189" s="142">
        <f t="shared" si="45"/>
        <v>0</v>
      </c>
      <c r="AD189" s="143">
        <f t="shared" si="46"/>
        <v>0</v>
      </c>
      <c r="AE189" s="144" t="str">
        <f t="shared" si="47"/>
        <v/>
      </c>
      <c r="AF189" s="144" t="str">
        <f t="shared" si="48"/>
        <v/>
      </c>
      <c r="AG189" s="144">
        <f t="shared" si="49"/>
        <v>0</v>
      </c>
      <c r="AH189" s="591">
        <f t="shared" si="50"/>
        <v>0</v>
      </c>
    </row>
    <row r="190" spans="1:34">
      <c r="A190" s="573"/>
      <c r="B190" s="13">
        <v>24</v>
      </c>
      <c r="C190" s="341" t="s">
        <v>1651</v>
      </c>
      <c r="D190" s="341" t="s">
        <v>1652</v>
      </c>
      <c r="E190" s="379" t="s">
        <v>308</v>
      </c>
      <c r="F190" s="8">
        <v>30</v>
      </c>
      <c r="G190" s="8"/>
      <c r="H190" s="413">
        <v>114</v>
      </c>
      <c r="I190" s="146">
        <f t="shared" si="40"/>
        <v>79.8</v>
      </c>
      <c r="J190" s="255">
        <f t="shared" si="41"/>
        <v>3.069230769230769</v>
      </c>
      <c r="K190" s="8" t="s">
        <v>3145</v>
      </c>
      <c r="L190" s="424" t="s">
        <v>3468</v>
      </c>
      <c r="M190" s="572" t="s">
        <v>5777</v>
      </c>
      <c r="N190" s="8" t="s">
        <v>10</v>
      </c>
      <c r="O190" s="426">
        <v>4.1353999999999995E-2</v>
      </c>
      <c r="P190" s="423">
        <v>2880</v>
      </c>
      <c r="Q190" s="439">
        <v>19920</v>
      </c>
      <c r="R190" s="451" t="s">
        <v>3457</v>
      </c>
      <c r="S190" s="461"/>
      <c r="T190" s="447"/>
      <c r="U190" s="549" t="s">
        <v>5308</v>
      </c>
      <c r="V190" s="530"/>
      <c r="W190" s="593" t="s">
        <v>5873</v>
      </c>
      <c r="X190" s="169"/>
      <c r="Y190" s="71" t="s">
        <v>245</v>
      </c>
      <c r="Z190" s="145">
        <f t="shared" si="42"/>
        <v>0</v>
      </c>
      <c r="AA190" s="145">
        <f t="shared" si="43"/>
        <v>0</v>
      </c>
      <c r="AB190" s="257">
        <f t="shared" si="44"/>
        <v>0</v>
      </c>
      <c r="AC190" s="142">
        <f t="shared" si="45"/>
        <v>0</v>
      </c>
      <c r="AD190" s="143">
        <f t="shared" si="46"/>
        <v>0</v>
      </c>
      <c r="AE190" s="144" t="str">
        <f t="shared" si="47"/>
        <v/>
      </c>
      <c r="AF190" s="144" t="str">
        <f t="shared" si="48"/>
        <v/>
      </c>
      <c r="AG190" s="144">
        <f t="shared" si="49"/>
        <v>0</v>
      </c>
      <c r="AH190" s="591">
        <f t="shared" si="50"/>
        <v>0</v>
      </c>
    </row>
    <row r="191" spans="1:34">
      <c r="A191" s="573"/>
      <c r="B191" s="13">
        <v>24</v>
      </c>
      <c r="C191" s="341" t="s">
        <v>1653</v>
      </c>
      <c r="D191" s="341" t="s">
        <v>1652</v>
      </c>
      <c r="E191" s="379" t="s">
        <v>1637</v>
      </c>
      <c r="F191" s="8">
        <v>15</v>
      </c>
      <c r="G191" s="136"/>
      <c r="H191" s="413">
        <v>245</v>
      </c>
      <c r="I191" s="146">
        <f t="shared" si="40"/>
        <v>171.5</v>
      </c>
      <c r="J191" s="255">
        <f t="shared" si="41"/>
        <v>6.5961538461538458</v>
      </c>
      <c r="K191" s="8" t="s">
        <v>3145</v>
      </c>
      <c r="L191" s="424" t="s">
        <v>3468</v>
      </c>
      <c r="M191" s="572" t="s">
        <v>5777</v>
      </c>
      <c r="N191" s="8" t="s">
        <v>10</v>
      </c>
      <c r="O191" s="426">
        <v>5.04E-2</v>
      </c>
      <c r="P191" s="423">
        <v>2880</v>
      </c>
      <c r="Q191" s="439">
        <v>21450</v>
      </c>
      <c r="R191" s="451" t="s">
        <v>3470</v>
      </c>
      <c r="S191" s="461"/>
      <c r="T191" s="447"/>
      <c r="U191" s="550" t="s">
        <v>3471</v>
      </c>
      <c r="V191" s="530"/>
      <c r="W191" s="479" t="s">
        <v>5874</v>
      </c>
      <c r="X191" s="169"/>
      <c r="Y191" s="71" t="s">
        <v>245</v>
      </c>
      <c r="Z191" s="145">
        <f t="shared" si="42"/>
        <v>0</v>
      </c>
      <c r="AA191" s="145">
        <f t="shared" si="43"/>
        <v>0</v>
      </c>
      <c r="AB191" s="257">
        <f t="shared" si="44"/>
        <v>0</v>
      </c>
      <c r="AC191" s="142">
        <f t="shared" si="45"/>
        <v>0</v>
      </c>
      <c r="AD191" s="143">
        <f t="shared" si="46"/>
        <v>0</v>
      </c>
      <c r="AE191" s="144" t="str">
        <f t="shared" si="47"/>
        <v/>
      </c>
      <c r="AF191" s="144" t="str">
        <f t="shared" si="48"/>
        <v/>
      </c>
      <c r="AG191" s="144">
        <f t="shared" si="49"/>
        <v>0</v>
      </c>
      <c r="AH191" s="591">
        <f t="shared" si="50"/>
        <v>0</v>
      </c>
    </row>
    <row r="192" spans="1:34">
      <c r="A192" s="573"/>
      <c r="B192" s="13"/>
      <c r="C192" s="341" t="s">
        <v>1654</v>
      </c>
      <c r="D192" s="341" t="s">
        <v>1655</v>
      </c>
      <c r="E192" s="379" t="s">
        <v>1656</v>
      </c>
      <c r="F192" s="8">
        <v>36</v>
      </c>
      <c r="G192" s="8"/>
      <c r="H192" s="413">
        <v>67</v>
      </c>
      <c r="I192" s="146">
        <f t="shared" si="40"/>
        <v>46.9</v>
      </c>
      <c r="J192" s="255">
        <f t="shared" si="41"/>
        <v>1.8038461538461539</v>
      </c>
      <c r="K192" s="8" t="s">
        <v>3145</v>
      </c>
      <c r="L192" s="424" t="s">
        <v>3444</v>
      </c>
      <c r="M192" s="572" t="s">
        <v>5776</v>
      </c>
      <c r="N192" s="8" t="s">
        <v>10</v>
      </c>
      <c r="O192" s="426">
        <v>3.8303999999999998E-2</v>
      </c>
      <c r="P192" s="423">
        <v>5184</v>
      </c>
      <c r="Q192" s="439">
        <v>18168</v>
      </c>
      <c r="R192" s="451" t="s">
        <v>3473</v>
      </c>
      <c r="S192" s="461" t="s">
        <v>3446</v>
      </c>
      <c r="T192" s="448"/>
      <c r="U192" s="549" t="s">
        <v>5309</v>
      </c>
      <c r="V192" s="514" t="s">
        <v>3474</v>
      </c>
      <c r="W192" s="479" t="s">
        <v>5875</v>
      </c>
      <c r="X192" s="169"/>
      <c r="Y192" s="641" t="s">
        <v>245</v>
      </c>
      <c r="Z192" s="145">
        <f t="shared" si="42"/>
        <v>0</v>
      </c>
      <c r="AA192" s="145">
        <f t="shared" si="43"/>
        <v>0</v>
      </c>
      <c r="AB192" s="257">
        <f t="shared" si="44"/>
        <v>0</v>
      </c>
      <c r="AC192" s="142">
        <f t="shared" si="45"/>
        <v>0</v>
      </c>
      <c r="AD192" s="143">
        <f t="shared" si="46"/>
        <v>0</v>
      </c>
      <c r="AE192" s="144" t="str">
        <f t="shared" si="47"/>
        <v/>
      </c>
      <c r="AF192" s="144" t="str">
        <f t="shared" si="48"/>
        <v/>
      </c>
      <c r="AG192" s="144">
        <f t="shared" si="49"/>
        <v>0</v>
      </c>
      <c r="AH192" s="591">
        <f t="shared" si="50"/>
        <v>0</v>
      </c>
    </row>
    <row r="193" spans="1:34" ht="15.75">
      <c r="A193" s="12" t="s">
        <v>5605</v>
      </c>
      <c r="B193" s="13"/>
      <c r="C193" s="348"/>
      <c r="D193" s="341"/>
      <c r="E193" s="379"/>
      <c r="F193" s="8"/>
      <c r="G193" s="8"/>
      <c r="H193" s="413"/>
      <c r="I193" s="410"/>
      <c r="J193" s="565"/>
      <c r="K193" s="346"/>
      <c r="L193" s="8"/>
      <c r="M193" s="572"/>
      <c r="N193" s="346"/>
      <c r="O193" s="346"/>
      <c r="P193" s="423"/>
      <c r="Q193" s="439"/>
      <c r="R193" s="461"/>
      <c r="S193" s="457"/>
      <c r="T193" s="425"/>
      <c r="U193" s="478"/>
      <c r="V193" s="504"/>
      <c r="W193" s="425"/>
      <c r="X193" s="137"/>
      <c r="Y193" s="71" t="s">
        <v>1015</v>
      </c>
      <c r="Z193" s="195"/>
      <c r="AA193" s="195"/>
      <c r="AB193" s="142"/>
      <c r="AC193" s="142"/>
      <c r="AD193" s="143"/>
      <c r="AE193" s="144"/>
      <c r="AF193" s="144"/>
      <c r="AG193" s="144"/>
      <c r="AH193" s="591"/>
    </row>
    <row r="194" spans="1:34">
      <c r="A194" s="573"/>
      <c r="B194" s="13"/>
      <c r="C194" s="341" t="s">
        <v>1657</v>
      </c>
      <c r="D194" s="341" t="s">
        <v>311</v>
      </c>
      <c r="E194" s="379" t="s">
        <v>312</v>
      </c>
      <c r="F194" s="8">
        <v>48</v>
      </c>
      <c r="G194" s="8"/>
      <c r="H194" s="413">
        <v>105</v>
      </c>
      <c r="I194" s="146">
        <f t="shared" si="40"/>
        <v>73.5</v>
      </c>
      <c r="J194" s="255">
        <f t="shared" si="41"/>
        <v>2.8269230769230771</v>
      </c>
      <c r="K194" s="8" t="s">
        <v>3207</v>
      </c>
      <c r="L194" s="8"/>
      <c r="M194" s="572"/>
      <c r="N194" s="8" t="s">
        <v>3208</v>
      </c>
      <c r="O194" s="426">
        <v>4.8959999999999997E-2</v>
      </c>
      <c r="P194" s="423">
        <v>9216</v>
      </c>
      <c r="Q194" s="439">
        <v>23532</v>
      </c>
      <c r="R194" s="451" t="s">
        <v>3476</v>
      </c>
      <c r="S194" s="461" t="s">
        <v>3477</v>
      </c>
      <c r="T194" s="447">
        <v>30</v>
      </c>
      <c r="U194" s="552" t="s">
        <v>5310</v>
      </c>
      <c r="V194" s="522" t="s">
        <v>573</v>
      </c>
      <c r="W194" s="479" t="s">
        <v>780</v>
      </c>
      <c r="X194" s="169"/>
      <c r="Y194" s="71" t="s">
        <v>6572</v>
      </c>
      <c r="Z194" s="145">
        <f t="shared" si="42"/>
        <v>0</v>
      </c>
      <c r="AA194" s="145">
        <f t="shared" si="43"/>
        <v>0</v>
      </c>
      <c r="AB194" s="257">
        <f t="shared" si="44"/>
        <v>0</v>
      </c>
      <c r="AC194" s="142">
        <f t="shared" si="45"/>
        <v>0</v>
      </c>
      <c r="AD194" s="143">
        <f t="shared" si="46"/>
        <v>0</v>
      </c>
      <c r="AE194" s="144" t="str">
        <f t="shared" si="47"/>
        <v/>
      </c>
      <c r="AF194" s="144">
        <f t="shared" si="48"/>
        <v>0</v>
      </c>
      <c r="AG194" s="144" t="str">
        <f t="shared" si="49"/>
        <v/>
      </c>
      <c r="AH194" s="591">
        <f t="shared" si="50"/>
        <v>0</v>
      </c>
    </row>
    <row r="195" spans="1:34">
      <c r="A195" s="573"/>
      <c r="B195" s="13"/>
      <c r="C195" s="341" t="s">
        <v>1658</v>
      </c>
      <c r="D195" s="341" t="s">
        <v>1659</v>
      </c>
      <c r="E195" s="379" t="s">
        <v>1660</v>
      </c>
      <c r="F195" s="8">
        <v>24</v>
      </c>
      <c r="G195" s="8"/>
      <c r="H195" s="413">
        <v>84</v>
      </c>
      <c r="I195" s="146">
        <f t="shared" si="40"/>
        <v>58.8</v>
      </c>
      <c r="J195" s="255">
        <f t="shared" si="41"/>
        <v>2.2615384615384615</v>
      </c>
      <c r="K195" s="8" t="s">
        <v>3207</v>
      </c>
      <c r="L195" s="8"/>
      <c r="M195" s="572" t="s">
        <v>5777</v>
      </c>
      <c r="N195" s="8" t="s">
        <v>10</v>
      </c>
      <c r="O195" s="426">
        <v>2.5325299999999999E-2</v>
      </c>
      <c r="P195" s="423">
        <v>1152</v>
      </c>
      <c r="Q195" s="439">
        <v>12016</v>
      </c>
      <c r="R195" s="451" t="s">
        <v>3478</v>
      </c>
      <c r="S195" s="461" t="s">
        <v>3477</v>
      </c>
      <c r="T195" s="447">
        <v>35</v>
      </c>
      <c r="U195" s="549" t="s">
        <v>5311</v>
      </c>
      <c r="V195" s="507" t="s">
        <v>3479</v>
      </c>
      <c r="W195" s="479" t="s">
        <v>5876</v>
      </c>
      <c r="X195" s="169"/>
      <c r="Y195" s="71" t="s">
        <v>6572</v>
      </c>
      <c r="Z195" s="145">
        <f t="shared" si="42"/>
        <v>0</v>
      </c>
      <c r="AA195" s="145">
        <f t="shared" si="43"/>
        <v>0</v>
      </c>
      <c r="AB195" s="257">
        <f t="shared" si="44"/>
        <v>0</v>
      </c>
      <c r="AC195" s="142">
        <f t="shared" si="45"/>
        <v>0</v>
      </c>
      <c r="AD195" s="143">
        <f t="shared" si="46"/>
        <v>0</v>
      </c>
      <c r="AE195" s="144" t="str">
        <f t="shared" si="47"/>
        <v/>
      </c>
      <c r="AF195" s="144" t="str">
        <f t="shared" si="48"/>
        <v/>
      </c>
      <c r="AG195" s="144">
        <f t="shared" si="49"/>
        <v>0</v>
      </c>
      <c r="AH195" s="591">
        <f t="shared" si="50"/>
        <v>0</v>
      </c>
    </row>
    <row r="196" spans="1:34">
      <c r="A196" s="573"/>
      <c r="B196" s="13"/>
      <c r="C196" s="341" t="s">
        <v>1661</v>
      </c>
      <c r="D196" s="341" t="s">
        <v>1662</v>
      </c>
      <c r="E196" s="379" t="s">
        <v>310</v>
      </c>
      <c r="F196" s="8">
        <v>24</v>
      </c>
      <c r="G196" s="8"/>
      <c r="H196" s="413">
        <v>163</v>
      </c>
      <c r="I196" s="146">
        <f t="shared" si="40"/>
        <v>114.1</v>
      </c>
      <c r="J196" s="255">
        <f t="shared" si="41"/>
        <v>4.388461538461538</v>
      </c>
      <c r="K196" s="8" t="s">
        <v>3207</v>
      </c>
      <c r="L196" s="8"/>
      <c r="M196" s="572"/>
      <c r="N196" s="8" t="s">
        <v>10</v>
      </c>
      <c r="O196" s="426">
        <v>5.0591999999999998E-2</v>
      </c>
      <c r="P196" s="423">
        <v>2304</v>
      </c>
      <c r="Q196" s="439">
        <v>20400</v>
      </c>
      <c r="R196" s="451" t="s">
        <v>3481</v>
      </c>
      <c r="S196" s="461" t="s">
        <v>3477</v>
      </c>
      <c r="T196" s="447">
        <v>35</v>
      </c>
      <c r="U196" s="549" t="s">
        <v>5312</v>
      </c>
      <c r="V196" s="507" t="s">
        <v>3482</v>
      </c>
      <c r="W196" s="479" t="s">
        <v>5877</v>
      </c>
      <c r="X196" s="169"/>
      <c r="Y196" s="71" t="s">
        <v>247</v>
      </c>
      <c r="Z196" s="145">
        <f t="shared" si="42"/>
        <v>0</v>
      </c>
      <c r="AA196" s="145">
        <f t="shared" si="43"/>
        <v>0</v>
      </c>
      <c r="AB196" s="257">
        <f t="shared" si="44"/>
        <v>0</v>
      </c>
      <c r="AC196" s="142">
        <f t="shared" si="45"/>
        <v>0</v>
      </c>
      <c r="AD196" s="143">
        <f t="shared" si="46"/>
        <v>0</v>
      </c>
      <c r="AE196" s="144" t="str">
        <f t="shared" si="47"/>
        <v/>
      </c>
      <c r="AF196" s="144" t="str">
        <f t="shared" si="48"/>
        <v/>
      </c>
      <c r="AG196" s="144">
        <f t="shared" si="49"/>
        <v>0</v>
      </c>
      <c r="AH196" s="591">
        <f t="shared" si="50"/>
        <v>0</v>
      </c>
    </row>
    <row r="197" spans="1:34">
      <c r="A197" s="573"/>
      <c r="B197" s="13"/>
      <c r="C197" s="341" t="s">
        <v>1663</v>
      </c>
      <c r="D197" s="341" t="s">
        <v>1664</v>
      </c>
      <c r="E197" s="379" t="s">
        <v>310</v>
      </c>
      <c r="F197" s="8">
        <v>24</v>
      </c>
      <c r="G197" s="8"/>
      <c r="H197" s="413">
        <v>168</v>
      </c>
      <c r="I197" s="146">
        <f t="shared" si="40"/>
        <v>117.6</v>
      </c>
      <c r="J197" s="255">
        <f t="shared" si="41"/>
        <v>4.523076923076923</v>
      </c>
      <c r="K197" s="8" t="s">
        <v>3207</v>
      </c>
      <c r="L197" s="8"/>
      <c r="M197" s="572" t="s">
        <v>5777</v>
      </c>
      <c r="N197" s="8" t="s">
        <v>10</v>
      </c>
      <c r="O197" s="426">
        <v>4.7728449999999985E-2</v>
      </c>
      <c r="P197" s="423">
        <v>2304</v>
      </c>
      <c r="Q197" s="439">
        <v>22140</v>
      </c>
      <c r="R197" s="451" t="s">
        <v>3484</v>
      </c>
      <c r="S197" s="461" t="s">
        <v>3477</v>
      </c>
      <c r="T197" s="447">
        <v>35</v>
      </c>
      <c r="U197" s="549" t="s">
        <v>5313</v>
      </c>
      <c r="V197" s="530"/>
      <c r="W197" s="479" t="s">
        <v>5878</v>
      </c>
      <c r="X197" s="169"/>
      <c r="Y197" s="71" t="s">
        <v>246</v>
      </c>
      <c r="Z197" s="145">
        <f t="shared" si="42"/>
        <v>0</v>
      </c>
      <c r="AA197" s="145">
        <f t="shared" si="43"/>
        <v>0</v>
      </c>
      <c r="AB197" s="257">
        <f t="shared" si="44"/>
        <v>0</v>
      </c>
      <c r="AC197" s="142">
        <f t="shared" si="45"/>
        <v>0</v>
      </c>
      <c r="AD197" s="143">
        <f t="shared" si="46"/>
        <v>0</v>
      </c>
      <c r="AE197" s="144" t="str">
        <f t="shared" si="47"/>
        <v/>
      </c>
      <c r="AF197" s="144" t="str">
        <f t="shared" si="48"/>
        <v/>
      </c>
      <c r="AG197" s="144">
        <f t="shared" si="49"/>
        <v>0</v>
      </c>
      <c r="AH197" s="591">
        <f t="shared" si="50"/>
        <v>0</v>
      </c>
    </row>
    <row r="198" spans="1:34">
      <c r="A198" s="573"/>
      <c r="B198" s="13"/>
      <c r="C198" s="341" t="s">
        <v>1665</v>
      </c>
      <c r="D198" s="341" t="s">
        <v>1659</v>
      </c>
      <c r="E198" s="379" t="s">
        <v>310</v>
      </c>
      <c r="F198" s="8">
        <v>24</v>
      </c>
      <c r="G198" s="8"/>
      <c r="H198" s="413">
        <v>176</v>
      </c>
      <c r="I198" s="146">
        <f t="shared" si="40"/>
        <v>123.19999999999999</v>
      </c>
      <c r="J198" s="255">
        <f t="shared" si="41"/>
        <v>4.7384615384615376</v>
      </c>
      <c r="K198" s="8" t="s">
        <v>3207</v>
      </c>
      <c r="L198" s="8"/>
      <c r="M198" s="572" t="s">
        <v>5777</v>
      </c>
      <c r="N198" s="8" t="s">
        <v>10</v>
      </c>
      <c r="O198" s="426">
        <v>6.0213999999999997E-2</v>
      </c>
      <c r="P198" s="423">
        <v>2304</v>
      </c>
      <c r="Q198" s="439">
        <v>26100</v>
      </c>
      <c r="R198" s="451" t="s">
        <v>3486</v>
      </c>
      <c r="S198" s="461" t="s">
        <v>3160</v>
      </c>
      <c r="T198" s="447">
        <v>35</v>
      </c>
      <c r="U198" s="549" t="s">
        <v>5314</v>
      </c>
      <c r="V198" s="514" t="s">
        <v>3487</v>
      </c>
      <c r="W198" s="479" t="s">
        <v>5879</v>
      </c>
      <c r="X198" s="169"/>
      <c r="Y198" s="238" t="s">
        <v>245</v>
      </c>
      <c r="Z198" s="145">
        <f t="shared" si="42"/>
        <v>0</v>
      </c>
      <c r="AA198" s="145">
        <f t="shared" si="43"/>
        <v>0</v>
      </c>
      <c r="AB198" s="257">
        <f t="shared" si="44"/>
        <v>0</v>
      </c>
      <c r="AC198" s="142">
        <f t="shared" si="45"/>
        <v>0</v>
      </c>
      <c r="AD198" s="143">
        <f t="shared" si="46"/>
        <v>0</v>
      </c>
      <c r="AE198" s="144" t="str">
        <f t="shared" si="47"/>
        <v/>
      </c>
      <c r="AF198" s="144" t="str">
        <f t="shared" si="48"/>
        <v/>
      </c>
      <c r="AG198" s="144">
        <f t="shared" si="49"/>
        <v>0</v>
      </c>
      <c r="AH198" s="591">
        <f t="shared" si="50"/>
        <v>0</v>
      </c>
    </row>
    <row r="199" spans="1:34" ht="15.75">
      <c r="A199" s="12" t="s">
        <v>5606</v>
      </c>
      <c r="B199" s="13"/>
      <c r="C199" s="348"/>
      <c r="D199" s="341"/>
      <c r="E199" s="379"/>
      <c r="F199" s="8"/>
      <c r="G199" s="8"/>
      <c r="H199" s="413"/>
      <c r="I199" s="410"/>
      <c r="J199" s="565"/>
      <c r="K199" s="346"/>
      <c r="L199" s="8"/>
      <c r="M199" s="572"/>
      <c r="N199" s="346"/>
      <c r="O199" s="346"/>
      <c r="P199" s="423"/>
      <c r="Q199" s="439"/>
      <c r="R199" s="461"/>
      <c r="S199" s="457"/>
      <c r="T199" s="425"/>
      <c r="U199" s="478"/>
      <c r="V199" s="504"/>
      <c r="W199" s="425"/>
      <c r="X199" s="137"/>
      <c r="Y199" s="238" t="s">
        <v>1015</v>
      </c>
      <c r="Z199" s="195"/>
      <c r="AA199" s="195"/>
      <c r="AB199" s="142"/>
      <c r="AC199" s="142"/>
      <c r="AD199" s="143"/>
      <c r="AE199" s="144"/>
      <c r="AF199" s="144"/>
      <c r="AG199" s="144"/>
      <c r="AH199" s="591"/>
    </row>
    <row r="200" spans="1:34" ht="15.75">
      <c r="A200" s="12"/>
      <c r="B200" s="13">
        <v>25</v>
      </c>
      <c r="C200" s="353" t="s">
        <v>1666</v>
      </c>
      <c r="D200" s="364" t="s">
        <v>1667</v>
      </c>
      <c r="E200" s="379" t="s">
        <v>313</v>
      </c>
      <c r="F200" s="8">
        <v>25</v>
      </c>
      <c r="G200" s="136"/>
      <c r="H200" s="413">
        <v>127</v>
      </c>
      <c r="I200" s="146">
        <f t="shared" si="40"/>
        <v>88.899999999999991</v>
      </c>
      <c r="J200" s="255">
        <f t="shared" si="41"/>
        <v>3.4192307692307691</v>
      </c>
      <c r="K200" s="8" t="s">
        <v>3207</v>
      </c>
      <c r="L200" s="8"/>
      <c r="M200" s="572" t="s">
        <v>5777</v>
      </c>
      <c r="N200" s="8" t="s">
        <v>10</v>
      </c>
      <c r="O200" s="426">
        <v>3.3957000000000001E-2</v>
      </c>
      <c r="P200" s="423">
        <v>3750</v>
      </c>
      <c r="Q200" s="439">
        <v>17000</v>
      </c>
      <c r="R200" s="461" t="s">
        <v>3489</v>
      </c>
      <c r="S200" s="457"/>
      <c r="T200" s="447">
        <v>30</v>
      </c>
      <c r="U200" s="548" t="s">
        <v>5315</v>
      </c>
      <c r="V200" s="512" t="s">
        <v>3490</v>
      </c>
      <c r="W200" s="425" t="s">
        <v>5880</v>
      </c>
      <c r="X200" s="169"/>
      <c r="Y200" s="238" t="s">
        <v>245</v>
      </c>
      <c r="Z200" s="145">
        <f t="shared" si="42"/>
        <v>0</v>
      </c>
      <c r="AA200" s="145">
        <f t="shared" si="43"/>
        <v>0</v>
      </c>
      <c r="AB200" s="257">
        <f t="shared" si="44"/>
        <v>0</v>
      </c>
      <c r="AC200" s="142">
        <f t="shared" si="45"/>
        <v>0</v>
      </c>
      <c r="AD200" s="143">
        <f t="shared" si="46"/>
        <v>0</v>
      </c>
      <c r="AE200" s="144" t="str">
        <f t="shared" si="47"/>
        <v/>
      </c>
      <c r="AF200" s="144" t="str">
        <f t="shared" si="48"/>
        <v/>
      </c>
      <c r="AG200" s="144">
        <f t="shared" si="49"/>
        <v>0</v>
      </c>
      <c r="AH200" s="591">
        <f t="shared" si="50"/>
        <v>0</v>
      </c>
    </row>
    <row r="201" spans="1:34">
      <c r="A201" s="573"/>
      <c r="B201" s="13">
        <v>25</v>
      </c>
      <c r="C201" s="341" t="s">
        <v>1668</v>
      </c>
      <c r="D201" s="341" t="s">
        <v>1659</v>
      </c>
      <c r="E201" s="379" t="s">
        <v>313</v>
      </c>
      <c r="F201" s="8">
        <v>25</v>
      </c>
      <c r="G201" s="235"/>
      <c r="H201" s="413">
        <v>118</v>
      </c>
      <c r="I201" s="146">
        <f t="shared" si="40"/>
        <v>82.6</v>
      </c>
      <c r="J201" s="255">
        <f t="shared" si="41"/>
        <v>3.1769230769230767</v>
      </c>
      <c r="K201" s="8" t="s">
        <v>3207</v>
      </c>
      <c r="L201" s="8"/>
      <c r="M201" s="572" t="s">
        <v>5777</v>
      </c>
      <c r="N201" s="8" t="s">
        <v>10</v>
      </c>
      <c r="O201" s="426">
        <v>3.3957000000000001E-2</v>
      </c>
      <c r="P201" s="423">
        <v>3000</v>
      </c>
      <c r="Q201" s="439">
        <v>16650</v>
      </c>
      <c r="R201" s="451" t="s">
        <v>3160</v>
      </c>
      <c r="S201" s="457"/>
      <c r="T201" s="447">
        <v>35</v>
      </c>
      <c r="U201" s="549" t="s">
        <v>5311</v>
      </c>
      <c r="V201" s="519" t="s">
        <v>3492</v>
      </c>
      <c r="W201" s="425" t="s">
        <v>5880</v>
      </c>
      <c r="X201" s="169"/>
      <c r="Y201" s="238" t="s">
        <v>6572</v>
      </c>
      <c r="Z201" s="145">
        <f t="shared" si="42"/>
        <v>0</v>
      </c>
      <c r="AA201" s="145">
        <f t="shared" si="43"/>
        <v>0</v>
      </c>
      <c r="AB201" s="257">
        <f t="shared" si="44"/>
        <v>0</v>
      </c>
      <c r="AC201" s="142">
        <f t="shared" si="45"/>
        <v>0</v>
      </c>
      <c r="AD201" s="143">
        <f t="shared" si="46"/>
        <v>0</v>
      </c>
      <c r="AE201" s="144" t="str">
        <f t="shared" si="47"/>
        <v/>
      </c>
      <c r="AF201" s="144" t="str">
        <f t="shared" si="48"/>
        <v/>
      </c>
      <c r="AG201" s="144">
        <f t="shared" si="49"/>
        <v>0</v>
      </c>
      <c r="AH201" s="591">
        <f t="shared" si="50"/>
        <v>0</v>
      </c>
    </row>
    <row r="202" spans="1:34">
      <c r="A202" s="573"/>
      <c r="B202" s="13">
        <v>25</v>
      </c>
      <c r="C202" s="341" t="s">
        <v>1669</v>
      </c>
      <c r="D202" s="341" t="s">
        <v>1659</v>
      </c>
      <c r="E202" s="379" t="s">
        <v>313</v>
      </c>
      <c r="F202" s="8">
        <v>25</v>
      </c>
      <c r="G202" s="8"/>
      <c r="H202" s="413">
        <v>118</v>
      </c>
      <c r="I202" s="146">
        <f t="shared" si="40"/>
        <v>82.6</v>
      </c>
      <c r="J202" s="255">
        <f t="shared" si="41"/>
        <v>3.1769230769230767</v>
      </c>
      <c r="K202" s="8" t="s">
        <v>3207</v>
      </c>
      <c r="L202" s="8"/>
      <c r="M202" s="572" t="s">
        <v>5777</v>
      </c>
      <c r="N202" s="8" t="s">
        <v>10</v>
      </c>
      <c r="O202" s="426">
        <v>3.3957000000000001E-2</v>
      </c>
      <c r="P202" s="423">
        <v>3000</v>
      </c>
      <c r="Q202" s="439">
        <v>16000</v>
      </c>
      <c r="R202" s="451" t="s">
        <v>3350</v>
      </c>
      <c r="S202" s="457"/>
      <c r="T202" s="447">
        <v>35</v>
      </c>
      <c r="U202" s="549" t="s">
        <v>5311</v>
      </c>
      <c r="V202" s="529" t="s">
        <v>3493</v>
      </c>
      <c r="W202" s="425" t="s">
        <v>5881</v>
      </c>
      <c r="X202" s="169"/>
      <c r="Y202" s="237" t="s">
        <v>6572</v>
      </c>
      <c r="Z202" s="145">
        <f t="shared" si="42"/>
        <v>0</v>
      </c>
      <c r="AA202" s="145">
        <f t="shared" si="43"/>
        <v>0</v>
      </c>
      <c r="AB202" s="257">
        <f t="shared" si="44"/>
        <v>0</v>
      </c>
      <c r="AC202" s="142">
        <f t="shared" si="45"/>
        <v>0</v>
      </c>
      <c r="AD202" s="143">
        <f t="shared" si="46"/>
        <v>0</v>
      </c>
      <c r="AE202" s="144" t="str">
        <f t="shared" si="47"/>
        <v/>
      </c>
      <c r="AF202" s="144" t="str">
        <f t="shared" si="48"/>
        <v/>
      </c>
      <c r="AG202" s="144">
        <f t="shared" si="49"/>
        <v>0</v>
      </c>
      <c r="AH202" s="591">
        <f t="shared" si="50"/>
        <v>0</v>
      </c>
    </row>
    <row r="203" spans="1:34" ht="15.75">
      <c r="A203" s="12" t="s">
        <v>5607</v>
      </c>
      <c r="B203" s="13"/>
      <c r="C203" s="348"/>
      <c r="D203" s="341"/>
      <c r="E203" s="379"/>
      <c r="F203" s="8"/>
      <c r="G203" s="8"/>
      <c r="H203" s="413"/>
      <c r="I203" s="410"/>
      <c r="J203" s="565"/>
      <c r="K203" s="346"/>
      <c r="L203" s="8"/>
      <c r="M203" s="572"/>
      <c r="N203" s="346"/>
      <c r="O203" s="346"/>
      <c r="P203" s="423"/>
      <c r="Q203" s="439"/>
      <c r="R203" s="461"/>
      <c r="S203" s="457"/>
      <c r="T203" s="425"/>
      <c r="U203" s="478"/>
      <c r="V203" s="504"/>
      <c r="W203" s="425"/>
      <c r="X203" s="137"/>
      <c r="Y203" s="71" t="s">
        <v>1015</v>
      </c>
      <c r="Z203" s="195"/>
      <c r="AA203" s="195"/>
      <c r="AB203" s="142"/>
      <c r="AC203" s="142"/>
      <c r="AD203" s="143"/>
      <c r="AE203" s="144"/>
      <c r="AF203" s="144"/>
      <c r="AG203" s="144"/>
      <c r="AH203" s="591"/>
    </row>
    <row r="204" spans="1:34">
      <c r="A204" s="573"/>
      <c r="B204" s="13"/>
      <c r="C204" s="341" t="s">
        <v>1670</v>
      </c>
      <c r="D204" s="341" t="s">
        <v>1671</v>
      </c>
      <c r="E204" s="379" t="s">
        <v>287</v>
      </c>
      <c r="F204" s="8">
        <v>40</v>
      </c>
      <c r="G204" s="8"/>
      <c r="H204" s="412">
        <v>66</v>
      </c>
      <c r="I204" s="146">
        <f t="shared" si="40"/>
        <v>46.199999999999996</v>
      </c>
      <c r="J204" s="255">
        <f t="shared" si="41"/>
        <v>1.7769230769230768</v>
      </c>
      <c r="K204" s="8" t="s">
        <v>3145</v>
      </c>
      <c r="L204" s="424" t="s">
        <v>3495</v>
      </c>
      <c r="M204" s="572" t="s">
        <v>5776</v>
      </c>
      <c r="N204" s="8" t="s">
        <v>10</v>
      </c>
      <c r="O204" s="426">
        <v>7.392E-2</v>
      </c>
      <c r="P204" s="423">
        <v>1680</v>
      </c>
      <c r="Q204" s="439">
        <v>11820</v>
      </c>
      <c r="R204" s="451" t="s">
        <v>3160</v>
      </c>
      <c r="S204" s="457"/>
      <c r="T204" s="447">
        <v>20</v>
      </c>
      <c r="U204" s="549" t="s">
        <v>5316</v>
      </c>
      <c r="V204" s="529" t="s">
        <v>3496</v>
      </c>
      <c r="W204" s="479" t="s">
        <v>5882</v>
      </c>
      <c r="X204" s="169"/>
      <c r="Y204" s="71" t="s">
        <v>245</v>
      </c>
      <c r="Z204" s="145">
        <f t="shared" si="42"/>
        <v>0</v>
      </c>
      <c r="AA204" s="145">
        <f t="shared" si="43"/>
        <v>0</v>
      </c>
      <c r="AB204" s="257">
        <f t="shared" si="44"/>
        <v>0</v>
      </c>
      <c r="AC204" s="142">
        <f t="shared" si="45"/>
        <v>0</v>
      </c>
      <c r="AD204" s="143">
        <f t="shared" si="46"/>
        <v>0</v>
      </c>
      <c r="AE204" s="144" t="str">
        <f t="shared" si="47"/>
        <v/>
      </c>
      <c r="AF204" s="144" t="str">
        <f t="shared" si="48"/>
        <v/>
      </c>
      <c r="AG204" s="144">
        <f t="shared" si="49"/>
        <v>0</v>
      </c>
      <c r="AH204" s="591">
        <f t="shared" si="50"/>
        <v>0</v>
      </c>
    </row>
    <row r="205" spans="1:34" ht="15.75">
      <c r="A205" s="340" t="s">
        <v>5608</v>
      </c>
      <c r="B205" s="13"/>
      <c r="C205" s="348"/>
      <c r="D205" s="348"/>
      <c r="E205" s="380"/>
      <c r="F205" s="10"/>
      <c r="G205" s="8"/>
      <c r="H205" s="413"/>
      <c r="I205" s="410"/>
      <c r="J205" s="565"/>
      <c r="K205" s="417"/>
      <c r="L205" s="8"/>
      <c r="M205" s="572"/>
      <c r="N205" s="417"/>
      <c r="O205" s="417"/>
      <c r="P205" s="423"/>
      <c r="Q205" s="439"/>
      <c r="R205" s="461"/>
      <c r="S205" s="457"/>
      <c r="T205" s="471"/>
      <c r="U205" s="505"/>
      <c r="V205" s="504"/>
      <c r="W205" s="471"/>
      <c r="X205" s="137"/>
      <c r="Y205" s="71" t="s">
        <v>1015</v>
      </c>
      <c r="Z205" s="195"/>
      <c r="AA205" s="195"/>
      <c r="AB205" s="142"/>
      <c r="AC205" s="142"/>
      <c r="AD205" s="143"/>
      <c r="AE205" s="144"/>
      <c r="AF205" s="144"/>
      <c r="AG205" s="144"/>
      <c r="AH205" s="591"/>
    </row>
    <row r="206" spans="1:34">
      <c r="A206" s="573"/>
      <c r="B206" s="13"/>
      <c r="C206" s="353" t="s">
        <v>1672</v>
      </c>
      <c r="D206" s="344" t="s">
        <v>1673</v>
      </c>
      <c r="E206" s="379" t="s">
        <v>1674</v>
      </c>
      <c r="F206" s="8">
        <v>30</v>
      </c>
      <c r="G206" s="8"/>
      <c r="H206" s="413">
        <v>135</v>
      </c>
      <c r="I206" s="146">
        <f t="shared" si="40"/>
        <v>94.5</v>
      </c>
      <c r="J206" s="255">
        <f t="shared" si="41"/>
        <v>3.6346153846153846</v>
      </c>
      <c r="K206" s="8" t="s">
        <v>3145</v>
      </c>
      <c r="L206" s="8"/>
      <c r="M206" s="572"/>
      <c r="N206" s="8" t="s">
        <v>3208</v>
      </c>
      <c r="O206" s="426">
        <v>5.9518749999999995E-2</v>
      </c>
      <c r="P206" s="423">
        <v>2400</v>
      </c>
      <c r="Q206" s="439">
        <v>8000</v>
      </c>
      <c r="R206" s="461" t="s">
        <v>3498</v>
      </c>
      <c r="S206" s="457"/>
      <c r="T206" s="447"/>
      <c r="U206" s="548" t="s">
        <v>5317</v>
      </c>
      <c r="V206" s="507" t="s">
        <v>3499</v>
      </c>
      <c r="W206" s="479" t="s">
        <v>781</v>
      </c>
      <c r="X206" s="169"/>
      <c r="Y206" s="641" t="s">
        <v>6649</v>
      </c>
      <c r="Z206" s="145">
        <f t="shared" si="42"/>
        <v>0</v>
      </c>
      <c r="AA206" s="145">
        <f t="shared" si="43"/>
        <v>0</v>
      </c>
      <c r="AB206" s="257">
        <f t="shared" si="44"/>
        <v>0</v>
      </c>
      <c r="AC206" s="142">
        <f t="shared" si="45"/>
        <v>0</v>
      </c>
      <c r="AD206" s="143">
        <f t="shared" si="46"/>
        <v>0</v>
      </c>
      <c r="AE206" s="144" t="str">
        <f t="shared" si="47"/>
        <v/>
      </c>
      <c r="AF206" s="144">
        <f t="shared" si="48"/>
        <v>0</v>
      </c>
      <c r="AG206" s="144" t="str">
        <f t="shared" si="49"/>
        <v/>
      </c>
      <c r="AH206" s="591">
        <f t="shared" si="50"/>
        <v>0</v>
      </c>
    </row>
    <row r="207" spans="1:34">
      <c r="A207" s="573"/>
      <c r="B207" s="13"/>
      <c r="C207" s="353" t="s">
        <v>1675</v>
      </c>
      <c r="D207" s="344" t="s">
        <v>1676</v>
      </c>
      <c r="E207" s="379" t="s">
        <v>1529</v>
      </c>
      <c r="F207" s="8">
        <v>24</v>
      </c>
      <c r="G207" s="8"/>
      <c r="H207" s="413">
        <v>138</v>
      </c>
      <c r="I207" s="146">
        <f t="shared" si="40"/>
        <v>96.6</v>
      </c>
      <c r="J207" s="255">
        <f t="shared" si="41"/>
        <v>3.7153846153846151</v>
      </c>
      <c r="K207" s="8" t="s">
        <v>3145</v>
      </c>
      <c r="L207" s="8"/>
      <c r="M207" s="572"/>
      <c r="N207" s="8" t="s">
        <v>10</v>
      </c>
      <c r="O207" s="426">
        <v>3.074E-2</v>
      </c>
      <c r="P207" s="423">
        <v>576</v>
      </c>
      <c r="Q207" s="423">
        <v>8000</v>
      </c>
      <c r="R207" s="461" t="s">
        <v>3501</v>
      </c>
      <c r="S207" s="457"/>
      <c r="T207" s="447"/>
      <c r="U207" s="548" t="s">
        <v>5318</v>
      </c>
      <c r="V207" s="522"/>
      <c r="W207" s="479" t="s">
        <v>5883</v>
      </c>
      <c r="X207" s="169"/>
      <c r="Y207" s="71" t="s">
        <v>245</v>
      </c>
      <c r="Z207" s="145">
        <f t="shared" si="42"/>
        <v>0</v>
      </c>
      <c r="AA207" s="145">
        <f t="shared" si="43"/>
        <v>0</v>
      </c>
      <c r="AB207" s="257">
        <f t="shared" si="44"/>
        <v>0</v>
      </c>
      <c r="AC207" s="142">
        <f t="shared" si="45"/>
        <v>0</v>
      </c>
      <c r="AD207" s="143">
        <f t="shared" si="46"/>
        <v>0</v>
      </c>
      <c r="AE207" s="144" t="str">
        <f t="shared" si="47"/>
        <v/>
      </c>
      <c r="AF207" s="144" t="str">
        <f t="shared" si="48"/>
        <v/>
      </c>
      <c r="AG207" s="144">
        <f t="shared" si="49"/>
        <v>0</v>
      </c>
      <c r="AH207" s="591">
        <f t="shared" si="50"/>
        <v>0</v>
      </c>
    </row>
    <row r="208" spans="1:34">
      <c r="A208" s="573"/>
      <c r="B208" s="13"/>
      <c r="C208" s="355" t="s">
        <v>1677</v>
      </c>
      <c r="D208" s="364" t="s">
        <v>1678</v>
      </c>
      <c r="E208" s="379" t="s">
        <v>108</v>
      </c>
      <c r="F208" s="8">
        <v>30</v>
      </c>
      <c r="G208" s="232"/>
      <c r="H208" s="413">
        <v>170</v>
      </c>
      <c r="I208" s="146">
        <f t="shared" si="40"/>
        <v>118.99999999999999</v>
      </c>
      <c r="J208" s="255">
        <f t="shared" si="41"/>
        <v>4.5769230769230766</v>
      </c>
      <c r="K208" s="8" t="s">
        <v>3145</v>
      </c>
      <c r="L208" s="8"/>
      <c r="M208" s="572"/>
      <c r="N208" s="8" t="s">
        <v>10</v>
      </c>
      <c r="O208" s="426">
        <v>8.4239999999999995E-2</v>
      </c>
      <c r="P208" s="423">
        <v>3480</v>
      </c>
      <c r="Q208" s="439">
        <v>20500</v>
      </c>
      <c r="R208" s="461" t="s">
        <v>3503</v>
      </c>
      <c r="S208" s="457"/>
      <c r="T208" s="447"/>
      <c r="U208" s="548" t="s">
        <v>5319</v>
      </c>
      <c r="V208" s="507" t="s">
        <v>3504</v>
      </c>
      <c r="W208" s="479" t="s">
        <v>775</v>
      </c>
      <c r="X208" s="169"/>
      <c r="Y208" s="71" t="s">
        <v>245</v>
      </c>
      <c r="Z208" s="145">
        <f t="shared" si="42"/>
        <v>0</v>
      </c>
      <c r="AA208" s="145">
        <f t="shared" si="43"/>
        <v>0</v>
      </c>
      <c r="AB208" s="257">
        <f t="shared" si="44"/>
        <v>0</v>
      </c>
      <c r="AC208" s="142">
        <f t="shared" si="45"/>
        <v>0</v>
      </c>
      <c r="AD208" s="143">
        <f t="shared" si="46"/>
        <v>0</v>
      </c>
      <c r="AE208" s="144" t="str">
        <f t="shared" si="47"/>
        <v/>
      </c>
      <c r="AF208" s="144" t="str">
        <f t="shared" si="48"/>
        <v/>
      </c>
      <c r="AG208" s="144">
        <f t="shared" si="49"/>
        <v>0</v>
      </c>
      <c r="AH208" s="591">
        <f t="shared" si="50"/>
        <v>0</v>
      </c>
    </row>
    <row r="209" spans="1:34">
      <c r="A209" s="573"/>
      <c r="B209" s="13"/>
      <c r="C209" s="355" t="s">
        <v>1679</v>
      </c>
      <c r="D209" s="364" t="s">
        <v>1680</v>
      </c>
      <c r="E209" s="379" t="s">
        <v>108</v>
      </c>
      <c r="F209" s="8">
        <v>30</v>
      </c>
      <c r="G209" s="136"/>
      <c r="H209" s="413">
        <v>170</v>
      </c>
      <c r="I209" s="146">
        <f t="shared" si="40"/>
        <v>118.99999999999999</v>
      </c>
      <c r="J209" s="255">
        <f t="shared" si="41"/>
        <v>4.5769230769230766</v>
      </c>
      <c r="K209" s="8" t="s">
        <v>3145</v>
      </c>
      <c r="L209" s="8"/>
      <c r="M209" s="572"/>
      <c r="N209" s="8" t="s">
        <v>10</v>
      </c>
      <c r="O209" s="426">
        <v>8.4239999999999995E-2</v>
      </c>
      <c r="P209" s="423">
        <v>3480</v>
      </c>
      <c r="Q209" s="439">
        <v>20500</v>
      </c>
      <c r="R209" s="461" t="s">
        <v>3505</v>
      </c>
      <c r="S209" s="457"/>
      <c r="T209" s="447"/>
      <c r="U209" s="548" t="s">
        <v>5320</v>
      </c>
      <c r="V209" s="507" t="s">
        <v>3506</v>
      </c>
      <c r="W209" s="479" t="s">
        <v>5884</v>
      </c>
      <c r="X209" s="169"/>
      <c r="Y209" s="641" t="s">
        <v>245</v>
      </c>
      <c r="Z209" s="145">
        <f t="shared" si="42"/>
        <v>0</v>
      </c>
      <c r="AA209" s="145">
        <f t="shared" si="43"/>
        <v>0</v>
      </c>
      <c r="AB209" s="257">
        <f t="shared" si="44"/>
        <v>0</v>
      </c>
      <c r="AC209" s="142">
        <f t="shared" si="45"/>
        <v>0</v>
      </c>
      <c r="AD209" s="143">
        <f t="shared" si="46"/>
        <v>0</v>
      </c>
      <c r="AE209" s="144" t="str">
        <f t="shared" si="47"/>
        <v/>
      </c>
      <c r="AF209" s="144" t="str">
        <f t="shared" si="48"/>
        <v/>
      </c>
      <c r="AG209" s="144">
        <f t="shared" si="49"/>
        <v>0</v>
      </c>
      <c r="AH209" s="591">
        <f t="shared" si="50"/>
        <v>0</v>
      </c>
    </row>
    <row r="210" spans="1:34" ht="15.75">
      <c r="A210" s="340" t="s">
        <v>5609</v>
      </c>
      <c r="B210" s="13"/>
      <c r="C210" s="348"/>
      <c r="D210" s="348"/>
      <c r="E210" s="380"/>
      <c r="F210" s="10"/>
      <c r="G210" s="235"/>
      <c r="H210" s="413"/>
      <c r="I210" s="410"/>
      <c r="J210" s="565"/>
      <c r="K210" s="417"/>
      <c r="L210" s="8"/>
      <c r="M210" s="572"/>
      <c r="N210" s="417"/>
      <c r="O210" s="417"/>
      <c r="P210" s="423"/>
      <c r="Q210" s="439"/>
      <c r="R210" s="461"/>
      <c r="S210" s="457"/>
      <c r="T210" s="471"/>
      <c r="U210" s="505"/>
      <c r="V210" s="504"/>
      <c r="W210" s="471"/>
      <c r="X210" s="137"/>
      <c r="Y210" s="238" t="s">
        <v>1015</v>
      </c>
      <c r="Z210" s="195"/>
      <c r="AA210" s="195"/>
      <c r="AB210" s="142"/>
      <c r="AC210" s="142"/>
      <c r="AD210" s="143"/>
      <c r="AE210" s="144"/>
      <c r="AF210" s="144"/>
      <c r="AG210" s="144"/>
      <c r="AH210" s="591"/>
    </row>
    <row r="211" spans="1:34">
      <c r="A211" s="573"/>
      <c r="B211" s="13"/>
      <c r="C211" s="341" t="s">
        <v>1681</v>
      </c>
      <c r="D211" s="344" t="s">
        <v>1682</v>
      </c>
      <c r="E211" s="379" t="s">
        <v>108</v>
      </c>
      <c r="F211" s="8">
        <v>30</v>
      </c>
      <c r="G211" s="8"/>
      <c r="H211" s="413">
        <v>129</v>
      </c>
      <c r="I211" s="146">
        <f t="shared" si="40"/>
        <v>90.3</v>
      </c>
      <c r="J211" s="255">
        <f t="shared" si="41"/>
        <v>3.4730769230769232</v>
      </c>
      <c r="K211" s="8" t="s">
        <v>3207</v>
      </c>
      <c r="L211" s="8"/>
      <c r="M211" s="572" t="s">
        <v>5777</v>
      </c>
      <c r="N211" s="8" t="s">
        <v>3208</v>
      </c>
      <c r="O211" s="426">
        <v>5.1839999999999997E-2</v>
      </c>
      <c r="P211" s="423">
        <v>1920</v>
      </c>
      <c r="Q211" s="439">
        <v>18030</v>
      </c>
      <c r="R211" s="451" t="s">
        <v>3508</v>
      </c>
      <c r="S211" s="457"/>
      <c r="T211" s="447"/>
      <c r="U211" s="548" t="s">
        <v>3509</v>
      </c>
      <c r="V211" s="522" t="s">
        <v>3510</v>
      </c>
      <c r="W211" s="479" t="s">
        <v>781</v>
      </c>
      <c r="X211" s="169"/>
      <c r="Y211" s="237" t="s">
        <v>245</v>
      </c>
      <c r="Z211" s="145">
        <f t="shared" si="42"/>
        <v>0</v>
      </c>
      <c r="AA211" s="145">
        <f t="shared" si="43"/>
        <v>0</v>
      </c>
      <c r="AB211" s="257">
        <f t="shared" si="44"/>
        <v>0</v>
      </c>
      <c r="AC211" s="142">
        <f t="shared" si="45"/>
        <v>0</v>
      </c>
      <c r="AD211" s="143">
        <f t="shared" si="46"/>
        <v>0</v>
      </c>
      <c r="AE211" s="144" t="str">
        <f t="shared" si="47"/>
        <v/>
      </c>
      <c r="AF211" s="144">
        <f t="shared" si="48"/>
        <v>0</v>
      </c>
      <c r="AG211" s="144" t="str">
        <f t="shared" si="49"/>
        <v/>
      </c>
      <c r="AH211" s="591">
        <f t="shared" si="50"/>
        <v>0</v>
      </c>
    </row>
    <row r="212" spans="1:34">
      <c r="A212" s="573"/>
      <c r="B212" s="13"/>
      <c r="C212" s="355" t="s">
        <v>1683</v>
      </c>
      <c r="D212" s="364" t="s">
        <v>1684</v>
      </c>
      <c r="E212" s="379" t="s">
        <v>108</v>
      </c>
      <c r="F212" s="8">
        <v>30</v>
      </c>
      <c r="G212" s="8"/>
      <c r="H212" s="413">
        <v>170</v>
      </c>
      <c r="I212" s="146">
        <f t="shared" si="40"/>
        <v>118.99999999999999</v>
      </c>
      <c r="J212" s="255">
        <f t="shared" si="41"/>
        <v>4.5769230769230766</v>
      </c>
      <c r="K212" s="8" t="s">
        <v>3207</v>
      </c>
      <c r="L212" s="8"/>
      <c r="M212" s="572" t="s">
        <v>5777</v>
      </c>
      <c r="N212" s="8" t="s">
        <v>3208</v>
      </c>
      <c r="O212" s="426">
        <v>8.3654999999999993E-2</v>
      </c>
      <c r="P212" s="423">
        <v>3480</v>
      </c>
      <c r="Q212" s="439">
        <v>20500</v>
      </c>
      <c r="R212" s="451" t="s">
        <v>3382</v>
      </c>
      <c r="S212" s="457"/>
      <c r="T212" s="447"/>
      <c r="U212" s="548" t="s">
        <v>5321</v>
      </c>
      <c r="V212" s="512" t="s">
        <v>3511</v>
      </c>
      <c r="W212" s="479" t="s">
        <v>775</v>
      </c>
      <c r="X212" s="169"/>
      <c r="Y212" s="71" t="s">
        <v>245</v>
      </c>
      <c r="Z212" s="145">
        <f t="shared" si="42"/>
        <v>0</v>
      </c>
      <c r="AA212" s="145">
        <f t="shared" si="43"/>
        <v>0</v>
      </c>
      <c r="AB212" s="257">
        <f t="shared" si="44"/>
        <v>0</v>
      </c>
      <c r="AC212" s="142">
        <f t="shared" si="45"/>
        <v>0</v>
      </c>
      <c r="AD212" s="143">
        <f t="shared" si="46"/>
        <v>0</v>
      </c>
      <c r="AE212" s="144" t="str">
        <f t="shared" si="47"/>
        <v/>
      </c>
      <c r="AF212" s="144">
        <f t="shared" si="48"/>
        <v>0</v>
      </c>
      <c r="AG212" s="144" t="str">
        <f t="shared" si="49"/>
        <v/>
      </c>
      <c r="AH212" s="591">
        <f t="shared" si="50"/>
        <v>0</v>
      </c>
    </row>
    <row r="213" spans="1:34">
      <c r="A213" s="573"/>
      <c r="B213" s="13"/>
      <c r="C213" s="341" t="s">
        <v>1685</v>
      </c>
      <c r="D213" s="341" t="s">
        <v>1686</v>
      </c>
      <c r="E213" s="379" t="s">
        <v>108</v>
      </c>
      <c r="F213" s="8">
        <v>30</v>
      </c>
      <c r="G213" s="8"/>
      <c r="H213" s="413">
        <v>149</v>
      </c>
      <c r="I213" s="146">
        <f t="shared" si="40"/>
        <v>104.3</v>
      </c>
      <c r="J213" s="255">
        <f t="shared" si="41"/>
        <v>4.0115384615384615</v>
      </c>
      <c r="K213" s="8" t="s">
        <v>3207</v>
      </c>
      <c r="L213" s="8"/>
      <c r="M213" s="572" t="s">
        <v>5777</v>
      </c>
      <c r="N213" s="8" t="s">
        <v>3208</v>
      </c>
      <c r="O213" s="426">
        <v>6.4399999999999999E-2</v>
      </c>
      <c r="P213" s="423">
        <v>2400</v>
      </c>
      <c r="Q213" s="439">
        <v>17550</v>
      </c>
      <c r="R213" s="451" t="s">
        <v>3512</v>
      </c>
      <c r="S213" s="461" t="s">
        <v>3315</v>
      </c>
      <c r="T213" s="447"/>
      <c r="U213" s="549" t="s">
        <v>3513</v>
      </c>
      <c r="V213" s="510" t="s">
        <v>3514</v>
      </c>
      <c r="W213" s="479" t="s">
        <v>775</v>
      </c>
      <c r="X213" s="169"/>
      <c r="Y213" s="71" t="s">
        <v>6649</v>
      </c>
      <c r="Z213" s="145">
        <f t="shared" si="42"/>
        <v>0</v>
      </c>
      <c r="AA213" s="145">
        <f t="shared" si="43"/>
        <v>0</v>
      </c>
      <c r="AB213" s="257">
        <f t="shared" si="44"/>
        <v>0</v>
      </c>
      <c r="AC213" s="142">
        <f t="shared" si="45"/>
        <v>0</v>
      </c>
      <c r="AD213" s="143">
        <f t="shared" si="46"/>
        <v>0</v>
      </c>
      <c r="AE213" s="144" t="str">
        <f t="shared" si="47"/>
        <v/>
      </c>
      <c r="AF213" s="144">
        <f t="shared" si="48"/>
        <v>0</v>
      </c>
      <c r="AG213" s="144" t="str">
        <f t="shared" si="49"/>
        <v/>
      </c>
      <c r="AH213" s="591">
        <f t="shared" si="50"/>
        <v>0</v>
      </c>
    </row>
    <row r="214" spans="1:34">
      <c r="A214" s="573"/>
      <c r="B214" s="13"/>
      <c r="C214" s="341" t="s">
        <v>1687</v>
      </c>
      <c r="D214" s="341" t="s">
        <v>1688</v>
      </c>
      <c r="E214" s="379" t="s">
        <v>1689</v>
      </c>
      <c r="F214" s="8">
        <v>18</v>
      </c>
      <c r="G214" s="8"/>
      <c r="H214" s="413">
        <v>185</v>
      </c>
      <c r="I214" s="146">
        <f t="shared" si="40"/>
        <v>129.5</v>
      </c>
      <c r="J214" s="255">
        <f t="shared" si="41"/>
        <v>4.9807692307692308</v>
      </c>
      <c r="K214" s="8" t="s">
        <v>3207</v>
      </c>
      <c r="L214" s="8"/>
      <c r="M214" s="572" t="s">
        <v>5777</v>
      </c>
      <c r="N214" s="8" t="s">
        <v>3208</v>
      </c>
      <c r="O214" s="426">
        <v>7.4249999999999997E-2</v>
      </c>
      <c r="P214" s="423">
        <v>2520</v>
      </c>
      <c r="Q214" s="439">
        <v>20544</v>
      </c>
      <c r="R214" s="451" t="s">
        <v>3515</v>
      </c>
      <c r="S214" s="461" t="s">
        <v>3446</v>
      </c>
      <c r="T214" s="447"/>
      <c r="U214" s="549" t="s">
        <v>5322</v>
      </c>
      <c r="V214" s="529" t="s">
        <v>3516</v>
      </c>
      <c r="W214" s="479" t="s">
        <v>775</v>
      </c>
      <c r="X214" s="169"/>
      <c r="Y214" s="71" t="s">
        <v>6572</v>
      </c>
      <c r="Z214" s="145">
        <f t="shared" si="42"/>
        <v>0</v>
      </c>
      <c r="AA214" s="145">
        <f t="shared" si="43"/>
        <v>0</v>
      </c>
      <c r="AB214" s="257">
        <f t="shared" si="44"/>
        <v>0</v>
      </c>
      <c r="AC214" s="142">
        <f t="shared" si="45"/>
        <v>0</v>
      </c>
      <c r="AD214" s="143">
        <f t="shared" si="46"/>
        <v>0</v>
      </c>
      <c r="AE214" s="144" t="str">
        <f t="shared" si="47"/>
        <v/>
      </c>
      <c r="AF214" s="144">
        <f t="shared" si="48"/>
        <v>0</v>
      </c>
      <c r="AG214" s="144" t="str">
        <f t="shared" si="49"/>
        <v/>
      </c>
      <c r="AH214" s="591">
        <f t="shared" si="50"/>
        <v>0</v>
      </c>
    </row>
    <row r="215" spans="1:34">
      <c r="A215" s="573"/>
      <c r="B215" s="13"/>
      <c r="C215" s="341" t="s">
        <v>1690</v>
      </c>
      <c r="D215" s="341" t="s">
        <v>1691</v>
      </c>
      <c r="E215" s="379" t="s">
        <v>1692</v>
      </c>
      <c r="F215" s="8">
        <v>9</v>
      </c>
      <c r="G215" s="8"/>
      <c r="H215" s="413">
        <v>378</v>
      </c>
      <c r="I215" s="146">
        <f t="shared" si="40"/>
        <v>264.59999999999997</v>
      </c>
      <c r="J215" s="255">
        <f t="shared" si="41"/>
        <v>10.176923076923076</v>
      </c>
      <c r="K215" s="8" t="s">
        <v>3207</v>
      </c>
      <c r="L215" s="8"/>
      <c r="M215" s="572" t="s">
        <v>5777</v>
      </c>
      <c r="N215" s="8" t="s">
        <v>3208</v>
      </c>
      <c r="O215" s="426">
        <v>7.2764999999999996E-2</v>
      </c>
      <c r="P215" s="433">
        <v>1440</v>
      </c>
      <c r="Q215" s="439">
        <v>15000</v>
      </c>
      <c r="R215" s="451" t="s">
        <v>3517</v>
      </c>
      <c r="S215" s="461" t="s">
        <v>3160</v>
      </c>
      <c r="T215" s="447"/>
      <c r="U215" s="553" t="s">
        <v>3518</v>
      </c>
      <c r="V215" s="533" t="s">
        <v>3519</v>
      </c>
      <c r="W215" s="479" t="s">
        <v>775</v>
      </c>
      <c r="X215" s="169"/>
      <c r="Y215" s="641" t="s">
        <v>245</v>
      </c>
      <c r="Z215" s="145">
        <f t="shared" si="42"/>
        <v>0</v>
      </c>
      <c r="AA215" s="145">
        <f t="shared" si="43"/>
        <v>0</v>
      </c>
      <c r="AB215" s="257">
        <f t="shared" si="44"/>
        <v>0</v>
      </c>
      <c r="AC215" s="142">
        <f t="shared" si="45"/>
        <v>0</v>
      </c>
      <c r="AD215" s="143">
        <f t="shared" si="46"/>
        <v>0</v>
      </c>
      <c r="AE215" s="144" t="str">
        <f t="shared" si="47"/>
        <v/>
      </c>
      <c r="AF215" s="144">
        <f t="shared" si="48"/>
        <v>0</v>
      </c>
      <c r="AG215" s="144" t="str">
        <f t="shared" si="49"/>
        <v/>
      </c>
      <c r="AH215" s="591">
        <f t="shared" si="50"/>
        <v>0</v>
      </c>
    </row>
    <row r="216" spans="1:34" ht="15.75">
      <c r="A216" s="340" t="s">
        <v>5610</v>
      </c>
      <c r="B216" s="13"/>
      <c r="C216" s="348"/>
      <c r="D216" s="348"/>
      <c r="E216" s="380"/>
      <c r="F216" s="10"/>
      <c r="G216" s="8"/>
      <c r="H216" s="413"/>
      <c r="I216" s="410"/>
      <c r="J216" s="565"/>
      <c r="K216" s="417"/>
      <c r="L216" s="8"/>
      <c r="M216" s="572"/>
      <c r="N216" s="417"/>
      <c r="O216" s="417"/>
      <c r="P216" s="423"/>
      <c r="Q216" s="439"/>
      <c r="R216" s="461"/>
      <c r="S216" s="457"/>
      <c r="T216" s="471"/>
      <c r="U216" s="505"/>
      <c r="V216" s="504"/>
      <c r="W216" s="471"/>
      <c r="X216" s="137"/>
      <c r="Y216" s="71" t="s">
        <v>1015</v>
      </c>
      <c r="Z216" s="195"/>
      <c r="AA216" s="195"/>
      <c r="AB216" s="142"/>
      <c r="AC216" s="142"/>
      <c r="AD216" s="143"/>
      <c r="AE216" s="144"/>
      <c r="AF216" s="144"/>
      <c r="AG216" s="144"/>
      <c r="AH216" s="591"/>
    </row>
    <row r="217" spans="1:34">
      <c r="A217" s="573"/>
      <c r="B217" s="13">
        <v>203</v>
      </c>
      <c r="C217" s="341" t="s">
        <v>1693</v>
      </c>
      <c r="D217" s="341" t="s">
        <v>1694</v>
      </c>
      <c r="E217" s="379" t="s">
        <v>1695</v>
      </c>
      <c r="F217" s="8">
        <v>36</v>
      </c>
      <c r="G217" s="8"/>
      <c r="H217" s="412">
        <v>220</v>
      </c>
      <c r="I217" s="146">
        <f t="shared" ref="I217:I279" si="51">(H217)*$G$20</f>
        <v>154</v>
      </c>
      <c r="J217" s="255">
        <f t="shared" ref="J217:J279" si="52">(I217/$J$19)</f>
        <v>5.9230769230769234</v>
      </c>
      <c r="K217" s="8" t="s">
        <v>3207</v>
      </c>
      <c r="L217" s="8"/>
      <c r="M217" s="572"/>
      <c r="N217" s="8" t="s">
        <v>3208</v>
      </c>
      <c r="O217" s="426">
        <v>4.641E-2</v>
      </c>
      <c r="P217" s="423">
        <v>2592</v>
      </c>
      <c r="Q217" s="443">
        <v>15000</v>
      </c>
      <c r="R217" s="451" t="s">
        <v>3160</v>
      </c>
      <c r="S217" s="457"/>
      <c r="T217" s="447">
        <v>45</v>
      </c>
      <c r="U217" s="554" t="s">
        <v>3520</v>
      </c>
      <c r="V217" s="537" t="s">
        <v>3521</v>
      </c>
      <c r="W217" s="425" t="s">
        <v>5885</v>
      </c>
      <c r="X217" s="169"/>
      <c r="Y217" s="71" t="s">
        <v>245</v>
      </c>
      <c r="Z217" s="145">
        <f t="shared" ref="Z217:Z279" si="53">(X217*F217*I217)</f>
        <v>0</v>
      </c>
      <c r="AA217" s="145">
        <f t="shared" ref="AA217:AA279" si="54">(Z217*1.21)</f>
        <v>0</v>
      </c>
      <c r="AB217" s="257">
        <f t="shared" ref="AB217:AB279" si="55">(X217*J217*F217)</f>
        <v>0</v>
      </c>
      <c r="AC217" s="142">
        <f t="shared" ref="AC217:AC279" si="56">(X217*Q217/1000)</f>
        <v>0</v>
      </c>
      <c r="AD217" s="143">
        <f t="shared" ref="AD217:AD279" si="57">(X217*O217)</f>
        <v>0</v>
      </c>
      <c r="AE217" s="144" t="str">
        <f t="shared" ref="AE217:AE279" si="58">IF(N217="1.1G",(P217/1000)*X217,"")</f>
        <v/>
      </c>
      <c r="AF217" s="144">
        <f t="shared" ref="AF217:AF279" si="59">IF(N217="1.3G",(P217/1000)*X217,"")</f>
        <v>0</v>
      </c>
      <c r="AG217" s="144" t="str">
        <f t="shared" ref="AG217:AG279" si="60">IF(N217="1.4G",(P217/1000)*X217,"")</f>
        <v/>
      </c>
      <c r="AH217" s="591">
        <f t="shared" ref="AH217:AH279" si="61">SUM(AE217:AG217)</f>
        <v>0</v>
      </c>
    </row>
    <row r="218" spans="1:34">
      <c r="A218" s="573"/>
      <c r="B218" s="13">
        <v>203</v>
      </c>
      <c r="C218" s="341" t="s">
        <v>1696</v>
      </c>
      <c r="D218" s="341" t="s">
        <v>1697</v>
      </c>
      <c r="E218" s="379" t="s">
        <v>1660</v>
      </c>
      <c r="F218" s="8">
        <v>24</v>
      </c>
      <c r="G218" s="8"/>
      <c r="H218" s="412">
        <v>329</v>
      </c>
      <c r="I218" s="146">
        <f t="shared" si="51"/>
        <v>230.29999999999998</v>
      </c>
      <c r="J218" s="255">
        <f t="shared" si="52"/>
        <v>8.8576923076923073</v>
      </c>
      <c r="K218" s="8" t="s">
        <v>3207</v>
      </c>
      <c r="L218" s="8"/>
      <c r="M218" s="572"/>
      <c r="N218" s="8" t="s">
        <v>3208</v>
      </c>
      <c r="O218" s="426">
        <v>7.7049999999999993E-2</v>
      </c>
      <c r="P218" s="423">
        <v>2304</v>
      </c>
      <c r="Q218" s="443">
        <v>15000</v>
      </c>
      <c r="R218" s="451" t="s">
        <v>3523</v>
      </c>
      <c r="S218" s="457"/>
      <c r="T218" s="447">
        <v>45</v>
      </c>
      <c r="U218" s="554" t="s">
        <v>3524</v>
      </c>
      <c r="V218" s="537" t="s">
        <v>3525</v>
      </c>
      <c r="W218" s="425" t="s">
        <v>5885</v>
      </c>
      <c r="X218" s="169"/>
      <c r="Y218" s="71" t="s">
        <v>245</v>
      </c>
      <c r="Z218" s="145">
        <f t="shared" si="53"/>
        <v>0</v>
      </c>
      <c r="AA218" s="145">
        <f t="shared" si="54"/>
        <v>0</v>
      </c>
      <c r="AB218" s="257">
        <f t="shared" si="55"/>
        <v>0</v>
      </c>
      <c r="AC218" s="142">
        <f t="shared" si="56"/>
        <v>0</v>
      </c>
      <c r="AD218" s="143">
        <f t="shared" si="57"/>
        <v>0</v>
      </c>
      <c r="AE218" s="144" t="str">
        <f t="shared" si="58"/>
        <v/>
      </c>
      <c r="AF218" s="144">
        <f t="shared" si="59"/>
        <v>0</v>
      </c>
      <c r="AG218" s="144" t="str">
        <f t="shared" si="60"/>
        <v/>
      </c>
      <c r="AH218" s="591">
        <f t="shared" si="61"/>
        <v>0</v>
      </c>
    </row>
    <row r="219" spans="1:34" ht="15.75">
      <c r="A219" s="340" t="s">
        <v>5611</v>
      </c>
      <c r="B219" s="13"/>
      <c r="C219" s="348"/>
      <c r="D219" s="348"/>
      <c r="E219" s="380"/>
      <c r="F219" s="10"/>
      <c r="G219" s="8"/>
      <c r="H219" s="413"/>
      <c r="I219" s="410"/>
      <c r="J219" s="565"/>
      <c r="K219" s="417"/>
      <c r="L219" s="8"/>
      <c r="M219" s="572"/>
      <c r="N219" s="417"/>
      <c r="O219" s="417"/>
      <c r="P219" s="410"/>
      <c r="Q219" s="439"/>
      <c r="R219" s="461"/>
      <c r="S219" s="457"/>
      <c r="T219" s="471"/>
      <c r="U219" s="505"/>
      <c r="V219" s="504"/>
      <c r="W219" s="471"/>
      <c r="X219" s="137"/>
      <c r="Y219" s="71" t="s">
        <v>1015</v>
      </c>
      <c r="Z219" s="195"/>
      <c r="AA219" s="195"/>
      <c r="AB219" s="142"/>
      <c r="AC219" s="142"/>
      <c r="AD219" s="143"/>
      <c r="AE219" s="144"/>
      <c r="AF219" s="144"/>
      <c r="AG219" s="144"/>
      <c r="AH219" s="591"/>
    </row>
    <row r="220" spans="1:34">
      <c r="A220" s="573"/>
      <c r="B220" s="13">
        <v>156</v>
      </c>
      <c r="C220" s="341" t="s">
        <v>1698</v>
      </c>
      <c r="D220" s="341" t="s">
        <v>314</v>
      </c>
      <c r="E220" s="379" t="s">
        <v>315</v>
      </c>
      <c r="F220" s="8">
        <v>12</v>
      </c>
      <c r="G220" s="233"/>
      <c r="H220" s="413">
        <v>405</v>
      </c>
      <c r="I220" s="146">
        <f t="shared" si="51"/>
        <v>283.5</v>
      </c>
      <c r="J220" s="255">
        <f t="shared" si="52"/>
        <v>10.903846153846153</v>
      </c>
      <c r="K220" s="8" t="s">
        <v>3526</v>
      </c>
      <c r="L220" s="401"/>
      <c r="M220" s="572"/>
      <c r="N220" s="8" t="s">
        <v>3208</v>
      </c>
      <c r="O220" s="426">
        <v>9.2663999999999996E-2</v>
      </c>
      <c r="P220" s="423">
        <v>3960</v>
      </c>
      <c r="Q220" s="439">
        <v>12000</v>
      </c>
      <c r="R220" s="451" t="s">
        <v>3527</v>
      </c>
      <c r="S220" s="457"/>
      <c r="T220" s="448"/>
      <c r="U220" s="548" t="s">
        <v>3528</v>
      </c>
      <c r="V220" s="523" t="s">
        <v>3529</v>
      </c>
      <c r="W220" s="479" t="s">
        <v>782</v>
      </c>
      <c r="X220" s="169"/>
      <c r="Y220" s="71" t="s">
        <v>6572</v>
      </c>
      <c r="Z220" s="145">
        <f t="shared" si="53"/>
        <v>0</v>
      </c>
      <c r="AA220" s="145">
        <f t="shared" si="54"/>
        <v>0</v>
      </c>
      <c r="AB220" s="257">
        <f t="shared" si="55"/>
        <v>0</v>
      </c>
      <c r="AC220" s="142">
        <f t="shared" si="56"/>
        <v>0</v>
      </c>
      <c r="AD220" s="143">
        <f t="shared" si="57"/>
        <v>0</v>
      </c>
      <c r="AE220" s="144" t="str">
        <f t="shared" si="58"/>
        <v/>
      </c>
      <c r="AF220" s="144">
        <f t="shared" si="59"/>
        <v>0</v>
      </c>
      <c r="AG220" s="144" t="str">
        <f t="shared" si="60"/>
        <v/>
      </c>
      <c r="AH220" s="591">
        <f t="shared" si="61"/>
        <v>0</v>
      </c>
    </row>
    <row r="221" spans="1:34" ht="15.75">
      <c r="A221" s="12" t="s">
        <v>5612</v>
      </c>
      <c r="B221" s="13"/>
      <c r="C221" s="348"/>
      <c r="D221" s="348"/>
      <c r="E221" s="380"/>
      <c r="F221" s="10"/>
      <c r="G221" s="136"/>
      <c r="H221" s="413"/>
      <c r="I221" s="410"/>
      <c r="J221" s="565"/>
      <c r="K221" s="417"/>
      <c r="L221" s="8"/>
      <c r="M221" s="572"/>
      <c r="N221" s="417"/>
      <c r="O221" s="417"/>
      <c r="P221" s="410"/>
      <c r="Q221" s="439"/>
      <c r="R221" s="461"/>
      <c r="S221" s="457"/>
      <c r="T221" s="471"/>
      <c r="U221" s="505"/>
      <c r="V221" s="504"/>
      <c r="W221" s="471"/>
      <c r="X221" s="137"/>
      <c r="Y221" s="234" t="s">
        <v>1015</v>
      </c>
      <c r="Z221" s="195"/>
      <c r="AA221" s="195"/>
      <c r="AB221" s="142"/>
      <c r="AC221" s="142"/>
      <c r="AD221" s="143"/>
      <c r="AE221" s="144"/>
      <c r="AF221" s="144"/>
      <c r="AG221" s="144"/>
      <c r="AH221" s="591"/>
    </row>
    <row r="222" spans="1:34">
      <c r="A222" s="573"/>
      <c r="B222" s="13">
        <v>204</v>
      </c>
      <c r="C222" s="341" t="s">
        <v>1699</v>
      </c>
      <c r="D222" s="341" t="s">
        <v>1700</v>
      </c>
      <c r="E222" s="379" t="s">
        <v>1701</v>
      </c>
      <c r="F222" s="8">
        <v>6</v>
      </c>
      <c r="G222" s="235"/>
      <c r="H222" s="413">
        <v>476</v>
      </c>
      <c r="I222" s="146">
        <f t="shared" si="51"/>
        <v>333.2</v>
      </c>
      <c r="J222" s="255">
        <f t="shared" si="52"/>
        <v>12.815384615384614</v>
      </c>
      <c r="K222" s="8" t="s">
        <v>3145</v>
      </c>
      <c r="L222" s="8"/>
      <c r="M222" s="572"/>
      <c r="N222" s="8" t="s">
        <v>10</v>
      </c>
      <c r="O222" s="426">
        <v>3.4741500000000002E-2</v>
      </c>
      <c r="P222" s="423">
        <v>3110.3999999999996</v>
      </c>
      <c r="Q222" s="439">
        <v>13900</v>
      </c>
      <c r="R222" s="451" t="s">
        <v>3530</v>
      </c>
      <c r="S222" s="461" t="s">
        <v>3130</v>
      </c>
      <c r="T222" s="447"/>
      <c r="U222" s="549" t="s">
        <v>5323</v>
      </c>
      <c r="V222" s="522" t="s">
        <v>3531</v>
      </c>
      <c r="W222" s="479" t="s">
        <v>5886</v>
      </c>
      <c r="X222" s="169"/>
      <c r="Y222" s="238" t="s">
        <v>247</v>
      </c>
      <c r="Z222" s="145">
        <f t="shared" si="53"/>
        <v>0</v>
      </c>
      <c r="AA222" s="145">
        <f t="shared" si="54"/>
        <v>0</v>
      </c>
      <c r="AB222" s="257">
        <f t="shared" si="55"/>
        <v>0</v>
      </c>
      <c r="AC222" s="142">
        <f t="shared" si="56"/>
        <v>0</v>
      </c>
      <c r="AD222" s="143">
        <f t="shared" si="57"/>
        <v>0</v>
      </c>
      <c r="AE222" s="144" t="str">
        <f t="shared" si="58"/>
        <v/>
      </c>
      <c r="AF222" s="144" t="str">
        <f t="shared" si="59"/>
        <v/>
      </c>
      <c r="AG222" s="144">
        <f t="shared" si="60"/>
        <v>0</v>
      </c>
      <c r="AH222" s="591">
        <f t="shared" si="61"/>
        <v>0</v>
      </c>
    </row>
    <row r="223" spans="1:34">
      <c r="A223" s="573"/>
      <c r="B223" s="13">
        <v>205</v>
      </c>
      <c r="C223" s="341" t="s">
        <v>1702</v>
      </c>
      <c r="D223" s="341" t="s">
        <v>1703</v>
      </c>
      <c r="E223" s="379" t="s">
        <v>1701</v>
      </c>
      <c r="F223" s="8">
        <v>6</v>
      </c>
      <c r="G223" s="8"/>
      <c r="H223" s="413">
        <v>476</v>
      </c>
      <c r="I223" s="146">
        <f t="shared" si="51"/>
        <v>333.2</v>
      </c>
      <c r="J223" s="255">
        <f t="shared" si="52"/>
        <v>12.815384615384614</v>
      </c>
      <c r="K223" s="8" t="s">
        <v>3145</v>
      </c>
      <c r="L223" s="346"/>
      <c r="M223" s="572"/>
      <c r="N223" s="8" t="s">
        <v>10</v>
      </c>
      <c r="O223" s="426">
        <v>3.4741500000000002E-2</v>
      </c>
      <c r="P223" s="423">
        <v>3110.3999999999996</v>
      </c>
      <c r="Q223" s="439">
        <v>13900</v>
      </c>
      <c r="R223" s="451" t="s">
        <v>3530</v>
      </c>
      <c r="S223" s="461" t="s">
        <v>3186</v>
      </c>
      <c r="T223" s="447"/>
      <c r="U223" s="549" t="s">
        <v>5323</v>
      </c>
      <c r="V223" s="522" t="s">
        <v>3531</v>
      </c>
      <c r="W223" s="479" t="s">
        <v>5886</v>
      </c>
      <c r="X223" s="169"/>
      <c r="Y223" s="237" t="s">
        <v>247</v>
      </c>
      <c r="Z223" s="145">
        <f t="shared" si="53"/>
        <v>0</v>
      </c>
      <c r="AA223" s="145">
        <f t="shared" si="54"/>
        <v>0</v>
      </c>
      <c r="AB223" s="257">
        <f t="shared" si="55"/>
        <v>0</v>
      </c>
      <c r="AC223" s="142">
        <f t="shared" si="56"/>
        <v>0</v>
      </c>
      <c r="AD223" s="143">
        <f t="shared" si="57"/>
        <v>0</v>
      </c>
      <c r="AE223" s="144" t="str">
        <f t="shared" si="58"/>
        <v/>
      </c>
      <c r="AF223" s="144" t="str">
        <f t="shared" si="59"/>
        <v/>
      </c>
      <c r="AG223" s="144">
        <f t="shared" si="60"/>
        <v>0</v>
      </c>
      <c r="AH223" s="591">
        <f t="shared" si="61"/>
        <v>0</v>
      </c>
    </row>
    <row r="224" spans="1:34">
      <c r="A224" s="573"/>
      <c r="B224" s="13">
        <v>204</v>
      </c>
      <c r="C224" s="353" t="s">
        <v>1704</v>
      </c>
      <c r="D224" s="341" t="s">
        <v>1705</v>
      </c>
      <c r="E224" s="379" t="s">
        <v>1701</v>
      </c>
      <c r="F224" s="8">
        <v>6</v>
      </c>
      <c r="G224" s="8"/>
      <c r="H224" s="413">
        <v>476</v>
      </c>
      <c r="I224" s="146">
        <f t="shared" si="51"/>
        <v>333.2</v>
      </c>
      <c r="J224" s="255">
        <f t="shared" si="52"/>
        <v>12.815384615384614</v>
      </c>
      <c r="K224" s="8" t="s">
        <v>3145</v>
      </c>
      <c r="L224" s="346"/>
      <c r="M224" s="572" t="s">
        <v>5777</v>
      </c>
      <c r="N224" s="8" t="s">
        <v>10</v>
      </c>
      <c r="O224" s="426">
        <v>3.4741500000000002E-2</v>
      </c>
      <c r="P224" s="423">
        <v>3110.3999999999996</v>
      </c>
      <c r="Q224" s="439">
        <v>13900</v>
      </c>
      <c r="R224" s="451" t="s">
        <v>3530</v>
      </c>
      <c r="S224" s="461" t="s">
        <v>3130</v>
      </c>
      <c r="T224" s="447"/>
      <c r="U224" s="548" t="s">
        <v>5324</v>
      </c>
      <c r="V224" s="522"/>
      <c r="W224" s="479" t="s">
        <v>5886</v>
      </c>
      <c r="X224" s="169"/>
      <c r="Y224" s="71" t="s">
        <v>245</v>
      </c>
      <c r="Z224" s="145">
        <f t="shared" si="53"/>
        <v>0</v>
      </c>
      <c r="AA224" s="145">
        <f t="shared" si="54"/>
        <v>0</v>
      </c>
      <c r="AB224" s="257">
        <f t="shared" si="55"/>
        <v>0</v>
      </c>
      <c r="AC224" s="142">
        <f t="shared" si="56"/>
        <v>0</v>
      </c>
      <c r="AD224" s="143">
        <f t="shared" si="57"/>
        <v>0</v>
      </c>
      <c r="AE224" s="144" t="str">
        <f t="shared" si="58"/>
        <v/>
      </c>
      <c r="AF224" s="144" t="str">
        <f t="shared" si="59"/>
        <v/>
      </c>
      <c r="AG224" s="144">
        <f t="shared" si="60"/>
        <v>0</v>
      </c>
      <c r="AH224" s="591">
        <f t="shared" si="61"/>
        <v>0</v>
      </c>
    </row>
    <row r="225" spans="1:34">
      <c r="A225" s="573"/>
      <c r="B225" s="13">
        <v>205</v>
      </c>
      <c r="C225" s="353" t="s">
        <v>1706</v>
      </c>
      <c r="D225" s="341" t="s">
        <v>1705</v>
      </c>
      <c r="E225" s="379" t="s">
        <v>1701</v>
      </c>
      <c r="F225" s="8">
        <v>6</v>
      </c>
      <c r="G225" s="8"/>
      <c r="H225" s="413">
        <v>476</v>
      </c>
      <c r="I225" s="146">
        <f t="shared" si="51"/>
        <v>333.2</v>
      </c>
      <c r="J225" s="255">
        <f t="shared" si="52"/>
        <v>12.815384615384614</v>
      </c>
      <c r="K225" s="8" t="s">
        <v>3145</v>
      </c>
      <c r="L225" s="346"/>
      <c r="M225" s="572"/>
      <c r="N225" s="8" t="s">
        <v>10</v>
      </c>
      <c r="O225" s="426">
        <v>3.4741500000000002E-2</v>
      </c>
      <c r="P225" s="423">
        <v>3110.3999999999996</v>
      </c>
      <c r="Q225" s="439">
        <v>13900</v>
      </c>
      <c r="R225" s="451" t="s">
        <v>3530</v>
      </c>
      <c r="S225" s="461" t="s">
        <v>3186</v>
      </c>
      <c r="T225" s="447"/>
      <c r="U225" s="548" t="s">
        <v>5325</v>
      </c>
      <c r="V225" s="522"/>
      <c r="W225" s="479" t="s">
        <v>5886</v>
      </c>
      <c r="X225" s="169"/>
      <c r="Y225" s="71" t="s">
        <v>245</v>
      </c>
      <c r="Z225" s="145">
        <f t="shared" si="53"/>
        <v>0</v>
      </c>
      <c r="AA225" s="145">
        <f t="shared" si="54"/>
        <v>0</v>
      </c>
      <c r="AB225" s="257">
        <f t="shared" si="55"/>
        <v>0</v>
      </c>
      <c r="AC225" s="142">
        <f t="shared" si="56"/>
        <v>0</v>
      </c>
      <c r="AD225" s="143">
        <f t="shared" si="57"/>
        <v>0</v>
      </c>
      <c r="AE225" s="144" t="str">
        <f t="shared" si="58"/>
        <v/>
      </c>
      <c r="AF225" s="144" t="str">
        <f t="shared" si="59"/>
        <v/>
      </c>
      <c r="AG225" s="144">
        <f t="shared" si="60"/>
        <v>0</v>
      </c>
      <c r="AH225" s="591">
        <f t="shared" si="61"/>
        <v>0</v>
      </c>
    </row>
    <row r="226" spans="1:34">
      <c r="A226" s="573"/>
      <c r="B226" s="13"/>
      <c r="C226" s="352" t="s">
        <v>1707</v>
      </c>
      <c r="D226" s="352" t="s">
        <v>1708</v>
      </c>
      <c r="E226" s="343" t="s">
        <v>1709</v>
      </c>
      <c r="F226" s="402">
        <v>6</v>
      </c>
      <c r="G226" s="8"/>
      <c r="H226" s="412">
        <v>615</v>
      </c>
      <c r="I226" s="146">
        <f t="shared" si="51"/>
        <v>430.5</v>
      </c>
      <c r="J226" s="255">
        <f t="shared" si="52"/>
        <v>16.557692307692307</v>
      </c>
      <c r="K226" s="8" t="s">
        <v>3145</v>
      </c>
      <c r="L226" s="346"/>
      <c r="M226" s="572" t="s">
        <v>5777</v>
      </c>
      <c r="N226" s="8" t="s">
        <v>10</v>
      </c>
      <c r="O226" s="426">
        <v>5.0699999999999995E-2</v>
      </c>
      <c r="P226" s="423">
        <v>2851.2000000000003</v>
      </c>
      <c r="Q226" s="402">
        <v>17000</v>
      </c>
      <c r="R226" s="451" t="s">
        <v>3354</v>
      </c>
      <c r="S226" s="461" t="s">
        <v>3147</v>
      </c>
      <c r="T226" s="432"/>
      <c r="U226" s="548" t="s">
        <v>3533</v>
      </c>
      <c r="V226" s="507" t="s">
        <v>3534</v>
      </c>
      <c r="W226" s="479" t="s">
        <v>5887</v>
      </c>
      <c r="X226" s="169"/>
      <c r="Y226" s="71" t="s">
        <v>245</v>
      </c>
      <c r="Z226" s="145">
        <f t="shared" si="53"/>
        <v>0</v>
      </c>
      <c r="AA226" s="145">
        <f t="shared" si="54"/>
        <v>0</v>
      </c>
      <c r="AB226" s="257">
        <f t="shared" si="55"/>
        <v>0</v>
      </c>
      <c r="AC226" s="142">
        <f t="shared" si="56"/>
        <v>0</v>
      </c>
      <c r="AD226" s="143">
        <f t="shared" si="57"/>
        <v>0</v>
      </c>
      <c r="AE226" s="144" t="str">
        <f t="shared" si="58"/>
        <v/>
      </c>
      <c r="AF226" s="144" t="str">
        <f t="shared" si="59"/>
        <v/>
      </c>
      <c r="AG226" s="144">
        <f t="shared" si="60"/>
        <v>0</v>
      </c>
      <c r="AH226" s="591">
        <f t="shared" si="61"/>
        <v>0</v>
      </c>
    </row>
    <row r="227" spans="1:34">
      <c r="A227" s="573"/>
      <c r="B227" s="13"/>
      <c r="C227" s="352" t="s">
        <v>1710</v>
      </c>
      <c r="D227" s="352" t="s">
        <v>1711</v>
      </c>
      <c r="E227" s="343" t="s">
        <v>1709</v>
      </c>
      <c r="F227" s="402">
        <v>6</v>
      </c>
      <c r="G227" s="8"/>
      <c r="H227" s="412">
        <v>615</v>
      </c>
      <c r="I227" s="146">
        <f t="shared" si="51"/>
        <v>430.5</v>
      </c>
      <c r="J227" s="255">
        <f t="shared" si="52"/>
        <v>16.557692307692307</v>
      </c>
      <c r="K227" s="8" t="s">
        <v>3145</v>
      </c>
      <c r="L227" s="346"/>
      <c r="M227" s="572"/>
      <c r="N227" s="8" t="s">
        <v>10</v>
      </c>
      <c r="O227" s="426">
        <v>5.0699999999999995E-2</v>
      </c>
      <c r="P227" s="423">
        <v>2851.2000000000003</v>
      </c>
      <c r="Q227" s="402">
        <v>17000</v>
      </c>
      <c r="R227" s="451" t="s">
        <v>3354</v>
      </c>
      <c r="S227" s="461" t="s">
        <v>3536</v>
      </c>
      <c r="T227" s="432"/>
      <c r="U227" s="548" t="s">
        <v>3537</v>
      </c>
      <c r="V227" s="507" t="s">
        <v>3534</v>
      </c>
      <c r="W227" s="479" t="s">
        <v>5887</v>
      </c>
      <c r="X227" s="169"/>
      <c r="Y227" s="71" t="s">
        <v>245</v>
      </c>
      <c r="Z227" s="145">
        <f t="shared" si="53"/>
        <v>0</v>
      </c>
      <c r="AA227" s="145">
        <f t="shared" si="54"/>
        <v>0</v>
      </c>
      <c r="AB227" s="257">
        <f t="shared" si="55"/>
        <v>0</v>
      </c>
      <c r="AC227" s="142">
        <f t="shared" si="56"/>
        <v>0</v>
      </c>
      <c r="AD227" s="143">
        <f t="shared" si="57"/>
        <v>0</v>
      </c>
      <c r="AE227" s="144" t="str">
        <f t="shared" si="58"/>
        <v/>
      </c>
      <c r="AF227" s="144" t="str">
        <f t="shared" si="59"/>
        <v/>
      </c>
      <c r="AG227" s="144">
        <f t="shared" si="60"/>
        <v>0</v>
      </c>
      <c r="AH227" s="591">
        <f t="shared" si="61"/>
        <v>0</v>
      </c>
    </row>
    <row r="228" spans="1:34">
      <c r="A228" s="573"/>
      <c r="B228" s="13"/>
      <c r="C228" s="341" t="s">
        <v>1712</v>
      </c>
      <c r="D228" s="341" t="s">
        <v>1713</v>
      </c>
      <c r="E228" s="343" t="s">
        <v>1714</v>
      </c>
      <c r="F228" s="402">
        <v>50</v>
      </c>
      <c r="G228" s="8"/>
      <c r="H228" s="413">
        <v>48</v>
      </c>
      <c r="I228" s="146">
        <f t="shared" si="51"/>
        <v>33.599999999999994</v>
      </c>
      <c r="J228" s="255">
        <f t="shared" si="52"/>
        <v>1.2923076923076922</v>
      </c>
      <c r="K228" s="8" t="s">
        <v>3145</v>
      </c>
      <c r="L228" s="346"/>
      <c r="M228" s="572" t="s">
        <v>5777</v>
      </c>
      <c r="N228" s="8" t="s">
        <v>10</v>
      </c>
      <c r="O228" s="426">
        <v>3.7440000000000001E-2</v>
      </c>
      <c r="P228" s="423">
        <v>950</v>
      </c>
      <c r="Q228" s="441">
        <v>20000</v>
      </c>
      <c r="R228" s="451" t="s">
        <v>3538</v>
      </c>
      <c r="S228" s="457"/>
      <c r="T228" s="432"/>
      <c r="U228" s="548" t="s">
        <v>3539</v>
      </c>
      <c r="V228" s="507" t="s">
        <v>3540</v>
      </c>
      <c r="W228" s="479" t="s">
        <v>5888</v>
      </c>
      <c r="X228" s="169"/>
      <c r="Y228" s="71" t="s">
        <v>245</v>
      </c>
      <c r="Z228" s="145">
        <f t="shared" si="53"/>
        <v>0</v>
      </c>
      <c r="AA228" s="145">
        <f t="shared" si="54"/>
        <v>0</v>
      </c>
      <c r="AB228" s="257">
        <f t="shared" si="55"/>
        <v>0</v>
      </c>
      <c r="AC228" s="142">
        <f t="shared" si="56"/>
        <v>0</v>
      </c>
      <c r="AD228" s="143">
        <f t="shared" si="57"/>
        <v>0</v>
      </c>
      <c r="AE228" s="144" t="str">
        <f t="shared" si="58"/>
        <v/>
      </c>
      <c r="AF228" s="144" t="str">
        <f t="shared" si="59"/>
        <v/>
      </c>
      <c r="AG228" s="144">
        <f t="shared" si="60"/>
        <v>0</v>
      </c>
      <c r="AH228" s="591">
        <f t="shared" si="61"/>
        <v>0</v>
      </c>
    </row>
    <row r="229" spans="1:34">
      <c r="A229" s="335"/>
      <c r="B229" s="8">
        <v>27</v>
      </c>
      <c r="C229" s="346" t="s">
        <v>1715</v>
      </c>
      <c r="D229" s="364" t="s">
        <v>1716</v>
      </c>
      <c r="E229" s="396" t="s">
        <v>1717</v>
      </c>
      <c r="F229" s="402">
        <v>200</v>
      </c>
      <c r="G229" s="8"/>
      <c r="H229" s="410">
        <v>35</v>
      </c>
      <c r="I229" s="146">
        <f t="shared" si="51"/>
        <v>24.5</v>
      </c>
      <c r="J229" s="255">
        <f t="shared" si="52"/>
        <v>0.94230769230769229</v>
      </c>
      <c r="K229" s="8" t="s">
        <v>3145</v>
      </c>
      <c r="L229" s="98"/>
      <c r="M229" s="572" t="s">
        <v>5777</v>
      </c>
      <c r="N229" s="8" t="s">
        <v>10</v>
      </c>
      <c r="O229" s="426">
        <v>2.4149999999999998E-2</v>
      </c>
      <c r="P229" s="8">
        <v>600</v>
      </c>
      <c r="Q229" s="402">
        <v>5000</v>
      </c>
      <c r="R229" s="449"/>
      <c r="S229" s="449" t="s">
        <v>3542</v>
      </c>
      <c r="T229" s="364"/>
      <c r="U229" s="548" t="s">
        <v>3543</v>
      </c>
      <c r="V229" s="507" t="s">
        <v>3544</v>
      </c>
      <c r="W229" s="479" t="s">
        <v>5889</v>
      </c>
      <c r="X229" s="169"/>
      <c r="Y229" s="71" t="s">
        <v>245</v>
      </c>
      <c r="Z229" s="145">
        <f t="shared" si="53"/>
        <v>0</v>
      </c>
      <c r="AA229" s="145">
        <f t="shared" si="54"/>
        <v>0</v>
      </c>
      <c r="AB229" s="257">
        <f t="shared" si="55"/>
        <v>0</v>
      </c>
      <c r="AC229" s="142">
        <f t="shared" si="56"/>
        <v>0</v>
      </c>
      <c r="AD229" s="143">
        <f t="shared" si="57"/>
        <v>0</v>
      </c>
      <c r="AE229" s="144" t="str">
        <f t="shared" si="58"/>
        <v/>
      </c>
      <c r="AF229" s="144" t="str">
        <f t="shared" si="59"/>
        <v/>
      </c>
      <c r="AG229" s="144">
        <f t="shared" si="60"/>
        <v>0</v>
      </c>
      <c r="AH229" s="591">
        <f t="shared" si="61"/>
        <v>0</v>
      </c>
    </row>
    <row r="230" spans="1:34" ht="15.75">
      <c r="A230" s="12" t="s">
        <v>5613</v>
      </c>
      <c r="B230" s="13"/>
      <c r="C230" s="348"/>
      <c r="D230" s="348"/>
      <c r="E230" s="380"/>
      <c r="F230" s="10"/>
      <c r="G230" s="8"/>
      <c r="H230" s="413"/>
      <c r="I230" s="410"/>
      <c r="J230" s="565"/>
      <c r="K230" s="417"/>
      <c r="L230" s="8"/>
      <c r="M230" s="572"/>
      <c r="N230" s="417"/>
      <c r="O230" s="417"/>
      <c r="P230" s="410"/>
      <c r="Q230" s="439"/>
      <c r="R230" s="461"/>
      <c r="S230" s="457"/>
      <c r="T230" s="471"/>
      <c r="U230" s="505"/>
      <c r="V230" s="538"/>
      <c r="W230" s="471"/>
      <c r="X230" s="137"/>
      <c r="Y230" s="71" t="s">
        <v>1015</v>
      </c>
      <c r="Z230" s="195"/>
      <c r="AA230" s="195"/>
      <c r="AB230" s="142"/>
      <c r="AC230" s="142"/>
      <c r="AD230" s="143"/>
      <c r="AE230" s="144"/>
      <c r="AF230" s="144"/>
      <c r="AG230" s="144"/>
      <c r="AH230" s="591"/>
    </row>
    <row r="231" spans="1:34" ht="15.75">
      <c r="A231" s="12"/>
      <c r="B231" s="13">
        <v>165</v>
      </c>
      <c r="C231" s="356" t="s">
        <v>1718</v>
      </c>
      <c r="D231" s="343" t="s">
        <v>1719</v>
      </c>
      <c r="E231" s="396" t="s">
        <v>113</v>
      </c>
      <c r="F231" s="8">
        <v>100</v>
      </c>
      <c r="G231" s="8"/>
      <c r="H231" s="413">
        <v>60</v>
      </c>
      <c r="I231" s="146">
        <f t="shared" si="51"/>
        <v>42</v>
      </c>
      <c r="J231" s="255">
        <f t="shared" si="52"/>
        <v>1.6153846153846154</v>
      </c>
      <c r="K231" s="8" t="s">
        <v>3207</v>
      </c>
      <c r="L231" s="8"/>
      <c r="M231" s="572" t="s">
        <v>5777</v>
      </c>
      <c r="N231" s="8" t="s">
        <v>3208</v>
      </c>
      <c r="O231" s="426">
        <v>3.0869999999999998E-2</v>
      </c>
      <c r="P231" s="423">
        <v>1320</v>
      </c>
      <c r="Q231" s="439">
        <v>10480</v>
      </c>
      <c r="R231" s="461" t="s">
        <v>3134</v>
      </c>
      <c r="S231" s="457"/>
      <c r="T231" s="471"/>
      <c r="U231" s="548" t="s">
        <v>5326</v>
      </c>
      <c r="V231" s="507" t="s">
        <v>3546</v>
      </c>
      <c r="W231" s="479" t="s">
        <v>5890</v>
      </c>
      <c r="X231" s="169"/>
      <c r="Y231" s="71" t="s">
        <v>245</v>
      </c>
      <c r="Z231" s="145">
        <f t="shared" si="53"/>
        <v>0</v>
      </c>
      <c r="AA231" s="145">
        <f t="shared" si="54"/>
        <v>0</v>
      </c>
      <c r="AB231" s="257">
        <f t="shared" si="55"/>
        <v>0</v>
      </c>
      <c r="AC231" s="142">
        <f t="shared" si="56"/>
        <v>0</v>
      </c>
      <c r="AD231" s="143">
        <f t="shared" si="57"/>
        <v>0</v>
      </c>
      <c r="AE231" s="144" t="str">
        <f t="shared" si="58"/>
        <v/>
      </c>
      <c r="AF231" s="144">
        <f t="shared" si="59"/>
        <v>0</v>
      </c>
      <c r="AG231" s="144" t="str">
        <f t="shared" si="60"/>
        <v/>
      </c>
      <c r="AH231" s="591">
        <f t="shared" si="61"/>
        <v>0</v>
      </c>
    </row>
    <row r="232" spans="1:34">
      <c r="A232" s="417"/>
      <c r="B232" s="8">
        <v>165</v>
      </c>
      <c r="C232" s="343" t="s">
        <v>1720</v>
      </c>
      <c r="D232" s="343" t="s">
        <v>1721</v>
      </c>
      <c r="E232" s="396" t="s">
        <v>1722</v>
      </c>
      <c r="F232" s="8">
        <v>90</v>
      </c>
      <c r="G232" s="136"/>
      <c r="H232" s="410">
        <v>71</v>
      </c>
      <c r="I232" s="146">
        <f t="shared" si="51"/>
        <v>49.699999999999996</v>
      </c>
      <c r="J232" s="255">
        <f t="shared" si="52"/>
        <v>1.9115384615384614</v>
      </c>
      <c r="K232" s="8" t="s">
        <v>3207</v>
      </c>
      <c r="L232" s="8"/>
      <c r="M232" s="572" t="s">
        <v>5777</v>
      </c>
      <c r="N232" s="8" t="s">
        <v>3208</v>
      </c>
      <c r="O232" s="426">
        <v>3.1247999999999998E-2</v>
      </c>
      <c r="P232" s="402">
        <v>1800</v>
      </c>
      <c r="Q232" s="439">
        <v>13400</v>
      </c>
      <c r="R232" s="461" t="s">
        <v>3134</v>
      </c>
      <c r="S232" s="457"/>
      <c r="T232" s="471"/>
      <c r="U232" s="548" t="s">
        <v>3548</v>
      </c>
      <c r="V232" s="507" t="s">
        <v>3549</v>
      </c>
      <c r="W232" s="479" t="s">
        <v>5890</v>
      </c>
      <c r="X232" s="169"/>
      <c r="Y232" s="71" t="s">
        <v>245</v>
      </c>
      <c r="Z232" s="145">
        <f t="shared" si="53"/>
        <v>0</v>
      </c>
      <c r="AA232" s="145">
        <f t="shared" si="54"/>
        <v>0</v>
      </c>
      <c r="AB232" s="257">
        <f t="shared" si="55"/>
        <v>0</v>
      </c>
      <c r="AC232" s="142">
        <f t="shared" si="56"/>
        <v>0</v>
      </c>
      <c r="AD232" s="143">
        <f t="shared" si="57"/>
        <v>0</v>
      </c>
      <c r="AE232" s="144" t="str">
        <f t="shared" si="58"/>
        <v/>
      </c>
      <c r="AF232" s="144">
        <f t="shared" si="59"/>
        <v>0</v>
      </c>
      <c r="AG232" s="144" t="str">
        <f t="shared" si="60"/>
        <v/>
      </c>
      <c r="AH232" s="591">
        <f t="shared" si="61"/>
        <v>0</v>
      </c>
    </row>
    <row r="233" spans="1:34">
      <c r="A233" s="417"/>
      <c r="B233" s="8">
        <v>165</v>
      </c>
      <c r="C233" s="343" t="s">
        <v>1723</v>
      </c>
      <c r="D233" s="343" t="s">
        <v>1721</v>
      </c>
      <c r="E233" s="396" t="s">
        <v>1724</v>
      </c>
      <c r="F233" s="8">
        <v>180</v>
      </c>
      <c r="G233" s="8"/>
      <c r="H233" s="410">
        <v>35</v>
      </c>
      <c r="I233" s="146">
        <f t="shared" si="51"/>
        <v>24.5</v>
      </c>
      <c r="J233" s="255">
        <f t="shared" si="52"/>
        <v>0.94230769230769229</v>
      </c>
      <c r="K233" s="8" t="s">
        <v>3207</v>
      </c>
      <c r="L233" s="8"/>
      <c r="M233" s="572" t="s">
        <v>5777</v>
      </c>
      <c r="N233" s="8" t="s">
        <v>3208</v>
      </c>
      <c r="O233" s="426">
        <v>3.9199999999999999E-2</v>
      </c>
      <c r="P233" s="402">
        <v>1800</v>
      </c>
      <c r="Q233" s="439">
        <v>13400</v>
      </c>
      <c r="R233" s="461" t="s">
        <v>3160</v>
      </c>
      <c r="S233" s="457"/>
      <c r="T233" s="471"/>
      <c r="U233" s="548" t="s">
        <v>3550</v>
      </c>
      <c r="V233" s="507" t="s">
        <v>3551</v>
      </c>
      <c r="W233" s="479" t="s">
        <v>5890</v>
      </c>
      <c r="X233" s="169"/>
      <c r="Y233" s="71" t="s">
        <v>245</v>
      </c>
      <c r="Z233" s="145">
        <f t="shared" si="53"/>
        <v>0</v>
      </c>
      <c r="AA233" s="145">
        <f t="shared" si="54"/>
        <v>0</v>
      </c>
      <c r="AB233" s="257">
        <f t="shared" si="55"/>
        <v>0</v>
      </c>
      <c r="AC233" s="142">
        <f t="shared" si="56"/>
        <v>0</v>
      </c>
      <c r="AD233" s="143">
        <f t="shared" si="57"/>
        <v>0</v>
      </c>
      <c r="AE233" s="144" t="str">
        <f t="shared" si="58"/>
        <v/>
      </c>
      <c r="AF233" s="144">
        <f t="shared" si="59"/>
        <v>0</v>
      </c>
      <c r="AG233" s="144" t="str">
        <f t="shared" si="60"/>
        <v/>
      </c>
      <c r="AH233" s="591">
        <f t="shared" si="61"/>
        <v>0</v>
      </c>
    </row>
    <row r="234" spans="1:34">
      <c r="A234" s="573"/>
      <c r="B234" s="13">
        <v>26</v>
      </c>
      <c r="C234" s="341" t="s">
        <v>1725</v>
      </c>
      <c r="D234" s="344" t="s">
        <v>1726</v>
      </c>
      <c r="E234" s="379" t="s">
        <v>1727</v>
      </c>
      <c r="F234" s="8">
        <v>60</v>
      </c>
      <c r="G234" s="8"/>
      <c r="H234" s="413">
        <v>64</v>
      </c>
      <c r="I234" s="146">
        <f t="shared" si="51"/>
        <v>44.8</v>
      </c>
      <c r="J234" s="255">
        <f t="shared" si="52"/>
        <v>1.723076923076923</v>
      </c>
      <c r="K234" s="8" t="s">
        <v>3207</v>
      </c>
      <c r="L234" s="8"/>
      <c r="M234" s="572" t="s">
        <v>5777</v>
      </c>
      <c r="N234" s="8" t="s">
        <v>3208</v>
      </c>
      <c r="O234" s="426">
        <v>3.3000000000000002E-2</v>
      </c>
      <c r="P234" s="423">
        <v>2700</v>
      </c>
      <c r="Q234" s="439">
        <v>22500</v>
      </c>
      <c r="R234" s="451" t="s">
        <v>3134</v>
      </c>
      <c r="S234" s="457"/>
      <c r="T234" s="447"/>
      <c r="U234" s="549" t="s">
        <v>5327</v>
      </c>
      <c r="V234" s="507" t="s">
        <v>3552</v>
      </c>
      <c r="W234" s="479" t="s">
        <v>5891</v>
      </c>
      <c r="X234" s="169"/>
      <c r="Y234" s="71" t="s">
        <v>6649</v>
      </c>
      <c r="Z234" s="145">
        <f t="shared" si="53"/>
        <v>0</v>
      </c>
      <c r="AA234" s="145">
        <f t="shared" si="54"/>
        <v>0</v>
      </c>
      <c r="AB234" s="257">
        <f t="shared" si="55"/>
        <v>0</v>
      </c>
      <c r="AC234" s="142">
        <f t="shared" si="56"/>
        <v>0</v>
      </c>
      <c r="AD234" s="143">
        <f t="shared" si="57"/>
        <v>0</v>
      </c>
      <c r="AE234" s="144" t="str">
        <f t="shared" si="58"/>
        <v/>
      </c>
      <c r="AF234" s="144">
        <f t="shared" si="59"/>
        <v>0</v>
      </c>
      <c r="AG234" s="144" t="str">
        <f t="shared" si="60"/>
        <v/>
      </c>
      <c r="AH234" s="591">
        <f t="shared" si="61"/>
        <v>0</v>
      </c>
    </row>
    <row r="235" spans="1:34">
      <c r="A235" s="573"/>
      <c r="B235" s="13">
        <v>26</v>
      </c>
      <c r="C235" s="341" t="s">
        <v>1728</v>
      </c>
      <c r="D235" s="344" t="s">
        <v>1729</v>
      </c>
      <c r="E235" s="379" t="s">
        <v>1730</v>
      </c>
      <c r="F235" s="8">
        <v>70</v>
      </c>
      <c r="G235" s="8"/>
      <c r="H235" s="412">
        <v>54</v>
      </c>
      <c r="I235" s="146">
        <f t="shared" si="51"/>
        <v>37.799999999999997</v>
      </c>
      <c r="J235" s="255">
        <f t="shared" si="52"/>
        <v>1.4538461538461538</v>
      </c>
      <c r="K235" s="8" t="s">
        <v>3207</v>
      </c>
      <c r="L235" s="8"/>
      <c r="M235" s="572" t="s">
        <v>5777</v>
      </c>
      <c r="N235" s="8" t="s">
        <v>3208</v>
      </c>
      <c r="O235" s="426">
        <v>2.9791299999999996E-2</v>
      </c>
      <c r="P235" s="423">
        <v>2520</v>
      </c>
      <c r="Q235" s="439">
        <v>18000</v>
      </c>
      <c r="R235" s="451" t="s">
        <v>3134</v>
      </c>
      <c r="S235" s="460"/>
      <c r="T235" s="447"/>
      <c r="U235" s="549" t="s">
        <v>5328</v>
      </c>
      <c r="V235" s="507" t="s">
        <v>3554</v>
      </c>
      <c r="W235" s="479" t="s">
        <v>5891</v>
      </c>
      <c r="X235" s="169"/>
      <c r="Y235" s="71" t="s">
        <v>245</v>
      </c>
      <c r="Z235" s="145">
        <f t="shared" si="53"/>
        <v>0</v>
      </c>
      <c r="AA235" s="145">
        <f t="shared" si="54"/>
        <v>0</v>
      </c>
      <c r="AB235" s="257">
        <f t="shared" si="55"/>
        <v>0</v>
      </c>
      <c r="AC235" s="142">
        <f t="shared" si="56"/>
        <v>0</v>
      </c>
      <c r="AD235" s="143">
        <f t="shared" si="57"/>
        <v>0</v>
      </c>
      <c r="AE235" s="144" t="str">
        <f t="shared" si="58"/>
        <v/>
      </c>
      <c r="AF235" s="144">
        <f t="shared" si="59"/>
        <v>0</v>
      </c>
      <c r="AG235" s="144" t="str">
        <f t="shared" si="60"/>
        <v/>
      </c>
      <c r="AH235" s="591">
        <f t="shared" si="61"/>
        <v>0</v>
      </c>
    </row>
    <row r="236" spans="1:34">
      <c r="A236" s="573"/>
      <c r="B236" s="13">
        <v>27</v>
      </c>
      <c r="C236" s="341" t="s">
        <v>1731</v>
      </c>
      <c r="D236" s="344" t="s">
        <v>316</v>
      </c>
      <c r="E236" s="343" t="s">
        <v>110</v>
      </c>
      <c r="F236" s="402">
        <v>50</v>
      </c>
      <c r="G236" s="8"/>
      <c r="H236" s="412">
        <v>55</v>
      </c>
      <c r="I236" s="146">
        <f t="shared" si="51"/>
        <v>38.5</v>
      </c>
      <c r="J236" s="255">
        <f t="shared" si="52"/>
        <v>1.4807692307692308</v>
      </c>
      <c r="K236" s="8" t="s">
        <v>3207</v>
      </c>
      <c r="L236" s="8"/>
      <c r="M236" s="572"/>
      <c r="N236" s="8" t="s">
        <v>3208</v>
      </c>
      <c r="O236" s="426">
        <v>2.9106E-2</v>
      </c>
      <c r="P236" s="423">
        <v>1500</v>
      </c>
      <c r="Q236" s="439">
        <v>16000</v>
      </c>
      <c r="R236" s="451" t="s">
        <v>3555</v>
      </c>
      <c r="S236" s="459"/>
      <c r="T236" s="447"/>
      <c r="U236" s="548" t="s">
        <v>3556</v>
      </c>
      <c r="V236" s="507" t="s">
        <v>3557</v>
      </c>
      <c r="W236" s="479" t="s">
        <v>5892</v>
      </c>
      <c r="X236" s="169"/>
      <c r="Y236" s="71" t="s">
        <v>245</v>
      </c>
      <c r="Z236" s="145">
        <f t="shared" si="53"/>
        <v>0</v>
      </c>
      <c r="AA236" s="145">
        <f t="shared" si="54"/>
        <v>0</v>
      </c>
      <c r="AB236" s="257">
        <f t="shared" si="55"/>
        <v>0</v>
      </c>
      <c r="AC236" s="142">
        <f t="shared" si="56"/>
        <v>0</v>
      </c>
      <c r="AD236" s="143">
        <f t="shared" si="57"/>
        <v>0</v>
      </c>
      <c r="AE236" s="144" t="str">
        <f t="shared" si="58"/>
        <v/>
      </c>
      <c r="AF236" s="144">
        <f t="shared" si="59"/>
        <v>0</v>
      </c>
      <c r="AG236" s="144" t="str">
        <f t="shared" si="60"/>
        <v/>
      </c>
      <c r="AH236" s="591">
        <f t="shared" si="61"/>
        <v>0</v>
      </c>
    </row>
    <row r="237" spans="1:34">
      <c r="A237" s="573"/>
      <c r="B237" s="13">
        <v>27</v>
      </c>
      <c r="C237" s="341" t="s">
        <v>1732</v>
      </c>
      <c r="D237" s="344" t="s">
        <v>1733</v>
      </c>
      <c r="E237" s="343" t="s">
        <v>109</v>
      </c>
      <c r="F237" s="402">
        <v>60</v>
      </c>
      <c r="G237" s="8"/>
      <c r="H237" s="412">
        <v>86</v>
      </c>
      <c r="I237" s="146">
        <f t="shared" si="51"/>
        <v>60.199999999999996</v>
      </c>
      <c r="J237" s="255">
        <f t="shared" si="52"/>
        <v>2.3153846153846152</v>
      </c>
      <c r="K237" s="8" t="s">
        <v>3207</v>
      </c>
      <c r="L237" s="8"/>
      <c r="M237" s="572"/>
      <c r="N237" s="8" t="s">
        <v>3208</v>
      </c>
      <c r="O237" s="426">
        <v>2.5640999999999997E-2</v>
      </c>
      <c r="P237" s="423">
        <v>2400</v>
      </c>
      <c r="Q237" s="439">
        <v>16000</v>
      </c>
      <c r="R237" s="451" t="s">
        <v>3555</v>
      </c>
      <c r="S237" s="459"/>
      <c r="T237" s="447"/>
      <c r="U237" s="548" t="s">
        <v>3559</v>
      </c>
      <c r="V237" s="507" t="s">
        <v>3560</v>
      </c>
      <c r="W237" s="479" t="s">
        <v>5890</v>
      </c>
      <c r="X237" s="169"/>
      <c r="Y237" s="71" t="s">
        <v>245</v>
      </c>
      <c r="Z237" s="145">
        <f t="shared" si="53"/>
        <v>0</v>
      </c>
      <c r="AA237" s="145">
        <f t="shared" si="54"/>
        <v>0</v>
      </c>
      <c r="AB237" s="257">
        <f t="shared" si="55"/>
        <v>0</v>
      </c>
      <c r="AC237" s="142">
        <f t="shared" si="56"/>
        <v>0</v>
      </c>
      <c r="AD237" s="143">
        <f t="shared" si="57"/>
        <v>0</v>
      </c>
      <c r="AE237" s="144" t="str">
        <f t="shared" si="58"/>
        <v/>
      </c>
      <c r="AF237" s="144">
        <f t="shared" si="59"/>
        <v>0</v>
      </c>
      <c r="AG237" s="144" t="str">
        <f t="shared" si="60"/>
        <v/>
      </c>
      <c r="AH237" s="591">
        <f t="shared" si="61"/>
        <v>0</v>
      </c>
    </row>
    <row r="238" spans="1:34">
      <c r="A238" s="573"/>
      <c r="B238" s="13">
        <v>27</v>
      </c>
      <c r="C238" s="341" t="s">
        <v>1734</v>
      </c>
      <c r="D238" s="344" t="s">
        <v>1735</v>
      </c>
      <c r="E238" s="343" t="s">
        <v>110</v>
      </c>
      <c r="F238" s="402">
        <v>50</v>
      </c>
      <c r="G238" s="8"/>
      <c r="H238" s="412">
        <v>48</v>
      </c>
      <c r="I238" s="146">
        <f t="shared" si="51"/>
        <v>33.599999999999994</v>
      </c>
      <c r="J238" s="255">
        <f t="shared" si="52"/>
        <v>1.2923076923076922</v>
      </c>
      <c r="K238" s="8" t="s">
        <v>3207</v>
      </c>
      <c r="L238" s="8"/>
      <c r="M238" s="572" t="s">
        <v>5775</v>
      </c>
      <c r="N238" s="8" t="s">
        <v>3208</v>
      </c>
      <c r="O238" s="426">
        <v>2.6799999999999997E-2</v>
      </c>
      <c r="P238" s="423">
        <v>1500</v>
      </c>
      <c r="Q238" s="439">
        <v>16000</v>
      </c>
      <c r="R238" s="451" t="s">
        <v>3561</v>
      </c>
      <c r="S238" s="459"/>
      <c r="T238" s="447"/>
      <c r="U238" s="548" t="s">
        <v>3562</v>
      </c>
      <c r="V238" s="510" t="s">
        <v>3563</v>
      </c>
      <c r="W238" s="479" t="s">
        <v>5891</v>
      </c>
      <c r="X238" s="169"/>
      <c r="Y238" s="71" t="s">
        <v>6572</v>
      </c>
      <c r="Z238" s="145">
        <f t="shared" si="53"/>
        <v>0</v>
      </c>
      <c r="AA238" s="145">
        <f t="shared" si="54"/>
        <v>0</v>
      </c>
      <c r="AB238" s="257">
        <f t="shared" si="55"/>
        <v>0</v>
      </c>
      <c r="AC238" s="142">
        <f t="shared" si="56"/>
        <v>0</v>
      </c>
      <c r="AD238" s="143">
        <f t="shared" si="57"/>
        <v>0</v>
      </c>
      <c r="AE238" s="144" t="str">
        <f t="shared" si="58"/>
        <v/>
      </c>
      <c r="AF238" s="144">
        <f t="shared" si="59"/>
        <v>0</v>
      </c>
      <c r="AG238" s="144" t="str">
        <f t="shared" si="60"/>
        <v/>
      </c>
      <c r="AH238" s="591">
        <f t="shared" si="61"/>
        <v>0</v>
      </c>
    </row>
    <row r="239" spans="1:34">
      <c r="A239" s="573"/>
      <c r="B239" s="13">
        <v>27</v>
      </c>
      <c r="C239" s="341" t="s">
        <v>1736</v>
      </c>
      <c r="D239" s="344" t="s">
        <v>111</v>
      </c>
      <c r="E239" s="343" t="s">
        <v>110</v>
      </c>
      <c r="F239" s="402">
        <v>50</v>
      </c>
      <c r="G239" s="8"/>
      <c r="H239" s="412">
        <v>48</v>
      </c>
      <c r="I239" s="146">
        <f t="shared" si="51"/>
        <v>33.599999999999994</v>
      </c>
      <c r="J239" s="255">
        <f t="shared" si="52"/>
        <v>1.2923076923076922</v>
      </c>
      <c r="K239" s="8" t="s">
        <v>3207</v>
      </c>
      <c r="L239" s="8"/>
      <c r="M239" s="572" t="s">
        <v>5775</v>
      </c>
      <c r="N239" s="8" t="s">
        <v>3208</v>
      </c>
      <c r="O239" s="426">
        <v>2.6799999999999997E-2</v>
      </c>
      <c r="P239" s="423">
        <v>1500</v>
      </c>
      <c r="Q239" s="402">
        <v>16000</v>
      </c>
      <c r="R239" s="451" t="s">
        <v>3564</v>
      </c>
      <c r="S239" s="459"/>
      <c r="T239" s="447"/>
      <c r="U239" s="548" t="s">
        <v>3565</v>
      </c>
      <c r="V239" s="510" t="s">
        <v>3566</v>
      </c>
      <c r="W239" s="479" t="s">
        <v>5891</v>
      </c>
      <c r="X239" s="169"/>
      <c r="Y239" s="71" t="s">
        <v>245</v>
      </c>
      <c r="Z239" s="145">
        <f t="shared" si="53"/>
        <v>0</v>
      </c>
      <c r="AA239" s="145">
        <f t="shared" si="54"/>
        <v>0</v>
      </c>
      <c r="AB239" s="257">
        <f t="shared" si="55"/>
        <v>0</v>
      </c>
      <c r="AC239" s="142">
        <f t="shared" si="56"/>
        <v>0</v>
      </c>
      <c r="AD239" s="143">
        <f t="shared" si="57"/>
        <v>0</v>
      </c>
      <c r="AE239" s="144" t="str">
        <f t="shared" si="58"/>
        <v/>
      </c>
      <c r="AF239" s="144">
        <f t="shared" si="59"/>
        <v>0</v>
      </c>
      <c r="AG239" s="144" t="str">
        <f t="shared" si="60"/>
        <v/>
      </c>
      <c r="AH239" s="591">
        <f t="shared" si="61"/>
        <v>0</v>
      </c>
    </row>
    <row r="240" spans="1:34">
      <c r="A240" s="573"/>
      <c r="B240" s="13">
        <v>28</v>
      </c>
      <c r="C240" s="341" t="s">
        <v>1737</v>
      </c>
      <c r="D240" s="344" t="s">
        <v>1738</v>
      </c>
      <c r="E240" s="379" t="s">
        <v>112</v>
      </c>
      <c r="F240" s="8">
        <v>200</v>
      </c>
      <c r="G240" s="8"/>
      <c r="H240" s="413">
        <v>18</v>
      </c>
      <c r="I240" s="146">
        <f t="shared" si="51"/>
        <v>12.6</v>
      </c>
      <c r="J240" s="255">
        <f t="shared" si="52"/>
        <v>0.48461538461538461</v>
      </c>
      <c r="K240" s="8" t="s">
        <v>3207</v>
      </c>
      <c r="L240" s="8"/>
      <c r="M240" s="572" t="s">
        <v>5775</v>
      </c>
      <c r="N240" s="8" t="s">
        <v>3208</v>
      </c>
      <c r="O240" s="426">
        <v>4.1664E-2</v>
      </c>
      <c r="P240" s="423">
        <v>2000</v>
      </c>
      <c r="Q240" s="439">
        <v>23700</v>
      </c>
      <c r="R240" s="451" t="s">
        <v>3567</v>
      </c>
      <c r="S240" s="460"/>
      <c r="T240" s="447"/>
      <c r="U240" s="548" t="s">
        <v>3568</v>
      </c>
      <c r="V240" s="509"/>
      <c r="W240" s="479" t="s">
        <v>5892</v>
      </c>
      <c r="X240" s="169"/>
      <c r="Y240" s="71" t="s">
        <v>6572</v>
      </c>
      <c r="Z240" s="145">
        <f t="shared" si="53"/>
        <v>0</v>
      </c>
      <c r="AA240" s="145">
        <f t="shared" si="54"/>
        <v>0</v>
      </c>
      <c r="AB240" s="257">
        <f t="shared" si="55"/>
        <v>0</v>
      </c>
      <c r="AC240" s="142">
        <f t="shared" si="56"/>
        <v>0</v>
      </c>
      <c r="AD240" s="143">
        <f t="shared" si="57"/>
        <v>0</v>
      </c>
      <c r="AE240" s="144" t="str">
        <f t="shared" si="58"/>
        <v/>
      </c>
      <c r="AF240" s="144">
        <f t="shared" si="59"/>
        <v>0</v>
      </c>
      <c r="AG240" s="144" t="str">
        <f t="shared" si="60"/>
        <v/>
      </c>
      <c r="AH240" s="591">
        <f t="shared" si="61"/>
        <v>0</v>
      </c>
    </row>
    <row r="241" spans="1:34" ht="15.75">
      <c r="A241" s="12" t="s">
        <v>5614</v>
      </c>
      <c r="B241" s="13"/>
      <c r="C241" s="348"/>
      <c r="D241" s="348"/>
      <c r="E241" s="380"/>
      <c r="F241" s="10"/>
      <c r="G241" s="8"/>
      <c r="H241" s="413"/>
      <c r="I241" s="410"/>
      <c r="J241" s="565"/>
      <c r="K241" s="417"/>
      <c r="L241" s="8"/>
      <c r="M241" s="572"/>
      <c r="N241" s="417"/>
      <c r="O241" s="417"/>
      <c r="P241" s="410"/>
      <c r="Q241" s="439"/>
      <c r="R241" s="461"/>
      <c r="S241" s="457"/>
      <c r="T241" s="471"/>
      <c r="U241" s="505"/>
      <c r="V241" s="538"/>
      <c r="W241" s="471"/>
      <c r="X241" s="137"/>
      <c r="Y241" s="71" t="s">
        <v>1015</v>
      </c>
      <c r="Z241" s="195"/>
      <c r="AA241" s="195"/>
      <c r="AB241" s="142"/>
      <c r="AC241" s="142"/>
      <c r="AD241" s="143"/>
      <c r="AE241" s="144"/>
      <c r="AF241" s="144"/>
      <c r="AG241" s="144"/>
      <c r="AH241" s="591"/>
    </row>
    <row r="242" spans="1:34">
      <c r="A242" s="573"/>
      <c r="B242" s="13"/>
      <c r="C242" s="353" t="s">
        <v>1739</v>
      </c>
      <c r="D242" s="344" t="s">
        <v>316</v>
      </c>
      <c r="E242" s="343" t="s">
        <v>110</v>
      </c>
      <c r="F242" s="402">
        <v>50</v>
      </c>
      <c r="G242" s="8"/>
      <c r="H242" s="412">
        <v>70</v>
      </c>
      <c r="I242" s="146">
        <f t="shared" si="51"/>
        <v>49</v>
      </c>
      <c r="J242" s="255">
        <f t="shared" si="52"/>
        <v>1.8846153846153846</v>
      </c>
      <c r="K242" s="8" t="s">
        <v>1699</v>
      </c>
      <c r="L242" s="8"/>
      <c r="M242" s="572"/>
      <c r="N242" s="8" t="s">
        <v>3208</v>
      </c>
      <c r="O242" s="426">
        <v>2.6799999999999997E-2</v>
      </c>
      <c r="P242" s="423">
        <v>2500</v>
      </c>
      <c r="Q242" s="439">
        <v>16000</v>
      </c>
      <c r="R242" s="451" t="s">
        <v>3555</v>
      </c>
      <c r="S242" s="459"/>
      <c r="T242" s="447"/>
      <c r="U242" s="548" t="s">
        <v>5329</v>
      </c>
      <c r="V242" s="507" t="s">
        <v>3557</v>
      </c>
      <c r="W242" s="479" t="s">
        <v>5893</v>
      </c>
      <c r="X242" s="169"/>
      <c r="Y242" s="71" t="s">
        <v>247</v>
      </c>
      <c r="Z242" s="145">
        <f t="shared" si="53"/>
        <v>0</v>
      </c>
      <c r="AA242" s="145">
        <f t="shared" si="54"/>
        <v>0</v>
      </c>
      <c r="AB242" s="257">
        <f t="shared" si="55"/>
        <v>0</v>
      </c>
      <c r="AC242" s="142">
        <f t="shared" si="56"/>
        <v>0</v>
      </c>
      <c r="AD242" s="143">
        <f t="shared" si="57"/>
        <v>0</v>
      </c>
      <c r="AE242" s="144" t="str">
        <f t="shared" si="58"/>
        <v/>
      </c>
      <c r="AF242" s="144">
        <f t="shared" si="59"/>
        <v>0</v>
      </c>
      <c r="AG242" s="144" t="str">
        <f t="shared" si="60"/>
        <v/>
      </c>
      <c r="AH242" s="591">
        <f t="shared" si="61"/>
        <v>0</v>
      </c>
    </row>
    <row r="243" spans="1:34">
      <c r="A243" s="575"/>
      <c r="B243" s="13">
        <v>30</v>
      </c>
      <c r="C243" s="353" t="s">
        <v>1740</v>
      </c>
      <c r="D243" s="344" t="s">
        <v>114</v>
      </c>
      <c r="E243" s="343" t="s">
        <v>109</v>
      </c>
      <c r="F243" s="8">
        <v>60</v>
      </c>
      <c r="G243" s="232"/>
      <c r="H243" s="413">
        <v>120</v>
      </c>
      <c r="I243" s="146">
        <f t="shared" si="51"/>
        <v>84</v>
      </c>
      <c r="J243" s="255">
        <f t="shared" si="52"/>
        <v>3.2307692307692308</v>
      </c>
      <c r="K243" s="8" t="s">
        <v>1699</v>
      </c>
      <c r="L243" s="346"/>
      <c r="M243" s="572"/>
      <c r="N243" s="8" t="s">
        <v>3570</v>
      </c>
      <c r="O243" s="426">
        <v>4.752E-2</v>
      </c>
      <c r="P243" s="423">
        <v>6600</v>
      </c>
      <c r="Q243" s="439">
        <v>28620</v>
      </c>
      <c r="R243" s="459" t="s">
        <v>3134</v>
      </c>
      <c r="S243" s="459"/>
      <c r="T243" s="447"/>
      <c r="U243" s="548" t="s">
        <v>5330</v>
      </c>
      <c r="V243" s="507" t="s">
        <v>846</v>
      </c>
      <c r="W243" s="479" t="s">
        <v>5894</v>
      </c>
      <c r="X243" s="169"/>
      <c r="Y243" s="71" t="s">
        <v>6572</v>
      </c>
      <c r="Z243" s="145">
        <f t="shared" si="53"/>
        <v>0</v>
      </c>
      <c r="AA243" s="145">
        <f t="shared" si="54"/>
        <v>0</v>
      </c>
      <c r="AB243" s="257">
        <f t="shared" si="55"/>
        <v>0</v>
      </c>
      <c r="AC243" s="142">
        <f t="shared" si="56"/>
        <v>0</v>
      </c>
      <c r="AD243" s="143">
        <f t="shared" si="57"/>
        <v>0</v>
      </c>
      <c r="AE243" s="144">
        <f t="shared" si="58"/>
        <v>0</v>
      </c>
      <c r="AF243" s="144" t="str">
        <f t="shared" si="59"/>
        <v/>
      </c>
      <c r="AG243" s="144" t="str">
        <f t="shared" si="60"/>
        <v/>
      </c>
      <c r="AH243" s="591">
        <f t="shared" si="61"/>
        <v>0</v>
      </c>
    </row>
    <row r="244" spans="1:34" ht="15.75">
      <c r="A244" s="335"/>
      <c r="B244" s="8"/>
      <c r="C244" s="356" t="s">
        <v>1741</v>
      </c>
      <c r="D244" s="364" t="s">
        <v>1742</v>
      </c>
      <c r="E244" s="396" t="s">
        <v>109</v>
      </c>
      <c r="F244" s="402">
        <v>60</v>
      </c>
      <c r="G244" s="136"/>
      <c r="H244" s="410">
        <v>150</v>
      </c>
      <c r="I244" s="146">
        <f t="shared" si="51"/>
        <v>105</v>
      </c>
      <c r="J244" s="255">
        <f t="shared" si="52"/>
        <v>4.0384615384615383</v>
      </c>
      <c r="K244" s="642" t="s">
        <v>3526</v>
      </c>
      <c r="L244" s="98"/>
      <c r="M244" s="425"/>
      <c r="N244" s="8" t="s">
        <v>3570</v>
      </c>
      <c r="O244" s="426">
        <v>3.4679999999999996E-2</v>
      </c>
      <c r="P244" s="8">
        <v>6000</v>
      </c>
      <c r="Q244" s="402">
        <v>17000</v>
      </c>
      <c r="R244" s="450" t="s">
        <v>3134</v>
      </c>
      <c r="S244" s="364"/>
      <c r="T244" s="364"/>
      <c r="U244" s="548" t="s">
        <v>3572</v>
      </c>
      <c r="V244" s="507" t="s">
        <v>3573</v>
      </c>
      <c r="W244" s="479" t="s">
        <v>5895</v>
      </c>
      <c r="X244" s="169"/>
      <c r="Y244" s="641" t="s">
        <v>245</v>
      </c>
      <c r="Z244" s="145">
        <f t="shared" si="53"/>
        <v>0</v>
      </c>
      <c r="AA244" s="145">
        <f t="shared" si="54"/>
        <v>0</v>
      </c>
      <c r="AB244" s="257">
        <f t="shared" si="55"/>
        <v>0</v>
      </c>
      <c r="AC244" s="142">
        <f t="shared" si="56"/>
        <v>0</v>
      </c>
      <c r="AD244" s="143">
        <f t="shared" si="57"/>
        <v>0</v>
      </c>
      <c r="AE244" s="144">
        <f t="shared" si="58"/>
        <v>0</v>
      </c>
      <c r="AF244" s="144" t="str">
        <f t="shared" si="59"/>
        <v/>
      </c>
      <c r="AG244" s="144" t="str">
        <f t="shared" si="60"/>
        <v/>
      </c>
      <c r="AH244" s="591">
        <f t="shared" si="61"/>
        <v>0</v>
      </c>
    </row>
    <row r="245" spans="1:34" ht="15.75">
      <c r="A245" s="12" t="s">
        <v>5615</v>
      </c>
      <c r="B245" s="13"/>
      <c r="C245" s="348"/>
      <c r="D245" s="348"/>
      <c r="E245" s="380"/>
      <c r="F245" s="10"/>
      <c r="G245" s="235"/>
      <c r="H245" s="413"/>
      <c r="I245" s="410"/>
      <c r="J245" s="565"/>
      <c r="K245" s="417"/>
      <c r="L245" s="8"/>
      <c r="M245" s="572"/>
      <c r="N245" s="417"/>
      <c r="O245" s="417"/>
      <c r="P245" s="410"/>
      <c r="Q245" s="439"/>
      <c r="R245" s="455"/>
      <c r="S245" s="458"/>
      <c r="T245" s="471"/>
      <c r="U245" s="505"/>
      <c r="V245" s="538"/>
      <c r="W245" s="471"/>
      <c r="X245" s="137"/>
      <c r="Y245" s="238" t="s">
        <v>1015</v>
      </c>
      <c r="Z245" s="195"/>
      <c r="AA245" s="195"/>
      <c r="AB245" s="142"/>
      <c r="AC245" s="142"/>
      <c r="AD245" s="143"/>
      <c r="AE245" s="144"/>
      <c r="AF245" s="144"/>
      <c r="AG245" s="144"/>
      <c r="AH245" s="591"/>
    </row>
    <row r="246" spans="1:34">
      <c r="A246" s="573"/>
      <c r="B246" s="13">
        <v>32</v>
      </c>
      <c r="C246" s="341" t="s">
        <v>1743</v>
      </c>
      <c r="D246" s="344" t="s">
        <v>1744</v>
      </c>
      <c r="E246" s="379" t="s">
        <v>1745</v>
      </c>
      <c r="F246" s="8">
        <v>60</v>
      </c>
      <c r="G246" s="8"/>
      <c r="H246" s="413">
        <v>219</v>
      </c>
      <c r="I246" s="146">
        <f t="shared" si="51"/>
        <v>153.29999999999998</v>
      </c>
      <c r="J246" s="255">
        <f t="shared" si="52"/>
        <v>5.8961538461538456</v>
      </c>
      <c r="K246" s="8" t="s">
        <v>1800</v>
      </c>
      <c r="L246" s="332"/>
      <c r="M246" s="572"/>
      <c r="N246" s="8" t="s">
        <v>3570</v>
      </c>
      <c r="O246" s="426">
        <v>5.7023999999999998E-2</v>
      </c>
      <c r="P246" s="423">
        <v>6000</v>
      </c>
      <c r="Q246" s="439">
        <v>25080</v>
      </c>
      <c r="R246" s="451" t="s">
        <v>3134</v>
      </c>
      <c r="S246" s="460"/>
      <c r="T246" s="447"/>
      <c r="U246" s="548" t="s">
        <v>3575</v>
      </c>
      <c r="V246" s="507" t="s">
        <v>3576</v>
      </c>
      <c r="W246" s="425" t="s">
        <v>5896</v>
      </c>
      <c r="X246" s="169"/>
      <c r="Y246" s="237" t="s">
        <v>247</v>
      </c>
      <c r="Z246" s="145">
        <f t="shared" si="53"/>
        <v>0</v>
      </c>
      <c r="AA246" s="145">
        <f t="shared" si="54"/>
        <v>0</v>
      </c>
      <c r="AB246" s="257">
        <f t="shared" si="55"/>
        <v>0</v>
      </c>
      <c r="AC246" s="142">
        <f t="shared" si="56"/>
        <v>0</v>
      </c>
      <c r="AD246" s="143">
        <f t="shared" si="57"/>
        <v>0</v>
      </c>
      <c r="AE246" s="144">
        <f t="shared" si="58"/>
        <v>0</v>
      </c>
      <c r="AF246" s="144" t="str">
        <f t="shared" si="59"/>
        <v/>
      </c>
      <c r="AG246" s="144" t="str">
        <f t="shared" si="60"/>
        <v/>
      </c>
      <c r="AH246" s="591">
        <f t="shared" si="61"/>
        <v>0</v>
      </c>
    </row>
    <row r="247" spans="1:34">
      <c r="A247" s="573"/>
      <c r="B247" s="13">
        <v>32</v>
      </c>
      <c r="C247" s="341" t="s">
        <v>1746</v>
      </c>
      <c r="D247" s="344" t="s">
        <v>1747</v>
      </c>
      <c r="E247" s="379" t="s">
        <v>1748</v>
      </c>
      <c r="F247" s="8">
        <v>54</v>
      </c>
      <c r="G247" s="8"/>
      <c r="H247" s="413">
        <v>260</v>
      </c>
      <c r="I247" s="146">
        <f t="shared" si="51"/>
        <v>182</v>
      </c>
      <c r="J247" s="255">
        <f t="shared" si="52"/>
        <v>7</v>
      </c>
      <c r="K247" s="8" t="s">
        <v>3526</v>
      </c>
      <c r="L247" s="332"/>
      <c r="M247" s="572"/>
      <c r="N247" s="8" t="s">
        <v>3570</v>
      </c>
      <c r="O247" s="426">
        <v>3.2759999999999997E-2</v>
      </c>
      <c r="P247" s="423">
        <v>6480</v>
      </c>
      <c r="Q247" s="439">
        <v>16000</v>
      </c>
      <c r="R247" s="451" t="s">
        <v>3578</v>
      </c>
      <c r="S247" s="457"/>
      <c r="T247" s="447"/>
      <c r="U247" s="548" t="s">
        <v>3579</v>
      </c>
      <c r="V247" s="507" t="s">
        <v>3580</v>
      </c>
      <c r="W247" s="425" t="s">
        <v>5897</v>
      </c>
      <c r="X247" s="169"/>
      <c r="Y247" s="71" t="s">
        <v>245</v>
      </c>
      <c r="Z247" s="145">
        <f t="shared" si="53"/>
        <v>0</v>
      </c>
      <c r="AA247" s="145">
        <f t="shared" si="54"/>
        <v>0</v>
      </c>
      <c r="AB247" s="257">
        <f t="shared" si="55"/>
        <v>0</v>
      </c>
      <c r="AC247" s="142">
        <f t="shared" si="56"/>
        <v>0</v>
      </c>
      <c r="AD247" s="143">
        <f t="shared" si="57"/>
        <v>0</v>
      </c>
      <c r="AE247" s="144">
        <f t="shared" si="58"/>
        <v>0</v>
      </c>
      <c r="AF247" s="144" t="str">
        <f t="shared" si="59"/>
        <v/>
      </c>
      <c r="AG247" s="144" t="str">
        <f t="shared" si="60"/>
        <v/>
      </c>
      <c r="AH247" s="591">
        <f t="shared" si="61"/>
        <v>0</v>
      </c>
    </row>
    <row r="248" spans="1:34">
      <c r="A248" s="573"/>
      <c r="B248" s="13">
        <v>32</v>
      </c>
      <c r="C248" s="341" t="s">
        <v>1749</v>
      </c>
      <c r="D248" s="344" t="s">
        <v>115</v>
      </c>
      <c r="E248" s="379" t="s">
        <v>108</v>
      </c>
      <c r="F248" s="402">
        <v>30</v>
      </c>
      <c r="G248" s="8"/>
      <c r="H248" s="413">
        <v>340</v>
      </c>
      <c r="I248" s="146">
        <f t="shared" si="51"/>
        <v>237.99999999999997</v>
      </c>
      <c r="J248" s="255">
        <f t="shared" si="52"/>
        <v>9.1538461538461533</v>
      </c>
      <c r="K248" s="8" t="s">
        <v>1800</v>
      </c>
      <c r="L248" s="346"/>
      <c r="M248" s="572"/>
      <c r="N248" s="8" t="s">
        <v>3570</v>
      </c>
      <c r="O248" s="426">
        <v>3.5111999999999997E-2</v>
      </c>
      <c r="P248" s="423">
        <v>5400</v>
      </c>
      <c r="Q248" s="402">
        <v>12000</v>
      </c>
      <c r="R248" s="451" t="s">
        <v>3578</v>
      </c>
      <c r="S248" s="457"/>
      <c r="T248" s="432"/>
      <c r="U248" s="548" t="s">
        <v>574</v>
      </c>
      <c r="V248" s="507" t="s">
        <v>3582</v>
      </c>
      <c r="W248" s="425" t="s">
        <v>5898</v>
      </c>
      <c r="X248" s="169"/>
      <c r="Y248" s="71" t="s">
        <v>245</v>
      </c>
      <c r="Z248" s="145">
        <f t="shared" si="53"/>
        <v>0</v>
      </c>
      <c r="AA248" s="145">
        <f t="shared" si="54"/>
        <v>0</v>
      </c>
      <c r="AB248" s="257">
        <f t="shared" si="55"/>
        <v>0</v>
      </c>
      <c r="AC248" s="142">
        <f t="shared" si="56"/>
        <v>0</v>
      </c>
      <c r="AD248" s="143">
        <f t="shared" si="57"/>
        <v>0</v>
      </c>
      <c r="AE248" s="144">
        <f t="shared" si="58"/>
        <v>0</v>
      </c>
      <c r="AF248" s="144" t="str">
        <f t="shared" si="59"/>
        <v/>
      </c>
      <c r="AG248" s="144" t="str">
        <f t="shared" si="60"/>
        <v/>
      </c>
      <c r="AH248" s="591">
        <f t="shared" si="61"/>
        <v>0</v>
      </c>
    </row>
    <row r="249" spans="1:34">
      <c r="A249" s="573"/>
      <c r="B249" s="13">
        <v>32</v>
      </c>
      <c r="C249" s="341" t="s">
        <v>1750</v>
      </c>
      <c r="D249" s="344" t="s">
        <v>1751</v>
      </c>
      <c r="E249" s="379" t="s">
        <v>108</v>
      </c>
      <c r="F249" s="402">
        <v>30</v>
      </c>
      <c r="G249" s="8"/>
      <c r="H249" s="413">
        <v>440</v>
      </c>
      <c r="I249" s="146">
        <f t="shared" si="51"/>
        <v>308</v>
      </c>
      <c r="J249" s="255">
        <f t="shared" si="52"/>
        <v>11.846153846153847</v>
      </c>
      <c r="K249" s="8" t="s">
        <v>3526</v>
      </c>
      <c r="L249" s="346"/>
      <c r="M249" s="572"/>
      <c r="N249" s="8" t="s">
        <v>3570</v>
      </c>
      <c r="O249" s="426">
        <v>3.1160999999999998E-2</v>
      </c>
      <c r="P249" s="423">
        <v>6000</v>
      </c>
      <c r="Q249" s="402">
        <v>15500</v>
      </c>
      <c r="R249" s="451" t="s">
        <v>3578</v>
      </c>
      <c r="S249" s="457"/>
      <c r="T249" s="432"/>
      <c r="U249" s="548" t="s">
        <v>3584</v>
      </c>
      <c r="V249" s="507" t="s">
        <v>3585</v>
      </c>
      <c r="W249" s="425" t="s">
        <v>5899</v>
      </c>
      <c r="X249" s="169"/>
      <c r="Y249" s="71" t="s">
        <v>245</v>
      </c>
      <c r="Z249" s="145">
        <f t="shared" si="53"/>
        <v>0</v>
      </c>
      <c r="AA249" s="145">
        <f t="shared" si="54"/>
        <v>0</v>
      </c>
      <c r="AB249" s="257">
        <f t="shared" si="55"/>
        <v>0</v>
      </c>
      <c r="AC249" s="142">
        <f t="shared" si="56"/>
        <v>0</v>
      </c>
      <c r="AD249" s="143">
        <f t="shared" si="57"/>
        <v>0</v>
      </c>
      <c r="AE249" s="144">
        <f t="shared" si="58"/>
        <v>0</v>
      </c>
      <c r="AF249" s="144" t="str">
        <f t="shared" si="59"/>
        <v/>
      </c>
      <c r="AG249" s="144" t="str">
        <f t="shared" si="60"/>
        <v/>
      </c>
      <c r="AH249" s="591">
        <f t="shared" si="61"/>
        <v>0</v>
      </c>
    </row>
    <row r="250" spans="1:34" ht="15.75">
      <c r="A250" s="12" t="s">
        <v>5616</v>
      </c>
      <c r="B250" s="13"/>
      <c r="C250" s="348"/>
      <c r="D250" s="348"/>
      <c r="E250" s="380"/>
      <c r="F250" s="10"/>
      <c r="G250" s="136"/>
      <c r="H250" s="413"/>
      <c r="I250" s="410"/>
      <c r="J250" s="565"/>
      <c r="K250" s="417"/>
      <c r="L250" s="8"/>
      <c r="M250" s="572"/>
      <c r="N250" s="417"/>
      <c r="O250" s="417"/>
      <c r="P250" s="410"/>
      <c r="Q250" s="439"/>
      <c r="R250" s="461"/>
      <c r="S250" s="457"/>
      <c r="T250" s="471"/>
      <c r="U250" s="505"/>
      <c r="V250" s="504"/>
      <c r="W250" s="471"/>
      <c r="X250" s="137"/>
      <c r="Y250" s="71" t="s">
        <v>1015</v>
      </c>
      <c r="Z250" s="195"/>
      <c r="AA250" s="195"/>
      <c r="AB250" s="142"/>
      <c r="AC250" s="142"/>
      <c r="AD250" s="143"/>
      <c r="AE250" s="144"/>
      <c r="AF250" s="144"/>
      <c r="AG250" s="144"/>
      <c r="AH250" s="591"/>
    </row>
    <row r="251" spans="1:34">
      <c r="A251" s="573"/>
      <c r="B251" s="13"/>
      <c r="C251" s="341" t="s">
        <v>1752</v>
      </c>
      <c r="D251" s="341" t="s">
        <v>1753</v>
      </c>
      <c r="E251" s="379" t="s">
        <v>1529</v>
      </c>
      <c r="F251" s="8">
        <v>24</v>
      </c>
      <c r="G251" s="8"/>
      <c r="H251" s="413">
        <v>129</v>
      </c>
      <c r="I251" s="146">
        <f t="shared" si="51"/>
        <v>90.3</v>
      </c>
      <c r="J251" s="255">
        <f t="shared" si="52"/>
        <v>3.4730769230769232</v>
      </c>
      <c r="K251" s="8" t="s">
        <v>3145</v>
      </c>
      <c r="L251" s="8"/>
      <c r="M251" s="572" t="s">
        <v>5777</v>
      </c>
      <c r="N251" s="8" t="s">
        <v>10</v>
      </c>
      <c r="O251" s="426">
        <v>2.9753999999999999E-2</v>
      </c>
      <c r="P251" s="423">
        <v>374.40000000000003</v>
      </c>
      <c r="Q251" s="439">
        <v>12376</v>
      </c>
      <c r="R251" s="451" t="s">
        <v>3587</v>
      </c>
      <c r="S251" s="461"/>
      <c r="T251" s="471"/>
      <c r="U251" s="549" t="s">
        <v>3588</v>
      </c>
      <c r="V251" s="507" t="s">
        <v>3589</v>
      </c>
      <c r="W251" s="425" t="s">
        <v>5900</v>
      </c>
      <c r="X251" s="169"/>
      <c r="Y251" s="71" t="s">
        <v>6572</v>
      </c>
      <c r="Z251" s="145">
        <f t="shared" si="53"/>
        <v>0</v>
      </c>
      <c r="AA251" s="145">
        <f t="shared" si="54"/>
        <v>0</v>
      </c>
      <c r="AB251" s="257">
        <f t="shared" si="55"/>
        <v>0</v>
      </c>
      <c r="AC251" s="142">
        <f t="shared" si="56"/>
        <v>0</v>
      </c>
      <c r="AD251" s="143">
        <f t="shared" si="57"/>
        <v>0</v>
      </c>
      <c r="AE251" s="144" t="str">
        <f t="shared" si="58"/>
        <v/>
      </c>
      <c r="AF251" s="144" t="str">
        <f t="shared" si="59"/>
        <v/>
      </c>
      <c r="AG251" s="144">
        <f t="shared" si="60"/>
        <v>0</v>
      </c>
      <c r="AH251" s="591">
        <f t="shared" si="61"/>
        <v>0</v>
      </c>
    </row>
    <row r="252" spans="1:34">
      <c r="A252" s="573"/>
      <c r="B252" s="13"/>
      <c r="C252" s="353" t="s">
        <v>1754</v>
      </c>
      <c r="D252" s="341" t="s">
        <v>1755</v>
      </c>
      <c r="E252" s="379" t="s">
        <v>1539</v>
      </c>
      <c r="F252" s="8">
        <v>20</v>
      </c>
      <c r="G252" s="8"/>
      <c r="H252" s="413">
        <v>213</v>
      </c>
      <c r="I252" s="146">
        <f t="shared" si="51"/>
        <v>149.1</v>
      </c>
      <c r="J252" s="255">
        <f t="shared" si="52"/>
        <v>5.7346153846153847</v>
      </c>
      <c r="K252" s="8" t="s">
        <v>3145</v>
      </c>
      <c r="L252" s="8"/>
      <c r="M252" s="572" t="s">
        <v>5777</v>
      </c>
      <c r="N252" s="8" t="s">
        <v>10</v>
      </c>
      <c r="O252" s="426">
        <v>4.5791159999999997E-2</v>
      </c>
      <c r="P252" s="423">
        <v>624</v>
      </c>
      <c r="Q252" s="439">
        <v>17360</v>
      </c>
      <c r="R252" s="451" t="s">
        <v>3587</v>
      </c>
      <c r="S252" s="461" t="s">
        <v>3591</v>
      </c>
      <c r="T252" s="471"/>
      <c r="U252" s="549" t="s">
        <v>3592</v>
      </c>
      <c r="V252" s="507" t="s">
        <v>3593</v>
      </c>
      <c r="W252" s="425" t="s">
        <v>5901</v>
      </c>
      <c r="X252" s="169"/>
      <c r="Y252" s="71" t="s">
        <v>246</v>
      </c>
      <c r="Z252" s="145">
        <f t="shared" si="53"/>
        <v>0</v>
      </c>
      <c r="AA252" s="145">
        <f t="shared" si="54"/>
        <v>0</v>
      </c>
      <c r="AB252" s="257">
        <f t="shared" si="55"/>
        <v>0</v>
      </c>
      <c r="AC252" s="142">
        <f t="shared" si="56"/>
        <v>0</v>
      </c>
      <c r="AD252" s="143">
        <f t="shared" si="57"/>
        <v>0</v>
      </c>
      <c r="AE252" s="144" t="str">
        <f t="shared" si="58"/>
        <v/>
      </c>
      <c r="AF252" s="144" t="str">
        <f t="shared" si="59"/>
        <v/>
      </c>
      <c r="AG252" s="144">
        <f t="shared" si="60"/>
        <v>0</v>
      </c>
      <c r="AH252" s="591">
        <f t="shared" si="61"/>
        <v>0</v>
      </c>
    </row>
    <row r="253" spans="1:34">
      <c r="A253" s="573"/>
      <c r="B253" s="13"/>
      <c r="C253" s="341" t="s">
        <v>1756</v>
      </c>
      <c r="D253" s="341" t="s">
        <v>1757</v>
      </c>
      <c r="E253" s="379" t="s">
        <v>1758</v>
      </c>
      <c r="F253" s="8">
        <v>8</v>
      </c>
      <c r="G253" s="8"/>
      <c r="H253" s="413">
        <v>739</v>
      </c>
      <c r="I253" s="146">
        <f t="shared" si="51"/>
        <v>517.29999999999995</v>
      </c>
      <c r="J253" s="255">
        <f t="shared" si="52"/>
        <v>19.896153846153844</v>
      </c>
      <c r="K253" s="8" t="s">
        <v>3145</v>
      </c>
      <c r="L253" s="8"/>
      <c r="M253" s="572" t="s">
        <v>5777</v>
      </c>
      <c r="N253" s="8" t="s">
        <v>10</v>
      </c>
      <c r="O253" s="426">
        <v>5.4179999999999999E-2</v>
      </c>
      <c r="P253" s="423">
        <v>4200</v>
      </c>
      <c r="Q253" s="439">
        <v>26468</v>
      </c>
      <c r="R253" s="451" t="s">
        <v>3595</v>
      </c>
      <c r="S253" s="461" t="s">
        <v>3134</v>
      </c>
      <c r="T253" s="447"/>
      <c r="U253" s="549" t="s">
        <v>5331</v>
      </c>
      <c r="V253" s="507" t="s">
        <v>3596</v>
      </c>
      <c r="W253" s="479" t="s">
        <v>5902</v>
      </c>
      <c r="X253" s="169"/>
      <c r="Y253" s="71" t="s">
        <v>246</v>
      </c>
      <c r="Z253" s="145">
        <f t="shared" si="53"/>
        <v>0</v>
      </c>
      <c r="AA253" s="145">
        <f t="shared" si="54"/>
        <v>0</v>
      </c>
      <c r="AB253" s="257">
        <f t="shared" si="55"/>
        <v>0</v>
      </c>
      <c r="AC253" s="142">
        <f t="shared" si="56"/>
        <v>0</v>
      </c>
      <c r="AD253" s="143">
        <f t="shared" si="57"/>
        <v>0</v>
      </c>
      <c r="AE253" s="144" t="str">
        <f t="shared" si="58"/>
        <v/>
      </c>
      <c r="AF253" s="144" t="str">
        <f t="shared" si="59"/>
        <v/>
      </c>
      <c r="AG253" s="144">
        <f t="shared" si="60"/>
        <v>0</v>
      </c>
      <c r="AH253" s="591">
        <f t="shared" si="61"/>
        <v>0</v>
      </c>
    </row>
    <row r="254" spans="1:34">
      <c r="A254" s="573"/>
      <c r="B254" s="13">
        <v>33</v>
      </c>
      <c r="C254" s="341" t="s">
        <v>1759</v>
      </c>
      <c r="D254" s="341" t="s">
        <v>1760</v>
      </c>
      <c r="E254" s="379" t="s">
        <v>1761</v>
      </c>
      <c r="F254" s="8">
        <v>8</v>
      </c>
      <c r="G254" s="8"/>
      <c r="H254" s="413">
        <v>358</v>
      </c>
      <c r="I254" s="146">
        <f t="shared" si="51"/>
        <v>250.6</v>
      </c>
      <c r="J254" s="255">
        <f t="shared" si="52"/>
        <v>9.638461538461538</v>
      </c>
      <c r="K254" s="8" t="s">
        <v>3145</v>
      </c>
      <c r="L254" s="8"/>
      <c r="M254" s="572" t="s">
        <v>5777</v>
      </c>
      <c r="N254" s="8" t="s">
        <v>10</v>
      </c>
      <c r="O254" s="426">
        <v>4.7627999999999997E-2</v>
      </c>
      <c r="P254" s="423">
        <v>1944</v>
      </c>
      <c r="Q254" s="439">
        <v>19580</v>
      </c>
      <c r="R254" s="451" t="s">
        <v>3598</v>
      </c>
      <c r="S254" s="461" t="s">
        <v>3599</v>
      </c>
      <c r="T254" s="447"/>
      <c r="U254" s="549" t="s">
        <v>5332</v>
      </c>
      <c r="V254" s="507" t="s">
        <v>3600</v>
      </c>
      <c r="W254" s="479" t="s">
        <v>5903</v>
      </c>
      <c r="X254" s="169"/>
      <c r="Y254" s="641" t="s">
        <v>245</v>
      </c>
      <c r="Z254" s="145">
        <f t="shared" si="53"/>
        <v>0</v>
      </c>
      <c r="AA254" s="145">
        <f t="shared" si="54"/>
        <v>0</v>
      </c>
      <c r="AB254" s="257">
        <f t="shared" si="55"/>
        <v>0</v>
      </c>
      <c r="AC254" s="142">
        <f t="shared" si="56"/>
        <v>0</v>
      </c>
      <c r="AD254" s="143">
        <f t="shared" si="57"/>
        <v>0</v>
      </c>
      <c r="AE254" s="144" t="str">
        <f t="shared" si="58"/>
        <v/>
      </c>
      <c r="AF254" s="144" t="str">
        <f t="shared" si="59"/>
        <v/>
      </c>
      <c r="AG254" s="144">
        <f t="shared" si="60"/>
        <v>0</v>
      </c>
      <c r="AH254" s="591">
        <f t="shared" si="61"/>
        <v>0</v>
      </c>
    </row>
    <row r="255" spans="1:34">
      <c r="A255" s="573"/>
      <c r="B255" s="13"/>
      <c r="C255" s="341" t="s">
        <v>1762</v>
      </c>
      <c r="D255" s="341" t="s">
        <v>1763</v>
      </c>
      <c r="E255" s="379" t="s">
        <v>1764</v>
      </c>
      <c r="F255" s="8">
        <v>32</v>
      </c>
      <c r="G255" s="8"/>
      <c r="H255" s="413">
        <v>82</v>
      </c>
      <c r="I255" s="146">
        <f t="shared" si="51"/>
        <v>57.4</v>
      </c>
      <c r="J255" s="255">
        <f t="shared" si="52"/>
        <v>2.2076923076923078</v>
      </c>
      <c r="K255" s="8" t="s">
        <v>3207</v>
      </c>
      <c r="L255" s="8"/>
      <c r="M255" s="572" t="s">
        <v>5777</v>
      </c>
      <c r="N255" s="8" t="s">
        <v>10</v>
      </c>
      <c r="O255" s="426">
        <v>3.7224E-2</v>
      </c>
      <c r="P255" s="423">
        <v>1920</v>
      </c>
      <c r="Q255" s="439">
        <v>18684</v>
      </c>
      <c r="R255" s="451" t="s">
        <v>3602</v>
      </c>
      <c r="S255" s="457"/>
      <c r="T255" s="447"/>
      <c r="U255" s="549" t="s">
        <v>5333</v>
      </c>
      <c r="V255" s="514" t="s">
        <v>3603</v>
      </c>
      <c r="W255" s="479" t="s">
        <v>5904</v>
      </c>
      <c r="X255" s="169"/>
      <c r="Y255" s="641" t="s">
        <v>6572</v>
      </c>
      <c r="Z255" s="145">
        <f t="shared" si="53"/>
        <v>0</v>
      </c>
      <c r="AA255" s="145">
        <f t="shared" si="54"/>
        <v>0</v>
      </c>
      <c r="AB255" s="257">
        <f t="shared" si="55"/>
        <v>0</v>
      </c>
      <c r="AC255" s="142">
        <f t="shared" si="56"/>
        <v>0</v>
      </c>
      <c r="AD255" s="143">
        <f t="shared" si="57"/>
        <v>0</v>
      </c>
      <c r="AE255" s="144" t="str">
        <f t="shared" si="58"/>
        <v/>
      </c>
      <c r="AF255" s="144" t="str">
        <f t="shared" si="59"/>
        <v/>
      </c>
      <c r="AG255" s="144">
        <f t="shared" si="60"/>
        <v>0</v>
      </c>
      <c r="AH255" s="591">
        <f t="shared" si="61"/>
        <v>0</v>
      </c>
    </row>
    <row r="256" spans="1:34">
      <c r="A256" s="573"/>
      <c r="B256" s="13"/>
      <c r="C256" s="341" t="s">
        <v>1765</v>
      </c>
      <c r="D256" s="341" t="s">
        <v>1766</v>
      </c>
      <c r="E256" s="379" t="s">
        <v>1767</v>
      </c>
      <c r="F256" s="8">
        <v>16</v>
      </c>
      <c r="G256" s="8"/>
      <c r="H256" s="413">
        <v>156</v>
      </c>
      <c r="I256" s="146">
        <f t="shared" si="51"/>
        <v>109.19999999999999</v>
      </c>
      <c r="J256" s="255">
        <f t="shared" si="52"/>
        <v>4.1999999999999993</v>
      </c>
      <c r="K256" s="8" t="s">
        <v>3207</v>
      </c>
      <c r="L256" s="8"/>
      <c r="M256" s="572" t="s">
        <v>5777</v>
      </c>
      <c r="N256" s="8" t="s">
        <v>10</v>
      </c>
      <c r="O256" s="426">
        <v>3.696E-2</v>
      </c>
      <c r="P256" s="423">
        <v>1920</v>
      </c>
      <c r="Q256" s="439">
        <v>18828</v>
      </c>
      <c r="R256" s="451" t="s">
        <v>3605</v>
      </c>
      <c r="S256" s="457"/>
      <c r="T256" s="447">
        <v>70</v>
      </c>
      <c r="U256" s="549" t="s">
        <v>5334</v>
      </c>
      <c r="V256" s="526" t="s">
        <v>3606</v>
      </c>
      <c r="W256" s="479" t="s">
        <v>5905</v>
      </c>
      <c r="X256" s="169"/>
      <c r="Y256" s="641" t="s">
        <v>245</v>
      </c>
      <c r="Z256" s="145">
        <f t="shared" si="53"/>
        <v>0</v>
      </c>
      <c r="AA256" s="145">
        <f t="shared" si="54"/>
        <v>0</v>
      </c>
      <c r="AB256" s="257">
        <f t="shared" si="55"/>
        <v>0</v>
      </c>
      <c r="AC256" s="142">
        <f t="shared" si="56"/>
        <v>0</v>
      </c>
      <c r="AD256" s="143">
        <f t="shared" si="57"/>
        <v>0</v>
      </c>
      <c r="AE256" s="144" t="str">
        <f t="shared" si="58"/>
        <v/>
      </c>
      <c r="AF256" s="144" t="str">
        <f t="shared" si="59"/>
        <v/>
      </c>
      <c r="AG256" s="144">
        <f t="shared" si="60"/>
        <v>0</v>
      </c>
      <c r="AH256" s="591">
        <f t="shared" si="61"/>
        <v>0</v>
      </c>
    </row>
    <row r="257" spans="1:34">
      <c r="A257" s="573"/>
      <c r="B257" s="13">
        <v>34</v>
      </c>
      <c r="C257" s="343" t="s">
        <v>1768</v>
      </c>
      <c r="D257" s="343" t="s">
        <v>1769</v>
      </c>
      <c r="E257" s="379" t="s">
        <v>97</v>
      </c>
      <c r="F257" s="402">
        <v>1</v>
      </c>
      <c r="G257" s="8"/>
      <c r="H257" s="413">
        <v>1109</v>
      </c>
      <c r="I257" s="146">
        <f t="shared" si="51"/>
        <v>776.3</v>
      </c>
      <c r="J257" s="255">
        <f t="shared" si="52"/>
        <v>29.857692307692307</v>
      </c>
      <c r="K257" s="8" t="s">
        <v>3207</v>
      </c>
      <c r="L257" s="346"/>
      <c r="M257" s="572" t="s">
        <v>5777</v>
      </c>
      <c r="N257" s="8" t="s">
        <v>10</v>
      </c>
      <c r="O257" s="426">
        <v>2.5541999999999999E-2</v>
      </c>
      <c r="P257" s="423">
        <v>247</v>
      </c>
      <c r="Q257" s="402">
        <v>5000</v>
      </c>
      <c r="R257" s="451" t="s">
        <v>3608</v>
      </c>
      <c r="S257" s="457"/>
      <c r="T257" s="447">
        <v>30</v>
      </c>
      <c r="U257" s="548" t="s">
        <v>3609</v>
      </c>
      <c r="V257" s="512" t="s">
        <v>3610</v>
      </c>
      <c r="W257" s="595" t="s">
        <v>5906</v>
      </c>
      <c r="X257" s="169"/>
      <c r="Y257" s="71" t="s">
        <v>245</v>
      </c>
      <c r="Z257" s="145">
        <f t="shared" si="53"/>
        <v>0</v>
      </c>
      <c r="AA257" s="145">
        <f t="shared" si="54"/>
        <v>0</v>
      </c>
      <c r="AB257" s="257">
        <f t="shared" si="55"/>
        <v>0</v>
      </c>
      <c r="AC257" s="142">
        <f t="shared" si="56"/>
        <v>0</v>
      </c>
      <c r="AD257" s="143">
        <f t="shared" si="57"/>
        <v>0</v>
      </c>
      <c r="AE257" s="144" t="str">
        <f t="shared" si="58"/>
        <v/>
      </c>
      <c r="AF257" s="144" t="str">
        <f t="shared" si="59"/>
        <v/>
      </c>
      <c r="AG257" s="144">
        <f t="shared" si="60"/>
        <v>0</v>
      </c>
      <c r="AH257" s="591">
        <f t="shared" si="61"/>
        <v>0</v>
      </c>
    </row>
    <row r="258" spans="1:34">
      <c r="A258" s="573"/>
      <c r="B258" s="13">
        <v>34</v>
      </c>
      <c r="C258" s="341" t="s">
        <v>1770</v>
      </c>
      <c r="D258" s="343" t="s">
        <v>1771</v>
      </c>
      <c r="E258" s="379" t="s">
        <v>97</v>
      </c>
      <c r="F258" s="402">
        <v>1</v>
      </c>
      <c r="G258" s="8"/>
      <c r="H258" s="413">
        <v>1895</v>
      </c>
      <c r="I258" s="146">
        <f t="shared" si="51"/>
        <v>1326.5</v>
      </c>
      <c r="J258" s="255">
        <f t="shared" si="52"/>
        <v>51.019230769230766</v>
      </c>
      <c r="K258" s="8" t="s">
        <v>3526</v>
      </c>
      <c r="L258" s="346"/>
      <c r="M258" s="572"/>
      <c r="N258" s="8" t="s">
        <v>3570</v>
      </c>
      <c r="O258" s="426">
        <v>3.7205999999999996E-2</v>
      </c>
      <c r="P258" s="423">
        <v>599</v>
      </c>
      <c r="Q258" s="441">
        <v>10000</v>
      </c>
      <c r="R258" s="451" t="s">
        <v>3612</v>
      </c>
      <c r="S258" s="457"/>
      <c r="T258" s="447">
        <v>60</v>
      </c>
      <c r="U258" s="548" t="s">
        <v>3613</v>
      </c>
      <c r="V258" s="522" t="s">
        <v>3614</v>
      </c>
      <c r="W258" s="595" t="s">
        <v>5907</v>
      </c>
      <c r="X258" s="169"/>
      <c r="Y258" s="71" t="s">
        <v>6572</v>
      </c>
      <c r="Z258" s="145">
        <f t="shared" si="53"/>
        <v>0</v>
      </c>
      <c r="AA258" s="145">
        <f t="shared" si="54"/>
        <v>0</v>
      </c>
      <c r="AB258" s="257">
        <f t="shared" si="55"/>
        <v>0</v>
      </c>
      <c r="AC258" s="142">
        <f t="shared" si="56"/>
        <v>0</v>
      </c>
      <c r="AD258" s="143">
        <f t="shared" si="57"/>
        <v>0</v>
      </c>
      <c r="AE258" s="144">
        <f t="shared" si="58"/>
        <v>0</v>
      </c>
      <c r="AF258" s="144" t="str">
        <f t="shared" si="59"/>
        <v/>
      </c>
      <c r="AG258" s="144" t="str">
        <f t="shared" si="60"/>
        <v/>
      </c>
      <c r="AH258" s="591">
        <f t="shared" si="61"/>
        <v>0</v>
      </c>
    </row>
    <row r="259" spans="1:34" ht="15.75">
      <c r="A259" s="12" t="s">
        <v>5617</v>
      </c>
      <c r="B259" s="13"/>
      <c r="C259" s="348"/>
      <c r="D259" s="348"/>
      <c r="E259" s="380"/>
      <c r="F259" s="10"/>
      <c r="G259" s="8"/>
      <c r="H259" s="413"/>
      <c r="I259" s="410"/>
      <c r="J259" s="565"/>
      <c r="K259" s="417"/>
      <c r="L259" s="8"/>
      <c r="M259" s="572"/>
      <c r="N259" s="417"/>
      <c r="O259" s="417"/>
      <c r="P259" s="423"/>
      <c r="Q259" s="439"/>
      <c r="R259" s="461"/>
      <c r="S259" s="457"/>
      <c r="T259" s="471"/>
      <c r="U259" s="505"/>
      <c r="V259" s="504"/>
      <c r="W259" s="471"/>
      <c r="X259" s="137"/>
      <c r="Y259" s="71" t="s">
        <v>1015</v>
      </c>
      <c r="Z259" s="195"/>
      <c r="AA259" s="195"/>
      <c r="AB259" s="142"/>
      <c r="AC259" s="142"/>
      <c r="AD259" s="143"/>
      <c r="AE259" s="144"/>
      <c r="AF259" s="144"/>
      <c r="AG259" s="144"/>
      <c r="AH259" s="591"/>
    </row>
    <row r="260" spans="1:34">
      <c r="A260" s="573"/>
      <c r="B260" s="13"/>
      <c r="C260" s="350" t="s">
        <v>1772</v>
      </c>
      <c r="D260" s="343" t="s">
        <v>1773</v>
      </c>
      <c r="E260" s="391" t="s">
        <v>1774</v>
      </c>
      <c r="F260" s="402">
        <v>15</v>
      </c>
      <c r="G260" s="8"/>
      <c r="H260" s="412">
        <v>265</v>
      </c>
      <c r="I260" s="146">
        <f t="shared" si="51"/>
        <v>185.5</v>
      </c>
      <c r="J260" s="255">
        <f t="shared" si="52"/>
        <v>7.134615384615385</v>
      </c>
      <c r="K260" s="8" t="s">
        <v>3145</v>
      </c>
      <c r="L260" s="346"/>
      <c r="M260" s="572"/>
      <c r="N260" s="8" t="s">
        <v>10</v>
      </c>
      <c r="O260" s="426">
        <v>5.04E-2</v>
      </c>
      <c r="P260" s="423">
        <v>975</v>
      </c>
      <c r="Q260" s="402">
        <v>8000</v>
      </c>
      <c r="R260" s="461" t="s">
        <v>3338</v>
      </c>
      <c r="S260" s="457"/>
      <c r="T260" s="432"/>
      <c r="U260" s="548" t="s">
        <v>3616</v>
      </c>
      <c r="V260" s="515"/>
      <c r="W260" s="479" t="s">
        <v>783</v>
      </c>
      <c r="X260" s="169"/>
      <c r="Y260" s="71" t="s">
        <v>246</v>
      </c>
      <c r="Z260" s="145">
        <f t="shared" si="53"/>
        <v>0</v>
      </c>
      <c r="AA260" s="145">
        <f t="shared" si="54"/>
        <v>0</v>
      </c>
      <c r="AB260" s="257">
        <f t="shared" si="55"/>
        <v>0</v>
      </c>
      <c r="AC260" s="142">
        <f t="shared" si="56"/>
        <v>0</v>
      </c>
      <c r="AD260" s="143">
        <f t="shared" si="57"/>
        <v>0</v>
      </c>
      <c r="AE260" s="144" t="str">
        <f t="shared" si="58"/>
        <v/>
      </c>
      <c r="AF260" s="144" t="str">
        <f t="shared" si="59"/>
        <v/>
      </c>
      <c r="AG260" s="144">
        <f t="shared" si="60"/>
        <v>0</v>
      </c>
      <c r="AH260" s="591">
        <f t="shared" si="61"/>
        <v>0</v>
      </c>
    </row>
    <row r="261" spans="1:34">
      <c r="A261" s="573"/>
      <c r="B261" s="13"/>
      <c r="C261" s="341" t="s">
        <v>1775</v>
      </c>
      <c r="D261" s="341" t="s">
        <v>1776</v>
      </c>
      <c r="E261" s="379" t="s">
        <v>1777</v>
      </c>
      <c r="F261" s="8">
        <v>20</v>
      </c>
      <c r="G261" s="8"/>
      <c r="H261" s="413">
        <v>142</v>
      </c>
      <c r="I261" s="146">
        <f t="shared" si="51"/>
        <v>99.399999999999991</v>
      </c>
      <c r="J261" s="255">
        <f t="shared" si="52"/>
        <v>3.8230769230769228</v>
      </c>
      <c r="K261" s="8" t="s">
        <v>3145</v>
      </c>
      <c r="L261" s="8"/>
      <c r="M261" s="572" t="s">
        <v>5775</v>
      </c>
      <c r="N261" s="8" t="s">
        <v>10</v>
      </c>
      <c r="O261" s="426">
        <v>4.3709999999999999E-2</v>
      </c>
      <c r="P261" s="423">
        <v>1440</v>
      </c>
      <c r="Q261" s="439">
        <v>8920</v>
      </c>
      <c r="R261" s="451" t="s">
        <v>3617</v>
      </c>
      <c r="S261" s="451"/>
      <c r="T261" s="447"/>
      <c r="U261" s="549" t="s">
        <v>5335</v>
      </c>
      <c r="V261" s="510" t="s">
        <v>3618</v>
      </c>
      <c r="W261" s="479" t="s">
        <v>5908</v>
      </c>
      <c r="X261" s="169"/>
      <c r="Y261" s="71" t="s">
        <v>245</v>
      </c>
      <c r="Z261" s="145">
        <f t="shared" si="53"/>
        <v>0</v>
      </c>
      <c r="AA261" s="145">
        <f t="shared" si="54"/>
        <v>0</v>
      </c>
      <c r="AB261" s="257">
        <f t="shared" si="55"/>
        <v>0</v>
      </c>
      <c r="AC261" s="142">
        <f t="shared" si="56"/>
        <v>0</v>
      </c>
      <c r="AD261" s="143">
        <f t="shared" si="57"/>
        <v>0</v>
      </c>
      <c r="AE261" s="144" t="str">
        <f t="shared" si="58"/>
        <v/>
      </c>
      <c r="AF261" s="144" t="str">
        <f t="shared" si="59"/>
        <v/>
      </c>
      <c r="AG261" s="144">
        <f t="shared" si="60"/>
        <v>0</v>
      </c>
      <c r="AH261" s="591">
        <f t="shared" si="61"/>
        <v>0</v>
      </c>
    </row>
    <row r="262" spans="1:34">
      <c r="A262" s="573"/>
      <c r="B262" s="13"/>
      <c r="C262" s="341" t="s">
        <v>1778</v>
      </c>
      <c r="D262" s="341" t="s">
        <v>320</v>
      </c>
      <c r="E262" s="379" t="s">
        <v>307</v>
      </c>
      <c r="F262" s="8">
        <v>50</v>
      </c>
      <c r="G262" s="8"/>
      <c r="H262" s="413">
        <v>48</v>
      </c>
      <c r="I262" s="146">
        <f t="shared" si="51"/>
        <v>33.599999999999994</v>
      </c>
      <c r="J262" s="255">
        <f t="shared" si="52"/>
        <v>1.2923076923076922</v>
      </c>
      <c r="K262" s="8" t="s">
        <v>3145</v>
      </c>
      <c r="L262" s="8"/>
      <c r="M262" s="572" t="s">
        <v>5775</v>
      </c>
      <c r="N262" s="8" t="s">
        <v>10</v>
      </c>
      <c r="O262" s="426">
        <v>2.3099999999999999E-2</v>
      </c>
      <c r="P262" s="423">
        <v>1500</v>
      </c>
      <c r="Q262" s="439">
        <v>5350</v>
      </c>
      <c r="R262" s="451" t="s">
        <v>3134</v>
      </c>
      <c r="S262" s="457"/>
      <c r="T262" s="447"/>
      <c r="U262" s="549" t="s">
        <v>5336</v>
      </c>
      <c r="V262" s="530"/>
      <c r="W262" s="479" t="s">
        <v>784</v>
      </c>
      <c r="X262" s="169"/>
      <c r="Y262" s="71" t="s">
        <v>6649</v>
      </c>
      <c r="Z262" s="145">
        <f t="shared" si="53"/>
        <v>0</v>
      </c>
      <c r="AA262" s="145">
        <f t="shared" si="54"/>
        <v>0</v>
      </c>
      <c r="AB262" s="257">
        <f t="shared" si="55"/>
        <v>0</v>
      </c>
      <c r="AC262" s="142">
        <f t="shared" si="56"/>
        <v>0</v>
      </c>
      <c r="AD262" s="143">
        <f t="shared" si="57"/>
        <v>0</v>
      </c>
      <c r="AE262" s="144" t="str">
        <f t="shared" si="58"/>
        <v/>
      </c>
      <c r="AF262" s="144" t="str">
        <f t="shared" si="59"/>
        <v/>
      </c>
      <c r="AG262" s="144">
        <f t="shared" si="60"/>
        <v>0</v>
      </c>
      <c r="AH262" s="591">
        <f t="shared" si="61"/>
        <v>0</v>
      </c>
    </row>
    <row r="263" spans="1:34">
      <c r="A263" s="573"/>
      <c r="B263" s="13">
        <v>35</v>
      </c>
      <c r="C263" s="341" t="s">
        <v>1779</v>
      </c>
      <c r="D263" s="341" t="s">
        <v>1780</v>
      </c>
      <c r="E263" s="379" t="s">
        <v>307</v>
      </c>
      <c r="F263" s="8">
        <v>50</v>
      </c>
      <c r="G263" s="8"/>
      <c r="H263" s="413">
        <v>44</v>
      </c>
      <c r="I263" s="146">
        <f t="shared" si="51"/>
        <v>30.799999999999997</v>
      </c>
      <c r="J263" s="255">
        <f t="shared" si="52"/>
        <v>1.1846153846153844</v>
      </c>
      <c r="K263" s="8" t="s">
        <v>3145</v>
      </c>
      <c r="L263" s="8"/>
      <c r="M263" s="572" t="s">
        <v>5775</v>
      </c>
      <c r="N263" s="8" t="s">
        <v>10</v>
      </c>
      <c r="O263" s="426">
        <v>2.3099999999999999E-2</v>
      </c>
      <c r="P263" s="423">
        <v>1500</v>
      </c>
      <c r="Q263" s="439">
        <v>4100</v>
      </c>
      <c r="R263" s="451" t="s">
        <v>3134</v>
      </c>
      <c r="S263" s="457"/>
      <c r="T263" s="447"/>
      <c r="U263" s="549" t="s">
        <v>5337</v>
      </c>
      <c r="V263" s="530"/>
      <c r="W263" s="479" t="s">
        <v>5909</v>
      </c>
      <c r="X263" s="169"/>
      <c r="Y263" s="71" t="s">
        <v>246</v>
      </c>
      <c r="Z263" s="145">
        <f t="shared" si="53"/>
        <v>0</v>
      </c>
      <c r="AA263" s="145">
        <f t="shared" si="54"/>
        <v>0</v>
      </c>
      <c r="AB263" s="257">
        <f t="shared" si="55"/>
        <v>0</v>
      </c>
      <c r="AC263" s="142">
        <f t="shared" si="56"/>
        <v>0</v>
      </c>
      <c r="AD263" s="143">
        <f t="shared" si="57"/>
        <v>0</v>
      </c>
      <c r="AE263" s="144" t="str">
        <f t="shared" si="58"/>
        <v/>
      </c>
      <c r="AF263" s="144" t="str">
        <f t="shared" si="59"/>
        <v/>
      </c>
      <c r="AG263" s="144">
        <f t="shared" si="60"/>
        <v>0</v>
      </c>
      <c r="AH263" s="591">
        <f t="shared" si="61"/>
        <v>0</v>
      </c>
    </row>
    <row r="264" spans="1:34">
      <c r="A264" s="573"/>
      <c r="B264" s="13">
        <v>36</v>
      </c>
      <c r="C264" s="341" t="s">
        <v>1781</v>
      </c>
      <c r="D264" s="341" t="s">
        <v>1780</v>
      </c>
      <c r="E264" s="379" t="s">
        <v>307</v>
      </c>
      <c r="F264" s="8">
        <v>50</v>
      </c>
      <c r="G264" s="8"/>
      <c r="H264" s="413">
        <v>44</v>
      </c>
      <c r="I264" s="146">
        <f t="shared" si="51"/>
        <v>30.799999999999997</v>
      </c>
      <c r="J264" s="255">
        <f t="shared" si="52"/>
        <v>1.1846153846153844</v>
      </c>
      <c r="K264" s="8" t="s">
        <v>3145</v>
      </c>
      <c r="L264" s="8"/>
      <c r="M264" s="572"/>
      <c r="N264" s="8" t="s">
        <v>10</v>
      </c>
      <c r="O264" s="426">
        <v>2.3099999999999999E-2</v>
      </c>
      <c r="P264" s="423">
        <v>1500</v>
      </c>
      <c r="Q264" s="439">
        <v>4100</v>
      </c>
      <c r="R264" s="451" t="s">
        <v>3138</v>
      </c>
      <c r="S264" s="457"/>
      <c r="T264" s="447"/>
      <c r="U264" s="549" t="s">
        <v>5337</v>
      </c>
      <c r="V264" s="530"/>
      <c r="W264" s="479" t="s">
        <v>5910</v>
      </c>
      <c r="X264" s="169"/>
      <c r="Y264" s="71" t="s">
        <v>247</v>
      </c>
      <c r="Z264" s="145">
        <f t="shared" si="53"/>
        <v>0</v>
      </c>
      <c r="AA264" s="145">
        <f t="shared" si="54"/>
        <v>0</v>
      </c>
      <c r="AB264" s="257">
        <f t="shared" si="55"/>
        <v>0</v>
      </c>
      <c r="AC264" s="142">
        <f t="shared" si="56"/>
        <v>0</v>
      </c>
      <c r="AD264" s="143">
        <f t="shared" si="57"/>
        <v>0</v>
      </c>
      <c r="AE264" s="144" t="str">
        <f t="shared" si="58"/>
        <v/>
      </c>
      <c r="AF264" s="144" t="str">
        <f t="shared" si="59"/>
        <v/>
      </c>
      <c r="AG264" s="144">
        <f t="shared" si="60"/>
        <v>0</v>
      </c>
      <c r="AH264" s="591">
        <f t="shared" si="61"/>
        <v>0</v>
      </c>
    </row>
    <row r="265" spans="1:34">
      <c r="A265" s="573"/>
      <c r="B265" s="13">
        <v>35</v>
      </c>
      <c r="C265" s="341" t="s">
        <v>1782</v>
      </c>
      <c r="D265" s="341" t="s">
        <v>1783</v>
      </c>
      <c r="E265" s="379" t="s">
        <v>307</v>
      </c>
      <c r="F265" s="8">
        <v>50</v>
      </c>
      <c r="G265" s="8"/>
      <c r="H265" s="413">
        <v>45</v>
      </c>
      <c r="I265" s="146">
        <f t="shared" si="51"/>
        <v>31.499999999999996</v>
      </c>
      <c r="J265" s="255">
        <f t="shared" si="52"/>
        <v>1.2115384615384615</v>
      </c>
      <c r="K265" s="8" t="s">
        <v>3145</v>
      </c>
      <c r="L265" s="346"/>
      <c r="M265" s="572" t="s">
        <v>5775</v>
      </c>
      <c r="N265" s="8" t="s">
        <v>10</v>
      </c>
      <c r="O265" s="426">
        <v>2.3099999999999999E-2</v>
      </c>
      <c r="P265" s="423">
        <v>1500</v>
      </c>
      <c r="Q265" s="402">
        <v>4000</v>
      </c>
      <c r="R265" s="451" t="s">
        <v>3134</v>
      </c>
      <c r="S265" s="457"/>
      <c r="T265" s="432"/>
      <c r="U265" s="548" t="s">
        <v>3621</v>
      </c>
      <c r="V265" s="515"/>
      <c r="W265" s="432" t="s">
        <v>5911</v>
      </c>
      <c r="X265" s="169"/>
      <c r="Y265" s="641" t="s">
        <v>245</v>
      </c>
      <c r="Z265" s="145">
        <f t="shared" si="53"/>
        <v>0</v>
      </c>
      <c r="AA265" s="145">
        <f t="shared" si="54"/>
        <v>0</v>
      </c>
      <c r="AB265" s="257">
        <f t="shared" si="55"/>
        <v>0</v>
      </c>
      <c r="AC265" s="142">
        <f t="shared" si="56"/>
        <v>0</v>
      </c>
      <c r="AD265" s="143">
        <f t="shared" si="57"/>
        <v>0</v>
      </c>
      <c r="AE265" s="144" t="str">
        <f t="shared" si="58"/>
        <v/>
      </c>
      <c r="AF265" s="144" t="str">
        <f t="shared" si="59"/>
        <v/>
      </c>
      <c r="AG265" s="144">
        <f t="shared" si="60"/>
        <v>0</v>
      </c>
      <c r="AH265" s="591">
        <f t="shared" si="61"/>
        <v>0</v>
      </c>
    </row>
    <row r="266" spans="1:34">
      <c r="A266" s="573"/>
      <c r="B266" s="13">
        <v>35</v>
      </c>
      <c r="C266" s="341" t="s">
        <v>1784</v>
      </c>
      <c r="D266" s="341" t="s">
        <v>1785</v>
      </c>
      <c r="E266" s="379" t="s">
        <v>307</v>
      </c>
      <c r="F266" s="8">
        <v>50</v>
      </c>
      <c r="G266" s="8"/>
      <c r="H266" s="413">
        <v>46</v>
      </c>
      <c r="I266" s="146">
        <f t="shared" si="51"/>
        <v>32.199999999999996</v>
      </c>
      <c r="J266" s="255">
        <f t="shared" si="52"/>
        <v>1.2384615384615383</v>
      </c>
      <c r="K266" s="8" t="s">
        <v>3145</v>
      </c>
      <c r="L266" s="8"/>
      <c r="M266" s="572"/>
      <c r="N266" s="8" t="s">
        <v>10</v>
      </c>
      <c r="O266" s="426">
        <v>2.4149999999999998E-2</v>
      </c>
      <c r="P266" s="423">
        <v>1500</v>
      </c>
      <c r="Q266" s="439">
        <v>4600</v>
      </c>
      <c r="R266" s="451" t="s">
        <v>3147</v>
      </c>
      <c r="S266" s="457"/>
      <c r="T266" s="447"/>
      <c r="U266" s="549" t="s">
        <v>5338</v>
      </c>
      <c r="V266" s="530"/>
      <c r="W266" s="479" t="s">
        <v>5912</v>
      </c>
      <c r="X266" s="169"/>
      <c r="Y266" s="71" t="s">
        <v>247</v>
      </c>
      <c r="Z266" s="145">
        <f t="shared" si="53"/>
        <v>0</v>
      </c>
      <c r="AA266" s="145">
        <f t="shared" si="54"/>
        <v>0</v>
      </c>
      <c r="AB266" s="257">
        <f t="shared" si="55"/>
        <v>0</v>
      </c>
      <c r="AC266" s="142">
        <f t="shared" si="56"/>
        <v>0</v>
      </c>
      <c r="AD266" s="143">
        <f t="shared" si="57"/>
        <v>0</v>
      </c>
      <c r="AE266" s="144" t="str">
        <f t="shared" si="58"/>
        <v/>
      </c>
      <c r="AF266" s="144" t="str">
        <f t="shared" si="59"/>
        <v/>
      </c>
      <c r="AG266" s="144">
        <f t="shared" si="60"/>
        <v>0</v>
      </c>
      <c r="AH266" s="591">
        <f t="shared" si="61"/>
        <v>0</v>
      </c>
    </row>
    <row r="267" spans="1:34">
      <c r="A267" s="573"/>
      <c r="B267" s="13">
        <v>37</v>
      </c>
      <c r="C267" s="350" t="s">
        <v>1786</v>
      </c>
      <c r="D267" s="341" t="s">
        <v>1787</v>
      </c>
      <c r="E267" s="379" t="s">
        <v>1788</v>
      </c>
      <c r="F267" s="8">
        <v>36</v>
      </c>
      <c r="G267" s="8"/>
      <c r="H267" s="413">
        <v>88</v>
      </c>
      <c r="I267" s="146">
        <f t="shared" si="51"/>
        <v>61.599999999999994</v>
      </c>
      <c r="J267" s="255">
        <f t="shared" si="52"/>
        <v>2.3692307692307688</v>
      </c>
      <c r="K267" s="8" t="s">
        <v>3145</v>
      </c>
      <c r="L267" s="8"/>
      <c r="M267" s="572" t="s">
        <v>5775</v>
      </c>
      <c r="N267" s="8" t="s">
        <v>10</v>
      </c>
      <c r="O267" s="426">
        <v>4.9727999999999994E-2</v>
      </c>
      <c r="P267" s="423">
        <v>3888</v>
      </c>
      <c r="Q267" s="439">
        <v>8500</v>
      </c>
      <c r="R267" s="451" t="s">
        <v>3624</v>
      </c>
      <c r="S267" s="457"/>
      <c r="T267" s="447"/>
      <c r="U267" s="548" t="s">
        <v>3625</v>
      </c>
      <c r="V267" s="507" t="s">
        <v>3626</v>
      </c>
      <c r="W267" s="479" t="s">
        <v>5913</v>
      </c>
      <c r="X267" s="169"/>
      <c r="Y267" s="641" t="s">
        <v>245</v>
      </c>
      <c r="Z267" s="145">
        <f t="shared" si="53"/>
        <v>0</v>
      </c>
      <c r="AA267" s="145">
        <f t="shared" si="54"/>
        <v>0</v>
      </c>
      <c r="AB267" s="257">
        <f t="shared" si="55"/>
        <v>0</v>
      </c>
      <c r="AC267" s="142">
        <f t="shared" si="56"/>
        <v>0</v>
      </c>
      <c r="AD267" s="143">
        <f t="shared" si="57"/>
        <v>0</v>
      </c>
      <c r="AE267" s="144" t="str">
        <f t="shared" si="58"/>
        <v/>
      </c>
      <c r="AF267" s="144" t="str">
        <f t="shared" si="59"/>
        <v/>
      </c>
      <c r="AG267" s="144">
        <f t="shared" si="60"/>
        <v>0</v>
      </c>
      <c r="AH267" s="591">
        <f t="shared" si="61"/>
        <v>0</v>
      </c>
    </row>
    <row r="268" spans="1:34">
      <c r="A268" s="573"/>
      <c r="B268" s="13">
        <v>37</v>
      </c>
      <c r="C268" s="350" t="s">
        <v>1789</v>
      </c>
      <c r="D268" s="341" t="s">
        <v>1790</v>
      </c>
      <c r="E268" s="379" t="s">
        <v>1631</v>
      </c>
      <c r="F268" s="8">
        <v>24</v>
      </c>
      <c r="G268" s="8"/>
      <c r="H268" s="413">
        <v>113</v>
      </c>
      <c r="I268" s="146">
        <f t="shared" si="51"/>
        <v>79.099999999999994</v>
      </c>
      <c r="J268" s="255">
        <f t="shared" si="52"/>
        <v>3.0423076923076922</v>
      </c>
      <c r="K268" s="8" t="s">
        <v>3145</v>
      </c>
      <c r="L268" s="8"/>
      <c r="M268" s="572" t="s">
        <v>5775</v>
      </c>
      <c r="N268" s="8" t="s">
        <v>10</v>
      </c>
      <c r="O268" s="426">
        <v>4.5359999999999998E-2</v>
      </c>
      <c r="P268" s="423">
        <v>3168</v>
      </c>
      <c r="Q268" s="439">
        <v>7800</v>
      </c>
      <c r="R268" s="451" t="s">
        <v>3628</v>
      </c>
      <c r="S268" s="460"/>
      <c r="T268" s="447"/>
      <c r="U268" s="549" t="s">
        <v>5339</v>
      </c>
      <c r="V268" s="530"/>
      <c r="W268" s="479" t="s">
        <v>5914</v>
      </c>
      <c r="X268" s="169"/>
      <c r="Y268" s="71" t="s">
        <v>247</v>
      </c>
      <c r="Z268" s="145">
        <f t="shared" si="53"/>
        <v>0</v>
      </c>
      <c r="AA268" s="145">
        <f t="shared" si="54"/>
        <v>0</v>
      </c>
      <c r="AB268" s="257">
        <f t="shared" si="55"/>
        <v>0</v>
      </c>
      <c r="AC268" s="142">
        <f t="shared" si="56"/>
        <v>0</v>
      </c>
      <c r="AD268" s="143">
        <f t="shared" si="57"/>
        <v>0</v>
      </c>
      <c r="AE268" s="144" t="str">
        <f t="shared" si="58"/>
        <v/>
      </c>
      <c r="AF268" s="144" t="str">
        <f t="shared" si="59"/>
        <v/>
      </c>
      <c r="AG268" s="144">
        <f t="shared" si="60"/>
        <v>0</v>
      </c>
      <c r="AH268" s="591">
        <f t="shared" si="61"/>
        <v>0</v>
      </c>
    </row>
    <row r="269" spans="1:34">
      <c r="A269" s="573"/>
      <c r="B269" s="13"/>
      <c r="C269" s="353" t="s">
        <v>1791</v>
      </c>
      <c r="D269" s="341" t="s">
        <v>1792</v>
      </c>
      <c r="E269" s="379" t="s">
        <v>1793</v>
      </c>
      <c r="F269" s="8">
        <v>18</v>
      </c>
      <c r="G269" s="232"/>
      <c r="H269" s="413">
        <v>202</v>
      </c>
      <c r="I269" s="146">
        <f t="shared" si="51"/>
        <v>141.39999999999998</v>
      </c>
      <c r="J269" s="255">
        <f t="shared" si="52"/>
        <v>5.4384615384615378</v>
      </c>
      <c r="K269" s="8" t="s">
        <v>3145</v>
      </c>
      <c r="L269" s="8"/>
      <c r="M269" s="572" t="s">
        <v>5777</v>
      </c>
      <c r="N269" s="8" t="s">
        <v>10</v>
      </c>
      <c r="O269" s="426">
        <v>4.2636E-2</v>
      </c>
      <c r="P269" s="423">
        <v>2160</v>
      </c>
      <c r="Q269" s="439">
        <v>12000</v>
      </c>
      <c r="R269" s="460" t="s">
        <v>3630</v>
      </c>
      <c r="S269" s="460"/>
      <c r="T269" s="447"/>
      <c r="U269" s="548" t="s">
        <v>5340</v>
      </c>
      <c r="V269" s="512" t="s">
        <v>3631</v>
      </c>
      <c r="W269" s="425" t="s">
        <v>5915</v>
      </c>
      <c r="X269" s="169"/>
      <c r="Y269" s="641" t="s">
        <v>245</v>
      </c>
      <c r="Z269" s="145">
        <f t="shared" si="53"/>
        <v>0</v>
      </c>
      <c r="AA269" s="145">
        <f t="shared" si="54"/>
        <v>0</v>
      </c>
      <c r="AB269" s="257">
        <f t="shared" si="55"/>
        <v>0</v>
      </c>
      <c r="AC269" s="142">
        <f t="shared" si="56"/>
        <v>0</v>
      </c>
      <c r="AD269" s="143">
        <f t="shared" si="57"/>
        <v>0</v>
      </c>
      <c r="AE269" s="144" t="str">
        <f t="shared" si="58"/>
        <v/>
      </c>
      <c r="AF269" s="144" t="str">
        <f t="shared" si="59"/>
        <v/>
      </c>
      <c r="AG269" s="144">
        <f t="shared" si="60"/>
        <v>0</v>
      </c>
      <c r="AH269" s="591">
        <f t="shared" si="61"/>
        <v>0</v>
      </c>
    </row>
    <row r="270" spans="1:34">
      <c r="A270" s="573"/>
      <c r="B270" s="13"/>
      <c r="C270" s="353" t="s">
        <v>1794</v>
      </c>
      <c r="D270" s="341" t="s">
        <v>1795</v>
      </c>
      <c r="E270" s="379" t="s">
        <v>1793</v>
      </c>
      <c r="F270" s="8">
        <v>18</v>
      </c>
      <c r="G270" s="136"/>
      <c r="H270" s="413">
        <v>224</v>
      </c>
      <c r="I270" s="146">
        <f t="shared" si="51"/>
        <v>156.79999999999998</v>
      </c>
      <c r="J270" s="255">
        <f t="shared" si="52"/>
        <v>6.0307692307692298</v>
      </c>
      <c r="K270" s="8" t="s">
        <v>3145</v>
      </c>
      <c r="L270" s="8"/>
      <c r="M270" s="572"/>
      <c r="N270" s="8" t="s">
        <v>10</v>
      </c>
      <c r="O270" s="426">
        <v>2.546E-2</v>
      </c>
      <c r="P270" s="423">
        <v>2160</v>
      </c>
      <c r="Q270" s="439">
        <v>12000</v>
      </c>
      <c r="R270" s="460" t="s">
        <v>3633</v>
      </c>
      <c r="S270" s="460"/>
      <c r="T270" s="447"/>
      <c r="U270" s="548" t="s">
        <v>5341</v>
      </c>
      <c r="V270" s="514" t="s">
        <v>3634</v>
      </c>
      <c r="W270" s="425" t="s">
        <v>5916</v>
      </c>
      <c r="X270" s="169"/>
      <c r="Y270" s="238" t="s">
        <v>245</v>
      </c>
      <c r="Z270" s="145">
        <f t="shared" si="53"/>
        <v>0</v>
      </c>
      <c r="AA270" s="145">
        <f t="shared" si="54"/>
        <v>0</v>
      </c>
      <c r="AB270" s="257">
        <f t="shared" si="55"/>
        <v>0</v>
      </c>
      <c r="AC270" s="142">
        <f t="shared" si="56"/>
        <v>0</v>
      </c>
      <c r="AD270" s="143">
        <f t="shared" si="57"/>
        <v>0</v>
      </c>
      <c r="AE270" s="144" t="str">
        <f t="shared" si="58"/>
        <v/>
      </c>
      <c r="AF270" s="144" t="str">
        <f t="shared" si="59"/>
        <v/>
      </c>
      <c r="AG270" s="144">
        <f t="shared" si="60"/>
        <v>0</v>
      </c>
      <c r="AH270" s="591">
        <f t="shared" si="61"/>
        <v>0</v>
      </c>
    </row>
    <row r="271" spans="1:34">
      <c r="A271" s="573"/>
      <c r="B271" s="13">
        <v>38</v>
      </c>
      <c r="C271" s="353" t="s">
        <v>1796</v>
      </c>
      <c r="D271" s="341" t="s">
        <v>1797</v>
      </c>
      <c r="E271" s="379" t="s">
        <v>1536</v>
      </c>
      <c r="F271" s="8">
        <v>50</v>
      </c>
      <c r="G271" s="239"/>
      <c r="H271" s="413">
        <v>88</v>
      </c>
      <c r="I271" s="146">
        <f t="shared" si="51"/>
        <v>61.599999999999994</v>
      </c>
      <c r="J271" s="255">
        <f t="shared" si="52"/>
        <v>2.3692307692307688</v>
      </c>
      <c r="K271" s="8" t="s">
        <v>3145</v>
      </c>
      <c r="L271" s="8"/>
      <c r="M271" s="572" t="s">
        <v>5777</v>
      </c>
      <c r="N271" s="8" t="s">
        <v>10</v>
      </c>
      <c r="O271" s="426">
        <v>5.4566999999999997E-2</v>
      </c>
      <c r="P271" s="423">
        <v>4000</v>
      </c>
      <c r="Q271" s="439">
        <v>9800</v>
      </c>
      <c r="R271" s="460" t="s">
        <v>3636</v>
      </c>
      <c r="S271" s="459"/>
      <c r="T271" s="447"/>
      <c r="U271" s="548" t="s">
        <v>3637</v>
      </c>
      <c r="V271" s="530"/>
      <c r="W271" s="479" t="s">
        <v>775</v>
      </c>
      <c r="X271" s="169"/>
      <c r="Y271" s="238" t="s">
        <v>245</v>
      </c>
      <c r="Z271" s="145">
        <f t="shared" si="53"/>
        <v>0</v>
      </c>
      <c r="AA271" s="145">
        <f t="shared" si="54"/>
        <v>0</v>
      </c>
      <c r="AB271" s="257">
        <f t="shared" si="55"/>
        <v>0</v>
      </c>
      <c r="AC271" s="142">
        <f t="shared" si="56"/>
        <v>0</v>
      </c>
      <c r="AD271" s="143">
        <f t="shared" si="57"/>
        <v>0</v>
      </c>
      <c r="AE271" s="144" t="str">
        <f t="shared" si="58"/>
        <v/>
      </c>
      <c r="AF271" s="144" t="str">
        <f t="shared" si="59"/>
        <v/>
      </c>
      <c r="AG271" s="144">
        <f t="shared" si="60"/>
        <v>0</v>
      </c>
      <c r="AH271" s="591">
        <f t="shared" si="61"/>
        <v>0</v>
      </c>
    </row>
    <row r="272" spans="1:34">
      <c r="A272" s="573"/>
      <c r="B272" s="13">
        <v>39</v>
      </c>
      <c r="C272" s="341" t="s">
        <v>1798</v>
      </c>
      <c r="D272" s="341" t="s">
        <v>321</v>
      </c>
      <c r="E272" s="379" t="s">
        <v>322</v>
      </c>
      <c r="F272" s="8">
        <v>30</v>
      </c>
      <c r="G272" s="136"/>
      <c r="H272" s="413">
        <v>166</v>
      </c>
      <c r="I272" s="146">
        <f t="shared" si="51"/>
        <v>116.19999999999999</v>
      </c>
      <c r="J272" s="255">
        <f t="shared" si="52"/>
        <v>4.4692307692307685</v>
      </c>
      <c r="K272" s="8" t="s">
        <v>3145</v>
      </c>
      <c r="L272" s="8"/>
      <c r="M272" s="572" t="s">
        <v>5777</v>
      </c>
      <c r="N272" s="8" t="s">
        <v>10</v>
      </c>
      <c r="O272" s="426">
        <v>7.2764999999999996E-2</v>
      </c>
      <c r="P272" s="423">
        <v>4200</v>
      </c>
      <c r="Q272" s="439">
        <v>14280</v>
      </c>
      <c r="R272" s="451" t="s">
        <v>3399</v>
      </c>
      <c r="S272" s="460"/>
      <c r="T272" s="447"/>
      <c r="U272" s="548" t="s">
        <v>575</v>
      </c>
      <c r="V272" s="507" t="s">
        <v>3638</v>
      </c>
      <c r="W272" s="479" t="s">
        <v>796</v>
      </c>
      <c r="X272" s="169"/>
      <c r="Y272" s="240" t="s">
        <v>6572</v>
      </c>
      <c r="Z272" s="145">
        <f t="shared" si="53"/>
        <v>0</v>
      </c>
      <c r="AA272" s="145">
        <f t="shared" si="54"/>
        <v>0</v>
      </c>
      <c r="AB272" s="257">
        <f t="shared" si="55"/>
        <v>0</v>
      </c>
      <c r="AC272" s="142">
        <f t="shared" si="56"/>
        <v>0</v>
      </c>
      <c r="AD272" s="143">
        <f t="shared" si="57"/>
        <v>0</v>
      </c>
      <c r="AE272" s="144" t="str">
        <f t="shared" si="58"/>
        <v/>
      </c>
      <c r="AF272" s="144" t="str">
        <f t="shared" si="59"/>
        <v/>
      </c>
      <c r="AG272" s="144">
        <f t="shared" si="60"/>
        <v>0</v>
      </c>
      <c r="AH272" s="591">
        <f t="shared" si="61"/>
        <v>0</v>
      </c>
    </row>
    <row r="273" spans="1:34">
      <c r="A273" s="573"/>
      <c r="B273" s="13">
        <v>40</v>
      </c>
      <c r="C273" s="343" t="s">
        <v>1799</v>
      </c>
      <c r="D273" s="343" t="s">
        <v>1800</v>
      </c>
      <c r="E273" s="379" t="s">
        <v>1801</v>
      </c>
      <c r="F273" s="8">
        <v>20</v>
      </c>
      <c r="G273" s="235"/>
      <c r="H273" s="413">
        <v>298</v>
      </c>
      <c r="I273" s="146">
        <f t="shared" si="51"/>
        <v>208.6</v>
      </c>
      <c r="J273" s="255">
        <f t="shared" si="52"/>
        <v>8.023076923076923</v>
      </c>
      <c r="K273" s="8" t="s">
        <v>3145</v>
      </c>
      <c r="L273" s="8"/>
      <c r="M273" s="572" t="s">
        <v>5777</v>
      </c>
      <c r="N273" s="8" t="s">
        <v>10</v>
      </c>
      <c r="O273" s="426">
        <v>0.116145</v>
      </c>
      <c r="P273" s="423">
        <v>2800</v>
      </c>
      <c r="Q273" s="439">
        <v>17420</v>
      </c>
      <c r="R273" s="463" t="s">
        <v>3639</v>
      </c>
      <c r="S273" s="457"/>
      <c r="T273" s="472"/>
      <c r="U273" s="555"/>
      <c r="V273" s="511" t="s">
        <v>3640</v>
      </c>
      <c r="W273" s="479" t="s">
        <v>796</v>
      </c>
      <c r="X273" s="169"/>
      <c r="Y273" s="238" t="s">
        <v>245</v>
      </c>
      <c r="Z273" s="145">
        <f t="shared" si="53"/>
        <v>0</v>
      </c>
      <c r="AA273" s="145">
        <f t="shared" si="54"/>
        <v>0</v>
      </c>
      <c r="AB273" s="257">
        <f t="shared" si="55"/>
        <v>0</v>
      </c>
      <c r="AC273" s="142">
        <f t="shared" si="56"/>
        <v>0</v>
      </c>
      <c r="AD273" s="143">
        <f t="shared" si="57"/>
        <v>0</v>
      </c>
      <c r="AE273" s="144" t="str">
        <f t="shared" si="58"/>
        <v/>
      </c>
      <c r="AF273" s="144" t="str">
        <f t="shared" si="59"/>
        <v/>
      </c>
      <c r="AG273" s="144">
        <f t="shared" si="60"/>
        <v>0</v>
      </c>
      <c r="AH273" s="591">
        <f t="shared" si="61"/>
        <v>0</v>
      </c>
    </row>
    <row r="274" spans="1:34">
      <c r="A274" s="573"/>
      <c r="B274" s="13">
        <v>41</v>
      </c>
      <c r="C274" s="341" t="s">
        <v>1802</v>
      </c>
      <c r="D274" s="341" t="s">
        <v>1803</v>
      </c>
      <c r="E274" s="379" t="s">
        <v>1804</v>
      </c>
      <c r="F274" s="8">
        <v>20</v>
      </c>
      <c r="G274" s="8"/>
      <c r="H274" s="413">
        <v>301</v>
      </c>
      <c r="I274" s="146">
        <f t="shared" si="51"/>
        <v>210.7</v>
      </c>
      <c r="J274" s="255">
        <f t="shared" si="52"/>
        <v>8.1038461538461526</v>
      </c>
      <c r="K274" s="8" t="s">
        <v>3145</v>
      </c>
      <c r="L274" s="8"/>
      <c r="M274" s="572" t="s">
        <v>5777</v>
      </c>
      <c r="N274" s="8" t="s">
        <v>10</v>
      </c>
      <c r="O274" s="426">
        <v>0.1104</v>
      </c>
      <c r="P274" s="423">
        <v>3600</v>
      </c>
      <c r="Q274" s="439">
        <v>17840</v>
      </c>
      <c r="R274" s="463" t="s">
        <v>3639</v>
      </c>
      <c r="S274" s="459"/>
      <c r="T274" s="447"/>
      <c r="U274" s="548" t="s">
        <v>3641</v>
      </c>
      <c r="V274" s="507" t="s">
        <v>3642</v>
      </c>
      <c r="W274" s="479" t="s">
        <v>788</v>
      </c>
      <c r="X274" s="169"/>
      <c r="Y274" s="237" t="s">
        <v>6572</v>
      </c>
      <c r="Z274" s="145">
        <f t="shared" si="53"/>
        <v>0</v>
      </c>
      <c r="AA274" s="145">
        <f t="shared" si="54"/>
        <v>0</v>
      </c>
      <c r="AB274" s="257">
        <f t="shared" si="55"/>
        <v>0</v>
      </c>
      <c r="AC274" s="142">
        <f t="shared" si="56"/>
        <v>0</v>
      </c>
      <c r="AD274" s="143">
        <f t="shared" si="57"/>
        <v>0</v>
      </c>
      <c r="AE274" s="144" t="str">
        <f t="shared" si="58"/>
        <v/>
      </c>
      <c r="AF274" s="144" t="str">
        <f t="shared" si="59"/>
        <v/>
      </c>
      <c r="AG274" s="144">
        <f t="shared" si="60"/>
        <v>0</v>
      </c>
      <c r="AH274" s="591">
        <f t="shared" si="61"/>
        <v>0</v>
      </c>
    </row>
    <row r="275" spans="1:34">
      <c r="A275" s="573"/>
      <c r="B275" s="13">
        <v>41</v>
      </c>
      <c r="C275" s="341" t="s">
        <v>1805</v>
      </c>
      <c r="D275" s="341" t="s">
        <v>1806</v>
      </c>
      <c r="E275" s="379" t="s">
        <v>1804</v>
      </c>
      <c r="F275" s="8">
        <v>20</v>
      </c>
      <c r="G275" s="8"/>
      <c r="H275" s="413">
        <v>301</v>
      </c>
      <c r="I275" s="146">
        <f t="shared" si="51"/>
        <v>210.7</v>
      </c>
      <c r="J275" s="255">
        <f t="shared" si="52"/>
        <v>8.1038461538461526</v>
      </c>
      <c r="K275" s="8" t="s">
        <v>3145</v>
      </c>
      <c r="L275" s="8"/>
      <c r="M275" s="572" t="s">
        <v>5777</v>
      </c>
      <c r="N275" s="8" t="s">
        <v>10</v>
      </c>
      <c r="O275" s="426">
        <v>0.1104</v>
      </c>
      <c r="P275" s="423">
        <v>3600</v>
      </c>
      <c r="Q275" s="439">
        <v>17400</v>
      </c>
      <c r="R275" s="463" t="s">
        <v>3639</v>
      </c>
      <c r="S275" s="460"/>
      <c r="T275" s="447"/>
      <c r="U275" s="548" t="s">
        <v>3643</v>
      </c>
      <c r="V275" s="507" t="s">
        <v>3644</v>
      </c>
      <c r="W275" s="479" t="s">
        <v>788</v>
      </c>
      <c r="X275" s="169"/>
      <c r="Y275" s="71" t="s">
        <v>245</v>
      </c>
      <c r="Z275" s="145">
        <f t="shared" si="53"/>
        <v>0</v>
      </c>
      <c r="AA275" s="145">
        <f t="shared" si="54"/>
        <v>0</v>
      </c>
      <c r="AB275" s="257">
        <f t="shared" si="55"/>
        <v>0</v>
      </c>
      <c r="AC275" s="142">
        <f t="shared" si="56"/>
        <v>0</v>
      </c>
      <c r="AD275" s="143">
        <f t="shared" si="57"/>
        <v>0</v>
      </c>
      <c r="AE275" s="144" t="str">
        <f t="shared" si="58"/>
        <v/>
      </c>
      <c r="AF275" s="144" t="str">
        <f t="shared" si="59"/>
        <v/>
      </c>
      <c r="AG275" s="144">
        <f t="shared" si="60"/>
        <v>0</v>
      </c>
      <c r="AH275" s="591">
        <f t="shared" si="61"/>
        <v>0</v>
      </c>
    </row>
    <row r="276" spans="1:34">
      <c r="A276" s="573"/>
      <c r="B276" s="13">
        <v>43</v>
      </c>
      <c r="C276" s="352" t="s">
        <v>1807</v>
      </c>
      <c r="D276" s="343" t="s">
        <v>1808</v>
      </c>
      <c r="E276" s="379" t="s">
        <v>1809</v>
      </c>
      <c r="F276" s="8">
        <v>12</v>
      </c>
      <c r="G276" s="8"/>
      <c r="H276" s="413">
        <v>488</v>
      </c>
      <c r="I276" s="146">
        <f t="shared" si="51"/>
        <v>341.59999999999997</v>
      </c>
      <c r="J276" s="255">
        <f t="shared" si="52"/>
        <v>13.138461538461538</v>
      </c>
      <c r="K276" s="8" t="s">
        <v>3145</v>
      </c>
      <c r="L276" s="8"/>
      <c r="M276" s="572"/>
      <c r="N276" s="8" t="s">
        <v>10</v>
      </c>
      <c r="O276" s="426">
        <v>0.13824400000000001</v>
      </c>
      <c r="P276" s="402">
        <v>2640</v>
      </c>
      <c r="Q276" s="439">
        <v>15692</v>
      </c>
      <c r="R276" s="451" t="s">
        <v>3628</v>
      </c>
      <c r="S276" s="457"/>
      <c r="T276" s="472"/>
      <c r="U276" s="555"/>
      <c r="V276" s="517"/>
      <c r="W276" s="479" t="s">
        <v>813</v>
      </c>
      <c r="X276" s="169"/>
      <c r="Y276" s="71" t="s">
        <v>247</v>
      </c>
      <c r="Z276" s="145">
        <f t="shared" si="53"/>
        <v>0</v>
      </c>
      <c r="AA276" s="145">
        <f t="shared" si="54"/>
        <v>0</v>
      </c>
      <c r="AB276" s="257">
        <f t="shared" si="55"/>
        <v>0</v>
      </c>
      <c r="AC276" s="142">
        <f t="shared" si="56"/>
        <v>0</v>
      </c>
      <c r="AD276" s="143">
        <f t="shared" si="57"/>
        <v>0</v>
      </c>
      <c r="AE276" s="144" t="str">
        <f t="shared" si="58"/>
        <v/>
      </c>
      <c r="AF276" s="144" t="str">
        <f t="shared" si="59"/>
        <v/>
      </c>
      <c r="AG276" s="144">
        <f t="shared" si="60"/>
        <v>0</v>
      </c>
      <c r="AH276" s="591">
        <f t="shared" si="61"/>
        <v>0</v>
      </c>
    </row>
    <row r="277" spans="1:34">
      <c r="A277" s="573"/>
      <c r="B277" s="13">
        <v>43</v>
      </c>
      <c r="C277" s="341" t="s">
        <v>1810</v>
      </c>
      <c r="D277" s="341" t="s">
        <v>1811</v>
      </c>
      <c r="E277" s="379" t="s">
        <v>1809</v>
      </c>
      <c r="F277" s="8">
        <v>12</v>
      </c>
      <c r="G277" s="136"/>
      <c r="H277" s="413">
        <v>488</v>
      </c>
      <c r="I277" s="146">
        <f t="shared" si="51"/>
        <v>341.59999999999997</v>
      </c>
      <c r="J277" s="255">
        <f t="shared" si="52"/>
        <v>13.138461538461538</v>
      </c>
      <c r="K277" s="8" t="s">
        <v>3145</v>
      </c>
      <c r="L277" s="8"/>
      <c r="M277" s="572"/>
      <c r="N277" s="8" t="s">
        <v>10</v>
      </c>
      <c r="O277" s="426">
        <v>9.1799999999999993E-2</v>
      </c>
      <c r="P277" s="423">
        <v>2640</v>
      </c>
      <c r="Q277" s="439">
        <v>15452</v>
      </c>
      <c r="R277" s="451" t="s">
        <v>3645</v>
      </c>
      <c r="S277" s="459"/>
      <c r="T277" s="447"/>
      <c r="U277" s="548" t="s">
        <v>3646</v>
      </c>
      <c r="V277" s="530"/>
      <c r="W277" s="479" t="s">
        <v>813</v>
      </c>
      <c r="X277" s="169"/>
      <c r="Y277" s="71" t="s">
        <v>247</v>
      </c>
      <c r="Z277" s="145">
        <f t="shared" si="53"/>
        <v>0</v>
      </c>
      <c r="AA277" s="145">
        <f t="shared" si="54"/>
        <v>0</v>
      </c>
      <c r="AB277" s="257">
        <f t="shared" si="55"/>
        <v>0</v>
      </c>
      <c r="AC277" s="142">
        <f t="shared" si="56"/>
        <v>0</v>
      </c>
      <c r="AD277" s="143">
        <f t="shared" si="57"/>
        <v>0</v>
      </c>
      <c r="AE277" s="144" t="str">
        <f t="shared" si="58"/>
        <v/>
      </c>
      <c r="AF277" s="144" t="str">
        <f t="shared" si="59"/>
        <v/>
      </c>
      <c r="AG277" s="144">
        <f t="shared" si="60"/>
        <v>0</v>
      </c>
      <c r="AH277" s="591">
        <f t="shared" si="61"/>
        <v>0</v>
      </c>
    </row>
    <row r="278" spans="1:34" ht="15.75">
      <c r="A278" s="12" t="s">
        <v>5618</v>
      </c>
      <c r="B278" s="13"/>
      <c r="C278" s="348"/>
      <c r="D278" s="348"/>
      <c r="E278" s="380"/>
      <c r="F278" s="10"/>
      <c r="G278" s="8"/>
      <c r="H278" s="413"/>
      <c r="I278" s="410"/>
      <c r="J278" s="565"/>
      <c r="K278" s="417"/>
      <c r="L278" s="8"/>
      <c r="M278" s="572"/>
      <c r="N278" s="417"/>
      <c r="O278" s="417"/>
      <c r="P278" s="423"/>
      <c r="Q278" s="439"/>
      <c r="R278" s="461"/>
      <c r="S278" s="457"/>
      <c r="T278" s="471"/>
      <c r="U278" s="505"/>
      <c r="V278" s="504"/>
      <c r="W278" s="471"/>
      <c r="X278" s="137"/>
      <c r="Y278" s="71" t="s">
        <v>1015</v>
      </c>
      <c r="Z278" s="195"/>
      <c r="AA278" s="195"/>
      <c r="AB278" s="142"/>
      <c r="AC278" s="142"/>
      <c r="AD278" s="143"/>
      <c r="AE278" s="144"/>
      <c r="AF278" s="144"/>
      <c r="AG278" s="144"/>
      <c r="AH278" s="591"/>
    </row>
    <row r="279" spans="1:34" ht="15.75">
      <c r="A279" s="12"/>
      <c r="B279" s="13"/>
      <c r="C279" s="356" t="s">
        <v>1814</v>
      </c>
      <c r="D279" s="364" t="s">
        <v>1815</v>
      </c>
      <c r="E279" s="391" t="s">
        <v>1816</v>
      </c>
      <c r="F279" s="402">
        <v>8</v>
      </c>
      <c r="G279" s="136"/>
      <c r="H279" s="413">
        <v>525</v>
      </c>
      <c r="I279" s="146">
        <f t="shared" si="51"/>
        <v>367.5</v>
      </c>
      <c r="J279" s="255">
        <f t="shared" si="52"/>
        <v>14.134615384615385</v>
      </c>
      <c r="K279" s="8" t="s">
        <v>3145</v>
      </c>
      <c r="L279" s="8"/>
      <c r="M279" s="572" t="s">
        <v>5777</v>
      </c>
      <c r="N279" s="8" t="s">
        <v>3208</v>
      </c>
      <c r="O279" s="426">
        <v>7.7647499999999994E-2</v>
      </c>
      <c r="P279" s="423">
        <v>2600</v>
      </c>
      <c r="Q279" s="439">
        <v>8000</v>
      </c>
      <c r="R279" s="461" t="s">
        <v>3648</v>
      </c>
      <c r="S279" s="457"/>
      <c r="T279" s="471"/>
      <c r="U279" s="548" t="s">
        <v>5342</v>
      </c>
      <c r="V279" s="512" t="s">
        <v>3649</v>
      </c>
      <c r="W279" s="479" t="s">
        <v>783</v>
      </c>
      <c r="X279" s="169"/>
      <c r="Y279" s="71" t="s">
        <v>245</v>
      </c>
      <c r="Z279" s="145">
        <f t="shared" si="53"/>
        <v>0</v>
      </c>
      <c r="AA279" s="145">
        <f t="shared" si="54"/>
        <v>0</v>
      </c>
      <c r="AB279" s="257">
        <f t="shared" si="55"/>
        <v>0</v>
      </c>
      <c r="AC279" s="142">
        <f t="shared" si="56"/>
        <v>0</v>
      </c>
      <c r="AD279" s="143">
        <f t="shared" si="57"/>
        <v>0</v>
      </c>
      <c r="AE279" s="144" t="str">
        <f t="shared" si="58"/>
        <v/>
      </c>
      <c r="AF279" s="144">
        <f t="shared" si="59"/>
        <v>0</v>
      </c>
      <c r="AG279" s="144" t="str">
        <f t="shared" si="60"/>
        <v/>
      </c>
      <c r="AH279" s="591">
        <f t="shared" si="61"/>
        <v>0</v>
      </c>
    </row>
    <row r="280" spans="1:34" ht="15.75">
      <c r="A280" s="12"/>
      <c r="B280" s="13"/>
      <c r="C280" s="356" t="s">
        <v>1817</v>
      </c>
      <c r="D280" s="364" t="s">
        <v>1815</v>
      </c>
      <c r="E280" s="391" t="s">
        <v>1816</v>
      </c>
      <c r="F280" s="402">
        <v>8</v>
      </c>
      <c r="G280" s="8"/>
      <c r="H280" s="413">
        <v>693</v>
      </c>
      <c r="I280" s="146">
        <f t="shared" ref="I280:I317" si="62">(H280)*$G$20</f>
        <v>485.09999999999997</v>
      </c>
      <c r="J280" s="255">
        <f t="shared" ref="J280:J343" si="63">(I280/$J$19)</f>
        <v>18.657692307692308</v>
      </c>
      <c r="K280" s="8" t="s">
        <v>3145</v>
      </c>
      <c r="L280" s="8"/>
      <c r="M280" s="572" t="s">
        <v>5777</v>
      </c>
      <c r="N280" s="8" t="s">
        <v>10</v>
      </c>
      <c r="O280" s="426">
        <v>9.0271999999999991E-2</v>
      </c>
      <c r="P280" s="423">
        <v>2600</v>
      </c>
      <c r="Q280" s="439">
        <v>11000</v>
      </c>
      <c r="R280" s="461" t="s">
        <v>3648</v>
      </c>
      <c r="S280" s="457"/>
      <c r="T280" s="471"/>
      <c r="U280" s="548" t="s">
        <v>5343</v>
      </c>
      <c r="V280" s="512" t="s">
        <v>3649</v>
      </c>
      <c r="W280" s="479" t="s">
        <v>783</v>
      </c>
      <c r="X280" s="169"/>
      <c r="Y280" s="71" t="s">
        <v>245</v>
      </c>
      <c r="Z280" s="145">
        <f t="shared" ref="Z280:Z343" si="64">(X280*F280*I280)</f>
        <v>0</v>
      </c>
      <c r="AA280" s="145">
        <f t="shared" ref="AA280:AA343" si="65">(Z280*1.21)</f>
        <v>0</v>
      </c>
      <c r="AB280" s="257">
        <f t="shared" ref="AB280:AB343" si="66">(X280*J280*F280)</f>
        <v>0</v>
      </c>
      <c r="AC280" s="142">
        <f t="shared" ref="AC280:AC343" si="67">(X280*Q280/1000)</f>
        <v>0</v>
      </c>
      <c r="AD280" s="143">
        <f t="shared" ref="AD280:AD343" si="68">(X280*O280)</f>
        <v>0</v>
      </c>
      <c r="AE280" s="144" t="str">
        <f t="shared" ref="AE280:AE343" si="69">IF(N280="1.1G",(P280/1000)*X280,"")</f>
        <v/>
      </c>
      <c r="AF280" s="144" t="str">
        <f t="shared" ref="AF280:AF343" si="70">IF(N280="1.3G",(P280/1000)*X280,"")</f>
        <v/>
      </c>
      <c r="AG280" s="144">
        <f t="shared" ref="AG280:AG343" si="71">IF(N280="1.4G",(P280/1000)*X280,"")</f>
        <v>0</v>
      </c>
      <c r="AH280" s="591">
        <f t="shared" ref="AH280:AH343" si="72">SUM(AE280:AG280)</f>
        <v>0</v>
      </c>
    </row>
    <row r="281" spans="1:34">
      <c r="A281" s="573"/>
      <c r="B281" s="13"/>
      <c r="C281" s="350" t="s">
        <v>1818</v>
      </c>
      <c r="D281" s="343" t="s">
        <v>1819</v>
      </c>
      <c r="E281" s="391" t="s">
        <v>324</v>
      </c>
      <c r="F281" s="402">
        <v>10</v>
      </c>
      <c r="G281" s="8"/>
      <c r="H281" s="412">
        <v>325</v>
      </c>
      <c r="I281" s="146">
        <f t="shared" si="62"/>
        <v>227.49999999999997</v>
      </c>
      <c r="J281" s="255">
        <f t="shared" si="63"/>
        <v>8.7499999999999982</v>
      </c>
      <c r="K281" s="8" t="s">
        <v>3207</v>
      </c>
      <c r="L281" s="346"/>
      <c r="M281" s="572"/>
      <c r="N281" s="8" t="s">
        <v>3208</v>
      </c>
      <c r="O281" s="426">
        <v>6.6143999999999994E-2</v>
      </c>
      <c r="P281" s="423">
        <v>3000</v>
      </c>
      <c r="Q281" s="402">
        <v>13000</v>
      </c>
      <c r="R281" s="451" t="s">
        <v>3160</v>
      </c>
      <c r="S281" s="457"/>
      <c r="T281" s="432"/>
      <c r="U281" s="548" t="s">
        <v>3651</v>
      </c>
      <c r="V281" s="515"/>
      <c r="W281" s="479" t="s">
        <v>775</v>
      </c>
      <c r="X281" s="169"/>
      <c r="Y281" s="71" t="s">
        <v>247</v>
      </c>
      <c r="Z281" s="145">
        <f t="shared" si="64"/>
        <v>0</v>
      </c>
      <c r="AA281" s="145">
        <f t="shared" si="65"/>
        <v>0</v>
      </c>
      <c r="AB281" s="257">
        <f t="shared" si="66"/>
        <v>0</v>
      </c>
      <c r="AC281" s="142">
        <f t="shared" si="67"/>
        <v>0</v>
      </c>
      <c r="AD281" s="143">
        <f t="shared" si="68"/>
        <v>0</v>
      </c>
      <c r="AE281" s="144" t="str">
        <f t="shared" si="69"/>
        <v/>
      </c>
      <c r="AF281" s="144">
        <f t="shared" si="70"/>
        <v>0</v>
      </c>
      <c r="AG281" s="144" t="str">
        <f t="shared" si="71"/>
        <v/>
      </c>
      <c r="AH281" s="591">
        <f t="shared" si="72"/>
        <v>0</v>
      </c>
    </row>
    <row r="282" spans="1:34">
      <c r="A282" s="573"/>
      <c r="B282" s="13"/>
      <c r="C282" s="350" t="s">
        <v>1820</v>
      </c>
      <c r="D282" s="343" t="s">
        <v>1821</v>
      </c>
      <c r="E282" s="343" t="s">
        <v>1822</v>
      </c>
      <c r="F282" s="402">
        <v>1</v>
      </c>
      <c r="G282" s="8"/>
      <c r="H282" s="413">
        <v>6624</v>
      </c>
      <c r="I282" s="146">
        <f t="shared" si="62"/>
        <v>4636.7999999999993</v>
      </c>
      <c r="J282" s="255">
        <f t="shared" si="63"/>
        <v>178.3384615384615</v>
      </c>
      <c r="K282" s="8" t="s">
        <v>3207</v>
      </c>
      <c r="L282" s="346"/>
      <c r="M282" s="572"/>
      <c r="N282" s="8" t="s">
        <v>3208</v>
      </c>
      <c r="O282" s="426">
        <v>8.7209999999999996E-2</v>
      </c>
      <c r="P282" s="423">
        <v>5000</v>
      </c>
      <c r="Q282" s="402">
        <v>12000</v>
      </c>
      <c r="R282" s="451" t="s">
        <v>3652</v>
      </c>
      <c r="S282" s="461" t="s">
        <v>3652</v>
      </c>
      <c r="T282" s="432"/>
      <c r="U282" s="548" t="s">
        <v>3653</v>
      </c>
      <c r="V282" s="515"/>
      <c r="W282" s="479" t="s">
        <v>5917</v>
      </c>
      <c r="X282" s="169"/>
      <c r="Y282" s="71" t="s">
        <v>247</v>
      </c>
      <c r="Z282" s="145">
        <f t="shared" si="64"/>
        <v>0</v>
      </c>
      <c r="AA282" s="145">
        <f t="shared" si="65"/>
        <v>0</v>
      </c>
      <c r="AB282" s="257">
        <f t="shared" si="66"/>
        <v>0</v>
      </c>
      <c r="AC282" s="142">
        <f t="shared" si="67"/>
        <v>0</v>
      </c>
      <c r="AD282" s="143">
        <f t="shared" si="68"/>
        <v>0</v>
      </c>
      <c r="AE282" s="144" t="str">
        <f t="shared" si="69"/>
        <v/>
      </c>
      <c r="AF282" s="144">
        <f t="shared" si="70"/>
        <v>0</v>
      </c>
      <c r="AG282" s="144" t="str">
        <f t="shared" si="71"/>
        <v/>
      </c>
      <c r="AH282" s="591">
        <f t="shared" si="72"/>
        <v>0</v>
      </c>
    </row>
    <row r="283" spans="1:34">
      <c r="A283" s="573"/>
      <c r="B283" s="13">
        <v>38</v>
      </c>
      <c r="C283" s="341" t="s">
        <v>1823</v>
      </c>
      <c r="D283" s="341" t="s">
        <v>1797</v>
      </c>
      <c r="E283" s="379" t="s">
        <v>1536</v>
      </c>
      <c r="F283" s="8">
        <v>50</v>
      </c>
      <c r="G283" s="8"/>
      <c r="H283" s="413">
        <v>88</v>
      </c>
      <c r="I283" s="146">
        <f t="shared" si="62"/>
        <v>61.599999999999994</v>
      </c>
      <c r="J283" s="255">
        <f t="shared" si="63"/>
        <v>2.3692307692307688</v>
      </c>
      <c r="K283" s="8" t="s">
        <v>3207</v>
      </c>
      <c r="L283" s="8"/>
      <c r="M283" s="572"/>
      <c r="N283" s="8" t="s">
        <v>3208</v>
      </c>
      <c r="O283" s="426">
        <v>5.9399999999999994E-2</v>
      </c>
      <c r="P283" s="402">
        <v>5000</v>
      </c>
      <c r="Q283" s="439">
        <v>9800</v>
      </c>
      <c r="R283" s="451" t="s">
        <v>3655</v>
      </c>
      <c r="S283" s="457"/>
      <c r="T283" s="447"/>
      <c r="U283" s="549" t="s">
        <v>5344</v>
      </c>
      <c r="V283" s="530"/>
      <c r="W283" s="479" t="s">
        <v>775</v>
      </c>
      <c r="X283" s="169"/>
      <c r="Y283" s="71" t="s">
        <v>247</v>
      </c>
      <c r="Z283" s="145">
        <f t="shared" si="64"/>
        <v>0</v>
      </c>
      <c r="AA283" s="145">
        <f t="shared" si="65"/>
        <v>0</v>
      </c>
      <c r="AB283" s="257">
        <f t="shared" si="66"/>
        <v>0</v>
      </c>
      <c r="AC283" s="142">
        <f t="shared" si="67"/>
        <v>0</v>
      </c>
      <c r="AD283" s="143">
        <f t="shared" si="68"/>
        <v>0</v>
      </c>
      <c r="AE283" s="144" t="str">
        <f t="shared" si="69"/>
        <v/>
      </c>
      <c r="AF283" s="144">
        <f t="shared" si="70"/>
        <v>0</v>
      </c>
      <c r="AG283" s="144" t="str">
        <f t="shared" si="71"/>
        <v/>
      </c>
      <c r="AH283" s="591">
        <f t="shared" si="72"/>
        <v>0</v>
      </c>
    </row>
    <row r="284" spans="1:34">
      <c r="A284" s="573"/>
      <c r="B284" s="13"/>
      <c r="C284" s="341" t="s">
        <v>1824</v>
      </c>
      <c r="D284" s="341" t="s">
        <v>325</v>
      </c>
      <c r="E284" s="379" t="s">
        <v>310</v>
      </c>
      <c r="F284" s="8">
        <v>24</v>
      </c>
      <c r="G284" s="8"/>
      <c r="H284" s="413">
        <v>119</v>
      </c>
      <c r="I284" s="146">
        <f t="shared" si="62"/>
        <v>83.3</v>
      </c>
      <c r="J284" s="255">
        <f t="shared" si="63"/>
        <v>3.2038461538461536</v>
      </c>
      <c r="K284" s="8" t="s">
        <v>3207</v>
      </c>
      <c r="L284" s="8"/>
      <c r="M284" s="572" t="s">
        <v>5777</v>
      </c>
      <c r="N284" s="8" t="s">
        <v>3208</v>
      </c>
      <c r="O284" s="426">
        <v>7.0980000000000001E-2</v>
      </c>
      <c r="P284" s="423">
        <v>3840</v>
      </c>
      <c r="Q284" s="439">
        <v>11868</v>
      </c>
      <c r="R284" s="451" t="s">
        <v>3656</v>
      </c>
      <c r="S284" s="457"/>
      <c r="T284" s="447"/>
      <c r="U284" s="549" t="s">
        <v>5345</v>
      </c>
      <c r="V284" s="522" t="s">
        <v>576</v>
      </c>
      <c r="W284" s="425" t="s">
        <v>5918</v>
      </c>
      <c r="X284" s="169"/>
      <c r="Y284" s="641" t="s">
        <v>6572</v>
      </c>
      <c r="Z284" s="145">
        <f t="shared" si="64"/>
        <v>0</v>
      </c>
      <c r="AA284" s="145">
        <f t="shared" si="65"/>
        <v>0</v>
      </c>
      <c r="AB284" s="257">
        <f t="shared" si="66"/>
        <v>0</v>
      </c>
      <c r="AC284" s="142">
        <f t="shared" si="67"/>
        <v>0</v>
      </c>
      <c r="AD284" s="143">
        <f t="shared" si="68"/>
        <v>0</v>
      </c>
      <c r="AE284" s="144" t="str">
        <f t="shared" si="69"/>
        <v/>
      </c>
      <c r="AF284" s="144">
        <f t="shared" si="70"/>
        <v>0</v>
      </c>
      <c r="AG284" s="144" t="str">
        <f t="shared" si="71"/>
        <v/>
      </c>
      <c r="AH284" s="591">
        <f t="shared" si="72"/>
        <v>0</v>
      </c>
    </row>
    <row r="285" spans="1:34">
      <c r="A285" s="573"/>
      <c r="B285" s="13"/>
      <c r="C285" s="353" t="s">
        <v>1825</v>
      </c>
      <c r="D285" s="341" t="s">
        <v>325</v>
      </c>
      <c r="E285" s="379" t="s">
        <v>310</v>
      </c>
      <c r="F285" s="8">
        <v>24</v>
      </c>
      <c r="G285" s="8"/>
      <c r="H285" s="413">
        <v>199</v>
      </c>
      <c r="I285" s="146">
        <f t="shared" si="62"/>
        <v>139.29999999999998</v>
      </c>
      <c r="J285" s="255">
        <f t="shared" si="63"/>
        <v>5.3576923076923073</v>
      </c>
      <c r="K285" s="8" t="s">
        <v>3207</v>
      </c>
      <c r="L285" s="8"/>
      <c r="M285" s="572"/>
      <c r="N285" s="8" t="s">
        <v>10</v>
      </c>
      <c r="O285" s="426">
        <v>8.3915999999999991E-2</v>
      </c>
      <c r="P285" s="423">
        <v>3840</v>
      </c>
      <c r="Q285" s="439">
        <v>13800</v>
      </c>
      <c r="R285" s="451" t="s">
        <v>3656</v>
      </c>
      <c r="S285" s="457"/>
      <c r="T285" s="447"/>
      <c r="U285" s="548" t="s">
        <v>5346</v>
      </c>
      <c r="V285" s="522" t="s">
        <v>576</v>
      </c>
      <c r="W285" s="425" t="s">
        <v>5918</v>
      </c>
      <c r="X285" s="169"/>
      <c r="Y285" s="71" t="s">
        <v>245</v>
      </c>
      <c r="Z285" s="145">
        <f t="shared" si="64"/>
        <v>0</v>
      </c>
      <c r="AA285" s="145">
        <f t="shared" si="65"/>
        <v>0</v>
      </c>
      <c r="AB285" s="257">
        <f t="shared" si="66"/>
        <v>0</v>
      </c>
      <c r="AC285" s="142">
        <f t="shared" si="67"/>
        <v>0</v>
      </c>
      <c r="AD285" s="143">
        <f t="shared" si="68"/>
        <v>0</v>
      </c>
      <c r="AE285" s="144" t="str">
        <f t="shared" si="69"/>
        <v/>
      </c>
      <c r="AF285" s="144" t="str">
        <f t="shared" si="70"/>
        <v/>
      </c>
      <c r="AG285" s="144">
        <f t="shared" si="71"/>
        <v>0</v>
      </c>
      <c r="AH285" s="591">
        <f t="shared" si="72"/>
        <v>0</v>
      </c>
    </row>
    <row r="286" spans="1:34">
      <c r="A286" s="573"/>
      <c r="B286" s="13">
        <v>42</v>
      </c>
      <c r="C286" s="341" t="s">
        <v>1826</v>
      </c>
      <c r="D286" s="341" t="s">
        <v>1827</v>
      </c>
      <c r="E286" s="379" t="s">
        <v>1828</v>
      </c>
      <c r="F286" s="8">
        <v>20</v>
      </c>
      <c r="G286" s="232"/>
      <c r="H286" s="413">
        <v>312</v>
      </c>
      <c r="I286" s="146">
        <f t="shared" si="62"/>
        <v>218.39999999999998</v>
      </c>
      <c r="J286" s="255">
        <f t="shared" si="63"/>
        <v>8.3999999999999986</v>
      </c>
      <c r="K286" s="8" t="s">
        <v>3207</v>
      </c>
      <c r="L286" s="8"/>
      <c r="M286" s="572"/>
      <c r="N286" s="8" t="s">
        <v>3208</v>
      </c>
      <c r="O286" s="426">
        <v>0.14757599999999998</v>
      </c>
      <c r="P286" s="423">
        <v>9540</v>
      </c>
      <c r="Q286" s="439">
        <v>19780</v>
      </c>
      <c r="R286" s="451" t="s">
        <v>3134</v>
      </c>
      <c r="S286" s="457"/>
      <c r="T286" s="447"/>
      <c r="U286" s="549" t="s">
        <v>5347</v>
      </c>
      <c r="V286" s="530"/>
      <c r="W286" s="479" t="s">
        <v>5919</v>
      </c>
      <c r="X286" s="169"/>
      <c r="Y286" s="71" t="s">
        <v>247</v>
      </c>
      <c r="Z286" s="145">
        <f t="shared" si="64"/>
        <v>0</v>
      </c>
      <c r="AA286" s="145">
        <f t="shared" si="65"/>
        <v>0</v>
      </c>
      <c r="AB286" s="257">
        <f t="shared" si="66"/>
        <v>0</v>
      </c>
      <c r="AC286" s="142">
        <f t="shared" si="67"/>
        <v>0</v>
      </c>
      <c r="AD286" s="143">
        <f t="shared" si="68"/>
        <v>0</v>
      </c>
      <c r="AE286" s="144" t="str">
        <f t="shared" si="69"/>
        <v/>
      </c>
      <c r="AF286" s="144">
        <f t="shared" si="70"/>
        <v>0</v>
      </c>
      <c r="AG286" s="144" t="str">
        <f t="shared" si="71"/>
        <v/>
      </c>
      <c r="AH286" s="591">
        <f t="shared" si="72"/>
        <v>0</v>
      </c>
    </row>
    <row r="287" spans="1:34">
      <c r="A287" s="573"/>
      <c r="B287" s="13">
        <v>43</v>
      </c>
      <c r="C287" s="341" t="s">
        <v>1829</v>
      </c>
      <c r="D287" s="341" t="s">
        <v>1830</v>
      </c>
      <c r="E287" s="379" t="s">
        <v>1809</v>
      </c>
      <c r="F287" s="8">
        <v>12</v>
      </c>
      <c r="G287" s="136"/>
      <c r="H287" s="413">
        <v>488</v>
      </c>
      <c r="I287" s="146">
        <f t="shared" si="62"/>
        <v>341.59999999999997</v>
      </c>
      <c r="J287" s="255">
        <f t="shared" si="63"/>
        <v>13.138461538461538</v>
      </c>
      <c r="K287" s="8" t="s">
        <v>3207</v>
      </c>
      <c r="L287" s="8"/>
      <c r="M287" s="572"/>
      <c r="N287" s="8" t="s">
        <v>3208</v>
      </c>
      <c r="O287" s="426">
        <v>0.13824400000000001</v>
      </c>
      <c r="P287" s="423">
        <v>8280</v>
      </c>
      <c r="Q287" s="439">
        <v>15500</v>
      </c>
      <c r="R287" s="451" t="s">
        <v>3658</v>
      </c>
      <c r="S287" s="459"/>
      <c r="T287" s="447"/>
      <c r="U287" s="549" t="s">
        <v>5348</v>
      </c>
      <c r="V287" s="530"/>
      <c r="W287" s="479" t="s">
        <v>813</v>
      </c>
      <c r="X287" s="169"/>
      <c r="Y287" s="234" t="s">
        <v>247</v>
      </c>
      <c r="Z287" s="145">
        <f t="shared" si="64"/>
        <v>0</v>
      </c>
      <c r="AA287" s="145">
        <f t="shared" si="65"/>
        <v>0</v>
      </c>
      <c r="AB287" s="257">
        <f t="shared" si="66"/>
        <v>0</v>
      </c>
      <c r="AC287" s="142">
        <f t="shared" si="67"/>
        <v>0</v>
      </c>
      <c r="AD287" s="143">
        <f t="shared" si="68"/>
        <v>0</v>
      </c>
      <c r="AE287" s="144" t="str">
        <f t="shared" si="69"/>
        <v/>
      </c>
      <c r="AF287" s="144">
        <f t="shared" si="70"/>
        <v>0</v>
      </c>
      <c r="AG287" s="144" t="str">
        <f t="shared" si="71"/>
        <v/>
      </c>
      <c r="AH287" s="591">
        <f t="shared" si="72"/>
        <v>0</v>
      </c>
    </row>
    <row r="288" spans="1:34">
      <c r="A288" s="573"/>
      <c r="B288" s="13">
        <v>43</v>
      </c>
      <c r="C288" s="341" t="s">
        <v>1831</v>
      </c>
      <c r="D288" s="341" t="s">
        <v>1808</v>
      </c>
      <c r="E288" s="379" t="s">
        <v>1809</v>
      </c>
      <c r="F288" s="8">
        <v>12</v>
      </c>
      <c r="G288" s="235"/>
      <c r="H288" s="413">
        <v>488</v>
      </c>
      <c r="I288" s="146">
        <f t="shared" si="62"/>
        <v>341.59999999999997</v>
      </c>
      <c r="J288" s="255">
        <f t="shared" si="63"/>
        <v>13.138461538461538</v>
      </c>
      <c r="K288" s="8" t="s">
        <v>3207</v>
      </c>
      <c r="L288" s="8"/>
      <c r="M288" s="572" t="s">
        <v>5777</v>
      </c>
      <c r="N288" s="8" t="s">
        <v>3208</v>
      </c>
      <c r="O288" s="426">
        <v>0.13824400000000001</v>
      </c>
      <c r="P288" s="423">
        <v>8280</v>
      </c>
      <c r="Q288" s="439">
        <v>20000</v>
      </c>
      <c r="R288" s="451" t="s">
        <v>3639</v>
      </c>
      <c r="S288" s="459"/>
      <c r="T288" s="447"/>
      <c r="U288" s="549" t="s">
        <v>5349</v>
      </c>
      <c r="V288" s="511" t="s">
        <v>3659</v>
      </c>
      <c r="W288" s="479" t="s">
        <v>813</v>
      </c>
      <c r="X288" s="169"/>
      <c r="Y288" s="238" t="s">
        <v>245</v>
      </c>
      <c r="Z288" s="145">
        <f t="shared" si="64"/>
        <v>0</v>
      </c>
      <c r="AA288" s="145">
        <f t="shared" si="65"/>
        <v>0</v>
      </c>
      <c r="AB288" s="257">
        <f t="shared" si="66"/>
        <v>0</v>
      </c>
      <c r="AC288" s="142">
        <f t="shared" si="67"/>
        <v>0</v>
      </c>
      <c r="AD288" s="143">
        <f t="shared" si="68"/>
        <v>0</v>
      </c>
      <c r="AE288" s="144" t="str">
        <f t="shared" si="69"/>
        <v/>
      </c>
      <c r="AF288" s="144">
        <f t="shared" si="70"/>
        <v>0</v>
      </c>
      <c r="AG288" s="144" t="str">
        <f t="shared" si="71"/>
        <v/>
      </c>
      <c r="AH288" s="591">
        <f t="shared" si="72"/>
        <v>0</v>
      </c>
    </row>
    <row r="289" spans="1:34">
      <c r="A289" s="573"/>
      <c r="B289" s="13">
        <v>44</v>
      </c>
      <c r="C289" s="341" t="s">
        <v>1832</v>
      </c>
      <c r="D289" s="341" t="s">
        <v>1812</v>
      </c>
      <c r="E289" s="379" t="s">
        <v>1813</v>
      </c>
      <c r="F289" s="8">
        <v>12</v>
      </c>
      <c r="G289" s="8"/>
      <c r="H289" s="413">
        <v>490</v>
      </c>
      <c r="I289" s="146">
        <f t="shared" si="62"/>
        <v>343</v>
      </c>
      <c r="J289" s="255">
        <f t="shared" si="63"/>
        <v>13.192307692307692</v>
      </c>
      <c r="K289" s="8" t="s">
        <v>3207</v>
      </c>
      <c r="L289" s="8"/>
      <c r="M289" s="572" t="s">
        <v>5777</v>
      </c>
      <c r="N289" s="8" t="s">
        <v>3208</v>
      </c>
      <c r="O289" s="426">
        <v>0.11879999999999999</v>
      </c>
      <c r="P289" s="423">
        <v>8280</v>
      </c>
      <c r="Q289" s="439">
        <v>20000</v>
      </c>
      <c r="R289" s="451" t="s">
        <v>3660</v>
      </c>
      <c r="S289" s="460"/>
      <c r="T289" s="447"/>
      <c r="U289" s="549" t="s">
        <v>5350</v>
      </c>
      <c r="V289" s="507" t="s">
        <v>3661</v>
      </c>
      <c r="W289" s="479" t="s">
        <v>5919</v>
      </c>
      <c r="X289" s="169"/>
      <c r="Y289" s="641" t="s">
        <v>6572</v>
      </c>
      <c r="Z289" s="145">
        <f t="shared" si="64"/>
        <v>0</v>
      </c>
      <c r="AA289" s="145">
        <f t="shared" si="65"/>
        <v>0</v>
      </c>
      <c r="AB289" s="257">
        <f t="shared" si="66"/>
        <v>0</v>
      </c>
      <c r="AC289" s="142">
        <f t="shared" si="67"/>
        <v>0</v>
      </c>
      <c r="AD289" s="143">
        <f t="shared" si="68"/>
        <v>0</v>
      </c>
      <c r="AE289" s="144" t="str">
        <f t="shared" si="69"/>
        <v/>
      </c>
      <c r="AF289" s="144">
        <f t="shared" si="70"/>
        <v>0</v>
      </c>
      <c r="AG289" s="144" t="str">
        <f t="shared" si="71"/>
        <v/>
      </c>
      <c r="AH289" s="591">
        <f t="shared" si="72"/>
        <v>0</v>
      </c>
    </row>
    <row r="290" spans="1:34">
      <c r="A290" s="573"/>
      <c r="B290" s="13">
        <v>45</v>
      </c>
      <c r="C290" s="341" t="s">
        <v>1833</v>
      </c>
      <c r="D290" s="341" t="s">
        <v>1834</v>
      </c>
      <c r="E290" s="379" t="s">
        <v>1835</v>
      </c>
      <c r="F290" s="8">
        <v>10</v>
      </c>
      <c r="G290" s="8"/>
      <c r="H290" s="413">
        <v>755</v>
      </c>
      <c r="I290" s="146">
        <f t="shared" si="62"/>
        <v>528.5</v>
      </c>
      <c r="J290" s="255">
        <f t="shared" si="63"/>
        <v>20.326923076923077</v>
      </c>
      <c r="K290" s="8" t="s">
        <v>3207</v>
      </c>
      <c r="L290" s="8"/>
      <c r="M290" s="572" t="s">
        <v>5777</v>
      </c>
      <c r="N290" s="8" t="s">
        <v>3208</v>
      </c>
      <c r="O290" s="426">
        <v>0.138432</v>
      </c>
      <c r="P290" s="423">
        <v>11900</v>
      </c>
      <c r="Q290" s="439">
        <v>27000</v>
      </c>
      <c r="R290" s="451" t="s">
        <v>3662</v>
      </c>
      <c r="S290" s="460"/>
      <c r="T290" s="447"/>
      <c r="U290" s="549" t="s">
        <v>5351</v>
      </c>
      <c r="V290" s="507" t="s">
        <v>3663</v>
      </c>
      <c r="W290" s="479" t="s">
        <v>806</v>
      </c>
      <c r="X290" s="169"/>
      <c r="Y290" s="641" t="s">
        <v>6572</v>
      </c>
      <c r="Z290" s="145">
        <f t="shared" si="64"/>
        <v>0</v>
      </c>
      <c r="AA290" s="145">
        <f t="shared" si="65"/>
        <v>0</v>
      </c>
      <c r="AB290" s="257">
        <f t="shared" si="66"/>
        <v>0</v>
      </c>
      <c r="AC290" s="142">
        <f t="shared" si="67"/>
        <v>0</v>
      </c>
      <c r="AD290" s="143">
        <f t="shared" si="68"/>
        <v>0</v>
      </c>
      <c r="AE290" s="144" t="str">
        <f t="shared" si="69"/>
        <v/>
      </c>
      <c r="AF290" s="144">
        <f t="shared" si="70"/>
        <v>0</v>
      </c>
      <c r="AG290" s="144" t="str">
        <f t="shared" si="71"/>
        <v/>
      </c>
      <c r="AH290" s="591">
        <f t="shared" si="72"/>
        <v>0</v>
      </c>
    </row>
    <row r="291" spans="1:34">
      <c r="A291" s="573"/>
      <c r="B291" s="13">
        <v>45</v>
      </c>
      <c r="C291" s="341" t="s">
        <v>1836</v>
      </c>
      <c r="D291" s="341" t="s">
        <v>1837</v>
      </c>
      <c r="E291" s="379" t="s">
        <v>1835</v>
      </c>
      <c r="F291" s="8">
        <v>10</v>
      </c>
      <c r="G291" s="8"/>
      <c r="H291" s="413">
        <v>755</v>
      </c>
      <c r="I291" s="146">
        <f t="shared" si="62"/>
        <v>528.5</v>
      </c>
      <c r="J291" s="255">
        <f t="shared" si="63"/>
        <v>20.326923076923077</v>
      </c>
      <c r="K291" s="8" t="s">
        <v>3207</v>
      </c>
      <c r="L291" s="8"/>
      <c r="M291" s="572" t="s">
        <v>5777</v>
      </c>
      <c r="N291" s="8" t="s">
        <v>3208</v>
      </c>
      <c r="O291" s="426">
        <v>0.138432</v>
      </c>
      <c r="P291" s="423">
        <v>11900</v>
      </c>
      <c r="Q291" s="439">
        <v>19640</v>
      </c>
      <c r="R291" s="451" t="s">
        <v>3662</v>
      </c>
      <c r="S291" s="459"/>
      <c r="T291" s="447"/>
      <c r="U291" s="549" t="s">
        <v>5352</v>
      </c>
      <c r="V291" s="507" t="s">
        <v>3664</v>
      </c>
      <c r="W291" s="479" t="s">
        <v>806</v>
      </c>
      <c r="X291" s="169"/>
      <c r="Y291" s="641" t="s">
        <v>6572</v>
      </c>
      <c r="Z291" s="145">
        <f t="shared" si="64"/>
        <v>0</v>
      </c>
      <c r="AA291" s="145">
        <f t="shared" si="65"/>
        <v>0</v>
      </c>
      <c r="AB291" s="257">
        <f t="shared" si="66"/>
        <v>0</v>
      </c>
      <c r="AC291" s="142">
        <f t="shared" si="67"/>
        <v>0</v>
      </c>
      <c r="AD291" s="143">
        <f t="shared" si="68"/>
        <v>0</v>
      </c>
      <c r="AE291" s="144" t="str">
        <f t="shared" si="69"/>
        <v/>
      </c>
      <c r="AF291" s="144">
        <f t="shared" si="70"/>
        <v>0</v>
      </c>
      <c r="AG291" s="144" t="str">
        <f t="shared" si="71"/>
        <v/>
      </c>
      <c r="AH291" s="591">
        <f t="shared" si="72"/>
        <v>0</v>
      </c>
    </row>
    <row r="292" spans="1:34">
      <c r="A292" s="573"/>
      <c r="B292" s="13">
        <v>46</v>
      </c>
      <c r="C292" s="341" t="s">
        <v>1838</v>
      </c>
      <c r="D292" s="341" t="s">
        <v>1839</v>
      </c>
      <c r="E292" s="379" t="s">
        <v>1840</v>
      </c>
      <c r="F292" s="8">
        <v>6</v>
      </c>
      <c r="G292" s="8"/>
      <c r="H292" s="413">
        <v>1231</v>
      </c>
      <c r="I292" s="146">
        <f t="shared" si="62"/>
        <v>861.69999999999993</v>
      </c>
      <c r="J292" s="255">
        <f t="shared" si="63"/>
        <v>33.142307692307689</v>
      </c>
      <c r="K292" s="8" t="s">
        <v>3207</v>
      </c>
      <c r="L292" s="8"/>
      <c r="M292" s="572" t="s">
        <v>5777</v>
      </c>
      <c r="N292" s="8" t="s">
        <v>3208</v>
      </c>
      <c r="O292" s="426">
        <v>0.13908399999999999</v>
      </c>
      <c r="P292" s="423">
        <v>11796</v>
      </c>
      <c r="Q292" s="439">
        <v>25300</v>
      </c>
      <c r="R292" s="451" t="s">
        <v>3639</v>
      </c>
      <c r="S292" s="459"/>
      <c r="T292" s="447"/>
      <c r="U292" s="549" t="s">
        <v>5353</v>
      </c>
      <c r="V292" s="530"/>
      <c r="W292" s="479" t="s">
        <v>5920</v>
      </c>
      <c r="X292" s="169"/>
      <c r="Y292" s="71" t="s">
        <v>6572</v>
      </c>
      <c r="Z292" s="145">
        <f t="shared" si="64"/>
        <v>0</v>
      </c>
      <c r="AA292" s="145">
        <f t="shared" si="65"/>
        <v>0</v>
      </c>
      <c r="AB292" s="257">
        <f t="shared" si="66"/>
        <v>0</v>
      </c>
      <c r="AC292" s="142">
        <f t="shared" si="67"/>
        <v>0</v>
      </c>
      <c r="AD292" s="143">
        <f t="shared" si="68"/>
        <v>0</v>
      </c>
      <c r="AE292" s="144" t="str">
        <f t="shared" si="69"/>
        <v/>
      </c>
      <c r="AF292" s="144">
        <f t="shared" si="70"/>
        <v>0</v>
      </c>
      <c r="AG292" s="144" t="str">
        <f t="shared" si="71"/>
        <v/>
      </c>
      <c r="AH292" s="591">
        <f t="shared" si="72"/>
        <v>0</v>
      </c>
    </row>
    <row r="293" spans="1:34">
      <c r="A293" s="573"/>
      <c r="B293" s="13"/>
      <c r="C293" s="341" t="s">
        <v>1841</v>
      </c>
      <c r="D293" s="341" t="s">
        <v>326</v>
      </c>
      <c r="E293" s="391" t="s">
        <v>327</v>
      </c>
      <c r="F293" s="404">
        <v>24</v>
      </c>
      <c r="G293" s="8"/>
      <c r="H293" s="412">
        <v>488</v>
      </c>
      <c r="I293" s="146">
        <f t="shared" si="62"/>
        <v>341.59999999999997</v>
      </c>
      <c r="J293" s="255">
        <f t="shared" si="63"/>
        <v>13.138461538461538</v>
      </c>
      <c r="K293" s="8" t="s">
        <v>3207</v>
      </c>
      <c r="L293" s="8"/>
      <c r="M293" s="572"/>
      <c r="N293" s="8" t="s">
        <v>3208</v>
      </c>
      <c r="O293" s="426">
        <v>0.22742999999999999</v>
      </c>
      <c r="P293" s="423">
        <v>12000</v>
      </c>
      <c r="Q293" s="439">
        <v>28300</v>
      </c>
      <c r="R293" s="451" t="s">
        <v>3489</v>
      </c>
      <c r="S293" s="459"/>
      <c r="T293" s="447"/>
      <c r="U293" s="549" t="s">
        <v>5354</v>
      </c>
      <c r="V293" s="522" t="s">
        <v>577</v>
      </c>
      <c r="W293" s="479" t="s">
        <v>785</v>
      </c>
      <c r="X293" s="169"/>
      <c r="Y293" s="71" t="s">
        <v>247</v>
      </c>
      <c r="Z293" s="145">
        <f t="shared" si="64"/>
        <v>0</v>
      </c>
      <c r="AA293" s="145">
        <f t="shared" si="65"/>
        <v>0</v>
      </c>
      <c r="AB293" s="257">
        <f t="shared" si="66"/>
        <v>0</v>
      </c>
      <c r="AC293" s="142">
        <f t="shared" si="67"/>
        <v>0</v>
      </c>
      <c r="AD293" s="143">
        <f t="shared" si="68"/>
        <v>0</v>
      </c>
      <c r="AE293" s="144" t="str">
        <f t="shared" si="69"/>
        <v/>
      </c>
      <c r="AF293" s="144">
        <f t="shared" si="70"/>
        <v>0</v>
      </c>
      <c r="AG293" s="144" t="str">
        <f t="shared" si="71"/>
        <v/>
      </c>
      <c r="AH293" s="591">
        <f t="shared" si="72"/>
        <v>0</v>
      </c>
    </row>
    <row r="294" spans="1:34" ht="15.75">
      <c r="A294" s="12"/>
      <c r="B294" s="13"/>
      <c r="C294" s="355" t="s">
        <v>1842</v>
      </c>
      <c r="D294" s="387" t="s">
        <v>1843</v>
      </c>
      <c r="E294" s="391" t="s">
        <v>1816</v>
      </c>
      <c r="F294" s="402">
        <v>8</v>
      </c>
      <c r="G294" s="8"/>
      <c r="H294" s="413">
        <v>631</v>
      </c>
      <c r="I294" s="146">
        <f t="shared" si="62"/>
        <v>441.7</v>
      </c>
      <c r="J294" s="255">
        <f t="shared" si="63"/>
        <v>16.988461538461539</v>
      </c>
      <c r="K294" s="8" t="s">
        <v>3207</v>
      </c>
      <c r="L294" s="8"/>
      <c r="M294" s="572" t="s">
        <v>5777</v>
      </c>
      <c r="N294" s="8" t="s">
        <v>3208</v>
      </c>
      <c r="O294" s="426">
        <v>9.2069999999999999E-2</v>
      </c>
      <c r="P294" s="423">
        <v>4000</v>
      </c>
      <c r="Q294" s="439">
        <v>17000</v>
      </c>
      <c r="R294" s="461" t="s">
        <v>3666</v>
      </c>
      <c r="S294" s="457"/>
      <c r="T294" s="471"/>
      <c r="U294" s="548" t="s">
        <v>5355</v>
      </c>
      <c r="V294" s="508" t="s">
        <v>3667</v>
      </c>
      <c r="W294" s="479" t="s">
        <v>783</v>
      </c>
      <c r="X294" s="169"/>
      <c r="Y294" s="71" t="s">
        <v>245</v>
      </c>
      <c r="Z294" s="145">
        <f t="shared" si="64"/>
        <v>0</v>
      </c>
      <c r="AA294" s="145">
        <f t="shared" si="65"/>
        <v>0</v>
      </c>
      <c r="AB294" s="257">
        <f t="shared" si="66"/>
        <v>0</v>
      </c>
      <c r="AC294" s="142">
        <f t="shared" si="67"/>
        <v>0</v>
      </c>
      <c r="AD294" s="143">
        <f t="shared" si="68"/>
        <v>0</v>
      </c>
      <c r="AE294" s="144" t="str">
        <f t="shared" si="69"/>
        <v/>
      </c>
      <c r="AF294" s="144">
        <f t="shared" si="70"/>
        <v>0</v>
      </c>
      <c r="AG294" s="144" t="str">
        <f t="shared" si="71"/>
        <v/>
      </c>
      <c r="AH294" s="591">
        <f t="shared" si="72"/>
        <v>0</v>
      </c>
    </row>
    <row r="295" spans="1:34" ht="15.75">
      <c r="A295" s="12"/>
      <c r="B295" s="13"/>
      <c r="C295" s="355" t="s">
        <v>1844</v>
      </c>
      <c r="D295" s="387" t="s">
        <v>1843</v>
      </c>
      <c r="E295" s="391" t="s">
        <v>1816</v>
      </c>
      <c r="F295" s="402">
        <v>8</v>
      </c>
      <c r="G295" s="8"/>
      <c r="H295" s="413">
        <v>806</v>
      </c>
      <c r="I295" s="146">
        <f t="shared" si="62"/>
        <v>564.19999999999993</v>
      </c>
      <c r="J295" s="255">
        <f t="shared" si="63"/>
        <v>21.699999999999996</v>
      </c>
      <c r="K295" s="8" t="s">
        <v>3207</v>
      </c>
      <c r="L295" s="8"/>
      <c r="M295" s="572"/>
      <c r="N295" s="8" t="s">
        <v>10</v>
      </c>
      <c r="O295" s="426">
        <v>0.12072662499999999</v>
      </c>
      <c r="P295" s="423">
        <v>4000</v>
      </c>
      <c r="Q295" s="439">
        <v>20000</v>
      </c>
      <c r="R295" s="461" t="s">
        <v>3666</v>
      </c>
      <c r="S295" s="457"/>
      <c r="T295" s="471"/>
      <c r="U295" s="548" t="s">
        <v>5356</v>
      </c>
      <c r="V295" s="508" t="s">
        <v>3667</v>
      </c>
      <c r="W295" s="479" t="s">
        <v>783</v>
      </c>
      <c r="X295" s="169"/>
      <c r="Y295" s="71" t="s">
        <v>245</v>
      </c>
      <c r="Z295" s="145">
        <f t="shared" si="64"/>
        <v>0</v>
      </c>
      <c r="AA295" s="145">
        <f t="shared" si="65"/>
        <v>0</v>
      </c>
      <c r="AB295" s="257">
        <f t="shared" si="66"/>
        <v>0</v>
      </c>
      <c r="AC295" s="142">
        <f t="shared" si="67"/>
        <v>0</v>
      </c>
      <c r="AD295" s="143">
        <f t="shared" si="68"/>
        <v>0</v>
      </c>
      <c r="AE295" s="144" t="str">
        <f t="shared" si="69"/>
        <v/>
      </c>
      <c r="AF295" s="144" t="str">
        <f t="shared" si="70"/>
        <v/>
      </c>
      <c r="AG295" s="144">
        <f t="shared" si="71"/>
        <v>0</v>
      </c>
      <c r="AH295" s="591">
        <f t="shared" si="72"/>
        <v>0</v>
      </c>
    </row>
    <row r="296" spans="1:34">
      <c r="A296" s="573"/>
      <c r="B296" s="13">
        <v>47</v>
      </c>
      <c r="C296" s="341" t="s">
        <v>1845</v>
      </c>
      <c r="D296" s="341" t="s">
        <v>328</v>
      </c>
      <c r="E296" s="379" t="s">
        <v>329</v>
      </c>
      <c r="F296" s="8">
        <v>8</v>
      </c>
      <c r="G296" s="8"/>
      <c r="H296" s="413">
        <v>943</v>
      </c>
      <c r="I296" s="146">
        <f t="shared" si="62"/>
        <v>660.09999999999991</v>
      </c>
      <c r="J296" s="255">
        <f t="shared" si="63"/>
        <v>25.388461538461534</v>
      </c>
      <c r="K296" s="8" t="s">
        <v>3207</v>
      </c>
      <c r="L296" s="8"/>
      <c r="M296" s="572"/>
      <c r="N296" s="8" t="s">
        <v>3208</v>
      </c>
      <c r="O296" s="426">
        <v>0.15837199999999999</v>
      </c>
      <c r="P296" s="423">
        <v>5184</v>
      </c>
      <c r="Q296" s="439">
        <v>17736</v>
      </c>
      <c r="R296" s="451" t="s">
        <v>3668</v>
      </c>
      <c r="S296" s="459"/>
      <c r="T296" s="447"/>
      <c r="U296" s="549" t="s">
        <v>5357</v>
      </c>
      <c r="V296" s="530"/>
      <c r="W296" s="479" t="s">
        <v>786</v>
      </c>
      <c r="X296" s="169"/>
      <c r="Y296" s="71" t="s">
        <v>247</v>
      </c>
      <c r="Z296" s="145">
        <f t="shared" si="64"/>
        <v>0</v>
      </c>
      <c r="AA296" s="145">
        <f t="shared" si="65"/>
        <v>0</v>
      </c>
      <c r="AB296" s="257">
        <f t="shared" si="66"/>
        <v>0</v>
      </c>
      <c r="AC296" s="142">
        <f t="shared" si="67"/>
        <v>0</v>
      </c>
      <c r="AD296" s="143">
        <f t="shared" si="68"/>
        <v>0</v>
      </c>
      <c r="AE296" s="144" t="str">
        <f t="shared" si="69"/>
        <v/>
      </c>
      <c r="AF296" s="144">
        <f t="shared" si="70"/>
        <v>0</v>
      </c>
      <c r="AG296" s="144" t="str">
        <f t="shared" si="71"/>
        <v/>
      </c>
      <c r="AH296" s="591">
        <f t="shared" si="72"/>
        <v>0</v>
      </c>
    </row>
    <row r="297" spans="1:34">
      <c r="A297" s="573"/>
      <c r="B297" s="13"/>
      <c r="C297" s="341" t="s">
        <v>1846</v>
      </c>
      <c r="D297" s="374" t="s">
        <v>330</v>
      </c>
      <c r="E297" s="379" t="s">
        <v>331</v>
      </c>
      <c r="F297" s="8">
        <v>12</v>
      </c>
      <c r="G297" s="8"/>
      <c r="H297" s="413">
        <v>648</v>
      </c>
      <c r="I297" s="146">
        <f t="shared" si="62"/>
        <v>453.59999999999997</v>
      </c>
      <c r="J297" s="255">
        <f t="shared" si="63"/>
        <v>17.446153846153845</v>
      </c>
      <c r="K297" s="8" t="s">
        <v>3207</v>
      </c>
      <c r="L297" s="8"/>
      <c r="M297" s="572" t="s">
        <v>5777</v>
      </c>
      <c r="N297" s="8" t="s">
        <v>3208</v>
      </c>
      <c r="O297" s="426">
        <v>0.15808</v>
      </c>
      <c r="P297" s="423">
        <v>4680</v>
      </c>
      <c r="Q297" s="439">
        <v>18000</v>
      </c>
      <c r="R297" s="451" t="s">
        <v>3669</v>
      </c>
      <c r="S297" s="459"/>
      <c r="T297" s="447"/>
      <c r="U297" s="548" t="s">
        <v>3670</v>
      </c>
      <c r="V297" s="524" t="s">
        <v>578</v>
      </c>
      <c r="W297" s="479" t="s">
        <v>787</v>
      </c>
      <c r="X297" s="169"/>
      <c r="Y297" s="71" t="s">
        <v>6572</v>
      </c>
      <c r="Z297" s="145">
        <f t="shared" si="64"/>
        <v>0</v>
      </c>
      <c r="AA297" s="145">
        <f t="shared" si="65"/>
        <v>0</v>
      </c>
      <c r="AB297" s="257">
        <f t="shared" si="66"/>
        <v>0</v>
      </c>
      <c r="AC297" s="142">
        <f t="shared" si="67"/>
        <v>0</v>
      </c>
      <c r="AD297" s="143">
        <f t="shared" si="68"/>
        <v>0</v>
      </c>
      <c r="AE297" s="144" t="str">
        <f t="shared" si="69"/>
        <v/>
      </c>
      <c r="AF297" s="144">
        <f t="shared" si="70"/>
        <v>0</v>
      </c>
      <c r="AG297" s="144" t="str">
        <f t="shared" si="71"/>
        <v/>
      </c>
      <c r="AH297" s="591">
        <f t="shared" si="72"/>
        <v>0</v>
      </c>
    </row>
    <row r="298" spans="1:34">
      <c r="A298" s="573"/>
      <c r="B298" s="13">
        <v>48</v>
      </c>
      <c r="C298" s="341" t="s">
        <v>1847</v>
      </c>
      <c r="D298" s="341" t="s">
        <v>1848</v>
      </c>
      <c r="E298" s="379" t="s">
        <v>1849</v>
      </c>
      <c r="F298" s="8">
        <v>8</v>
      </c>
      <c r="G298" s="8"/>
      <c r="H298" s="413">
        <v>766</v>
      </c>
      <c r="I298" s="146">
        <f t="shared" si="62"/>
        <v>536.19999999999993</v>
      </c>
      <c r="J298" s="255">
        <f t="shared" si="63"/>
        <v>20.623076923076919</v>
      </c>
      <c r="K298" s="8" t="s">
        <v>3207</v>
      </c>
      <c r="L298" s="8"/>
      <c r="M298" s="572"/>
      <c r="N298" s="8" t="s">
        <v>3208</v>
      </c>
      <c r="O298" s="426">
        <v>0.13899599999999998</v>
      </c>
      <c r="P298" s="423">
        <v>3888</v>
      </c>
      <c r="Q298" s="439">
        <v>14656</v>
      </c>
      <c r="R298" s="451" t="s">
        <v>3671</v>
      </c>
      <c r="S298" s="459"/>
      <c r="T298" s="447"/>
      <c r="U298" s="549" t="s">
        <v>5358</v>
      </c>
      <c r="V298" s="529" t="s">
        <v>3672</v>
      </c>
      <c r="W298" s="479" t="s">
        <v>5921</v>
      </c>
      <c r="X298" s="169"/>
      <c r="Y298" s="71" t="s">
        <v>247</v>
      </c>
      <c r="Z298" s="145">
        <f t="shared" si="64"/>
        <v>0</v>
      </c>
      <c r="AA298" s="145">
        <f t="shared" si="65"/>
        <v>0</v>
      </c>
      <c r="AB298" s="257">
        <f t="shared" si="66"/>
        <v>0</v>
      </c>
      <c r="AC298" s="142">
        <f t="shared" si="67"/>
        <v>0</v>
      </c>
      <c r="AD298" s="143">
        <f t="shared" si="68"/>
        <v>0</v>
      </c>
      <c r="AE298" s="144" t="str">
        <f t="shared" si="69"/>
        <v/>
      </c>
      <c r="AF298" s="144">
        <f t="shared" si="70"/>
        <v>0</v>
      </c>
      <c r="AG298" s="144" t="str">
        <f t="shared" si="71"/>
        <v/>
      </c>
      <c r="AH298" s="591">
        <f t="shared" si="72"/>
        <v>0</v>
      </c>
    </row>
    <row r="299" spans="1:34">
      <c r="A299" s="573"/>
      <c r="B299" s="13">
        <v>48</v>
      </c>
      <c r="C299" s="341" t="s">
        <v>1850</v>
      </c>
      <c r="D299" s="341" t="s">
        <v>1851</v>
      </c>
      <c r="E299" s="379" t="s">
        <v>1816</v>
      </c>
      <c r="F299" s="8">
        <v>8</v>
      </c>
      <c r="G299" s="8"/>
      <c r="H299" s="413">
        <v>1168</v>
      </c>
      <c r="I299" s="146">
        <f t="shared" si="62"/>
        <v>817.59999999999991</v>
      </c>
      <c r="J299" s="255">
        <f t="shared" si="63"/>
        <v>31.446153846153841</v>
      </c>
      <c r="K299" s="8" t="s">
        <v>3207</v>
      </c>
      <c r="L299" s="8"/>
      <c r="M299" s="572"/>
      <c r="N299" s="8" t="s">
        <v>3208</v>
      </c>
      <c r="O299" s="426">
        <v>0.22031999999999999</v>
      </c>
      <c r="P299" s="423">
        <v>6480</v>
      </c>
      <c r="Q299" s="439">
        <v>22000</v>
      </c>
      <c r="R299" s="451" t="s">
        <v>3668</v>
      </c>
      <c r="S299" s="459"/>
      <c r="T299" s="447"/>
      <c r="U299" s="549" t="s">
        <v>5359</v>
      </c>
      <c r="V299" s="529" t="s">
        <v>3674</v>
      </c>
      <c r="W299" s="479" t="s">
        <v>5922</v>
      </c>
      <c r="X299" s="169"/>
      <c r="Y299" s="71" t="s">
        <v>247</v>
      </c>
      <c r="Z299" s="145">
        <f t="shared" si="64"/>
        <v>0</v>
      </c>
      <c r="AA299" s="145">
        <f t="shared" si="65"/>
        <v>0</v>
      </c>
      <c r="AB299" s="257">
        <f t="shared" si="66"/>
        <v>0</v>
      </c>
      <c r="AC299" s="142">
        <f t="shared" si="67"/>
        <v>0</v>
      </c>
      <c r="AD299" s="143">
        <f t="shared" si="68"/>
        <v>0</v>
      </c>
      <c r="AE299" s="144" t="str">
        <f t="shared" si="69"/>
        <v/>
      </c>
      <c r="AF299" s="144">
        <f t="shared" si="70"/>
        <v>0</v>
      </c>
      <c r="AG299" s="144" t="str">
        <f t="shared" si="71"/>
        <v/>
      </c>
      <c r="AH299" s="591">
        <f t="shared" si="72"/>
        <v>0</v>
      </c>
    </row>
    <row r="300" spans="1:34" ht="15.75">
      <c r="A300" s="12"/>
      <c r="B300" s="13">
        <v>48</v>
      </c>
      <c r="C300" s="356" t="s">
        <v>1852</v>
      </c>
      <c r="D300" s="364" t="s">
        <v>1853</v>
      </c>
      <c r="E300" s="391" t="s">
        <v>1854</v>
      </c>
      <c r="F300" s="402">
        <v>4</v>
      </c>
      <c r="G300" s="8"/>
      <c r="H300" s="413">
        <v>1525</v>
      </c>
      <c r="I300" s="146">
        <f t="shared" si="62"/>
        <v>1067.5</v>
      </c>
      <c r="J300" s="255">
        <f t="shared" si="63"/>
        <v>41.057692307692307</v>
      </c>
      <c r="K300" s="8" t="s">
        <v>3207</v>
      </c>
      <c r="L300" s="8"/>
      <c r="M300" s="572" t="s">
        <v>5777</v>
      </c>
      <c r="N300" s="8" t="s">
        <v>3208</v>
      </c>
      <c r="O300" s="426">
        <v>0.10664</v>
      </c>
      <c r="P300" s="423">
        <v>3120</v>
      </c>
      <c r="Q300" s="439">
        <v>11000</v>
      </c>
      <c r="R300" s="461" t="s">
        <v>3676</v>
      </c>
      <c r="S300" s="457"/>
      <c r="T300" s="471"/>
      <c r="U300" s="548" t="s">
        <v>5360</v>
      </c>
      <c r="V300" s="507" t="s">
        <v>3677</v>
      </c>
      <c r="W300" s="479" t="s">
        <v>783</v>
      </c>
      <c r="X300" s="169"/>
      <c r="Y300" s="71" t="s">
        <v>245</v>
      </c>
      <c r="Z300" s="145">
        <f t="shared" si="64"/>
        <v>0</v>
      </c>
      <c r="AA300" s="145">
        <f t="shared" si="65"/>
        <v>0</v>
      </c>
      <c r="AB300" s="257">
        <f t="shared" si="66"/>
        <v>0</v>
      </c>
      <c r="AC300" s="142">
        <f t="shared" si="67"/>
        <v>0</v>
      </c>
      <c r="AD300" s="143">
        <f t="shared" si="68"/>
        <v>0</v>
      </c>
      <c r="AE300" s="144" t="str">
        <f t="shared" si="69"/>
        <v/>
      </c>
      <c r="AF300" s="144">
        <f t="shared" si="70"/>
        <v>0</v>
      </c>
      <c r="AG300" s="144" t="str">
        <f t="shared" si="71"/>
        <v/>
      </c>
      <c r="AH300" s="591">
        <f t="shared" si="72"/>
        <v>0</v>
      </c>
    </row>
    <row r="301" spans="1:34" ht="15.75">
      <c r="A301" s="12"/>
      <c r="B301" s="13"/>
      <c r="C301" s="356" t="s">
        <v>1855</v>
      </c>
      <c r="D301" s="364" t="s">
        <v>1853</v>
      </c>
      <c r="E301" s="391" t="s">
        <v>1854</v>
      </c>
      <c r="F301" s="402">
        <v>4</v>
      </c>
      <c r="G301" s="136"/>
      <c r="H301" s="413">
        <v>1908</v>
      </c>
      <c r="I301" s="146">
        <f t="shared" si="62"/>
        <v>1335.6</v>
      </c>
      <c r="J301" s="255">
        <f t="shared" si="63"/>
        <v>51.369230769230768</v>
      </c>
      <c r="K301" s="8" t="s">
        <v>3207</v>
      </c>
      <c r="L301" s="8"/>
      <c r="M301" s="572"/>
      <c r="N301" s="8" t="s">
        <v>10</v>
      </c>
      <c r="O301" s="426">
        <v>0.12668399999999999</v>
      </c>
      <c r="P301" s="423">
        <v>3120</v>
      </c>
      <c r="Q301" s="439">
        <v>13000</v>
      </c>
      <c r="R301" s="461" t="s">
        <v>3676</v>
      </c>
      <c r="S301" s="457"/>
      <c r="T301" s="471"/>
      <c r="U301" s="548" t="s">
        <v>5361</v>
      </c>
      <c r="V301" s="507" t="s">
        <v>3677</v>
      </c>
      <c r="W301" s="479" t="s">
        <v>783</v>
      </c>
      <c r="X301" s="169"/>
      <c r="Y301" s="71" t="s">
        <v>246</v>
      </c>
      <c r="Z301" s="145">
        <f t="shared" si="64"/>
        <v>0</v>
      </c>
      <c r="AA301" s="145">
        <f t="shared" si="65"/>
        <v>0</v>
      </c>
      <c r="AB301" s="257">
        <f t="shared" si="66"/>
        <v>0</v>
      </c>
      <c r="AC301" s="142">
        <f t="shared" si="67"/>
        <v>0</v>
      </c>
      <c r="AD301" s="143">
        <f t="shared" si="68"/>
        <v>0</v>
      </c>
      <c r="AE301" s="144" t="str">
        <f t="shared" si="69"/>
        <v/>
      </c>
      <c r="AF301" s="144" t="str">
        <f t="shared" si="70"/>
        <v/>
      </c>
      <c r="AG301" s="144">
        <f t="shared" si="71"/>
        <v>0</v>
      </c>
      <c r="AH301" s="591">
        <f t="shared" si="72"/>
        <v>0</v>
      </c>
    </row>
    <row r="302" spans="1:34" ht="15.75">
      <c r="A302" s="12" t="s">
        <v>5619</v>
      </c>
      <c r="B302" s="13"/>
      <c r="C302" s="348"/>
      <c r="D302" s="348"/>
      <c r="E302" s="380"/>
      <c r="F302" s="10"/>
      <c r="G302" s="8"/>
      <c r="H302" s="413"/>
      <c r="I302" s="410"/>
      <c r="J302" s="565"/>
      <c r="K302" s="417"/>
      <c r="L302" s="8"/>
      <c r="M302" s="572"/>
      <c r="N302" s="417"/>
      <c r="O302" s="417"/>
      <c r="P302" s="423"/>
      <c r="Q302" s="439"/>
      <c r="R302" s="455"/>
      <c r="S302" s="458"/>
      <c r="T302" s="471"/>
      <c r="U302" s="505"/>
      <c r="V302" s="504"/>
      <c r="W302" s="471"/>
      <c r="X302" s="137"/>
      <c r="Y302" s="71" t="s">
        <v>1015</v>
      </c>
      <c r="Z302" s="195"/>
      <c r="AA302" s="195"/>
      <c r="AB302" s="142"/>
      <c r="AC302" s="142"/>
      <c r="AD302" s="143"/>
      <c r="AE302" s="144"/>
      <c r="AF302" s="144"/>
      <c r="AG302" s="144"/>
      <c r="AH302" s="591"/>
    </row>
    <row r="303" spans="1:34">
      <c r="A303" s="573"/>
      <c r="B303" s="13"/>
      <c r="C303" s="341" t="s">
        <v>1856</v>
      </c>
      <c r="D303" s="341" t="s">
        <v>1857</v>
      </c>
      <c r="E303" s="391" t="s">
        <v>324</v>
      </c>
      <c r="F303" s="404">
        <v>10</v>
      </c>
      <c r="G303" s="8"/>
      <c r="H303" s="413">
        <v>345</v>
      </c>
      <c r="I303" s="146">
        <f t="shared" si="62"/>
        <v>241.49999999999997</v>
      </c>
      <c r="J303" s="255">
        <f t="shared" si="63"/>
        <v>9.2884615384615365</v>
      </c>
      <c r="K303" s="8" t="s">
        <v>3526</v>
      </c>
      <c r="L303" s="8"/>
      <c r="M303" s="572"/>
      <c r="N303" s="8" t="s">
        <v>3570</v>
      </c>
      <c r="O303" s="426">
        <v>7.6319999999999999E-2</v>
      </c>
      <c r="P303" s="423">
        <v>2400</v>
      </c>
      <c r="Q303" s="439">
        <v>12340</v>
      </c>
      <c r="R303" s="451" t="s">
        <v>3267</v>
      </c>
      <c r="S303" s="460"/>
      <c r="T303" s="447"/>
      <c r="U303" s="548" t="s">
        <v>3678</v>
      </c>
      <c r="V303" s="526" t="s">
        <v>3679</v>
      </c>
      <c r="W303" s="425" t="s">
        <v>5923</v>
      </c>
      <c r="X303" s="169"/>
      <c r="Y303" s="71" t="s">
        <v>247</v>
      </c>
      <c r="Z303" s="145">
        <f t="shared" si="64"/>
        <v>0</v>
      </c>
      <c r="AA303" s="145">
        <f t="shared" si="65"/>
        <v>0</v>
      </c>
      <c r="AB303" s="257">
        <f t="shared" si="66"/>
        <v>0</v>
      </c>
      <c r="AC303" s="142">
        <f t="shared" si="67"/>
        <v>0</v>
      </c>
      <c r="AD303" s="143">
        <f t="shared" si="68"/>
        <v>0</v>
      </c>
      <c r="AE303" s="144">
        <f t="shared" si="69"/>
        <v>0</v>
      </c>
      <c r="AF303" s="144" t="str">
        <f t="shared" si="70"/>
        <v/>
      </c>
      <c r="AG303" s="144" t="str">
        <f t="shared" si="71"/>
        <v/>
      </c>
      <c r="AH303" s="591">
        <f t="shared" si="72"/>
        <v>0</v>
      </c>
    </row>
    <row r="304" spans="1:34" ht="15.75">
      <c r="A304" s="12" t="s">
        <v>5620</v>
      </c>
      <c r="B304" s="13"/>
      <c r="C304" s="348"/>
      <c r="D304" s="380"/>
      <c r="E304" s="348"/>
      <c r="F304" s="10"/>
      <c r="G304" s="8"/>
      <c r="H304" s="413"/>
      <c r="I304" s="410"/>
      <c r="J304" s="565"/>
      <c r="K304" s="417"/>
      <c r="L304" s="10"/>
      <c r="M304" s="572"/>
      <c r="N304" s="417"/>
      <c r="O304" s="417"/>
      <c r="P304" s="410"/>
      <c r="Q304" s="440"/>
      <c r="R304" s="455"/>
      <c r="S304" s="458"/>
      <c r="T304" s="471"/>
      <c r="U304" s="556"/>
      <c r="V304" s="530"/>
      <c r="W304" s="471"/>
      <c r="X304" s="137"/>
      <c r="Y304" s="71" t="s">
        <v>1015</v>
      </c>
      <c r="Z304" s="195"/>
      <c r="AA304" s="195"/>
      <c r="AB304" s="142"/>
      <c r="AC304" s="142"/>
      <c r="AD304" s="143"/>
      <c r="AE304" s="144"/>
      <c r="AF304" s="144"/>
      <c r="AG304" s="144"/>
      <c r="AH304" s="591"/>
    </row>
    <row r="305" spans="1:34">
      <c r="A305" s="573"/>
      <c r="B305" s="13">
        <v>49</v>
      </c>
      <c r="C305" s="341" t="s">
        <v>1858</v>
      </c>
      <c r="D305" s="341" t="s">
        <v>1859</v>
      </c>
      <c r="E305" s="379" t="s">
        <v>1860</v>
      </c>
      <c r="F305" s="8">
        <v>36</v>
      </c>
      <c r="G305" s="8"/>
      <c r="H305" s="413">
        <v>102</v>
      </c>
      <c r="I305" s="146">
        <f t="shared" si="62"/>
        <v>71.399999999999991</v>
      </c>
      <c r="J305" s="255">
        <f t="shared" si="63"/>
        <v>2.7461538461538457</v>
      </c>
      <c r="K305" s="8" t="s">
        <v>3145</v>
      </c>
      <c r="L305" s="8"/>
      <c r="M305" s="572" t="s">
        <v>5777</v>
      </c>
      <c r="N305" s="8" t="s">
        <v>10</v>
      </c>
      <c r="O305" s="426">
        <v>1.1231999999999999E-2</v>
      </c>
      <c r="P305" s="423">
        <v>5400</v>
      </c>
      <c r="Q305" s="439">
        <v>8740</v>
      </c>
      <c r="R305" s="451" t="s">
        <v>3134</v>
      </c>
      <c r="S305" s="459"/>
      <c r="T305" s="447">
        <v>90</v>
      </c>
      <c r="U305" s="549" t="s">
        <v>5362</v>
      </c>
      <c r="V305" s="524" t="s">
        <v>3681</v>
      </c>
      <c r="W305" s="425" t="s">
        <v>5924</v>
      </c>
      <c r="X305" s="169"/>
      <c r="Y305" s="71" t="s">
        <v>6572</v>
      </c>
      <c r="Z305" s="145">
        <f t="shared" si="64"/>
        <v>0</v>
      </c>
      <c r="AA305" s="145">
        <f t="shared" si="65"/>
        <v>0</v>
      </c>
      <c r="AB305" s="257">
        <f t="shared" si="66"/>
        <v>0</v>
      </c>
      <c r="AC305" s="142">
        <f t="shared" si="67"/>
        <v>0</v>
      </c>
      <c r="AD305" s="143">
        <f t="shared" si="68"/>
        <v>0</v>
      </c>
      <c r="AE305" s="144" t="str">
        <f t="shared" si="69"/>
        <v/>
      </c>
      <c r="AF305" s="144" t="str">
        <f t="shared" si="70"/>
        <v/>
      </c>
      <c r="AG305" s="144">
        <f t="shared" si="71"/>
        <v>0</v>
      </c>
      <c r="AH305" s="591">
        <f t="shared" si="72"/>
        <v>0</v>
      </c>
    </row>
    <row r="306" spans="1:34">
      <c r="A306" s="573"/>
      <c r="B306" s="13">
        <v>49</v>
      </c>
      <c r="C306" s="341" t="s">
        <v>1861</v>
      </c>
      <c r="D306" s="341" t="s">
        <v>332</v>
      </c>
      <c r="E306" s="379" t="s">
        <v>308</v>
      </c>
      <c r="F306" s="8">
        <v>30</v>
      </c>
      <c r="G306" s="8"/>
      <c r="H306" s="413">
        <v>93</v>
      </c>
      <c r="I306" s="146">
        <f t="shared" si="62"/>
        <v>65.099999999999994</v>
      </c>
      <c r="J306" s="255">
        <f t="shared" si="63"/>
        <v>2.5038461538461538</v>
      </c>
      <c r="K306" s="8" t="s">
        <v>3145</v>
      </c>
      <c r="L306" s="8"/>
      <c r="M306" s="572" t="s">
        <v>5777</v>
      </c>
      <c r="N306" s="8" t="s">
        <v>10</v>
      </c>
      <c r="O306" s="426">
        <v>9.388249999999999E-3</v>
      </c>
      <c r="P306" s="423">
        <v>3240</v>
      </c>
      <c r="Q306" s="439">
        <v>8000</v>
      </c>
      <c r="R306" s="451" t="s">
        <v>3134</v>
      </c>
      <c r="S306" s="459"/>
      <c r="T306" s="447">
        <v>60</v>
      </c>
      <c r="U306" s="548" t="s">
        <v>3683</v>
      </c>
      <c r="V306" s="514" t="s">
        <v>3684</v>
      </c>
      <c r="W306" s="425" t="s">
        <v>5924</v>
      </c>
      <c r="X306" s="169"/>
      <c r="Y306" s="71" t="s">
        <v>246</v>
      </c>
      <c r="Z306" s="145">
        <f t="shared" si="64"/>
        <v>0</v>
      </c>
      <c r="AA306" s="145">
        <f t="shared" si="65"/>
        <v>0</v>
      </c>
      <c r="AB306" s="257">
        <f t="shared" si="66"/>
        <v>0</v>
      </c>
      <c r="AC306" s="142">
        <f t="shared" si="67"/>
        <v>0</v>
      </c>
      <c r="AD306" s="143">
        <f t="shared" si="68"/>
        <v>0</v>
      </c>
      <c r="AE306" s="144" t="str">
        <f t="shared" si="69"/>
        <v/>
      </c>
      <c r="AF306" s="144" t="str">
        <f t="shared" si="70"/>
        <v/>
      </c>
      <c r="AG306" s="144">
        <f t="shared" si="71"/>
        <v>0</v>
      </c>
      <c r="AH306" s="591">
        <f t="shared" si="72"/>
        <v>0</v>
      </c>
    </row>
    <row r="307" spans="1:34">
      <c r="A307" s="573"/>
      <c r="B307" s="13">
        <v>50</v>
      </c>
      <c r="C307" s="341" t="s">
        <v>1862</v>
      </c>
      <c r="D307" s="341" t="s">
        <v>1863</v>
      </c>
      <c r="E307" s="379" t="s">
        <v>291</v>
      </c>
      <c r="F307" s="8">
        <v>50</v>
      </c>
      <c r="G307" s="8"/>
      <c r="H307" s="413">
        <v>102</v>
      </c>
      <c r="I307" s="146">
        <f t="shared" si="62"/>
        <v>71.399999999999991</v>
      </c>
      <c r="J307" s="255">
        <f t="shared" si="63"/>
        <v>2.7461538461538457</v>
      </c>
      <c r="K307" s="8" t="s">
        <v>3145</v>
      </c>
      <c r="L307" s="8"/>
      <c r="M307" s="572"/>
      <c r="N307" s="8" t="s">
        <v>10</v>
      </c>
      <c r="O307" s="426">
        <v>1.0367999999999999E-2</v>
      </c>
      <c r="P307" s="423">
        <v>1250</v>
      </c>
      <c r="Q307" s="439">
        <v>7000</v>
      </c>
      <c r="R307" s="451" t="s">
        <v>3591</v>
      </c>
      <c r="S307" s="462"/>
      <c r="T307" s="447">
        <v>60</v>
      </c>
      <c r="U307" s="553" t="s">
        <v>3685</v>
      </c>
      <c r="V307" s="522" t="s">
        <v>3686</v>
      </c>
      <c r="W307" s="425" t="s">
        <v>5925</v>
      </c>
      <c r="X307" s="169"/>
      <c r="Y307" s="71" t="s">
        <v>245</v>
      </c>
      <c r="Z307" s="145">
        <f t="shared" si="64"/>
        <v>0</v>
      </c>
      <c r="AA307" s="145">
        <f t="shared" si="65"/>
        <v>0</v>
      </c>
      <c r="AB307" s="257">
        <f t="shared" si="66"/>
        <v>0</v>
      </c>
      <c r="AC307" s="142">
        <f t="shared" si="67"/>
        <v>0</v>
      </c>
      <c r="AD307" s="143">
        <f t="shared" si="68"/>
        <v>0</v>
      </c>
      <c r="AE307" s="144" t="str">
        <f t="shared" si="69"/>
        <v/>
      </c>
      <c r="AF307" s="144" t="str">
        <f t="shared" si="70"/>
        <v/>
      </c>
      <c r="AG307" s="144">
        <f t="shared" si="71"/>
        <v>0</v>
      </c>
      <c r="AH307" s="591">
        <f t="shared" si="72"/>
        <v>0</v>
      </c>
    </row>
    <row r="308" spans="1:34">
      <c r="A308" s="573"/>
      <c r="B308" s="13">
        <v>50</v>
      </c>
      <c r="C308" s="341" t="s">
        <v>1864</v>
      </c>
      <c r="D308" s="341" t="s">
        <v>1865</v>
      </c>
      <c r="E308" s="379" t="s">
        <v>291</v>
      </c>
      <c r="F308" s="8">
        <v>50</v>
      </c>
      <c r="G308" s="8"/>
      <c r="H308" s="413">
        <v>102</v>
      </c>
      <c r="I308" s="146">
        <f t="shared" si="62"/>
        <v>71.399999999999991</v>
      </c>
      <c r="J308" s="255">
        <f t="shared" si="63"/>
        <v>2.7461538461538457</v>
      </c>
      <c r="K308" s="8" t="s">
        <v>3145</v>
      </c>
      <c r="L308" s="8"/>
      <c r="M308" s="572"/>
      <c r="N308" s="8" t="s">
        <v>10</v>
      </c>
      <c r="O308" s="426">
        <v>1.0367999999999999E-2</v>
      </c>
      <c r="P308" s="423">
        <v>1250</v>
      </c>
      <c r="Q308" s="439">
        <v>6550</v>
      </c>
      <c r="R308" s="451" t="s">
        <v>3591</v>
      </c>
      <c r="S308" s="462"/>
      <c r="T308" s="447">
        <v>60</v>
      </c>
      <c r="U308" s="553" t="s">
        <v>3688</v>
      </c>
      <c r="V308" s="524" t="s">
        <v>3689</v>
      </c>
      <c r="W308" s="425" t="s">
        <v>5926</v>
      </c>
      <c r="X308" s="169"/>
      <c r="Y308" s="641" t="s">
        <v>245</v>
      </c>
      <c r="Z308" s="145">
        <f t="shared" si="64"/>
        <v>0</v>
      </c>
      <c r="AA308" s="145">
        <f t="shared" si="65"/>
        <v>0</v>
      </c>
      <c r="AB308" s="257">
        <f t="shared" si="66"/>
        <v>0</v>
      </c>
      <c r="AC308" s="142">
        <f t="shared" si="67"/>
        <v>0</v>
      </c>
      <c r="AD308" s="143">
        <f t="shared" si="68"/>
        <v>0</v>
      </c>
      <c r="AE308" s="144" t="str">
        <f t="shared" si="69"/>
        <v/>
      </c>
      <c r="AF308" s="144" t="str">
        <f t="shared" si="70"/>
        <v/>
      </c>
      <c r="AG308" s="144">
        <f t="shared" si="71"/>
        <v>0</v>
      </c>
      <c r="AH308" s="591">
        <f t="shared" si="72"/>
        <v>0</v>
      </c>
    </row>
    <row r="309" spans="1:34">
      <c r="A309" s="573"/>
      <c r="B309" s="13">
        <v>50</v>
      </c>
      <c r="C309" s="341" t="s">
        <v>1866</v>
      </c>
      <c r="D309" s="341" t="s">
        <v>1867</v>
      </c>
      <c r="E309" s="379" t="s">
        <v>291</v>
      </c>
      <c r="F309" s="8">
        <v>50</v>
      </c>
      <c r="G309" s="8"/>
      <c r="H309" s="413">
        <v>102</v>
      </c>
      <c r="I309" s="146">
        <f t="shared" si="62"/>
        <v>71.399999999999991</v>
      </c>
      <c r="J309" s="255">
        <f t="shared" si="63"/>
        <v>2.7461538461538457</v>
      </c>
      <c r="K309" s="8" t="s">
        <v>3145</v>
      </c>
      <c r="L309" s="8"/>
      <c r="M309" s="572"/>
      <c r="N309" s="8" t="s">
        <v>10</v>
      </c>
      <c r="O309" s="426">
        <v>1.0367999999999999E-2</v>
      </c>
      <c r="P309" s="423">
        <v>1250</v>
      </c>
      <c r="Q309" s="439">
        <v>7200</v>
      </c>
      <c r="R309" s="451" t="s">
        <v>3591</v>
      </c>
      <c r="S309" s="462"/>
      <c r="T309" s="447">
        <v>60</v>
      </c>
      <c r="U309" s="553" t="s">
        <v>3691</v>
      </c>
      <c r="V309" s="524" t="s">
        <v>3692</v>
      </c>
      <c r="W309" s="425" t="s">
        <v>5927</v>
      </c>
      <c r="X309" s="169"/>
      <c r="Y309" s="71" t="s">
        <v>246</v>
      </c>
      <c r="Z309" s="145">
        <f t="shared" si="64"/>
        <v>0</v>
      </c>
      <c r="AA309" s="145">
        <f t="shared" si="65"/>
        <v>0</v>
      </c>
      <c r="AB309" s="257">
        <f t="shared" si="66"/>
        <v>0</v>
      </c>
      <c r="AC309" s="142">
        <f t="shared" si="67"/>
        <v>0</v>
      </c>
      <c r="AD309" s="143">
        <f t="shared" si="68"/>
        <v>0</v>
      </c>
      <c r="AE309" s="144" t="str">
        <f t="shared" si="69"/>
        <v/>
      </c>
      <c r="AF309" s="144" t="str">
        <f t="shared" si="70"/>
        <v/>
      </c>
      <c r="AG309" s="144">
        <f t="shared" si="71"/>
        <v>0</v>
      </c>
      <c r="AH309" s="591">
        <f t="shared" si="72"/>
        <v>0</v>
      </c>
    </row>
    <row r="310" spans="1:34">
      <c r="A310" s="573"/>
      <c r="B310" s="13">
        <v>51</v>
      </c>
      <c r="C310" s="341" t="s">
        <v>1868</v>
      </c>
      <c r="D310" s="341" t="s">
        <v>1869</v>
      </c>
      <c r="E310" s="379" t="s">
        <v>1870</v>
      </c>
      <c r="F310" s="8">
        <v>20</v>
      </c>
      <c r="G310" s="8"/>
      <c r="H310" s="413">
        <v>152</v>
      </c>
      <c r="I310" s="146">
        <f t="shared" si="62"/>
        <v>106.39999999999999</v>
      </c>
      <c r="J310" s="255">
        <f t="shared" si="63"/>
        <v>4.092307692307692</v>
      </c>
      <c r="K310" s="8" t="s">
        <v>1954</v>
      </c>
      <c r="L310" s="8"/>
      <c r="M310" s="572"/>
      <c r="N310" s="8" t="s">
        <v>10</v>
      </c>
      <c r="O310" s="426">
        <v>1.6767000000000001E-2</v>
      </c>
      <c r="P310" s="423">
        <v>6000</v>
      </c>
      <c r="Q310" s="439">
        <v>7300</v>
      </c>
      <c r="R310" s="451" t="s">
        <v>3267</v>
      </c>
      <c r="S310" s="460"/>
      <c r="T310" s="447">
        <v>40</v>
      </c>
      <c r="U310" s="553" t="s">
        <v>3694</v>
      </c>
      <c r="V310" s="529" t="s">
        <v>3695</v>
      </c>
      <c r="W310" s="425" t="s">
        <v>5928</v>
      </c>
      <c r="X310" s="169"/>
      <c r="Y310" s="71" t="s">
        <v>245</v>
      </c>
      <c r="Z310" s="145">
        <f t="shared" si="64"/>
        <v>0</v>
      </c>
      <c r="AA310" s="145">
        <f t="shared" si="65"/>
        <v>0</v>
      </c>
      <c r="AB310" s="257">
        <f t="shared" si="66"/>
        <v>0</v>
      </c>
      <c r="AC310" s="142">
        <f t="shared" si="67"/>
        <v>0</v>
      </c>
      <c r="AD310" s="143">
        <f t="shared" si="68"/>
        <v>0</v>
      </c>
      <c r="AE310" s="144" t="str">
        <f t="shared" si="69"/>
        <v/>
      </c>
      <c r="AF310" s="144" t="str">
        <f t="shared" si="70"/>
        <v/>
      </c>
      <c r="AG310" s="144">
        <f t="shared" si="71"/>
        <v>0</v>
      </c>
      <c r="AH310" s="591">
        <f t="shared" si="72"/>
        <v>0</v>
      </c>
    </row>
    <row r="311" spans="1:34">
      <c r="A311" s="573"/>
      <c r="B311" s="13">
        <v>51</v>
      </c>
      <c r="C311" s="341" t="s">
        <v>1871</v>
      </c>
      <c r="D311" s="341" t="s">
        <v>1872</v>
      </c>
      <c r="E311" s="379" t="s">
        <v>1870</v>
      </c>
      <c r="F311" s="8">
        <v>20</v>
      </c>
      <c r="G311" s="232"/>
      <c r="H311" s="413">
        <v>152</v>
      </c>
      <c r="I311" s="146">
        <f t="shared" si="62"/>
        <v>106.39999999999999</v>
      </c>
      <c r="J311" s="255">
        <f t="shared" si="63"/>
        <v>4.092307692307692</v>
      </c>
      <c r="K311" s="8" t="s">
        <v>1954</v>
      </c>
      <c r="L311" s="8"/>
      <c r="M311" s="572"/>
      <c r="N311" s="8" t="s">
        <v>10</v>
      </c>
      <c r="O311" s="426">
        <v>1.6767000000000001E-2</v>
      </c>
      <c r="P311" s="423">
        <v>6000</v>
      </c>
      <c r="Q311" s="439">
        <v>7300</v>
      </c>
      <c r="R311" s="451" t="s">
        <v>3267</v>
      </c>
      <c r="S311" s="460"/>
      <c r="T311" s="447">
        <v>40</v>
      </c>
      <c r="U311" s="554" t="s">
        <v>3697</v>
      </c>
      <c r="V311" s="512" t="s">
        <v>3698</v>
      </c>
      <c r="W311" s="425" t="s">
        <v>5929</v>
      </c>
      <c r="X311" s="169"/>
      <c r="Y311" s="71" t="s">
        <v>245</v>
      </c>
      <c r="Z311" s="145">
        <f t="shared" si="64"/>
        <v>0</v>
      </c>
      <c r="AA311" s="145">
        <f t="shared" si="65"/>
        <v>0</v>
      </c>
      <c r="AB311" s="257">
        <f t="shared" si="66"/>
        <v>0</v>
      </c>
      <c r="AC311" s="142">
        <f t="shared" si="67"/>
        <v>0</v>
      </c>
      <c r="AD311" s="143">
        <f t="shared" si="68"/>
        <v>0</v>
      </c>
      <c r="AE311" s="144" t="str">
        <f t="shared" si="69"/>
        <v/>
      </c>
      <c r="AF311" s="144" t="str">
        <f t="shared" si="70"/>
        <v/>
      </c>
      <c r="AG311" s="144">
        <f t="shared" si="71"/>
        <v>0</v>
      </c>
      <c r="AH311" s="591">
        <f t="shared" si="72"/>
        <v>0</v>
      </c>
    </row>
    <row r="312" spans="1:34">
      <c r="A312" s="573"/>
      <c r="B312" s="13">
        <v>51</v>
      </c>
      <c r="C312" s="341" t="s">
        <v>1873</v>
      </c>
      <c r="D312" s="341" t="s">
        <v>1874</v>
      </c>
      <c r="E312" s="379" t="s">
        <v>1870</v>
      </c>
      <c r="F312" s="8">
        <v>20</v>
      </c>
      <c r="G312" s="136"/>
      <c r="H312" s="413">
        <v>241</v>
      </c>
      <c r="I312" s="146">
        <f t="shared" si="62"/>
        <v>168.7</v>
      </c>
      <c r="J312" s="255">
        <f t="shared" si="63"/>
        <v>6.4884615384615376</v>
      </c>
      <c r="K312" s="8" t="s">
        <v>1954</v>
      </c>
      <c r="L312" s="8"/>
      <c r="M312" s="572" t="s">
        <v>5777</v>
      </c>
      <c r="N312" s="8" t="s">
        <v>10</v>
      </c>
      <c r="O312" s="426">
        <v>2.3552E-2</v>
      </c>
      <c r="P312" s="423">
        <v>6000</v>
      </c>
      <c r="Q312" s="439">
        <v>10200</v>
      </c>
      <c r="R312" s="451" t="s">
        <v>3578</v>
      </c>
      <c r="S312" s="460"/>
      <c r="T312" s="447">
        <v>40</v>
      </c>
      <c r="U312" s="553" t="s">
        <v>3700</v>
      </c>
      <c r="V312" s="529" t="s">
        <v>3701</v>
      </c>
      <c r="W312" s="425" t="s">
        <v>5930</v>
      </c>
      <c r="X312" s="169"/>
      <c r="Y312" s="71" t="s">
        <v>245</v>
      </c>
      <c r="Z312" s="145">
        <f t="shared" si="64"/>
        <v>0</v>
      </c>
      <c r="AA312" s="145">
        <f t="shared" si="65"/>
        <v>0</v>
      </c>
      <c r="AB312" s="257">
        <f t="shared" si="66"/>
        <v>0</v>
      </c>
      <c r="AC312" s="142">
        <f t="shared" si="67"/>
        <v>0</v>
      </c>
      <c r="AD312" s="143">
        <f t="shared" si="68"/>
        <v>0</v>
      </c>
      <c r="AE312" s="144" t="str">
        <f t="shared" si="69"/>
        <v/>
      </c>
      <c r="AF312" s="144" t="str">
        <f t="shared" si="70"/>
        <v/>
      </c>
      <c r="AG312" s="144">
        <f t="shared" si="71"/>
        <v>0</v>
      </c>
      <c r="AH312" s="591">
        <f t="shared" si="72"/>
        <v>0</v>
      </c>
    </row>
    <row r="313" spans="1:34">
      <c r="A313" s="573"/>
      <c r="B313" s="13">
        <v>51</v>
      </c>
      <c r="C313" s="341" t="s">
        <v>1875</v>
      </c>
      <c r="D313" s="341" t="s">
        <v>1869</v>
      </c>
      <c r="E313" s="379" t="s">
        <v>1870</v>
      </c>
      <c r="F313" s="8">
        <v>20</v>
      </c>
      <c r="G313" s="235"/>
      <c r="H313" s="413">
        <v>241</v>
      </c>
      <c r="I313" s="146">
        <f t="shared" si="62"/>
        <v>168.7</v>
      </c>
      <c r="J313" s="255">
        <f t="shared" si="63"/>
        <v>6.4884615384615376</v>
      </c>
      <c r="K313" s="8" t="s">
        <v>1954</v>
      </c>
      <c r="L313" s="8"/>
      <c r="M313" s="572" t="s">
        <v>5777</v>
      </c>
      <c r="N313" s="8" t="s">
        <v>10</v>
      </c>
      <c r="O313" s="426">
        <v>2.3552E-2</v>
      </c>
      <c r="P313" s="423">
        <v>9000</v>
      </c>
      <c r="Q313" s="439">
        <v>10500</v>
      </c>
      <c r="R313" s="451" t="s">
        <v>3578</v>
      </c>
      <c r="S313" s="460"/>
      <c r="T313" s="447">
        <v>40</v>
      </c>
      <c r="U313" s="553" t="s">
        <v>3694</v>
      </c>
      <c r="V313" s="524" t="s">
        <v>3703</v>
      </c>
      <c r="W313" s="425" t="s">
        <v>5928</v>
      </c>
      <c r="X313" s="169"/>
      <c r="Y313" s="238" t="s">
        <v>245</v>
      </c>
      <c r="Z313" s="145">
        <f t="shared" si="64"/>
        <v>0</v>
      </c>
      <c r="AA313" s="145">
        <f t="shared" si="65"/>
        <v>0</v>
      </c>
      <c r="AB313" s="257">
        <f t="shared" si="66"/>
        <v>0</v>
      </c>
      <c r="AC313" s="142">
        <f t="shared" si="67"/>
        <v>0</v>
      </c>
      <c r="AD313" s="143">
        <f t="shared" si="68"/>
        <v>0</v>
      </c>
      <c r="AE313" s="144" t="str">
        <f t="shared" si="69"/>
        <v/>
      </c>
      <c r="AF313" s="144" t="str">
        <f t="shared" si="70"/>
        <v/>
      </c>
      <c r="AG313" s="144">
        <f t="shared" si="71"/>
        <v>0</v>
      </c>
      <c r="AH313" s="591">
        <f t="shared" si="72"/>
        <v>0</v>
      </c>
    </row>
    <row r="314" spans="1:34">
      <c r="A314" s="573"/>
      <c r="B314" s="13">
        <v>51</v>
      </c>
      <c r="C314" s="341" t="s">
        <v>1876</v>
      </c>
      <c r="D314" s="341" t="s">
        <v>1877</v>
      </c>
      <c r="E314" s="379" t="s">
        <v>1870</v>
      </c>
      <c r="F314" s="8">
        <v>20</v>
      </c>
      <c r="G314" s="8"/>
      <c r="H314" s="413">
        <v>241</v>
      </c>
      <c r="I314" s="146">
        <f t="shared" si="62"/>
        <v>168.7</v>
      </c>
      <c r="J314" s="255">
        <f t="shared" si="63"/>
        <v>6.4884615384615376</v>
      </c>
      <c r="K314" s="8" t="s">
        <v>1954</v>
      </c>
      <c r="L314" s="8"/>
      <c r="M314" s="572"/>
      <c r="N314" s="8" t="s">
        <v>10</v>
      </c>
      <c r="O314" s="426">
        <v>2.3552E-2</v>
      </c>
      <c r="P314" s="423">
        <v>9000</v>
      </c>
      <c r="Q314" s="439">
        <v>10200</v>
      </c>
      <c r="R314" s="451" t="s">
        <v>3578</v>
      </c>
      <c r="S314" s="460"/>
      <c r="T314" s="447">
        <v>40</v>
      </c>
      <c r="U314" s="554" t="s">
        <v>3704</v>
      </c>
      <c r="V314" s="512" t="s">
        <v>3705</v>
      </c>
      <c r="W314" s="425" t="s">
        <v>5931</v>
      </c>
      <c r="X314" s="169"/>
      <c r="Y314" s="237" t="s">
        <v>245</v>
      </c>
      <c r="Z314" s="145">
        <f t="shared" si="64"/>
        <v>0</v>
      </c>
      <c r="AA314" s="145">
        <f t="shared" si="65"/>
        <v>0</v>
      </c>
      <c r="AB314" s="257">
        <f t="shared" si="66"/>
        <v>0</v>
      </c>
      <c r="AC314" s="142">
        <f t="shared" si="67"/>
        <v>0</v>
      </c>
      <c r="AD314" s="143">
        <f t="shared" si="68"/>
        <v>0</v>
      </c>
      <c r="AE314" s="144" t="str">
        <f t="shared" si="69"/>
        <v/>
      </c>
      <c r="AF314" s="144" t="str">
        <f t="shared" si="70"/>
        <v/>
      </c>
      <c r="AG314" s="144">
        <f t="shared" si="71"/>
        <v>0</v>
      </c>
      <c r="AH314" s="591">
        <f t="shared" si="72"/>
        <v>0</v>
      </c>
    </row>
    <row r="315" spans="1:34">
      <c r="A315" s="573"/>
      <c r="B315" s="13"/>
      <c r="C315" s="341" t="s">
        <v>1878</v>
      </c>
      <c r="D315" s="341" t="s">
        <v>1879</v>
      </c>
      <c r="E315" s="379" t="s">
        <v>1880</v>
      </c>
      <c r="F315" s="8">
        <v>4</v>
      </c>
      <c r="G315" s="136"/>
      <c r="H315" s="413">
        <v>726</v>
      </c>
      <c r="I315" s="146">
        <f t="shared" si="62"/>
        <v>508.2</v>
      </c>
      <c r="J315" s="255">
        <f t="shared" si="63"/>
        <v>19.546153846153846</v>
      </c>
      <c r="K315" s="8" t="s">
        <v>1954</v>
      </c>
      <c r="L315" s="8"/>
      <c r="M315" s="572"/>
      <c r="N315" s="8" t="s">
        <v>10</v>
      </c>
      <c r="O315" s="426">
        <v>1.6704E-2</v>
      </c>
      <c r="P315" s="423">
        <v>1800</v>
      </c>
      <c r="Q315" s="439">
        <v>5500</v>
      </c>
      <c r="R315" s="451" t="s">
        <v>3591</v>
      </c>
      <c r="S315" s="460"/>
      <c r="T315" s="447">
        <v>120</v>
      </c>
      <c r="U315" s="549" t="s">
        <v>5363</v>
      </c>
      <c r="V315" s="524" t="s">
        <v>3707</v>
      </c>
      <c r="W315" s="592" t="s">
        <v>5932</v>
      </c>
      <c r="X315" s="169"/>
      <c r="Y315" s="71" t="s">
        <v>245</v>
      </c>
      <c r="Z315" s="145">
        <f t="shared" si="64"/>
        <v>0</v>
      </c>
      <c r="AA315" s="145">
        <f t="shared" si="65"/>
        <v>0</v>
      </c>
      <c r="AB315" s="257">
        <f t="shared" si="66"/>
        <v>0</v>
      </c>
      <c r="AC315" s="142">
        <f t="shared" si="67"/>
        <v>0</v>
      </c>
      <c r="AD315" s="143">
        <f t="shared" si="68"/>
        <v>0</v>
      </c>
      <c r="AE315" s="144" t="str">
        <f t="shared" si="69"/>
        <v/>
      </c>
      <c r="AF315" s="144" t="str">
        <f t="shared" si="70"/>
        <v/>
      </c>
      <c r="AG315" s="144">
        <f t="shared" si="71"/>
        <v>0</v>
      </c>
      <c r="AH315" s="591">
        <f t="shared" si="72"/>
        <v>0</v>
      </c>
    </row>
    <row r="316" spans="1:34">
      <c r="A316" s="573"/>
      <c r="B316" s="13"/>
      <c r="C316" s="349" t="s">
        <v>1881</v>
      </c>
      <c r="D316" s="349" t="s">
        <v>1882</v>
      </c>
      <c r="E316" s="379" t="s">
        <v>291</v>
      </c>
      <c r="F316" s="8">
        <v>50</v>
      </c>
      <c r="G316" s="8"/>
      <c r="H316" s="413">
        <v>129</v>
      </c>
      <c r="I316" s="146">
        <f t="shared" si="62"/>
        <v>90.3</v>
      </c>
      <c r="J316" s="255">
        <f t="shared" si="63"/>
        <v>3.4730769230769232</v>
      </c>
      <c r="K316" s="8" t="s">
        <v>1954</v>
      </c>
      <c r="L316" s="8"/>
      <c r="M316" s="572"/>
      <c r="N316" s="8" t="s">
        <v>10</v>
      </c>
      <c r="O316" s="426">
        <v>1.5333999999999999E-2</v>
      </c>
      <c r="P316" s="423">
        <v>3750</v>
      </c>
      <c r="Q316" s="439">
        <v>6000</v>
      </c>
      <c r="R316" s="451" t="s">
        <v>3591</v>
      </c>
      <c r="S316" s="460"/>
      <c r="T316" s="447">
        <v>60</v>
      </c>
      <c r="U316" s="548" t="s">
        <v>3709</v>
      </c>
      <c r="V316" s="524" t="s">
        <v>3710</v>
      </c>
      <c r="W316" s="592" t="s">
        <v>5933</v>
      </c>
      <c r="X316" s="169"/>
      <c r="Y316" s="71" t="s">
        <v>247</v>
      </c>
      <c r="Z316" s="145">
        <f t="shared" si="64"/>
        <v>0</v>
      </c>
      <c r="AA316" s="145">
        <f t="shared" si="65"/>
        <v>0</v>
      </c>
      <c r="AB316" s="257">
        <f t="shared" si="66"/>
        <v>0</v>
      </c>
      <c r="AC316" s="142">
        <f t="shared" si="67"/>
        <v>0</v>
      </c>
      <c r="AD316" s="143">
        <f t="shared" si="68"/>
        <v>0</v>
      </c>
      <c r="AE316" s="144" t="str">
        <f t="shared" si="69"/>
        <v/>
      </c>
      <c r="AF316" s="144" t="str">
        <f t="shared" si="70"/>
        <v/>
      </c>
      <c r="AG316" s="144">
        <f t="shared" si="71"/>
        <v>0</v>
      </c>
      <c r="AH316" s="591">
        <f t="shared" si="72"/>
        <v>0</v>
      </c>
    </row>
    <row r="317" spans="1:34">
      <c r="A317" s="573"/>
      <c r="B317" s="13"/>
      <c r="C317" s="341" t="s">
        <v>1883</v>
      </c>
      <c r="D317" s="341" t="s">
        <v>1884</v>
      </c>
      <c r="E317" s="379" t="s">
        <v>1539</v>
      </c>
      <c r="F317" s="8">
        <v>20</v>
      </c>
      <c r="G317" s="8"/>
      <c r="H317" s="412">
        <v>94</v>
      </c>
      <c r="I317" s="146">
        <f t="shared" si="62"/>
        <v>65.8</v>
      </c>
      <c r="J317" s="255">
        <f t="shared" si="63"/>
        <v>2.5307692307692307</v>
      </c>
      <c r="K317" s="8" t="s">
        <v>1954</v>
      </c>
      <c r="L317" s="8"/>
      <c r="M317" s="572"/>
      <c r="N317" s="8" t="s">
        <v>10</v>
      </c>
      <c r="O317" s="426">
        <v>1.44E-2</v>
      </c>
      <c r="P317" s="423">
        <v>720</v>
      </c>
      <c r="Q317" s="439">
        <v>5120</v>
      </c>
      <c r="R317" s="451" t="s">
        <v>3578</v>
      </c>
      <c r="S317" s="459"/>
      <c r="T317" s="447">
        <v>80</v>
      </c>
      <c r="U317" s="549" t="s">
        <v>5364</v>
      </c>
      <c r="V317" s="512" t="s">
        <v>3712</v>
      </c>
      <c r="W317" s="592" t="s">
        <v>5934</v>
      </c>
      <c r="X317" s="169"/>
      <c r="Y317" s="71" t="s">
        <v>6572</v>
      </c>
      <c r="Z317" s="145">
        <f t="shared" si="64"/>
        <v>0</v>
      </c>
      <c r="AA317" s="145">
        <f t="shared" si="65"/>
        <v>0</v>
      </c>
      <c r="AB317" s="257">
        <f t="shared" si="66"/>
        <v>0</v>
      </c>
      <c r="AC317" s="142">
        <f t="shared" si="67"/>
        <v>0</v>
      </c>
      <c r="AD317" s="143">
        <f t="shared" si="68"/>
        <v>0</v>
      </c>
      <c r="AE317" s="144" t="str">
        <f t="shared" si="69"/>
        <v/>
      </c>
      <c r="AF317" s="144" t="str">
        <f t="shared" si="70"/>
        <v/>
      </c>
      <c r="AG317" s="144">
        <f t="shared" si="71"/>
        <v>0</v>
      </c>
      <c r="AH317" s="591">
        <f t="shared" si="72"/>
        <v>0</v>
      </c>
    </row>
    <row r="318" spans="1:34" ht="15.75">
      <c r="A318" s="418" t="s">
        <v>5621</v>
      </c>
      <c r="B318" s="13"/>
      <c r="C318" s="341"/>
      <c r="D318" s="379"/>
      <c r="E318" s="341"/>
      <c r="F318" s="8"/>
      <c r="G318" s="8"/>
      <c r="H318" s="413"/>
      <c r="I318" s="410"/>
      <c r="J318" s="565"/>
      <c r="K318" s="346"/>
      <c r="L318" s="8"/>
      <c r="M318" s="572"/>
      <c r="N318" s="346"/>
      <c r="O318" s="346"/>
      <c r="P318" s="423"/>
      <c r="Q318" s="439"/>
      <c r="R318" s="454"/>
      <c r="S318" s="456"/>
      <c r="T318" s="425"/>
      <c r="U318" s="506"/>
      <c r="V318" s="530"/>
      <c r="W318" s="425"/>
      <c r="X318" s="137"/>
      <c r="Y318" s="71" t="s">
        <v>1015</v>
      </c>
      <c r="Z318" s="195"/>
      <c r="AA318" s="195"/>
      <c r="AB318" s="142"/>
      <c r="AC318" s="142"/>
      <c r="AD318" s="143"/>
      <c r="AE318" s="144"/>
      <c r="AF318" s="144"/>
      <c r="AG318" s="144"/>
      <c r="AH318" s="591"/>
    </row>
    <row r="319" spans="1:34">
      <c r="A319" s="573"/>
      <c r="B319" s="13">
        <v>206</v>
      </c>
      <c r="C319" s="351" t="s">
        <v>1885</v>
      </c>
      <c r="D319" s="381" t="s">
        <v>1886</v>
      </c>
      <c r="E319" s="392" t="s">
        <v>97</v>
      </c>
      <c r="F319" s="405">
        <v>1</v>
      </c>
      <c r="G319" s="8"/>
      <c r="H319" s="414">
        <v>170</v>
      </c>
      <c r="I319" s="407">
        <f>(H319)</f>
        <v>170</v>
      </c>
      <c r="J319" s="255">
        <f t="shared" si="63"/>
        <v>6.5384615384615383</v>
      </c>
      <c r="K319" s="8"/>
      <c r="L319" s="8" t="s">
        <v>3714</v>
      </c>
      <c r="M319" s="572"/>
      <c r="N319" s="8"/>
      <c r="O319" s="423"/>
      <c r="P319" s="423"/>
      <c r="Q319" s="402">
        <v>165</v>
      </c>
      <c r="R319" s="447"/>
      <c r="S319" s="447"/>
      <c r="T319" s="447"/>
      <c r="U319" s="557" t="s">
        <v>3715</v>
      </c>
      <c r="V319" s="530"/>
      <c r="W319" s="493" t="s">
        <v>5935</v>
      </c>
      <c r="X319" s="169"/>
      <c r="Y319" s="71" t="s">
        <v>245</v>
      </c>
      <c r="Z319" s="145">
        <f t="shared" si="64"/>
        <v>0</v>
      </c>
      <c r="AA319" s="145">
        <f t="shared" si="65"/>
        <v>0</v>
      </c>
      <c r="AB319" s="257">
        <f t="shared" si="66"/>
        <v>0</v>
      </c>
      <c r="AC319" s="142">
        <f t="shared" si="67"/>
        <v>0</v>
      </c>
      <c r="AD319" s="143">
        <f t="shared" si="68"/>
        <v>0</v>
      </c>
      <c r="AE319" s="144" t="str">
        <f t="shared" si="69"/>
        <v/>
      </c>
      <c r="AF319" s="144" t="str">
        <f t="shared" si="70"/>
        <v/>
      </c>
      <c r="AG319" s="144" t="str">
        <f t="shared" si="71"/>
        <v/>
      </c>
      <c r="AH319" s="591">
        <f t="shared" si="72"/>
        <v>0</v>
      </c>
    </row>
    <row r="320" spans="1:34">
      <c r="A320" s="573"/>
      <c r="B320" s="13">
        <v>206</v>
      </c>
      <c r="C320" s="351" t="s">
        <v>1887</v>
      </c>
      <c r="D320" s="381" t="s">
        <v>1888</v>
      </c>
      <c r="E320" s="392" t="s">
        <v>97</v>
      </c>
      <c r="F320" s="405">
        <v>1</v>
      </c>
      <c r="G320" s="8"/>
      <c r="H320" s="414">
        <v>170</v>
      </c>
      <c r="I320" s="407">
        <f t="shared" ref="I320:I362" si="73">(H320)</f>
        <v>170</v>
      </c>
      <c r="J320" s="255">
        <f t="shared" si="63"/>
        <v>6.5384615384615383</v>
      </c>
      <c r="K320" s="8"/>
      <c r="L320" s="8" t="s">
        <v>3714</v>
      </c>
      <c r="M320" s="572"/>
      <c r="N320" s="8"/>
      <c r="O320" s="423"/>
      <c r="P320" s="423"/>
      <c r="Q320" s="402">
        <v>180</v>
      </c>
      <c r="R320" s="447"/>
      <c r="S320" s="447"/>
      <c r="T320" s="447"/>
      <c r="U320" s="548" t="s">
        <v>5365</v>
      </c>
      <c r="V320" s="530"/>
      <c r="W320" s="493" t="s">
        <v>5935</v>
      </c>
      <c r="X320" s="169"/>
      <c r="Y320" s="71" t="s">
        <v>245</v>
      </c>
      <c r="Z320" s="145">
        <f t="shared" si="64"/>
        <v>0</v>
      </c>
      <c r="AA320" s="145">
        <f t="shared" si="65"/>
        <v>0</v>
      </c>
      <c r="AB320" s="257">
        <f t="shared" si="66"/>
        <v>0</v>
      </c>
      <c r="AC320" s="142">
        <f t="shared" si="67"/>
        <v>0</v>
      </c>
      <c r="AD320" s="143">
        <f t="shared" si="68"/>
        <v>0</v>
      </c>
      <c r="AE320" s="144" t="str">
        <f t="shared" si="69"/>
        <v/>
      </c>
      <c r="AF320" s="144" t="str">
        <f t="shared" si="70"/>
        <v/>
      </c>
      <c r="AG320" s="144" t="str">
        <f t="shared" si="71"/>
        <v/>
      </c>
      <c r="AH320" s="591">
        <f t="shared" si="72"/>
        <v>0</v>
      </c>
    </row>
    <row r="321" spans="1:34">
      <c r="A321" s="573"/>
      <c r="B321" s="13">
        <v>206</v>
      </c>
      <c r="C321" s="351" t="s">
        <v>1889</v>
      </c>
      <c r="D321" s="381" t="s">
        <v>1890</v>
      </c>
      <c r="E321" s="392" t="s">
        <v>97</v>
      </c>
      <c r="F321" s="405">
        <v>1</v>
      </c>
      <c r="G321" s="8"/>
      <c r="H321" s="414">
        <v>170</v>
      </c>
      <c r="I321" s="407">
        <f t="shared" si="73"/>
        <v>170</v>
      </c>
      <c r="J321" s="255">
        <f t="shared" si="63"/>
        <v>6.5384615384615383</v>
      </c>
      <c r="K321" s="8"/>
      <c r="L321" s="8" t="s">
        <v>3714</v>
      </c>
      <c r="M321" s="572"/>
      <c r="N321" s="8"/>
      <c r="O321" s="423"/>
      <c r="P321" s="423"/>
      <c r="Q321" s="402">
        <v>204</v>
      </c>
      <c r="R321" s="447"/>
      <c r="S321" s="447"/>
      <c r="T321" s="447"/>
      <c r="U321" s="557" t="s">
        <v>3715</v>
      </c>
      <c r="V321" s="530"/>
      <c r="W321" s="493" t="s">
        <v>5935</v>
      </c>
      <c r="X321" s="169"/>
      <c r="Y321" s="71" t="s">
        <v>245</v>
      </c>
      <c r="Z321" s="145">
        <f t="shared" si="64"/>
        <v>0</v>
      </c>
      <c r="AA321" s="145">
        <f t="shared" si="65"/>
        <v>0</v>
      </c>
      <c r="AB321" s="257">
        <f t="shared" si="66"/>
        <v>0</v>
      </c>
      <c r="AC321" s="142">
        <f t="shared" si="67"/>
        <v>0</v>
      </c>
      <c r="AD321" s="143">
        <f t="shared" si="68"/>
        <v>0</v>
      </c>
      <c r="AE321" s="144" t="str">
        <f t="shared" si="69"/>
        <v/>
      </c>
      <c r="AF321" s="144" t="str">
        <f t="shared" si="70"/>
        <v/>
      </c>
      <c r="AG321" s="144" t="str">
        <f t="shared" si="71"/>
        <v/>
      </c>
      <c r="AH321" s="591">
        <f t="shared" si="72"/>
        <v>0</v>
      </c>
    </row>
    <row r="322" spans="1:34">
      <c r="A322" s="573"/>
      <c r="B322" s="13">
        <v>206</v>
      </c>
      <c r="C322" s="351" t="s">
        <v>1891</v>
      </c>
      <c r="D322" s="381" t="s">
        <v>1892</v>
      </c>
      <c r="E322" s="392" t="s">
        <v>97</v>
      </c>
      <c r="F322" s="405">
        <v>1</v>
      </c>
      <c r="G322" s="8"/>
      <c r="H322" s="414">
        <v>170</v>
      </c>
      <c r="I322" s="407">
        <f t="shared" si="73"/>
        <v>170</v>
      </c>
      <c r="J322" s="255">
        <f t="shared" si="63"/>
        <v>6.5384615384615383</v>
      </c>
      <c r="K322" s="8"/>
      <c r="L322" s="8" t="s">
        <v>3714</v>
      </c>
      <c r="M322" s="572"/>
      <c r="N322" s="8"/>
      <c r="O322" s="423"/>
      <c r="P322" s="423"/>
      <c r="Q322" s="402">
        <v>224</v>
      </c>
      <c r="R322" s="447"/>
      <c r="S322" s="447"/>
      <c r="T322" s="447"/>
      <c r="U322" s="557" t="s">
        <v>3715</v>
      </c>
      <c r="V322" s="530"/>
      <c r="W322" s="493" t="s">
        <v>5935</v>
      </c>
      <c r="X322" s="169"/>
      <c r="Y322" s="71" t="s">
        <v>245</v>
      </c>
      <c r="Z322" s="145">
        <f t="shared" si="64"/>
        <v>0</v>
      </c>
      <c r="AA322" s="145">
        <f t="shared" si="65"/>
        <v>0</v>
      </c>
      <c r="AB322" s="257">
        <f t="shared" si="66"/>
        <v>0</v>
      </c>
      <c r="AC322" s="142">
        <f t="shared" si="67"/>
        <v>0</v>
      </c>
      <c r="AD322" s="143">
        <f t="shared" si="68"/>
        <v>0</v>
      </c>
      <c r="AE322" s="144" t="str">
        <f t="shared" si="69"/>
        <v/>
      </c>
      <c r="AF322" s="144" t="str">
        <f t="shared" si="70"/>
        <v/>
      </c>
      <c r="AG322" s="144" t="str">
        <f t="shared" si="71"/>
        <v/>
      </c>
      <c r="AH322" s="591">
        <f t="shared" si="72"/>
        <v>0</v>
      </c>
    </row>
    <row r="323" spans="1:34">
      <c r="B323" s="13">
        <v>206</v>
      </c>
      <c r="C323" s="364" t="s">
        <v>1893</v>
      </c>
      <c r="D323" s="364" t="s">
        <v>1894</v>
      </c>
      <c r="E323" s="379" t="s">
        <v>97</v>
      </c>
      <c r="F323" s="402">
        <v>1</v>
      </c>
      <c r="G323" s="8"/>
      <c r="H323" s="414">
        <v>170</v>
      </c>
      <c r="I323" s="407">
        <f t="shared" si="73"/>
        <v>170</v>
      </c>
      <c r="J323" s="255">
        <f t="shared" si="63"/>
        <v>6.5384615384615383</v>
      </c>
      <c r="K323" s="138"/>
      <c r="L323" s="8" t="s">
        <v>3714</v>
      </c>
      <c r="M323" s="571"/>
      <c r="N323" s="331"/>
      <c r="O323" s="331"/>
      <c r="P323" s="138"/>
      <c r="Q323" s="402">
        <v>180</v>
      </c>
      <c r="R323" s="137"/>
      <c r="S323" s="138"/>
      <c r="T323" s="138"/>
      <c r="U323" s="548" t="s">
        <v>3717</v>
      </c>
      <c r="V323" s="138"/>
      <c r="W323" s="493" t="s">
        <v>5935</v>
      </c>
      <c r="X323" s="169"/>
      <c r="Y323" s="71" t="s">
        <v>245</v>
      </c>
      <c r="Z323" s="145">
        <f t="shared" si="64"/>
        <v>0</v>
      </c>
      <c r="AA323" s="145">
        <f t="shared" si="65"/>
        <v>0</v>
      </c>
      <c r="AB323" s="257">
        <f t="shared" si="66"/>
        <v>0</v>
      </c>
      <c r="AC323" s="142">
        <f t="shared" si="67"/>
        <v>0</v>
      </c>
      <c r="AD323" s="143">
        <f t="shared" si="68"/>
        <v>0</v>
      </c>
      <c r="AE323" s="144" t="str">
        <f t="shared" si="69"/>
        <v/>
      </c>
      <c r="AF323" s="144" t="str">
        <f t="shared" si="70"/>
        <v/>
      </c>
      <c r="AG323" s="144" t="str">
        <f t="shared" si="71"/>
        <v/>
      </c>
      <c r="AH323" s="591">
        <f t="shared" si="72"/>
        <v>0</v>
      </c>
    </row>
    <row r="324" spans="1:34">
      <c r="B324" s="13">
        <v>206</v>
      </c>
      <c r="C324" s="364" t="s">
        <v>1895</v>
      </c>
      <c r="D324" s="364" t="s">
        <v>1896</v>
      </c>
      <c r="E324" s="379" t="s">
        <v>97</v>
      </c>
      <c r="F324" s="402">
        <v>1</v>
      </c>
      <c r="G324" s="8"/>
      <c r="H324" s="414">
        <v>170</v>
      </c>
      <c r="I324" s="407">
        <f t="shared" si="73"/>
        <v>170</v>
      </c>
      <c r="J324" s="255">
        <f t="shared" si="63"/>
        <v>6.5384615384615383</v>
      </c>
      <c r="K324" s="138"/>
      <c r="L324" s="8" t="s">
        <v>3714</v>
      </c>
      <c r="M324" s="571"/>
      <c r="N324" s="331"/>
      <c r="O324" s="331"/>
      <c r="P324" s="138"/>
      <c r="Q324" s="402">
        <v>200</v>
      </c>
      <c r="R324" s="137"/>
      <c r="S324" s="138"/>
      <c r="T324" s="138"/>
      <c r="U324" s="548" t="s">
        <v>3717</v>
      </c>
      <c r="V324" s="138"/>
      <c r="W324" s="493" t="s">
        <v>5935</v>
      </c>
      <c r="X324" s="169"/>
      <c r="Y324" s="71" t="s">
        <v>245</v>
      </c>
      <c r="Z324" s="145">
        <f t="shared" si="64"/>
        <v>0</v>
      </c>
      <c r="AA324" s="145">
        <f t="shared" si="65"/>
        <v>0</v>
      </c>
      <c r="AB324" s="257">
        <f t="shared" si="66"/>
        <v>0</v>
      </c>
      <c r="AC324" s="142">
        <f t="shared" si="67"/>
        <v>0</v>
      </c>
      <c r="AD324" s="143">
        <f t="shared" si="68"/>
        <v>0</v>
      </c>
      <c r="AE324" s="144" t="str">
        <f t="shared" si="69"/>
        <v/>
      </c>
      <c r="AF324" s="144" t="str">
        <f t="shared" si="70"/>
        <v/>
      </c>
      <c r="AG324" s="144" t="str">
        <f t="shared" si="71"/>
        <v/>
      </c>
      <c r="AH324" s="591">
        <f t="shared" si="72"/>
        <v>0</v>
      </c>
    </row>
    <row r="325" spans="1:34">
      <c r="B325" s="13">
        <v>206</v>
      </c>
      <c r="C325" s="364" t="s">
        <v>1897</v>
      </c>
      <c r="D325" s="364" t="s">
        <v>1898</v>
      </c>
      <c r="E325" s="379" t="s">
        <v>97</v>
      </c>
      <c r="F325" s="402">
        <v>1</v>
      </c>
      <c r="G325" s="8"/>
      <c r="H325" s="414">
        <v>170</v>
      </c>
      <c r="I325" s="407">
        <f t="shared" si="73"/>
        <v>170</v>
      </c>
      <c r="J325" s="255">
        <f t="shared" si="63"/>
        <v>6.5384615384615383</v>
      </c>
      <c r="K325" s="138"/>
      <c r="L325" s="8" t="s">
        <v>3714</v>
      </c>
      <c r="M325" s="571"/>
      <c r="N325" s="331"/>
      <c r="O325" s="331"/>
      <c r="P325" s="138"/>
      <c r="Q325" s="402">
        <v>210</v>
      </c>
      <c r="R325" s="137"/>
      <c r="S325" s="138"/>
      <c r="T325" s="138"/>
      <c r="U325" s="548" t="s">
        <v>3717</v>
      </c>
      <c r="V325" s="138"/>
      <c r="W325" s="493" t="s">
        <v>5935</v>
      </c>
      <c r="X325" s="169"/>
      <c r="Y325" s="71" t="s">
        <v>245</v>
      </c>
      <c r="Z325" s="145">
        <f t="shared" si="64"/>
        <v>0</v>
      </c>
      <c r="AA325" s="145">
        <f t="shared" si="65"/>
        <v>0</v>
      </c>
      <c r="AB325" s="257">
        <f t="shared" si="66"/>
        <v>0</v>
      </c>
      <c r="AC325" s="142">
        <f t="shared" si="67"/>
        <v>0</v>
      </c>
      <c r="AD325" s="143">
        <f t="shared" si="68"/>
        <v>0</v>
      </c>
      <c r="AE325" s="144" t="str">
        <f t="shared" si="69"/>
        <v/>
      </c>
      <c r="AF325" s="144" t="str">
        <f t="shared" si="70"/>
        <v/>
      </c>
      <c r="AG325" s="144" t="str">
        <f t="shared" si="71"/>
        <v/>
      </c>
      <c r="AH325" s="591">
        <f t="shared" si="72"/>
        <v>0</v>
      </c>
    </row>
    <row r="326" spans="1:34">
      <c r="B326" s="13">
        <v>206</v>
      </c>
      <c r="C326" s="364" t="s">
        <v>1899</v>
      </c>
      <c r="D326" s="364" t="s">
        <v>1900</v>
      </c>
      <c r="E326" s="379" t="s">
        <v>97</v>
      </c>
      <c r="F326" s="402">
        <v>1</v>
      </c>
      <c r="G326" s="8"/>
      <c r="H326" s="414">
        <v>170</v>
      </c>
      <c r="I326" s="407">
        <f t="shared" si="73"/>
        <v>170</v>
      </c>
      <c r="J326" s="255">
        <f t="shared" si="63"/>
        <v>6.5384615384615383</v>
      </c>
      <c r="K326" s="138"/>
      <c r="L326" s="8" t="s">
        <v>3714</v>
      </c>
      <c r="M326" s="571"/>
      <c r="N326" s="331"/>
      <c r="O326" s="331"/>
      <c r="P326" s="138"/>
      <c r="Q326" s="402">
        <v>182</v>
      </c>
      <c r="R326" s="137"/>
      <c r="S326" s="138"/>
      <c r="T326" s="138"/>
      <c r="U326" s="548" t="s">
        <v>3717</v>
      </c>
      <c r="V326" s="138"/>
      <c r="W326" s="493" t="s">
        <v>5935</v>
      </c>
      <c r="X326" s="169"/>
      <c r="Y326" s="71" t="s">
        <v>245</v>
      </c>
      <c r="Z326" s="145">
        <f t="shared" si="64"/>
        <v>0</v>
      </c>
      <c r="AA326" s="145">
        <f t="shared" si="65"/>
        <v>0</v>
      </c>
      <c r="AB326" s="257">
        <f t="shared" si="66"/>
        <v>0</v>
      </c>
      <c r="AC326" s="142">
        <f t="shared" si="67"/>
        <v>0</v>
      </c>
      <c r="AD326" s="143">
        <f t="shared" si="68"/>
        <v>0</v>
      </c>
      <c r="AE326" s="144" t="str">
        <f t="shared" si="69"/>
        <v/>
      </c>
      <c r="AF326" s="144" t="str">
        <f t="shared" si="70"/>
        <v/>
      </c>
      <c r="AG326" s="144" t="str">
        <f t="shared" si="71"/>
        <v/>
      </c>
      <c r="AH326" s="591">
        <f t="shared" si="72"/>
        <v>0</v>
      </c>
    </row>
    <row r="327" spans="1:34">
      <c r="B327" s="13">
        <v>206</v>
      </c>
      <c r="C327" s="364" t="s">
        <v>1901</v>
      </c>
      <c r="D327" s="364" t="s">
        <v>1902</v>
      </c>
      <c r="E327" s="379" t="s">
        <v>97</v>
      </c>
      <c r="F327" s="402">
        <v>1</v>
      </c>
      <c r="G327" s="8"/>
      <c r="H327" s="414">
        <v>170</v>
      </c>
      <c r="I327" s="407">
        <f t="shared" si="73"/>
        <v>170</v>
      </c>
      <c r="J327" s="255">
        <f t="shared" si="63"/>
        <v>6.5384615384615383</v>
      </c>
      <c r="K327" s="138"/>
      <c r="L327" s="8" t="s">
        <v>3714</v>
      </c>
      <c r="M327" s="571"/>
      <c r="N327" s="331"/>
      <c r="O327" s="331"/>
      <c r="P327" s="138"/>
      <c r="Q327" s="402">
        <v>175</v>
      </c>
      <c r="R327" s="137"/>
      <c r="S327" s="138"/>
      <c r="T327" s="138"/>
      <c r="U327" s="550" t="s">
        <v>3718</v>
      </c>
      <c r="V327" s="138"/>
      <c r="W327" s="493" t="s">
        <v>5935</v>
      </c>
      <c r="X327" s="169"/>
      <c r="Y327" s="71" t="s">
        <v>245</v>
      </c>
      <c r="Z327" s="145">
        <f t="shared" si="64"/>
        <v>0</v>
      </c>
      <c r="AA327" s="145">
        <f t="shared" si="65"/>
        <v>0</v>
      </c>
      <c r="AB327" s="257">
        <f t="shared" si="66"/>
        <v>0</v>
      </c>
      <c r="AC327" s="142">
        <f t="shared" si="67"/>
        <v>0</v>
      </c>
      <c r="AD327" s="143">
        <f t="shared" si="68"/>
        <v>0</v>
      </c>
      <c r="AE327" s="144" t="str">
        <f t="shared" si="69"/>
        <v/>
      </c>
      <c r="AF327" s="144" t="str">
        <f t="shared" si="70"/>
        <v/>
      </c>
      <c r="AG327" s="144" t="str">
        <f t="shared" si="71"/>
        <v/>
      </c>
      <c r="AH327" s="591">
        <f t="shared" si="72"/>
        <v>0</v>
      </c>
    </row>
    <row r="328" spans="1:34">
      <c r="B328" s="13">
        <v>206</v>
      </c>
      <c r="C328" s="364" t="s">
        <v>1903</v>
      </c>
      <c r="D328" s="364" t="s">
        <v>1904</v>
      </c>
      <c r="E328" s="379" t="s">
        <v>97</v>
      </c>
      <c r="F328" s="402">
        <v>1</v>
      </c>
      <c r="G328" s="8"/>
      <c r="H328" s="414">
        <v>170</v>
      </c>
      <c r="I328" s="407">
        <f t="shared" si="73"/>
        <v>170</v>
      </c>
      <c r="J328" s="255">
        <f t="shared" si="63"/>
        <v>6.5384615384615383</v>
      </c>
      <c r="K328" s="138"/>
      <c r="L328" s="8" t="s">
        <v>3714</v>
      </c>
      <c r="M328" s="571"/>
      <c r="N328" s="331"/>
      <c r="O328" s="331"/>
      <c r="P328" s="138"/>
      <c r="Q328" s="402">
        <v>196</v>
      </c>
      <c r="R328" s="137"/>
      <c r="S328" s="138"/>
      <c r="T328" s="138"/>
      <c r="U328" s="550" t="s">
        <v>3718</v>
      </c>
      <c r="V328" s="138"/>
      <c r="W328" s="493" t="s">
        <v>5935</v>
      </c>
      <c r="X328" s="169"/>
      <c r="Y328" s="71" t="s">
        <v>245</v>
      </c>
      <c r="Z328" s="145">
        <f t="shared" si="64"/>
        <v>0</v>
      </c>
      <c r="AA328" s="145">
        <f t="shared" si="65"/>
        <v>0</v>
      </c>
      <c r="AB328" s="257">
        <f t="shared" si="66"/>
        <v>0</v>
      </c>
      <c r="AC328" s="142">
        <f t="shared" si="67"/>
        <v>0</v>
      </c>
      <c r="AD328" s="143">
        <f t="shared" si="68"/>
        <v>0</v>
      </c>
      <c r="AE328" s="144" t="str">
        <f t="shared" si="69"/>
        <v/>
      </c>
      <c r="AF328" s="144" t="str">
        <f t="shared" si="70"/>
        <v/>
      </c>
      <c r="AG328" s="144" t="str">
        <f t="shared" si="71"/>
        <v/>
      </c>
      <c r="AH328" s="591">
        <f t="shared" si="72"/>
        <v>0</v>
      </c>
    </row>
    <row r="329" spans="1:34">
      <c r="B329" s="13">
        <v>206</v>
      </c>
      <c r="C329" s="364" t="s">
        <v>1905</v>
      </c>
      <c r="D329" s="364" t="s">
        <v>1906</v>
      </c>
      <c r="E329" s="379" t="s">
        <v>97</v>
      </c>
      <c r="F329" s="402">
        <v>1</v>
      </c>
      <c r="G329" s="232"/>
      <c r="H329" s="414">
        <v>170</v>
      </c>
      <c r="I329" s="407">
        <f t="shared" si="73"/>
        <v>170</v>
      </c>
      <c r="J329" s="255">
        <f t="shared" si="63"/>
        <v>6.5384615384615383</v>
      </c>
      <c r="K329" s="138"/>
      <c r="L329" s="8" t="s">
        <v>3714</v>
      </c>
      <c r="M329" s="571"/>
      <c r="N329" s="331"/>
      <c r="O329" s="331"/>
      <c r="P329" s="138"/>
      <c r="Q329" s="402">
        <v>201</v>
      </c>
      <c r="R329" s="137"/>
      <c r="S329" s="138"/>
      <c r="T329" s="138"/>
      <c r="U329" s="550" t="s">
        <v>3718</v>
      </c>
      <c r="V329" s="138"/>
      <c r="W329" s="493" t="s">
        <v>5935</v>
      </c>
      <c r="X329" s="169"/>
      <c r="Y329" s="71" t="s">
        <v>245</v>
      </c>
      <c r="Z329" s="145">
        <f t="shared" si="64"/>
        <v>0</v>
      </c>
      <c r="AA329" s="145">
        <f t="shared" si="65"/>
        <v>0</v>
      </c>
      <c r="AB329" s="257">
        <f t="shared" si="66"/>
        <v>0</v>
      </c>
      <c r="AC329" s="142">
        <f t="shared" si="67"/>
        <v>0</v>
      </c>
      <c r="AD329" s="143">
        <f t="shared" si="68"/>
        <v>0</v>
      </c>
      <c r="AE329" s="144" t="str">
        <f t="shared" si="69"/>
        <v/>
      </c>
      <c r="AF329" s="144" t="str">
        <f t="shared" si="70"/>
        <v/>
      </c>
      <c r="AG329" s="144" t="str">
        <f t="shared" si="71"/>
        <v/>
      </c>
      <c r="AH329" s="591">
        <f t="shared" si="72"/>
        <v>0</v>
      </c>
    </row>
    <row r="330" spans="1:34">
      <c r="B330" s="13">
        <v>206</v>
      </c>
      <c r="C330" s="364" t="s">
        <v>1907</v>
      </c>
      <c r="D330" s="364" t="s">
        <v>1908</v>
      </c>
      <c r="E330" s="379" t="s">
        <v>97</v>
      </c>
      <c r="F330" s="402">
        <v>1</v>
      </c>
      <c r="G330" s="136"/>
      <c r="H330" s="414">
        <v>170</v>
      </c>
      <c r="I330" s="407">
        <f t="shared" si="73"/>
        <v>170</v>
      </c>
      <c r="J330" s="255">
        <f t="shared" si="63"/>
        <v>6.5384615384615383</v>
      </c>
      <c r="K330" s="138"/>
      <c r="L330" s="8" t="s">
        <v>3714</v>
      </c>
      <c r="M330" s="571"/>
      <c r="N330" s="331"/>
      <c r="O330" s="331"/>
      <c r="P330" s="138"/>
      <c r="Q330" s="402">
        <v>225</v>
      </c>
      <c r="R330" s="137"/>
      <c r="S330" s="138"/>
      <c r="T330" s="138"/>
      <c r="U330" s="550" t="s">
        <v>3718</v>
      </c>
      <c r="V330" s="138"/>
      <c r="W330" s="493" t="s">
        <v>5935</v>
      </c>
      <c r="X330" s="169"/>
      <c r="Y330" s="234" t="s">
        <v>245</v>
      </c>
      <c r="Z330" s="145">
        <f t="shared" si="64"/>
        <v>0</v>
      </c>
      <c r="AA330" s="145">
        <f t="shared" si="65"/>
        <v>0</v>
      </c>
      <c r="AB330" s="257">
        <f t="shared" si="66"/>
        <v>0</v>
      </c>
      <c r="AC330" s="142">
        <f t="shared" si="67"/>
        <v>0</v>
      </c>
      <c r="AD330" s="143">
        <f t="shared" si="68"/>
        <v>0</v>
      </c>
      <c r="AE330" s="144" t="str">
        <f t="shared" si="69"/>
        <v/>
      </c>
      <c r="AF330" s="144" t="str">
        <f t="shared" si="70"/>
        <v/>
      </c>
      <c r="AG330" s="144" t="str">
        <f t="shared" si="71"/>
        <v/>
      </c>
      <c r="AH330" s="591">
        <f t="shared" si="72"/>
        <v>0</v>
      </c>
    </row>
    <row r="331" spans="1:34">
      <c r="A331" s="573"/>
      <c r="B331" s="13">
        <v>207</v>
      </c>
      <c r="C331" s="351" t="s">
        <v>1909</v>
      </c>
      <c r="D331" s="381" t="s">
        <v>1910</v>
      </c>
      <c r="E331" s="392" t="s">
        <v>97</v>
      </c>
      <c r="F331" s="405">
        <v>1</v>
      </c>
      <c r="G331" s="235"/>
      <c r="H331" s="414">
        <v>415</v>
      </c>
      <c r="I331" s="407">
        <f t="shared" si="73"/>
        <v>415</v>
      </c>
      <c r="J331" s="255">
        <f t="shared" si="63"/>
        <v>15.961538461538462</v>
      </c>
      <c r="K331" s="8"/>
      <c r="L331" s="8" t="s">
        <v>3714</v>
      </c>
      <c r="M331" s="572"/>
      <c r="N331" s="8"/>
      <c r="O331" s="423"/>
      <c r="P331" s="423"/>
      <c r="Q331" s="402">
        <v>247</v>
      </c>
      <c r="R331" s="447"/>
      <c r="S331" s="447"/>
      <c r="T331" s="447"/>
      <c r="U331" s="548" t="s">
        <v>5366</v>
      </c>
      <c r="V331" s="530"/>
      <c r="W331" s="493" t="s">
        <v>5936</v>
      </c>
      <c r="X331" s="169"/>
      <c r="Y331" s="238" t="s">
        <v>247</v>
      </c>
      <c r="Z331" s="145">
        <f t="shared" si="64"/>
        <v>0</v>
      </c>
      <c r="AA331" s="145">
        <f t="shared" si="65"/>
        <v>0</v>
      </c>
      <c r="AB331" s="257">
        <f t="shared" si="66"/>
        <v>0</v>
      </c>
      <c r="AC331" s="142">
        <f t="shared" si="67"/>
        <v>0</v>
      </c>
      <c r="AD331" s="143">
        <f t="shared" si="68"/>
        <v>0</v>
      </c>
      <c r="AE331" s="144" t="str">
        <f t="shared" si="69"/>
        <v/>
      </c>
      <c r="AF331" s="144" t="str">
        <f t="shared" si="70"/>
        <v/>
      </c>
      <c r="AG331" s="144" t="str">
        <f t="shared" si="71"/>
        <v/>
      </c>
      <c r="AH331" s="591">
        <f t="shared" si="72"/>
        <v>0</v>
      </c>
    </row>
    <row r="332" spans="1:34">
      <c r="A332" s="573"/>
      <c r="B332" s="13">
        <v>207</v>
      </c>
      <c r="C332" s="351" t="s">
        <v>1911</v>
      </c>
      <c r="D332" s="381" t="s">
        <v>1912</v>
      </c>
      <c r="E332" s="392" t="s">
        <v>97</v>
      </c>
      <c r="F332" s="405">
        <v>1</v>
      </c>
      <c r="G332" s="8"/>
      <c r="H332" s="414">
        <v>415</v>
      </c>
      <c r="I332" s="407">
        <f t="shared" si="73"/>
        <v>415</v>
      </c>
      <c r="J332" s="255">
        <f t="shared" si="63"/>
        <v>15.961538461538462</v>
      </c>
      <c r="K332" s="8"/>
      <c r="L332" s="8" t="s">
        <v>3714</v>
      </c>
      <c r="M332" s="572"/>
      <c r="N332" s="8"/>
      <c r="O332" s="423"/>
      <c r="P332" s="423"/>
      <c r="Q332" s="402">
        <v>257</v>
      </c>
      <c r="R332" s="447"/>
      <c r="S332" s="447"/>
      <c r="T332" s="447"/>
      <c r="U332" s="550" t="s">
        <v>3719</v>
      </c>
      <c r="V332" s="530"/>
      <c r="W332" s="493" t="s">
        <v>5936</v>
      </c>
      <c r="X332" s="169"/>
      <c r="Y332" s="237" t="s">
        <v>245</v>
      </c>
      <c r="Z332" s="145">
        <f t="shared" si="64"/>
        <v>0</v>
      </c>
      <c r="AA332" s="145">
        <f t="shared" si="65"/>
        <v>0</v>
      </c>
      <c r="AB332" s="257">
        <f t="shared" si="66"/>
        <v>0</v>
      </c>
      <c r="AC332" s="142">
        <f t="shared" si="67"/>
        <v>0</v>
      </c>
      <c r="AD332" s="143">
        <f t="shared" si="68"/>
        <v>0</v>
      </c>
      <c r="AE332" s="144" t="str">
        <f t="shared" si="69"/>
        <v/>
      </c>
      <c r="AF332" s="144" t="str">
        <f t="shared" si="70"/>
        <v/>
      </c>
      <c r="AG332" s="144" t="str">
        <f t="shared" si="71"/>
        <v/>
      </c>
      <c r="AH332" s="591">
        <f t="shared" si="72"/>
        <v>0</v>
      </c>
    </row>
    <row r="333" spans="1:34">
      <c r="A333" s="573"/>
      <c r="B333" s="13">
        <v>207</v>
      </c>
      <c r="C333" s="351" t="s">
        <v>1913</v>
      </c>
      <c r="D333" s="381" t="s">
        <v>1914</v>
      </c>
      <c r="E333" s="392" t="s">
        <v>97</v>
      </c>
      <c r="F333" s="405">
        <v>1</v>
      </c>
      <c r="G333" s="136"/>
      <c r="H333" s="414">
        <v>415</v>
      </c>
      <c r="I333" s="407">
        <f t="shared" si="73"/>
        <v>415</v>
      </c>
      <c r="J333" s="255">
        <f t="shared" si="63"/>
        <v>15.961538461538462</v>
      </c>
      <c r="K333" s="8"/>
      <c r="L333" s="8" t="s">
        <v>3714</v>
      </c>
      <c r="M333" s="572"/>
      <c r="N333" s="8"/>
      <c r="O333" s="423"/>
      <c r="P333" s="423"/>
      <c r="Q333" s="402">
        <v>283</v>
      </c>
      <c r="R333" s="447"/>
      <c r="S333" s="447"/>
      <c r="T333" s="447"/>
      <c r="U333" s="550" t="s">
        <v>3719</v>
      </c>
      <c r="V333" s="530"/>
      <c r="W333" s="493" t="s">
        <v>5936</v>
      </c>
      <c r="X333" s="169"/>
      <c r="Y333" s="71" t="s">
        <v>245</v>
      </c>
      <c r="Z333" s="145">
        <f t="shared" si="64"/>
        <v>0</v>
      </c>
      <c r="AA333" s="145">
        <f t="shared" si="65"/>
        <v>0</v>
      </c>
      <c r="AB333" s="257">
        <f t="shared" si="66"/>
        <v>0</v>
      </c>
      <c r="AC333" s="142">
        <f t="shared" si="67"/>
        <v>0</v>
      </c>
      <c r="AD333" s="143">
        <f t="shared" si="68"/>
        <v>0</v>
      </c>
      <c r="AE333" s="144" t="str">
        <f t="shared" si="69"/>
        <v/>
      </c>
      <c r="AF333" s="144" t="str">
        <f t="shared" si="70"/>
        <v/>
      </c>
      <c r="AG333" s="144" t="str">
        <f t="shared" si="71"/>
        <v/>
      </c>
      <c r="AH333" s="591">
        <f t="shared" si="72"/>
        <v>0</v>
      </c>
    </row>
    <row r="334" spans="1:34">
      <c r="A334" s="573"/>
      <c r="B334" s="13">
        <v>208</v>
      </c>
      <c r="C334" s="351" t="s">
        <v>1915</v>
      </c>
      <c r="D334" s="381" t="s">
        <v>1916</v>
      </c>
      <c r="E334" s="392" t="s">
        <v>97</v>
      </c>
      <c r="F334" s="405">
        <v>1</v>
      </c>
      <c r="G334" s="8"/>
      <c r="H334" s="414">
        <v>1300</v>
      </c>
      <c r="I334" s="407">
        <f t="shared" si="73"/>
        <v>1300</v>
      </c>
      <c r="J334" s="255">
        <f t="shared" si="63"/>
        <v>50</v>
      </c>
      <c r="K334" s="8"/>
      <c r="L334" s="8" t="s">
        <v>3714</v>
      </c>
      <c r="M334" s="572"/>
      <c r="N334" s="8"/>
      <c r="O334" s="423"/>
      <c r="P334" s="423"/>
      <c r="Q334" s="402">
        <v>823</v>
      </c>
      <c r="R334" s="447"/>
      <c r="S334" s="447"/>
      <c r="T334" s="447"/>
      <c r="U334" s="548" t="s">
        <v>5367</v>
      </c>
      <c r="V334" s="530"/>
      <c r="W334" s="493" t="s">
        <v>5937</v>
      </c>
      <c r="X334" s="169"/>
      <c r="Y334" s="71" t="s">
        <v>245</v>
      </c>
      <c r="Z334" s="145">
        <f t="shared" si="64"/>
        <v>0</v>
      </c>
      <c r="AA334" s="145">
        <f t="shared" si="65"/>
        <v>0</v>
      </c>
      <c r="AB334" s="257">
        <f t="shared" si="66"/>
        <v>0</v>
      </c>
      <c r="AC334" s="142">
        <f t="shared" si="67"/>
        <v>0</v>
      </c>
      <c r="AD334" s="143">
        <f t="shared" si="68"/>
        <v>0</v>
      </c>
      <c r="AE334" s="144" t="str">
        <f t="shared" si="69"/>
        <v/>
      </c>
      <c r="AF334" s="144" t="str">
        <f t="shared" si="70"/>
        <v/>
      </c>
      <c r="AG334" s="144" t="str">
        <f t="shared" si="71"/>
        <v/>
      </c>
      <c r="AH334" s="591">
        <f t="shared" si="72"/>
        <v>0</v>
      </c>
    </row>
    <row r="335" spans="1:34">
      <c r="A335" s="573"/>
      <c r="B335" s="13">
        <v>208</v>
      </c>
      <c r="C335" s="351" t="s">
        <v>1917</v>
      </c>
      <c r="D335" s="381" t="s">
        <v>1918</v>
      </c>
      <c r="E335" s="392" t="s">
        <v>97</v>
      </c>
      <c r="F335" s="405">
        <v>1</v>
      </c>
      <c r="G335" s="232"/>
      <c r="H335" s="414">
        <v>1300</v>
      </c>
      <c r="I335" s="407">
        <f t="shared" si="73"/>
        <v>1300</v>
      </c>
      <c r="J335" s="255">
        <f t="shared" si="63"/>
        <v>50</v>
      </c>
      <c r="K335" s="8"/>
      <c r="L335" s="8" t="s">
        <v>3714</v>
      </c>
      <c r="M335" s="572"/>
      <c r="N335" s="8"/>
      <c r="O335" s="423"/>
      <c r="P335" s="423"/>
      <c r="Q335" s="402">
        <v>862</v>
      </c>
      <c r="R335" s="447"/>
      <c r="S335" s="447"/>
      <c r="T335" s="447"/>
      <c r="U335" s="552" t="s">
        <v>3721</v>
      </c>
      <c r="V335" s="530"/>
      <c r="W335" s="493" t="s">
        <v>5937</v>
      </c>
      <c r="X335" s="169"/>
      <c r="Y335" s="71" t="s">
        <v>245</v>
      </c>
      <c r="Z335" s="145">
        <f t="shared" si="64"/>
        <v>0</v>
      </c>
      <c r="AA335" s="145">
        <f t="shared" si="65"/>
        <v>0</v>
      </c>
      <c r="AB335" s="257">
        <f t="shared" si="66"/>
        <v>0</v>
      </c>
      <c r="AC335" s="142">
        <f t="shared" si="67"/>
        <v>0</v>
      </c>
      <c r="AD335" s="143">
        <f t="shared" si="68"/>
        <v>0</v>
      </c>
      <c r="AE335" s="144" t="str">
        <f t="shared" si="69"/>
        <v/>
      </c>
      <c r="AF335" s="144" t="str">
        <f t="shared" si="70"/>
        <v/>
      </c>
      <c r="AG335" s="144" t="str">
        <f t="shared" si="71"/>
        <v/>
      </c>
      <c r="AH335" s="591">
        <f t="shared" si="72"/>
        <v>0</v>
      </c>
    </row>
    <row r="336" spans="1:34">
      <c r="A336" s="573"/>
      <c r="B336" s="13">
        <v>208</v>
      </c>
      <c r="C336" s="351" t="s">
        <v>1919</v>
      </c>
      <c r="D336" s="381" t="s">
        <v>1920</v>
      </c>
      <c r="E336" s="392" t="s">
        <v>97</v>
      </c>
      <c r="F336" s="405">
        <v>1</v>
      </c>
      <c r="G336" s="136"/>
      <c r="H336" s="414">
        <v>1300</v>
      </c>
      <c r="I336" s="407">
        <f t="shared" si="73"/>
        <v>1300</v>
      </c>
      <c r="J336" s="255">
        <f t="shared" si="63"/>
        <v>50</v>
      </c>
      <c r="K336" s="8"/>
      <c r="L336" s="8" t="s">
        <v>3714</v>
      </c>
      <c r="M336" s="572"/>
      <c r="N336" s="8"/>
      <c r="O336" s="423"/>
      <c r="P336" s="423"/>
      <c r="Q336" s="402">
        <v>912</v>
      </c>
      <c r="R336" s="447"/>
      <c r="S336" s="447"/>
      <c r="T336" s="447"/>
      <c r="U336" s="552" t="s">
        <v>3721</v>
      </c>
      <c r="V336" s="530"/>
      <c r="W336" s="493" t="s">
        <v>5937</v>
      </c>
      <c r="X336" s="169"/>
      <c r="Y336" s="234" t="s">
        <v>245</v>
      </c>
      <c r="Z336" s="145">
        <f t="shared" si="64"/>
        <v>0</v>
      </c>
      <c r="AA336" s="145">
        <f t="shared" si="65"/>
        <v>0</v>
      </c>
      <c r="AB336" s="257">
        <f t="shared" si="66"/>
        <v>0</v>
      </c>
      <c r="AC336" s="142">
        <f t="shared" si="67"/>
        <v>0</v>
      </c>
      <c r="AD336" s="143">
        <f t="shared" si="68"/>
        <v>0</v>
      </c>
      <c r="AE336" s="144" t="str">
        <f t="shared" si="69"/>
        <v/>
      </c>
      <c r="AF336" s="144" t="str">
        <f t="shared" si="70"/>
        <v/>
      </c>
      <c r="AG336" s="144" t="str">
        <f t="shared" si="71"/>
        <v/>
      </c>
      <c r="AH336" s="591">
        <f t="shared" si="72"/>
        <v>0</v>
      </c>
    </row>
    <row r="337" spans="1:34">
      <c r="A337" s="573"/>
      <c r="B337" s="13"/>
      <c r="C337" s="351" t="s">
        <v>1921</v>
      </c>
      <c r="D337" s="381" t="s">
        <v>1922</v>
      </c>
      <c r="E337" s="392" t="s">
        <v>97</v>
      </c>
      <c r="F337" s="405">
        <v>1</v>
      </c>
      <c r="G337" s="235"/>
      <c r="H337" s="414">
        <v>160</v>
      </c>
      <c r="I337" s="407">
        <f t="shared" si="73"/>
        <v>160</v>
      </c>
      <c r="J337" s="255">
        <f t="shared" si="63"/>
        <v>6.1538461538461542</v>
      </c>
      <c r="K337" s="8"/>
      <c r="L337" s="8" t="s">
        <v>3714</v>
      </c>
      <c r="M337" s="572"/>
      <c r="N337" s="8"/>
      <c r="O337" s="423"/>
      <c r="P337" s="423"/>
      <c r="Q337" s="402">
        <v>72</v>
      </c>
      <c r="R337" s="447"/>
      <c r="S337" s="447"/>
      <c r="T337" s="447"/>
      <c r="U337" s="552" t="s">
        <v>3723</v>
      </c>
      <c r="V337" s="530"/>
      <c r="W337" s="493" t="s">
        <v>5938</v>
      </c>
      <c r="X337" s="169"/>
      <c r="Y337" s="238" t="s">
        <v>245</v>
      </c>
      <c r="Z337" s="145">
        <f t="shared" si="64"/>
        <v>0</v>
      </c>
      <c r="AA337" s="145">
        <f t="shared" si="65"/>
        <v>0</v>
      </c>
      <c r="AB337" s="257">
        <f t="shared" si="66"/>
        <v>0</v>
      </c>
      <c r="AC337" s="142">
        <f t="shared" si="67"/>
        <v>0</v>
      </c>
      <c r="AD337" s="143">
        <f t="shared" si="68"/>
        <v>0</v>
      </c>
      <c r="AE337" s="144" t="str">
        <f t="shared" si="69"/>
        <v/>
      </c>
      <c r="AF337" s="144" t="str">
        <f t="shared" si="70"/>
        <v/>
      </c>
      <c r="AG337" s="144" t="str">
        <f t="shared" si="71"/>
        <v/>
      </c>
      <c r="AH337" s="591">
        <f t="shared" si="72"/>
        <v>0</v>
      </c>
    </row>
    <row r="338" spans="1:34">
      <c r="A338" s="573"/>
      <c r="B338" s="13"/>
      <c r="C338" s="351" t="s">
        <v>1923</v>
      </c>
      <c r="D338" s="381" t="s">
        <v>1924</v>
      </c>
      <c r="E338" s="392" t="s">
        <v>97</v>
      </c>
      <c r="F338" s="405">
        <v>1</v>
      </c>
      <c r="G338" s="232"/>
      <c r="H338" s="414">
        <v>160</v>
      </c>
      <c r="I338" s="407">
        <f t="shared" si="73"/>
        <v>160</v>
      </c>
      <c r="J338" s="255">
        <f t="shared" si="63"/>
        <v>6.1538461538461542</v>
      </c>
      <c r="K338" s="8"/>
      <c r="L338" s="8" t="s">
        <v>3714</v>
      </c>
      <c r="M338" s="572"/>
      <c r="N338" s="8"/>
      <c r="O338" s="423"/>
      <c r="P338" s="423"/>
      <c r="Q338" s="402">
        <v>47</v>
      </c>
      <c r="R338" s="447"/>
      <c r="S338" s="447"/>
      <c r="T338" s="447"/>
      <c r="U338" s="552" t="s">
        <v>3725</v>
      </c>
      <c r="V338" s="530"/>
      <c r="W338" s="493" t="s">
        <v>5939</v>
      </c>
      <c r="X338" s="169"/>
      <c r="Y338" s="237" t="s">
        <v>245</v>
      </c>
      <c r="Z338" s="145">
        <f t="shared" si="64"/>
        <v>0</v>
      </c>
      <c r="AA338" s="145">
        <f t="shared" si="65"/>
        <v>0</v>
      </c>
      <c r="AB338" s="257">
        <f t="shared" si="66"/>
        <v>0</v>
      </c>
      <c r="AC338" s="142">
        <f t="shared" si="67"/>
        <v>0</v>
      </c>
      <c r="AD338" s="143">
        <f t="shared" si="68"/>
        <v>0</v>
      </c>
      <c r="AE338" s="144" t="str">
        <f t="shared" si="69"/>
        <v/>
      </c>
      <c r="AF338" s="144" t="str">
        <f t="shared" si="70"/>
        <v/>
      </c>
      <c r="AG338" s="144" t="str">
        <f t="shared" si="71"/>
        <v/>
      </c>
      <c r="AH338" s="591">
        <f t="shared" si="72"/>
        <v>0</v>
      </c>
    </row>
    <row r="339" spans="1:34">
      <c r="A339" s="573"/>
      <c r="B339" s="13"/>
      <c r="C339" s="351" t="s">
        <v>1925</v>
      </c>
      <c r="D339" s="381" t="s">
        <v>1926</v>
      </c>
      <c r="E339" s="392" t="s">
        <v>97</v>
      </c>
      <c r="F339" s="405">
        <v>1</v>
      </c>
      <c r="G339" s="136"/>
      <c r="H339" s="414">
        <v>340</v>
      </c>
      <c r="I339" s="407">
        <f t="shared" si="73"/>
        <v>340</v>
      </c>
      <c r="J339" s="255">
        <f t="shared" si="63"/>
        <v>13.076923076923077</v>
      </c>
      <c r="K339" s="8"/>
      <c r="L339" s="8" t="s">
        <v>3714</v>
      </c>
      <c r="M339" s="572"/>
      <c r="N339" s="8"/>
      <c r="O339" s="423"/>
      <c r="P339" s="423"/>
      <c r="Q339" s="402">
        <v>300</v>
      </c>
      <c r="R339" s="447"/>
      <c r="S339" s="447"/>
      <c r="T339" s="447"/>
      <c r="U339" s="552" t="s">
        <v>3727</v>
      </c>
      <c r="V339" s="530"/>
      <c r="W339" s="493" t="s">
        <v>5940</v>
      </c>
      <c r="X339" s="169"/>
      <c r="Y339" s="234" t="s">
        <v>247</v>
      </c>
      <c r="Z339" s="145">
        <f t="shared" si="64"/>
        <v>0</v>
      </c>
      <c r="AA339" s="145">
        <f t="shared" si="65"/>
        <v>0</v>
      </c>
      <c r="AB339" s="257">
        <f t="shared" si="66"/>
        <v>0</v>
      </c>
      <c r="AC339" s="142">
        <f t="shared" si="67"/>
        <v>0</v>
      </c>
      <c r="AD339" s="143">
        <f t="shared" si="68"/>
        <v>0</v>
      </c>
      <c r="AE339" s="144" t="str">
        <f t="shared" si="69"/>
        <v/>
      </c>
      <c r="AF339" s="144" t="str">
        <f t="shared" si="70"/>
        <v/>
      </c>
      <c r="AG339" s="144" t="str">
        <f t="shared" si="71"/>
        <v/>
      </c>
      <c r="AH339" s="591">
        <f t="shared" si="72"/>
        <v>0</v>
      </c>
    </row>
    <row r="340" spans="1:34" ht="15.75">
      <c r="A340" s="418" t="s">
        <v>5622</v>
      </c>
      <c r="B340" s="13"/>
      <c r="C340" s="341"/>
      <c r="D340" s="341"/>
      <c r="E340" s="379"/>
      <c r="F340" s="8"/>
      <c r="G340" s="235"/>
      <c r="H340" s="412"/>
      <c r="I340" s="410"/>
      <c r="J340" s="565"/>
      <c r="K340" s="8"/>
      <c r="L340" s="8"/>
      <c r="M340" s="572"/>
      <c r="N340" s="8"/>
      <c r="O340" s="426"/>
      <c r="P340" s="423"/>
      <c r="Q340" s="439"/>
      <c r="R340" s="459"/>
      <c r="S340" s="459"/>
      <c r="T340" s="447"/>
      <c r="U340" s="549"/>
      <c r="V340" s="530"/>
      <c r="W340" s="592"/>
      <c r="X340" s="137"/>
      <c r="Y340" s="238" t="s">
        <v>1015</v>
      </c>
      <c r="Z340" s="195"/>
      <c r="AA340" s="195"/>
      <c r="AB340" s="142"/>
      <c r="AC340" s="142"/>
      <c r="AD340" s="143"/>
      <c r="AE340" s="144"/>
      <c r="AF340" s="144"/>
      <c r="AG340" s="144"/>
      <c r="AH340" s="591"/>
    </row>
    <row r="341" spans="1:34">
      <c r="A341" s="573"/>
      <c r="B341" s="13"/>
      <c r="C341" s="341" t="s">
        <v>1927</v>
      </c>
      <c r="D341" s="344" t="s">
        <v>1928</v>
      </c>
      <c r="E341" s="379" t="s">
        <v>296</v>
      </c>
      <c r="F341" s="8">
        <v>24</v>
      </c>
      <c r="G341" s="136"/>
      <c r="H341" s="414">
        <v>13</v>
      </c>
      <c r="I341" s="407">
        <f t="shared" si="73"/>
        <v>13</v>
      </c>
      <c r="J341" s="255">
        <f t="shared" si="63"/>
        <v>0.5</v>
      </c>
      <c r="K341" s="8"/>
      <c r="L341" s="8" t="s">
        <v>3714</v>
      </c>
      <c r="M341" s="572"/>
      <c r="N341" s="8"/>
      <c r="O341" s="426">
        <v>1.0163999999999999E-2</v>
      </c>
      <c r="P341" s="423"/>
      <c r="Q341" s="439">
        <v>6800</v>
      </c>
      <c r="R341" s="450"/>
      <c r="S341" s="450"/>
      <c r="T341" s="447"/>
      <c r="U341" s="552" t="s">
        <v>3729</v>
      </c>
      <c r="V341" s="530"/>
      <c r="W341" s="425" t="s">
        <v>5941</v>
      </c>
      <c r="X341" s="169"/>
      <c r="Y341" s="237" t="s">
        <v>245</v>
      </c>
      <c r="Z341" s="145">
        <f t="shared" si="64"/>
        <v>0</v>
      </c>
      <c r="AA341" s="145">
        <f t="shared" si="65"/>
        <v>0</v>
      </c>
      <c r="AB341" s="257">
        <f t="shared" si="66"/>
        <v>0</v>
      </c>
      <c r="AC341" s="142">
        <f t="shared" si="67"/>
        <v>0</v>
      </c>
      <c r="AD341" s="143">
        <f t="shared" si="68"/>
        <v>0</v>
      </c>
      <c r="AE341" s="144" t="str">
        <f t="shared" si="69"/>
        <v/>
      </c>
      <c r="AF341" s="144" t="str">
        <f t="shared" si="70"/>
        <v/>
      </c>
      <c r="AG341" s="144" t="str">
        <f t="shared" si="71"/>
        <v/>
      </c>
      <c r="AH341" s="591">
        <f t="shared" si="72"/>
        <v>0</v>
      </c>
    </row>
    <row r="342" spans="1:34">
      <c r="A342" s="573"/>
      <c r="B342" s="13"/>
      <c r="C342" s="341" t="s">
        <v>1929</v>
      </c>
      <c r="D342" s="341" t="s">
        <v>1930</v>
      </c>
      <c r="E342" s="379" t="s">
        <v>97</v>
      </c>
      <c r="F342" s="8">
        <v>1</v>
      </c>
      <c r="G342" s="8"/>
      <c r="H342" s="414">
        <v>1985</v>
      </c>
      <c r="I342" s="407">
        <f t="shared" si="73"/>
        <v>1985</v>
      </c>
      <c r="J342" s="255">
        <f t="shared" si="63"/>
        <v>76.34615384615384</v>
      </c>
      <c r="K342" s="8"/>
      <c r="L342" s="8" t="s">
        <v>3714</v>
      </c>
      <c r="M342" s="572"/>
      <c r="N342" s="8"/>
      <c r="O342" s="426"/>
      <c r="P342" s="423"/>
      <c r="Q342" s="439">
        <v>3100</v>
      </c>
      <c r="R342" s="448"/>
      <c r="S342" s="448"/>
      <c r="T342" s="448"/>
      <c r="U342" s="548" t="s">
        <v>3731</v>
      </c>
      <c r="V342" s="530"/>
      <c r="W342" s="592" t="s">
        <v>5942</v>
      </c>
      <c r="X342" s="169"/>
      <c r="Y342" s="71" t="s">
        <v>245</v>
      </c>
      <c r="Z342" s="145">
        <f t="shared" si="64"/>
        <v>0</v>
      </c>
      <c r="AA342" s="145">
        <f t="shared" si="65"/>
        <v>0</v>
      </c>
      <c r="AB342" s="257">
        <f t="shared" si="66"/>
        <v>0</v>
      </c>
      <c r="AC342" s="142">
        <f t="shared" si="67"/>
        <v>0</v>
      </c>
      <c r="AD342" s="143">
        <f t="shared" si="68"/>
        <v>0</v>
      </c>
      <c r="AE342" s="144" t="str">
        <f t="shared" si="69"/>
        <v/>
      </c>
      <c r="AF342" s="144" t="str">
        <f t="shared" si="70"/>
        <v/>
      </c>
      <c r="AG342" s="144" t="str">
        <f t="shared" si="71"/>
        <v/>
      </c>
      <c r="AH342" s="591">
        <f t="shared" si="72"/>
        <v>0</v>
      </c>
    </row>
    <row r="343" spans="1:34">
      <c r="A343" s="573"/>
      <c r="B343" s="13"/>
      <c r="C343" s="341" t="s">
        <v>1931</v>
      </c>
      <c r="D343" s="341" t="s">
        <v>1932</v>
      </c>
      <c r="E343" s="379" t="s">
        <v>97</v>
      </c>
      <c r="F343" s="8">
        <v>1</v>
      </c>
      <c r="G343" s="8"/>
      <c r="H343" s="414">
        <v>1985</v>
      </c>
      <c r="I343" s="407">
        <f t="shared" si="73"/>
        <v>1985</v>
      </c>
      <c r="J343" s="255">
        <f t="shared" si="63"/>
        <v>76.34615384615384</v>
      </c>
      <c r="K343" s="8"/>
      <c r="L343" s="8" t="s">
        <v>3714</v>
      </c>
      <c r="M343" s="572"/>
      <c r="N343" s="8"/>
      <c r="O343" s="426"/>
      <c r="P343" s="423"/>
      <c r="Q343" s="439">
        <v>3100</v>
      </c>
      <c r="R343" s="448"/>
      <c r="S343" s="448"/>
      <c r="T343" s="448"/>
      <c r="U343" s="548" t="s">
        <v>3733</v>
      </c>
      <c r="V343" s="530"/>
      <c r="W343" s="592" t="s">
        <v>5943</v>
      </c>
      <c r="X343" s="169"/>
      <c r="Y343" s="71" t="s">
        <v>247</v>
      </c>
      <c r="Z343" s="145">
        <f t="shared" si="64"/>
        <v>0</v>
      </c>
      <c r="AA343" s="145">
        <f t="shared" si="65"/>
        <v>0</v>
      </c>
      <c r="AB343" s="257">
        <f t="shared" si="66"/>
        <v>0</v>
      </c>
      <c r="AC343" s="142">
        <f t="shared" si="67"/>
        <v>0</v>
      </c>
      <c r="AD343" s="143">
        <f t="shared" si="68"/>
        <v>0</v>
      </c>
      <c r="AE343" s="144" t="str">
        <f t="shared" si="69"/>
        <v/>
      </c>
      <c r="AF343" s="144" t="str">
        <f t="shared" si="70"/>
        <v/>
      </c>
      <c r="AG343" s="144" t="str">
        <f t="shared" si="71"/>
        <v/>
      </c>
      <c r="AH343" s="591">
        <f t="shared" si="72"/>
        <v>0</v>
      </c>
    </row>
    <row r="344" spans="1:34">
      <c r="A344" s="573"/>
      <c r="B344" s="13"/>
      <c r="C344" s="353" t="s">
        <v>1933</v>
      </c>
      <c r="D344" s="341" t="s">
        <v>1934</v>
      </c>
      <c r="E344" s="379" t="s">
        <v>97</v>
      </c>
      <c r="F344" s="8">
        <v>1</v>
      </c>
      <c r="G344" s="8"/>
      <c r="H344" s="414">
        <v>1985</v>
      </c>
      <c r="I344" s="407">
        <f t="shared" si="73"/>
        <v>1985</v>
      </c>
      <c r="J344" s="255">
        <f t="shared" ref="J344:J407" si="74">(I344/$J$19)</f>
        <v>76.34615384615384</v>
      </c>
      <c r="K344" s="8"/>
      <c r="L344" s="8" t="s">
        <v>3714</v>
      </c>
      <c r="M344" s="572"/>
      <c r="N344" s="8"/>
      <c r="O344" s="426"/>
      <c r="P344" s="423"/>
      <c r="Q344" s="439">
        <v>3100</v>
      </c>
      <c r="R344" s="448"/>
      <c r="S344" s="448"/>
      <c r="T344" s="448"/>
      <c r="U344" s="548" t="s">
        <v>3735</v>
      </c>
      <c r="V344" s="530"/>
      <c r="W344" s="592" t="s">
        <v>5944</v>
      </c>
      <c r="X344" s="169"/>
      <c r="Y344" s="71" t="s">
        <v>246</v>
      </c>
      <c r="Z344" s="145">
        <f t="shared" ref="Z344:Z407" si="75">(X344*F344*I344)</f>
        <v>0</v>
      </c>
      <c r="AA344" s="145">
        <f t="shared" ref="AA344:AA407" si="76">(Z344*1.21)</f>
        <v>0</v>
      </c>
      <c r="AB344" s="257">
        <f t="shared" ref="AB344:AB407" si="77">(X344*J344*F344)</f>
        <v>0</v>
      </c>
      <c r="AC344" s="142">
        <f t="shared" ref="AC344:AC407" si="78">(X344*Q344/1000)</f>
        <v>0</v>
      </c>
      <c r="AD344" s="143">
        <f t="shared" ref="AD344:AD407" si="79">(X344*O344)</f>
        <v>0</v>
      </c>
      <c r="AE344" s="144" t="str">
        <f t="shared" ref="AE344:AE407" si="80">IF(N344="1.1G",(P344/1000)*X344,"")</f>
        <v/>
      </c>
      <c r="AF344" s="144" t="str">
        <f t="shared" ref="AF344:AF407" si="81">IF(N344="1.3G",(P344/1000)*X344,"")</f>
        <v/>
      </c>
      <c r="AG344" s="144" t="str">
        <f t="shared" ref="AG344:AG407" si="82">IF(N344="1.4G",(P344/1000)*X344,"")</f>
        <v/>
      </c>
      <c r="AH344" s="591">
        <f t="shared" ref="AH344:AH407" si="83">SUM(AE344:AG344)</f>
        <v>0</v>
      </c>
    </row>
    <row r="345" spans="1:34">
      <c r="A345" s="573"/>
      <c r="B345" s="13">
        <v>53</v>
      </c>
      <c r="C345" s="341" t="s">
        <v>1935</v>
      </c>
      <c r="D345" s="341" t="s">
        <v>1936</v>
      </c>
      <c r="E345" s="379" t="s">
        <v>97</v>
      </c>
      <c r="F345" s="8">
        <v>1</v>
      </c>
      <c r="G345" s="8"/>
      <c r="H345" s="414">
        <v>2652</v>
      </c>
      <c r="I345" s="407">
        <f t="shared" si="73"/>
        <v>2652</v>
      </c>
      <c r="J345" s="255">
        <f t="shared" si="74"/>
        <v>102</v>
      </c>
      <c r="K345" s="8"/>
      <c r="L345" s="8" t="s">
        <v>3714</v>
      </c>
      <c r="M345" s="572"/>
      <c r="N345" s="8"/>
      <c r="O345" s="426"/>
      <c r="P345" s="423"/>
      <c r="Q345" s="439">
        <v>8200</v>
      </c>
      <c r="R345" s="448"/>
      <c r="S345" s="448"/>
      <c r="T345" s="448"/>
      <c r="U345" s="548" t="s">
        <v>3737</v>
      </c>
      <c r="V345" s="530"/>
      <c r="W345" s="480" t="s">
        <v>5945</v>
      </c>
      <c r="X345" s="169"/>
      <c r="Y345" s="71" t="s">
        <v>247</v>
      </c>
      <c r="Z345" s="145">
        <f t="shared" si="75"/>
        <v>0</v>
      </c>
      <c r="AA345" s="145">
        <f t="shared" si="76"/>
        <v>0</v>
      </c>
      <c r="AB345" s="257">
        <f t="shared" si="77"/>
        <v>0</v>
      </c>
      <c r="AC345" s="142">
        <f t="shared" si="78"/>
        <v>0</v>
      </c>
      <c r="AD345" s="143">
        <f t="shared" si="79"/>
        <v>0</v>
      </c>
      <c r="AE345" s="144" t="str">
        <f t="shared" si="80"/>
        <v/>
      </c>
      <c r="AF345" s="144" t="str">
        <f t="shared" si="81"/>
        <v/>
      </c>
      <c r="AG345" s="144" t="str">
        <f t="shared" si="82"/>
        <v/>
      </c>
      <c r="AH345" s="591">
        <f t="shared" si="83"/>
        <v>0</v>
      </c>
    </row>
    <row r="346" spans="1:34">
      <c r="A346" s="573"/>
      <c r="B346" s="13">
        <v>53</v>
      </c>
      <c r="C346" s="341" t="s">
        <v>1937</v>
      </c>
      <c r="D346" s="341" t="s">
        <v>1938</v>
      </c>
      <c r="E346" s="379" t="s">
        <v>97</v>
      </c>
      <c r="F346" s="8">
        <v>1</v>
      </c>
      <c r="G346" s="8"/>
      <c r="H346" s="414">
        <v>2652</v>
      </c>
      <c r="I346" s="407">
        <f t="shared" si="73"/>
        <v>2652</v>
      </c>
      <c r="J346" s="255">
        <f t="shared" si="74"/>
        <v>102</v>
      </c>
      <c r="K346" s="8"/>
      <c r="L346" s="8" t="s">
        <v>3714</v>
      </c>
      <c r="M346" s="572"/>
      <c r="N346" s="8"/>
      <c r="O346" s="426"/>
      <c r="P346" s="423"/>
      <c r="Q346" s="439">
        <v>8200</v>
      </c>
      <c r="R346" s="448"/>
      <c r="S346" s="448"/>
      <c r="T346" s="448"/>
      <c r="U346" s="550" t="s">
        <v>3739</v>
      </c>
      <c r="V346" s="530"/>
      <c r="W346" s="480" t="s">
        <v>5945</v>
      </c>
      <c r="X346" s="169"/>
      <c r="Y346" s="71" t="s">
        <v>245</v>
      </c>
      <c r="Z346" s="145">
        <f t="shared" si="75"/>
        <v>0</v>
      </c>
      <c r="AA346" s="145">
        <f t="shared" si="76"/>
        <v>0</v>
      </c>
      <c r="AB346" s="257">
        <f t="shared" si="77"/>
        <v>0</v>
      </c>
      <c r="AC346" s="142">
        <f t="shared" si="78"/>
        <v>0</v>
      </c>
      <c r="AD346" s="143">
        <f t="shared" si="79"/>
        <v>0</v>
      </c>
      <c r="AE346" s="144" t="str">
        <f t="shared" si="80"/>
        <v/>
      </c>
      <c r="AF346" s="144" t="str">
        <f t="shared" si="81"/>
        <v/>
      </c>
      <c r="AG346" s="144" t="str">
        <f t="shared" si="82"/>
        <v/>
      </c>
      <c r="AH346" s="591">
        <f t="shared" si="83"/>
        <v>0</v>
      </c>
    </row>
    <row r="347" spans="1:34">
      <c r="A347" s="573"/>
      <c r="B347" s="13">
        <v>54</v>
      </c>
      <c r="C347" s="347" t="s">
        <v>1939</v>
      </c>
      <c r="D347" s="347" t="s">
        <v>1940</v>
      </c>
      <c r="E347" s="379" t="s">
        <v>97</v>
      </c>
      <c r="F347" s="8">
        <v>1</v>
      </c>
      <c r="G347" s="8"/>
      <c r="H347" s="414">
        <v>15</v>
      </c>
      <c r="I347" s="407">
        <f t="shared" si="73"/>
        <v>15</v>
      </c>
      <c r="J347" s="255">
        <f t="shared" si="74"/>
        <v>0.57692307692307687</v>
      </c>
      <c r="K347" s="8"/>
      <c r="L347" s="8" t="s">
        <v>3714</v>
      </c>
      <c r="M347" s="572"/>
      <c r="N347" s="8"/>
      <c r="O347" s="426"/>
      <c r="P347" s="423"/>
      <c r="Q347" s="439"/>
      <c r="R347" s="450"/>
      <c r="S347" s="450"/>
      <c r="T347" s="447"/>
      <c r="U347" s="558" t="s">
        <v>3740</v>
      </c>
      <c r="V347" s="534"/>
      <c r="W347" s="499" t="s">
        <v>5946</v>
      </c>
      <c r="X347" s="169"/>
      <c r="Y347" s="71" t="s">
        <v>245</v>
      </c>
      <c r="Z347" s="145">
        <f t="shared" si="75"/>
        <v>0</v>
      </c>
      <c r="AA347" s="145">
        <f t="shared" si="76"/>
        <v>0</v>
      </c>
      <c r="AB347" s="257">
        <f t="shared" si="77"/>
        <v>0</v>
      </c>
      <c r="AC347" s="142">
        <f t="shared" si="78"/>
        <v>0</v>
      </c>
      <c r="AD347" s="143">
        <f t="shared" si="79"/>
        <v>0</v>
      </c>
      <c r="AE347" s="144" t="str">
        <f t="shared" si="80"/>
        <v/>
      </c>
      <c r="AF347" s="144" t="str">
        <f t="shared" si="81"/>
        <v/>
      </c>
      <c r="AG347" s="144" t="str">
        <f t="shared" si="82"/>
        <v/>
      </c>
      <c r="AH347" s="591">
        <f t="shared" si="83"/>
        <v>0</v>
      </c>
    </row>
    <row r="348" spans="1:34">
      <c r="A348" s="573"/>
      <c r="B348" s="13">
        <v>54</v>
      </c>
      <c r="C348" s="347" t="s">
        <v>1941</v>
      </c>
      <c r="D348" s="347" t="s">
        <v>1940</v>
      </c>
      <c r="E348" s="393" t="s">
        <v>97</v>
      </c>
      <c r="F348" s="8">
        <v>1</v>
      </c>
      <c r="G348" s="8"/>
      <c r="H348" s="414">
        <v>15</v>
      </c>
      <c r="I348" s="407">
        <f t="shared" si="73"/>
        <v>15</v>
      </c>
      <c r="J348" s="255">
        <f t="shared" si="74"/>
        <v>0.57692307692307687</v>
      </c>
      <c r="K348" s="8"/>
      <c r="L348" s="8" t="s">
        <v>3714</v>
      </c>
      <c r="M348" s="572"/>
      <c r="N348" s="8"/>
      <c r="O348" s="426"/>
      <c r="P348" s="423"/>
      <c r="Q348" s="439"/>
      <c r="R348" s="450"/>
      <c r="S348" s="450"/>
      <c r="T348" s="447"/>
      <c r="U348" s="558" t="s">
        <v>3742</v>
      </c>
      <c r="V348" s="534"/>
      <c r="W348" s="499" t="s">
        <v>5947</v>
      </c>
      <c r="X348" s="169"/>
      <c r="Y348" s="71" t="s">
        <v>245</v>
      </c>
      <c r="Z348" s="145">
        <f t="shared" si="75"/>
        <v>0</v>
      </c>
      <c r="AA348" s="145">
        <f t="shared" si="76"/>
        <v>0</v>
      </c>
      <c r="AB348" s="257">
        <f t="shared" si="77"/>
        <v>0</v>
      </c>
      <c r="AC348" s="142">
        <f t="shared" si="78"/>
        <v>0</v>
      </c>
      <c r="AD348" s="143">
        <f t="shared" si="79"/>
        <v>0</v>
      </c>
      <c r="AE348" s="144" t="str">
        <f t="shared" si="80"/>
        <v/>
      </c>
      <c r="AF348" s="144" t="str">
        <f t="shared" si="81"/>
        <v/>
      </c>
      <c r="AG348" s="144" t="str">
        <f t="shared" si="82"/>
        <v/>
      </c>
      <c r="AH348" s="591">
        <f t="shared" si="83"/>
        <v>0</v>
      </c>
    </row>
    <row r="349" spans="1:34">
      <c r="A349" s="573"/>
      <c r="B349" s="13">
        <v>55</v>
      </c>
      <c r="C349" s="347" t="s">
        <v>1942</v>
      </c>
      <c r="D349" s="347" t="s">
        <v>1943</v>
      </c>
      <c r="E349" s="393" t="s">
        <v>97</v>
      </c>
      <c r="F349" s="8">
        <v>1</v>
      </c>
      <c r="G349" s="8"/>
      <c r="H349" s="414">
        <v>15</v>
      </c>
      <c r="I349" s="407">
        <f t="shared" si="73"/>
        <v>15</v>
      </c>
      <c r="J349" s="255">
        <f t="shared" si="74"/>
        <v>0.57692307692307687</v>
      </c>
      <c r="K349" s="8"/>
      <c r="L349" s="8" t="s">
        <v>3714</v>
      </c>
      <c r="M349" s="572"/>
      <c r="N349" s="8"/>
      <c r="O349" s="426"/>
      <c r="P349" s="423"/>
      <c r="Q349" s="439"/>
      <c r="R349" s="450"/>
      <c r="S349" s="450"/>
      <c r="T349" s="447"/>
      <c r="U349" s="558" t="s">
        <v>3744</v>
      </c>
      <c r="V349" s="534"/>
      <c r="W349" s="499" t="s">
        <v>5946</v>
      </c>
      <c r="X349" s="169"/>
      <c r="Y349" s="71" t="s">
        <v>245</v>
      </c>
      <c r="Z349" s="145">
        <f t="shared" si="75"/>
        <v>0</v>
      </c>
      <c r="AA349" s="145">
        <f t="shared" si="76"/>
        <v>0</v>
      </c>
      <c r="AB349" s="257">
        <f t="shared" si="77"/>
        <v>0</v>
      </c>
      <c r="AC349" s="142">
        <f t="shared" si="78"/>
        <v>0</v>
      </c>
      <c r="AD349" s="143">
        <f t="shared" si="79"/>
        <v>0</v>
      </c>
      <c r="AE349" s="144" t="str">
        <f t="shared" si="80"/>
        <v/>
      </c>
      <c r="AF349" s="144" t="str">
        <f t="shared" si="81"/>
        <v/>
      </c>
      <c r="AG349" s="144" t="str">
        <f t="shared" si="82"/>
        <v/>
      </c>
      <c r="AH349" s="591">
        <f t="shared" si="83"/>
        <v>0</v>
      </c>
    </row>
    <row r="350" spans="1:34">
      <c r="A350" s="573"/>
      <c r="B350" s="13">
        <v>55</v>
      </c>
      <c r="C350" s="347" t="s">
        <v>1944</v>
      </c>
      <c r="D350" s="347" t="s">
        <v>1943</v>
      </c>
      <c r="E350" s="393" t="s">
        <v>97</v>
      </c>
      <c r="F350" s="8">
        <v>1</v>
      </c>
      <c r="G350" s="8"/>
      <c r="H350" s="414">
        <v>15</v>
      </c>
      <c r="I350" s="407">
        <f t="shared" si="73"/>
        <v>15</v>
      </c>
      <c r="J350" s="255">
        <f t="shared" si="74"/>
        <v>0.57692307692307687</v>
      </c>
      <c r="K350" s="8"/>
      <c r="L350" s="8" t="s">
        <v>3714</v>
      </c>
      <c r="M350" s="572"/>
      <c r="N350" s="8"/>
      <c r="O350" s="426"/>
      <c r="P350" s="423"/>
      <c r="Q350" s="439"/>
      <c r="R350" s="450"/>
      <c r="S350" s="450"/>
      <c r="T350" s="447"/>
      <c r="U350" s="558" t="s">
        <v>3745</v>
      </c>
      <c r="V350" s="534"/>
      <c r="W350" s="499" t="s">
        <v>5947</v>
      </c>
      <c r="X350" s="169"/>
      <c r="Y350" s="71" t="s">
        <v>245</v>
      </c>
      <c r="Z350" s="145">
        <f t="shared" si="75"/>
        <v>0</v>
      </c>
      <c r="AA350" s="145">
        <f t="shared" si="76"/>
        <v>0</v>
      </c>
      <c r="AB350" s="257">
        <f t="shared" si="77"/>
        <v>0</v>
      </c>
      <c r="AC350" s="142">
        <f t="shared" si="78"/>
        <v>0</v>
      </c>
      <c r="AD350" s="143">
        <f t="shared" si="79"/>
        <v>0</v>
      </c>
      <c r="AE350" s="144" t="str">
        <f t="shared" si="80"/>
        <v/>
      </c>
      <c r="AF350" s="144" t="str">
        <f t="shared" si="81"/>
        <v/>
      </c>
      <c r="AG350" s="144" t="str">
        <f t="shared" si="82"/>
        <v/>
      </c>
      <c r="AH350" s="591">
        <f t="shared" si="83"/>
        <v>0</v>
      </c>
    </row>
    <row r="351" spans="1:34">
      <c r="A351" s="573"/>
      <c r="B351" s="13"/>
      <c r="C351" s="347" t="s">
        <v>1945</v>
      </c>
      <c r="D351" s="347" t="s">
        <v>1946</v>
      </c>
      <c r="E351" s="393" t="s">
        <v>97</v>
      </c>
      <c r="F351" s="8">
        <v>1</v>
      </c>
      <c r="G351" s="8"/>
      <c r="H351" s="414">
        <v>17</v>
      </c>
      <c r="I351" s="407">
        <f t="shared" si="73"/>
        <v>17</v>
      </c>
      <c r="J351" s="255">
        <f t="shared" si="74"/>
        <v>0.65384615384615385</v>
      </c>
      <c r="K351" s="8"/>
      <c r="L351" s="8" t="s">
        <v>3714</v>
      </c>
      <c r="M351" s="572"/>
      <c r="N351" s="8"/>
      <c r="O351" s="426"/>
      <c r="P351" s="423"/>
      <c r="Q351" s="439"/>
      <c r="R351" s="450"/>
      <c r="S351" s="450"/>
      <c r="T351" s="447"/>
      <c r="U351" s="559" t="s">
        <v>3746</v>
      </c>
      <c r="V351" s="530"/>
      <c r="W351" s="499" t="s">
        <v>5948</v>
      </c>
      <c r="X351" s="169"/>
      <c r="Y351" s="71" t="s">
        <v>245</v>
      </c>
      <c r="Z351" s="145">
        <f t="shared" si="75"/>
        <v>0</v>
      </c>
      <c r="AA351" s="145">
        <f t="shared" si="76"/>
        <v>0</v>
      </c>
      <c r="AB351" s="257">
        <f t="shared" si="77"/>
        <v>0</v>
      </c>
      <c r="AC351" s="142">
        <f t="shared" si="78"/>
        <v>0</v>
      </c>
      <c r="AD351" s="143">
        <f t="shared" si="79"/>
        <v>0</v>
      </c>
      <c r="AE351" s="144" t="str">
        <f t="shared" si="80"/>
        <v/>
      </c>
      <c r="AF351" s="144" t="str">
        <f t="shared" si="81"/>
        <v/>
      </c>
      <c r="AG351" s="144" t="str">
        <f t="shared" si="82"/>
        <v/>
      </c>
      <c r="AH351" s="591">
        <f t="shared" si="83"/>
        <v>0</v>
      </c>
    </row>
    <row r="352" spans="1:34">
      <c r="B352" s="13"/>
      <c r="C352" s="341" t="s">
        <v>1947</v>
      </c>
      <c r="D352" s="341" t="s">
        <v>1948</v>
      </c>
      <c r="E352" s="379" t="s">
        <v>1949</v>
      </c>
      <c r="F352" s="8">
        <v>1</v>
      </c>
      <c r="G352" s="232"/>
      <c r="H352" s="414">
        <v>880</v>
      </c>
      <c r="I352" s="407">
        <f t="shared" si="73"/>
        <v>880</v>
      </c>
      <c r="J352" s="255">
        <f t="shared" si="74"/>
        <v>33.846153846153847</v>
      </c>
      <c r="K352" s="8"/>
      <c r="L352" s="8" t="s">
        <v>3714</v>
      </c>
      <c r="M352" s="572"/>
      <c r="N352" s="8" t="s">
        <v>3747</v>
      </c>
      <c r="O352" s="426"/>
      <c r="P352" s="423"/>
      <c r="Q352" s="439">
        <v>432</v>
      </c>
      <c r="R352" s="448"/>
      <c r="S352" s="448"/>
      <c r="T352" s="448"/>
      <c r="U352" s="548" t="s">
        <v>3748</v>
      </c>
      <c r="V352" s="530"/>
      <c r="W352" s="425" t="s">
        <v>5949</v>
      </c>
      <c r="X352" s="169"/>
      <c r="Y352" s="71" t="s">
        <v>245</v>
      </c>
      <c r="Z352" s="145">
        <f t="shared" si="75"/>
        <v>0</v>
      </c>
      <c r="AA352" s="145">
        <f t="shared" si="76"/>
        <v>0</v>
      </c>
      <c r="AB352" s="257">
        <f t="shared" si="77"/>
        <v>0</v>
      </c>
      <c r="AC352" s="142">
        <f t="shared" si="78"/>
        <v>0</v>
      </c>
      <c r="AD352" s="143">
        <f t="shared" si="79"/>
        <v>0</v>
      </c>
      <c r="AE352" s="144" t="str">
        <f t="shared" si="80"/>
        <v/>
      </c>
      <c r="AF352" s="144" t="str">
        <f t="shared" si="81"/>
        <v/>
      </c>
      <c r="AG352" s="144" t="str">
        <f t="shared" si="82"/>
        <v/>
      </c>
      <c r="AH352" s="591">
        <f t="shared" si="83"/>
        <v>0</v>
      </c>
    </row>
    <row r="353" spans="1:34">
      <c r="A353" s="573"/>
      <c r="B353" s="13"/>
      <c r="C353" s="353" t="s">
        <v>1950</v>
      </c>
      <c r="D353" s="341" t="s">
        <v>1951</v>
      </c>
      <c r="E353" s="379" t="s">
        <v>97</v>
      </c>
      <c r="F353" s="8">
        <v>1</v>
      </c>
      <c r="G353" s="136"/>
      <c r="H353" s="414">
        <v>75</v>
      </c>
      <c r="I353" s="407">
        <f t="shared" si="73"/>
        <v>75</v>
      </c>
      <c r="J353" s="255">
        <f t="shared" si="74"/>
        <v>2.8846153846153846</v>
      </c>
      <c r="K353" s="8"/>
      <c r="L353" s="8" t="s">
        <v>3714</v>
      </c>
      <c r="M353" s="572"/>
      <c r="N353" s="8"/>
      <c r="O353" s="426"/>
      <c r="P353" s="423"/>
      <c r="Q353" s="439"/>
      <c r="R353" s="448"/>
      <c r="S353" s="448"/>
      <c r="T353" s="448"/>
      <c r="U353" s="548" t="s">
        <v>5368</v>
      </c>
      <c r="V353" s="514" t="s">
        <v>3750</v>
      </c>
      <c r="W353" s="594" t="s">
        <v>5950</v>
      </c>
      <c r="X353" s="169"/>
      <c r="Y353" s="234" t="s">
        <v>245</v>
      </c>
      <c r="Z353" s="145">
        <f t="shared" si="75"/>
        <v>0</v>
      </c>
      <c r="AA353" s="145">
        <f t="shared" si="76"/>
        <v>0</v>
      </c>
      <c r="AB353" s="257">
        <f t="shared" si="77"/>
        <v>0</v>
      </c>
      <c r="AC353" s="142">
        <f t="shared" si="78"/>
        <v>0</v>
      </c>
      <c r="AD353" s="143">
        <f t="shared" si="79"/>
        <v>0</v>
      </c>
      <c r="AE353" s="144" t="str">
        <f t="shared" si="80"/>
        <v/>
      </c>
      <c r="AF353" s="144" t="str">
        <f t="shared" si="81"/>
        <v/>
      </c>
      <c r="AG353" s="144" t="str">
        <f t="shared" si="82"/>
        <v/>
      </c>
      <c r="AH353" s="591">
        <f t="shared" si="83"/>
        <v>0</v>
      </c>
    </row>
    <row r="354" spans="1:34">
      <c r="A354" s="573"/>
      <c r="B354" s="13"/>
      <c r="C354" s="341" t="s">
        <v>1952</v>
      </c>
      <c r="D354" s="341" t="s">
        <v>1953</v>
      </c>
      <c r="E354" s="379" t="s">
        <v>97</v>
      </c>
      <c r="F354" s="8">
        <v>1</v>
      </c>
      <c r="G354" s="239"/>
      <c r="H354" s="414">
        <v>5</v>
      </c>
      <c r="I354" s="407">
        <f t="shared" si="73"/>
        <v>5</v>
      </c>
      <c r="J354" s="255">
        <f t="shared" si="74"/>
        <v>0.19230769230769232</v>
      </c>
      <c r="K354" s="8"/>
      <c r="L354" s="8" t="s">
        <v>3714</v>
      </c>
      <c r="M354" s="572"/>
      <c r="N354" s="8"/>
      <c r="O354" s="426"/>
      <c r="P354" s="423"/>
      <c r="Q354" s="439"/>
      <c r="R354" s="448"/>
      <c r="S354" s="448"/>
      <c r="T354" s="448"/>
      <c r="U354" s="548" t="s">
        <v>3751</v>
      </c>
      <c r="V354" s="530"/>
      <c r="W354" s="499" t="s">
        <v>5951</v>
      </c>
      <c r="X354" s="169"/>
      <c r="Y354" s="238" t="s">
        <v>245</v>
      </c>
      <c r="Z354" s="145">
        <f t="shared" si="75"/>
        <v>0</v>
      </c>
      <c r="AA354" s="145">
        <f t="shared" si="76"/>
        <v>0</v>
      </c>
      <c r="AB354" s="257">
        <f t="shared" si="77"/>
        <v>0</v>
      </c>
      <c r="AC354" s="142">
        <f t="shared" si="78"/>
        <v>0</v>
      </c>
      <c r="AD354" s="143">
        <f t="shared" si="79"/>
        <v>0</v>
      </c>
      <c r="AE354" s="144" t="str">
        <f t="shared" si="80"/>
        <v/>
      </c>
      <c r="AF354" s="144" t="str">
        <f t="shared" si="81"/>
        <v/>
      </c>
      <c r="AG354" s="144" t="str">
        <f t="shared" si="82"/>
        <v/>
      </c>
      <c r="AH354" s="591">
        <f t="shared" si="83"/>
        <v>0</v>
      </c>
    </row>
    <row r="355" spans="1:34">
      <c r="B355" s="13">
        <v>209</v>
      </c>
      <c r="C355" s="341" t="s">
        <v>1954</v>
      </c>
      <c r="D355" s="341" t="s">
        <v>1955</v>
      </c>
      <c r="E355" s="379" t="s">
        <v>97</v>
      </c>
      <c r="F355" s="8">
        <v>1</v>
      </c>
      <c r="G355" s="136"/>
      <c r="H355" s="414">
        <v>6</v>
      </c>
      <c r="I355" s="407">
        <f t="shared" si="73"/>
        <v>6</v>
      </c>
      <c r="J355" s="255">
        <f t="shared" si="74"/>
        <v>0.23076923076923078</v>
      </c>
      <c r="K355" s="8"/>
      <c r="L355" s="8" t="s">
        <v>3714</v>
      </c>
      <c r="M355" s="572"/>
      <c r="N355" s="8"/>
      <c r="O355" s="426"/>
      <c r="P355" s="423"/>
      <c r="Q355" s="439"/>
      <c r="R355" s="448"/>
      <c r="S355" s="448"/>
      <c r="T355" s="448"/>
      <c r="U355" s="548" t="s">
        <v>3753</v>
      </c>
      <c r="V355" s="530"/>
      <c r="W355" s="594" t="s">
        <v>5952</v>
      </c>
      <c r="X355" s="169"/>
      <c r="Y355" s="240" t="s">
        <v>245</v>
      </c>
      <c r="Z355" s="145">
        <f t="shared" si="75"/>
        <v>0</v>
      </c>
      <c r="AA355" s="145">
        <f t="shared" si="76"/>
        <v>0</v>
      </c>
      <c r="AB355" s="257">
        <f t="shared" si="77"/>
        <v>0</v>
      </c>
      <c r="AC355" s="142">
        <f t="shared" si="78"/>
        <v>0</v>
      </c>
      <c r="AD355" s="143">
        <f t="shared" si="79"/>
        <v>0</v>
      </c>
      <c r="AE355" s="144" t="str">
        <f t="shared" si="80"/>
        <v/>
      </c>
      <c r="AF355" s="144" t="str">
        <f t="shared" si="81"/>
        <v/>
      </c>
      <c r="AG355" s="144" t="str">
        <f t="shared" si="82"/>
        <v/>
      </c>
      <c r="AH355" s="591">
        <f t="shared" si="83"/>
        <v>0</v>
      </c>
    </row>
    <row r="356" spans="1:34">
      <c r="A356" s="573"/>
      <c r="B356" s="13">
        <v>209</v>
      </c>
      <c r="C356" s="353" t="s">
        <v>1800</v>
      </c>
      <c r="D356" s="341" t="s">
        <v>1956</v>
      </c>
      <c r="E356" s="379" t="s">
        <v>97</v>
      </c>
      <c r="F356" s="8">
        <v>1</v>
      </c>
      <c r="G356" s="239"/>
      <c r="H356" s="414">
        <v>9</v>
      </c>
      <c r="I356" s="407">
        <f t="shared" si="73"/>
        <v>9</v>
      </c>
      <c r="J356" s="255">
        <f t="shared" si="74"/>
        <v>0.34615384615384615</v>
      </c>
      <c r="K356" s="8"/>
      <c r="L356" s="8" t="s">
        <v>3714</v>
      </c>
      <c r="M356" s="572"/>
      <c r="N356" s="8"/>
      <c r="O356" s="426"/>
      <c r="P356" s="423"/>
      <c r="Q356" s="439"/>
      <c r="R356" s="448"/>
      <c r="S356" s="448"/>
      <c r="T356" s="448"/>
      <c r="U356" s="548" t="s">
        <v>5369</v>
      </c>
      <c r="V356" s="530"/>
      <c r="W356" s="594" t="s">
        <v>5953</v>
      </c>
      <c r="X356" s="169"/>
      <c r="Y356" s="238" t="s">
        <v>245</v>
      </c>
      <c r="Z356" s="145">
        <f t="shared" si="75"/>
        <v>0</v>
      </c>
      <c r="AA356" s="145">
        <f t="shared" si="76"/>
        <v>0</v>
      </c>
      <c r="AB356" s="257">
        <f t="shared" si="77"/>
        <v>0</v>
      </c>
      <c r="AC356" s="142">
        <f t="shared" si="78"/>
        <v>0</v>
      </c>
      <c r="AD356" s="143">
        <f t="shared" si="79"/>
        <v>0</v>
      </c>
      <c r="AE356" s="144" t="str">
        <f t="shared" si="80"/>
        <v/>
      </c>
      <c r="AF356" s="144" t="str">
        <f t="shared" si="81"/>
        <v/>
      </c>
      <c r="AG356" s="144" t="str">
        <f t="shared" si="82"/>
        <v/>
      </c>
      <c r="AH356" s="591">
        <f t="shared" si="83"/>
        <v>0</v>
      </c>
    </row>
    <row r="357" spans="1:34">
      <c r="A357" s="335"/>
      <c r="B357" s="335"/>
      <c r="C357" s="365" t="s">
        <v>1957</v>
      </c>
      <c r="D357" s="364" t="s">
        <v>1958</v>
      </c>
      <c r="E357" s="379" t="s">
        <v>97</v>
      </c>
      <c r="F357" s="402">
        <v>1</v>
      </c>
      <c r="G357" s="136"/>
      <c r="H357" s="407">
        <v>119</v>
      </c>
      <c r="I357" s="407">
        <f t="shared" si="73"/>
        <v>119</v>
      </c>
      <c r="J357" s="255">
        <f t="shared" si="74"/>
        <v>4.5769230769230766</v>
      </c>
      <c r="K357" s="8"/>
      <c r="L357" s="8" t="s">
        <v>3714</v>
      </c>
      <c r="M357" s="425"/>
      <c r="N357" s="8"/>
      <c r="O357" s="8"/>
      <c r="P357" s="402"/>
      <c r="Q357" s="402">
        <v>438</v>
      </c>
      <c r="R357" s="402"/>
      <c r="S357" s="364"/>
      <c r="T357" s="364"/>
      <c r="U357" s="548" t="s">
        <v>5370</v>
      </c>
      <c r="V357" s="510" t="s">
        <v>5371</v>
      </c>
      <c r="W357" s="479" t="s">
        <v>5954</v>
      </c>
      <c r="X357" s="169"/>
      <c r="Y357" s="240" t="s">
        <v>245</v>
      </c>
      <c r="Z357" s="145">
        <f t="shared" si="75"/>
        <v>0</v>
      </c>
      <c r="AA357" s="145">
        <f t="shared" si="76"/>
        <v>0</v>
      </c>
      <c r="AB357" s="257">
        <f t="shared" si="77"/>
        <v>0</v>
      </c>
      <c r="AC357" s="142">
        <f t="shared" si="78"/>
        <v>0</v>
      </c>
      <c r="AD357" s="143">
        <f t="shared" si="79"/>
        <v>0</v>
      </c>
      <c r="AE357" s="144" t="str">
        <f t="shared" si="80"/>
        <v/>
      </c>
      <c r="AF357" s="144" t="str">
        <f t="shared" si="81"/>
        <v/>
      </c>
      <c r="AG357" s="144" t="str">
        <f t="shared" si="82"/>
        <v/>
      </c>
      <c r="AH357" s="591">
        <f t="shared" si="83"/>
        <v>0</v>
      </c>
    </row>
    <row r="358" spans="1:34">
      <c r="A358" s="138"/>
      <c r="B358" s="138"/>
      <c r="C358" s="364" t="s">
        <v>1959</v>
      </c>
      <c r="D358" s="364" t="s">
        <v>1960</v>
      </c>
      <c r="E358" s="379" t="s">
        <v>97</v>
      </c>
      <c r="F358" s="402">
        <v>1</v>
      </c>
      <c r="G358" s="18"/>
      <c r="H358" s="409">
        <v>125</v>
      </c>
      <c r="I358" s="407">
        <f t="shared" si="73"/>
        <v>125</v>
      </c>
      <c r="J358" s="255">
        <f t="shared" si="74"/>
        <v>4.8076923076923075</v>
      </c>
      <c r="K358" s="138"/>
      <c r="L358" s="8" t="s">
        <v>3714</v>
      </c>
      <c r="M358" s="571"/>
      <c r="N358" s="331"/>
      <c r="O358" s="331"/>
      <c r="P358" s="138"/>
      <c r="Q358" s="402">
        <v>318</v>
      </c>
      <c r="R358" s="137"/>
      <c r="S358" s="138"/>
      <c r="T358" s="138"/>
      <c r="U358" s="548" t="s">
        <v>3756</v>
      </c>
      <c r="V358" s="138"/>
      <c r="W358" s="594" t="s">
        <v>5955</v>
      </c>
      <c r="X358" s="169"/>
      <c r="Y358" s="238" t="s">
        <v>245</v>
      </c>
      <c r="Z358" s="145">
        <f t="shared" si="75"/>
        <v>0</v>
      </c>
      <c r="AA358" s="145">
        <f t="shared" si="76"/>
        <v>0</v>
      </c>
      <c r="AB358" s="257">
        <f t="shared" si="77"/>
        <v>0</v>
      </c>
      <c r="AC358" s="142">
        <f t="shared" si="78"/>
        <v>0</v>
      </c>
      <c r="AD358" s="143">
        <f t="shared" si="79"/>
        <v>0</v>
      </c>
      <c r="AE358" s="144" t="str">
        <f t="shared" si="80"/>
        <v/>
      </c>
      <c r="AF358" s="144" t="str">
        <f t="shared" si="81"/>
        <v/>
      </c>
      <c r="AG358" s="144" t="str">
        <f t="shared" si="82"/>
        <v/>
      </c>
      <c r="AH358" s="591">
        <f t="shared" si="83"/>
        <v>0</v>
      </c>
    </row>
    <row r="359" spans="1:34">
      <c r="A359" s="138"/>
      <c r="B359" s="138"/>
      <c r="C359" s="364" t="s">
        <v>1961</v>
      </c>
      <c r="D359" s="364" t="s">
        <v>1962</v>
      </c>
      <c r="E359" s="379" t="s">
        <v>97</v>
      </c>
      <c r="F359" s="402">
        <v>1</v>
      </c>
      <c r="G359" s="8"/>
      <c r="H359" s="409">
        <v>95</v>
      </c>
      <c r="I359" s="407">
        <f t="shared" si="73"/>
        <v>95</v>
      </c>
      <c r="J359" s="255">
        <f t="shared" si="74"/>
        <v>3.6538461538461537</v>
      </c>
      <c r="K359" s="138"/>
      <c r="L359" s="8" t="s">
        <v>3714</v>
      </c>
      <c r="M359" s="571"/>
      <c r="N359" s="331"/>
      <c r="O359" s="331"/>
      <c r="P359" s="138"/>
      <c r="Q359" s="402">
        <v>34</v>
      </c>
      <c r="R359" s="137"/>
      <c r="S359" s="138"/>
      <c r="T359" s="138"/>
      <c r="U359" s="548" t="s">
        <v>3758</v>
      </c>
      <c r="V359" s="138"/>
      <c r="W359" s="432" t="s">
        <v>5956</v>
      </c>
      <c r="X359" s="169"/>
      <c r="Y359" s="240" t="s">
        <v>245</v>
      </c>
      <c r="Z359" s="145">
        <f t="shared" si="75"/>
        <v>0</v>
      </c>
      <c r="AA359" s="145">
        <f t="shared" si="76"/>
        <v>0</v>
      </c>
      <c r="AB359" s="257">
        <f t="shared" si="77"/>
        <v>0</v>
      </c>
      <c r="AC359" s="142">
        <f t="shared" si="78"/>
        <v>0</v>
      </c>
      <c r="AD359" s="143">
        <f t="shared" si="79"/>
        <v>0</v>
      </c>
      <c r="AE359" s="144" t="str">
        <f t="shared" si="80"/>
        <v/>
      </c>
      <c r="AF359" s="144" t="str">
        <f t="shared" si="81"/>
        <v/>
      </c>
      <c r="AG359" s="144" t="str">
        <f t="shared" si="82"/>
        <v/>
      </c>
      <c r="AH359" s="591">
        <f t="shared" si="83"/>
        <v>0</v>
      </c>
    </row>
    <row r="360" spans="1:34">
      <c r="A360" s="138"/>
      <c r="B360" s="138"/>
      <c r="C360" s="364" t="s">
        <v>1963</v>
      </c>
      <c r="D360" s="364" t="s">
        <v>1964</v>
      </c>
      <c r="E360" s="379" t="s">
        <v>97</v>
      </c>
      <c r="F360" s="402">
        <v>1</v>
      </c>
      <c r="G360" s="8"/>
      <c r="H360" s="409">
        <v>396</v>
      </c>
      <c r="I360" s="407">
        <f t="shared" si="73"/>
        <v>396</v>
      </c>
      <c r="J360" s="255">
        <f t="shared" si="74"/>
        <v>15.23076923076923</v>
      </c>
      <c r="K360" s="138"/>
      <c r="L360" s="8" t="s">
        <v>3714</v>
      </c>
      <c r="M360" s="571"/>
      <c r="N360" s="331"/>
      <c r="O360" s="331"/>
      <c r="P360" s="138"/>
      <c r="Q360" s="402">
        <v>354</v>
      </c>
      <c r="R360" s="137"/>
      <c r="S360" s="138"/>
      <c r="T360" s="138"/>
      <c r="U360" s="550" t="s">
        <v>3760</v>
      </c>
      <c r="V360" s="138"/>
      <c r="W360" s="432" t="s">
        <v>5957</v>
      </c>
      <c r="X360" s="169"/>
      <c r="Y360" s="238" t="s">
        <v>245</v>
      </c>
      <c r="Z360" s="145">
        <f t="shared" si="75"/>
        <v>0</v>
      </c>
      <c r="AA360" s="145">
        <f t="shared" si="76"/>
        <v>0</v>
      </c>
      <c r="AB360" s="257">
        <f t="shared" si="77"/>
        <v>0</v>
      </c>
      <c r="AC360" s="142">
        <f t="shared" si="78"/>
        <v>0</v>
      </c>
      <c r="AD360" s="143">
        <f t="shared" si="79"/>
        <v>0</v>
      </c>
      <c r="AE360" s="144" t="str">
        <f t="shared" si="80"/>
        <v/>
      </c>
      <c r="AF360" s="144" t="str">
        <f t="shared" si="81"/>
        <v/>
      </c>
      <c r="AG360" s="144" t="str">
        <f t="shared" si="82"/>
        <v/>
      </c>
      <c r="AH360" s="591">
        <f t="shared" si="83"/>
        <v>0</v>
      </c>
    </row>
    <row r="361" spans="1:34">
      <c r="A361" s="138"/>
      <c r="B361" s="138">
        <v>210</v>
      </c>
      <c r="C361" s="355" t="s">
        <v>1965</v>
      </c>
      <c r="D361" s="364" t="s">
        <v>1966</v>
      </c>
      <c r="E361" s="379" t="s">
        <v>1967</v>
      </c>
      <c r="F361" s="402">
        <v>1</v>
      </c>
      <c r="G361" s="8"/>
      <c r="H361" s="409">
        <v>240</v>
      </c>
      <c r="I361" s="407">
        <f t="shared" si="73"/>
        <v>240</v>
      </c>
      <c r="J361" s="255">
        <f t="shared" si="74"/>
        <v>9.2307692307692299</v>
      </c>
      <c r="K361" s="138"/>
      <c r="L361" s="8" t="s">
        <v>3714</v>
      </c>
      <c r="M361" s="571"/>
      <c r="N361" s="331"/>
      <c r="O361" s="331"/>
      <c r="P361" s="138"/>
      <c r="Q361" s="402">
        <v>150</v>
      </c>
      <c r="R361" s="137"/>
      <c r="S361" s="138"/>
      <c r="T361" s="138"/>
      <c r="U361" s="548" t="s">
        <v>5372</v>
      </c>
      <c r="V361" s="138"/>
      <c r="W361" s="600" t="s">
        <v>5958</v>
      </c>
      <c r="X361" s="169"/>
      <c r="Y361" s="240" t="s">
        <v>245</v>
      </c>
      <c r="Z361" s="145">
        <f t="shared" si="75"/>
        <v>0</v>
      </c>
      <c r="AA361" s="145">
        <f t="shared" si="76"/>
        <v>0</v>
      </c>
      <c r="AB361" s="257">
        <f t="shared" si="77"/>
        <v>0</v>
      </c>
      <c r="AC361" s="142">
        <f t="shared" si="78"/>
        <v>0</v>
      </c>
      <c r="AD361" s="143">
        <f t="shared" si="79"/>
        <v>0</v>
      </c>
      <c r="AE361" s="144" t="str">
        <f t="shared" si="80"/>
        <v/>
      </c>
      <c r="AF361" s="144" t="str">
        <f t="shared" si="81"/>
        <v/>
      </c>
      <c r="AG361" s="144" t="str">
        <f t="shared" si="82"/>
        <v/>
      </c>
      <c r="AH361" s="591">
        <f t="shared" si="83"/>
        <v>0</v>
      </c>
    </row>
    <row r="362" spans="1:34">
      <c r="A362" s="138"/>
      <c r="B362" s="138">
        <v>210</v>
      </c>
      <c r="C362" s="355" t="s">
        <v>1968</v>
      </c>
      <c r="D362" s="364" t="s">
        <v>1969</v>
      </c>
      <c r="E362" s="379" t="s">
        <v>1967</v>
      </c>
      <c r="F362" s="402">
        <v>1</v>
      </c>
      <c r="G362" s="8"/>
      <c r="H362" s="409">
        <v>240</v>
      </c>
      <c r="I362" s="407">
        <f t="shared" si="73"/>
        <v>240</v>
      </c>
      <c r="J362" s="255">
        <f t="shared" si="74"/>
        <v>9.2307692307692299</v>
      </c>
      <c r="K362" s="138"/>
      <c r="L362" s="8" t="s">
        <v>3714</v>
      </c>
      <c r="M362" s="571"/>
      <c r="N362" s="331"/>
      <c r="O362" s="331"/>
      <c r="P362" s="138"/>
      <c r="Q362" s="402">
        <v>150</v>
      </c>
      <c r="R362" s="137"/>
      <c r="S362" s="138"/>
      <c r="T362" s="138"/>
      <c r="U362" s="548" t="s">
        <v>5373</v>
      </c>
      <c r="V362" s="138"/>
      <c r="W362" s="600" t="s">
        <v>5959</v>
      </c>
      <c r="X362" s="169"/>
      <c r="Y362" s="238" t="s">
        <v>245</v>
      </c>
      <c r="Z362" s="145">
        <f t="shared" si="75"/>
        <v>0</v>
      </c>
      <c r="AA362" s="145">
        <f t="shared" si="76"/>
        <v>0</v>
      </c>
      <c r="AB362" s="257">
        <f t="shared" si="77"/>
        <v>0</v>
      </c>
      <c r="AC362" s="142">
        <f t="shared" si="78"/>
        <v>0</v>
      </c>
      <c r="AD362" s="143">
        <f t="shared" si="79"/>
        <v>0</v>
      </c>
      <c r="AE362" s="144" t="str">
        <f t="shared" si="80"/>
        <v/>
      </c>
      <c r="AF362" s="144" t="str">
        <f t="shared" si="81"/>
        <v/>
      </c>
      <c r="AG362" s="144" t="str">
        <f t="shared" si="82"/>
        <v/>
      </c>
      <c r="AH362" s="591">
        <f t="shared" si="83"/>
        <v>0</v>
      </c>
    </row>
    <row r="363" spans="1:34" ht="15.75">
      <c r="A363" s="418" t="s">
        <v>5623</v>
      </c>
      <c r="B363" s="13"/>
      <c r="C363" s="341"/>
      <c r="D363" s="379"/>
      <c r="E363" s="341"/>
      <c r="F363" s="8"/>
      <c r="G363" s="8"/>
      <c r="H363" s="413"/>
      <c r="I363" s="410"/>
      <c r="J363" s="565"/>
      <c r="K363" s="346"/>
      <c r="L363" s="8"/>
      <c r="M363" s="572"/>
      <c r="N363" s="346"/>
      <c r="O363" s="346"/>
      <c r="P363" s="423"/>
      <c r="Q363" s="439"/>
      <c r="R363" s="454"/>
      <c r="S363" s="456"/>
      <c r="T363" s="425"/>
      <c r="U363" s="506"/>
      <c r="V363" s="530"/>
      <c r="W363" s="425"/>
      <c r="X363" s="137"/>
      <c r="Y363" s="237" t="s">
        <v>1015</v>
      </c>
      <c r="Z363" s="195"/>
      <c r="AA363" s="195"/>
      <c r="AB363" s="142"/>
      <c r="AC363" s="142"/>
      <c r="AD363" s="143"/>
      <c r="AE363" s="144"/>
      <c r="AF363" s="144"/>
      <c r="AG363" s="144"/>
      <c r="AH363" s="591"/>
    </row>
    <row r="364" spans="1:34">
      <c r="A364" s="573"/>
      <c r="B364" s="13">
        <v>52</v>
      </c>
      <c r="C364" s="341" t="s">
        <v>1970</v>
      </c>
      <c r="D364" s="341" t="s">
        <v>1971</v>
      </c>
      <c r="E364" s="379" t="s">
        <v>1972</v>
      </c>
      <c r="F364" s="8">
        <v>100</v>
      </c>
      <c r="G364" s="8"/>
      <c r="H364" s="413">
        <v>56</v>
      </c>
      <c r="I364" s="146">
        <f t="shared" ref="I364:I407" si="84">(H364)*$G$20</f>
        <v>39.199999999999996</v>
      </c>
      <c r="J364" s="255">
        <f t="shared" si="74"/>
        <v>1.5076923076923074</v>
      </c>
      <c r="K364" s="8"/>
      <c r="L364" s="8" t="s">
        <v>3714</v>
      </c>
      <c r="M364" s="572"/>
      <c r="N364" s="8"/>
      <c r="O364" s="426">
        <v>8.0687999999999996E-2</v>
      </c>
      <c r="P364" s="423"/>
      <c r="Q364" s="439">
        <v>10700</v>
      </c>
      <c r="R364" s="451" t="s">
        <v>3567</v>
      </c>
      <c r="S364" s="459"/>
      <c r="T364" s="447"/>
      <c r="U364" s="552" t="s">
        <v>5374</v>
      </c>
      <c r="V364" s="530"/>
      <c r="W364" s="425" t="s">
        <v>5960</v>
      </c>
      <c r="X364" s="169"/>
      <c r="Y364" s="234" t="s">
        <v>245</v>
      </c>
      <c r="Z364" s="145">
        <f t="shared" si="75"/>
        <v>0</v>
      </c>
      <c r="AA364" s="145">
        <f t="shared" si="76"/>
        <v>0</v>
      </c>
      <c r="AB364" s="257">
        <f t="shared" si="77"/>
        <v>0</v>
      </c>
      <c r="AC364" s="142">
        <f t="shared" si="78"/>
        <v>0</v>
      </c>
      <c r="AD364" s="143">
        <f t="shared" si="79"/>
        <v>0</v>
      </c>
      <c r="AE364" s="144" t="str">
        <f t="shared" si="80"/>
        <v/>
      </c>
      <c r="AF364" s="144" t="str">
        <f t="shared" si="81"/>
        <v/>
      </c>
      <c r="AG364" s="144" t="str">
        <f t="shared" si="82"/>
        <v/>
      </c>
      <c r="AH364" s="591">
        <f t="shared" si="83"/>
        <v>0</v>
      </c>
    </row>
    <row r="365" spans="1:34">
      <c r="A365" s="573"/>
      <c r="B365" s="13">
        <v>52</v>
      </c>
      <c r="C365" s="341" t="s">
        <v>1973</v>
      </c>
      <c r="D365" s="341" t="s">
        <v>1974</v>
      </c>
      <c r="E365" s="379" t="s">
        <v>1972</v>
      </c>
      <c r="F365" s="8">
        <v>100</v>
      </c>
      <c r="G365" s="235"/>
      <c r="H365" s="413">
        <v>64</v>
      </c>
      <c r="I365" s="146">
        <f t="shared" si="84"/>
        <v>44.8</v>
      </c>
      <c r="J365" s="255">
        <f t="shared" si="74"/>
        <v>1.723076923076923</v>
      </c>
      <c r="K365" s="8"/>
      <c r="L365" s="8" t="s">
        <v>3714</v>
      </c>
      <c r="M365" s="572"/>
      <c r="N365" s="8"/>
      <c r="O365" s="426">
        <v>8.0687999999999996E-2</v>
      </c>
      <c r="P365" s="423"/>
      <c r="Q365" s="439">
        <v>10900</v>
      </c>
      <c r="R365" s="451" t="s">
        <v>3567</v>
      </c>
      <c r="S365" s="459"/>
      <c r="T365" s="447"/>
      <c r="U365" s="549" t="s">
        <v>5375</v>
      </c>
      <c r="V365" s="530"/>
      <c r="W365" s="425" t="s">
        <v>5961</v>
      </c>
      <c r="X365" s="169"/>
      <c r="Y365" s="238" t="s">
        <v>6572</v>
      </c>
      <c r="Z365" s="145">
        <f t="shared" si="75"/>
        <v>0</v>
      </c>
      <c r="AA365" s="145">
        <f t="shared" si="76"/>
        <v>0</v>
      </c>
      <c r="AB365" s="257">
        <f t="shared" si="77"/>
        <v>0</v>
      </c>
      <c r="AC365" s="142">
        <f t="shared" si="78"/>
        <v>0</v>
      </c>
      <c r="AD365" s="143">
        <f t="shared" si="79"/>
        <v>0</v>
      </c>
      <c r="AE365" s="144" t="str">
        <f t="shared" si="80"/>
        <v/>
      </c>
      <c r="AF365" s="144" t="str">
        <f t="shared" si="81"/>
        <v/>
      </c>
      <c r="AG365" s="144" t="str">
        <f t="shared" si="82"/>
        <v/>
      </c>
      <c r="AH365" s="591">
        <f t="shared" si="83"/>
        <v>0</v>
      </c>
    </row>
    <row r="366" spans="1:34">
      <c r="A366" s="573"/>
      <c r="B366" s="13"/>
      <c r="C366" s="341" t="s">
        <v>1975</v>
      </c>
      <c r="D366" s="341" t="s">
        <v>1976</v>
      </c>
      <c r="E366" s="379" t="s">
        <v>291</v>
      </c>
      <c r="F366" s="8">
        <v>50</v>
      </c>
      <c r="G366" s="233"/>
      <c r="H366" s="413">
        <v>693</v>
      </c>
      <c r="I366" s="146">
        <f t="shared" si="84"/>
        <v>485.09999999999997</v>
      </c>
      <c r="J366" s="255">
        <f t="shared" si="74"/>
        <v>18.657692307692308</v>
      </c>
      <c r="K366" s="8"/>
      <c r="L366" s="8"/>
      <c r="M366" s="572"/>
      <c r="N366" s="8"/>
      <c r="O366" s="426">
        <v>1.9844000000000001E-2</v>
      </c>
      <c r="P366" s="423"/>
      <c r="Q366" s="439">
        <v>6900</v>
      </c>
      <c r="R366" s="451" t="s">
        <v>3315</v>
      </c>
      <c r="S366" s="459"/>
      <c r="T366" s="447"/>
      <c r="U366" s="549" t="s">
        <v>5376</v>
      </c>
      <c r="V366" s="530"/>
      <c r="W366" s="592" t="s">
        <v>5962</v>
      </c>
      <c r="X366" s="169"/>
      <c r="Y366" s="237" t="s">
        <v>6572</v>
      </c>
      <c r="Z366" s="145">
        <f t="shared" si="75"/>
        <v>0</v>
      </c>
      <c r="AA366" s="145">
        <f t="shared" si="76"/>
        <v>0</v>
      </c>
      <c r="AB366" s="257">
        <f t="shared" si="77"/>
        <v>0</v>
      </c>
      <c r="AC366" s="142">
        <f t="shared" si="78"/>
        <v>0</v>
      </c>
      <c r="AD366" s="143">
        <f t="shared" si="79"/>
        <v>0</v>
      </c>
      <c r="AE366" s="144" t="str">
        <f t="shared" si="80"/>
        <v/>
      </c>
      <c r="AF366" s="144" t="str">
        <f t="shared" si="81"/>
        <v/>
      </c>
      <c r="AG366" s="144" t="str">
        <f t="shared" si="82"/>
        <v/>
      </c>
      <c r="AH366" s="591">
        <f t="shared" si="83"/>
        <v>0</v>
      </c>
    </row>
    <row r="367" spans="1:34">
      <c r="A367" s="573"/>
      <c r="B367" s="13"/>
      <c r="C367" s="341" t="s">
        <v>1977</v>
      </c>
      <c r="D367" s="341" t="s">
        <v>1978</v>
      </c>
      <c r="E367" s="379" t="s">
        <v>1979</v>
      </c>
      <c r="F367" s="8">
        <v>200</v>
      </c>
      <c r="G367" s="136"/>
      <c r="H367" s="413">
        <v>22</v>
      </c>
      <c r="I367" s="146">
        <f t="shared" si="84"/>
        <v>15.399999999999999</v>
      </c>
      <c r="J367" s="255">
        <f t="shared" si="74"/>
        <v>0.5923076923076922</v>
      </c>
      <c r="K367" s="8" t="s">
        <v>1699</v>
      </c>
      <c r="L367" s="8"/>
      <c r="M367" s="572"/>
      <c r="N367" s="8" t="s">
        <v>10</v>
      </c>
      <c r="O367" s="426">
        <v>3.7739999999999996E-2</v>
      </c>
      <c r="P367" s="423">
        <v>2500</v>
      </c>
      <c r="Q367" s="439">
        <v>4900</v>
      </c>
      <c r="R367" s="451" t="s">
        <v>3267</v>
      </c>
      <c r="S367" s="461"/>
      <c r="T367" s="448">
        <v>400</v>
      </c>
      <c r="U367" s="549" t="s">
        <v>5377</v>
      </c>
      <c r="V367" s="530"/>
      <c r="W367" s="592" t="s">
        <v>5963</v>
      </c>
      <c r="X367" s="169"/>
      <c r="Y367" s="234" t="s">
        <v>245</v>
      </c>
      <c r="Z367" s="145">
        <f t="shared" si="75"/>
        <v>0</v>
      </c>
      <c r="AA367" s="145">
        <f t="shared" si="76"/>
        <v>0</v>
      </c>
      <c r="AB367" s="257">
        <f t="shared" si="77"/>
        <v>0</v>
      </c>
      <c r="AC367" s="142">
        <f t="shared" si="78"/>
        <v>0</v>
      </c>
      <c r="AD367" s="143">
        <f t="shared" si="79"/>
        <v>0</v>
      </c>
      <c r="AE367" s="144" t="str">
        <f t="shared" si="80"/>
        <v/>
      </c>
      <c r="AF367" s="144" t="str">
        <f t="shared" si="81"/>
        <v/>
      </c>
      <c r="AG367" s="144">
        <f t="shared" si="82"/>
        <v>0</v>
      </c>
      <c r="AH367" s="591">
        <f t="shared" si="83"/>
        <v>0</v>
      </c>
    </row>
    <row r="368" spans="1:34" ht="15.75">
      <c r="A368" s="584" t="s">
        <v>5624</v>
      </c>
      <c r="B368" s="13"/>
      <c r="C368" s="361"/>
      <c r="D368" s="341"/>
      <c r="E368" s="379"/>
      <c r="F368" s="399"/>
      <c r="G368" s="235"/>
      <c r="H368" s="413"/>
      <c r="I368" s="410"/>
      <c r="J368" s="565"/>
      <c r="K368" s="8"/>
      <c r="L368" s="8"/>
      <c r="M368" s="572"/>
      <c r="N368" s="8"/>
      <c r="O368" s="8"/>
      <c r="P368" s="423"/>
      <c r="Q368" s="439"/>
      <c r="R368" s="460"/>
      <c r="S368" s="460"/>
      <c r="T368" s="447"/>
      <c r="U368" s="506"/>
      <c r="V368" s="530"/>
      <c r="W368" s="425"/>
      <c r="X368" s="137"/>
      <c r="Y368" s="238" t="s">
        <v>1015</v>
      </c>
      <c r="Z368" s="195"/>
      <c r="AA368" s="195"/>
      <c r="AB368" s="142"/>
      <c r="AC368" s="142"/>
      <c r="AD368" s="143"/>
      <c r="AE368" s="144"/>
      <c r="AF368" s="144"/>
      <c r="AG368" s="144"/>
      <c r="AH368" s="591"/>
    </row>
    <row r="369" spans="1:34">
      <c r="A369" s="573"/>
      <c r="B369" s="13"/>
      <c r="C369" s="341" t="s">
        <v>1980</v>
      </c>
      <c r="D369" s="341" t="s">
        <v>1981</v>
      </c>
      <c r="E369" s="379" t="s">
        <v>108</v>
      </c>
      <c r="F369" s="8">
        <v>30</v>
      </c>
      <c r="G369" s="233"/>
      <c r="H369" s="413">
        <v>79</v>
      </c>
      <c r="I369" s="146">
        <f t="shared" si="84"/>
        <v>55.3</v>
      </c>
      <c r="J369" s="255">
        <f t="shared" si="74"/>
        <v>2.1269230769230769</v>
      </c>
      <c r="K369" s="8" t="s">
        <v>3145</v>
      </c>
      <c r="L369" s="8"/>
      <c r="M369" s="572" t="s">
        <v>5775</v>
      </c>
      <c r="N369" s="8" t="s">
        <v>10</v>
      </c>
      <c r="O369" s="426">
        <v>2.8423999999999998E-2</v>
      </c>
      <c r="P369" s="423">
        <v>1920</v>
      </c>
      <c r="Q369" s="439">
        <v>3490</v>
      </c>
      <c r="R369" s="451" t="s">
        <v>3578</v>
      </c>
      <c r="S369" s="459"/>
      <c r="T369" s="448">
        <v>20</v>
      </c>
      <c r="U369" s="552" t="s">
        <v>5378</v>
      </c>
      <c r="V369" s="531" t="s">
        <v>3768</v>
      </c>
      <c r="W369" s="479" t="s">
        <v>5964</v>
      </c>
      <c r="X369" s="169"/>
      <c r="Y369" s="237" t="s">
        <v>245</v>
      </c>
      <c r="Z369" s="145">
        <f t="shared" si="75"/>
        <v>0</v>
      </c>
      <c r="AA369" s="145">
        <f t="shared" si="76"/>
        <v>0</v>
      </c>
      <c r="AB369" s="257">
        <f t="shared" si="77"/>
        <v>0</v>
      </c>
      <c r="AC369" s="142">
        <f t="shared" si="78"/>
        <v>0</v>
      </c>
      <c r="AD369" s="143">
        <f t="shared" si="79"/>
        <v>0</v>
      </c>
      <c r="AE369" s="144" t="str">
        <f t="shared" si="80"/>
        <v/>
      </c>
      <c r="AF369" s="144" t="str">
        <f t="shared" si="81"/>
        <v/>
      </c>
      <c r="AG369" s="144">
        <f t="shared" si="82"/>
        <v>0</v>
      </c>
      <c r="AH369" s="591">
        <f t="shared" si="83"/>
        <v>0</v>
      </c>
    </row>
    <row r="370" spans="1:34" ht="15.75">
      <c r="A370" s="582" t="s">
        <v>5625</v>
      </c>
      <c r="B370" s="13"/>
      <c r="C370" s="361"/>
      <c r="D370" s="341"/>
      <c r="E370" s="379"/>
      <c r="F370" s="399"/>
      <c r="G370" s="136"/>
      <c r="H370" s="413"/>
      <c r="I370" s="410"/>
      <c r="J370" s="565"/>
      <c r="K370" s="8"/>
      <c r="L370" s="8"/>
      <c r="M370" s="572"/>
      <c r="N370" s="8"/>
      <c r="O370" s="8"/>
      <c r="P370" s="423"/>
      <c r="Q370" s="439"/>
      <c r="R370" s="460"/>
      <c r="S370" s="460"/>
      <c r="T370" s="447"/>
      <c r="U370" s="506"/>
      <c r="V370" s="530"/>
      <c r="W370" s="425"/>
      <c r="X370" s="137"/>
      <c r="Y370" s="234" t="s">
        <v>1015</v>
      </c>
      <c r="Z370" s="195"/>
      <c r="AA370" s="195"/>
      <c r="AB370" s="142"/>
      <c r="AC370" s="142"/>
      <c r="AD370" s="143"/>
      <c r="AE370" s="144"/>
      <c r="AF370" s="144"/>
      <c r="AG370" s="144"/>
      <c r="AH370" s="591"/>
    </row>
    <row r="371" spans="1:34">
      <c r="A371" s="573"/>
      <c r="B371" s="13"/>
      <c r="C371" s="341" t="s">
        <v>1982</v>
      </c>
      <c r="D371" s="341" t="s">
        <v>1983</v>
      </c>
      <c r="E371" s="379" t="s">
        <v>1984</v>
      </c>
      <c r="F371" s="8">
        <v>60</v>
      </c>
      <c r="G371" s="232"/>
      <c r="H371" s="413">
        <v>76</v>
      </c>
      <c r="I371" s="146">
        <f t="shared" si="84"/>
        <v>53.199999999999996</v>
      </c>
      <c r="J371" s="255">
        <f t="shared" si="74"/>
        <v>2.046153846153846</v>
      </c>
      <c r="K371" s="8" t="s">
        <v>3145</v>
      </c>
      <c r="L371" s="424" t="s">
        <v>3770</v>
      </c>
      <c r="M371" s="572" t="s">
        <v>5776</v>
      </c>
      <c r="N371" s="8" t="s">
        <v>10</v>
      </c>
      <c r="O371" s="426">
        <v>5.4449999999999998E-2</v>
      </c>
      <c r="P371" s="423">
        <v>3840</v>
      </c>
      <c r="Q371" s="439">
        <v>21300</v>
      </c>
      <c r="R371" s="451" t="s">
        <v>3771</v>
      </c>
      <c r="S371" s="459"/>
      <c r="T371" s="448">
        <v>50</v>
      </c>
      <c r="U371" s="549" t="s">
        <v>5379</v>
      </c>
      <c r="V371" s="524" t="s">
        <v>3772</v>
      </c>
      <c r="W371" s="479" t="s">
        <v>5965</v>
      </c>
      <c r="X371" s="169"/>
      <c r="Y371" s="238" t="s">
        <v>245</v>
      </c>
      <c r="Z371" s="145">
        <f t="shared" si="75"/>
        <v>0</v>
      </c>
      <c r="AA371" s="145">
        <f t="shared" si="76"/>
        <v>0</v>
      </c>
      <c r="AB371" s="257">
        <f t="shared" si="77"/>
        <v>0</v>
      </c>
      <c r="AC371" s="142">
        <f t="shared" si="78"/>
        <v>0</v>
      </c>
      <c r="AD371" s="143">
        <f t="shared" si="79"/>
        <v>0</v>
      </c>
      <c r="AE371" s="144" t="str">
        <f t="shared" si="80"/>
        <v/>
      </c>
      <c r="AF371" s="144" t="str">
        <f t="shared" si="81"/>
        <v/>
      </c>
      <c r="AG371" s="144">
        <f t="shared" si="82"/>
        <v>0</v>
      </c>
      <c r="AH371" s="591">
        <f t="shared" si="83"/>
        <v>0</v>
      </c>
    </row>
    <row r="372" spans="1:34" ht="15.75">
      <c r="A372" s="582" t="s">
        <v>5626</v>
      </c>
      <c r="B372" s="13"/>
      <c r="C372" s="361"/>
      <c r="D372" s="341"/>
      <c r="E372" s="379"/>
      <c r="F372" s="399"/>
      <c r="G372" s="136"/>
      <c r="H372" s="413"/>
      <c r="I372" s="410"/>
      <c r="J372" s="565"/>
      <c r="K372" s="8"/>
      <c r="L372" s="8"/>
      <c r="M372" s="572"/>
      <c r="N372" s="8"/>
      <c r="O372" s="8"/>
      <c r="P372" s="423"/>
      <c r="Q372" s="439"/>
      <c r="R372" s="460"/>
      <c r="S372" s="460"/>
      <c r="T372" s="447"/>
      <c r="U372" s="506"/>
      <c r="V372" s="530"/>
      <c r="W372" s="425"/>
      <c r="X372" s="137"/>
      <c r="Y372" s="237" t="s">
        <v>1015</v>
      </c>
      <c r="Z372" s="195"/>
      <c r="AA372" s="195"/>
      <c r="AB372" s="142"/>
      <c r="AC372" s="142"/>
      <c r="AD372" s="143"/>
      <c r="AE372" s="144"/>
      <c r="AF372" s="144"/>
      <c r="AG372" s="144"/>
      <c r="AH372" s="591"/>
    </row>
    <row r="373" spans="1:34">
      <c r="A373" s="573"/>
      <c r="B373" s="13"/>
      <c r="C373" s="341" t="s">
        <v>1985</v>
      </c>
      <c r="D373" s="341" t="s">
        <v>1986</v>
      </c>
      <c r="E373" s="379" t="s">
        <v>101</v>
      </c>
      <c r="F373" s="8">
        <v>12</v>
      </c>
      <c r="G373" s="259"/>
      <c r="H373" s="413">
        <v>244</v>
      </c>
      <c r="I373" s="146">
        <f t="shared" si="84"/>
        <v>170.79999999999998</v>
      </c>
      <c r="J373" s="255">
        <f t="shared" si="74"/>
        <v>6.569230769230769</v>
      </c>
      <c r="K373" s="8" t="s">
        <v>3145</v>
      </c>
      <c r="L373" s="424" t="s">
        <v>3773</v>
      </c>
      <c r="M373" s="572" t="s">
        <v>5776</v>
      </c>
      <c r="N373" s="8" t="s">
        <v>10</v>
      </c>
      <c r="O373" s="426">
        <v>3.3599999999999998E-2</v>
      </c>
      <c r="P373" s="423">
        <v>2304</v>
      </c>
      <c r="Q373" s="439">
        <v>13236</v>
      </c>
      <c r="R373" s="451" t="s">
        <v>3578</v>
      </c>
      <c r="S373" s="454"/>
      <c r="T373" s="448">
        <v>80</v>
      </c>
      <c r="U373" s="549" t="s">
        <v>5380</v>
      </c>
      <c r="V373" s="526" t="s">
        <v>3774</v>
      </c>
      <c r="W373" s="479" t="s">
        <v>5965</v>
      </c>
      <c r="X373" s="169"/>
      <c r="Y373" s="71" t="s">
        <v>6572</v>
      </c>
      <c r="Z373" s="145">
        <f t="shared" si="75"/>
        <v>0</v>
      </c>
      <c r="AA373" s="145">
        <f t="shared" si="76"/>
        <v>0</v>
      </c>
      <c r="AB373" s="257">
        <f t="shared" si="77"/>
        <v>0</v>
      </c>
      <c r="AC373" s="142">
        <f t="shared" si="78"/>
        <v>0</v>
      </c>
      <c r="AD373" s="143">
        <f t="shared" si="79"/>
        <v>0</v>
      </c>
      <c r="AE373" s="144" t="str">
        <f t="shared" si="80"/>
        <v/>
      </c>
      <c r="AF373" s="144" t="str">
        <f t="shared" si="81"/>
        <v/>
      </c>
      <c r="AG373" s="144">
        <f t="shared" si="82"/>
        <v>0</v>
      </c>
      <c r="AH373" s="591">
        <f t="shared" si="83"/>
        <v>0</v>
      </c>
    </row>
    <row r="374" spans="1:34" ht="15.75">
      <c r="A374" s="582" t="s">
        <v>5627</v>
      </c>
      <c r="B374" s="13"/>
      <c r="C374" s="361"/>
      <c r="D374" s="341"/>
      <c r="E374" s="379"/>
      <c r="F374" s="399"/>
      <c r="G374" s="8"/>
      <c r="H374" s="413"/>
      <c r="I374" s="410"/>
      <c r="J374" s="565"/>
      <c r="K374" s="8"/>
      <c r="L374" s="8"/>
      <c r="M374" s="572"/>
      <c r="N374" s="8"/>
      <c r="O374" s="8"/>
      <c r="P374" s="423"/>
      <c r="Q374" s="439"/>
      <c r="R374" s="460"/>
      <c r="S374" s="460"/>
      <c r="T374" s="447"/>
      <c r="U374" s="506"/>
      <c r="V374" s="530"/>
      <c r="W374" s="425"/>
      <c r="X374" s="137"/>
      <c r="Y374" s="234" t="s">
        <v>1015</v>
      </c>
      <c r="Z374" s="195"/>
      <c r="AA374" s="195"/>
      <c r="AB374" s="142"/>
      <c r="AC374" s="142"/>
      <c r="AD374" s="143"/>
      <c r="AE374" s="144"/>
      <c r="AF374" s="144"/>
      <c r="AG374" s="144"/>
      <c r="AH374" s="591"/>
    </row>
    <row r="375" spans="1:34">
      <c r="A375" s="573"/>
      <c r="B375" s="13"/>
      <c r="C375" s="341" t="s">
        <v>1987</v>
      </c>
      <c r="D375" s="341" t="s">
        <v>1988</v>
      </c>
      <c r="E375" s="379" t="s">
        <v>318</v>
      </c>
      <c r="F375" s="8">
        <v>3</v>
      </c>
      <c r="G375" s="232"/>
      <c r="H375" s="413">
        <v>807</v>
      </c>
      <c r="I375" s="146">
        <f t="shared" si="84"/>
        <v>564.9</v>
      </c>
      <c r="J375" s="255">
        <f t="shared" si="74"/>
        <v>21.726923076923075</v>
      </c>
      <c r="K375" s="8" t="s">
        <v>3145</v>
      </c>
      <c r="L375" s="424" t="s">
        <v>3773</v>
      </c>
      <c r="M375" s="572" t="s">
        <v>5776</v>
      </c>
      <c r="N375" s="8" t="s">
        <v>10</v>
      </c>
      <c r="O375" s="426">
        <v>2.4839999999999997E-2</v>
      </c>
      <c r="P375" s="423">
        <v>1494</v>
      </c>
      <c r="Q375" s="439">
        <v>11101</v>
      </c>
      <c r="R375" s="451" t="s">
        <v>3775</v>
      </c>
      <c r="S375" s="454"/>
      <c r="T375" s="448">
        <v>100</v>
      </c>
      <c r="U375" s="553" t="s">
        <v>3776</v>
      </c>
      <c r="V375" s="522" t="s">
        <v>3777</v>
      </c>
      <c r="W375" s="479" t="s">
        <v>5964</v>
      </c>
      <c r="X375" s="169"/>
      <c r="Y375" s="238" t="s">
        <v>245</v>
      </c>
      <c r="Z375" s="145">
        <f t="shared" si="75"/>
        <v>0</v>
      </c>
      <c r="AA375" s="145">
        <f t="shared" si="76"/>
        <v>0</v>
      </c>
      <c r="AB375" s="257">
        <f t="shared" si="77"/>
        <v>0</v>
      </c>
      <c r="AC375" s="142">
        <f t="shared" si="78"/>
        <v>0</v>
      </c>
      <c r="AD375" s="143">
        <f t="shared" si="79"/>
        <v>0</v>
      </c>
      <c r="AE375" s="144" t="str">
        <f t="shared" si="80"/>
        <v/>
      </c>
      <c r="AF375" s="144" t="str">
        <f t="shared" si="81"/>
        <v/>
      </c>
      <c r="AG375" s="144">
        <f t="shared" si="82"/>
        <v>0</v>
      </c>
      <c r="AH375" s="591">
        <f t="shared" si="83"/>
        <v>0</v>
      </c>
    </row>
    <row r="376" spans="1:34" ht="15.75">
      <c r="A376" s="582" t="s">
        <v>5628</v>
      </c>
      <c r="B376" s="13"/>
      <c r="C376" s="361"/>
      <c r="D376" s="341"/>
      <c r="E376" s="379"/>
      <c r="F376" s="399"/>
      <c r="G376" s="136"/>
      <c r="H376" s="413"/>
      <c r="I376" s="410"/>
      <c r="J376" s="565"/>
      <c r="K376" s="8"/>
      <c r="L376" s="8"/>
      <c r="M376" s="572"/>
      <c r="N376" s="8"/>
      <c r="O376" s="8"/>
      <c r="P376" s="423"/>
      <c r="Q376" s="439"/>
      <c r="R376" s="460"/>
      <c r="S376" s="460"/>
      <c r="T376" s="447"/>
      <c r="U376" s="506"/>
      <c r="V376" s="530"/>
      <c r="W376" s="425"/>
      <c r="X376" s="137"/>
      <c r="Y376" s="237" t="s">
        <v>1015</v>
      </c>
      <c r="Z376" s="195"/>
      <c r="AA376" s="195"/>
      <c r="AB376" s="142"/>
      <c r="AC376" s="142"/>
      <c r="AD376" s="143"/>
      <c r="AE376" s="144"/>
      <c r="AF376" s="144"/>
      <c r="AG376" s="144"/>
      <c r="AH376" s="591"/>
    </row>
    <row r="377" spans="1:34">
      <c r="A377" s="573"/>
      <c r="B377" s="13">
        <v>62</v>
      </c>
      <c r="C377" s="350" t="s">
        <v>1989</v>
      </c>
      <c r="D377" s="358" t="s">
        <v>337</v>
      </c>
      <c r="E377" s="379" t="s">
        <v>291</v>
      </c>
      <c r="F377" s="402">
        <v>50</v>
      </c>
      <c r="G377" s="259"/>
      <c r="H377" s="413">
        <v>80</v>
      </c>
      <c r="I377" s="146">
        <f t="shared" si="84"/>
        <v>56</v>
      </c>
      <c r="J377" s="255">
        <f t="shared" si="74"/>
        <v>2.1538461538461537</v>
      </c>
      <c r="K377" s="8" t="s">
        <v>3145</v>
      </c>
      <c r="L377" s="8"/>
      <c r="M377" s="572" t="s">
        <v>5775</v>
      </c>
      <c r="N377" s="8" t="s">
        <v>10</v>
      </c>
      <c r="O377" s="426">
        <v>2.7435999999999999E-2</v>
      </c>
      <c r="P377" s="423">
        <v>3200</v>
      </c>
      <c r="Q377" s="402">
        <v>14700</v>
      </c>
      <c r="R377" s="451" t="s">
        <v>3267</v>
      </c>
      <c r="S377" s="457"/>
      <c r="T377" s="447">
        <v>15</v>
      </c>
      <c r="U377" s="548" t="s">
        <v>579</v>
      </c>
      <c r="V377" s="522" t="s">
        <v>580</v>
      </c>
      <c r="W377" s="479" t="s">
        <v>775</v>
      </c>
      <c r="X377" s="169"/>
      <c r="Y377" s="71" t="s">
        <v>245</v>
      </c>
      <c r="Z377" s="145">
        <f t="shared" si="75"/>
        <v>0</v>
      </c>
      <c r="AA377" s="145">
        <f t="shared" si="76"/>
        <v>0</v>
      </c>
      <c r="AB377" s="257">
        <f t="shared" si="77"/>
        <v>0</v>
      </c>
      <c r="AC377" s="142">
        <f t="shared" si="78"/>
        <v>0</v>
      </c>
      <c r="AD377" s="143">
        <f t="shared" si="79"/>
        <v>0</v>
      </c>
      <c r="AE377" s="144" t="str">
        <f t="shared" si="80"/>
        <v/>
      </c>
      <c r="AF377" s="144" t="str">
        <f t="shared" si="81"/>
        <v/>
      </c>
      <c r="AG377" s="144">
        <f t="shared" si="82"/>
        <v>0</v>
      </c>
      <c r="AH377" s="591">
        <f t="shared" si="83"/>
        <v>0</v>
      </c>
    </row>
    <row r="378" spans="1:34">
      <c r="A378" s="573"/>
      <c r="B378" s="13">
        <v>62</v>
      </c>
      <c r="C378" s="350" t="s">
        <v>1990</v>
      </c>
      <c r="D378" s="358" t="s">
        <v>338</v>
      </c>
      <c r="E378" s="379" t="s">
        <v>291</v>
      </c>
      <c r="F378" s="402">
        <v>50</v>
      </c>
      <c r="G378" s="8"/>
      <c r="H378" s="413">
        <v>80</v>
      </c>
      <c r="I378" s="146">
        <f t="shared" si="84"/>
        <v>56</v>
      </c>
      <c r="J378" s="255">
        <f t="shared" si="74"/>
        <v>2.1538461538461537</v>
      </c>
      <c r="K378" s="8" t="s">
        <v>3145</v>
      </c>
      <c r="L378" s="8"/>
      <c r="M378" s="572" t="s">
        <v>5775</v>
      </c>
      <c r="N378" s="8" t="s">
        <v>10</v>
      </c>
      <c r="O378" s="426">
        <v>2.7435999999999999E-2</v>
      </c>
      <c r="P378" s="423">
        <v>3200</v>
      </c>
      <c r="Q378" s="402">
        <v>14500</v>
      </c>
      <c r="R378" s="451" t="s">
        <v>3267</v>
      </c>
      <c r="S378" s="457"/>
      <c r="T378" s="447">
        <v>15</v>
      </c>
      <c r="U378" s="548" t="s">
        <v>581</v>
      </c>
      <c r="V378" s="522" t="s">
        <v>3778</v>
      </c>
      <c r="W378" s="479" t="s">
        <v>775</v>
      </c>
      <c r="X378" s="169"/>
      <c r="Y378" s="234" t="s">
        <v>245</v>
      </c>
      <c r="Z378" s="145">
        <f t="shared" si="75"/>
        <v>0</v>
      </c>
      <c r="AA378" s="145">
        <f t="shared" si="76"/>
        <v>0</v>
      </c>
      <c r="AB378" s="257">
        <f t="shared" si="77"/>
        <v>0</v>
      </c>
      <c r="AC378" s="142">
        <f t="shared" si="78"/>
        <v>0</v>
      </c>
      <c r="AD378" s="143">
        <f t="shared" si="79"/>
        <v>0</v>
      </c>
      <c r="AE378" s="144" t="str">
        <f t="shared" si="80"/>
        <v/>
      </c>
      <c r="AF378" s="144" t="str">
        <f t="shared" si="81"/>
        <v/>
      </c>
      <c r="AG378" s="144">
        <f t="shared" si="82"/>
        <v>0</v>
      </c>
      <c r="AH378" s="591">
        <f t="shared" si="83"/>
        <v>0</v>
      </c>
    </row>
    <row r="379" spans="1:34" ht="15.75">
      <c r="A379" s="582" t="s">
        <v>5629</v>
      </c>
      <c r="B379" s="13"/>
      <c r="C379" s="361"/>
      <c r="D379" s="341"/>
      <c r="E379" s="379"/>
      <c r="F379" s="399"/>
      <c r="G379" s="136"/>
      <c r="H379" s="413"/>
      <c r="I379" s="410"/>
      <c r="J379" s="565"/>
      <c r="K379" s="8"/>
      <c r="L379" s="8"/>
      <c r="M379" s="572"/>
      <c r="N379" s="8"/>
      <c r="O379" s="8"/>
      <c r="P379" s="423"/>
      <c r="Q379" s="439"/>
      <c r="R379" s="460"/>
      <c r="S379" s="460"/>
      <c r="T379" s="447"/>
      <c r="U379" s="506"/>
      <c r="V379" s="530"/>
      <c r="W379" s="425"/>
      <c r="X379" s="137"/>
      <c r="Y379" s="238" t="s">
        <v>1015</v>
      </c>
      <c r="Z379" s="195"/>
      <c r="AA379" s="195"/>
      <c r="AB379" s="142"/>
      <c r="AC379" s="142"/>
      <c r="AD379" s="143"/>
      <c r="AE379" s="144"/>
      <c r="AF379" s="144"/>
      <c r="AG379" s="144"/>
      <c r="AH379" s="591"/>
    </row>
    <row r="380" spans="1:34">
      <c r="A380" s="573"/>
      <c r="B380" s="13">
        <v>63</v>
      </c>
      <c r="C380" s="350" t="s">
        <v>1991</v>
      </c>
      <c r="D380" s="358" t="s">
        <v>339</v>
      </c>
      <c r="E380" s="379" t="s">
        <v>101</v>
      </c>
      <c r="F380" s="402">
        <v>12</v>
      </c>
      <c r="G380" s="8"/>
      <c r="H380" s="413">
        <v>482</v>
      </c>
      <c r="I380" s="146">
        <f t="shared" si="84"/>
        <v>337.4</v>
      </c>
      <c r="J380" s="255">
        <f t="shared" si="74"/>
        <v>12.976923076923075</v>
      </c>
      <c r="K380" s="8" t="s">
        <v>3145</v>
      </c>
      <c r="L380" s="346"/>
      <c r="M380" s="572" t="s">
        <v>5775</v>
      </c>
      <c r="N380" s="8" t="s">
        <v>3208</v>
      </c>
      <c r="O380" s="426">
        <v>3.458E-2</v>
      </c>
      <c r="P380" s="423">
        <v>4800</v>
      </c>
      <c r="Q380" s="402">
        <v>21500</v>
      </c>
      <c r="R380" s="461" t="s">
        <v>3779</v>
      </c>
      <c r="S380" s="457"/>
      <c r="T380" s="447">
        <v>60</v>
      </c>
      <c r="U380" s="548" t="s">
        <v>3780</v>
      </c>
      <c r="V380" s="522" t="s">
        <v>3781</v>
      </c>
      <c r="W380" s="479" t="s">
        <v>789</v>
      </c>
      <c r="X380" s="169"/>
      <c r="Y380" s="237" t="s">
        <v>245</v>
      </c>
      <c r="Z380" s="145">
        <f t="shared" si="75"/>
        <v>0</v>
      </c>
      <c r="AA380" s="145">
        <f t="shared" si="76"/>
        <v>0</v>
      </c>
      <c r="AB380" s="257">
        <f t="shared" si="77"/>
        <v>0</v>
      </c>
      <c r="AC380" s="142">
        <f t="shared" si="78"/>
        <v>0</v>
      </c>
      <c r="AD380" s="143">
        <f t="shared" si="79"/>
        <v>0</v>
      </c>
      <c r="AE380" s="144" t="str">
        <f t="shared" si="80"/>
        <v/>
      </c>
      <c r="AF380" s="144">
        <f t="shared" si="81"/>
        <v>0</v>
      </c>
      <c r="AG380" s="144" t="str">
        <f t="shared" si="82"/>
        <v/>
      </c>
      <c r="AH380" s="591">
        <f t="shared" si="83"/>
        <v>0</v>
      </c>
    </row>
    <row r="381" spans="1:34">
      <c r="A381" s="573"/>
      <c r="B381" s="13">
        <v>63</v>
      </c>
      <c r="C381" s="350" t="s">
        <v>1992</v>
      </c>
      <c r="D381" s="358" t="s">
        <v>340</v>
      </c>
      <c r="E381" s="379" t="s">
        <v>101</v>
      </c>
      <c r="F381" s="402">
        <v>12</v>
      </c>
      <c r="G381" s="8"/>
      <c r="H381" s="413">
        <v>482</v>
      </c>
      <c r="I381" s="146">
        <f t="shared" si="84"/>
        <v>337.4</v>
      </c>
      <c r="J381" s="255">
        <f t="shared" si="74"/>
        <v>12.976923076923075</v>
      </c>
      <c r="K381" s="8" t="s">
        <v>3145</v>
      </c>
      <c r="L381" s="346"/>
      <c r="M381" s="572" t="s">
        <v>5775</v>
      </c>
      <c r="N381" s="8" t="s">
        <v>3208</v>
      </c>
      <c r="O381" s="426">
        <v>3.458E-2</v>
      </c>
      <c r="P381" s="423">
        <v>4800</v>
      </c>
      <c r="Q381" s="402">
        <v>21450</v>
      </c>
      <c r="R381" s="461" t="s">
        <v>3779</v>
      </c>
      <c r="S381" s="457"/>
      <c r="T381" s="447">
        <v>60</v>
      </c>
      <c r="U381" s="548" t="s">
        <v>3782</v>
      </c>
      <c r="V381" s="522" t="s">
        <v>3783</v>
      </c>
      <c r="W381" s="479" t="s">
        <v>789</v>
      </c>
      <c r="X381" s="169"/>
      <c r="Y381" s="71" t="s">
        <v>246</v>
      </c>
      <c r="Z381" s="145">
        <f t="shared" si="75"/>
        <v>0</v>
      </c>
      <c r="AA381" s="145">
        <f t="shared" si="76"/>
        <v>0</v>
      </c>
      <c r="AB381" s="257">
        <f t="shared" si="77"/>
        <v>0</v>
      </c>
      <c r="AC381" s="142">
        <f t="shared" si="78"/>
        <v>0</v>
      </c>
      <c r="AD381" s="143">
        <f t="shared" si="79"/>
        <v>0</v>
      </c>
      <c r="AE381" s="144" t="str">
        <f t="shared" si="80"/>
        <v/>
      </c>
      <c r="AF381" s="144">
        <f t="shared" si="81"/>
        <v>0</v>
      </c>
      <c r="AG381" s="144" t="str">
        <f t="shared" si="82"/>
        <v/>
      </c>
      <c r="AH381" s="591">
        <f t="shared" si="83"/>
        <v>0</v>
      </c>
    </row>
    <row r="382" spans="1:34" ht="15.75">
      <c r="A382" s="582" t="s">
        <v>5630</v>
      </c>
      <c r="B382" s="13"/>
      <c r="C382" s="361"/>
      <c r="D382" s="341"/>
      <c r="E382" s="379"/>
      <c r="F382" s="399"/>
      <c r="G382" s="8"/>
      <c r="H382" s="413"/>
      <c r="I382" s="410"/>
      <c r="J382" s="565"/>
      <c r="K382" s="8"/>
      <c r="L382" s="8"/>
      <c r="M382" s="572"/>
      <c r="N382" s="8"/>
      <c r="O382" s="8"/>
      <c r="P382" s="423"/>
      <c r="Q382" s="439"/>
      <c r="R382" s="461"/>
      <c r="S382" s="460"/>
      <c r="T382" s="447"/>
      <c r="U382" s="506"/>
      <c r="V382" s="530"/>
      <c r="W382" s="425"/>
      <c r="X382" s="137"/>
      <c r="Y382" s="71" t="s">
        <v>1015</v>
      </c>
      <c r="Z382" s="195"/>
      <c r="AA382" s="195"/>
      <c r="AB382" s="142"/>
      <c r="AC382" s="142"/>
      <c r="AD382" s="143"/>
      <c r="AE382" s="144"/>
      <c r="AF382" s="144"/>
      <c r="AG382" s="144"/>
      <c r="AH382" s="591"/>
    </row>
    <row r="383" spans="1:34">
      <c r="A383" s="573"/>
      <c r="B383" s="13">
        <v>63</v>
      </c>
      <c r="C383" s="350" t="s">
        <v>1993</v>
      </c>
      <c r="D383" s="358" t="s">
        <v>339</v>
      </c>
      <c r="E383" s="379" t="s">
        <v>101</v>
      </c>
      <c r="F383" s="402">
        <v>12</v>
      </c>
      <c r="G383" s="8"/>
      <c r="H383" s="413">
        <v>482</v>
      </c>
      <c r="I383" s="146">
        <f t="shared" si="84"/>
        <v>337.4</v>
      </c>
      <c r="J383" s="255">
        <f t="shared" si="74"/>
        <v>12.976923076923075</v>
      </c>
      <c r="K383" s="8" t="s">
        <v>3145</v>
      </c>
      <c r="L383" s="8"/>
      <c r="M383" s="572" t="s">
        <v>5775</v>
      </c>
      <c r="N383" s="8" t="s">
        <v>10</v>
      </c>
      <c r="O383" s="426">
        <v>3.458E-2</v>
      </c>
      <c r="P383" s="423">
        <v>4236</v>
      </c>
      <c r="Q383" s="402">
        <v>21500</v>
      </c>
      <c r="R383" s="461" t="s">
        <v>3226</v>
      </c>
      <c r="S383" s="457"/>
      <c r="T383" s="447">
        <v>60</v>
      </c>
      <c r="U383" s="548" t="s">
        <v>582</v>
      </c>
      <c r="V383" s="522" t="s">
        <v>3784</v>
      </c>
      <c r="W383" s="479" t="s">
        <v>789</v>
      </c>
      <c r="X383" s="169"/>
      <c r="Y383" s="71" t="s">
        <v>245</v>
      </c>
      <c r="Z383" s="145">
        <f t="shared" si="75"/>
        <v>0</v>
      </c>
      <c r="AA383" s="145">
        <f t="shared" si="76"/>
        <v>0</v>
      </c>
      <c r="AB383" s="257">
        <f t="shared" si="77"/>
        <v>0</v>
      </c>
      <c r="AC383" s="142">
        <f t="shared" si="78"/>
        <v>0</v>
      </c>
      <c r="AD383" s="143">
        <f t="shared" si="79"/>
        <v>0</v>
      </c>
      <c r="AE383" s="144" t="str">
        <f t="shared" si="80"/>
        <v/>
      </c>
      <c r="AF383" s="144" t="str">
        <f t="shared" si="81"/>
        <v/>
      </c>
      <c r="AG383" s="144">
        <f t="shared" si="82"/>
        <v>0</v>
      </c>
      <c r="AH383" s="591">
        <f t="shared" si="83"/>
        <v>0</v>
      </c>
    </row>
    <row r="384" spans="1:34">
      <c r="A384" s="573"/>
      <c r="B384" s="13">
        <v>63</v>
      </c>
      <c r="C384" s="350" t="s">
        <v>1994</v>
      </c>
      <c r="D384" s="358" t="s">
        <v>340</v>
      </c>
      <c r="E384" s="379" t="s">
        <v>101</v>
      </c>
      <c r="F384" s="402">
        <v>12</v>
      </c>
      <c r="G384" s="232"/>
      <c r="H384" s="413">
        <v>482</v>
      </c>
      <c r="I384" s="146">
        <f t="shared" si="84"/>
        <v>337.4</v>
      </c>
      <c r="J384" s="255">
        <f t="shared" si="74"/>
        <v>12.976923076923075</v>
      </c>
      <c r="K384" s="8" t="s">
        <v>3145</v>
      </c>
      <c r="L384" s="8"/>
      <c r="M384" s="572" t="s">
        <v>5775</v>
      </c>
      <c r="N384" s="8" t="s">
        <v>10</v>
      </c>
      <c r="O384" s="426">
        <v>3.458E-2</v>
      </c>
      <c r="P384" s="423">
        <v>4668</v>
      </c>
      <c r="Q384" s="402">
        <v>21450</v>
      </c>
      <c r="R384" s="461" t="s">
        <v>3226</v>
      </c>
      <c r="S384" s="457"/>
      <c r="T384" s="447">
        <v>60</v>
      </c>
      <c r="U384" s="548" t="s">
        <v>583</v>
      </c>
      <c r="V384" s="515"/>
      <c r="W384" s="479" t="s">
        <v>789</v>
      </c>
      <c r="X384" s="169"/>
      <c r="Y384" s="71" t="s">
        <v>245</v>
      </c>
      <c r="Z384" s="145">
        <f t="shared" si="75"/>
        <v>0</v>
      </c>
      <c r="AA384" s="145">
        <f t="shared" si="76"/>
        <v>0</v>
      </c>
      <c r="AB384" s="257">
        <f t="shared" si="77"/>
        <v>0</v>
      </c>
      <c r="AC384" s="142">
        <f t="shared" si="78"/>
        <v>0</v>
      </c>
      <c r="AD384" s="143">
        <f t="shared" si="79"/>
        <v>0</v>
      </c>
      <c r="AE384" s="144" t="str">
        <f t="shared" si="80"/>
        <v/>
      </c>
      <c r="AF384" s="144" t="str">
        <f t="shared" si="81"/>
        <v/>
      </c>
      <c r="AG384" s="144">
        <f t="shared" si="82"/>
        <v>0</v>
      </c>
      <c r="AH384" s="591">
        <f t="shared" si="83"/>
        <v>0</v>
      </c>
    </row>
    <row r="385" spans="1:34" ht="15.75">
      <c r="A385" s="582" t="s">
        <v>5631</v>
      </c>
      <c r="B385" s="13"/>
      <c r="C385" s="361"/>
      <c r="D385" s="341"/>
      <c r="E385" s="379"/>
      <c r="F385" s="399"/>
      <c r="G385" s="136"/>
      <c r="H385" s="413"/>
      <c r="I385" s="410"/>
      <c r="J385" s="565"/>
      <c r="K385" s="8"/>
      <c r="L385" s="8"/>
      <c r="M385" s="572"/>
      <c r="N385" s="8"/>
      <c r="O385" s="8"/>
      <c r="P385" s="423"/>
      <c r="Q385" s="439"/>
      <c r="R385" s="460"/>
      <c r="S385" s="460"/>
      <c r="T385" s="447"/>
      <c r="U385" s="506"/>
      <c r="V385" s="530"/>
      <c r="W385" s="425"/>
      <c r="X385" s="137"/>
      <c r="Y385" s="71" t="s">
        <v>1015</v>
      </c>
      <c r="Z385" s="195"/>
      <c r="AA385" s="195"/>
      <c r="AB385" s="142"/>
      <c r="AC385" s="142"/>
      <c r="AD385" s="143"/>
      <c r="AE385" s="144"/>
      <c r="AF385" s="144"/>
      <c r="AG385" s="144"/>
      <c r="AH385" s="591"/>
    </row>
    <row r="386" spans="1:34">
      <c r="A386" s="573"/>
      <c r="B386" s="13">
        <v>64</v>
      </c>
      <c r="C386" s="341" t="s">
        <v>1995</v>
      </c>
      <c r="D386" s="341" t="s">
        <v>1996</v>
      </c>
      <c r="E386" s="379" t="s">
        <v>287</v>
      </c>
      <c r="F386" s="8">
        <v>40</v>
      </c>
      <c r="G386" s="235"/>
      <c r="H386" s="413">
        <v>85</v>
      </c>
      <c r="I386" s="146">
        <f t="shared" si="84"/>
        <v>59.499999999999993</v>
      </c>
      <c r="J386" s="255">
        <f t="shared" si="74"/>
        <v>2.2884615384615383</v>
      </c>
      <c r="K386" s="8" t="s">
        <v>3145</v>
      </c>
      <c r="L386" s="331"/>
      <c r="M386" s="572" t="s">
        <v>5775</v>
      </c>
      <c r="N386" s="8" t="s">
        <v>3208</v>
      </c>
      <c r="O386" s="426">
        <v>3.2224499999999996E-2</v>
      </c>
      <c r="P386" s="423">
        <v>2880</v>
      </c>
      <c r="Q386" s="439">
        <v>16780</v>
      </c>
      <c r="R386" s="451" t="s">
        <v>3542</v>
      </c>
      <c r="S386" s="459"/>
      <c r="T386" s="448">
        <v>15</v>
      </c>
      <c r="U386" s="548" t="s">
        <v>3785</v>
      </c>
      <c r="V386" s="510" t="s">
        <v>3786</v>
      </c>
      <c r="W386" s="479" t="s">
        <v>790</v>
      </c>
      <c r="X386" s="169"/>
      <c r="Y386" s="71" t="s">
        <v>6572</v>
      </c>
      <c r="Z386" s="145">
        <f t="shared" si="75"/>
        <v>0</v>
      </c>
      <c r="AA386" s="145">
        <f t="shared" si="76"/>
        <v>0</v>
      </c>
      <c r="AB386" s="257">
        <f t="shared" si="77"/>
        <v>0</v>
      </c>
      <c r="AC386" s="142">
        <f t="shared" si="78"/>
        <v>0</v>
      </c>
      <c r="AD386" s="143">
        <f t="shared" si="79"/>
        <v>0</v>
      </c>
      <c r="AE386" s="144" t="str">
        <f t="shared" si="80"/>
        <v/>
      </c>
      <c r="AF386" s="144">
        <f t="shared" si="81"/>
        <v>0</v>
      </c>
      <c r="AG386" s="144" t="str">
        <f t="shared" si="82"/>
        <v/>
      </c>
      <c r="AH386" s="591">
        <f t="shared" si="83"/>
        <v>0</v>
      </c>
    </row>
    <row r="387" spans="1:34">
      <c r="A387" s="573"/>
      <c r="B387" s="13">
        <v>64</v>
      </c>
      <c r="C387" s="341" t="s">
        <v>1997</v>
      </c>
      <c r="D387" s="341" t="s">
        <v>1998</v>
      </c>
      <c r="E387" s="379" t="s">
        <v>287</v>
      </c>
      <c r="F387" s="8">
        <v>40</v>
      </c>
      <c r="G387" s="136"/>
      <c r="H387" s="413">
        <v>85</v>
      </c>
      <c r="I387" s="146">
        <f t="shared" si="84"/>
        <v>59.499999999999993</v>
      </c>
      <c r="J387" s="255">
        <f t="shared" si="74"/>
        <v>2.2884615384615383</v>
      </c>
      <c r="K387" s="8" t="s">
        <v>3145</v>
      </c>
      <c r="L387" s="331"/>
      <c r="M387" s="572" t="s">
        <v>5775</v>
      </c>
      <c r="N387" s="8" t="s">
        <v>3208</v>
      </c>
      <c r="O387" s="426">
        <v>3.2224499999999996E-2</v>
      </c>
      <c r="P387" s="423">
        <v>2880</v>
      </c>
      <c r="Q387" s="439">
        <v>17260</v>
      </c>
      <c r="R387" s="451" t="s">
        <v>3542</v>
      </c>
      <c r="S387" s="454"/>
      <c r="T387" s="448">
        <v>15</v>
      </c>
      <c r="U387" s="549" t="s">
        <v>3787</v>
      </c>
      <c r="V387" s="522" t="s">
        <v>3788</v>
      </c>
      <c r="W387" s="479" t="s">
        <v>790</v>
      </c>
      <c r="X387" s="169"/>
      <c r="Y387" s="234" t="s">
        <v>247</v>
      </c>
      <c r="Z387" s="145">
        <f t="shared" si="75"/>
        <v>0</v>
      </c>
      <c r="AA387" s="145">
        <f t="shared" si="76"/>
        <v>0</v>
      </c>
      <c r="AB387" s="257">
        <f t="shared" si="77"/>
        <v>0</v>
      </c>
      <c r="AC387" s="142">
        <f t="shared" si="78"/>
        <v>0</v>
      </c>
      <c r="AD387" s="143">
        <f t="shared" si="79"/>
        <v>0</v>
      </c>
      <c r="AE387" s="144" t="str">
        <f t="shared" si="80"/>
        <v/>
      </c>
      <c r="AF387" s="144">
        <f t="shared" si="81"/>
        <v>0</v>
      </c>
      <c r="AG387" s="144" t="str">
        <f t="shared" si="82"/>
        <v/>
      </c>
      <c r="AH387" s="591">
        <f t="shared" si="83"/>
        <v>0</v>
      </c>
    </row>
    <row r="388" spans="1:34">
      <c r="A388" s="573"/>
      <c r="B388" s="13">
        <v>64</v>
      </c>
      <c r="C388" s="341" t="s">
        <v>1999</v>
      </c>
      <c r="D388" s="341" t="s">
        <v>342</v>
      </c>
      <c r="E388" s="379" t="s">
        <v>287</v>
      </c>
      <c r="F388" s="8">
        <v>40</v>
      </c>
      <c r="G388" s="8"/>
      <c r="H388" s="413">
        <v>85</v>
      </c>
      <c r="I388" s="146">
        <f t="shared" si="84"/>
        <v>59.499999999999993</v>
      </c>
      <c r="J388" s="255">
        <f t="shared" si="74"/>
        <v>2.2884615384615383</v>
      </c>
      <c r="K388" s="8" t="s">
        <v>3145</v>
      </c>
      <c r="L388" s="331"/>
      <c r="M388" s="572" t="s">
        <v>5775</v>
      </c>
      <c r="N388" s="8" t="s">
        <v>3208</v>
      </c>
      <c r="O388" s="426">
        <v>3.2224499999999996E-2</v>
      </c>
      <c r="P388" s="423">
        <v>2880</v>
      </c>
      <c r="Q388" s="439">
        <v>18420</v>
      </c>
      <c r="R388" s="451" t="s">
        <v>3542</v>
      </c>
      <c r="S388" s="459"/>
      <c r="T388" s="448">
        <v>15</v>
      </c>
      <c r="U388" s="548" t="s">
        <v>3789</v>
      </c>
      <c r="V388" s="510" t="s">
        <v>3790</v>
      </c>
      <c r="W388" s="479" t="s">
        <v>790</v>
      </c>
      <c r="X388" s="169"/>
      <c r="Y388" s="238" t="s">
        <v>245</v>
      </c>
      <c r="Z388" s="145">
        <f t="shared" si="75"/>
        <v>0</v>
      </c>
      <c r="AA388" s="145">
        <f t="shared" si="76"/>
        <v>0</v>
      </c>
      <c r="AB388" s="257">
        <f t="shared" si="77"/>
        <v>0</v>
      </c>
      <c r="AC388" s="142">
        <f t="shared" si="78"/>
        <v>0</v>
      </c>
      <c r="AD388" s="143">
        <f t="shared" si="79"/>
        <v>0</v>
      </c>
      <c r="AE388" s="144" t="str">
        <f t="shared" si="80"/>
        <v/>
      </c>
      <c r="AF388" s="144">
        <f t="shared" si="81"/>
        <v>0</v>
      </c>
      <c r="AG388" s="144" t="str">
        <f t="shared" si="82"/>
        <v/>
      </c>
      <c r="AH388" s="591">
        <f t="shared" si="83"/>
        <v>0</v>
      </c>
    </row>
    <row r="389" spans="1:34" ht="15.75">
      <c r="A389" s="582" t="s">
        <v>5632</v>
      </c>
      <c r="B389" s="13"/>
      <c r="C389" s="361"/>
      <c r="D389" s="341"/>
      <c r="E389" s="379"/>
      <c r="F389" s="399"/>
      <c r="G389" s="8"/>
      <c r="H389" s="413"/>
      <c r="I389" s="410"/>
      <c r="J389" s="565"/>
      <c r="K389" s="8"/>
      <c r="L389" s="8"/>
      <c r="M389" s="572"/>
      <c r="N389" s="8"/>
      <c r="O389" s="8"/>
      <c r="P389" s="423"/>
      <c r="Q389" s="438"/>
      <c r="R389" s="460"/>
      <c r="S389" s="460"/>
      <c r="T389" s="447"/>
      <c r="U389" s="506"/>
      <c r="V389" s="530"/>
      <c r="W389" s="425"/>
      <c r="X389" s="137"/>
      <c r="Y389" s="237" t="s">
        <v>1015</v>
      </c>
      <c r="Z389" s="195"/>
      <c r="AA389" s="195"/>
      <c r="AB389" s="142"/>
      <c r="AC389" s="142"/>
      <c r="AD389" s="143"/>
      <c r="AE389" s="144"/>
      <c r="AF389" s="144"/>
      <c r="AG389" s="144"/>
      <c r="AH389" s="591"/>
    </row>
    <row r="390" spans="1:34">
      <c r="A390" s="573"/>
      <c r="B390" s="13">
        <v>64</v>
      </c>
      <c r="C390" s="341" t="s">
        <v>2000</v>
      </c>
      <c r="D390" s="341" t="s">
        <v>1996</v>
      </c>
      <c r="E390" s="379" t="s">
        <v>287</v>
      </c>
      <c r="F390" s="8">
        <v>40</v>
      </c>
      <c r="G390" s="8"/>
      <c r="H390" s="413">
        <v>85</v>
      </c>
      <c r="I390" s="146">
        <f t="shared" si="84"/>
        <v>59.499999999999993</v>
      </c>
      <c r="J390" s="255">
        <f t="shared" si="74"/>
        <v>2.2884615384615383</v>
      </c>
      <c r="K390" s="8" t="s">
        <v>3145</v>
      </c>
      <c r="L390" s="424" t="s">
        <v>3791</v>
      </c>
      <c r="M390" s="572" t="s">
        <v>5776</v>
      </c>
      <c r="N390" s="8" t="s">
        <v>10</v>
      </c>
      <c r="O390" s="426">
        <v>3.2224499999999996E-2</v>
      </c>
      <c r="P390" s="423">
        <v>2880</v>
      </c>
      <c r="Q390" s="439">
        <v>16780</v>
      </c>
      <c r="R390" s="454" t="s">
        <v>3232</v>
      </c>
      <c r="S390" s="459"/>
      <c r="T390" s="448">
        <v>15</v>
      </c>
      <c r="U390" s="549" t="s">
        <v>5381</v>
      </c>
      <c r="V390" s="523" t="s">
        <v>3792</v>
      </c>
      <c r="W390" s="479" t="s">
        <v>790</v>
      </c>
      <c r="X390" s="169"/>
      <c r="Y390" s="71" t="s">
        <v>247</v>
      </c>
      <c r="Z390" s="145">
        <f t="shared" si="75"/>
        <v>0</v>
      </c>
      <c r="AA390" s="145">
        <f t="shared" si="76"/>
        <v>0</v>
      </c>
      <c r="AB390" s="257">
        <f t="shared" si="77"/>
        <v>0</v>
      </c>
      <c r="AC390" s="142">
        <f t="shared" si="78"/>
        <v>0</v>
      </c>
      <c r="AD390" s="143">
        <f t="shared" si="79"/>
        <v>0</v>
      </c>
      <c r="AE390" s="144" t="str">
        <f t="shared" si="80"/>
        <v/>
      </c>
      <c r="AF390" s="144" t="str">
        <f t="shared" si="81"/>
        <v/>
      </c>
      <c r="AG390" s="144">
        <f t="shared" si="82"/>
        <v>0</v>
      </c>
      <c r="AH390" s="591">
        <f t="shared" si="83"/>
        <v>0</v>
      </c>
    </row>
    <row r="391" spans="1:34">
      <c r="A391" s="573"/>
      <c r="B391" s="13">
        <v>64</v>
      </c>
      <c r="C391" s="341" t="s">
        <v>2001</v>
      </c>
      <c r="D391" s="341" t="s">
        <v>1998</v>
      </c>
      <c r="E391" s="379" t="s">
        <v>287</v>
      </c>
      <c r="F391" s="8">
        <v>40</v>
      </c>
      <c r="G391" s="8"/>
      <c r="H391" s="413">
        <v>85</v>
      </c>
      <c r="I391" s="146">
        <f t="shared" si="84"/>
        <v>59.499999999999993</v>
      </c>
      <c r="J391" s="255">
        <f t="shared" si="74"/>
        <v>2.2884615384615383</v>
      </c>
      <c r="K391" s="8" t="s">
        <v>3145</v>
      </c>
      <c r="L391" s="424" t="s">
        <v>3791</v>
      </c>
      <c r="M391" s="572" t="s">
        <v>5776</v>
      </c>
      <c r="N391" s="8" t="s">
        <v>10</v>
      </c>
      <c r="O391" s="426">
        <v>3.2224499999999996E-2</v>
      </c>
      <c r="P391" s="423">
        <v>2880</v>
      </c>
      <c r="Q391" s="439">
        <v>17260</v>
      </c>
      <c r="R391" s="454" t="s">
        <v>3232</v>
      </c>
      <c r="S391" s="454"/>
      <c r="T391" s="448">
        <v>15</v>
      </c>
      <c r="U391" s="548" t="s">
        <v>3793</v>
      </c>
      <c r="V391" s="523" t="s">
        <v>3794</v>
      </c>
      <c r="W391" s="479" t="s">
        <v>790</v>
      </c>
      <c r="X391" s="169"/>
      <c r="Y391" s="71" t="s">
        <v>247</v>
      </c>
      <c r="Z391" s="145">
        <f t="shared" si="75"/>
        <v>0</v>
      </c>
      <c r="AA391" s="145">
        <f t="shared" si="76"/>
        <v>0</v>
      </c>
      <c r="AB391" s="257">
        <f t="shared" si="77"/>
        <v>0</v>
      </c>
      <c r="AC391" s="142">
        <f t="shared" si="78"/>
        <v>0</v>
      </c>
      <c r="AD391" s="143">
        <f t="shared" si="79"/>
        <v>0</v>
      </c>
      <c r="AE391" s="144" t="str">
        <f t="shared" si="80"/>
        <v/>
      </c>
      <c r="AF391" s="144" t="str">
        <f t="shared" si="81"/>
        <v/>
      </c>
      <c r="AG391" s="144">
        <f t="shared" si="82"/>
        <v>0</v>
      </c>
      <c r="AH391" s="591">
        <f t="shared" si="83"/>
        <v>0</v>
      </c>
    </row>
    <row r="392" spans="1:34">
      <c r="A392" s="573"/>
      <c r="B392" s="13">
        <v>64</v>
      </c>
      <c r="C392" s="341" t="s">
        <v>2002</v>
      </c>
      <c r="D392" s="341" t="s">
        <v>342</v>
      </c>
      <c r="E392" s="379" t="s">
        <v>287</v>
      </c>
      <c r="F392" s="8">
        <v>40</v>
      </c>
      <c r="G392" s="232"/>
      <c r="H392" s="413">
        <v>85</v>
      </c>
      <c r="I392" s="146">
        <f t="shared" si="84"/>
        <v>59.499999999999993</v>
      </c>
      <c r="J392" s="255">
        <f t="shared" si="74"/>
        <v>2.2884615384615383</v>
      </c>
      <c r="K392" s="8" t="s">
        <v>3145</v>
      </c>
      <c r="L392" s="424" t="s">
        <v>3791</v>
      </c>
      <c r="M392" s="572" t="s">
        <v>5776</v>
      </c>
      <c r="N392" s="8" t="s">
        <v>10</v>
      </c>
      <c r="O392" s="426">
        <v>3.2224499999999996E-2</v>
      </c>
      <c r="P392" s="423">
        <v>2880</v>
      </c>
      <c r="Q392" s="439">
        <v>18420</v>
      </c>
      <c r="R392" s="454" t="s">
        <v>3232</v>
      </c>
      <c r="S392" s="459"/>
      <c r="T392" s="448">
        <v>15</v>
      </c>
      <c r="U392" s="548" t="s">
        <v>3795</v>
      </c>
      <c r="V392" s="512" t="s">
        <v>3796</v>
      </c>
      <c r="W392" s="479" t="s">
        <v>790</v>
      </c>
      <c r="X392" s="169"/>
      <c r="Y392" s="71" t="s">
        <v>6649</v>
      </c>
      <c r="Z392" s="145">
        <f t="shared" si="75"/>
        <v>0</v>
      </c>
      <c r="AA392" s="145">
        <f t="shared" si="76"/>
        <v>0</v>
      </c>
      <c r="AB392" s="257">
        <f t="shared" si="77"/>
        <v>0</v>
      </c>
      <c r="AC392" s="142">
        <f t="shared" si="78"/>
        <v>0</v>
      </c>
      <c r="AD392" s="143">
        <f t="shared" si="79"/>
        <v>0</v>
      </c>
      <c r="AE392" s="144" t="str">
        <f t="shared" si="80"/>
        <v/>
      </c>
      <c r="AF392" s="144" t="str">
        <f t="shared" si="81"/>
        <v/>
      </c>
      <c r="AG392" s="144">
        <f t="shared" si="82"/>
        <v>0</v>
      </c>
      <c r="AH392" s="591">
        <f t="shared" si="83"/>
        <v>0</v>
      </c>
    </row>
    <row r="393" spans="1:34" ht="15.75">
      <c r="A393" s="582" t="s">
        <v>5633</v>
      </c>
      <c r="B393" s="13"/>
      <c r="C393" s="361"/>
      <c r="D393" s="341"/>
      <c r="E393" s="379"/>
      <c r="F393" s="399"/>
      <c r="G393" s="136"/>
      <c r="H393" s="413"/>
      <c r="I393" s="410"/>
      <c r="J393" s="565"/>
      <c r="K393" s="8"/>
      <c r="L393" s="8"/>
      <c r="M393" s="572"/>
      <c r="N393" s="8"/>
      <c r="O393" s="8"/>
      <c r="P393" s="423"/>
      <c r="Q393" s="439"/>
      <c r="R393" s="460"/>
      <c r="S393" s="460"/>
      <c r="T393" s="447"/>
      <c r="U393" s="506"/>
      <c r="V393" s="530"/>
      <c r="W393" s="425"/>
      <c r="X393" s="137"/>
      <c r="Y393" s="71" t="s">
        <v>1015</v>
      </c>
      <c r="Z393" s="195"/>
      <c r="AA393" s="195"/>
      <c r="AB393" s="142"/>
      <c r="AC393" s="142"/>
      <c r="AD393" s="143"/>
      <c r="AE393" s="144"/>
      <c r="AF393" s="144"/>
      <c r="AG393" s="144"/>
      <c r="AH393" s="591"/>
    </row>
    <row r="394" spans="1:34">
      <c r="A394" s="573"/>
      <c r="B394" s="13">
        <v>65</v>
      </c>
      <c r="C394" s="353" t="s">
        <v>2003</v>
      </c>
      <c r="D394" s="341" t="s">
        <v>2004</v>
      </c>
      <c r="E394" s="379" t="s">
        <v>296</v>
      </c>
      <c r="F394" s="405">
        <v>24</v>
      </c>
      <c r="G394" s="259"/>
      <c r="H394" s="413">
        <v>148</v>
      </c>
      <c r="I394" s="146">
        <f t="shared" si="84"/>
        <v>103.6</v>
      </c>
      <c r="J394" s="255">
        <f t="shared" si="74"/>
        <v>3.9846153846153842</v>
      </c>
      <c r="K394" s="8" t="s">
        <v>3145</v>
      </c>
      <c r="L394" s="424"/>
      <c r="M394" s="572" t="s">
        <v>5777</v>
      </c>
      <c r="N394" s="8" t="s">
        <v>3208</v>
      </c>
      <c r="O394" s="426">
        <v>3.5295750000000001E-2</v>
      </c>
      <c r="P394" s="423">
        <v>3072</v>
      </c>
      <c r="Q394" s="439">
        <v>17500</v>
      </c>
      <c r="R394" s="460" t="s">
        <v>3797</v>
      </c>
      <c r="S394" s="460"/>
      <c r="T394" s="448">
        <v>15</v>
      </c>
      <c r="U394" s="548" t="s">
        <v>5382</v>
      </c>
      <c r="V394" s="508" t="s">
        <v>3798</v>
      </c>
      <c r="W394" s="432" t="s">
        <v>781</v>
      </c>
      <c r="X394" s="169"/>
      <c r="Y394" s="71" t="s">
        <v>6572</v>
      </c>
      <c r="Z394" s="145">
        <f t="shared" si="75"/>
        <v>0</v>
      </c>
      <c r="AA394" s="145">
        <f t="shared" si="76"/>
        <v>0</v>
      </c>
      <c r="AB394" s="257">
        <f t="shared" si="77"/>
        <v>0</v>
      </c>
      <c r="AC394" s="142">
        <f t="shared" si="78"/>
        <v>0</v>
      </c>
      <c r="AD394" s="143">
        <f t="shared" si="79"/>
        <v>0</v>
      </c>
      <c r="AE394" s="144" t="str">
        <f t="shared" si="80"/>
        <v/>
      </c>
      <c r="AF394" s="144">
        <f t="shared" si="81"/>
        <v>0</v>
      </c>
      <c r="AG394" s="144" t="str">
        <f t="shared" si="82"/>
        <v/>
      </c>
      <c r="AH394" s="591">
        <f t="shared" si="83"/>
        <v>0</v>
      </c>
    </row>
    <row r="395" spans="1:34">
      <c r="A395" s="573"/>
      <c r="B395" s="13">
        <v>65</v>
      </c>
      <c r="C395" s="353" t="s">
        <v>2005</v>
      </c>
      <c r="D395" s="341" t="s">
        <v>2006</v>
      </c>
      <c r="E395" s="379" t="s">
        <v>296</v>
      </c>
      <c r="F395" s="405">
        <v>24</v>
      </c>
      <c r="G395" s="8"/>
      <c r="H395" s="413">
        <v>120</v>
      </c>
      <c r="I395" s="146">
        <f t="shared" si="84"/>
        <v>84</v>
      </c>
      <c r="J395" s="255">
        <f t="shared" si="74"/>
        <v>3.2307692307692308</v>
      </c>
      <c r="K395" s="8" t="s">
        <v>3145</v>
      </c>
      <c r="L395" s="424"/>
      <c r="M395" s="572" t="s">
        <v>5775</v>
      </c>
      <c r="N395" s="8" t="s">
        <v>3208</v>
      </c>
      <c r="O395" s="426">
        <v>3.5295750000000001E-2</v>
      </c>
      <c r="P395" s="423">
        <v>3072</v>
      </c>
      <c r="Q395" s="439">
        <v>17796</v>
      </c>
      <c r="R395" s="451" t="s">
        <v>3799</v>
      </c>
      <c r="S395" s="460"/>
      <c r="T395" s="448">
        <v>20</v>
      </c>
      <c r="U395" s="549" t="s">
        <v>5383</v>
      </c>
      <c r="V395" s="507" t="s">
        <v>3800</v>
      </c>
      <c r="W395" s="479" t="s">
        <v>775</v>
      </c>
      <c r="X395" s="169"/>
      <c r="Y395" s="234" t="s">
        <v>246</v>
      </c>
      <c r="Z395" s="145">
        <f t="shared" si="75"/>
        <v>0</v>
      </c>
      <c r="AA395" s="145">
        <f t="shared" si="76"/>
        <v>0</v>
      </c>
      <c r="AB395" s="257">
        <f t="shared" si="77"/>
        <v>0</v>
      </c>
      <c r="AC395" s="142">
        <f t="shared" si="78"/>
        <v>0</v>
      </c>
      <c r="AD395" s="143">
        <f t="shared" si="79"/>
        <v>0</v>
      </c>
      <c r="AE395" s="144" t="str">
        <f t="shared" si="80"/>
        <v/>
      </c>
      <c r="AF395" s="144">
        <f t="shared" si="81"/>
        <v>0</v>
      </c>
      <c r="AG395" s="144" t="str">
        <f t="shared" si="82"/>
        <v/>
      </c>
      <c r="AH395" s="591">
        <f t="shared" si="83"/>
        <v>0</v>
      </c>
    </row>
    <row r="396" spans="1:34">
      <c r="A396" s="573"/>
      <c r="B396" s="13">
        <v>65</v>
      </c>
      <c r="C396" s="343" t="s">
        <v>2007</v>
      </c>
      <c r="D396" s="374" t="s">
        <v>344</v>
      </c>
      <c r="E396" s="379" t="s">
        <v>296</v>
      </c>
      <c r="F396" s="405">
        <v>24</v>
      </c>
      <c r="G396" s="8"/>
      <c r="H396" s="413">
        <v>120</v>
      </c>
      <c r="I396" s="146">
        <f t="shared" si="84"/>
        <v>84</v>
      </c>
      <c r="J396" s="255">
        <f t="shared" si="74"/>
        <v>3.2307692307692308</v>
      </c>
      <c r="K396" s="8" t="s">
        <v>3145</v>
      </c>
      <c r="L396" s="424"/>
      <c r="M396" s="572" t="s">
        <v>5775</v>
      </c>
      <c r="N396" s="8" t="s">
        <v>3208</v>
      </c>
      <c r="O396" s="426">
        <v>3.5295750000000001E-2</v>
      </c>
      <c r="P396" s="423">
        <v>3072</v>
      </c>
      <c r="Q396" s="439">
        <v>18156</v>
      </c>
      <c r="R396" s="451" t="s">
        <v>3801</v>
      </c>
      <c r="S396" s="459"/>
      <c r="T396" s="448">
        <v>20</v>
      </c>
      <c r="U396" s="548" t="s">
        <v>3802</v>
      </c>
      <c r="V396" s="522" t="s">
        <v>584</v>
      </c>
      <c r="W396" s="479" t="s">
        <v>775</v>
      </c>
      <c r="X396" s="169"/>
      <c r="Y396" s="238" t="s">
        <v>245</v>
      </c>
      <c r="Z396" s="145">
        <f t="shared" si="75"/>
        <v>0</v>
      </c>
      <c r="AA396" s="145">
        <f t="shared" si="76"/>
        <v>0</v>
      </c>
      <c r="AB396" s="257">
        <f t="shared" si="77"/>
        <v>0</v>
      </c>
      <c r="AC396" s="142">
        <f t="shared" si="78"/>
        <v>0</v>
      </c>
      <c r="AD396" s="143">
        <f t="shared" si="79"/>
        <v>0</v>
      </c>
      <c r="AE396" s="144" t="str">
        <f t="shared" si="80"/>
        <v/>
      </c>
      <c r="AF396" s="144">
        <f t="shared" si="81"/>
        <v>0</v>
      </c>
      <c r="AG396" s="144" t="str">
        <f t="shared" si="82"/>
        <v/>
      </c>
      <c r="AH396" s="591">
        <f t="shared" si="83"/>
        <v>0</v>
      </c>
    </row>
    <row r="397" spans="1:34">
      <c r="A397" s="573"/>
      <c r="B397" s="13">
        <v>65</v>
      </c>
      <c r="C397" s="341" t="s">
        <v>2008</v>
      </c>
      <c r="D397" s="341" t="s">
        <v>2009</v>
      </c>
      <c r="E397" s="379" t="s">
        <v>296</v>
      </c>
      <c r="F397" s="405">
        <v>24</v>
      </c>
      <c r="G397" s="8"/>
      <c r="H397" s="413">
        <v>120</v>
      </c>
      <c r="I397" s="146">
        <f t="shared" si="84"/>
        <v>84</v>
      </c>
      <c r="J397" s="255">
        <f t="shared" si="74"/>
        <v>3.2307692307692308</v>
      </c>
      <c r="K397" s="8" t="s">
        <v>3145</v>
      </c>
      <c r="L397" s="424"/>
      <c r="M397" s="572" t="s">
        <v>5775</v>
      </c>
      <c r="N397" s="8" t="s">
        <v>3208</v>
      </c>
      <c r="O397" s="426">
        <v>3.5295750000000001E-2</v>
      </c>
      <c r="P397" s="423">
        <v>3072</v>
      </c>
      <c r="Q397" s="439">
        <v>17916</v>
      </c>
      <c r="R397" s="451" t="s">
        <v>3799</v>
      </c>
      <c r="S397" s="459"/>
      <c r="T397" s="448">
        <v>20</v>
      </c>
      <c r="U397" s="548" t="s">
        <v>3803</v>
      </c>
      <c r="V397" s="510" t="s">
        <v>3804</v>
      </c>
      <c r="W397" s="479" t="s">
        <v>775</v>
      </c>
      <c r="X397" s="169"/>
      <c r="Y397" s="237" t="s">
        <v>246</v>
      </c>
      <c r="Z397" s="145">
        <f t="shared" si="75"/>
        <v>0</v>
      </c>
      <c r="AA397" s="145">
        <f t="shared" si="76"/>
        <v>0</v>
      </c>
      <c r="AB397" s="257">
        <f t="shared" si="77"/>
        <v>0</v>
      </c>
      <c r="AC397" s="142">
        <f t="shared" si="78"/>
        <v>0</v>
      </c>
      <c r="AD397" s="143">
        <f t="shared" si="79"/>
        <v>0</v>
      </c>
      <c r="AE397" s="144" t="str">
        <f t="shared" si="80"/>
        <v/>
      </c>
      <c r="AF397" s="144">
        <f t="shared" si="81"/>
        <v>0</v>
      </c>
      <c r="AG397" s="144" t="str">
        <f t="shared" si="82"/>
        <v/>
      </c>
      <c r="AH397" s="591">
        <f t="shared" si="83"/>
        <v>0</v>
      </c>
    </row>
    <row r="398" spans="1:34">
      <c r="A398" s="573"/>
      <c r="B398" s="13">
        <v>65</v>
      </c>
      <c r="C398" s="341" t="s">
        <v>2010</v>
      </c>
      <c r="D398" s="341" t="s">
        <v>345</v>
      </c>
      <c r="E398" s="379" t="s">
        <v>296</v>
      </c>
      <c r="F398" s="405">
        <v>24</v>
      </c>
      <c r="G398" s="8"/>
      <c r="H398" s="413">
        <v>120</v>
      </c>
      <c r="I398" s="146">
        <f t="shared" si="84"/>
        <v>84</v>
      </c>
      <c r="J398" s="255">
        <f t="shared" si="74"/>
        <v>3.2307692307692308</v>
      </c>
      <c r="K398" s="8" t="s">
        <v>3145</v>
      </c>
      <c r="L398" s="424"/>
      <c r="M398" s="572" t="s">
        <v>5775</v>
      </c>
      <c r="N398" s="8" t="s">
        <v>3208</v>
      </c>
      <c r="O398" s="426">
        <v>3.5295750000000001E-2</v>
      </c>
      <c r="P398" s="423">
        <v>3072</v>
      </c>
      <c r="Q398" s="439">
        <v>17964</v>
      </c>
      <c r="R398" s="451" t="s">
        <v>3801</v>
      </c>
      <c r="S398" s="460"/>
      <c r="T398" s="448">
        <v>20</v>
      </c>
      <c r="U398" s="549" t="s">
        <v>585</v>
      </c>
      <c r="V398" s="512" t="s">
        <v>3805</v>
      </c>
      <c r="W398" s="479" t="s">
        <v>775</v>
      </c>
      <c r="X398" s="169"/>
      <c r="Y398" s="71" t="s">
        <v>245</v>
      </c>
      <c r="Z398" s="145">
        <f t="shared" si="75"/>
        <v>0</v>
      </c>
      <c r="AA398" s="145">
        <f t="shared" si="76"/>
        <v>0</v>
      </c>
      <c r="AB398" s="257">
        <f t="shared" si="77"/>
        <v>0</v>
      </c>
      <c r="AC398" s="142">
        <f t="shared" si="78"/>
        <v>0</v>
      </c>
      <c r="AD398" s="143">
        <f t="shared" si="79"/>
        <v>0</v>
      </c>
      <c r="AE398" s="144" t="str">
        <f t="shared" si="80"/>
        <v/>
      </c>
      <c r="AF398" s="144">
        <f t="shared" si="81"/>
        <v>0</v>
      </c>
      <c r="AG398" s="144" t="str">
        <f t="shared" si="82"/>
        <v/>
      </c>
      <c r="AH398" s="591">
        <f t="shared" si="83"/>
        <v>0</v>
      </c>
    </row>
    <row r="399" spans="1:34">
      <c r="A399" s="573"/>
      <c r="B399" s="13">
        <v>65</v>
      </c>
      <c r="C399" s="341" t="s">
        <v>2011</v>
      </c>
      <c r="D399" s="341" t="s">
        <v>2012</v>
      </c>
      <c r="E399" s="379" t="s">
        <v>296</v>
      </c>
      <c r="F399" s="405">
        <v>24</v>
      </c>
      <c r="G399" s="8"/>
      <c r="H399" s="413">
        <v>120</v>
      </c>
      <c r="I399" s="146">
        <f t="shared" si="84"/>
        <v>84</v>
      </c>
      <c r="J399" s="255">
        <f t="shared" si="74"/>
        <v>3.2307692307692308</v>
      </c>
      <c r="K399" s="8" t="s">
        <v>3145</v>
      </c>
      <c r="L399" s="424"/>
      <c r="M399" s="572"/>
      <c r="N399" s="8" t="s">
        <v>3208</v>
      </c>
      <c r="O399" s="426">
        <v>3.5295750000000001E-2</v>
      </c>
      <c r="P399" s="423">
        <v>3072</v>
      </c>
      <c r="Q399" s="439">
        <v>18000</v>
      </c>
      <c r="R399" s="460"/>
      <c r="S399" s="460"/>
      <c r="T399" s="448">
        <v>20</v>
      </c>
      <c r="U399" s="549"/>
      <c r="V399" s="529"/>
      <c r="W399" s="425" t="s">
        <v>5966</v>
      </c>
      <c r="X399" s="169"/>
      <c r="Y399" s="71" t="s">
        <v>247</v>
      </c>
      <c r="Z399" s="145">
        <f t="shared" si="75"/>
        <v>0</v>
      </c>
      <c r="AA399" s="145">
        <f t="shared" si="76"/>
        <v>0</v>
      </c>
      <c r="AB399" s="257">
        <f t="shared" si="77"/>
        <v>0</v>
      </c>
      <c r="AC399" s="142">
        <f t="shared" si="78"/>
        <v>0</v>
      </c>
      <c r="AD399" s="143">
        <f t="shared" si="79"/>
        <v>0</v>
      </c>
      <c r="AE399" s="144" t="str">
        <f t="shared" si="80"/>
        <v/>
      </c>
      <c r="AF399" s="144">
        <f t="shared" si="81"/>
        <v>0</v>
      </c>
      <c r="AG399" s="144" t="str">
        <f t="shared" si="82"/>
        <v/>
      </c>
      <c r="AH399" s="591">
        <f t="shared" si="83"/>
        <v>0</v>
      </c>
    </row>
    <row r="400" spans="1:34" ht="15.75">
      <c r="A400" s="582" t="s">
        <v>5634</v>
      </c>
      <c r="B400" s="13"/>
      <c r="C400" s="361"/>
      <c r="D400" s="341"/>
      <c r="E400" s="379"/>
      <c r="F400" s="399"/>
      <c r="G400" s="8"/>
      <c r="H400" s="413"/>
      <c r="I400" s="410"/>
      <c r="J400" s="565"/>
      <c r="K400" s="8"/>
      <c r="L400" s="8"/>
      <c r="M400" s="572"/>
      <c r="N400" s="8"/>
      <c r="O400" s="8"/>
      <c r="P400" s="423"/>
      <c r="Q400" s="438"/>
      <c r="R400" s="460"/>
      <c r="S400" s="460"/>
      <c r="T400" s="447"/>
      <c r="U400" s="506"/>
      <c r="V400" s="530"/>
      <c r="W400" s="425"/>
      <c r="X400" s="137"/>
      <c r="Y400" s="71" t="s">
        <v>1015</v>
      </c>
      <c r="Z400" s="195"/>
      <c r="AA400" s="195"/>
      <c r="AB400" s="142"/>
      <c r="AC400" s="142"/>
      <c r="AD400" s="143"/>
      <c r="AE400" s="144"/>
      <c r="AF400" s="144"/>
      <c r="AG400" s="144"/>
      <c r="AH400" s="591"/>
    </row>
    <row r="401" spans="1:34">
      <c r="A401" s="573"/>
      <c r="B401" s="13">
        <v>65</v>
      </c>
      <c r="C401" s="353" t="s">
        <v>2013</v>
      </c>
      <c r="D401" s="341" t="s">
        <v>2004</v>
      </c>
      <c r="E401" s="379" t="s">
        <v>296</v>
      </c>
      <c r="F401" s="405">
        <v>24</v>
      </c>
      <c r="G401" s="8"/>
      <c r="H401" s="413">
        <v>178</v>
      </c>
      <c r="I401" s="146">
        <f t="shared" si="84"/>
        <v>124.6</v>
      </c>
      <c r="J401" s="255">
        <f t="shared" si="74"/>
        <v>4.7923076923076922</v>
      </c>
      <c r="K401" s="8" t="s">
        <v>3145</v>
      </c>
      <c r="L401" s="424"/>
      <c r="M401" s="572" t="s">
        <v>5777</v>
      </c>
      <c r="N401" s="8" t="s">
        <v>10</v>
      </c>
      <c r="O401" s="426">
        <v>4.4049599999999994E-2</v>
      </c>
      <c r="P401" s="423">
        <v>3072</v>
      </c>
      <c r="Q401" s="439">
        <v>17500</v>
      </c>
      <c r="R401" s="460" t="s">
        <v>3797</v>
      </c>
      <c r="S401" s="460"/>
      <c r="T401" s="448">
        <v>15</v>
      </c>
      <c r="U401" s="548" t="s">
        <v>5384</v>
      </c>
      <c r="V401" s="508" t="s">
        <v>3798</v>
      </c>
      <c r="W401" s="432" t="s">
        <v>781</v>
      </c>
      <c r="X401" s="169"/>
      <c r="Y401" s="71" t="s">
        <v>245</v>
      </c>
      <c r="Z401" s="145">
        <f t="shared" si="75"/>
        <v>0</v>
      </c>
      <c r="AA401" s="145">
        <f t="shared" si="76"/>
        <v>0</v>
      </c>
      <c r="AB401" s="257">
        <f t="shared" si="77"/>
        <v>0</v>
      </c>
      <c r="AC401" s="142">
        <f t="shared" si="78"/>
        <v>0</v>
      </c>
      <c r="AD401" s="143">
        <f t="shared" si="79"/>
        <v>0</v>
      </c>
      <c r="AE401" s="144" t="str">
        <f t="shared" si="80"/>
        <v/>
      </c>
      <c r="AF401" s="144" t="str">
        <f t="shared" si="81"/>
        <v/>
      </c>
      <c r="AG401" s="144">
        <f t="shared" si="82"/>
        <v>0</v>
      </c>
      <c r="AH401" s="591">
        <f t="shared" si="83"/>
        <v>0</v>
      </c>
    </row>
    <row r="402" spans="1:34">
      <c r="A402" s="573"/>
      <c r="B402" s="13"/>
      <c r="C402" s="353" t="s">
        <v>2014</v>
      </c>
      <c r="D402" s="341" t="s">
        <v>2004</v>
      </c>
      <c r="E402" s="379" t="s">
        <v>296</v>
      </c>
      <c r="F402" s="405">
        <v>24</v>
      </c>
      <c r="G402" s="232"/>
      <c r="H402" s="413">
        <v>178</v>
      </c>
      <c r="I402" s="146">
        <f t="shared" si="84"/>
        <v>124.6</v>
      </c>
      <c r="J402" s="255">
        <f t="shared" si="74"/>
        <v>4.7923076923076922</v>
      </c>
      <c r="K402" s="8" t="s">
        <v>3145</v>
      </c>
      <c r="L402" s="424"/>
      <c r="M402" s="572" t="s">
        <v>5777</v>
      </c>
      <c r="N402" s="8" t="s">
        <v>10</v>
      </c>
      <c r="O402" s="426">
        <v>4.4049599999999994E-2</v>
      </c>
      <c r="P402" s="423">
        <v>3072</v>
      </c>
      <c r="Q402" s="439">
        <v>17500</v>
      </c>
      <c r="R402" s="460" t="s">
        <v>5228</v>
      </c>
      <c r="S402" s="460"/>
      <c r="T402" s="448">
        <v>15</v>
      </c>
      <c r="U402" s="548" t="s">
        <v>5385</v>
      </c>
      <c r="V402" s="508" t="s">
        <v>3798</v>
      </c>
      <c r="W402" s="432" t="s">
        <v>781</v>
      </c>
      <c r="X402" s="169"/>
      <c r="Y402" s="71" t="s">
        <v>6572</v>
      </c>
      <c r="Z402" s="145">
        <f t="shared" si="75"/>
        <v>0</v>
      </c>
      <c r="AA402" s="145">
        <f t="shared" si="76"/>
        <v>0</v>
      </c>
      <c r="AB402" s="257">
        <f t="shared" si="77"/>
        <v>0</v>
      </c>
      <c r="AC402" s="142">
        <f t="shared" si="78"/>
        <v>0</v>
      </c>
      <c r="AD402" s="143">
        <f t="shared" si="79"/>
        <v>0</v>
      </c>
      <c r="AE402" s="144" t="str">
        <f t="shared" si="80"/>
        <v/>
      </c>
      <c r="AF402" s="144" t="str">
        <f t="shared" si="81"/>
        <v/>
      </c>
      <c r="AG402" s="144">
        <f t="shared" si="82"/>
        <v>0</v>
      </c>
      <c r="AH402" s="591">
        <f t="shared" si="83"/>
        <v>0</v>
      </c>
    </row>
    <row r="403" spans="1:34">
      <c r="A403" s="573"/>
      <c r="B403" s="13">
        <v>65</v>
      </c>
      <c r="C403" s="353" t="s">
        <v>2015</v>
      </c>
      <c r="D403" s="341" t="s">
        <v>2006</v>
      </c>
      <c r="E403" s="379" t="s">
        <v>296</v>
      </c>
      <c r="F403" s="405">
        <v>24</v>
      </c>
      <c r="G403" s="136"/>
      <c r="H403" s="413">
        <v>120</v>
      </c>
      <c r="I403" s="146">
        <f t="shared" si="84"/>
        <v>84</v>
      </c>
      <c r="J403" s="255">
        <f t="shared" si="74"/>
        <v>3.2307692307692308</v>
      </c>
      <c r="K403" s="8" t="s">
        <v>3145</v>
      </c>
      <c r="L403" s="424" t="s">
        <v>3807</v>
      </c>
      <c r="M403" s="572" t="s">
        <v>5776</v>
      </c>
      <c r="N403" s="8" t="s">
        <v>10</v>
      </c>
      <c r="O403" s="426">
        <v>3.5295750000000001E-2</v>
      </c>
      <c r="P403" s="423">
        <v>3072</v>
      </c>
      <c r="Q403" s="439">
        <v>17796</v>
      </c>
      <c r="R403" s="460" t="s">
        <v>3808</v>
      </c>
      <c r="S403" s="460"/>
      <c r="T403" s="448">
        <v>20</v>
      </c>
      <c r="U403" s="548" t="s">
        <v>3809</v>
      </c>
      <c r="V403" s="519" t="s">
        <v>3810</v>
      </c>
      <c r="W403" s="479" t="s">
        <v>775</v>
      </c>
      <c r="X403" s="169"/>
      <c r="Y403" s="71" t="s">
        <v>245</v>
      </c>
      <c r="Z403" s="145">
        <f t="shared" si="75"/>
        <v>0</v>
      </c>
      <c r="AA403" s="145">
        <f t="shared" si="76"/>
        <v>0</v>
      </c>
      <c r="AB403" s="257">
        <f t="shared" si="77"/>
        <v>0</v>
      </c>
      <c r="AC403" s="142">
        <f t="shared" si="78"/>
        <v>0</v>
      </c>
      <c r="AD403" s="143">
        <f t="shared" si="79"/>
        <v>0</v>
      </c>
      <c r="AE403" s="144" t="str">
        <f t="shared" si="80"/>
        <v/>
      </c>
      <c r="AF403" s="144" t="str">
        <f t="shared" si="81"/>
        <v/>
      </c>
      <c r="AG403" s="144">
        <f t="shared" si="82"/>
        <v>0</v>
      </c>
      <c r="AH403" s="591">
        <f t="shared" si="83"/>
        <v>0</v>
      </c>
    </row>
    <row r="404" spans="1:34">
      <c r="A404" s="573"/>
      <c r="B404" s="13">
        <v>65</v>
      </c>
      <c r="C404" s="343" t="s">
        <v>2016</v>
      </c>
      <c r="D404" s="374" t="s">
        <v>344</v>
      </c>
      <c r="E404" s="379" t="s">
        <v>296</v>
      </c>
      <c r="F404" s="405">
        <v>24</v>
      </c>
      <c r="G404" s="259"/>
      <c r="H404" s="413">
        <v>120</v>
      </c>
      <c r="I404" s="146">
        <f t="shared" si="84"/>
        <v>84</v>
      </c>
      <c r="J404" s="255">
        <f t="shared" si="74"/>
        <v>3.2307692307692308</v>
      </c>
      <c r="K404" s="8" t="s">
        <v>3145</v>
      </c>
      <c r="L404" s="424"/>
      <c r="M404" s="572" t="s">
        <v>5775</v>
      </c>
      <c r="N404" s="8" t="s">
        <v>10</v>
      </c>
      <c r="O404" s="426">
        <v>3.5295750000000001E-2</v>
      </c>
      <c r="P404" s="423">
        <v>3072</v>
      </c>
      <c r="Q404" s="439">
        <v>18156</v>
      </c>
      <c r="R404" s="459" t="s">
        <v>3801</v>
      </c>
      <c r="S404" s="459"/>
      <c r="T404" s="448">
        <v>20</v>
      </c>
      <c r="U404" s="548" t="s">
        <v>3811</v>
      </c>
      <c r="V404" s="522" t="s">
        <v>3812</v>
      </c>
      <c r="W404" s="479" t="s">
        <v>775</v>
      </c>
      <c r="X404" s="169"/>
      <c r="Y404" s="71" t="s">
        <v>245</v>
      </c>
      <c r="Z404" s="145">
        <f t="shared" si="75"/>
        <v>0</v>
      </c>
      <c r="AA404" s="145">
        <f t="shared" si="76"/>
        <v>0</v>
      </c>
      <c r="AB404" s="257">
        <f t="shared" si="77"/>
        <v>0</v>
      </c>
      <c r="AC404" s="142">
        <f t="shared" si="78"/>
        <v>0</v>
      </c>
      <c r="AD404" s="143">
        <f t="shared" si="79"/>
        <v>0</v>
      </c>
      <c r="AE404" s="144" t="str">
        <f t="shared" si="80"/>
        <v/>
      </c>
      <c r="AF404" s="144" t="str">
        <f t="shared" si="81"/>
        <v/>
      </c>
      <c r="AG404" s="144">
        <f t="shared" si="82"/>
        <v>0</v>
      </c>
      <c r="AH404" s="591">
        <f t="shared" si="83"/>
        <v>0</v>
      </c>
    </row>
    <row r="405" spans="1:34">
      <c r="A405" s="573"/>
      <c r="B405" s="13">
        <v>65</v>
      </c>
      <c r="C405" s="341" t="s">
        <v>2017</v>
      </c>
      <c r="D405" s="341" t="s">
        <v>2009</v>
      </c>
      <c r="E405" s="379" t="s">
        <v>296</v>
      </c>
      <c r="F405" s="405">
        <v>24</v>
      </c>
      <c r="G405" s="8"/>
      <c r="H405" s="413">
        <v>120</v>
      </c>
      <c r="I405" s="146">
        <f t="shared" si="84"/>
        <v>84</v>
      </c>
      <c r="J405" s="255">
        <f t="shared" si="74"/>
        <v>3.2307692307692308</v>
      </c>
      <c r="K405" s="8" t="s">
        <v>3145</v>
      </c>
      <c r="L405" s="424" t="s">
        <v>3807</v>
      </c>
      <c r="M405" s="572" t="s">
        <v>5776</v>
      </c>
      <c r="N405" s="8" t="s">
        <v>10</v>
      </c>
      <c r="O405" s="426">
        <v>3.5295750000000001E-2</v>
      </c>
      <c r="P405" s="423">
        <v>3072</v>
      </c>
      <c r="Q405" s="439">
        <v>17916</v>
      </c>
      <c r="R405" s="460" t="s">
        <v>3808</v>
      </c>
      <c r="S405" s="459"/>
      <c r="T405" s="448">
        <v>20</v>
      </c>
      <c r="U405" s="548" t="s">
        <v>3813</v>
      </c>
      <c r="V405" s="510" t="s">
        <v>3814</v>
      </c>
      <c r="W405" s="479" t="s">
        <v>775</v>
      </c>
      <c r="X405" s="169"/>
      <c r="Y405" s="234" t="s">
        <v>6572</v>
      </c>
      <c r="Z405" s="145">
        <f t="shared" si="75"/>
        <v>0</v>
      </c>
      <c r="AA405" s="145">
        <f t="shared" si="76"/>
        <v>0</v>
      </c>
      <c r="AB405" s="257">
        <f t="shared" si="77"/>
        <v>0</v>
      </c>
      <c r="AC405" s="142">
        <f t="shared" si="78"/>
        <v>0</v>
      </c>
      <c r="AD405" s="143">
        <f t="shared" si="79"/>
        <v>0</v>
      </c>
      <c r="AE405" s="144" t="str">
        <f t="shared" si="80"/>
        <v/>
      </c>
      <c r="AF405" s="144" t="str">
        <f t="shared" si="81"/>
        <v/>
      </c>
      <c r="AG405" s="144">
        <f t="shared" si="82"/>
        <v>0</v>
      </c>
      <c r="AH405" s="591">
        <f t="shared" si="83"/>
        <v>0</v>
      </c>
    </row>
    <row r="406" spans="1:34">
      <c r="A406" s="573"/>
      <c r="B406" s="13">
        <v>65</v>
      </c>
      <c r="C406" s="341" t="s">
        <v>2018</v>
      </c>
      <c r="D406" s="341" t="s">
        <v>2019</v>
      </c>
      <c r="E406" s="379" t="s">
        <v>296</v>
      </c>
      <c r="F406" s="405">
        <v>24</v>
      </c>
      <c r="G406" s="8"/>
      <c r="H406" s="413">
        <v>120</v>
      </c>
      <c r="I406" s="146">
        <f t="shared" si="84"/>
        <v>84</v>
      </c>
      <c r="J406" s="255">
        <f t="shared" si="74"/>
        <v>3.2307692307692308</v>
      </c>
      <c r="K406" s="8" t="s">
        <v>3145</v>
      </c>
      <c r="L406" s="424" t="s">
        <v>3807</v>
      </c>
      <c r="M406" s="572" t="s">
        <v>5776</v>
      </c>
      <c r="N406" s="8" t="s">
        <v>10</v>
      </c>
      <c r="O406" s="426">
        <v>3.5295750000000001E-2</v>
      </c>
      <c r="P406" s="423">
        <v>3072</v>
      </c>
      <c r="Q406" s="439">
        <v>18228</v>
      </c>
      <c r="R406" s="459" t="s">
        <v>3815</v>
      </c>
      <c r="S406" s="459"/>
      <c r="T406" s="448">
        <v>20</v>
      </c>
      <c r="U406" s="549" t="s">
        <v>3816</v>
      </c>
      <c r="V406" s="520" t="s">
        <v>3817</v>
      </c>
      <c r="W406" s="479" t="s">
        <v>5967</v>
      </c>
      <c r="X406" s="169"/>
      <c r="Y406" s="238" t="s">
        <v>247</v>
      </c>
      <c r="Z406" s="145">
        <f t="shared" si="75"/>
        <v>0</v>
      </c>
      <c r="AA406" s="145">
        <f t="shared" si="76"/>
        <v>0</v>
      </c>
      <c r="AB406" s="257">
        <f t="shared" si="77"/>
        <v>0</v>
      </c>
      <c r="AC406" s="142">
        <f t="shared" si="78"/>
        <v>0</v>
      </c>
      <c r="AD406" s="143">
        <f t="shared" si="79"/>
        <v>0</v>
      </c>
      <c r="AE406" s="144" t="str">
        <f t="shared" si="80"/>
        <v/>
      </c>
      <c r="AF406" s="144" t="str">
        <f t="shared" si="81"/>
        <v/>
      </c>
      <c r="AG406" s="144">
        <f t="shared" si="82"/>
        <v>0</v>
      </c>
      <c r="AH406" s="591">
        <f t="shared" si="83"/>
        <v>0</v>
      </c>
    </row>
    <row r="407" spans="1:34">
      <c r="A407" s="573"/>
      <c r="B407" s="13">
        <v>65</v>
      </c>
      <c r="C407" s="341" t="s">
        <v>2020</v>
      </c>
      <c r="D407" s="341" t="s">
        <v>345</v>
      </c>
      <c r="E407" s="379" t="s">
        <v>296</v>
      </c>
      <c r="F407" s="405">
        <v>24</v>
      </c>
      <c r="G407" s="8"/>
      <c r="H407" s="413">
        <v>120</v>
      </c>
      <c r="I407" s="146">
        <f t="shared" si="84"/>
        <v>84</v>
      </c>
      <c r="J407" s="255">
        <f t="shared" si="74"/>
        <v>3.2307692307692308</v>
      </c>
      <c r="K407" s="8" t="s">
        <v>3145</v>
      </c>
      <c r="L407" s="424" t="s">
        <v>3807</v>
      </c>
      <c r="M407" s="572" t="s">
        <v>5776</v>
      </c>
      <c r="N407" s="8" t="s">
        <v>10</v>
      </c>
      <c r="O407" s="426">
        <v>3.5295750000000001E-2</v>
      </c>
      <c r="P407" s="423">
        <v>3072</v>
      </c>
      <c r="Q407" s="439">
        <v>17964</v>
      </c>
      <c r="R407" s="460" t="s">
        <v>3808</v>
      </c>
      <c r="S407" s="460"/>
      <c r="T407" s="448">
        <v>20</v>
      </c>
      <c r="U407" s="548" t="s">
        <v>3819</v>
      </c>
      <c r="V407" s="510" t="s">
        <v>3820</v>
      </c>
      <c r="W407" s="479" t="s">
        <v>775</v>
      </c>
      <c r="X407" s="169"/>
      <c r="Y407" s="237" t="s">
        <v>245</v>
      </c>
      <c r="Z407" s="145">
        <f t="shared" si="75"/>
        <v>0</v>
      </c>
      <c r="AA407" s="145">
        <f t="shared" si="76"/>
        <v>0</v>
      </c>
      <c r="AB407" s="257">
        <f t="shared" si="77"/>
        <v>0</v>
      </c>
      <c r="AC407" s="142">
        <f t="shared" si="78"/>
        <v>0</v>
      </c>
      <c r="AD407" s="143">
        <f t="shared" si="79"/>
        <v>0</v>
      </c>
      <c r="AE407" s="144" t="str">
        <f t="shared" si="80"/>
        <v/>
      </c>
      <c r="AF407" s="144" t="str">
        <f t="shared" si="81"/>
        <v/>
      </c>
      <c r="AG407" s="144">
        <f t="shared" si="82"/>
        <v>0</v>
      </c>
      <c r="AH407" s="591">
        <f t="shared" si="83"/>
        <v>0</v>
      </c>
    </row>
    <row r="408" spans="1:34" ht="15.75">
      <c r="A408" s="12" t="s">
        <v>5635</v>
      </c>
      <c r="B408" s="13"/>
      <c r="C408" s="348"/>
      <c r="D408" s="348"/>
      <c r="E408" s="380"/>
      <c r="F408" s="401"/>
      <c r="G408" s="8"/>
      <c r="H408" s="413"/>
      <c r="I408" s="410"/>
      <c r="J408" s="565"/>
      <c r="K408" s="417"/>
      <c r="L408" s="8"/>
      <c r="M408" s="572"/>
      <c r="N408" s="417"/>
      <c r="O408" s="346"/>
      <c r="P408" s="423"/>
      <c r="Q408" s="439"/>
      <c r="R408" s="454"/>
      <c r="S408" s="456"/>
      <c r="T408" s="425"/>
      <c r="U408" s="506"/>
      <c r="V408" s="530"/>
      <c r="W408" s="425"/>
      <c r="X408" s="137"/>
      <c r="Y408" s="71" t="s">
        <v>1015</v>
      </c>
      <c r="Z408" s="195"/>
      <c r="AA408" s="195"/>
      <c r="AB408" s="142"/>
      <c r="AC408" s="142"/>
      <c r="AD408" s="143"/>
      <c r="AE408" s="144"/>
      <c r="AF408" s="144"/>
      <c r="AG408" s="144"/>
      <c r="AH408" s="591"/>
    </row>
    <row r="409" spans="1:34" ht="15.75">
      <c r="A409" s="12"/>
      <c r="B409" s="13">
        <v>66</v>
      </c>
      <c r="C409" s="353" t="s">
        <v>2021</v>
      </c>
      <c r="D409" s="341" t="s">
        <v>2022</v>
      </c>
      <c r="E409" s="379" t="s">
        <v>101</v>
      </c>
      <c r="F409" s="405">
        <v>12</v>
      </c>
      <c r="G409" s="8"/>
      <c r="H409" s="413">
        <v>176</v>
      </c>
      <c r="I409" s="146">
        <f t="shared" ref="I409:I470" si="85">(H409)*$G$20</f>
        <v>123.19999999999999</v>
      </c>
      <c r="J409" s="255">
        <f t="shared" ref="J409:J470" si="86">(I409/$J$19)</f>
        <v>4.7384615384615376</v>
      </c>
      <c r="K409" s="8" t="s">
        <v>3145</v>
      </c>
      <c r="L409" s="8"/>
      <c r="M409" s="572" t="s">
        <v>5777</v>
      </c>
      <c r="N409" s="8" t="s">
        <v>3208</v>
      </c>
      <c r="O409" s="426">
        <v>2.6870999999999999E-2</v>
      </c>
      <c r="P409" s="423">
        <v>2100</v>
      </c>
      <c r="Q409" s="439">
        <v>17000</v>
      </c>
      <c r="R409" s="454" t="s">
        <v>3821</v>
      </c>
      <c r="S409" s="456"/>
      <c r="T409" s="448">
        <v>25</v>
      </c>
      <c r="U409" s="548" t="s">
        <v>5386</v>
      </c>
      <c r="V409" s="512" t="s">
        <v>3822</v>
      </c>
      <c r="W409" s="479" t="s">
        <v>783</v>
      </c>
      <c r="X409" s="169"/>
      <c r="Y409" s="71" t="s">
        <v>245</v>
      </c>
      <c r="Z409" s="145">
        <f t="shared" ref="Z409:Z470" si="87">(X409*F409*I409)</f>
        <v>0</v>
      </c>
      <c r="AA409" s="145">
        <f t="shared" ref="AA409:AA470" si="88">(Z409*1.21)</f>
        <v>0</v>
      </c>
      <c r="AB409" s="257">
        <f t="shared" ref="AB409:AB470" si="89">(X409*J409*F409)</f>
        <v>0</v>
      </c>
      <c r="AC409" s="142">
        <f t="shared" ref="AC409:AC470" si="90">(X409*Q409/1000)</f>
        <v>0</v>
      </c>
      <c r="AD409" s="143">
        <f t="shared" ref="AD409:AD470" si="91">(X409*O409)</f>
        <v>0</v>
      </c>
      <c r="AE409" s="144" t="str">
        <f t="shared" ref="AE409:AE470" si="92">IF(N409="1.1G",(P409/1000)*X409,"")</f>
        <v/>
      </c>
      <c r="AF409" s="144">
        <f t="shared" ref="AF409:AF470" si="93">IF(N409="1.3G",(P409/1000)*X409,"")</f>
        <v>0</v>
      </c>
      <c r="AG409" s="144" t="str">
        <f t="shared" ref="AG409:AG470" si="94">IF(N409="1.4G",(P409/1000)*X409,"")</f>
        <v/>
      </c>
      <c r="AH409" s="591">
        <f t="shared" ref="AH409:AH470" si="95">SUM(AE409:AG409)</f>
        <v>0</v>
      </c>
    </row>
    <row r="410" spans="1:34" ht="15.75">
      <c r="A410" s="12"/>
      <c r="B410" s="13">
        <v>66</v>
      </c>
      <c r="C410" s="365" t="s">
        <v>2023</v>
      </c>
      <c r="D410" s="387" t="s">
        <v>2024</v>
      </c>
      <c r="E410" s="379" t="s">
        <v>101</v>
      </c>
      <c r="F410" s="405">
        <v>12</v>
      </c>
      <c r="G410" s="8"/>
      <c r="H410" s="413">
        <v>270</v>
      </c>
      <c r="I410" s="146">
        <f t="shared" si="85"/>
        <v>189</v>
      </c>
      <c r="J410" s="255">
        <f t="shared" si="86"/>
        <v>7.2692307692307692</v>
      </c>
      <c r="K410" s="8" t="s">
        <v>3145</v>
      </c>
      <c r="L410" s="8"/>
      <c r="M410" s="572" t="s">
        <v>5777</v>
      </c>
      <c r="N410" s="8" t="s">
        <v>3208</v>
      </c>
      <c r="O410" s="426">
        <v>3.6352799999999991E-2</v>
      </c>
      <c r="P410" s="423">
        <v>3900</v>
      </c>
      <c r="Q410" s="439">
        <v>17000</v>
      </c>
      <c r="R410" s="454" t="s">
        <v>3823</v>
      </c>
      <c r="S410" s="456"/>
      <c r="T410" s="448">
        <v>25</v>
      </c>
      <c r="U410" s="548" t="s">
        <v>5387</v>
      </c>
      <c r="V410" s="545" t="s">
        <v>3824</v>
      </c>
      <c r="W410" s="479" t="s">
        <v>783</v>
      </c>
      <c r="X410" s="169"/>
      <c r="Y410" s="71" t="s">
        <v>245</v>
      </c>
      <c r="Z410" s="145">
        <f t="shared" si="87"/>
        <v>0</v>
      </c>
      <c r="AA410" s="145">
        <f t="shared" si="88"/>
        <v>0</v>
      </c>
      <c r="AB410" s="257">
        <f t="shared" si="89"/>
        <v>0</v>
      </c>
      <c r="AC410" s="142">
        <f t="shared" si="90"/>
        <v>0</v>
      </c>
      <c r="AD410" s="143">
        <f t="shared" si="91"/>
        <v>0</v>
      </c>
      <c r="AE410" s="144" t="str">
        <f t="shared" si="92"/>
        <v/>
      </c>
      <c r="AF410" s="144">
        <f t="shared" si="93"/>
        <v>0</v>
      </c>
      <c r="AG410" s="144" t="str">
        <f t="shared" si="94"/>
        <v/>
      </c>
      <c r="AH410" s="591">
        <f t="shared" si="95"/>
        <v>0</v>
      </c>
    </row>
    <row r="411" spans="1:34">
      <c r="A411" s="573"/>
      <c r="B411" s="13">
        <v>66</v>
      </c>
      <c r="C411" s="341" t="s">
        <v>2025</v>
      </c>
      <c r="D411" s="341" t="s">
        <v>2026</v>
      </c>
      <c r="E411" s="379" t="s">
        <v>101</v>
      </c>
      <c r="F411" s="405">
        <v>12</v>
      </c>
      <c r="G411" s="232"/>
      <c r="H411" s="413">
        <v>196</v>
      </c>
      <c r="I411" s="146">
        <f t="shared" si="85"/>
        <v>137.19999999999999</v>
      </c>
      <c r="J411" s="255">
        <f t="shared" si="86"/>
        <v>5.2769230769230768</v>
      </c>
      <c r="K411" s="8" t="s">
        <v>3145</v>
      </c>
      <c r="L411" s="401"/>
      <c r="M411" s="572" t="s">
        <v>5775</v>
      </c>
      <c r="N411" s="8" t="s">
        <v>3208</v>
      </c>
      <c r="O411" s="426">
        <v>2.6870999999999999E-2</v>
      </c>
      <c r="P411" s="423">
        <v>2400</v>
      </c>
      <c r="Q411" s="439">
        <v>14280</v>
      </c>
      <c r="R411" s="451" t="s">
        <v>3825</v>
      </c>
      <c r="S411" s="460"/>
      <c r="T411" s="448">
        <v>30</v>
      </c>
      <c r="U411" s="549" t="s">
        <v>5388</v>
      </c>
      <c r="V411" s="526" t="s">
        <v>3826</v>
      </c>
      <c r="W411" s="479" t="s">
        <v>783</v>
      </c>
      <c r="X411" s="169"/>
      <c r="Y411" s="71" t="s">
        <v>246</v>
      </c>
      <c r="Z411" s="145">
        <f t="shared" si="87"/>
        <v>0</v>
      </c>
      <c r="AA411" s="145">
        <f t="shared" si="88"/>
        <v>0</v>
      </c>
      <c r="AB411" s="257">
        <f t="shared" si="89"/>
        <v>0</v>
      </c>
      <c r="AC411" s="142">
        <f t="shared" si="90"/>
        <v>0</v>
      </c>
      <c r="AD411" s="143">
        <f t="shared" si="91"/>
        <v>0</v>
      </c>
      <c r="AE411" s="144" t="str">
        <f t="shared" si="92"/>
        <v/>
      </c>
      <c r="AF411" s="144">
        <f t="shared" si="93"/>
        <v>0</v>
      </c>
      <c r="AG411" s="144" t="str">
        <f t="shared" si="94"/>
        <v/>
      </c>
      <c r="AH411" s="591">
        <f t="shared" si="95"/>
        <v>0</v>
      </c>
    </row>
    <row r="412" spans="1:34">
      <c r="A412" s="573"/>
      <c r="B412" s="13">
        <v>66</v>
      </c>
      <c r="C412" s="341" t="s">
        <v>2027</v>
      </c>
      <c r="D412" s="341" t="s">
        <v>2028</v>
      </c>
      <c r="E412" s="379" t="s">
        <v>101</v>
      </c>
      <c r="F412" s="405">
        <v>12</v>
      </c>
      <c r="G412" s="136"/>
      <c r="H412" s="413">
        <v>196</v>
      </c>
      <c r="I412" s="146">
        <f t="shared" si="85"/>
        <v>137.19999999999999</v>
      </c>
      <c r="J412" s="255">
        <f t="shared" si="86"/>
        <v>5.2769230769230768</v>
      </c>
      <c r="K412" s="8" t="s">
        <v>3145</v>
      </c>
      <c r="L412" s="401"/>
      <c r="M412" s="572" t="s">
        <v>5775</v>
      </c>
      <c r="N412" s="8" t="s">
        <v>3208</v>
      </c>
      <c r="O412" s="426">
        <v>2.6870999999999999E-2</v>
      </c>
      <c r="P412" s="423">
        <v>2400</v>
      </c>
      <c r="Q412" s="439">
        <v>14064</v>
      </c>
      <c r="R412" s="451" t="s">
        <v>3827</v>
      </c>
      <c r="S412" s="459"/>
      <c r="T412" s="448">
        <v>30</v>
      </c>
      <c r="U412" s="549" t="s">
        <v>5389</v>
      </c>
      <c r="V412" s="524" t="s">
        <v>3828</v>
      </c>
      <c r="W412" s="479" t="s">
        <v>783</v>
      </c>
      <c r="X412" s="169"/>
      <c r="Y412" s="71" t="s">
        <v>245</v>
      </c>
      <c r="Z412" s="145">
        <f t="shared" si="87"/>
        <v>0</v>
      </c>
      <c r="AA412" s="145">
        <f t="shared" si="88"/>
        <v>0</v>
      </c>
      <c r="AB412" s="257">
        <f t="shared" si="89"/>
        <v>0</v>
      </c>
      <c r="AC412" s="142">
        <f t="shared" si="90"/>
        <v>0</v>
      </c>
      <c r="AD412" s="143">
        <f t="shared" si="91"/>
        <v>0</v>
      </c>
      <c r="AE412" s="144" t="str">
        <f t="shared" si="92"/>
        <v/>
      </c>
      <c r="AF412" s="144">
        <f t="shared" si="93"/>
        <v>0</v>
      </c>
      <c r="AG412" s="144" t="str">
        <f t="shared" si="94"/>
        <v/>
      </c>
      <c r="AH412" s="591">
        <f t="shared" si="95"/>
        <v>0</v>
      </c>
    </row>
    <row r="413" spans="1:34">
      <c r="A413" s="573"/>
      <c r="B413" s="13">
        <v>66</v>
      </c>
      <c r="C413" s="341" t="s">
        <v>2029</v>
      </c>
      <c r="D413" s="341" t="s">
        <v>348</v>
      </c>
      <c r="E413" s="379" t="s">
        <v>101</v>
      </c>
      <c r="F413" s="405">
        <v>12</v>
      </c>
      <c r="G413" s="235"/>
      <c r="H413" s="413">
        <v>196</v>
      </c>
      <c r="I413" s="146">
        <f t="shared" si="85"/>
        <v>137.19999999999999</v>
      </c>
      <c r="J413" s="255">
        <f t="shared" si="86"/>
        <v>5.2769230769230768</v>
      </c>
      <c r="K413" s="8" t="s">
        <v>3145</v>
      </c>
      <c r="L413" s="401"/>
      <c r="M413" s="572" t="s">
        <v>5775</v>
      </c>
      <c r="N413" s="8" t="s">
        <v>3208</v>
      </c>
      <c r="O413" s="426">
        <v>2.6870999999999999E-2</v>
      </c>
      <c r="P413" s="423">
        <v>2400</v>
      </c>
      <c r="Q413" s="439">
        <v>14172</v>
      </c>
      <c r="R413" s="451" t="s">
        <v>3825</v>
      </c>
      <c r="S413" s="460"/>
      <c r="T413" s="448">
        <v>30</v>
      </c>
      <c r="U413" s="549" t="s">
        <v>5390</v>
      </c>
      <c r="V413" s="524" t="s">
        <v>586</v>
      </c>
      <c r="W413" s="479" t="s">
        <v>783</v>
      </c>
      <c r="X413" s="169"/>
      <c r="Y413" s="71" t="s">
        <v>247</v>
      </c>
      <c r="Z413" s="145">
        <f t="shared" si="87"/>
        <v>0</v>
      </c>
      <c r="AA413" s="145">
        <f t="shared" si="88"/>
        <v>0</v>
      </c>
      <c r="AB413" s="257">
        <f t="shared" si="89"/>
        <v>0</v>
      </c>
      <c r="AC413" s="142">
        <f t="shared" si="90"/>
        <v>0</v>
      </c>
      <c r="AD413" s="143">
        <f t="shared" si="91"/>
        <v>0</v>
      </c>
      <c r="AE413" s="144" t="str">
        <f t="shared" si="92"/>
        <v/>
      </c>
      <c r="AF413" s="144">
        <f t="shared" si="93"/>
        <v>0</v>
      </c>
      <c r="AG413" s="144" t="str">
        <f t="shared" si="94"/>
        <v/>
      </c>
      <c r="AH413" s="591">
        <f t="shared" si="95"/>
        <v>0</v>
      </c>
    </row>
    <row r="414" spans="1:34">
      <c r="A414" s="573"/>
      <c r="B414" s="13">
        <v>66</v>
      </c>
      <c r="C414" s="341" t="s">
        <v>2030</v>
      </c>
      <c r="D414" s="341" t="s">
        <v>2031</v>
      </c>
      <c r="E414" s="379" t="s">
        <v>101</v>
      </c>
      <c r="F414" s="405">
        <v>12</v>
      </c>
      <c r="G414" s="136"/>
      <c r="H414" s="413">
        <v>196</v>
      </c>
      <c r="I414" s="146">
        <f t="shared" si="85"/>
        <v>137.19999999999999</v>
      </c>
      <c r="J414" s="255">
        <f t="shared" si="86"/>
        <v>5.2769230769230768</v>
      </c>
      <c r="K414" s="8" t="s">
        <v>3145</v>
      </c>
      <c r="L414" s="401"/>
      <c r="M414" s="572" t="s">
        <v>5775</v>
      </c>
      <c r="N414" s="8" t="s">
        <v>3208</v>
      </c>
      <c r="O414" s="426">
        <v>2.6870999999999999E-2</v>
      </c>
      <c r="P414" s="423">
        <v>2400</v>
      </c>
      <c r="Q414" s="439">
        <v>14052</v>
      </c>
      <c r="R414" s="451" t="s">
        <v>3827</v>
      </c>
      <c r="S414" s="460"/>
      <c r="T414" s="448">
        <v>30</v>
      </c>
      <c r="U414" s="549" t="s">
        <v>5391</v>
      </c>
      <c r="V414" s="524" t="s">
        <v>3829</v>
      </c>
      <c r="W414" s="479" t="s">
        <v>783</v>
      </c>
      <c r="X414" s="169"/>
      <c r="Y414" s="234" t="s">
        <v>6572</v>
      </c>
      <c r="Z414" s="145">
        <f t="shared" si="87"/>
        <v>0</v>
      </c>
      <c r="AA414" s="145">
        <f t="shared" si="88"/>
        <v>0</v>
      </c>
      <c r="AB414" s="257">
        <f t="shared" si="89"/>
        <v>0</v>
      </c>
      <c r="AC414" s="142">
        <f t="shared" si="90"/>
        <v>0</v>
      </c>
      <c r="AD414" s="143">
        <f t="shared" si="91"/>
        <v>0</v>
      </c>
      <c r="AE414" s="144" t="str">
        <f t="shared" si="92"/>
        <v/>
      </c>
      <c r="AF414" s="144">
        <f t="shared" si="93"/>
        <v>0</v>
      </c>
      <c r="AG414" s="144" t="str">
        <f t="shared" si="94"/>
        <v/>
      </c>
      <c r="AH414" s="591">
        <f t="shared" si="95"/>
        <v>0</v>
      </c>
    </row>
    <row r="415" spans="1:34">
      <c r="A415" s="573"/>
      <c r="B415" s="13">
        <v>66</v>
      </c>
      <c r="C415" s="341" t="s">
        <v>2032</v>
      </c>
      <c r="D415" s="341" t="s">
        <v>2033</v>
      </c>
      <c r="E415" s="379" t="s">
        <v>101</v>
      </c>
      <c r="F415" s="405">
        <v>12</v>
      </c>
      <c r="G415" s="8"/>
      <c r="H415" s="413">
        <v>196</v>
      </c>
      <c r="I415" s="146">
        <f t="shared" si="85"/>
        <v>137.19999999999999</v>
      </c>
      <c r="J415" s="255">
        <f t="shared" si="86"/>
        <v>5.2769230769230768</v>
      </c>
      <c r="K415" s="8" t="s">
        <v>3145</v>
      </c>
      <c r="L415" s="401"/>
      <c r="M415" s="572" t="s">
        <v>5775</v>
      </c>
      <c r="N415" s="8" t="s">
        <v>3208</v>
      </c>
      <c r="O415" s="426">
        <v>2.6870999999999999E-2</v>
      </c>
      <c r="P415" s="423">
        <v>2400</v>
      </c>
      <c r="Q415" s="439">
        <v>13956</v>
      </c>
      <c r="R415" s="451" t="s">
        <v>3827</v>
      </c>
      <c r="S415" s="459"/>
      <c r="T415" s="448">
        <v>30</v>
      </c>
      <c r="U415" s="548" t="s">
        <v>3830</v>
      </c>
      <c r="V415" s="524" t="s">
        <v>3831</v>
      </c>
      <c r="W415" s="479" t="s">
        <v>783</v>
      </c>
      <c r="X415" s="169"/>
      <c r="Y415" s="238" t="s">
        <v>245</v>
      </c>
      <c r="Z415" s="145">
        <f t="shared" si="87"/>
        <v>0</v>
      </c>
      <c r="AA415" s="145">
        <f t="shared" si="88"/>
        <v>0</v>
      </c>
      <c r="AB415" s="257">
        <f t="shared" si="89"/>
        <v>0</v>
      </c>
      <c r="AC415" s="142">
        <f t="shared" si="90"/>
        <v>0</v>
      </c>
      <c r="AD415" s="143">
        <f t="shared" si="91"/>
        <v>0</v>
      </c>
      <c r="AE415" s="144" t="str">
        <f t="shared" si="92"/>
        <v/>
      </c>
      <c r="AF415" s="144">
        <f t="shared" si="93"/>
        <v>0</v>
      </c>
      <c r="AG415" s="144" t="str">
        <f t="shared" si="94"/>
        <v/>
      </c>
      <c r="AH415" s="591">
        <f t="shared" si="95"/>
        <v>0</v>
      </c>
    </row>
    <row r="416" spans="1:34">
      <c r="A416" s="573"/>
      <c r="B416" s="13">
        <v>66</v>
      </c>
      <c r="C416" s="341" t="s">
        <v>2034</v>
      </c>
      <c r="D416" s="341" t="s">
        <v>350</v>
      </c>
      <c r="E416" s="379" t="s">
        <v>101</v>
      </c>
      <c r="F416" s="405">
        <v>12</v>
      </c>
      <c r="G416" s="8"/>
      <c r="H416" s="413">
        <v>196</v>
      </c>
      <c r="I416" s="146">
        <f t="shared" si="85"/>
        <v>137.19999999999999</v>
      </c>
      <c r="J416" s="255">
        <f t="shared" si="86"/>
        <v>5.2769230769230768</v>
      </c>
      <c r="K416" s="8" t="s">
        <v>3145</v>
      </c>
      <c r="L416" s="401"/>
      <c r="M416" s="572" t="s">
        <v>5775</v>
      </c>
      <c r="N416" s="8" t="s">
        <v>3208</v>
      </c>
      <c r="O416" s="426">
        <v>2.6870999999999999E-2</v>
      </c>
      <c r="P416" s="423">
        <v>2400</v>
      </c>
      <c r="Q416" s="439">
        <v>13452</v>
      </c>
      <c r="R416" s="451" t="s">
        <v>3827</v>
      </c>
      <c r="S416" s="460"/>
      <c r="T416" s="448">
        <v>30</v>
      </c>
      <c r="U416" s="549" t="s">
        <v>587</v>
      </c>
      <c r="V416" s="514" t="s">
        <v>3832</v>
      </c>
      <c r="W416" s="479" t="s">
        <v>783</v>
      </c>
      <c r="X416" s="169"/>
      <c r="Y416" s="237" t="s">
        <v>245</v>
      </c>
      <c r="Z416" s="145">
        <f t="shared" si="87"/>
        <v>0</v>
      </c>
      <c r="AA416" s="145">
        <f t="shared" si="88"/>
        <v>0</v>
      </c>
      <c r="AB416" s="257">
        <f t="shared" si="89"/>
        <v>0</v>
      </c>
      <c r="AC416" s="142">
        <f t="shared" si="90"/>
        <v>0</v>
      </c>
      <c r="AD416" s="143">
        <f t="shared" si="91"/>
        <v>0</v>
      </c>
      <c r="AE416" s="144" t="str">
        <f t="shared" si="92"/>
        <v/>
      </c>
      <c r="AF416" s="144">
        <f t="shared" si="93"/>
        <v>0</v>
      </c>
      <c r="AG416" s="144" t="str">
        <f t="shared" si="94"/>
        <v/>
      </c>
      <c r="AH416" s="591">
        <f t="shared" si="95"/>
        <v>0</v>
      </c>
    </row>
    <row r="417" spans="1:34">
      <c r="A417" s="573"/>
      <c r="B417" s="13">
        <v>66</v>
      </c>
      <c r="C417" s="341" t="s">
        <v>2035</v>
      </c>
      <c r="D417" s="341" t="s">
        <v>2012</v>
      </c>
      <c r="E417" s="379" t="s">
        <v>101</v>
      </c>
      <c r="F417" s="405">
        <v>12</v>
      </c>
      <c r="G417" s="8"/>
      <c r="H417" s="413">
        <v>196</v>
      </c>
      <c r="I417" s="146">
        <f t="shared" si="85"/>
        <v>137.19999999999999</v>
      </c>
      <c r="J417" s="255">
        <f t="shared" si="86"/>
        <v>5.2769230769230768</v>
      </c>
      <c r="K417" s="8" t="s">
        <v>3145</v>
      </c>
      <c r="L417" s="401"/>
      <c r="M417" s="572"/>
      <c r="N417" s="8" t="s">
        <v>3208</v>
      </c>
      <c r="O417" s="426">
        <v>2.6870999999999999E-2</v>
      </c>
      <c r="P417" s="423">
        <v>2400</v>
      </c>
      <c r="Q417" s="439">
        <v>14000</v>
      </c>
      <c r="R417" s="463"/>
      <c r="S417" s="460"/>
      <c r="T417" s="448">
        <v>30</v>
      </c>
      <c r="U417" s="549"/>
      <c r="V417" s="529"/>
      <c r="W417" s="425" t="s">
        <v>5968</v>
      </c>
      <c r="X417" s="169"/>
      <c r="Y417" s="71" t="s">
        <v>245</v>
      </c>
      <c r="Z417" s="145">
        <f t="shared" si="87"/>
        <v>0</v>
      </c>
      <c r="AA417" s="145">
        <f t="shared" si="88"/>
        <v>0</v>
      </c>
      <c r="AB417" s="257">
        <f t="shared" si="89"/>
        <v>0</v>
      </c>
      <c r="AC417" s="142">
        <f t="shared" si="90"/>
        <v>0</v>
      </c>
      <c r="AD417" s="143">
        <f t="shared" si="91"/>
        <v>0</v>
      </c>
      <c r="AE417" s="144" t="str">
        <f t="shared" si="92"/>
        <v/>
      </c>
      <c r="AF417" s="144">
        <f t="shared" si="93"/>
        <v>0</v>
      </c>
      <c r="AG417" s="144" t="str">
        <f t="shared" si="94"/>
        <v/>
      </c>
      <c r="AH417" s="591">
        <f t="shared" si="95"/>
        <v>0</v>
      </c>
    </row>
    <row r="418" spans="1:34" ht="15.75">
      <c r="A418" s="12" t="s">
        <v>5636</v>
      </c>
      <c r="B418" s="13"/>
      <c r="C418" s="348"/>
      <c r="D418" s="348"/>
      <c r="E418" s="380"/>
      <c r="F418" s="401"/>
      <c r="G418" s="8"/>
      <c r="H418" s="413"/>
      <c r="I418" s="410"/>
      <c r="J418" s="565"/>
      <c r="K418" s="417"/>
      <c r="L418" s="8"/>
      <c r="M418" s="572"/>
      <c r="N418" s="417"/>
      <c r="O418" s="346"/>
      <c r="P418" s="423"/>
      <c r="Q418" s="438"/>
      <c r="R418" s="454"/>
      <c r="S418" s="456"/>
      <c r="T418" s="425"/>
      <c r="U418" s="506"/>
      <c r="V418" s="530"/>
      <c r="W418" s="425"/>
      <c r="X418" s="137"/>
      <c r="Y418" s="71" t="s">
        <v>1015</v>
      </c>
      <c r="Z418" s="195"/>
      <c r="AA418" s="195"/>
      <c r="AB418" s="142"/>
      <c r="AC418" s="142"/>
      <c r="AD418" s="143"/>
      <c r="AE418" s="144"/>
      <c r="AF418" s="144"/>
      <c r="AG418" s="144"/>
      <c r="AH418" s="591"/>
    </row>
    <row r="419" spans="1:34" ht="15.75">
      <c r="A419" s="12"/>
      <c r="B419" s="13"/>
      <c r="C419" s="365" t="s">
        <v>2036</v>
      </c>
      <c r="D419" s="387" t="s">
        <v>2024</v>
      </c>
      <c r="E419" s="379" t="s">
        <v>101</v>
      </c>
      <c r="F419" s="405">
        <v>12</v>
      </c>
      <c r="G419" s="232"/>
      <c r="H419" s="413">
        <v>346</v>
      </c>
      <c r="I419" s="146">
        <f t="shared" si="85"/>
        <v>242.2</v>
      </c>
      <c r="J419" s="255">
        <f t="shared" si="86"/>
        <v>9.3153846153846143</v>
      </c>
      <c r="K419" s="8" t="s">
        <v>3145</v>
      </c>
      <c r="L419" s="8"/>
      <c r="M419" s="572"/>
      <c r="N419" s="8" t="s">
        <v>10</v>
      </c>
      <c r="O419" s="426">
        <v>4.4250999999999999E-2</v>
      </c>
      <c r="P419" s="423">
        <v>3900</v>
      </c>
      <c r="Q419" s="439">
        <v>18000</v>
      </c>
      <c r="R419" s="454" t="s">
        <v>3823</v>
      </c>
      <c r="S419" s="456"/>
      <c r="T419" s="448">
        <v>25</v>
      </c>
      <c r="U419" s="548" t="s">
        <v>5392</v>
      </c>
      <c r="V419" s="545" t="s">
        <v>3824</v>
      </c>
      <c r="W419" s="479" t="s">
        <v>783</v>
      </c>
      <c r="X419" s="169"/>
      <c r="Y419" s="71" t="s">
        <v>246</v>
      </c>
      <c r="Z419" s="145">
        <f t="shared" si="87"/>
        <v>0</v>
      </c>
      <c r="AA419" s="145">
        <f t="shared" si="88"/>
        <v>0</v>
      </c>
      <c r="AB419" s="257">
        <f t="shared" si="89"/>
        <v>0</v>
      </c>
      <c r="AC419" s="142">
        <f t="shared" si="90"/>
        <v>0</v>
      </c>
      <c r="AD419" s="143">
        <f t="shared" si="91"/>
        <v>0</v>
      </c>
      <c r="AE419" s="144" t="str">
        <f t="shared" si="92"/>
        <v/>
      </c>
      <c r="AF419" s="144" t="str">
        <f t="shared" si="93"/>
        <v/>
      </c>
      <c r="AG419" s="144">
        <f t="shared" si="94"/>
        <v>0</v>
      </c>
      <c r="AH419" s="591">
        <f t="shared" si="95"/>
        <v>0</v>
      </c>
    </row>
    <row r="420" spans="1:34">
      <c r="A420" s="573"/>
      <c r="B420" s="13">
        <v>66</v>
      </c>
      <c r="C420" s="341" t="s">
        <v>2037</v>
      </c>
      <c r="D420" s="341" t="s">
        <v>347</v>
      </c>
      <c r="E420" s="379" t="s">
        <v>101</v>
      </c>
      <c r="F420" s="405">
        <v>12</v>
      </c>
      <c r="G420" s="136"/>
      <c r="H420" s="413">
        <v>196</v>
      </c>
      <c r="I420" s="146">
        <f t="shared" si="85"/>
        <v>137.19999999999999</v>
      </c>
      <c r="J420" s="255">
        <f t="shared" si="86"/>
        <v>5.2769230769230768</v>
      </c>
      <c r="K420" s="8" t="s">
        <v>3145</v>
      </c>
      <c r="L420" s="424" t="s">
        <v>3834</v>
      </c>
      <c r="M420" s="572" t="s">
        <v>5776</v>
      </c>
      <c r="N420" s="8" t="s">
        <v>10</v>
      </c>
      <c r="O420" s="426">
        <v>2.6870999999999999E-2</v>
      </c>
      <c r="P420" s="423">
        <v>2400</v>
      </c>
      <c r="Q420" s="439">
        <v>14112</v>
      </c>
      <c r="R420" s="451" t="s">
        <v>3835</v>
      </c>
      <c r="S420" s="459"/>
      <c r="T420" s="448">
        <v>30</v>
      </c>
      <c r="U420" s="548" t="s">
        <v>3836</v>
      </c>
      <c r="V420" s="524" t="s">
        <v>3837</v>
      </c>
      <c r="W420" s="479" t="s">
        <v>783</v>
      </c>
      <c r="X420" s="169"/>
      <c r="Y420" s="71" t="s">
        <v>247</v>
      </c>
      <c r="Z420" s="145">
        <f t="shared" si="87"/>
        <v>0</v>
      </c>
      <c r="AA420" s="145">
        <f t="shared" si="88"/>
        <v>0</v>
      </c>
      <c r="AB420" s="257">
        <f t="shared" si="89"/>
        <v>0</v>
      </c>
      <c r="AC420" s="142">
        <f t="shared" si="90"/>
        <v>0</v>
      </c>
      <c r="AD420" s="143">
        <f t="shared" si="91"/>
        <v>0</v>
      </c>
      <c r="AE420" s="144" t="str">
        <f t="shared" si="92"/>
        <v/>
      </c>
      <c r="AF420" s="144" t="str">
        <f t="shared" si="93"/>
        <v/>
      </c>
      <c r="AG420" s="144">
        <f t="shared" si="94"/>
        <v>0</v>
      </c>
      <c r="AH420" s="591">
        <f t="shared" si="95"/>
        <v>0</v>
      </c>
    </row>
    <row r="421" spans="1:34">
      <c r="A421" s="573"/>
      <c r="B421" s="13">
        <v>66</v>
      </c>
      <c r="C421" s="341" t="s">
        <v>2038</v>
      </c>
      <c r="D421" s="341" t="s">
        <v>2026</v>
      </c>
      <c r="E421" s="379" t="s">
        <v>101</v>
      </c>
      <c r="F421" s="405">
        <v>12</v>
      </c>
      <c r="G421" s="235"/>
      <c r="H421" s="413">
        <v>196</v>
      </c>
      <c r="I421" s="146">
        <f t="shared" si="85"/>
        <v>137.19999999999999</v>
      </c>
      <c r="J421" s="255">
        <f t="shared" si="86"/>
        <v>5.2769230769230768</v>
      </c>
      <c r="K421" s="8" t="s">
        <v>3145</v>
      </c>
      <c r="L421" s="424" t="s">
        <v>3834</v>
      </c>
      <c r="M421" s="572" t="s">
        <v>5776</v>
      </c>
      <c r="N421" s="8" t="s">
        <v>10</v>
      </c>
      <c r="O421" s="426">
        <v>2.6870999999999999E-2</v>
      </c>
      <c r="P421" s="423">
        <v>2400</v>
      </c>
      <c r="Q421" s="439">
        <v>14280</v>
      </c>
      <c r="R421" s="451" t="s">
        <v>3838</v>
      </c>
      <c r="S421" s="460"/>
      <c r="T421" s="448">
        <v>30</v>
      </c>
      <c r="U421" s="548" t="s">
        <v>3839</v>
      </c>
      <c r="V421" s="519" t="s">
        <v>3840</v>
      </c>
      <c r="W421" s="479" t="s">
        <v>783</v>
      </c>
      <c r="X421" s="169"/>
      <c r="Y421" s="71" t="s">
        <v>245</v>
      </c>
      <c r="Z421" s="145">
        <f t="shared" si="87"/>
        <v>0</v>
      </c>
      <c r="AA421" s="145">
        <f t="shared" si="88"/>
        <v>0</v>
      </c>
      <c r="AB421" s="257">
        <f t="shared" si="89"/>
        <v>0</v>
      </c>
      <c r="AC421" s="142">
        <f t="shared" si="90"/>
        <v>0</v>
      </c>
      <c r="AD421" s="143">
        <f t="shared" si="91"/>
        <v>0</v>
      </c>
      <c r="AE421" s="144" t="str">
        <f t="shared" si="92"/>
        <v/>
      </c>
      <c r="AF421" s="144" t="str">
        <f t="shared" si="93"/>
        <v/>
      </c>
      <c r="AG421" s="144">
        <f t="shared" si="94"/>
        <v>0</v>
      </c>
      <c r="AH421" s="591">
        <f t="shared" si="95"/>
        <v>0</v>
      </c>
    </row>
    <row r="422" spans="1:34">
      <c r="A422" s="573"/>
      <c r="B422" s="13">
        <v>66</v>
      </c>
      <c r="C422" s="341" t="s">
        <v>2039</v>
      </c>
      <c r="D422" s="341" t="s">
        <v>2028</v>
      </c>
      <c r="E422" s="379" t="s">
        <v>101</v>
      </c>
      <c r="F422" s="405">
        <v>12</v>
      </c>
      <c r="G422" s="136"/>
      <c r="H422" s="413">
        <v>196</v>
      </c>
      <c r="I422" s="146">
        <f t="shared" si="85"/>
        <v>137.19999999999999</v>
      </c>
      <c r="J422" s="255">
        <f t="shared" si="86"/>
        <v>5.2769230769230768</v>
      </c>
      <c r="K422" s="8" t="s">
        <v>3145</v>
      </c>
      <c r="L422" s="424" t="s">
        <v>3834</v>
      </c>
      <c r="M422" s="572" t="s">
        <v>5776</v>
      </c>
      <c r="N422" s="8" t="s">
        <v>10</v>
      </c>
      <c r="O422" s="426">
        <v>2.6870999999999999E-2</v>
      </c>
      <c r="P422" s="423">
        <v>2400</v>
      </c>
      <c r="Q422" s="439">
        <v>14064</v>
      </c>
      <c r="R422" s="451" t="s">
        <v>3835</v>
      </c>
      <c r="S422" s="459"/>
      <c r="T422" s="448">
        <v>30</v>
      </c>
      <c r="U422" s="548" t="s">
        <v>3841</v>
      </c>
      <c r="V422" s="512" t="s">
        <v>3842</v>
      </c>
      <c r="W422" s="479" t="s">
        <v>783</v>
      </c>
      <c r="X422" s="169"/>
      <c r="Y422" s="234" t="s">
        <v>245</v>
      </c>
      <c r="Z422" s="145">
        <f t="shared" si="87"/>
        <v>0</v>
      </c>
      <c r="AA422" s="145">
        <f t="shared" si="88"/>
        <v>0</v>
      </c>
      <c r="AB422" s="257">
        <f t="shared" si="89"/>
        <v>0</v>
      </c>
      <c r="AC422" s="142">
        <f t="shared" si="90"/>
        <v>0</v>
      </c>
      <c r="AD422" s="143">
        <f t="shared" si="91"/>
        <v>0</v>
      </c>
      <c r="AE422" s="144" t="str">
        <f t="shared" si="92"/>
        <v/>
      </c>
      <c r="AF422" s="144" t="str">
        <f t="shared" si="93"/>
        <v/>
      </c>
      <c r="AG422" s="144">
        <f t="shared" si="94"/>
        <v>0</v>
      </c>
      <c r="AH422" s="591">
        <f t="shared" si="95"/>
        <v>0</v>
      </c>
    </row>
    <row r="423" spans="1:34">
      <c r="A423" s="573"/>
      <c r="B423" s="13">
        <v>66</v>
      </c>
      <c r="C423" s="341" t="s">
        <v>2040</v>
      </c>
      <c r="D423" s="341" t="s">
        <v>348</v>
      </c>
      <c r="E423" s="379" t="s">
        <v>101</v>
      </c>
      <c r="F423" s="405">
        <v>12</v>
      </c>
      <c r="G423" s="8"/>
      <c r="H423" s="413">
        <v>196</v>
      </c>
      <c r="I423" s="146">
        <f t="shared" si="85"/>
        <v>137.19999999999999</v>
      </c>
      <c r="J423" s="255">
        <f t="shared" si="86"/>
        <v>5.2769230769230768</v>
      </c>
      <c r="K423" s="8" t="s">
        <v>3145</v>
      </c>
      <c r="L423" s="424" t="s">
        <v>3834</v>
      </c>
      <c r="M423" s="572" t="s">
        <v>5776</v>
      </c>
      <c r="N423" s="8" t="s">
        <v>10</v>
      </c>
      <c r="O423" s="426">
        <v>2.6870999999999999E-2</v>
      </c>
      <c r="P423" s="423">
        <v>2400</v>
      </c>
      <c r="Q423" s="439">
        <v>14172</v>
      </c>
      <c r="R423" s="451" t="s">
        <v>3835</v>
      </c>
      <c r="S423" s="460"/>
      <c r="T423" s="448">
        <v>30</v>
      </c>
      <c r="U423" s="548" t="s">
        <v>3843</v>
      </c>
      <c r="V423" s="512" t="s">
        <v>3844</v>
      </c>
      <c r="W423" s="479" t="s">
        <v>783</v>
      </c>
      <c r="X423" s="169"/>
      <c r="Y423" s="238" t="s">
        <v>245</v>
      </c>
      <c r="Z423" s="145">
        <f t="shared" si="87"/>
        <v>0</v>
      </c>
      <c r="AA423" s="145">
        <f t="shared" si="88"/>
        <v>0</v>
      </c>
      <c r="AB423" s="257">
        <f t="shared" si="89"/>
        <v>0</v>
      </c>
      <c r="AC423" s="142">
        <f t="shared" si="90"/>
        <v>0</v>
      </c>
      <c r="AD423" s="143">
        <f t="shared" si="91"/>
        <v>0</v>
      </c>
      <c r="AE423" s="144" t="str">
        <f t="shared" si="92"/>
        <v/>
      </c>
      <c r="AF423" s="144" t="str">
        <f t="shared" si="93"/>
        <v/>
      </c>
      <c r="AG423" s="144">
        <f t="shared" si="94"/>
        <v>0</v>
      </c>
      <c r="AH423" s="591">
        <f t="shared" si="95"/>
        <v>0</v>
      </c>
    </row>
    <row r="424" spans="1:34">
      <c r="A424" s="573"/>
      <c r="B424" s="13">
        <v>66</v>
      </c>
      <c r="C424" s="341" t="s">
        <v>2041</v>
      </c>
      <c r="D424" s="341" t="s">
        <v>2031</v>
      </c>
      <c r="E424" s="379" t="s">
        <v>101</v>
      </c>
      <c r="F424" s="405">
        <v>12</v>
      </c>
      <c r="G424" s="8"/>
      <c r="H424" s="413">
        <v>196</v>
      </c>
      <c r="I424" s="146">
        <f t="shared" si="85"/>
        <v>137.19999999999999</v>
      </c>
      <c r="J424" s="255">
        <f t="shared" si="86"/>
        <v>5.2769230769230768</v>
      </c>
      <c r="K424" s="8" t="s">
        <v>3145</v>
      </c>
      <c r="L424" s="424" t="s">
        <v>3834</v>
      </c>
      <c r="M424" s="572" t="s">
        <v>5776</v>
      </c>
      <c r="N424" s="8" t="s">
        <v>10</v>
      </c>
      <c r="O424" s="426">
        <v>2.6870999999999999E-2</v>
      </c>
      <c r="P424" s="423">
        <v>2400</v>
      </c>
      <c r="Q424" s="439">
        <v>14052</v>
      </c>
      <c r="R424" s="451" t="s">
        <v>3835</v>
      </c>
      <c r="S424" s="460"/>
      <c r="T424" s="448">
        <v>30</v>
      </c>
      <c r="U424" s="548" t="s">
        <v>3845</v>
      </c>
      <c r="V424" s="524" t="s">
        <v>3846</v>
      </c>
      <c r="W424" s="479" t="s">
        <v>783</v>
      </c>
      <c r="X424" s="169"/>
      <c r="Y424" s="237" t="s">
        <v>246</v>
      </c>
      <c r="Z424" s="145">
        <f t="shared" si="87"/>
        <v>0</v>
      </c>
      <c r="AA424" s="145">
        <f t="shared" si="88"/>
        <v>0</v>
      </c>
      <c r="AB424" s="257">
        <f t="shared" si="89"/>
        <v>0</v>
      </c>
      <c r="AC424" s="142">
        <f t="shared" si="90"/>
        <v>0</v>
      </c>
      <c r="AD424" s="143">
        <f t="shared" si="91"/>
        <v>0</v>
      </c>
      <c r="AE424" s="144" t="str">
        <f t="shared" si="92"/>
        <v/>
      </c>
      <c r="AF424" s="144" t="str">
        <f t="shared" si="93"/>
        <v/>
      </c>
      <c r="AG424" s="144">
        <f t="shared" si="94"/>
        <v>0</v>
      </c>
      <c r="AH424" s="591">
        <f t="shared" si="95"/>
        <v>0</v>
      </c>
    </row>
    <row r="425" spans="1:34">
      <c r="A425" s="573"/>
      <c r="B425" s="13">
        <v>66</v>
      </c>
      <c r="C425" s="341" t="s">
        <v>2042</v>
      </c>
      <c r="D425" s="341" t="s">
        <v>2033</v>
      </c>
      <c r="E425" s="379" t="s">
        <v>101</v>
      </c>
      <c r="F425" s="405">
        <v>12</v>
      </c>
      <c r="G425" s="8"/>
      <c r="H425" s="413">
        <v>196</v>
      </c>
      <c r="I425" s="146">
        <f t="shared" si="85"/>
        <v>137.19999999999999</v>
      </c>
      <c r="J425" s="255">
        <f t="shared" si="86"/>
        <v>5.2769230769230768</v>
      </c>
      <c r="K425" s="8" t="s">
        <v>3145</v>
      </c>
      <c r="L425" s="424" t="s">
        <v>3834</v>
      </c>
      <c r="M425" s="572" t="s">
        <v>5776</v>
      </c>
      <c r="N425" s="8" t="s">
        <v>10</v>
      </c>
      <c r="O425" s="426">
        <v>2.6870999999999999E-2</v>
      </c>
      <c r="P425" s="423">
        <v>2400</v>
      </c>
      <c r="Q425" s="439">
        <v>13956</v>
      </c>
      <c r="R425" s="451" t="s">
        <v>3835</v>
      </c>
      <c r="S425" s="459"/>
      <c r="T425" s="448">
        <v>30</v>
      </c>
      <c r="U425" s="548" t="s">
        <v>3847</v>
      </c>
      <c r="V425" s="524" t="s">
        <v>3848</v>
      </c>
      <c r="W425" s="479" t="s">
        <v>783</v>
      </c>
      <c r="X425" s="169"/>
      <c r="Y425" s="71" t="s">
        <v>245</v>
      </c>
      <c r="Z425" s="145">
        <f t="shared" si="87"/>
        <v>0</v>
      </c>
      <c r="AA425" s="145">
        <f t="shared" si="88"/>
        <v>0</v>
      </c>
      <c r="AB425" s="257">
        <f t="shared" si="89"/>
        <v>0</v>
      </c>
      <c r="AC425" s="142">
        <f t="shared" si="90"/>
        <v>0</v>
      </c>
      <c r="AD425" s="143">
        <f t="shared" si="91"/>
        <v>0</v>
      </c>
      <c r="AE425" s="144" t="str">
        <f t="shared" si="92"/>
        <v/>
      </c>
      <c r="AF425" s="144" t="str">
        <f t="shared" si="93"/>
        <v/>
      </c>
      <c r="AG425" s="144">
        <f t="shared" si="94"/>
        <v>0</v>
      </c>
      <c r="AH425" s="591">
        <f t="shared" si="95"/>
        <v>0</v>
      </c>
    </row>
    <row r="426" spans="1:34">
      <c r="A426" s="573"/>
      <c r="B426" s="13">
        <v>66</v>
      </c>
      <c r="C426" s="341" t="s">
        <v>2043</v>
      </c>
      <c r="D426" s="341" t="s">
        <v>349</v>
      </c>
      <c r="E426" s="379" t="s">
        <v>101</v>
      </c>
      <c r="F426" s="405">
        <v>12</v>
      </c>
      <c r="G426" s="232"/>
      <c r="H426" s="413">
        <v>196</v>
      </c>
      <c r="I426" s="146">
        <f t="shared" si="85"/>
        <v>137.19999999999999</v>
      </c>
      <c r="J426" s="255">
        <f t="shared" si="86"/>
        <v>5.2769230769230768</v>
      </c>
      <c r="K426" s="8" t="s">
        <v>3145</v>
      </c>
      <c r="L426" s="424" t="s">
        <v>3834</v>
      </c>
      <c r="M426" s="572" t="s">
        <v>5776</v>
      </c>
      <c r="N426" s="8" t="s">
        <v>10</v>
      </c>
      <c r="O426" s="426">
        <v>2.6870999999999999E-2</v>
      </c>
      <c r="P426" s="423">
        <v>2400</v>
      </c>
      <c r="Q426" s="439">
        <v>13788</v>
      </c>
      <c r="R426" s="451" t="s">
        <v>3835</v>
      </c>
      <c r="S426" s="460"/>
      <c r="T426" s="448">
        <v>30</v>
      </c>
      <c r="U426" s="548" t="s">
        <v>3849</v>
      </c>
      <c r="V426" s="519" t="s">
        <v>3850</v>
      </c>
      <c r="W426" s="479" t="s">
        <v>783</v>
      </c>
      <c r="X426" s="169"/>
      <c r="Y426" s="71" t="s">
        <v>247</v>
      </c>
      <c r="Z426" s="145">
        <f t="shared" si="87"/>
        <v>0</v>
      </c>
      <c r="AA426" s="145">
        <f t="shared" si="88"/>
        <v>0</v>
      </c>
      <c r="AB426" s="257">
        <f t="shared" si="89"/>
        <v>0</v>
      </c>
      <c r="AC426" s="142">
        <f t="shared" si="90"/>
        <v>0</v>
      </c>
      <c r="AD426" s="143">
        <f t="shared" si="91"/>
        <v>0</v>
      </c>
      <c r="AE426" s="144" t="str">
        <f t="shared" si="92"/>
        <v/>
      </c>
      <c r="AF426" s="144" t="str">
        <f t="shared" si="93"/>
        <v/>
      </c>
      <c r="AG426" s="144">
        <f t="shared" si="94"/>
        <v>0</v>
      </c>
      <c r="AH426" s="591">
        <f t="shared" si="95"/>
        <v>0</v>
      </c>
    </row>
    <row r="427" spans="1:34">
      <c r="A427" s="573"/>
      <c r="B427" s="13">
        <v>66</v>
      </c>
      <c r="C427" s="341" t="s">
        <v>2044</v>
      </c>
      <c r="D427" s="341" t="s">
        <v>350</v>
      </c>
      <c r="E427" s="379" t="s">
        <v>101</v>
      </c>
      <c r="F427" s="405">
        <v>12</v>
      </c>
      <c r="G427" s="136"/>
      <c r="H427" s="413">
        <v>196</v>
      </c>
      <c r="I427" s="146">
        <f t="shared" si="85"/>
        <v>137.19999999999999</v>
      </c>
      <c r="J427" s="255">
        <f t="shared" si="86"/>
        <v>5.2769230769230768</v>
      </c>
      <c r="K427" s="8" t="s">
        <v>3145</v>
      </c>
      <c r="L427" s="424" t="s">
        <v>3834</v>
      </c>
      <c r="M427" s="572" t="s">
        <v>5776</v>
      </c>
      <c r="N427" s="8" t="s">
        <v>10</v>
      </c>
      <c r="O427" s="426">
        <v>2.6870999999999999E-2</v>
      </c>
      <c r="P427" s="423">
        <v>2400</v>
      </c>
      <c r="Q427" s="439">
        <v>13452</v>
      </c>
      <c r="R427" s="451" t="s">
        <v>3835</v>
      </c>
      <c r="S427" s="460"/>
      <c r="T427" s="448">
        <v>30</v>
      </c>
      <c r="U427" s="548" t="s">
        <v>588</v>
      </c>
      <c r="V427" s="519" t="s">
        <v>589</v>
      </c>
      <c r="W427" s="479" t="s">
        <v>783</v>
      </c>
      <c r="X427" s="169"/>
      <c r="Y427" s="71" t="s">
        <v>245</v>
      </c>
      <c r="Z427" s="145">
        <f t="shared" si="87"/>
        <v>0</v>
      </c>
      <c r="AA427" s="145">
        <f t="shared" si="88"/>
        <v>0</v>
      </c>
      <c r="AB427" s="257">
        <f t="shared" si="89"/>
        <v>0</v>
      </c>
      <c r="AC427" s="142">
        <f t="shared" si="90"/>
        <v>0</v>
      </c>
      <c r="AD427" s="143">
        <f t="shared" si="91"/>
        <v>0</v>
      </c>
      <c r="AE427" s="144" t="str">
        <f t="shared" si="92"/>
        <v/>
      </c>
      <c r="AF427" s="144" t="str">
        <f t="shared" si="93"/>
        <v/>
      </c>
      <c r="AG427" s="144">
        <f t="shared" si="94"/>
        <v>0</v>
      </c>
      <c r="AH427" s="591">
        <f t="shared" si="95"/>
        <v>0</v>
      </c>
    </row>
    <row r="428" spans="1:34" ht="15.75">
      <c r="A428" s="12" t="s">
        <v>5635</v>
      </c>
      <c r="B428" s="13"/>
      <c r="C428" s="348"/>
      <c r="D428" s="348"/>
      <c r="E428" s="380"/>
      <c r="F428" s="401"/>
      <c r="G428" s="235"/>
      <c r="H428" s="413"/>
      <c r="I428" s="410"/>
      <c r="J428" s="565"/>
      <c r="K428" s="417"/>
      <c r="L428" s="8"/>
      <c r="M428" s="572"/>
      <c r="N428" s="417"/>
      <c r="O428" s="346"/>
      <c r="P428" s="423"/>
      <c r="Q428" s="439"/>
      <c r="R428" s="454"/>
      <c r="S428" s="456"/>
      <c r="T428" s="425"/>
      <c r="U428" s="506"/>
      <c r="V428" s="530"/>
      <c r="W428" s="425"/>
      <c r="X428" s="137"/>
      <c r="Y428" s="71" t="s">
        <v>1015</v>
      </c>
      <c r="Z428" s="195"/>
      <c r="AA428" s="195"/>
      <c r="AB428" s="142"/>
      <c r="AC428" s="142"/>
      <c r="AD428" s="143"/>
      <c r="AE428" s="144"/>
      <c r="AF428" s="144"/>
      <c r="AG428" s="144"/>
      <c r="AH428" s="591"/>
    </row>
    <row r="429" spans="1:34">
      <c r="A429" s="573"/>
      <c r="B429" s="13">
        <v>66</v>
      </c>
      <c r="C429" s="341" t="s">
        <v>2045</v>
      </c>
      <c r="D429" s="341" t="s">
        <v>352</v>
      </c>
      <c r="E429" s="379" t="s">
        <v>101</v>
      </c>
      <c r="F429" s="405">
        <v>12</v>
      </c>
      <c r="G429" s="8"/>
      <c r="H429" s="413">
        <v>196</v>
      </c>
      <c r="I429" s="146">
        <f t="shared" si="85"/>
        <v>137.19999999999999</v>
      </c>
      <c r="J429" s="255">
        <f t="shared" si="86"/>
        <v>5.2769230769230768</v>
      </c>
      <c r="K429" s="8" t="s">
        <v>3145</v>
      </c>
      <c r="L429" s="401"/>
      <c r="M429" s="572" t="s">
        <v>5775</v>
      </c>
      <c r="N429" s="8" t="s">
        <v>3208</v>
      </c>
      <c r="O429" s="426">
        <v>2.6870999999999999E-2</v>
      </c>
      <c r="P429" s="423">
        <v>2400</v>
      </c>
      <c r="Q429" s="439">
        <v>11300</v>
      </c>
      <c r="R429" s="451" t="s">
        <v>3825</v>
      </c>
      <c r="S429" s="460"/>
      <c r="T429" s="448">
        <v>30</v>
      </c>
      <c r="U429" s="549" t="s">
        <v>5393</v>
      </c>
      <c r="V429" s="526" t="s">
        <v>590</v>
      </c>
      <c r="W429" s="425" t="s">
        <v>791</v>
      </c>
      <c r="X429" s="169"/>
      <c r="Y429" s="234" t="s">
        <v>245</v>
      </c>
      <c r="Z429" s="145">
        <f t="shared" si="87"/>
        <v>0</v>
      </c>
      <c r="AA429" s="145">
        <f t="shared" si="88"/>
        <v>0</v>
      </c>
      <c r="AB429" s="257">
        <f t="shared" si="89"/>
        <v>0</v>
      </c>
      <c r="AC429" s="142">
        <f t="shared" si="90"/>
        <v>0</v>
      </c>
      <c r="AD429" s="143">
        <f t="shared" si="91"/>
        <v>0</v>
      </c>
      <c r="AE429" s="144" t="str">
        <f t="shared" si="92"/>
        <v/>
      </c>
      <c r="AF429" s="144">
        <f t="shared" si="93"/>
        <v>0</v>
      </c>
      <c r="AG429" s="144" t="str">
        <f t="shared" si="94"/>
        <v/>
      </c>
      <c r="AH429" s="591">
        <f t="shared" si="95"/>
        <v>0</v>
      </c>
    </row>
    <row r="430" spans="1:34">
      <c r="A430" s="573"/>
      <c r="B430" s="13">
        <v>66</v>
      </c>
      <c r="C430" s="341" t="s">
        <v>2046</v>
      </c>
      <c r="D430" s="341" t="s">
        <v>2047</v>
      </c>
      <c r="E430" s="379" t="s">
        <v>101</v>
      </c>
      <c r="F430" s="405">
        <v>12</v>
      </c>
      <c r="G430" s="8"/>
      <c r="H430" s="413">
        <v>196</v>
      </c>
      <c r="I430" s="146">
        <f t="shared" si="85"/>
        <v>137.19999999999999</v>
      </c>
      <c r="J430" s="255">
        <f t="shared" si="86"/>
        <v>5.2769230769230768</v>
      </c>
      <c r="K430" s="8" t="s">
        <v>3145</v>
      </c>
      <c r="L430" s="401"/>
      <c r="M430" s="572" t="s">
        <v>5775</v>
      </c>
      <c r="N430" s="8" t="s">
        <v>3208</v>
      </c>
      <c r="O430" s="426">
        <v>2.6870999999999999E-2</v>
      </c>
      <c r="P430" s="423">
        <v>2400</v>
      </c>
      <c r="Q430" s="439">
        <v>14004</v>
      </c>
      <c r="R430" s="451" t="s">
        <v>3825</v>
      </c>
      <c r="S430" s="460"/>
      <c r="T430" s="448">
        <v>30</v>
      </c>
      <c r="U430" s="548" t="s">
        <v>3851</v>
      </c>
      <c r="V430" s="523" t="s">
        <v>3852</v>
      </c>
      <c r="W430" s="425" t="s">
        <v>5969</v>
      </c>
      <c r="X430" s="169"/>
      <c r="Y430" s="238" t="s">
        <v>245</v>
      </c>
      <c r="Z430" s="145">
        <f t="shared" si="87"/>
        <v>0</v>
      </c>
      <c r="AA430" s="145">
        <f t="shared" si="88"/>
        <v>0</v>
      </c>
      <c r="AB430" s="257">
        <f t="shared" si="89"/>
        <v>0</v>
      </c>
      <c r="AC430" s="142">
        <f t="shared" si="90"/>
        <v>0</v>
      </c>
      <c r="AD430" s="143">
        <f t="shared" si="91"/>
        <v>0</v>
      </c>
      <c r="AE430" s="144" t="str">
        <f t="shared" si="92"/>
        <v/>
      </c>
      <c r="AF430" s="144">
        <f t="shared" si="93"/>
        <v>0</v>
      </c>
      <c r="AG430" s="144" t="str">
        <f t="shared" si="94"/>
        <v/>
      </c>
      <c r="AH430" s="591">
        <f t="shared" si="95"/>
        <v>0</v>
      </c>
    </row>
    <row r="431" spans="1:34">
      <c r="A431" s="573"/>
      <c r="B431" s="13">
        <v>66</v>
      </c>
      <c r="C431" s="345" t="s">
        <v>2048</v>
      </c>
      <c r="D431" s="345" t="s">
        <v>353</v>
      </c>
      <c r="E431" s="379" t="s">
        <v>101</v>
      </c>
      <c r="F431" s="405">
        <v>12</v>
      </c>
      <c r="G431" s="8"/>
      <c r="H431" s="413">
        <v>196</v>
      </c>
      <c r="I431" s="146">
        <f t="shared" si="85"/>
        <v>137.19999999999999</v>
      </c>
      <c r="J431" s="255">
        <f t="shared" si="86"/>
        <v>5.2769230769230768</v>
      </c>
      <c r="K431" s="8" t="s">
        <v>3145</v>
      </c>
      <c r="L431" s="401"/>
      <c r="M431" s="572" t="s">
        <v>5775</v>
      </c>
      <c r="N431" s="8" t="s">
        <v>3208</v>
      </c>
      <c r="O431" s="426">
        <v>2.6870999999999999E-2</v>
      </c>
      <c r="P431" s="423">
        <v>2400</v>
      </c>
      <c r="Q431" s="439">
        <v>13440</v>
      </c>
      <c r="R431" s="451" t="s">
        <v>3825</v>
      </c>
      <c r="S431" s="460"/>
      <c r="T431" s="448">
        <v>25</v>
      </c>
      <c r="U431" s="549" t="s">
        <v>591</v>
      </c>
      <c r="V431" s="533" t="s">
        <v>592</v>
      </c>
      <c r="W431" s="425" t="s">
        <v>792</v>
      </c>
      <c r="X431" s="169"/>
      <c r="Y431" s="237" t="s">
        <v>6572</v>
      </c>
      <c r="Z431" s="145">
        <f t="shared" si="87"/>
        <v>0</v>
      </c>
      <c r="AA431" s="145">
        <f t="shared" si="88"/>
        <v>0</v>
      </c>
      <c r="AB431" s="257">
        <f t="shared" si="89"/>
        <v>0</v>
      </c>
      <c r="AC431" s="142">
        <f t="shared" si="90"/>
        <v>0</v>
      </c>
      <c r="AD431" s="143">
        <f t="shared" si="91"/>
        <v>0</v>
      </c>
      <c r="AE431" s="144" t="str">
        <f t="shared" si="92"/>
        <v/>
      </c>
      <c r="AF431" s="144">
        <f t="shared" si="93"/>
        <v>0</v>
      </c>
      <c r="AG431" s="144" t="str">
        <f t="shared" si="94"/>
        <v/>
      </c>
      <c r="AH431" s="591">
        <f t="shared" si="95"/>
        <v>0</v>
      </c>
    </row>
    <row r="432" spans="1:34">
      <c r="A432" s="573"/>
      <c r="B432" s="13">
        <v>66</v>
      </c>
      <c r="C432" s="343" t="s">
        <v>2049</v>
      </c>
      <c r="D432" s="374" t="s">
        <v>354</v>
      </c>
      <c r="E432" s="379" t="s">
        <v>101</v>
      </c>
      <c r="F432" s="405">
        <v>12</v>
      </c>
      <c r="G432" s="136"/>
      <c r="H432" s="413">
        <v>196</v>
      </c>
      <c r="I432" s="146">
        <f t="shared" si="85"/>
        <v>137.19999999999999</v>
      </c>
      <c r="J432" s="255">
        <f t="shared" si="86"/>
        <v>5.2769230769230768</v>
      </c>
      <c r="K432" s="8" t="s">
        <v>3145</v>
      </c>
      <c r="L432" s="401"/>
      <c r="M432" s="572" t="s">
        <v>5775</v>
      </c>
      <c r="N432" s="8" t="s">
        <v>3208</v>
      </c>
      <c r="O432" s="426">
        <v>2.6870999999999999E-2</v>
      </c>
      <c r="P432" s="423">
        <v>2400</v>
      </c>
      <c r="Q432" s="439">
        <v>13404</v>
      </c>
      <c r="R432" s="451" t="s">
        <v>3825</v>
      </c>
      <c r="S432" s="460"/>
      <c r="T432" s="448">
        <v>25</v>
      </c>
      <c r="U432" s="548" t="s">
        <v>3854</v>
      </c>
      <c r="V432" s="523" t="s">
        <v>3855</v>
      </c>
      <c r="W432" s="425" t="s">
        <v>793</v>
      </c>
      <c r="X432" s="169"/>
      <c r="Y432" s="71" t="s">
        <v>245</v>
      </c>
      <c r="Z432" s="145">
        <f t="shared" si="87"/>
        <v>0</v>
      </c>
      <c r="AA432" s="145">
        <f t="shared" si="88"/>
        <v>0</v>
      </c>
      <c r="AB432" s="257">
        <f t="shared" si="89"/>
        <v>0</v>
      </c>
      <c r="AC432" s="142">
        <f t="shared" si="90"/>
        <v>0</v>
      </c>
      <c r="AD432" s="143">
        <f t="shared" si="91"/>
        <v>0</v>
      </c>
      <c r="AE432" s="144" t="str">
        <f t="shared" si="92"/>
        <v/>
      </c>
      <c r="AF432" s="144">
        <f t="shared" si="93"/>
        <v>0</v>
      </c>
      <c r="AG432" s="144" t="str">
        <f t="shared" si="94"/>
        <v/>
      </c>
      <c r="AH432" s="591">
        <f t="shared" si="95"/>
        <v>0</v>
      </c>
    </row>
    <row r="433" spans="1:34">
      <c r="A433" s="573"/>
      <c r="B433" s="13">
        <v>66</v>
      </c>
      <c r="C433" s="345" t="s">
        <v>2050</v>
      </c>
      <c r="D433" s="345" t="s">
        <v>355</v>
      </c>
      <c r="E433" s="379" t="s">
        <v>101</v>
      </c>
      <c r="F433" s="405">
        <v>12</v>
      </c>
      <c r="G433" s="232"/>
      <c r="H433" s="413">
        <v>196</v>
      </c>
      <c r="I433" s="146">
        <f t="shared" si="85"/>
        <v>137.19999999999999</v>
      </c>
      <c r="J433" s="255">
        <f t="shared" si="86"/>
        <v>5.2769230769230768</v>
      </c>
      <c r="K433" s="8" t="s">
        <v>3145</v>
      </c>
      <c r="L433" s="401"/>
      <c r="M433" s="572" t="s">
        <v>5775</v>
      </c>
      <c r="N433" s="8" t="s">
        <v>3208</v>
      </c>
      <c r="O433" s="426">
        <v>2.6870999999999999E-2</v>
      </c>
      <c r="P433" s="423">
        <v>2400</v>
      </c>
      <c r="Q433" s="439">
        <v>13392</v>
      </c>
      <c r="R433" s="451" t="s">
        <v>3825</v>
      </c>
      <c r="S433" s="460"/>
      <c r="T433" s="448">
        <v>25</v>
      </c>
      <c r="U433" s="549" t="s">
        <v>594</v>
      </c>
      <c r="V433" s="519" t="s">
        <v>595</v>
      </c>
      <c r="W433" s="425" t="s">
        <v>794</v>
      </c>
      <c r="X433" s="169"/>
      <c r="Y433" s="71" t="s">
        <v>245</v>
      </c>
      <c r="Z433" s="145">
        <f t="shared" si="87"/>
        <v>0</v>
      </c>
      <c r="AA433" s="145">
        <f t="shared" si="88"/>
        <v>0</v>
      </c>
      <c r="AB433" s="257">
        <f t="shared" si="89"/>
        <v>0</v>
      </c>
      <c r="AC433" s="142">
        <f t="shared" si="90"/>
        <v>0</v>
      </c>
      <c r="AD433" s="143">
        <f t="shared" si="91"/>
        <v>0</v>
      </c>
      <c r="AE433" s="144" t="str">
        <f t="shared" si="92"/>
        <v/>
      </c>
      <c r="AF433" s="144">
        <f t="shared" si="93"/>
        <v>0</v>
      </c>
      <c r="AG433" s="144" t="str">
        <f t="shared" si="94"/>
        <v/>
      </c>
      <c r="AH433" s="591">
        <f t="shared" si="95"/>
        <v>0</v>
      </c>
    </row>
    <row r="434" spans="1:34" ht="15.75">
      <c r="A434" s="12" t="s">
        <v>5636</v>
      </c>
      <c r="B434" s="13"/>
      <c r="C434" s="348"/>
      <c r="D434" s="348"/>
      <c r="E434" s="380"/>
      <c r="F434" s="401"/>
      <c r="G434" s="136"/>
      <c r="H434" s="413"/>
      <c r="I434" s="410"/>
      <c r="J434" s="565"/>
      <c r="K434" s="417"/>
      <c r="L434" s="8"/>
      <c r="M434" s="572"/>
      <c r="N434" s="417"/>
      <c r="O434" s="346"/>
      <c r="P434" s="423"/>
      <c r="Q434" s="438"/>
      <c r="R434" s="454"/>
      <c r="S434" s="456"/>
      <c r="T434" s="425"/>
      <c r="U434" s="506"/>
      <c r="V434" s="530"/>
      <c r="W434" s="425"/>
      <c r="X434" s="137"/>
      <c r="Y434" s="71" t="s">
        <v>1015</v>
      </c>
      <c r="Z434" s="195"/>
      <c r="AA434" s="195"/>
      <c r="AB434" s="142"/>
      <c r="AC434" s="142"/>
      <c r="AD434" s="143"/>
      <c r="AE434" s="144"/>
      <c r="AF434" s="144"/>
      <c r="AG434" s="144"/>
      <c r="AH434" s="591"/>
    </row>
    <row r="435" spans="1:34">
      <c r="A435" s="573"/>
      <c r="B435" s="13">
        <v>66</v>
      </c>
      <c r="C435" s="345" t="s">
        <v>2051</v>
      </c>
      <c r="D435" s="345" t="s">
        <v>353</v>
      </c>
      <c r="E435" s="379" t="s">
        <v>101</v>
      </c>
      <c r="F435" s="405">
        <v>12</v>
      </c>
      <c r="G435" s="235"/>
      <c r="H435" s="413">
        <v>196</v>
      </c>
      <c r="I435" s="146">
        <f t="shared" si="85"/>
        <v>137.19999999999999</v>
      </c>
      <c r="J435" s="255">
        <f t="shared" si="86"/>
        <v>5.2769230769230768</v>
      </c>
      <c r="K435" s="8" t="s">
        <v>3145</v>
      </c>
      <c r="L435" s="424" t="s">
        <v>3834</v>
      </c>
      <c r="M435" s="572" t="s">
        <v>5776</v>
      </c>
      <c r="N435" s="8" t="s">
        <v>10</v>
      </c>
      <c r="O435" s="426">
        <v>2.6870999999999999E-2</v>
      </c>
      <c r="P435" s="423">
        <v>2400</v>
      </c>
      <c r="Q435" s="439">
        <v>13440</v>
      </c>
      <c r="R435" s="451" t="s">
        <v>3856</v>
      </c>
      <c r="S435" s="460"/>
      <c r="T435" s="448">
        <v>25</v>
      </c>
      <c r="U435" s="548" t="s">
        <v>3857</v>
      </c>
      <c r="V435" s="522" t="s">
        <v>3858</v>
      </c>
      <c r="W435" s="425" t="s">
        <v>792</v>
      </c>
      <c r="X435" s="169"/>
      <c r="Y435" s="71" t="s">
        <v>245</v>
      </c>
      <c r="Z435" s="145">
        <f t="shared" si="87"/>
        <v>0</v>
      </c>
      <c r="AA435" s="145">
        <f t="shared" si="88"/>
        <v>0</v>
      </c>
      <c r="AB435" s="257">
        <f t="shared" si="89"/>
        <v>0</v>
      </c>
      <c r="AC435" s="142">
        <f t="shared" si="90"/>
        <v>0</v>
      </c>
      <c r="AD435" s="143">
        <f t="shared" si="91"/>
        <v>0</v>
      </c>
      <c r="AE435" s="144" t="str">
        <f t="shared" si="92"/>
        <v/>
      </c>
      <c r="AF435" s="144" t="str">
        <f t="shared" si="93"/>
        <v/>
      </c>
      <c r="AG435" s="144">
        <f t="shared" si="94"/>
        <v>0</v>
      </c>
      <c r="AH435" s="591">
        <f t="shared" si="95"/>
        <v>0</v>
      </c>
    </row>
    <row r="436" spans="1:34">
      <c r="A436" s="573"/>
      <c r="B436" s="13">
        <v>66</v>
      </c>
      <c r="C436" s="345" t="s">
        <v>2052</v>
      </c>
      <c r="D436" s="345" t="s">
        <v>354</v>
      </c>
      <c r="E436" s="379" t="s">
        <v>101</v>
      </c>
      <c r="F436" s="405">
        <v>12</v>
      </c>
      <c r="G436" s="8"/>
      <c r="H436" s="413">
        <v>196</v>
      </c>
      <c r="I436" s="146">
        <f t="shared" si="85"/>
        <v>137.19999999999999</v>
      </c>
      <c r="J436" s="255">
        <f t="shared" si="86"/>
        <v>5.2769230769230768</v>
      </c>
      <c r="K436" s="8" t="s">
        <v>3145</v>
      </c>
      <c r="L436" s="424" t="s">
        <v>3834</v>
      </c>
      <c r="M436" s="572" t="s">
        <v>5777</v>
      </c>
      <c r="N436" s="8" t="s">
        <v>10</v>
      </c>
      <c r="O436" s="426">
        <v>2.6870999999999999E-2</v>
      </c>
      <c r="P436" s="423">
        <v>2400</v>
      </c>
      <c r="Q436" s="439">
        <v>13404</v>
      </c>
      <c r="R436" s="451" t="s">
        <v>3856</v>
      </c>
      <c r="S436" s="460"/>
      <c r="T436" s="448">
        <v>25</v>
      </c>
      <c r="U436" s="548" t="s">
        <v>3859</v>
      </c>
      <c r="V436" s="522" t="s">
        <v>3860</v>
      </c>
      <c r="W436" s="425" t="s">
        <v>793</v>
      </c>
      <c r="X436" s="169"/>
      <c r="Y436" s="234" t="s">
        <v>6572</v>
      </c>
      <c r="Z436" s="145">
        <f t="shared" si="87"/>
        <v>0</v>
      </c>
      <c r="AA436" s="145">
        <f t="shared" si="88"/>
        <v>0</v>
      </c>
      <c r="AB436" s="257">
        <f t="shared" si="89"/>
        <v>0</v>
      </c>
      <c r="AC436" s="142">
        <f t="shared" si="90"/>
        <v>0</v>
      </c>
      <c r="AD436" s="143">
        <f t="shared" si="91"/>
        <v>0</v>
      </c>
      <c r="AE436" s="144" t="str">
        <f t="shared" si="92"/>
        <v/>
      </c>
      <c r="AF436" s="144" t="str">
        <f t="shared" si="93"/>
        <v/>
      </c>
      <c r="AG436" s="144">
        <f t="shared" si="94"/>
        <v>0</v>
      </c>
      <c r="AH436" s="591">
        <f t="shared" si="95"/>
        <v>0</v>
      </c>
    </row>
    <row r="437" spans="1:34">
      <c r="A437" s="573"/>
      <c r="B437" s="13">
        <v>66</v>
      </c>
      <c r="C437" s="345" t="s">
        <v>2053</v>
      </c>
      <c r="D437" s="345" t="s">
        <v>355</v>
      </c>
      <c r="E437" s="379" t="s">
        <v>101</v>
      </c>
      <c r="F437" s="405">
        <v>12</v>
      </c>
      <c r="G437" s="136"/>
      <c r="H437" s="413">
        <v>196</v>
      </c>
      <c r="I437" s="146">
        <f t="shared" si="85"/>
        <v>137.19999999999999</v>
      </c>
      <c r="J437" s="255">
        <f t="shared" si="86"/>
        <v>5.2769230769230768</v>
      </c>
      <c r="K437" s="8" t="s">
        <v>3145</v>
      </c>
      <c r="L437" s="424" t="s">
        <v>3834</v>
      </c>
      <c r="M437" s="572" t="s">
        <v>5776</v>
      </c>
      <c r="N437" s="8" t="s">
        <v>10</v>
      </c>
      <c r="O437" s="426">
        <v>2.6870999999999999E-2</v>
      </c>
      <c r="P437" s="423">
        <v>2400</v>
      </c>
      <c r="Q437" s="439">
        <v>13392</v>
      </c>
      <c r="R437" s="451" t="s">
        <v>3856</v>
      </c>
      <c r="S437" s="460"/>
      <c r="T437" s="448">
        <v>25</v>
      </c>
      <c r="U437" s="548" t="s">
        <v>3861</v>
      </c>
      <c r="V437" s="519" t="s">
        <v>3862</v>
      </c>
      <c r="W437" s="425" t="s">
        <v>794</v>
      </c>
      <c r="X437" s="169"/>
      <c r="Y437" s="238" t="s">
        <v>245</v>
      </c>
      <c r="Z437" s="145">
        <f t="shared" si="87"/>
        <v>0</v>
      </c>
      <c r="AA437" s="145">
        <f t="shared" si="88"/>
        <v>0</v>
      </c>
      <c r="AB437" s="257">
        <f t="shared" si="89"/>
        <v>0</v>
      </c>
      <c r="AC437" s="142">
        <f t="shared" si="90"/>
        <v>0</v>
      </c>
      <c r="AD437" s="143">
        <f t="shared" si="91"/>
        <v>0</v>
      </c>
      <c r="AE437" s="144" t="str">
        <f t="shared" si="92"/>
        <v/>
      </c>
      <c r="AF437" s="144" t="str">
        <f t="shared" si="93"/>
        <v/>
      </c>
      <c r="AG437" s="144">
        <f t="shared" si="94"/>
        <v>0</v>
      </c>
      <c r="AH437" s="591">
        <f t="shared" si="95"/>
        <v>0</v>
      </c>
    </row>
    <row r="438" spans="1:34">
      <c r="A438" s="573"/>
      <c r="B438" s="13">
        <v>66</v>
      </c>
      <c r="C438" s="345" t="s">
        <v>2054</v>
      </c>
      <c r="D438" s="345" t="s">
        <v>356</v>
      </c>
      <c r="E438" s="379" t="s">
        <v>101</v>
      </c>
      <c r="F438" s="405">
        <v>12</v>
      </c>
      <c r="G438" s="8"/>
      <c r="H438" s="413">
        <v>196</v>
      </c>
      <c r="I438" s="146">
        <f t="shared" si="85"/>
        <v>137.19999999999999</v>
      </c>
      <c r="J438" s="255">
        <f t="shared" si="86"/>
        <v>5.2769230769230768</v>
      </c>
      <c r="K438" s="8" t="s">
        <v>3145</v>
      </c>
      <c r="L438" s="424" t="s">
        <v>3834</v>
      </c>
      <c r="M438" s="572" t="s">
        <v>5776</v>
      </c>
      <c r="N438" s="8" t="s">
        <v>10</v>
      </c>
      <c r="O438" s="426">
        <v>2.6870999999999999E-2</v>
      </c>
      <c r="P438" s="423">
        <v>2400</v>
      </c>
      <c r="Q438" s="439">
        <v>13848</v>
      </c>
      <c r="R438" s="451" t="s">
        <v>3835</v>
      </c>
      <c r="S438" s="460"/>
      <c r="T438" s="448">
        <v>25</v>
      </c>
      <c r="U438" s="549" t="s">
        <v>596</v>
      </c>
      <c r="V438" s="527"/>
      <c r="W438" s="425" t="s">
        <v>795</v>
      </c>
      <c r="X438" s="169"/>
      <c r="Y438" s="237" t="s">
        <v>245</v>
      </c>
      <c r="Z438" s="145">
        <f t="shared" si="87"/>
        <v>0</v>
      </c>
      <c r="AA438" s="145">
        <f t="shared" si="88"/>
        <v>0</v>
      </c>
      <c r="AB438" s="257">
        <f t="shared" si="89"/>
        <v>0</v>
      </c>
      <c r="AC438" s="142">
        <f t="shared" si="90"/>
        <v>0</v>
      </c>
      <c r="AD438" s="143">
        <f t="shared" si="91"/>
        <v>0</v>
      </c>
      <c r="AE438" s="144" t="str">
        <f t="shared" si="92"/>
        <v/>
      </c>
      <c r="AF438" s="144" t="str">
        <f t="shared" si="93"/>
        <v/>
      </c>
      <c r="AG438" s="144">
        <f t="shared" si="94"/>
        <v>0</v>
      </c>
      <c r="AH438" s="591">
        <f t="shared" si="95"/>
        <v>0</v>
      </c>
    </row>
    <row r="439" spans="1:34" ht="15.75">
      <c r="A439" s="12" t="s">
        <v>5637</v>
      </c>
      <c r="B439" s="13"/>
      <c r="C439" s="348"/>
      <c r="D439" s="382"/>
      <c r="E439" s="380"/>
      <c r="F439" s="401"/>
      <c r="G439" s="8"/>
      <c r="H439" s="413"/>
      <c r="I439" s="410"/>
      <c r="J439" s="565"/>
      <c r="K439" s="417"/>
      <c r="L439" s="8"/>
      <c r="M439" s="572"/>
      <c r="N439" s="417"/>
      <c r="O439" s="346"/>
      <c r="P439" s="423"/>
      <c r="Q439" s="439"/>
      <c r="R439" s="454"/>
      <c r="S439" s="456"/>
      <c r="T439" s="425"/>
      <c r="U439" s="506"/>
      <c r="V439" s="530"/>
      <c r="W439" s="425"/>
      <c r="X439" s="137"/>
      <c r="Y439" s="71" t="s">
        <v>1015</v>
      </c>
      <c r="Z439" s="195"/>
      <c r="AA439" s="195"/>
      <c r="AB439" s="142"/>
      <c r="AC439" s="142"/>
      <c r="AD439" s="143"/>
      <c r="AE439" s="144"/>
      <c r="AF439" s="144"/>
      <c r="AG439" s="144"/>
      <c r="AH439" s="591"/>
    </row>
    <row r="440" spans="1:34" ht="15.75">
      <c r="A440" s="12"/>
      <c r="B440" s="13">
        <v>67</v>
      </c>
      <c r="C440" s="343" t="s">
        <v>2055</v>
      </c>
      <c r="D440" s="378" t="s">
        <v>358</v>
      </c>
      <c r="E440" s="379" t="s">
        <v>334</v>
      </c>
      <c r="F440" s="405">
        <v>8</v>
      </c>
      <c r="G440" s="232"/>
      <c r="H440" s="413">
        <v>454</v>
      </c>
      <c r="I440" s="146">
        <f t="shared" si="85"/>
        <v>317.79999999999995</v>
      </c>
      <c r="J440" s="255">
        <f t="shared" si="86"/>
        <v>12.223076923076921</v>
      </c>
      <c r="K440" s="8" t="s">
        <v>3145</v>
      </c>
      <c r="L440" s="401"/>
      <c r="M440" s="572" t="s">
        <v>5777</v>
      </c>
      <c r="N440" s="8" t="s">
        <v>3208</v>
      </c>
      <c r="O440" s="426">
        <v>3.8324999999999998E-2</v>
      </c>
      <c r="P440" s="423">
        <v>3992</v>
      </c>
      <c r="Q440" s="439">
        <v>18500</v>
      </c>
      <c r="R440" s="451" t="s">
        <v>3863</v>
      </c>
      <c r="S440" s="459"/>
      <c r="T440" s="448">
        <v>45</v>
      </c>
      <c r="U440" s="548" t="s">
        <v>3864</v>
      </c>
      <c r="V440" s="514" t="s">
        <v>3865</v>
      </c>
      <c r="W440" s="425" t="s">
        <v>796</v>
      </c>
      <c r="X440" s="169"/>
      <c r="Y440" s="71" t="s">
        <v>245</v>
      </c>
      <c r="Z440" s="145">
        <f t="shared" si="87"/>
        <v>0</v>
      </c>
      <c r="AA440" s="145">
        <f t="shared" si="88"/>
        <v>0</v>
      </c>
      <c r="AB440" s="257">
        <f t="shared" si="89"/>
        <v>0</v>
      </c>
      <c r="AC440" s="142">
        <f t="shared" si="90"/>
        <v>0</v>
      </c>
      <c r="AD440" s="143">
        <f t="shared" si="91"/>
        <v>0</v>
      </c>
      <c r="AE440" s="144" t="str">
        <f t="shared" si="92"/>
        <v/>
      </c>
      <c r="AF440" s="144">
        <f t="shared" si="93"/>
        <v>0</v>
      </c>
      <c r="AG440" s="144" t="str">
        <f t="shared" si="94"/>
        <v/>
      </c>
      <c r="AH440" s="591">
        <f t="shared" si="95"/>
        <v>0</v>
      </c>
    </row>
    <row r="441" spans="1:34">
      <c r="A441" s="573"/>
      <c r="B441" s="13">
        <v>67</v>
      </c>
      <c r="C441" s="343" t="s">
        <v>2056</v>
      </c>
      <c r="D441" s="374" t="s">
        <v>359</v>
      </c>
      <c r="E441" s="379" t="s">
        <v>334</v>
      </c>
      <c r="F441" s="405">
        <v>8</v>
      </c>
      <c r="G441" s="136"/>
      <c r="H441" s="413">
        <v>398</v>
      </c>
      <c r="I441" s="146">
        <f t="shared" si="85"/>
        <v>278.59999999999997</v>
      </c>
      <c r="J441" s="255">
        <f t="shared" si="86"/>
        <v>10.715384615384615</v>
      </c>
      <c r="K441" s="8" t="s">
        <v>3145</v>
      </c>
      <c r="L441" s="401"/>
      <c r="M441" s="572" t="s">
        <v>5775</v>
      </c>
      <c r="N441" s="8" t="s">
        <v>3208</v>
      </c>
      <c r="O441" s="426">
        <v>3.8324999999999998E-2</v>
      </c>
      <c r="P441" s="423">
        <v>3136</v>
      </c>
      <c r="Q441" s="439">
        <v>17700</v>
      </c>
      <c r="R441" s="451" t="s">
        <v>3863</v>
      </c>
      <c r="S441" s="459"/>
      <c r="T441" s="448">
        <v>50</v>
      </c>
      <c r="U441" s="548" t="s">
        <v>3866</v>
      </c>
      <c r="V441" s="522" t="s">
        <v>597</v>
      </c>
      <c r="W441" s="425" t="s">
        <v>796</v>
      </c>
      <c r="X441" s="169"/>
      <c r="Y441" s="71" t="s">
        <v>245</v>
      </c>
      <c r="Z441" s="145">
        <f t="shared" si="87"/>
        <v>0</v>
      </c>
      <c r="AA441" s="145">
        <f t="shared" si="88"/>
        <v>0</v>
      </c>
      <c r="AB441" s="257">
        <f t="shared" si="89"/>
        <v>0</v>
      </c>
      <c r="AC441" s="142">
        <f t="shared" si="90"/>
        <v>0</v>
      </c>
      <c r="AD441" s="143">
        <f t="shared" si="91"/>
        <v>0</v>
      </c>
      <c r="AE441" s="144" t="str">
        <f t="shared" si="92"/>
        <v/>
      </c>
      <c r="AF441" s="144">
        <f t="shared" si="93"/>
        <v>0</v>
      </c>
      <c r="AG441" s="144" t="str">
        <f t="shared" si="94"/>
        <v/>
      </c>
      <c r="AH441" s="591">
        <f t="shared" si="95"/>
        <v>0</v>
      </c>
    </row>
    <row r="442" spans="1:34">
      <c r="A442" s="573"/>
      <c r="B442" s="13">
        <v>67</v>
      </c>
      <c r="C442" s="341" t="s">
        <v>2057</v>
      </c>
      <c r="D442" s="341" t="s">
        <v>360</v>
      </c>
      <c r="E442" s="379" t="s">
        <v>334</v>
      </c>
      <c r="F442" s="405">
        <v>8</v>
      </c>
      <c r="G442" s="235"/>
      <c r="H442" s="413">
        <v>398</v>
      </c>
      <c r="I442" s="146">
        <f t="shared" si="85"/>
        <v>278.59999999999997</v>
      </c>
      <c r="J442" s="255">
        <f t="shared" si="86"/>
        <v>10.715384615384615</v>
      </c>
      <c r="K442" s="8" t="s">
        <v>3145</v>
      </c>
      <c r="L442" s="401"/>
      <c r="M442" s="572" t="s">
        <v>5775</v>
      </c>
      <c r="N442" s="8" t="s">
        <v>3208</v>
      </c>
      <c r="O442" s="426">
        <v>3.8324999999999998E-2</v>
      </c>
      <c r="P442" s="423">
        <v>3136</v>
      </c>
      <c r="Q442" s="439">
        <v>17188</v>
      </c>
      <c r="R442" s="451" t="s">
        <v>3863</v>
      </c>
      <c r="S442" s="459"/>
      <c r="T442" s="448">
        <v>50</v>
      </c>
      <c r="U442" s="548" t="s">
        <v>3867</v>
      </c>
      <c r="V442" s="512" t="s">
        <v>3868</v>
      </c>
      <c r="W442" s="425" t="s">
        <v>796</v>
      </c>
      <c r="X442" s="169"/>
      <c r="Y442" s="71" t="s">
        <v>245</v>
      </c>
      <c r="Z442" s="145">
        <f t="shared" si="87"/>
        <v>0</v>
      </c>
      <c r="AA442" s="145">
        <f t="shared" si="88"/>
        <v>0</v>
      </c>
      <c r="AB442" s="257">
        <f t="shared" si="89"/>
        <v>0</v>
      </c>
      <c r="AC442" s="142">
        <f t="shared" si="90"/>
        <v>0</v>
      </c>
      <c r="AD442" s="143">
        <f t="shared" si="91"/>
        <v>0</v>
      </c>
      <c r="AE442" s="144" t="str">
        <f t="shared" si="92"/>
        <v/>
      </c>
      <c r="AF442" s="144">
        <f t="shared" si="93"/>
        <v>0</v>
      </c>
      <c r="AG442" s="144" t="str">
        <f t="shared" si="94"/>
        <v/>
      </c>
      <c r="AH442" s="591">
        <f t="shared" si="95"/>
        <v>0</v>
      </c>
    </row>
    <row r="443" spans="1:34">
      <c r="A443" s="573"/>
      <c r="B443" s="13">
        <v>67</v>
      </c>
      <c r="C443" s="341" t="s">
        <v>2058</v>
      </c>
      <c r="D443" s="341" t="s">
        <v>361</v>
      </c>
      <c r="E443" s="379" t="s">
        <v>334</v>
      </c>
      <c r="F443" s="405">
        <v>8</v>
      </c>
      <c r="G443" s="136"/>
      <c r="H443" s="413">
        <v>398</v>
      </c>
      <c r="I443" s="146">
        <f t="shared" si="85"/>
        <v>278.59999999999997</v>
      </c>
      <c r="J443" s="255">
        <f t="shared" si="86"/>
        <v>10.715384615384615</v>
      </c>
      <c r="K443" s="8" t="s">
        <v>3145</v>
      </c>
      <c r="L443" s="401"/>
      <c r="M443" s="572" t="s">
        <v>5775</v>
      </c>
      <c r="N443" s="8" t="s">
        <v>3208</v>
      </c>
      <c r="O443" s="426">
        <v>3.8324999999999998E-2</v>
      </c>
      <c r="P443" s="423">
        <v>3136</v>
      </c>
      <c r="Q443" s="439">
        <v>17956</v>
      </c>
      <c r="R443" s="451" t="s">
        <v>3470</v>
      </c>
      <c r="S443" s="459"/>
      <c r="T443" s="448">
        <v>50</v>
      </c>
      <c r="U443" s="549" t="s">
        <v>5394</v>
      </c>
      <c r="V443" s="524" t="s">
        <v>598</v>
      </c>
      <c r="W443" s="425" t="s">
        <v>796</v>
      </c>
      <c r="X443" s="169"/>
      <c r="Y443" s="234" t="s">
        <v>247</v>
      </c>
      <c r="Z443" s="145">
        <f t="shared" si="87"/>
        <v>0</v>
      </c>
      <c r="AA443" s="145">
        <f t="shared" si="88"/>
        <v>0</v>
      </c>
      <c r="AB443" s="257">
        <f t="shared" si="89"/>
        <v>0</v>
      </c>
      <c r="AC443" s="142">
        <f t="shared" si="90"/>
        <v>0</v>
      </c>
      <c r="AD443" s="143">
        <f t="shared" si="91"/>
        <v>0</v>
      </c>
      <c r="AE443" s="144" t="str">
        <f t="shared" si="92"/>
        <v/>
      </c>
      <c r="AF443" s="144">
        <f t="shared" si="93"/>
        <v>0</v>
      </c>
      <c r="AG443" s="144" t="str">
        <f t="shared" si="94"/>
        <v/>
      </c>
      <c r="AH443" s="591">
        <f t="shared" si="95"/>
        <v>0</v>
      </c>
    </row>
    <row r="444" spans="1:34">
      <c r="A444" s="573"/>
      <c r="B444" s="13">
        <v>67</v>
      </c>
      <c r="C444" s="341" t="s">
        <v>2059</v>
      </c>
      <c r="D444" s="341" t="s">
        <v>362</v>
      </c>
      <c r="E444" s="379" t="s">
        <v>334</v>
      </c>
      <c r="F444" s="405">
        <v>8</v>
      </c>
      <c r="G444" s="232"/>
      <c r="H444" s="413">
        <v>398</v>
      </c>
      <c r="I444" s="146">
        <f t="shared" si="85"/>
        <v>278.59999999999997</v>
      </c>
      <c r="J444" s="255">
        <f t="shared" si="86"/>
        <v>10.715384615384615</v>
      </c>
      <c r="K444" s="8" t="s">
        <v>3145</v>
      </c>
      <c r="L444" s="401"/>
      <c r="M444" s="572" t="s">
        <v>5775</v>
      </c>
      <c r="N444" s="8" t="s">
        <v>3208</v>
      </c>
      <c r="O444" s="426">
        <v>3.8324999999999998E-2</v>
      </c>
      <c r="P444" s="423">
        <v>3136</v>
      </c>
      <c r="Q444" s="439">
        <v>17740</v>
      </c>
      <c r="R444" s="451" t="s">
        <v>3863</v>
      </c>
      <c r="S444" s="459"/>
      <c r="T444" s="448">
        <v>50</v>
      </c>
      <c r="U444" s="548" t="s">
        <v>3869</v>
      </c>
      <c r="V444" s="512" t="s">
        <v>3870</v>
      </c>
      <c r="W444" s="425" t="s">
        <v>796</v>
      </c>
      <c r="X444" s="169"/>
      <c r="Y444" s="238" t="s">
        <v>245</v>
      </c>
      <c r="Z444" s="145">
        <f t="shared" si="87"/>
        <v>0</v>
      </c>
      <c r="AA444" s="145">
        <f t="shared" si="88"/>
        <v>0</v>
      </c>
      <c r="AB444" s="257">
        <f t="shared" si="89"/>
        <v>0</v>
      </c>
      <c r="AC444" s="142">
        <f t="shared" si="90"/>
        <v>0</v>
      </c>
      <c r="AD444" s="143">
        <f t="shared" si="91"/>
        <v>0</v>
      </c>
      <c r="AE444" s="144" t="str">
        <f t="shared" si="92"/>
        <v/>
      </c>
      <c r="AF444" s="144">
        <f t="shared" si="93"/>
        <v>0</v>
      </c>
      <c r="AG444" s="144" t="str">
        <f t="shared" si="94"/>
        <v/>
      </c>
      <c r="AH444" s="591">
        <f t="shared" si="95"/>
        <v>0</v>
      </c>
    </row>
    <row r="445" spans="1:34" ht="15.75">
      <c r="A445" s="12" t="s">
        <v>5638</v>
      </c>
      <c r="B445" s="13"/>
      <c r="C445" s="348"/>
      <c r="D445" s="382"/>
      <c r="E445" s="380"/>
      <c r="F445" s="401"/>
      <c r="G445" s="136"/>
      <c r="H445" s="413"/>
      <c r="I445" s="410"/>
      <c r="J445" s="565"/>
      <c r="K445" s="417"/>
      <c r="L445" s="8"/>
      <c r="M445" s="572"/>
      <c r="N445" s="417"/>
      <c r="O445" s="346"/>
      <c r="P445" s="423"/>
      <c r="Q445" s="438"/>
      <c r="R445" s="454"/>
      <c r="S445" s="456"/>
      <c r="T445" s="425"/>
      <c r="U445" s="506"/>
      <c r="V445" s="530"/>
      <c r="W445" s="425"/>
      <c r="X445" s="137"/>
      <c r="Y445" s="237" t="s">
        <v>1015</v>
      </c>
      <c r="Z445" s="195"/>
      <c r="AA445" s="195"/>
      <c r="AB445" s="142"/>
      <c r="AC445" s="142"/>
      <c r="AD445" s="143"/>
      <c r="AE445" s="144"/>
      <c r="AF445" s="144"/>
      <c r="AG445" s="144"/>
      <c r="AH445" s="591"/>
    </row>
    <row r="446" spans="1:34" ht="15.75">
      <c r="A446" s="12"/>
      <c r="B446" s="13"/>
      <c r="C446" s="356" t="s">
        <v>2060</v>
      </c>
      <c r="D446" s="378" t="s">
        <v>358</v>
      </c>
      <c r="E446" s="379" t="s">
        <v>334</v>
      </c>
      <c r="F446" s="405">
        <v>8</v>
      </c>
      <c r="G446" s="235"/>
      <c r="H446" s="413">
        <v>553</v>
      </c>
      <c r="I446" s="146">
        <f t="shared" si="85"/>
        <v>387.09999999999997</v>
      </c>
      <c r="J446" s="255">
        <f t="shared" si="86"/>
        <v>14.888461538461538</v>
      </c>
      <c r="K446" s="8" t="s">
        <v>3145</v>
      </c>
      <c r="L446" s="401"/>
      <c r="M446" s="572"/>
      <c r="N446" s="8" t="s">
        <v>10</v>
      </c>
      <c r="O446" s="426">
        <v>4.7399999999999998E-2</v>
      </c>
      <c r="P446" s="423">
        <v>3992</v>
      </c>
      <c r="Q446" s="439">
        <v>19500</v>
      </c>
      <c r="R446" s="451" t="s">
        <v>3863</v>
      </c>
      <c r="S446" s="459"/>
      <c r="T446" s="448">
        <v>45</v>
      </c>
      <c r="U446" s="548" t="s">
        <v>5395</v>
      </c>
      <c r="V446" s="512" t="s">
        <v>3871</v>
      </c>
      <c r="W446" s="425" t="s">
        <v>796</v>
      </c>
      <c r="X446" s="169"/>
      <c r="Y446" s="71" t="s">
        <v>246</v>
      </c>
      <c r="Z446" s="145">
        <f t="shared" si="87"/>
        <v>0</v>
      </c>
      <c r="AA446" s="145">
        <f t="shared" si="88"/>
        <v>0</v>
      </c>
      <c r="AB446" s="257">
        <f t="shared" si="89"/>
        <v>0</v>
      </c>
      <c r="AC446" s="142">
        <f t="shared" si="90"/>
        <v>0</v>
      </c>
      <c r="AD446" s="143">
        <f t="shared" si="91"/>
        <v>0</v>
      </c>
      <c r="AE446" s="144" t="str">
        <f t="shared" si="92"/>
        <v/>
      </c>
      <c r="AF446" s="144" t="str">
        <f t="shared" si="93"/>
        <v/>
      </c>
      <c r="AG446" s="144">
        <f t="shared" si="94"/>
        <v>0</v>
      </c>
      <c r="AH446" s="591">
        <f t="shared" si="95"/>
        <v>0</v>
      </c>
    </row>
    <row r="447" spans="1:34" ht="15.75">
      <c r="A447" s="12"/>
      <c r="B447" s="13">
        <v>67</v>
      </c>
      <c r="C447" s="343" t="s">
        <v>2061</v>
      </c>
      <c r="D447" s="378" t="s">
        <v>358</v>
      </c>
      <c r="E447" s="379" t="s">
        <v>334</v>
      </c>
      <c r="F447" s="405">
        <v>8</v>
      </c>
      <c r="G447" s="8"/>
      <c r="H447" s="413">
        <v>454</v>
      </c>
      <c r="I447" s="146">
        <f t="shared" si="85"/>
        <v>317.79999999999995</v>
      </c>
      <c r="J447" s="255">
        <f t="shared" si="86"/>
        <v>12.223076923076921</v>
      </c>
      <c r="K447" s="8" t="s">
        <v>3145</v>
      </c>
      <c r="L447" s="424"/>
      <c r="M447" s="572" t="s">
        <v>5777</v>
      </c>
      <c r="N447" s="8" t="s">
        <v>10</v>
      </c>
      <c r="O447" s="426">
        <v>3.8324999999999998E-2</v>
      </c>
      <c r="P447" s="423">
        <v>3992</v>
      </c>
      <c r="Q447" s="439">
        <v>18500</v>
      </c>
      <c r="R447" s="451" t="s">
        <v>3863</v>
      </c>
      <c r="S447" s="459"/>
      <c r="T447" s="448">
        <v>45</v>
      </c>
      <c r="U447" s="548" t="s">
        <v>3872</v>
      </c>
      <c r="V447" s="523" t="s">
        <v>3873</v>
      </c>
      <c r="W447" s="425" t="s">
        <v>796</v>
      </c>
      <c r="X447" s="169"/>
      <c r="Y447" s="234" t="s">
        <v>6572</v>
      </c>
      <c r="Z447" s="145">
        <f t="shared" si="87"/>
        <v>0</v>
      </c>
      <c r="AA447" s="145">
        <f t="shared" si="88"/>
        <v>0</v>
      </c>
      <c r="AB447" s="257">
        <f t="shared" si="89"/>
        <v>0</v>
      </c>
      <c r="AC447" s="142">
        <f t="shared" si="90"/>
        <v>0</v>
      </c>
      <c r="AD447" s="143">
        <f t="shared" si="91"/>
        <v>0</v>
      </c>
      <c r="AE447" s="144" t="str">
        <f t="shared" si="92"/>
        <v/>
      </c>
      <c r="AF447" s="144" t="str">
        <f t="shared" si="93"/>
        <v/>
      </c>
      <c r="AG447" s="144">
        <f t="shared" si="94"/>
        <v>0</v>
      </c>
      <c r="AH447" s="591">
        <f t="shared" si="95"/>
        <v>0</v>
      </c>
    </row>
    <row r="448" spans="1:34">
      <c r="A448" s="573"/>
      <c r="B448" s="13">
        <v>67</v>
      </c>
      <c r="C448" s="343" t="s">
        <v>2062</v>
      </c>
      <c r="D448" s="374" t="s">
        <v>359</v>
      </c>
      <c r="E448" s="379" t="s">
        <v>334</v>
      </c>
      <c r="F448" s="405">
        <v>8</v>
      </c>
      <c r="G448" s="233"/>
      <c r="H448" s="413">
        <v>398</v>
      </c>
      <c r="I448" s="146">
        <f t="shared" si="85"/>
        <v>278.59999999999997</v>
      </c>
      <c r="J448" s="255">
        <f t="shared" si="86"/>
        <v>10.715384615384615</v>
      </c>
      <c r="K448" s="8" t="s">
        <v>3145</v>
      </c>
      <c r="L448" s="424"/>
      <c r="M448" s="572" t="s">
        <v>5775</v>
      </c>
      <c r="N448" s="8" t="s">
        <v>10</v>
      </c>
      <c r="O448" s="426">
        <v>3.8324999999999998E-2</v>
      </c>
      <c r="P448" s="423">
        <v>3136</v>
      </c>
      <c r="Q448" s="439">
        <v>17700</v>
      </c>
      <c r="R448" s="451" t="s">
        <v>3863</v>
      </c>
      <c r="S448" s="459"/>
      <c r="T448" s="448">
        <v>45</v>
      </c>
      <c r="U448" s="548" t="s">
        <v>3874</v>
      </c>
      <c r="V448" s="512" t="s">
        <v>3875</v>
      </c>
      <c r="W448" s="425" t="s">
        <v>796</v>
      </c>
      <c r="X448" s="169"/>
      <c r="Y448" s="238" t="s">
        <v>6572</v>
      </c>
      <c r="Z448" s="145">
        <f t="shared" si="87"/>
        <v>0</v>
      </c>
      <c r="AA448" s="145">
        <f t="shared" si="88"/>
        <v>0</v>
      </c>
      <c r="AB448" s="257">
        <f t="shared" si="89"/>
        <v>0</v>
      </c>
      <c r="AC448" s="142">
        <f t="shared" si="90"/>
        <v>0</v>
      </c>
      <c r="AD448" s="143">
        <f t="shared" si="91"/>
        <v>0</v>
      </c>
      <c r="AE448" s="144" t="str">
        <f t="shared" si="92"/>
        <v/>
      </c>
      <c r="AF448" s="144" t="str">
        <f t="shared" si="93"/>
        <v/>
      </c>
      <c r="AG448" s="144">
        <f t="shared" si="94"/>
        <v>0</v>
      </c>
      <c r="AH448" s="591">
        <f t="shared" si="95"/>
        <v>0</v>
      </c>
    </row>
    <row r="449" spans="1:34">
      <c r="A449" s="573"/>
      <c r="B449" s="13">
        <v>67</v>
      </c>
      <c r="C449" s="341" t="s">
        <v>2063</v>
      </c>
      <c r="D449" s="341" t="s">
        <v>360</v>
      </c>
      <c r="E449" s="379" t="s">
        <v>334</v>
      </c>
      <c r="F449" s="405">
        <v>8</v>
      </c>
      <c r="G449" s="136"/>
      <c r="H449" s="413">
        <v>398</v>
      </c>
      <c r="I449" s="146">
        <f t="shared" si="85"/>
        <v>278.59999999999997</v>
      </c>
      <c r="J449" s="255">
        <f t="shared" si="86"/>
        <v>10.715384615384615</v>
      </c>
      <c r="K449" s="8" t="s">
        <v>3145</v>
      </c>
      <c r="L449" s="424" t="s">
        <v>3876</v>
      </c>
      <c r="M449" s="572" t="s">
        <v>5776</v>
      </c>
      <c r="N449" s="8" t="s">
        <v>10</v>
      </c>
      <c r="O449" s="426">
        <v>3.8324999999999998E-2</v>
      </c>
      <c r="P449" s="423">
        <v>3136</v>
      </c>
      <c r="Q449" s="439">
        <v>17188</v>
      </c>
      <c r="R449" s="451" t="s">
        <v>3863</v>
      </c>
      <c r="S449" s="459"/>
      <c r="T449" s="448">
        <v>50</v>
      </c>
      <c r="U449" s="548" t="s">
        <v>3877</v>
      </c>
      <c r="V449" s="514" t="s">
        <v>3878</v>
      </c>
      <c r="W449" s="425" t="s">
        <v>796</v>
      </c>
      <c r="X449" s="169"/>
      <c r="Y449" s="237" t="s">
        <v>6572</v>
      </c>
      <c r="Z449" s="145">
        <f t="shared" si="87"/>
        <v>0</v>
      </c>
      <c r="AA449" s="145">
        <f t="shared" si="88"/>
        <v>0</v>
      </c>
      <c r="AB449" s="257">
        <f t="shared" si="89"/>
        <v>0</v>
      </c>
      <c r="AC449" s="142">
        <f t="shared" si="90"/>
        <v>0</v>
      </c>
      <c r="AD449" s="143">
        <f t="shared" si="91"/>
        <v>0</v>
      </c>
      <c r="AE449" s="144" t="str">
        <f t="shared" si="92"/>
        <v/>
      </c>
      <c r="AF449" s="144" t="str">
        <f t="shared" si="93"/>
        <v/>
      </c>
      <c r="AG449" s="144">
        <f t="shared" si="94"/>
        <v>0</v>
      </c>
      <c r="AH449" s="591">
        <f t="shared" si="95"/>
        <v>0</v>
      </c>
    </row>
    <row r="450" spans="1:34">
      <c r="A450" s="573"/>
      <c r="B450" s="13">
        <v>67</v>
      </c>
      <c r="C450" s="341" t="s">
        <v>2064</v>
      </c>
      <c r="D450" s="341" t="s">
        <v>362</v>
      </c>
      <c r="E450" s="379" t="s">
        <v>334</v>
      </c>
      <c r="F450" s="405">
        <v>8</v>
      </c>
      <c r="G450" s="235"/>
      <c r="H450" s="413">
        <v>398</v>
      </c>
      <c r="I450" s="146">
        <f t="shared" si="85"/>
        <v>278.59999999999997</v>
      </c>
      <c r="J450" s="255">
        <f t="shared" si="86"/>
        <v>10.715384615384615</v>
      </c>
      <c r="K450" s="8" t="s">
        <v>3145</v>
      </c>
      <c r="L450" s="424" t="s">
        <v>3876</v>
      </c>
      <c r="M450" s="572" t="s">
        <v>5776</v>
      </c>
      <c r="N450" s="8" t="s">
        <v>10</v>
      </c>
      <c r="O450" s="426">
        <v>3.8324999999999998E-2</v>
      </c>
      <c r="P450" s="423">
        <v>3136</v>
      </c>
      <c r="Q450" s="439">
        <v>17740</v>
      </c>
      <c r="R450" s="451" t="s">
        <v>3470</v>
      </c>
      <c r="S450" s="459"/>
      <c r="T450" s="448">
        <v>50</v>
      </c>
      <c r="U450" s="548" t="s">
        <v>3879</v>
      </c>
      <c r="V450" s="524" t="s">
        <v>3880</v>
      </c>
      <c r="W450" s="425" t="s">
        <v>796</v>
      </c>
      <c r="X450" s="169"/>
      <c r="Y450" s="71" t="s">
        <v>6572</v>
      </c>
      <c r="Z450" s="145">
        <f t="shared" si="87"/>
        <v>0</v>
      </c>
      <c r="AA450" s="145">
        <f t="shared" si="88"/>
        <v>0</v>
      </c>
      <c r="AB450" s="257">
        <f t="shared" si="89"/>
        <v>0</v>
      </c>
      <c r="AC450" s="142">
        <f t="shared" si="90"/>
        <v>0</v>
      </c>
      <c r="AD450" s="143">
        <f t="shared" si="91"/>
        <v>0</v>
      </c>
      <c r="AE450" s="144" t="str">
        <f t="shared" si="92"/>
        <v/>
      </c>
      <c r="AF450" s="144" t="str">
        <f t="shared" si="93"/>
        <v/>
      </c>
      <c r="AG450" s="144">
        <f t="shared" si="94"/>
        <v>0</v>
      </c>
      <c r="AH450" s="591">
        <f t="shared" si="95"/>
        <v>0</v>
      </c>
    </row>
    <row r="451" spans="1:34" ht="15.75">
      <c r="A451" s="12" t="s">
        <v>5639</v>
      </c>
      <c r="B451" s="13"/>
      <c r="C451" s="348"/>
      <c r="D451" s="382"/>
      <c r="E451" s="380"/>
      <c r="F451" s="401"/>
      <c r="G451" s="8"/>
      <c r="H451" s="413"/>
      <c r="I451" s="410"/>
      <c r="J451" s="565"/>
      <c r="K451" s="417"/>
      <c r="L451" s="8"/>
      <c r="M451" s="572"/>
      <c r="N451" s="417"/>
      <c r="O451" s="346"/>
      <c r="P451" s="423"/>
      <c r="Q451" s="439"/>
      <c r="R451" s="454"/>
      <c r="S451" s="456"/>
      <c r="T451" s="425"/>
      <c r="U451" s="506"/>
      <c r="V451" s="530"/>
      <c r="W451" s="425"/>
      <c r="X451" s="137"/>
      <c r="Y451" s="234" t="s">
        <v>1015</v>
      </c>
      <c r="Z451" s="195"/>
      <c r="AA451" s="195"/>
      <c r="AB451" s="142"/>
      <c r="AC451" s="142"/>
      <c r="AD451" s="143"/>
      <c r="AE451" s="144"/>
      <c r="AF451" s="144"/>
      <c r="AG451" s="144"/>
      <c r="AH451" s="591"/>
    </row>
    <row r="452" spans="1:34">
      <c r="A452" s="573"/>
      <c r="B452" s="13">
        <v>68</v>
      </c>
      <c r="C452" s="341" t="s">
        <v>2065</v>
      </c>
      <c r="D452" s="341" t="s">
        <v>365</v>
      </c>
      <c r="E452" s="379" t="s">
        <v>335</v>
      </c>
      <c r="F452" s="405">
        <v>6</v>
      </c>
      <c r="G452" s="8"/>
      <c r="H452" s="413">
        <v>456</v>
      </c>
      <c r="I452" s="146">
        <f t="shared" si="85"/>
        <v>319.2</v>
      </c>
      <c r="J452" s="255">
        <f t="shared" si="86"/>
        <v>12.276923076923076</v>
      </c>
      <c r="K452" s="8" t="s">
        <v>3145</v>
      </c>
      <c r="L452" s="401"/>
      <c r="M452" s="572" t="s">
        <v>5775</v>
      </c>
      <c r="N452" s="8" t="s">
        <v>3208</v>
      </c>
      <c r="O452" s="426">
        <v>4.1579999999999999E-2</v>
      </c>
      <c r="P452" s="423">
        <v>2352</v>
      </c>
      <c r="Q452" s="439">
        <v>14118</v>
      </c>
      <c r="R452" s="451" t="s">
        <v>3881</v>
      </c>
      <c r="S452" s="454"/>
      <c r="T452" s="448">
        <v>45</v>
      </c>
      <c r="U452" s="549" t="s">
        <v>600</v>
      </c>
      <c r="V452" s="533" t="s">
        <v>601</v>
      </c>
      <c r="W452" s="425" t="s">
        <v>796</v>
      </c>
      <c r="X452" s="169"/>
      <c r="Y452" s="238" t="s">
        <v>245</v>
      </c>
      <c r="Z452" s="145">
        <f t="shared" si="87"/>
        <v>0</v>
      </c>
      <c r="AA452" s="145">
        <f t="shared" si="88"/>
        <v>0</v>
      </c>
      <c r="AB452" s="257">
        <f t="shared" si="89"/>
        <v>0</v>
      </c>
      <c r="AC452" s="142">
        <f t="shared" si="90"/>
        <v>0</v>
      </c>
      <c r="AD452" s="143">
        <f t="shared" si="91"/>
        <v>0</v>
      </c>
      <c r="AE452" s="144" t="str">
        <f t="shared" si="92"/>
        <v/>
      </c>
      <c r="AF452" s="144">
        <f t="shared" si="93"/>
        <v>0</v>
      </c>
      <c r="AG452" s="144" t="str">
        <f t="shared" si="94"/>
        <v/>
      </c>
      <c r="AH452" s="591">
        <f t="shared" si="95"/>
        <v>0</v>
      </c>
    </row>
    <row r="453" spans="1:34">
      <c r="A453" s="573"/>
      <c r="B453" s="13">
        <v>68</v>
      </c>
      <c r="C453" s="341" t="s">
        <v>2066</v>
      </c>
      <c r="D453" s="341" t="s">
        <v>366</v>
      </c>
      <c r="E453" s="379" t="s">
        <v>335</v>
      </c>
      <c r="F453" s="405">
        <v>6</v>
      </c>
      <c r="G453" s="232"/>
      <c r="H453" s="413">
        <v>456</v>
      </c>
      <c r="I453" s="146">
        <f t="shared" si="85"/>
        <v>319.2</v>
      </c>
      <c r="J453" s="255">
        <f t="shared" si="86"/>
        <v>12.276923076923076</v>
      </c>
      <c r="K453" s="8" t="s">
        <v>3145</v>
      </c>
      <c r="L453" s="401"/>
      <c r="M453" s="572" t="s">
        <v>5775</v>
      </c>
      <c r="N453" s="8" t="s">
        <v>3208</v>
      </c>
      <c r="O453" s="426">
        <v>4.1579999999999999E-2</v>
      </c>
      <c r="P453" s="423">
        <v>2352</v>
      </c>
      <c r="Q453" s="439">
        <v>14028</v>
      </c>
      <c r="R453" s="451" t="s">
        <v>3881</v>
      </c>
      <c r="S453" s="454"/>
      <c r="T453" s="448">
        <v>45</v>
      </c>
      <c r="U453" s="549" t="s">
        <v>602</v>
      </c>
      <c r="V453" s="519" t="s">
        <v>603</v>
      </c>
      <c r="W453" s="425" t="s">
        <v>796</v>
      </c>
      <c r="X453" s="169"/>
      <c r="Y453" s="237" t="s">
        <v>245</v>
      </c>
      <c r="Z453" s="145">
        <f t="shared" si="87"/>
        <v>0</v>
      </c>
      <c r="AA453" s="145">
        <f t="shared" si="88"/>
        <v>0</v>
      </c>
      <c r="AB453" s="257">
        <f t="shared" si="89"/>
        <v>0</v>
      </c>
      <c r="AC453" s="142">
        <f t="shared" si="90"/>
        <v>0</v>
      </c>
      <c r="AD453" s="143">
        <f t="shared" si="91"/>
        <v>0</v>
      </c>
      <c r="AE453" s="144" t="str">
        <f t="shared" si="92"/>
        <v/>
      </c>
      <c r="AF453" s="144">
        <f t="shared" si="93"/>
        <v>0</v>
      </c>
      <c r="AG453" s="144" t="str">
        <f t="shared" si="94"/>
        <v/>
      </c>
      <c r="AH453" s="591">
        <f t="shared" si="95"/>
        <v>0</v>
      </c>
    </row>
    <row r="454" spans="1:34">
      <c r="A454" s="573"/>
      <c r="B454" s="13">
        <v>68</v>
      </c>
      <c r="C454" s="341" t="s">
        <v>2067</v>
      </c>
      <c r="D454" s="345" t="s">
        <v>367</v>
      </c>
      <c r="E454" s="379" t="s">
        <v>335</v>
      </c>
      <c r="F454" s="405">
        <v>6</v>
      </c>
      <c r="G454" s="136"/>
      <c r="H454" s="413">
        <v>456</v>
      </c>
      <c r="I454" s="146">
        <f t="shared" si="85"/>
        <v>319.2</v>
      </c>
      <c r="J454" s="255">
        <f t="shared" si="86"/>
        <v>12.276923076923076</v>
      </c>
      <c r="K454" s="8" t="s">
        <v>3145</v>
      </c>
      <c r="L454" s="401"/>
      <c r="M454" s="572" t="s">
        <v>5775</v>
      </c>
      <c r="N454" s="8" t="s">
        <v>3208</v>
      </c>
      <c r="O454" s="426">
        <v>4.1579999999999999E-2</v>
      </c>
      <c r="P454" s="423">
        <v>2352</v>
      </c>
      <c r="Q454" s="439">
        <v>13776</v>
      </c>
      <c r="R454" s="451" t="s">
        <v>3881</v>
      </c>
      <c r="S454" s="454"/>
      <c r="T454" s="448">
        <v>30</v>
      </c>
      <c r="U454" s="549" t="s">
        <v>604</v>
      </c>
      <c r="V454" s="512" t="s">
        <v>3882</v>
      </c>
      <c r="W454" s="425" t="s">
        <v>796</v>
      </c>
      <c r="X454" s="169"/>
      <c r="Y454" s="71" t="s">
        <v>245</v>
      </c>
      <c r="Z454" s="145">
        <f t="shared" si="87"/>
        <v>0</v>
      </c>
      <c r="AA454" s="145">
        <f t="shared" si="88"/>
        <v>0</v>
      </c>
      <c r="AB454" s="257">
        <f t="shared" si="89"/>
        <v>0</v>
      </c>
      <c r="AC454" s="142">
        <f t="shared" si="90"/>
        <v>0</v>
      </c>
      <c r="AD454" s="143">
        <f t="shared" si="91"/>
        <v>0</v>
      </c>
      <c r="AE454" s="144" t="str">
        <f t="shared" si="92"/>
        <v/>
      </c>
      <c r="AF454" s="144">
        <f t="shared" si="93"/>
        <v>0</v>
      </c>
      <c r="AG454" s="144" t="str">
        <f t="shared" si="94"/>
        <v/>
      </c>
      <c r="AH454" s="591">
        <f t="shared" si="95"/>
        <v>0</v>
      </c>
    </row>
    <row r="455" spans="1:34" ht="15.75">
      <c r="A455" s="12" t="s">
        <v>5640</v>
      </c>
      <c r="B455" s="13"/>
      <c r="C455" s="348"/>
      <c r="D455" s="382"/>
      <c r="E455" s="380"/>
      <c r="F455" s="401"/>
      <c r="G455" s="239"/>
      <c r="H455" s="413"/>
      <c r="I455" s="410"/>
      <c r="J455" s="565"/>
      <c r="K455" s="417"/>
      <c r="L455" s="8"/>
      <c r="M455" s="572"/>
      <c r="N455" s="417"/>
      <c r="O455" s="346"/>
      <c r="P455" s="423"/>
      <c r="Q455" s="438"/>
      <c r="R455" s="454"/>
      <c r="S455" s="456"/>
      <c r="T455" s="425"/>
      <c r="U455" s="506"/>
      <c r="V455" s="530"/>
      <c r="W455" s="425"/>
      <c r="X455" s="137"/>
      <c r="Y455" s="71" t="s">
        <v>1015</v>
      </c>
      <c r="Z455" s="195"/>
      <c r="AA455" s="195"/>
      <c r="AB455" s="142"/>
      <c r="AC455" s="142"/>
      <c r="AD455" s="143"/>
      <c r="AE455" s="144"/>
      <c r="AF455" s="144"/>
      <c r="AG455" s="144"/>
      <c r="AH455" s="591"/>
    </row>
    <row r="456" spans="1:34">
      <c r="A456" s="573"/>
      <c r="B456" s="13">
        <v>68</v>
      </c>
      <c r="C456" s="341" t="s">
        <v>2068</v>
      </c>
      <c r="D456" s="341" t="s">
        <v>365</v>
      </c>
      <c r="E456" s="379" t="s">
        <v>335</v>
      </c>
      <c r="F456" s="405">
        <v>6</v>
      </c>
      <c r="G456" s="136"/>
      <c r="H456" s="413">
        <v>456</v>
      </c>
      <c r="I456" s="146">
        <f t="shared" si="85"/>
        <v>319.2</v>
      </c>
      <c r="J456" s="255">
        <f t="shared" si="86"/>
        <v>12.276923076923076</v>
      </c>
      <c r="K456" s="8" t="s">
        <v>3145</v>
      </c>
      <c r="L456" s="424" t="s">
        <v>3883</v>
      </c>
      <c r="M456" s="572" t="s">
        <v>5776</v>
      </c>
      <c r="N456" s="8" t="s">
        <v>10</v>
      </c>
      <c r="O456" s="426">
        <v>4.1579999999999999E-2</v>
      </c>
      <c r="P456" s="423">
        <v>2352</v>
      </c>
      <c r="Q456" s="439">
        <v>14118</v>
      </c>
      <c r="R456" s="451" t="s">
        <v>3881</v>
      </c>
      <c r="S456" s="454"/>
      <c r="T456" s="448">
        <v>45</v>
      </c>
      <c r="U456" s="548" t="s">
        <v>3884</v>
      </c>
      <c r="V456" s="522" t="s">
        <v>3885</v>
      </c>
      <c r="W456" s="425" t="s">
        <v>796</v>
      </c>
      <c r="X456" s="169"/>
      <c r="Y456" s="234" t="s">
        <v>6572</v>
      </c>
      <c r="Z456" s="145">
        <f t="shared" si="87"/>
        <v>0</v>
      </c>
      <c r="AA456" s="145">
        <f t="shared" si="88"/>
        <v>0</v>
      </c>
      <c r="AB456" s="257">
        <f t="shared" si="89"/>
        <v>0</v>
      </c>
      <c r="AC456" s="142">
        <f t="shared" si="90"/>
        <v>0</v>
      </c>
      <c r="AD456" s="143">
        <f t="shared" si="91"/>
        <v>0</v>
      </c>
      <c r="AE456" s="144" t="str">
        <f t="shared" si="92"/>
        <v/>
      </c>
      <c r="AF456" s="144" t="str">
        <f t="shared" si="93"/>
        <v/>
      </c>
      <c r="AG456" s="144">
        <f t="shared" si="94"/>
        <v>0</v>
      </c>
      <c r="AH456" s="591">
        <f t="shared" si="95"/>
        <v>0</v>
      </c>
    </row>
    <row r="457" spans="1:34">
      <c r="A457" s="573"/>
      <c r="B457" s="13">
        <v>68</v>
      </c>
      <c r="C457" s="341" t="s">
        <v>2069</v>
      </c>
      <c r="D457" s="341" t="s">
        <v>366</v>
      </c>
      <c r="E457" s="379" t="s">
        <v>335</v>
      </c>
      <c r="F457" s="405">
        <v>6</v>
      </c>
      <c r="G457" s="235"/>
      <c r="H457" s="413">
        <v>456</v>
      </c>
      <c r="I457" s="146">
        <f t="shared" si="85"/>
        <v>319.2</v>
      </c>
      <c r="J457" s="255">
        <f t="shared" si="86"/>
        <v>12.276923076923076</v>
      </c>
      <c r="K457" s="8" t="s">
        <v>3145</v>
      </c>
      <c r="L457" s="424" t="s">
        <v>3883</v>
      </c>
      <c r="M457" s="572" t="s">
        <v>5777</v>
      </c>
      <c r="N457" s="8" t="s">
        <v>10</v>
      </c>
      <c r="O457" s="426">
        <v>4.1579999999999999E-2</v>
      </c>
      <c r="P457" s="423">
        <v>2352</v>
      </c>
      <c r="Q457" s="439">
        <v>14028</v>
      </c>
      <c r="R457" s="451" t="s">
        <v>3881</v>
      </c>
      <c r="S457" s="454"/>
      <c r="T457" s="448">
        <v>45</v>
      </c>
      <c r="U457" s="549" t="s">
        <v>602</v>
      </c>
      <c r="V457" s="512" t="s">
        <v>3886</v>
      </c>
      <c r="W457" s="425" t="s">
        <v>796</v>
      </c>
      <c r="X457" s="169"/>
      <c r="Y457" s="238" t="s">
        <v>247</v>
      </c>
      <c r="Z457" s="145">
        <f t="shared" si="87"/>
        <v>0</v>
      </c>
      <c r="AA457" s="145">
        <f t="shared" si="88"/>
        <v>0</v>
      </c>
      <c r="AB457" s="257">
        <f t="shared" si="89"/>
        <v>0</v>
      </c>
      <c r="AC457" s="142">
        <f t="shared" si="90"/>
        <v>0</v>
      </c>
      <c r="AD457" s="143">
        <f t="shared" si="91"/>
        <v>0</v>
      </c>
      <c r="AE457" s="144" t="str">
        <f t="shared" si="92"/>
        <v/>
      </c>
      <c r="AF457" s="144" t="str">
        <f t="shared" si="93"/>
        <v/>
      </c>
      <c r="AG457" s="144">
        <f t="shared" si="94"/>
        <v>0</v>
      </c>
      <c r="AH457" s="591">
        <f t="shared" si="95"/>
        <v>0</v>
      </c>
    </row>
    <row r="458" spans="1:34">
      <c r="A458" s="573"/>
      <c r="B458" s="13">
        <v>68</v>
      </c>
      <c r="C458" s="341" t="s">
        <v>2070</v>
      </c>
      <c r="D458" s="345" t="s">
        <v>367</v>
      </c>
      <c r="E458" s="379" t="s">
        <v>335</v>
      </c>
      <c r="F458" s="405">
        <v>6</v>
      </c>
      <c r="G458" s="8"/>
      <c r="H458" s="413">
        <v>456</v>
      </c>
      <c r="I458" s="146">
        <f t="shared" si="85"/>
        <v>319.2</v>
      </c>
      <c r="J458" s="255">
        <f t="shared" si="86"/>
        <v>12.276923076923076</v>
      </c>
      <c r="K458" s="8" t="s">
        <v>3145</v>
      </c>
      <c r="L458" s="424" t="s">
        <v>3883</v>
      </c>
      <c r="M458" s="572" t="s">
        <v>5776</v>
      </c>
      <c r="N458" s="8" t="s">
        <v>10</v>
      </c>
      <c r="O458" s="426">
        <v>4.1579999999999999E-2</v>
      </c>
      <c r="P458" s="423">
        <v>2352</v>
      </c>
      <c r="Q458" s="439">
        <v>13776</v>
      </c>
      <c r="R458" s="451" t="s">
        <v>3881</v>
      </c>
      <c r="S458" s="454"/>
      <c r="T458" s="448">
        <v>30</v>
      </c>
      <c r="U458" s="549" t="s">
        <v>604</v>
      </c>
      <c r="V458" s="512" t="s">
        <v>3887</v>
      </c>
      <c r="W458" s="425" t="s">
        <v>796</v>
      </c>
      <c r="X458" s="169"/>
      <c r="Y458" s="240" t="s">
        <v>245</v>
      </c>
      <c r="Z458" s="145">
        <f t="shared" si="87"/>
        <v>0</v>
      </c>
      <c r="AA458" s="145">
        <f t="shared" si="88"/>
        <v>0</v>
      </c>
      <c r="AB458" s="257">
        <f t="shared" si="89"/>
        <v>0</v>
      </c>
      <c r="AC458" s="142">
        <f t="shared" si="90"/>
        <v>0</v>
      </c>
      <c r="AD458" s="143">
        <f t="shared" si="91"/>
        <v>0</v>
      </c>
      <c r="AE458" s="144" t="str">
        <f t="shared" si="92"/>
        <v/>
      </c>
      <c r="AF458" s="144" t="str">
        <f t="shared" si="93"/>
        <v/>
      </c>
      <c r="AG458" s="144">
        <f t="shared" si="94"/>
        <v>0</v>
      </c>
      <c r="AH458" s="591">
        <f t="shared" si="95"/>
        <v>0</v>
      </c>
    </row>
    <row r="459" spans="1:34" ht="15.75">
      <c r="A459" s="12" t="s">
        <v>5641</v>
      </c>
      <c r="B459" s="13"/>
      <c r="C459" s="348"/>
      <c r="D459" s="382"/>
      <c r="E459" s="380"/>
      <c r="F459" s="401"/>
      <c r="G459" s="8"/>
      <c r="H459" s="413"/>
      <c r="I459" s="410"/>
      <c r="J459" s="565"/>
      <c r="K459" s="417"/>
      <c r="L459" s="8"/>
      <c r="M459" s="572"/>
      <c r="N459" s="417"/>
      <c r="O459" s="346"/>
      <c r="P459" s="423"/>
      <c r="Q459" s="439"/>
      <c r="R459" s="454"/>
      <c r="S459" s="456"/>
      <c r="T459" s="425"/>
      <c r="U459" s="506"/>
      <c r="V459" s="530"/>
      <c r="W459" s="425"/>
      <c r="X459" s="137"/>
      <c r="Y459" s="238" t="s">
        <v>1015</v>
      </c>
      <c r="Z459" s="195"/>
      <c r="AA459" s="195"/>
      <c r="AB459" s="142"/>
      <c r="AC459" s="142"/>
      <c r="AD459" s="143"/>
      <c r="AE459" s="144"/>
      <c r="AF459" s="144"/>
      <c r="AG459" s="144"/>
      <c r="AH459" s="591"/>
    </row>
    <row r="460" spans="1:34">
      <c r="A460" s="573"/>
      <c r="B460" s="13">
        <v>68</v>
      </c>
      <c r="C460" s="341" t="s">
        <v>2071</v>
      </c>
      <c r="D460" s="345" t="s">
        <v>368</v>
      </c>
      <c r="E460" s="379" t="s">
        <v>335</v>
      </c>
      <c r="F460" s="405">
        <v>6</v>
      </c>
      <c r="G460" s="136"/>
      <c r="H460" s="413">
        <v>456</v>
      </c>
      <c r="I460" s="146">
        <f t="shared" si="85"/>
        <v>319.2</v>
      </c>
      <c r="J460" s="255">
        <f t="shared" si="86"/>
        <v>12.276923076923076</v>
      </c>
      <c r="K460" s="8" t="s">
        <v>3145</v>
      </c>
      <c r="L460" s="401"/>
      <c r="M460" s="572" t="s">
        <v>5775</v>
      </c>
      <c r="N460" s="8" t="s">
        <v>3208</v>
      </c>
      <c r="O460" s="426">
        <v>4.1579999999999999E-2</v>
      </c>
      <c r="P460" s="423">
        <v>2352</v>
      </c>
      <c r="Q460" s="439">
        <v>14040</v>
      </c>
      <c r="R460" s="451" t="s">
        <v>3881</v>
      </c>
      <c r="S460" s="454"/>
      <c r="T460" s="448">
        <v>30</v>
      </c>
      <c r="U460" s="549" t="s">
        <v>605</v>
      </c>
      <c r="V460" s="526" t="s">
        <v>606</v>
      </c>
      <c r="W460" s="425" t="s">
        <v>797</v>
      </c>
      <c r="X460" s="169"/>
      <c r="Y460" s="237" t="s">
        <v>6572</v>
      </c>
      <c r="Z460" s="145">
        <f t="shared" si="87"/>
        <v>0</v>
      </c>
      <c r="AA460" s="145">
        <f t="shared" si="88"/>
        <v>0</v>
      </c>
      <c r="AB460" s="257">
        <f t="shared" si="89"/>
        <v>0</v>
      </c>
      <c r="AC460" s="142">
        <f t="shared" si="90"/>
        <v>0</v>
      </c>
      <c r="AD460" s="143">
        <f t="shared" si="91"/>
        <v>0</v>
      </c>
      <c r="AE460" s="144" t="str">
        <f t="shared" si="92"/>
        <v/>
      </c>
      <c r="AF460" s="144">
        <f t="shared" si="93"/>
        <v>0</v>
      </c>
      <c r="AG460" s="144" t="str">
        <f t="shared" si="94"/>
        <v/>
      </c>
      <c r="AH460" s="591">
        <f t="shared" si="95"/>
        <v>0</v>
      </c>
    </row>
    <row r="461" spans="1:34">
      <c r="A461" s="573"/>
      <c r="B461" s="13">
        <v>68</v>
      </c>
      <c r="C461" s="341" t="s">
        <v>2072</v>
      </c>
      <c r="D461" s="345" t="s">
        <v>369</v>
      </c>
      <c r="E461" s="379" t="s">
        <v>335</v>
      </c>
      <c r="F461" s="405">
        <v>6</v>
      </c>
      <c r="G461" s="232"/>
      <c r="H461" s="413">
        <v>456</v>
      </c>
      <c r="I461" s="146">
        <f t="shared" si="85"/>
        <v>319.2</v>
      </c>
      <c r="J461" s="255">
        <f t="shared" si="86"/>
        <v>12.276923076923076</v>
      </c>
      <c r="K461" s="8" t="s">
        <v>3145</v>
      </c>
      <c r="L461" s="401"/>
      <c r="M461" s="572" t="s">
        <v>5775</v>
      </c>
      <c r="N461" s="8" t="s">
        <v>3208</v>
      </c>
      <c r="O461" s="426">
        <v>4.1579999999999999E-2</v>
      </c>
      <c r="P461" s="423">
        <v>2352</v>
      </c>
      <c r="Q461" s="439">
        <v>14328</v>
      </c>
      <c r="R461" s="451" t="s">
        <v>3881</v>
      </c>
      <c r="S461" s="454"/>
      <c r="T461" s="448">
        <v>30</v>
      </c>
      <c r="U461" s="549" t="s">
        <v>607</v>
      </c>
      <c r="V461" s="533" t="s">
        <v>608</v>
      </c>
      <c r="W461" s="425" t="s">
        <v>793</v>
      </c>
      <c r="X461" s="169"/>
      <c r="Y461" s="71" t="s">
        <v>245</v>
      </c>
      <c r="Z461" s="145">
        <f t="shared" si="87"/>
        <v>0</v>
      </c>
      <c r="AA461" s="145">
        <f t="shared" si="88"/>
        <v>0</v>
      </c>
      <c r="AB461" s="257">
        <f t="shared" si="89"/>
        <v>0</v>
      </c>
      <c r="AC461" s="142">
        <f t="shared" si="90"/>
        <v>0</v>
      </c>
      <c r="AD461" s="143">
        <f t="shared" si="91"/>
        <v>0</v>
      </c>
      <c r="AE461" s="144" t="str">
        <f t="shared" si="92"/>
        <v/>
      </c>
      <c r="AF461" s="144">
        <f t="shared" si="93"/>
        <v>0</v>
      </c>
      <c r="AG461" s="144" t="str">
        <f t="shared" si="94"/>
        <v/>
      </c>
      <c r="AH461" s="591">
        <f t="shared" si="95"/>
        <v>0</v>
      </c>
    </row>
    <row r="462" spans="1:34">
      <c r="A462" s="573"/>
      <c r="B462" s="13">
        <v>68</v>
      </c>
      <c r="C462" s="341" t="s">
        <v>2073</v>
      </c>
      <c r="D462" s="345" t="s">
        <v>370</v>
      </c>
      <c r="E462" s="379" t="s">
        <v>335</v>
      </c>
      <c r="F462" s="405">
        <v>6</v>
      </c>
      <c r="G462" s="136"/>
      <c r="H462" s="413">
        <v>456</v>
      </c>
      <c r="I462" s="146">
        <f t="shared" si="85"/>
        <v>319.2</v>
      </c>
      <c r="J462" s="255">
        <f t="shared" si="86"/>
        <v>12.276923076923076</v>
      </c>
      <c r="K462" s="8" t="s">
        <v>3145</v>
      </c>
      <c r="L462" s="401"/>
      <c r="M462" s="572" t="s">
        <v>5775</v>
      </c>
      <c r="N462" s="8" t="s">
        <v>3208</v>
      </c>
      <c r="O462" s="426">
        <v>4.1579999999999999E-2</v>
      </c>
      <c r="P462" s="423">
        <v>2352</v>
      </c>
      <c r="Q462" s="439">
        <v>14400</v>
      </c>
      <c r="R462" s="451" t="s">
        <v>3881</v>
      </c>
      <c r="S462" s="454"/>
      <c r="T462" s="448">
        <v>30</v>
      </c>
      <c r="U462" s="549" t="s">
        <v>609</v>
      </c>
      <c r="V462" s="519" t="s">
        <v>610</v>
      </c>
      <c r="W462" s="425" t="s">
        <v>798</v>
      </c>
      <c r="X462" s="169"/>
      <c r="Y462" s="71" t="s">
        <v>245</v>
      </c>
      <c r="Z462" s="145">
        <f t="shared" si="87"/>
        <v>0</v>
      </c>
      <c r="AA462" s="145">
        <f t="shared" si="88"/>
        <v>0</v>
      </c>
      <c r="AB462" s="257">
        <f t="shared" si="89"/>
        <v>0</v>
      </c>
      <c r="AC462" s="142">
        <f t="shared" si="90"/>
        <v>0</v>
      </c>
      <c r="AD462" s="143">
        <f t="shared" si="91"/>
        <v>0</v>
      </c>
      <c r="AE462" s="144" t="str">
        <f t="shared" si="92"/>
        <v/>
      </c>
      <c r="AF462" s="144">
        <f t="shared" si="93"/>
        <v>0</v>
      </c>
      <c r="AG462" s="144" t="str">
        <f t="shared" si="94"/>
        <v/>
      </c>
      <c r="AH462" s="591">
        <f t="shared" si="95"/>
        <v>0</v>
      </c>
    </row>
    <row r="463" spans="1:34">
      <c r="A463" s="573"/>
      <c r="B463" s="13">
        <v>68</v>
      </c>
      <c r="C463" s="341" t="s">
        <v>2074</v>
      </c>
      <c r="D463" s="345" t="s">
        <v>371</v>
      </c>
      <c r="E463" s="379" t="s">
        <v>335</v>
      </c>
      <c r="F463" s="405">
        <v>6</v>
      </c>
      <c r="G463" s="235"/>
      <c r="H463" s="413">
        <v>456</v>
      </c>
      <c r="I463" s="146">
        <f t="shared" si="85"/>
        <v>319.2</v>
      </c>
      <c r="J463" s="255">
        <f t="shared" si="86"/>
        <v>12.276923076923076</v>
      </c>
      <c r="K463" s="8" t="s">
        <v>3145</v>
      </c>
      <c r="L463" s="401"/>
      <c r="M463" s="572" t="s">
        <v>5775</v>
      </c>
      <c r="N463" s="8" t="s">
        <v>3208</v>
      </c>
      <c r="O463" s="426">
        <v>4.1579999999999999E-2</v>
      </c>
      <c r="P463" s="423">
        <v>2352</v>
      </c>
      <c r="Q463" s="439">
        <v>13926</v>
      </c>
      <c r="R463" s="451" t="s">
        <v>3881</v>
      </c>
      <c r="S463" s="454"/>
      <c r="T463" s="448">
        <v>30</v>
      </c>
      <c r="U463" s="549" t="s">
        <v>611</v>
      </c>
      <c r="V463" s="529" t="s">
        <v>612</v>
      </c>
      <c r="W463" s="425" t="s">
        <v>799</v>
      </c>
      <c r="X463" s="169"/>
      <c r="Y463" s="71" t="s">
        <v>245</v>
      </c>
      <c r="Z463" s="145">
        <f t="shared" si="87"/>
        <v>0</v>
      </c>
      <c r="AA463" s="145">
        <f t="shared" si="88"/>
        <v>0</v>
      </c>
      <c r="AB463" s="257">
        <f t="shared" si="89"/>
        <v>0</v>
      </c>
      <c r="AC463" s="142">
        <f t="shared" si="90"/>
        <v>0</v>
      </c>
      <c r="AD463" s="143">
        <f t="shared" si="91"/>
        <v>0</v>
      </c>
      <c r="AE463" s="144" t="str">
        <f t="shared" si="92"/>
        <v/>
      </c>
      <c r="AF463" s="144">
        <f t="shared" si="93"/>
        <v>0</v>
      </c>
      <c r="AG463" s="144" t="str">
        <f t="shared" si="94"/>
        <v/>
      </c>
      <c r="AH463" s="591">
        <f t="shared" si="95"/>
        <v>0</v>
      </c>
    </row>
    <row r="464" spans="1:34" ht="15.75">
      <c r="A464" s="12" t="s">
        <v>5642</v>
      </c>
      <c r="B464" s="13"/>
      <c r="C464" s="348"/>
      <c r="D464" s="382"/>
      <c r="E464" s="380"/>
      <c r="F464" s="401"/>
      <c r="G464" s="136"/>
      <c r="H464" s="413"/>
      <c r="I464" s="410"/>
      <c r="J464" s="565"/>
      <c r="K464" s="417"/>
      <c r="L464" s="8"/>
      <c r="M464" s="572"/>
      <c r="N464" s="417"/>
      <c r="O464" s="346"/>
      <c r="P464" s="423"/>
      <c r="Q464" s="439"/>
      <c r="R464" s="454"/>
      <c r="S464" s="456"/>
      <c r="T464" s="425"/>
      <c r="U464" s="506"/>
      <c r="V464" s="530"/>
      <c r="W464" s="425"/>
      <c r="X464" s="137"/>
      <c r="Y464" s="234" t="s">
        <v>1015</v>
      </c>
      <c r="Z464" s="195"/>
      <c r="AA464" s="195"/>
      <c r="AB464" s="142"/>
      <c r="AC464" s="142"/>
      <c r="AD464" s="143"/>
      <c r="AE464" s="144"/>
      <c r="AF464" s="144"/>
      <c r="AG464" s="144"/>
      <c r="AH464" s="591"/>
    </row>
    <row r="465" spans="1:34">
      <c r="A465" s="573"/>
      <c r="B465" s="13">
        <v>68</v>
      </c>
      <c r="C465" s="341" t="s">
        <v>2075</v>
      </c>
      <c r="D465" s="345" t="s">
        <v>368</v>
      </c>
      <c r="E465" s="379" t="s">
        <v>335</v>
      </c>
      <c r="F465" s="405">
        <v>6</v>
      </c>
      <c r="G465" s="8"/>
      <c r="H465" s="413">
        <v>456</v>
      </c>
      <c r="I465" s="146">
        <f t="shared" si="85"/>
        <v>319.2</v>
      </c>
      <c r="J465" s="255">
        <f t="shared" si="86"/>
        <v>12.276923076923076</v>
      </c>
      <c r="K465" s="8" t="s">
        <v>3145</v>
      </c>
      <c r="L465" s="424" t="s">
        <v>3883</v>
      </c>
      <c r="M465" s="572" t="s">
        <v>5776</v>
      </c>
      <c r="N465" s="8" t="s">
        <v>10</v>
      </c>
      <c r="O465" s="426">
        <v>4.1579999999999999E-2</v>
      </c>
      <c r="P465" s="423">
        <v>2352</v>
      </c>
      <c r="Q465" s="439">
        <v>14040</v>
      </c>
      <c r="R465" s="451" t="s">
        <v>3881</v>
      </c>
      <c r="S465" s="454"/>
      <c r="T465" s="448">
        <v>30</v>
      </c>
      <c r="U465" s="549" t="s">
        <v>605</v>
      </c>
      <c r="V465" s="512" t="s">
        <v>3888</v>
      </c>
      <c r="W465" s="425" t="s">
        <v>797</v>
      </c>
      <c r="X465" s="169"/>
      <c r="Y465" s="238" t="s">
        <v>245</v>
      </c>
      <c r="Z465" s="145">
        <f t="shared" si="87"/>
        <v>0</v>
      </c>
      <c r="AA465" s="145">
        <f t="shared" si="88"/>
        <v>0</v>
      </c>
      <c r="AB465" s="257">
        <f t="shared" si="89"/>
        <v>0</v>
      </c>
      <c r="AC465" s="142">
        <f t="shared" si="90"/>
        <v>0</v>
      </c>
      <c r="AD465" s="143">
        <f t="shared" si="91"/>
        <v>0</v>
      </c>
      <c r="AE465" s="144" t="str">
        <f t="shared" si="92"/>
        <v/>
      </c>
      <c r="AF465" s="144" t="str">
        <f t="shared" si="93"/>
        <v/>
      </c>
      <c r="AG465" s="144">
        <f t="shared" si="94"/>
        <v>0</v>
      </c>
      <c r="AH465" s="591">
        <f t="shared" si="95"/>
        <v>0</v>
      </c>
    </row>
    <row r="466" spans="1:34" ht="15.75">
      <c r="A466" s="12" t="s">
        <v>5643</v>
      </c>
      <c r="B466" s="13"/>
      <c r="C466" s="348"/>
      <c r="D466" s="382"/>
      <c r="E466" s="380"/>
      <c r="F466" s="401"/>
      <c r="G466" s="8"/>
      <c r="H466" s="413"/>
      <c r="I466" s="410"/>
      <c r="J466" s="565"/>
      <c r="K466" s="417"/>
      <c r="L466" s="8"/>
      <c r="M466" s="572"/>
      <c r="N466" s="417"/>
      <c r="O466" s="346"/>
      <c r="P466" s="423"/>
      <c r="Q466" s="439"/>
      <c r="R466" s="454"/>
      <c r="S466" s="456"/>
      <c r="T466" s="425"/>
      <c r="U466" s="506"/>
      <c r="V466" s="521"/>
      <c r="W466" s="425"/>
      <c r="X466" s="137"/>
      <c r="Y466" s="237" t="s">
        <v>1015</v>
      </c>
      <c r="Z466" s="195"/>
      <c r="AA466" s="195"/>
      <c r="AB466" s="142"/>
      <c r="AC466" s="142"/>
      <c r="AD466" s="143"/>
      <c r="AE466" s="144"/>
      <c r="AF466" s="144"/>
      <c r="AG466" s="144"/>
      <c r="AH466" s="591"/>
    </row>
    <row r="467" spans="1:34">
      <c r="A467" s="573"/>
      <c r="B467" s="13">
        <v>69</v>
      </c>
      <c r="C467" s="341" t="s">
        <v>2076</v>
      </c>
      <c r="D467" s="341" t="s">
        <v>373</v>
      </c>
      <c r="E467" s="379" t="s">
        <v>335</v>
      </c>
      <c r="F467" s="405">
        <v>6</v>
      </c>
      <c r="G467" s="233"/>
      <c r="H467" s="413">
        <v>510</v>
      </c>
      <c r="I467" s="146">
        <f t="shared" si="85"/>
        <v>357</v>
      </c>
      <c r="J467" s="255">
        <f t="shared" si="86"/>
        <v>13.73076923076923</v>
      </c>
      <c r="K467" s="8" t="s">
        <v>3145</v>
      </c>
      <c r="L467" s="401"/>
      <c r="M467" s="572" t="s">
        <v>5775</v>
      </c>
      <c r="N467" s="8" t="s">
        <v>3208</v>
      </c>
      <c r="O467" s="426">
        <v>3.6455999999999995E-2</v>
      </c>
      <c r="P467" s="423">
        <v>2988</v>
      </c>
      <c r="Q467" s="439">
        <v>17022</v>
      </c>
      <c r="R467" s="451" t="s">
        <v>3889</v>
      </c>
      <c r="S467" s="454"/>
      <c r="T467" s="448">
        <v>60</v>
      </c>
      <c r="U467" s="549" t="s">
        <v>613</v>
      </c>
      <c r="V467" s="514" t="s">
        <v>3890</v>
      </c>
      <c r="W467" s="425" t="s">
        <v>800</v>
      </c>
      <c r="X467" s="169"/>
      <c r="Y467" s="71" t="s">
        <v>6572</v>
      </c>
      <c r="Z467" s="145">
        <f t="shared" si="87"/>
        <v>0</v>
      </c>
      <c r="AA467" s="145">
        <f t="shared" si="88"/>
        <v>0</v>
      </c>
      <c r="AB467" s="257">
        <f t="shared" si="89"/>
        <v>0</v>
      </c>
      <c r="AC467" s="142">
        <f t="shared" si="90"/>
        <v>0</v>
      </c>
      <c r="AD467" s="143">
        <f t="shared" si="91"/>
        <v>0</v>
      </c>
      <c r="AE467" s="144" t="str">
        <f t="shared" si="92"/>
        <v/>
      </c>
      <c r="AF467" s="144">
        <f t="shared" si="93"/>
        <v>0</v>
      </c>
      <c r="AG467" s="144" t="str">
        <f t="shared" si="94"/>
        <v/>
      </c>
      <c r="AH467" s="591">
        <f t="shared" si="95"/>
        <v>0</v>
      </c>
    </row>
    <row r="468" spans="1:34">
      <c r="A468" s="573"/>
      <c r="B468" s="13">
        <v>69</v>
      </c>
      <c r="C468" s="353" t="s">
        <v>2077</v>
      </c>
      <c r="D468" s="341" t="s">
        <v>374</v>
      </c>
      <c r="E468" s="379" t="s">
        <v>335</v>
      </c>
      <c r="F468" s="405">
        <v>6</v>
      </c>
      <c r="G468" s="136"/>
      <c r="H468" s="413">
        <v>510</v>
      </c>
      <c r="I468" s="146">
        <f t="shared" si="85"/>
        <v>357</v>
      </c>
      <c r="J468" s="255">
        <f t="shared" si="86"/>
        <v>13.73076923076923</v>
      </c>
      <c r="K468" s="8" t="s">
        <v>3145</v>
      </c>
      <c r="L468" s="401"/>
      <c r="M468" s="572" t="s">
        <v>5775</v>
      </c>
      <c r="N468" s="8" t="s">
        <v>3208</v>
      </c>
      <c r="O468" s="426">
        <v>3.6455999999999995E-2</v>
      </c>
      <c r="P468" s="423">
        <v>2988</v>
      </c>
      <c r="Q468" s="439">
        <v>16968</v>
      </c>
      <c r="R468" s="451" t="s">
        <v>3889</v>
      </c>
      <c r="S468" s="454"/>
      <c r="T468" s="448">
        <v>60</v>
      </c>
      <c r="U468" s="549" t="s">
        <v>614</v>
      </c>
      <c r="V468" s="541" t="s">
        <v>3891</v>
      </c>
      <c r="W468" s="425" t="s">
        <v>800</v>
      </c>
      <c r="X468" s="169"/>
      <c r="Y468" s="71" t="s">
        <v>245</v>
      </c>
      <c r="Z468" s="145">
        <f t="shared" si="87"/>
        <v>0</v>
      </c>
      <c r="AA468" s="145">
        <f t="shared" si="88"/>
        <v>0</v>
      </c>
      <c r="AB468" s="257">
        <f t="shared" si="89"/>
        <v>0</v>
      </c>
      <c r="AC468" s="142">
        <f t="shared" si="90"/>
        <v>0</v>
      </c>
      <c r="AD468" s="143">
        <f t="shared" si="91"/>
        <v>0</v>
      </c>
      <c r="AE468" s="144" t="str">
        <f t="shared" si="92"/>
        <v/>
      </c>
      <c r="AF468" s="144">
        <f t="shared" si="93"/>
        <v>0</v>
      </c>
      <c r="AG468" s="144" t="str">
        <f t="shared" si="94"/>
        <v/>
      </c>
      <c r="AH468" s="591">
        <f t="shared" si="95"/>
        <v>0</v>
      </c>
    </row>
    <row r="469" spans="1:34">
      <c r="A469" s="573"/>
      <c r="B469" s="13">
        <v>69</v>
      </c>
      <c r="C469" s="343" t="s">
        <v>2078</v>
      </c>
      <c r="D469" s="358" t="s">
        <v>375</v>
      </c>
      <c r="E469" s="379" t="s">
        <v>335</v>
      </c>
      <c r="F469" s="405">
        <v>6</v>
      </c>
      <c r="G469" s="235"/>
      <c r="H469" s="413">
        <v>510</v>
      </c>
      <c r="I469" s="146">
        <f t="shared" si="85"/>
        <v>357</v>
      </c>
      <c r="J469" s="255">
        <f t="shared" si="86"/>
        <v>13.73076923076923</v>
      </c>
      <c r="K469" s="8" t="s">
        <v>3145</v>
      </c>
      <c r="L469" s="401"/>
      <c r="M469" s="572" t="s">
        <v>5775</v>
      </c>
      <c r="N469" s="8" t="s">
        <v>3208</v>
      </c>
      <c r="O469" s="426">
        <v>3.6455999999999995E-2</v>
      </c>
      <c r="P469" s="423">
        <v>2988</v>
      </c>
      <c r="Q469" s="439">
        <v>16968</v>
      </c>
      <c r="R469" s="451" t="s">
        <v>3889</v>
      </c>
      <c r="S469" s="454"/>
      <c r="T469" s="448">
        <v>60</v>
      </c>
      <c r="U469" s="548" t="s">
        <v>3892</v>
      </c>
      <c r="V469" s="522" t="s">
        <v>3893</v>
      </c>
      <c r="W469" s="425" t="s">
        <v>800</v>
      </c>
      <c r="X469" s="169"/>
      <c r="Y469" s="71" t="s">
        <v>245</v>
      </c>
      <c r="Z469" s="145">
        <f t="shared" si="87"/>
        <v>0</v>
      </c>
      <c r="AA469" s="145">
        <f t="shared" si="88"/>
        <v>0</v>
      </c>
      <c r="AB469" s="257">
        <f t="shared" si="89"/>
        <v>0</v>
      </c>
      <c r="AC469" s="142">
        <f t="shared" si="90"/>
        <v>0</v>
      </c>
      <c r="AD469" s="143">
        <f t="shared" si="91"/>
        <v>0</v>
      </c>
      <c r="AE469" s="144" t="str">
        <f t="shared" si="92"/>
        <v/>
      </c>
      <c r="AF469" s="144">
        <f t="shared" si="93"/>
        <v>0</v>
      </c>
      <c r="AG469" s="144" t="str">
        <f t="shared" si="94"/>
        <v/>
      </c>
      <c r="AH469" s="591">
        <f t="shared" si="95"/>
        <v>0</v>
      </c>
    </row>
    <row r="470" spans="1:34">
      <c r="A470" s="573"/>
      <c r="B470" s="13">
        <v>69</v>
      </c>
      <c r="C470" s="343" t="s">
        <v>2079</v>
      </c>
      <c r="D470" s="358" t="s">
        <v>376</v>
      </c>
      <c r="E470" s="379" t="s">
        <v>335</v>
      </c>
      <c r="F470" s="405">
        <v>6</v>
      </c>
      <c r="G470" s="232"/>
      <c r="H470" s="413">
        <v>510</v>
      </c>
      <c r="I470" s="146">
        <f t="shared" si="85"/>
        <v>357</v>
      </c>
      <c r="J470" s="255">
        <f t="shared" si="86"/>
        <v>13.73076923076923</v>
      </c>
      <c r="K470" s="8" t="s">
        <v>3145</v>
      </c>
      <c r="L470" s="401"/>
      <c r="M470" s="572" t="s">
        <v>5775</v>
      </c>
      <c r="N470" s="8" t="s">
        <v>3208</v>
      </c>
      <c r="O470" s="426">
        <v>3.6455999999999995E-2</v>
      </c>
      <c r="P470" s="423">
        <v>2988</v>
      </c>
      <c r="Q470" s="439">
        <v>16968</v>
      </c>
      <c r="R470" s="451" t="s">
        <v>3889</v>
      </c>
      <c r="S470" s="454"/>
      <c r="T470" s="448">
        <v>60</v>
      </c>
      <c r="U470" s="548" t="s">
        <v>3894</v>
      </c>
      <c r="V470" s="523" t="s">
        <v>3895</v>
      </c>
      <c r="W470" s="425" t="s">
        <v>800</v>
      </c>
      <c r="X470" s="169"/>
      <c r="Y470" s="234" t="s">
        <v>6572</v>
      </c>
      <c r="Z470" s="145">
        <f t="shared" si="87"/>
        <v>0</v>
      </c>
      <c r="AA470" s="145">
        <f t="shared" si="88"/>
        <v>0</v>
      </c>
      <c r="AB470" s="257">
        <f t="shared" si="89"/>
        <v>0</v>
      </c>
      <c r="AC470" s="142">
        <f t="shared" si="90"/>
        <v>0</v>
      </c>
      <c r="AD470" s="143">
        <f t="shared" si="91"/>
        <v>0</v>
      </c>
      <c r="AE470" s="144" t="str">
        <f t="shared" si="92"/>
        <v/>
      </c>
      <c r="AF470" s="144">
        <f t="shared" si="93"/>
        <v>0</v>
      </c>
      <c r="AG470" s="144" t="str">
        <f t="shared" si="94"/>
        <v/>
      </c>
      <c r="AH470" s="591">
        <f t="shared" si="95"/>
        <v>0</v>
      </c>
    </row>
    <row r="471" spans="1:34" ht="15.75">
      <c r="A471" s="12" t="s">
        <v>5644</v>
      </c>
      <c r="B471" s="13"/>
      <c r="C471" s="348"/>
      <c r="D471" s="382"/>
      <c r="E471" s="380"/>
      <c r="F471" s="401"/>
      <c r="G471" s="136"/>
      <c r="H471" s="413"/>
      <c r="I471" s="410"/>
      <c r="J471" s="565"/>
      <c r="K471" s="417"/>
      <c r="L471" s="8"/>
      <c r="M471" s="572"/>
      <c r="N471" s="417"/>
      <c r="O471" s="346"/>
      <c r="P471" s="423"/>
      <c r="Q471" s="438"/>
      <c r="R471" s="454"/>
      <c r="S471" s="456"/>
      <c r="T471" s="425"/>
      <c r="U471" s="506"/>
      <c r="V471" s="530"/>
      <c r="W471" s="425"/>
      <c r="X471" s="137"/>
      <c r="Y471" s="238" t="s">
        <v>1015</v>
      </c>
      <c r="Z471" s="195"/>
      <c r="AA471" s="195"/>
      <c r="AB471" s="142"/>
      <c r="AC471" s="142"/>
      <c r="AD471" s="143"/>
      <c r="AE471" s="144"/>
      <c r="AF471" s="144"/>
      <c r="AG471" s="144"/>
      <c r="AH471" s="591"/>
    </row>
    <row r="472" spans="1:34">
      <c r="A472" s="573"/>
      <c r="B472" s="13">
        <v>69</v>
      </c>
      <c r="C472" s="353" t="s">
        <v>2080</v>
      </c>
      <c r="D472" s="341" t="s">
        <v>374</v>
      </c>
      <c r="E472" s="379" t="s">
        <v>335</v>
      </c>
      <c r="F472" s="405">
        <v>6</v>
      </c>
      <c r="G472" s="235"/>
      <c r="H472" s="413">
        <v>510</v>
      </c>
      <c r="I472" s="146">
        <f t="shared" ref="I472:I535" si="96">(H472)*$G$20</f>
        <v>357</v>
      </c>
      <c r="J472" s="255">
        <f t="shared" ref="J472:J535" si="97">(I472/$J$19)</f>
        <v>13.73076923076923</v>
      </c>
      <c r="K472" s="8" t="s">
        <v>3145</v>
      </c>
      <c r="L472" s="424" t="s">
        <v>3896</v>
      </c>
      <c r="M472" s="572" t="s">
        <v>5776</v>
      </c>
      <c r="N472" s="8" t="s">
        <v>10</v>
      </c>
      <c r="O472" s="426">
        <v>3.6455999999999995E-2</v>
      </c>
      <c r="P472" s="423">
        <v>2988</v>
      </c>
      <c r="Q472" s="439">
        <v>16968</v>
      </c>
      <c r="R472" s="451" t="s">
        <v>3897</v>
      </c>
      <c r="S472" s="454"/>
      <c r="T472" s="448">
        <v>60</v>
      </c>
      <c r="U472" s="548" t="s">
        <v>616</v>
      </c>
      <c r="V472" s="510" t="s">
        <v>3898</v>
      </c>
      <c r="W472" s="425" t="s">
        <v>800</v>
      </c>
      <c r="X472" s="169"/>
      <c r="Y472" s="237" t="s">
        <v>245</v>
      </c>
      <c r="Z472" s="145">
        <f t="shared" ref="Z472:Z535" si="98">(X472*F472*I472)</f>
        <v>0</v>
      </c>
      <c r="AA472" s="145">
        <f t="shared" ref="AA472:AA535" si="99">(Z472*1.21)</f>
        <v>0</v>
      </c>
      <c r="AB472" s="257">
        <f t="shared" ref="AB472:AB535" si="100">(X472*J472*F472)</f>
        <v>0</v>
      </c>
      <c r="AC472" s="142">
        <f t="shared" ref="AC472:AC535" si="101">(X472*Q472/1000)</f>
        <v>0</v>
      </c>
      <c r="AD472" s="143">
        <f t="shared" ref="AD472:AD535" si="102">(X472*O472)</f>
        <v>0</v>
      </c>
      <c r="AE472" s="144" t="str">
        <f t="shared" ref="AE472:AE535" si="103">IF(N472="1.1G",(P472/1000)*X472,"")</f>
        <v/>
      </c>
      <c r="AF472" s="144" t="str">
        <f t="shared" ref="AF472:AF535" si="104">IF(N472="1.3G",(P472/1000)*X472,"")</f>
        <v/>
      </c>
      <c r="AG472" s="144">
        <f t="shared" ref="AG472:AG535" si="105">IF(N472="1.4G",(P472/1000)*X472,"")</f>
        <v>0</v>
      </c>
      <c r="AH472" s="591">
        <f t="shared" ref="AH472:AH535" si="106">SUM(AE472:AG472)</f>
        <v>0</v>
      </c>
    </row>
    <row r="473" spans="1:34">
      <c r="A473" s="573"/>
      <c r="B473" s="13">
        <v>69</v>
      </c>
      <c r="C473" s="343" t="s">
        <v>2081</v>
      </c>
      <c r="D473" s="358" t="s">
        <v>375</v>
      </c>
      <c r="E473" s="379" t="s">
        <v>335</v>
      </c>
      <c r="F473" s="405">
        <v>6</v>
      </c>
      <c r="G473" s="233"/>
      <c r="H473" s="413">
        <v>510</v>
      </c>
      <c r="I473" s="146">
        <f t="shared" si="96"/>
        <v>357</v>
      </c>
      <c r="J473" s="255">
        <f t="shared" si="97"/>
        <v>13.73076923076923</v>
      </c>
      <c r="K473" s="8" t="s">
        <v>3145</v>
      </c>
      <c r="L473" s="424" t="s">
        <v>3896</v>
      </c>
      <c r="M473" s="572" t="s">
        <v>5776</v>
      </c>
      <c r="N473" s="8" t="s">
        <v>10</v>
      </c>
      <c r="O473" s="426">
        <v>3.6455999999999995E-2</v>
      </c>
      <c r="P473" s="423">
        <v>2988</v>
      </c>
      <c r="Q473" s="439">
        <v>16968</v>
      </c>
      <c r="R473" s="451" t="s">
        <v>3899</v>
      </c>
      <c r="S473" s="454"/>
      <c r="T473" s="448">
        <v>60</v>
      </c>
      <c r="U473" s="548" t="s">
        <v>617</v>
      </c>
      <c r="V473" s="522" t="s">
        <v>618</v>
      </c>
      <c r="W473" s="425" t="s">
        <v>800</v>
      </c>
      <c r="X473" s="169"/>
      <c r="Y473" s="234" t="s">
        <v>247</v>
      </c>
      <c r="Z473" s="145">
        <f t="shared" si="98"/>
        <v>0</v>
      </c>
      <c r="AA473" s="145">
        <f t="shared" si="99"/>
        <v>0</v>
      </c>
      <c r="AB473" s="257">
        <f t="shared" si="100"/>
        <v>0</v>
      </c>
      <c r="AC473" s="142">
        <f t="shared" si="101"/>
        <v>0</v>
      </c>
      <c r="AD473" s="143">
        <f t="shared" si="102"/>
        <v>0</v>
      </c>
      <c r="AE473" s="144" t="str">
        <f t="shared" si="103"/>
        <v/>
      </c>
      <c r="AF473" s="144" t="str">
        <f t="shared" si="104"/>
        <v/>
      </c>
      <c r="AG473" s="144">
        <f t="shared" si="105"/>
        <v>0</v>
      </c>
      <c r="AH473" s="591">
        <f t="shared" si="106"/>
        <v>0</v>
      </c>
    </row>
    <row r="474" spans="1:34">
      <c r="A474" s="573"/>
      <c r="B474" s="13">
        <v>69</v>
      </c>
      <c r="C474" s="343" t="s">
        <v>2082</v>
      </c>
      <c r="D474" s="358" t="s">
        <v>376</v>
      </c>
      <c r="E474" s="379" t="s">
        <v>335</v>
      </c>
      <c r="F474" s="405">
        <v>6</v>
      </c>
      <c r="G474" s="136"/>
      <c r="H474" s="413">
        <v>510</v>
      </c>
      <c r="I474" s="146">
        <f t="shared" si="96"/>
        <v>357</v>
      </c>
      <c r="J474" s="255">
        <f t="shared" si="97"/>
        <v>13.73076923076923</v>
      </c>
      <c r="K474" s="8" t="s">
        <v>3145</v>
      </c>
      <c r="L474" s="424" t="s">
        <v>3896</v>
      </c>
      <c r="M474" s="572" t="s">
        <v>5776</v>
      </c>
      <c r="N474" s="8" t="s">
        <v>10</v>
      </c>
      <c r="O474" s="426">
        <v>3.6455999999999995E-2</v>
      </c>
      <c r="P474" s="423">
        <v>2988</v>
      </c>
      <c r="Q474" s="439">
        <v>16968</v>
      </c>
      <c r="R474" s="451" t="s">
        <v>3900</v>
      </c>
      <c r="S474" s="454"/>
      <c r="T474" s="448">
        <v>60</v>
      </c>
      <c r="U474" s="548" t="s">
        <v>619</v>
      </c>
      <c r="V474" s="514" t="s">
        <v>3901</v>
      </c>
      <c r="W474" s="425" t="s">
        <v>800</v>
      </c>
      <c r="X474" s="169"/>
      <c r="Y474" s="238" t="s">
        <v>6572</v>
      </c>
      <c r="Z474" s="145">
        <f t="shared" si="98"/>
        <v>0</v>
      </c>
      <c r="AA474" s="145">
        <f t="shared" si="99"/>
        <v>0</v>
      </c>
      <c r="AB474" s="257">
        <f t="shared" si="100"/>
        <v>0</v>
      </c>
      <c r="AC474" s="142">
        <f t="shared" si="101"/>
        <v>0</v>
      </c>
      <c r="AD474" s="143">
        <f t="shared" si="102"/>
        <v>0</v>
      </c>
      <c r="AE474" s="144" t="str">
        <f t="shared" si="103"/>
        <v/>
      </c>
      <c r="AF474" s="144" t="str">
        <f t="shared" si="104"/>
        <v/>
      </c>
      <c r="AG474" s="144">
        <f t="shared" si="105"/>
        <v>0</v>
      </c>
      <c r="AH474" s="591">
        <f t="shared" si="106"/>
        <v>0</v>
      </c>
    </row>
    <row r="475" spans="1:34">
      <c r="A475" s="573"/>
      <c r="B475" s="13">
        <v>69</v>
      </c>
      <c r="C475" s="343" t="s">
        <v>2083</v>
      </c>
      <c r="D475" s="358" t="s">
        <v>377</v>
      </c>
      <c r="E475" s="379" t="s">
        <v>335</v>
      </c>
      <c r="F475" s="405">
        <v>6</v>
      </c>
      <c r="G475" s="235"/>
      <c r="H475" s="413">
        <v>510</v>
      </c>
      <c r="I475" s="146">
        <f t="shared" si="96"/>
        <v>357</v>
      </c>
      <c r="J475" s="255">
        <f t="shared" si="97"/>
        <v>13.73076923076923</v>
      </c>
      <c r="K475" s="8" t="s">
        <v>3145</v>
      </c>
      <c r="L475" s="424" t="s">
        <v>3896</v>
      </c>
      <c r="M475" s="572" t="s">
        <v>5776</v>
      </c>
      <c r="N475" s="8" t="s">
        <v>10</v>
      </c>
      <c r="O475" s="426">
        <v>3.6455999999999995E-2</v>
      </c>
      <c r="P475" s="423">
        <v>2988</v>
      </c>
      <c r="Q475" s="439">
        <v>16968</v>
      </c>
      <c r="R475" s="451" t="s">
        <v>3899</v>
      </c>
      <c r="S475" s="454"/>
      <c r="T475" s="448">
        <v>60</v>
      </c>
      <c r="U475" s="548" t="s">
        <v>620</v>
      </c>
      <c r="V475" s="522" t="s">
        <v>621</v>
      </c>
      <c r="W475" s="425" t="s">
        <v>800</v>
      </c>
      <c r="X475" s="169"/>
      <c r="Y475" s="237" t="s">
        <v>247</v>
      </c>
      <c r="Z475" s="145">
        <f t="shared" si="98"/>
        <v>0</v>
      </c>
      <c r="AA475" s="145">
        <f t="shared" si="99"/>
        <v>0</v>
      </c>
      <c r="AB475" s="257">
        <f t="shared" si="100"/>
        <v>0</v>
      </c>
      <c r="AC475" s="142">
        <f t="shared" si="101"/>
        <v>0</v>
      </c>
      <c r="AD475" s="143">
        <f t="shared" si="102"/>
        <v>0</v>
      </c>
      <c r="AE475" s="144" t="str">
        <f t="shared" si="103"/>
        <v/>
      </c>
      <c r="AF475" s="144" t="str">
        <f t="shared" si="104"/>
        <v/>
      </c>
      <c r="AG475" s="144">
        <f t="shared" si="105"/>
        <v>0</v>
      </c>
      <c r="AH475" s="591">
        <f t="shared" si="106"/>
        <v>0</v>
      </c>
    </row>
    <row r="476" spans="1:34" ht="15.75">
      <c r="A476" s="12" t="s">
        <v>5645</v>
      </c>
      <c r="B476" s="13"/>
      <c r="C476" s="348"/>
      <c r="D476" s="382"/>
      <c r="E476" s="380"/>
      <c r="F476" s="401"/>
      <c r="G476" s="136"/>
      <c r="H476" s="413"/>
      <c r="I476" s="410"/>
      <c r="J476" s="565"/>
      <c r="K476" s="417"/>
      <c r="L476" s="8"/>
      <c r="M476" s="572"/>
      <c r="N476" s="417"/>
      <c r="O476" s="346"/>
      <c r="P476" s="423"/>
      <c r="Q476" s="439"/>
      <c r="R476" s="454"/>
      <c r="S476" s="456"/>
      <c r="T476" s="425"/>
      <c r="U476" s="506"/>
      <c r="V476" s="521"/>
      <c r="W476" s="425"/>
      <c r="X476" s="137"/>
      <c r="Y476" s="234" t="s">
        <v>1015</v>
      </c>
      <c r="Z476" s="195"/>
      <c r="AA476" s="195"/>
      <c r="AB476" s="142"/>
      <c r="AC476" s="142"/>
      <c r="AD476" s="143"/>
      <c r="AE476" s="144"/>
      <c r="AF476" s="144"/>
      <c r="AG476" s="144"/>
      <c r="AH476" s="591"/>
    </row>
    <row r="477" spans="1:34" ht="15.75">
      <c r="A477" s="12"/>
      <c r="B477" s="13">
        <v>70</v>
      </c>
      <c r="C477" s="353" t="s">
        <v>2084</v>
      </c>
      <c r="D477" s="341" t="s">
        <v>2085</v>
      </c>
      <c r="E477" s="379" t="s">
        <v>96</v>
      </c>
      <c r="F477" s="405">
        <v>4</v>
      </c>
      <c r="G477" s="8"/>
      <c r="H477" s="413">
        <v>780</v>
      </c>
      <c r="I477" s="146">
        <f t="shared" si="96"/>
        <v>546</v>
      </c>
      <c r="J477" s="255">
        <f t="shared" si="97"/>
        <v>21</v>
      </c>
      <c r="K477" s="8" t="s">
        <v>3145</v>
      </c>
      <c r="L477" s="8"/>
      <c r="M477" s="572" t="s">
        <v>5777</v>
      </c>
      <c r="N477" s="8" t="s">
        <v>3208</v>
      </c>
      <c r="O477" s="426">
        <v>5.9062499999999997E-2</v>
      </c>
      <c r="P477" s="423">
        <v>2000</v>
      </c>
      <c r="Q477" s="439">
        <v>25000</v>
      </c>
      <c r="R477" s="451" t="s">
        <v>3902</v>
      </c>
      <c r="S477" s="456"/>
      <c r="T477" s="448">
        <v>50</v>
      </c>
      <c r="U477" s="548" t="s">
        <v>5396</v>
      </c>
      <c r="V477" s="510" t="s">
        <v>3903</v>
      </c>
      <c r="W477" s="425" t="s">
        <v>5970</v>
      </c>
      <c r="X477" s="169"/>
      <c r="Y477" s="238" t="s">
        <v>245</v>
      </c>
      <c r="Z477" s="145">
        <f t="shared" si="98"/>
        <v>0</v>
      </c>
      <c r="AA477" s="145">
        <f t="shared" si="99"/>
        <v>0</v>
      </c>
      <c r="AB477" s="257">
        <f t="shared" si="100"/>
        <v>0</v>
      </c>
      <c r="AC477" s="142">
        <f t="shared" si="101"/>
        <v>0</v>
      </c>
      <c r="AD477" s="143">
        <f t="shared" si="102"/>
        <v>0</v>
      </c>
      <c r="AE477" s="144" t="str">
        <f t="shared" si="103"/>
        <v/>
      </c>
      <c r="AF477" s="144">
        <f t="shared" si="104"/>
        <v>0</v>
      </c>
      <c r="AG477" s="144" t="str">
        <f t="shared" si="105"/>
        <v/>
      </c>
      <c r="AH477" s="591">
        <f t="shared" si="106"/>
        <v>0</v>
      </c>
    </row>
    <row r="478" spans="1:34" ht="15.75">
      <c r="A478" s="12"/>
      <c r="B478" s="13">
        <v>70</v>
      </c>
      <c r="C478" s="343" t="s">
        <v>2086</v>
      </c>
      <c r="D478" s="374" t="s">
        <v>380</v>
      </c>
      <c r="E478" s="379" t="s">
        <v>96</v>
      </c>
      <c r="F478" s="405">
        <v>4</v>
      </c>
      <c r="G478" s="233"/>
      <c r="H478" s="413">
        <v>695</v>
      </c>
      <c r="I478" s="146">
        <f t="shared" si="96"/>
        <v>486.49999999999994</v>
      </c>
      <c r="J478" s="255">
        <f t="shared" si="97"/>
        <v>18.71153846153846</v>
      </c>
      <c r="K478" s="8" t="s">
        <v>3145</v>
      </c>
      <c r="L478" s="8"/>
      <c r="M478" s="572" t="s">
        <v>5777</v>
      </c>
      <c r="N478" s="8" t="s">
        <v>3208</v>
      </c>
      <c r="O478" s="426">
        <v>5.9062499999999997E-2</v>
      </c>
      <c r="P478" s="423">
        <v>1964</v>
      </c>
      <c r="Q478" s="439">
        <v>12200</v>
      </c>
      <c r="R478" s="451" t="s">
        <v>3905</v>
      </c>
      <c r="S478" s="456"/>
      <c r="T478" s="448">
        <v>50</v>
      </c>
      <c r="U478" s="548" t="s">
        <v>3906</v>
      </c>
      <c r="V478" s="512" t="s">
        <v>3907</v>
      </c>
      <c r="W478" s="425" t="s">
        <v>788</v>
      </c>
      <c r="X478" s="169"/>
      <c r="Y478" s="237" t="s">
        <v>245</v>
      </c>
      <c r="Z478" s="145">
        <f t="shared" si="98"/>
        <v>0</v>
      </c>
      <c r="AA478" s="145">
        <f t="shared" si="99"/>
        <v>0</v>
      </c>
      <c r="AB478" s="257">
        <f t="shared" si="100"/>
        <v>0</v>
      </c>
      <c r="AC478" s="142">
        <f t="shared" si="101"/>
        <v>0</v>
      </c>
      <c r="AD478" s="143">
        <f t="shared" si="102"/>
        <v>0</v>
      </c>
      <c r="AE478" s="144" t="str">
        <f t="shared" si="103"/>
        <v/>
      </c>
      <c r="AF478" s="144">
        <f t="shared" si="104"/>
        <v>0</v>
      </c>
      <c r="AG478" s="144" t="str">
        <f t="shared" si="105"/>
        <v/>
      </c>
      <c r="AH478" s="591">
        <f t="shared" si="106"/>
        <v>0</v>
      </c>
    </row>
    <row r="479" spans="1:34" ht="15.75">
      <c r="A479" s="12"/>
      <c r="B479" s="13">
        <v>70</v>
      </c>
      <c r="C479" s="343" t="s">
        <v>2087</v>
      </c>
      <c r="D479" s="374" t="s">
        <v>381</v>
      </c>
      <c r="E479" s="379" t="s">
        <v>96</v>
      </c>
      <c r="F479" s="405">
        <v>4</v>
      </c>
      <c r="G479" s="136"/>
      <c r="H479" s="413">
        <v>695</v>
      </c>
      <c r="I479" s="146">
        <f t="shared" si="96"/>
        <v>486.49999999999994</v>
      </c>
      <c r="J479" s="255">
        <f t="shared" si="97"/>
        <v>18.71153846153846</v>
      </c>
      <c r="K479" s="8" t="s">
        <v>3145</v>
      </c>
      <c r="L479" s="8"/>
      <c r="M479" s="572" t="s">
        <v>5777</v>
      </c>
      <c r="N479" s="8" t="s">
        <v>3208</v>
      </c>
      <c r="O479" s="426">
        <v>5.9062499999999997E-2</v>
      </c>
      <c r="P479" s="423">
        <v>1964</v>
      </c>
      <c r="Q479" s="439">
        <v>12200</v>
      </c>
      <c r="R479" s="451" t="s">
        <v>3905</v>
      </c>
      <c r="S479" s="456"/>
      <c r="T479" s="448">
        <v>50</v>
      </c>
      <c r="U479" s="548" t="s">
        <v>3908</v>
      </c>
      <c r="V479" s="523" t="s">
        <v>3909</v>
      </c>
      <c r="W479" s="425" t="s">
        <v>788</v>
      </c>
      <c r="X479" s="169"/>
      <c r="Y479" s="71" t="s">
        <v>245</v>
      </c>
      <c r="Z479" s="145">
        <f t="shared" si="98"/>
        <v>0</v>
      </c>
      <c r="AA479" s="145">
        <f t="shared" si="99"/>
        <v>0</v>
      </c>
      <c r="AB479" s="257">
        <f t="shared" si="100"/>
        <v>0</v>
      </c>
      <c r="AC479" s="142">
        <f t="shared" si="101"/>
        <v>0</v>
      </c>
      <c r="AD479" s="143">
        <f t="shared" si="102"/>
        <v>0</v>
      </c>
      <c r="AE479" s="144" t="str">
        <f t="shared" si="103"/>
        <v/>
      </c>
      <c r="AF479" s="144">
        <f t="shared" si="104"/>
        <v>0</v>
      </c>
      <c r="AG479" s="144" t="str">
        <f t="shared" si="105"/>
        <v/>
      </c>
      <c r="AH479" s="591">
        <f t="shared" si="106"/>
        <v>0</v>
      </c>
    </row>
    <row r="480" spans="1:34" ht="15.75">
      <c r="A480" s="12" t="s">
        <v>5646</v>
      </c>
      <c r="B480" s="13"/>
      <c r="C480" s="348"/>
      <c r="D480" s="382"/>
      <c r="E480" s="380"/>
      <c r="F480" s="401"/>
      <c r="G480" s="235"/>
      <c r="H480" s="413"/>
      <c r="I480" s="410"/>
      <c r="J480" s="565"/>
      <c r="K480" s="417"/>
      <c r="L480" s="8"/>
      <c r="M480" s="572"/>
      <c r="N480" s="417"/>
      <c r="O480" s="346"/>
      <c r="P480" s="423"/>
      <c r="Q480" s="439"/>
      <c r="R480" s="454"/>
      <c r="S480" s="456"/>
      <c r="T480" s="425"/>
      <c r="U480" s="506"/>
      <c r="V480" s="530"/>
      <c r="W480" s="425"/>
      <c r="X480" s="137"/>
      <c r="Y480" s="71" t="s">
        <v>1015</v>
      </c>
      <c r="Z480" s="195"/>
      <c r="AA480" s="195"/>
      <c r="AB480" s="142"/>
      <c r="AC480" s="142"/>
      <c r="AD480" s="143"/>
      <c r="AE480" s="144"/>
      <c r="AF480" s="144"/>
      <c r="AG480" s="144"/>
      <c r="AH480" s="591"/>
    </row>
    <row r="481" spans="1:34" ht="15.75">
      <c r="A481" s="12"/>
      <c r="B481" s="13"/>
      <c r="C481" s="353" t="s">
        <v>2088</v>
      </c>
      <c r="D481" s="341" t="s">
        <v>2085</v>
      </c>
      <c r="E481" s="379" t="s">
        <v>96</v>
      </c>
      <c r="F481" s="405">
        <v>4</v>
      </c>
      <c r="G481" s="232"/>
      <c r="H481" s="413">
        <v>997</v>
      </c>
      <c r="I481" s="146">
        <f t="shared" si="96"/>
        <v>697.9</v>
      </c>
      <c r="J481" s="255">
        <f t="shared" si="97"/>
        <v>26.842307692307692</v>
      </c>
      <c r="K481" s="8" t="s">
        <v>3145</v>
      </c>
      <c r="L481" s="8"/>
      <c r="M481" s="572" t="s">
        <v>5777</v>
      </c>
      <c r="N481" s="8" t="s">
        <v>10</v>
      </c>
      <c r="O481" s="426">
        <v>5.9062499999999997E-2</v>
      </c>
      <c r="P481" s="423">
        <v>2000</v>
      </c>
      <c r="Q481" s="439">
        <v>25000</v>
      </c>
      <c r="R481" s="451" t="s">
        <v>3902</v>
      </c>
      <c r="S481" s="456"/>
      <c r="T481" s="448">
        <v>50</v>
      </c>
      <c r="U481" s="548" t="s">
        <v>5397</v>
      </c>
      <c r="V481" s="507" t="s">
        <v>3903</v>
      </c>
      <c r="W481" s="425" t="s">
        <v>788</v>
      </c>
      <c r="X481" s="169"/>
      <c r="Y481" s="234" t="s">
        <v>245</v>
      </c>
      <c r="Z481" s="145">
        <f t="shared" si="98"/>
        <v>0</v>
      </c>
      <c r="AA481" s="145">
        <f t="shared" si="99"/>
        <v>0</v>
      </c>
      <c r="AB481" s="257">
        <f t="shared" si="100"/>
        <v>0</v>
      </c>
      <c r="AC481" s="142">
        <f t="shared" si="101"/>
        <v>0</v>
      </c>
      <c r="AD481" s="143">
        <f t="shared" si="102"/>
        <v>0</v>
      </c>
      <c r="AE481" s="144" t="str">
        <f t="shared" si="103"/>
        <v/>
      </c>
      <c r="AF481" s="144" t="str">
        <f t="shared" si="104"/>
        <v/>
      </c>
      <c r="AG481" s="144">
        <f t="shared" si="105"/>
        <v>0</v>
      </c>
      <c r="AH481" s="591">
        <f t="shared" si="106"/>
        <v>0</v>
      </c>
    </row>
    <row r="482" spans="1:34" ht="15.75">
      <c r="A482" s="12"/>
      <c r="B482" s="13">
        <v>70</v>
      </c>
      <c r="C482" s="353" t="s">
        <v>2089</v>
      </c>
      <c r="D482" s="341" t="s">
        <v>2090</v>
      </c>
      <c r="E482" s="379" t="s">
        <v>96</v>
      </c>
      <c r="F482" s="405">
        <v>4</v>
      </c>
      <c r="G482" s="136"/>
      <c r="H482" s="413">
        <v>1013</v>
      </c>
      <c r="I482" s="146">
        <f t="shared" si="96"/>
        <v>709.09999999999991</v>
      </c>
      <c r="J482" s="255">
        <f t="shared" si="97"/>
        <v>27.273076923076921</v>
      </c>
      <c r="K482" s="8" t="s">
        <v>3145</v>
      </c>
      <c r="L482" s="8"/>
      <c r="M482" s="572"/>
      <c r="N482" s="8" t="s">
        <v>10</v>
      </c>
      <c r="O482" s="426">
        <v>6.5812499999999996E-2</v>
      </c>
      <c r="P482" s="423">
        <v>1988</v>
      </c>
      <c r="Q482" s="439">
        <v>25000</v>
      </c>
      <c r="R482" s="454" t="s">
        <v>3910</v>
      </c>
      <c r="S482" s="456"/>
      <c r="T482" s="448">
        <v>22</v>
      </c>
      <c r="U482" s="548" t="s">
        <v>5398</v>
      </c>
      <c r="V482" s="507" t="s">
        <v>3911</v>
      </c>
      <c r="W482" s="499" t="s">
        <v>5971</v>
      </c>
      <c r="X482" s="169"/>
      <c r="Y482" s="641" t="s">
        <v>245</v>
      </c>
      <c r="Z482" s="145">
        <f t="shared" si="98"/>
        <v>0</v>
      </c>
      <c r="AA482" s="145">
        <f t="shared" si="99"/>
        <v>0</v>
      </c>
      <c r="AB482" s="257">
        <f t="shared" si="100"/>
        <v>0</v>
      </c>
      <c r="AC482" s="142">
        <f t="shared" si="101"/>
        <v>0</v>
      </c>
      <c r="AD482" s="143">
        <f t="shared" si="102"/>
        <v>0</v>
      </c>
      <c r="AE482" s="144" t="str">
        <f t="shared" si="103"/>
        <v/>
      </c>
      <c r="AF482" s="144" t="str">
        <f t="shared" si="104"/>
        <v/>
      </c>
      <c r="AG482" s="144">
        <f t="shared" si="105"/>
        <v>0</v>
      </c>
      <c r="AH482" s="591">
        <f t="shared" si="106"/>
        <v>0</v>
      </c>
    </row>
    <row r="483" spans="1:34">
      <c r="A483" s="573"/>
      <c r="B483" s="13">
        <v>70</v>
      </c>
      <c r="C483" s="343" t="s">
        <v>2091</v>
      </c>
      <c r="D483" s="374" t="s">
        <v>380</v>
      </c>
      <c r="E483" s="379" t="s">
        <v>96</v>
      </c>
      <c r="F483" s="405">
        <v>4</v>
      </c>
      <c r="G483" s="235"/>
      <c r="H483" s="413">
        <v>695</v>
      </c>
      <c r="I483" s="146">
        <f t="shared" si="96"/>
        <v>486.49999999999994</v>
      </c>
      <c r="J483" s="255">
        <f t="shared" si="97"/>
        <v>18.71153846153846</v>
      </c>
      <c r="K483" s="8" t="s">
        <v>3145</v>
      </c>
      <c r="L483" s="8"/>
      <c r="M483" s="572" t="s">
        <v>5777</v>
      </c>
      <c r="N483" s="8" t="s">
        <v>10</v>
      </c>
      <c r="O483" s="426">
        <v>5.9062499999999997E-2</v>
      </c>
      <c r="P483" s="423">
        <v>1964</v>
      </c>
      <c r="Q483" s="439">
        <v>12200</v>
      </c>
      <c r="R483" s="451" t="s">
        <v>3905</v>
      </c>
      <c r="S483" s="454"/>
      <c r="T483" s="448">
        <v>50</v>
      </c>
      <c r="U483" s="548" t="s">
        <v>3913</v>
      </c>
      <c r="V483" s="522"/>
      <c r="W483" s="425" t="s">
        <v>788</v>
      </c>
      <c r="X483" s="169"/>
      <c r="Y483" s="237" t="s">
        <v>6572</v>
      </c>
      <c r="Z483" s="145">
        <f t="shared" si="98"/>
        <v>0</v>
      </c>
      <c r="AA483" s="145">
        <f t="shared" si="99"/>
        <v>0</v>
      </c>
      <c r="AB483" s="257">
        <f t="shared" si="100"/>
        <v>0</v>
      </c>
      <c r="AC483" s="142">
        <f t="shared" si="101"/>
        <v>0</v>
      </c>
      <c r="AD483" s="143">
        <f t="shared" si="102"/>
        <v>0</v>
      </c>
      <c r="AE483" s="144" t="str">
        <f t="shared" si="103"/>
        <v/>
      </c>
      <c r="AF483" s="144" t="str">
        <f t="shared" si="104"/>
        <v/>
      </c>
      <c r="AG483" s="144">
        <f t="shared" si="105"/>
        <v>0</v>
      </c>
      <c r="AH483" s="591">
        <f t="shared" si="106"/>
        <v>0</v>
      </c>
    </row>
    <row r="484" spans="1:34">
      <c r="A484" s="573"/>
      <c r="B484" s="13">
        <v>70</v>
      </c>
      <c r="C484" s="343" t="s">
        <v>2092</v>
      </c>
      <c r="D484" s="374" t="s">
        <v>381</v>
      </c>
      <c r="E484" s="379" t="s">
        <v>96</v>
      </c>
      <c r="F484" s="405">
        <v>4</v>
      </c>
      <c r="G484" s="8"/>
      <c r="H484" s="413">
        <v>695</v>
      </c>
      <c r="I484" s="146">
        <f t="shared" si="96"/>
        <v>486.49999999999994</v>
      </c>
      <c r="J484" s="255">
        <f t="shared" si="97"/>
        <v>18.71153846153846</v>
      </c>
      <c r="K484" s="8" t="s">
        <v>3145</v>
      </c>
      <c r="L484" s="8"/>
      <c r="M484" s="572" t="s">
        <v>5777</v>
      </c>
      <c r="N484" s="8" t="s">
        <v>10</v>
      </c>
      <c r="O484" s="426">
        <v>5.9062499999999997E-2</v>
      </c>
      <c r="P484" s="423">
        <v>1964</v>
      </c>
      <c r="Q484" s="439">
        <v>12200</v>
      </c>
      <c r="R484" s="451" t="s">
        <v>3905</v>
      </c>
      <c r="S484" s="454"/>
      <c r="T484" s="448">
        <v>50</v>
      </c>
      <c r="U484" s="548" t="s">
        <v>3914</v>
      </c>
      <c r="V484" s="522"/>
      <c r="W484" s="425" t="s">
        <v>788</v>
      </c>
      <c r="X484" s="169"/>
      <c r="Y484" s="234" t="s">
        <v>6572</v>
      </c>
      <c r="Z484" s="145">
        <f t="shared" si="98"/>
        <v>0</v>
      </c>
      <c r="AA484" s="145">
        <f t="shared" si="99"/>
        <v>0</v>
      </c>
      <c r="AB484" s="257">
        <f t="shared" si="100"/>
        <v>0</v>
      </c>
      <c r="AC484" s="142">
        <f t="shared" si="101"/>
        <v>0</v>
      </c>
      <c r="AD484" s="143">
        <f t="shared" si="102"/>
        <v>0</v>
      </c>
      <c r="AE484" s="144" t="str">
        <f t="shared" si="103"/>
        <v/>
      </c>
      <c r="AF484" s="144" t="str">
        <f t="shared" si="104"/>
        <v/>
      </c>
      <c r="AG484" s="144">
        <f t="shared" si="105"/>
        <v>0</v>
      </c>
      <c r="AH484" s="591">
        <f t="shared" si="106"/>
        <v>0</v>
      </c>
    </row>
    <row r="485" spans="1:34" ht="15.75">
      <c r="A485" s="12" t="s">
        <v>5647</v>
      </c>
      <c r="B485" s="13"/>
      <c r="C485" s="348"/>
      <c r="D485" s="382"/>
      <c r="E485" s="380"/>
      <c r="F485" s="401"/>
      <c r="G485" s="8"/>
      <c r="H485" s="413"/>
      <c r="I485" s="410"/>
      <c r="J485" s="565"/>
      <c r="K485" s="417"/>
      <c r="L485" s="8"/>
      <c r="M485" s="572"/>
      <c r="N485" s="417"/>
      <c r="O485" s="346"/>
      <c r="P485" s="423"/>
      <c r="Q485" s="439"/>
      <c r="R485" s="454"/>
      <c r="S485" s="456"/>
      <c r="T485" s="425"/>
      <c r="U485" s="506"/>
      <c r="V485" s="521"/>
      <c r="W485" s="425"/>
      <c r="X485" s="137"/>
      <c r="Y485" s="238" t="s">
        <v>1015</v>
      </c>
      <c r="Z485" s="195"/>
      <c r="AA485" s="195"/>
      <c r="AB485" s="142"/>
      <c r="AC485" s="142"/>
      <c r="AD485" s="143"/>
      <c r="AE485" s="144"/>
      <c r="AF485" s="144"/>
      <c r="AG485" s="144"/>
      <c r="AH485" s="591"/>
    </row>
    <row r="486" spans="1:34" ht="15.75">
      <c r="A486" s="12"/>
      <c r="B486" s="13">
        <v>71</v>
      </c>
      <c r="C486" s="343" t="s">
        <v>2093</v>
      </c>
      <c r="D486" s="378" t="s">
        <v>383</v>
      </c>
      <c r="E486" s="379" t="s">
        <v>335</v>
      </c>
      <c r="F486" s="405">
        <v>6</v>
      </c>
      <c r="G486" s="232"/>
      <c r="H486" s="413">
        <v>828</v>
      </c>
      <c r="I486" s="146">
        <f t="shared" si="96"/>
        <v>579.59999999999991</v>
      </c>
      <c r="J486" s="255">
        <f t="shared" si="97"/>
        <v>22.292307692307688</v>
      </c>
      <c r="K486" s="8" t="s">
        <v>3207</v>
      </c>
      <c r="L486" s="401"/>
      <c r="M486" s="572" t="s">
        <v>5777</v>
      </c>
      <c r="N486" s="8" t="s">
        <v>3208</v>
      </c>
      <c r="O486" s="426">
        <v>5.1568999999999997E-2</v>
      </c>
      <c r="P486" s="423">
        <v>5940</v>
      </c>
      <c r="Q486" s="439">
        <v>26400</v>
      </c>
      <c r="R486" s="451" t="s">
        <v>3915</v>
      </c>
      <c r="S486" s="454"/>
      <c r="T486" s="448">
        <v>80</v>
      </c>
      <c r="U486" s="548" t="s">
        <v>3916</v>
      </c>
      <c r="V486" s="523" t="s">
        <v>3917</v>
      </c>
      <c r="W486" s="425" t="s">
        <v>789</v>
      </c>
      <c r="X486" s="169"/>
      <c r="Y486" s="237" t="s">
        <v>245</v>
      </c>
      <c r="Z486" s="145">
        <f t="shared" si="98"/>
        <v>0</v>
      </c>
      <c r="AA486" s="145">
        <f t="shared" si="99"/>
        <v>0</v>
      </c>
      <c r="AB486" s="257">
        <f t="shared" si="100"/>
        <v>0</v>
      </c>
      <c r="AC486" s="142">
        <f t="shared" si="101"/>
        <v>0</v>
      </c>
      <c r="AD486" s="143">
        <f t="shared" si="102"/>
        <v>0</v>
      </c>
      <c r="AE486" s="144" t="str">
        <f t="shared" si="103"/>
        <v/>
      </c>
      <c r="AF486" s="144">
        <f t="shared" si="104"/>
        <v>0</v>
      </c>
      <c r="AG486" s="144" t="str">
        <f t="shared" si="105"/>
        <v/>
      </c>
      <c r="AH486" s="591">
        <f t="shared" si="106"/>
        <v>0</v>
      </c>
    </row>
    <row r="487" spans="1:34">
      <c r="A487" s="573"/>
      <c r="B487" s="13">
        <v>71</v>
      </c>
      <c r="C487" s="345" t="s">
        <v>2094</v>
      </c>
      <c r="D487" s="345" t="s">
        <v>384</v>
      </c>
      <c r="E487" s="379" t="s">
        <v>335</v>
      </c>
      <c r="F487" s="405">
        <v>6</v>
      </c>
      <c r="G487" s="136"/>
      <c r="H487" s="413">
        <v>690</v>
      </c>
      <c r="I487" s="146">
        <f t="shared" si="96"/>
        <v>482.99999999999994</v>
      </c>
      <c r="J487" s="255">
        <f t="shared" si="97"/>
        <v>18.576923076923073</v>
      </c>
      <c r="K487" s="8" t="s">
        <v>3207</v>
      </c>
      <c r="L487" s="401"/>
      <c r="M487" s="572" t="s">
        <v>5775</v>
      </c>
      <c r="N487" s="8" t="s">
        <v>3208</v>
      </c>
      <c r="O487" s="426">
        <v>5.1568999999999997E-2</v>
      </c>
      <c r="P487" s="423">
        <v>4320</v>
      </c>
      <c r="Q487" s="439">
        <v>24900</v>
      </c>
      <c r="R487" s="451" t="s">
        <v>3918</v>
      </c>
      <c r="S487" s="454"/>
      <c r="T487" s="448">
        <v>80</v>
      </c>
      <c r="U487" s="549" t="s">
        <v>5399</v>
      </c>
      <c r="V487" s="529" t="s">
        <v>622</v>
      </c>
      <c r="W487" s="425" t="s">
        <v>789</v>
      </c>
      <c r="X487" s="169"/>
      <c r="Y487" s="71" t="s">
        <v>245</v>
      </c>
      <c r="Z487" s="145">
        <f t="shared" si="98"/>
        <v>0</v>
      </c>
      <c r="AA487" s="145">
        <f t="shared" si="99"/>
        <v>0</v>
      </c>
      <c r="AB487" s="257">
        <f t="shared" si="100"/>
        <v>0</v>
      </c>
      <c r="AC487" s="142">
        <f t="shared" si="101"/>
        <v>0</v>
      </c>
      <c r="AD487" s="143">
        <f t="shared" si="102"/>
        <v>0</v>
      </c>
      <c r="AE487" s="144" t="str">
        <f t="shared" si="103"/>
        <v/>
      </c>
      <c r="AF487" s="144">
        <f t="shared" si="104"/>
        <v>0</v>
      </c>
      <c r="AG487" s="144" t="str">
        <f t="shared" si="105"/>
        <v/>
      </c>
      <c r="AH487" s="591">
        <f t="shared" si="106"/>
        <v>0</v>
      </c>
    </row>
    <row r="488" spans="1:34">
      <c r="A488" s="573"/>
      <c r="B488" s="13">
        <v>71</v>
      </c>
      <c r="C488" s="345" t="s">
        <v>2095</v>
      </c>
      <c r="D488" s="345" t="s">
        <v>385</v>
      </c>
      <c r="E488" s="379" t="s">
        <v>335</v>
      </c>
      <c r="F488" s="405">
        <v>6</v>
      </c>
      <c r="G488" s="235"/>
      <c r="H488" s="413">
        <v>690</v>
      </c>
      <c r="I488" s="146">
        <f t="shared" si="96"/>
        <v>482.99999999999994</v>
      </c>
      <c r="J488" s="255">
        <f t="shared" si="97"/>
        <v>18.576923076923073</v>
      </c>
      <c r="K488" s="8" t="s">
        <v>3207</v>
      </c>
      <c r="L488" s="401"/>
      <c r="M488" s="572" t="s">
        <v>5775</v>
      </c>
      <c r="N488" s="8" t="s">
        <v>3208</v>
      </c>
      <c r="O488" s="426">
        <v>5.1568999999999997E-2</v>
      </c>
      <c r="P488" s="423">
        <v>4320</v>
      </c>
      <c r="Q488" s="439">
        <v>25300</v>
      </c>
      <c r="R488" s="452" t="s">
        <v>3919</v>
      </c>
      <c r="S488" s="454"/>
      <c r="T488" s="448">
        <v>80</v>
      </c>
      <c r="U488" s="549" t="s">
        <v>5400</v>
      </c>
      <c r="V488" s="524" t="s">
        <v>623</v>
      </c>
      <c r="W488" s="425" t="s">
        <v>789</v>
      </c>
      <c r="X488" s="169"/>
      <c r="Y488" s="71" t="s">
        <v>245</v>
      </c>
      <c r="Z488" s="145">
        <f t="shared" si="98"/>
        <v>0</v>
      </c>
      <c r="AA488" s="145">
        <f t="shared" si="99"/>
        <v>0</v>
      </c>
      <c r="AB488" s="257">
        <f t="shared" si="100"/>
        <v>0</v>
      </c>
      <c r="AC488" s="142">
        <f t="shared" si="101"/>
        <v>0</v>
      </c>
      <c r="AD488" s="143">
        <f t="shared" si="102"/>
        <v>0</v>
      </c>
      <c r="AE488" s="144" t="str">
        <f t="shared" si="103"/>
        <v/>
      </c>
      <c r="AF488" s="144">
        <f t="shared" si="104"/>
        <v>0</v>
      </c>
      <c r="AG488" s="144" t="str">
        <f t="shared" si="105"/>
        <v/>
      </c>
      <c r="AH488" s="591">
        <f t="shared" si="106"/>
        <v>0</v>
      </c>
    </row>
    <row r="489" spans="1:34">
      <c r="A489" s="573"/>
      <c r="B489" s="13">
        <v>71</v>
      </c>
      <c r="C489" s="345" t="s">
        <v>2096</v>
      </c>
      <c r="D489" s="345" t="s">
        <v>386</v>
      </c>
      <c r="E489" s="379" t="s">
        <v>335</v>
      </c>
      <c r="F489" s="405">
        <v>6</v>
      </c>
      <c r="G489" s="232"/>
      <c r="H489" s="413">
        <v>690</v>
      </c>
      <c r="I489" s="146">
        <f t="shared" si="96"/>
        <v>482.99999999999994</v>
      </c>
      <c r="J489" s="255">
        <f t="shared" si="97"/>
        <v>18.576923076923073</v>
      </c>
      <c r="K489" s="8" t="s">
        <v>3207</v>
      </c>
      <c r="L489" s="401"/>
      <c r="M489" s="572" t="s">
        <v>5775</v>
      </c>
      <c r="N489" s="8" t="s">
        <v>3208</v>
      </c>
      <c r="O489" s="426">
        <v>5.1568999999999997E-2</v>
      </c>
      <c r="P489" s="423">
        <v>4320</v>
      </c>
      <c r="Q489" s="439">
        <v>22500</v>
      </c>
      <c r="R489" s="451" t="s">
        <v>3920</v>
      </c>
      <c r="S489" s="454"/>
      <c r="T489" s="448">
        <v>80</v>
      </c>
      <c r="U489" s="549" t="s">
        <v>624</v>
      </c>
      <c r="V489" s="522" t="s">
        <v>625</v>
      </c>
      <c r="W489" s="425" t="s">
        <v>789</v>
      </c>
      <c r="X489" s="169"/>
      <c r="Y489" s="71" t="s">
        <v>245</v>
      </c>
      <c r="Z489" s="145">
        <f t="shared" si="98"/>
        <v>0</v>
      </c>
      <c r="AA489" s="145">
        <f t="shared" si="99"/>
        <v>0</v>
      </c>
      <c r="AB489" s="257">
        <f t="shared" si="100"/>
        <v>0</v>
      </c>
      <c r="AC489" s="142">
        <f t="shared" si="101"/>
        <v>0</v>
      </c>
      <c r="AD489" s="143">
        <f t="shared" si="102"/>
        <v>0</v>
      </c>
      <c r="AE489" s="144" t="str">
        <f t="shared" si="103"/>
        <v/>
      </c>
      <c r="AF489" s="144">
        <f t="shared" si="104"/>
        <v>0</v>
      </c>
      <c r="AG489" s="144" t="str">
        <f t="shared" si="105"/>
        <v/>
      </c>
      <c r="AH489" s="591">
        <f t="shared" si="106"/>
        <v>0</v>
      </c>
    </row>
    <row r="490" spans="1:34" ht="15.75">
      <c r="A490" s="12" t="s">
        <v>5648</v>
      </c>
      <c r="B490" s="13"/>
      <c r="C490" s="348"/>
      <c r="D490" s="382"/>
      <c r="E490" s="380"/>
      <c r="F490" s="401"/>
      <c r="G490" s="136"/>
      <c r="H490" s="413"/>
      <c r="I490" s="410"/>
      <c r="J490" s="565"/>
      <c r="K490" s="417"/>
      <c r="L490" s="8"/>
      <c r="M490" s="572"/>
      <c r="N490" s="417"/>
      <c r="O490" s="346"/>
      <c r="P490" s="423"/>
      <c r="Q490" s="439"/>
      <c r="R490" s="454"/>
      <c r="S490" s="456"/>
      <c r="T490" s="425"/>
      <c r="U490" s="506"/>
      <c r="V490" s="521"/>
      <c r="W490" s="425"/>
      <c r="X490" s="137"/>
      <c r="Y490" s="238" t="s">
        <v>1015</v>
      </c>
      <c r="Z490" s="195"/>
      <c r="AA490" s="195"/>
      <c r="AB490" s="142"/>
      <c r="AC490" s="142"/>
      <c r="AD490" s="143"/>
      <c r="AE490" s="144"/>
      <c r="AF490" s="144"/>
      <c r="AG490" s="144"/>
      <c r="AH490" s="591"/>
    </row>
    <row r="491" spans="1:34">
      <c r="A491" s="575"/>
      <c r="B491" s="13"/>
      <c r="C491" s="353" t="s">
        <v>2097</v>
      </c>
      <c r="D491" s="341" t="s">
        <v>2098</v>
      </c>
      <c r="E491" s="379" t="s">
        <v>96</v>
      </c>
      <c r="F491" s="405">
        <v>4</v>
      </c>
      <c r="G491" s="239"/>
      <c r="H491" s="413">
        <v>681</v>
      </c>
      <c r="I491" s="146">
        <f t="shared" si="96"/>
        <v>476.7</v>
      </c>
      <c r="J491" s="255">
        <f t="shared" si="97"/>
        <v>18.334615384615383</v>
      </c>
      <c r="K491" s="8" t="s">
        <v>3145</v>
      </c>
      <c r="L491" s="401"/>
      <c r="M491" s="572" t="s">
        <v>5777</v>
      </c>
      <c r="N491" s="8" t="s">
        <v>10</v>
      </c>
      <c r="O491" s="426">
        <v>3.3613999999999998E-2</v>
      </c>
      <c r="P491" s="423">
        <v>2000</v>
      </c>
      <c r="Q491" s="439">
        <v>19500</v>
      </c>
      <c r="R491" s="454" t="s">
        <v>3921</v>
      </c>
      <c r="S491" s="454"/>
      <c r="T491" s="448">
        <v>60</v>
      </c>
      <c r="U491" s="548" t="s">
        <v>5401</v>
      </c>
      <c r="V491" s="512" t="s">
        <v>3922</v>
      </c>
      <c r="W491" s="425" t="s">
        <v>789</v>
      </c>
      <c r="X491" s="169"/>
      <c r="Y491" s="237" t="s">
        <v>245</v>
      </c>
      <c r="Z491" s="145">
        <f t="shared" si="98"/>
        <v>0</v>
      </c>
      <c r="AA491" s="145">
        <f t="shared" si="99"/>
        <v>0</v>
      </c>
      <c r="AB491" s="257">
        <f t="shared" si="100"/>
        <v>0</v>
      </c>
      <c r="AC491" s="142">
        <f t="shared" si="101"/>
        <v>0</v>
      </c>
      <c r="AD491" s="143">
        <f t="shared" si="102"/>
        <v>0</v>
      </c>
      <c r="AE491" s="144" t="str">
        <f t="shared" si="103"/>
        <v/>
      </c>
      <c r="AF491" s="144" t="str">
        <f t="shared" si="104"/>
        <v/>
      </c>
      <c r="AG491" s="144">
        <f t="shared" si="105"/>
        <v>0</v>
      </c>
      <c r="AH491" s="591">
        <f t="shared" si="106"/>
        <v>0</v>
      </c>
    </row>
    <row r="492" spans="1:34" ht="15.75">
      <c r="A492" s="12" t="s">
        <v>5649</v>
      </c>
      <c r="B492" s="13"/>
      <c r="C492" s="348"/>
      <c r="D492" s="382"/>
      <c r="E492" s="380"/>
      <c r="F492" s="401"/>
      <c r="G492" s="136"/>
      <c r="H492" s="413"/>
      <c r="I492" s="410"/>
      <c r="J492" s="565"/>
      <c r="K492" s="417"/>
      <c r="L492" s="8"/>
      <c r="M492" s="572"/>
      <c r="N492" s="417"/>
      <c r="O492" s="346"/>
      <c r="P492" s="423"/>
      <c r="Q492" s="439"/>
      <c r="R492" s="454"/>
      <c r="S492" s="456"/>
      <c r="T492" s="425"/>
      <c r="U492" s="506"/>
      <c r="V492" s="530"/>
      <c r="W492" s="425"/>
      <c r="X492" s="137"/>
      <c r="Y492" s="234" t="s">
        <v>1015</v>
      </c>
      <c r="Z492" s="195"/>
      <c r="AA492" s="195"/>
      <c r="AB492" s="142"/>
      <c r="AC492" s="142"/>
      <c r="AD492" s="143"/>
      <c r="AE492" s="144"/>
      <c r="AF492" s="144"/>
      <c r="AG492" s="144"/>
      <c r="AH492" s="591"/>
    </row>
    <row r="493" spans="1:34">
      <c r="A493" s="573"/>
      <c r="B493" s="13">
        <v>72</v>
      </c>
      <c r="C493" s="345" t="s">
        <v>2099</v>
      </c>
      <c r="D493" s="345" t="s">
        <v>388</v>
      </c>
      <c r="E493" s="379" t="s">
        <v>100</v>
      </c>
      <c r="F493" s="405">
        <v>2</v>
      </c>
      <c r="G493" s="235"/>
      <c r="H493" s="412">
        <v>1013</v>
      </c>
      <c r="I493" s="146">
        <f t="shared" si="96"/>
        <v>709.09999999999991</v>
      </c>
      <c r="J493" s="255">
        <f t="shared" si="97"/>
        <v>27.273076923076921</v>
      </c>
      <c r="K493" s="8" t="s">
        <v>3207</v>
      </c>
      <c r="L493" s="401"/>
      <c r="M493" s="572" t="s">
        <v>5777</v>
      </c>
      <c r="N493" s="8" t="s">
        <v>3208</v>
      </c>
      <c r="O493" s="426">
        <v>3.2436E-2</v>
      </c>
      <c r="P493" s="423">
        <v>1600</v>
      </c>
      <c r="Q493" s="439">
        <v>10900</v>
      </c>
      <c r="R493" s="451" t="s">
        <v>3923</v>
      </c>
      <c r="S493" s="454"/>
      <c r="T493" s="448">
        <v>30</v>
      </c>
      <c r="U493" s="549" t="s">
        <v>5402</v>
      </c>
      <c r="V493" s="512" t="s">
        <v>3924</v>
      </c>
      <c r="W493" s="479" t="s">
        <v>801</v>
      </c>
      <c r="X493" s="169"/>
      <c r="Y493" s="238" t="s">
        <v>245</v>
      </c>
      <c r="Z493" s="145">
        <f t="shared" si="98"/>
        <v>0</v>
      </c>
      <c r="AA493" s="145">
        <f t="shared" si="99"/>
        <v>0</v>
      </c>
      <c r="AB493" s="257">
        <f t="shared" si="100"/>
        <v>0</v>
      </c>
      <c r="AC493" s="142">
        <f t="shared" si="101"/>
        <v>0</v>
      </c>
      <c r="AD493" s="143">
        <f t="shared" si="102"/>
        <v>0</v>
      </c>
      <c r="AE493" s="144" t="str">
        <f t="shared" si="103"/>
        <v/>
      </c>
      <c r="AF493" s="144">
        <f t="shared" si="104"/>
        <v>0</v>
      </c>
      <c r="AG493" s="144" t="str">
        <f t="shared" si="105"/>
        <v/>
      </c>
      <c r="AH493" s="591">
        <f t="shared" si="106"/>
        <v>0</v>
      </c>
    </row>
    <row r="494" spans="1:34">
      <c r="A494" s="573"/>
      <c r="B494" s="13">
        <v>72</v>
      </c>
      <c r="C494" s="366" t="s">
        <v>2100</v>
      </c>
      <c r="D494" s="345" t="s">
        <v>389</v>
      </c>
      <c r="E494" s="379" t="s">
        <v>100</v>
      </c>
      <c r="F494" s="405">
        <v>2</v>
      </c>
      <c r="G494" s="8"/>
      <c r="H494" s="412">
        <v>1013</v>
      </c>
      <c r="I494" s="146">
        <f t="shared" si="96"/>
        <v>709.09999999999991</v>
      </c>
      <c r="J494" s="255">
        <f t="shared" si="97"/>
        <v>27.273076923076921</v>
      </c>
      <c r="K494" s="8" t="s">
        <v>3207</v>
      </c>
      <c r="L494" s="401"/>
      <c r="M494" s="572" t="s">
        <v>5777</v>
      </c>
      <c r="N494" s="8" t="s">
        <v>3208</v>
      </c>
      <c r="O494" s="426">
        <v>3.2436E-2</v>
      </c>
      <c r="P494" s="423">
        <v>1600</v>
      </c>
      <c r="Q494" s="439">
        <v>10900</v>
      </c>
      <c r="R494" s="451" t="s">
        <v>3923</v>
      </c>
      <c r="S494" s="454"/>
      <c r="T494" s="448">
        <v>50</v>
      </c>
      <c r="U494" s="549" t="s">
        <v>626</v>
      </c>
      <c r="V494" s="507" t="s">
        <v>3925</v>
      </c>
      <c r="W494" s="425" t="s">
        <v>789</v>
      </c>
      <c r="X494" s="169"/>
      <c r="Y494" s="240" t="s">
        <v>245</v>
      </c>
      <c r="Z494" s="145">
        <f t="shared" si="98"/>
        <v>0</v>
      </c>
      <c r="AA494" s="145">
        <f t="shared" si="99"/>
        <v>0</v>
      </c>
      <c r="AB494" s="257">
        <f t="shared" si="100"/>
        <v>0</v>
      </c>
      <c r="AC494" s="142">
        <f t="shared" si="101"/>
        <v>0</v>
      </c>
      <c r="AD494" s="143">
        <f t="shared" si="102"/>
        <v>0</v>
      </c>
      <c r="AE494" s="144" t="str">
        <f t="shared" si="103"/>
        <v/>
      </c>
      <c r="AF494" s="144">
        <f t="shared" si="104"/>
        <v>0</v>
      </c>
      <c r="AG494" s="144" t="str">
        <f t="shared" si="105"/>
        <v/>
      </c>
      <c r="AH494" s="591">
        <f t="shared" si="106"/>
        <v>0</v>
      </c>
    </row>
    <row r="495" spans="1:34" ht="15.75">
      <c r="A495" s="12" t="s">
        <v>5650</v>
      </c>
      <c r="B495" s="13"/>
      <c r="C495" s="348"/>
      <c r="D495" s="382"/>
      <c r="E495" s="380"/>
      <c r="F495" s="401"/>
      <c r="G495" s="8"/>
      <c r="H495" s="413"/>
      <c r="I495" s="410"/>
      <c r="J495" s="565"/>
      <c r="K495" s="417"/>
      <c r="L495" s="8"/>
      <c r="M495" s="572"/>
      <c r="N495" s="417"/>
      <c r="O495" s="346"/>
      <c r="P495" s="423"/>
      <c r="Q495" s="439"/>
      <c r="R495" s="454"/>
      <c r="S495" s="456"/>
      <c r="T495" s="425"/>
      <c r="U495" s="506"/>
      <c r="V495" s="530"/>
      <c r="W495" s="425"/>
      <c r="X495" s="137"/>
      <c r="Y495" s="238" t="s">
        <v>1015</v>
      </c>
      <c r="Z495" s="195"/>
      <c r="AA495" s="195"/>
      <c r="AB495" s="142"/>
      <c r="AC495" s="142"/>
      <c r="AD495" s="143"/>
      <c r="AE495" s="144"/>
      <c r="AF495" s="144"/>
      <c r="AG495" s="144"/>
      <c r="AH495" s="591"/>
    </row>
    <row r="496" spans="1:34">
      <c r="A496" s="573"/>
      <c r="B496" s="13">
        <v>73</v>
      </c>
      <c r="C496" s="345" t="s">
        <v>2101</v>
      </c>
      <c r="D496" s="345" t="s">
        <v>391</v>
      </c>
      <c r="E496" s="379" t="s">
        <v>318</v>
      </c>
      <c r="F496" s="405">
        <v>3</v>
      </c>
      <c r="G496" s="8"/>
      <c r="H496" s="413">
        <v>1049</v>
      </c>
      <c r="I496" s="146">
        <f t="shared" si="96"/>
        <v>734.3</v>
      </c>
      <c r="J496" s="255">
        <f t="shared" si="97"/>
        <v>28.242307692307691</v>
      </c>
      <c r="K496" s="8" t="s">
        <v>3207</v>
      </c>
      <c r="L496" s="401"/>
      <c r="M496" s="572" t="s">
        <v>5775</v>
      </c>
      <c r="N496" s="8" t="s">
        <v>3208</v>
      </c>
      <c r="O496" s="426">
        <v>3.9815999999999997E-2</v>
      </c>
      <c r="P496" s="423">
        <v>2991</v>
      </c>
      <c r="Q496" s="439">
        <v>17100</v>
      </c>
      <c r="R496" s="451" t="s">
        <v>3919</v>
      </c>
      <c r="S496" s="454"/>
      <c r="T496" s="448">
        <v>100</v>
      </c>
      <c r="U496" s="548" t="s">
        <v>627</v>
      </c>
      <c r="V496" s="512" t="s">
        <v>3926</v>
      </c>
      <c r="W496" s="425" t="s">
        <v>802</v>
      </c>
      <c r="X496" s="169"/>
      <c r="Y496" s="237" t="s">
        <v>245</v>
      </c>
      <c r="Z496" s="145">
        <f t="shared" si="98"/>
        <v>0</v>
      </c>
      <c r="AA496" s="145">
        <f t="shared" si="99"/>
        <v>0</v>
      </c>
      <c r="AB496" s="257">
        <f t="shared" si="100"/>
        <v>0</v>
      </c>
      <c r="AC496" s="142">
        <f t="shared" si="101"/>
        <v>0</v>
      </c>
      <c r="AD496" s="143">
        <f t="shared" si="102"/>
        <v>0</v>
      </c>
      <c r="AE496" s="144" t="str">
        <f t="shared" si="103"/>
        <v/>
      </c>
      <c r="AF496" s="144">
        <f t="shared" si="104"/>
        <v>0</v>
      </c>
      <c r="AG496" s="144" t="str">
        <f t="shared" si="105"/>
        <v/>
      </c>
      <c r="AH496" s="591">
        <f t="shared" si="106"/>
        <v>0</v>
      </c>
    </row>
    <row r="497" spans="1:34">
      <c r="A497" s="573"/>
      <c r="B497" s="13">
        <v>73</v>
      </c>
      <c r="C497" s="345" t="s">
        <v>2102</v>
      </c>
      <c r="D497" s="345" t="s">
        <v>392</v>
      </c>
      <c r="E497" s="379" t="s">
        <v>318</v>
      </c>
      <c r="F497" s="405">
        <v>3</v>
      </c>
      <c r="G497" s="232"/>
      <c r="H497" s="413">
        <v>1049</v>
      </c>
      <c r="I497" s="146">
        <f t="shared" si="96"/>
        <v>734.3</v>
      </c>
      <c r="J497" s="255">
        <f t="shared" si="97"/>
        <v>28.242307692307691</v>
      </c>
      <c r="K497" s="8" t="s">
        <v>3207</v>
      </c>
      <c r="L497" s="401"/>
      <c r="M497" s="572" t="s">
        <v>5775</v>
      </c>
      <c r="N497" s="8" t="s">
        <v>3208</v>
      </c>
      <c r="O497" s="426">
        <v>3.9815999999999997E-2</v>
      </c>
      <c r="P497" s="423">
        <v>2991</v>
      </c>
      <c r="Q497" s="439">
        <v>17100</v>
      </c>
      <c r="R497" s="451" t="s">
        <v>3927</v>
      </c>
      <c r="S497" s="454"/>
      <c r="T497" s="448">
        <v>80</v>
      </c>
      <c r="U497" s="548" t="s">
        <v>3928</v>
      </c>
      <c r="V497" s="512" t="s">
        <v>3929</v>
      </c>
      <c r="W497" s="425" t="s">
        <v>803</v>
      </c>
      <c r="X497" s="169"/>
      <c r="Y497" s="71" t="s">
        <v>245</v>
      </c>
      <c r="Z497" s="145">
        <f t="shared" si="98"/>
        <v>0</v>
      </c>
      <c r="AA497" s="145">
        <f t="shared" si="99"/>
        <v>0</v>
      </c>
      <c r="AB497" s="257">
        <f t="shared" si="100"/>
        <v>0</v>
      </c>
      <c r="AC497" s="142">
        <f t="shared" si="101"/>
        <v>0</v>
      </c>
      <c r="AD497" s="143">
        <f t="shared" si="102"/>
        <v>0</v>
      </c>
      <c r="AE497" s="144" t="str">
        <f t="shared" si="103"/>
        <v/>
      </c>
      <c r="AF497" s="144">
        <f t="shared" si="104"/>
        <v>0</v>
      </c>
      <c r="AG497" s="144" t="str">
        <f t="shared" si="105"/>
        <v/>
      </c>
      <c r="AH497" s="591">
        <f t="shared" si="106"/>
        <v>0</v>
      </c>
    </row>
    <row r="498" spans="1:34">
      <c r="A498" s="573"/>
      <c r="B498" s="13">
        <v>73</v>
      </c>
      <c r="C498" s="345" t="s">
        <v>2103</v>
      </c>
      <c r="D498" s="345" t="s">
        <v>393</v>
      </c>
      <c r="E498" s="379" t="s">
        <v>318</v>
      </c>
      <c r="F498" s="405">
        <v>3</v>
      </c>
      <c r="G498" s="136"/>
      <c r="H498" s="413">
        <v>1049</v>
      </c>
      <c r="I498" s="146">
        <f t="shared" si="96"/>
        <v>734.3</v>
      </c>
      <c r="J498" s="255">
        <f t="shared" si="97"/>
        <v>28.242307692307691</v>
      </c>
      <c r="K498" s="8" t="s">
        <v>3207</v>
      </c>
      <c r="L498" s="401"/>
      <c r="M498" s="572" t="s">
        <v>5775</v>
      </c>
      <c r="N498" s="8" t="s">
        <v>3208</v>
      </c>
      <c r="O498" s="426">
        <v>3.9815999999999997E-2</v>
      </c>
      <c r="P498" s="423">
        <v>2991</v>
      </c>
      <c r="Q498" s="439">
        <v>17100</v>
      </c>
      <c r="R498" s="451" t="s">
        <v>3919</v>
      </c>
      <c r="S498" s="454"/>
      <c r="T498" s="448">
        <v>80</v>
      </c>
      <c r="U498" s="549" t="s">
        <v>5403</v>
      </c>
      <c r="V498" s="512" t="s">
        <v>3930</v>
      </c>
      <c r="W498" s="425" t="s">
        <v>802</v>
      </c>
      <c r="X498" s="169"/>
      <c r="Y498" s="71" t="s">
        <v>245</v>
      </c>
      <c r="Z498" s="145">
        <f t="shared" si="98"/>
        <v>0</v>
      </c>
      <c r="AA498" s="145">
        <f t="shared" si="99"/>
        <v>0</v>
      </c>
      <c r="AB498" s="257">
        <f t="shared" si="100"/>
        <v>0</v>
      </c>
      <c r="AC498" s="142">
        <f t="shared" si="101"/>
        <v>0</v>
      </c>
      <c r="AD498" s="143">
        <f t="shared" si="102"/>
        <v>0</v>
      </c>
      <c r="AE498" s="144" t="str">
        <f t="shared" si="103"/>
        <v/>
      </c>
      <c r="AF498" s="144">
        <f t="shared" si="104"/>
        <v>0</v>
      </c>
      <c r="AG498" s="144" t="str">
        <f t="shared" si="105"/>
        <v/>
      </c>
      <c r="AH498" s="591">
        <f t="shared" si="106"/>
        <v>0</v>
      </c>
    </row>
    <row r="499" spans="1:34">
      <c r="A499" s="573"/>
      <c r="B499" s="13">
        <v>73</v>
      </c>
      <c r="C499" s="345" t="s">
        <v>2104</v>
      </c>
      <c r="D499" s="345" t="s">
        <v>394</v>
      </c>
      <c r="E499" s="379" t="s">
        <v>318</v>
      </c>
      <c r="F499" s="405">
        <v>3</v>
      </c>
      <c r="G499" s="235"/>
      <c r="H499" s="413">
        <v>1049</v>
      </c>
      <c r="I499" s="146">
        <f t="shared" si="96"/>
        <v>734.3</v>
      </c>
      <c r="J499" s="255">
        <f t="shared" si="97"/>
        <v>28.242307692307691</v>
      </c>
      <c r="K499" s="8" t="s">
        <v>3207</v>
      </c>
      <c r="L499" s="401"/>
      <c r="M499" s="572" t="s">
        <v>5775</v>
      </c>
      <c r="N499" s="8" t="s">
        <v>3208</v>
      </c>
      <c r="O499" s="426">
        <v>3.9815999999999997E-2</v>
      </c>
      <c r="P499" s="423">
        <v>2991</v>
      </c>
      <c r="Q499" s="439">
        <v>17100</v>
      </c>
      <c r="R499" s="451" t="s">
        <v>3919</v>
      </c>
      <c r="S499" s="454"/>
      <c r="T499" s="448">
        <v>100</v>
      </c>
      <c r="U499" s="548" t="s">
        <v>628</v>
      </c>
      <c r="V499" s="519" t="s">
        <v>629</v>
      </c>
      <c r="W499" s="425" t="s">
        <v>802</v>
      </c>
      <c r="X499" s="169"/>
      <c r="Y499" s="71" t="s">
        <v>245</v>
      </c>
      <c r="Z499" s="145">
        <f t="shared" si="98"/>
        <v>0</v>
      </c>
      <c r="AA499" s="145">
        <f t="shared" si="99"/>
        <v>0</v>
      </c>
      <c r="AB499" s="257">
        <f t="shared" si="100"/>
        <v>0</v>
      </c>
      <c r="AC499" s="142">
        <f t="shared" si="101"/>
        <v>0</v>
      </c>
      <c r="AD499" s="143">
        <f t="shared" si="102"/>
        <v>0</v>
      </c>
      <c r="AE499" s="144" t="str">
        <f t="shared" si="103"/>
        <v/>
      </c>
      <c r="AF499" s="144">
        <f t="shared" si="104"/>
        <v>0</v>
      </c>
      <c r="AG499" s="144" t="str">
        <f t="shared" si="105"/>
        <v/>
      </c>
      <c r="AH499" s="591">
        <f t="shared" si="106"/>
        <v>0</v>
      </c>
    </row>
    <row r="500" spans="1:34" ht="15.75">
      <c r="A500" s="12" t="s">
        <v>5651</v>
      </c>
      <c r="B500" s="13"/>
      <c r="C500" s="348"/>
      <c r="D500" s="382"/>
      <c r="E500" s="380"/>
      <c r="F500" s="401"/>
      <c r="G500" s="136"/>
      <c r="H500" s="413"/>
      <c r="I500" s="410"/>
      <c r="J500" s="565"/>
      <c r="K500" s="417"/>
      <c r="L500" s="8"/>
      <c r="M500" s="572"/>
      <c r="N500" s="417"/>
      <c r="O500" s="346"/>
      <c r="P500" s="423"/>
      <c r="Q500" s="439"/>
      <c r="R500" s="454"/>
      <c r="S500" s="456"/>
      <c r="T500" s="425"/>
      <c r="U500" s="506"/>
      <c r="V500" s="530"/>
      <c r="W500" s="425"/>
      <c r="X500" s="137"/>
      <c r="Y500" s="234" t="s">
        <v>1015</v>
      </c>
      <c r="Z500" s="195"/>
      <c r="AA500" s="195"/>
      <c r="AB500" s="142"/>
      <c r="AC500" s="142"/>
      <c r="AD500" s="143"/>
      <c r="AE500" s="144"/>
      <c r="AF500" s="144"/>
      <c r="AG500" s="144"/>
      <c r="AH500" s="591"/>
    </row>
    <row r="501" spans="1:34">
      <c r="A501" s="573"/>
      <c r="B501" s="13">
        <v>74</v>
      </c>
      <c r="C501" s="341" t="s">
        <v>2105</v>
      </c>
      <c r="D501" s="341" t="s">
        <v>396</v>
      </c>
      <c r="E501" s="379" t="s">
        <v>100</v>
      </c>
      <c r="F501" s="405">
        <v>2</v>
      </c>
      <c r="G501" s="8"/>
      <c r="H501" s="412">
        <v>1280</v>
      </c>
      <c r="I501" s="146">
        <f t="shared" si="96"/>
        <v>896</v>
      </c>
      <c r="J501" s="255">
        <f t="shared" si="97"/>
        <v>34.46153846153846</v>
      </c>
      <c r="K501" s="8" t="s">
        <v>3207</v>
      </c>
      <c r="L501" s="401"/>
      <c r="M501" s="572" t="s">
        <v>5777</v>
      </c>
      <c r="N501" s="8" t="s">
        <v>3208</v>
      </c>
      <c r="O501" s="426">
        <v>4.7987999999999996E-2</v>
      </c>
      <c r="P501" s="423">
        <v>1998</v>
      </c>
      <c r="Q501" s="439">
        <v>13500</v>
      </c>
      <c r="R501" s="451" t="s">
        <v>3931</v>
      </c>
      <c r="S501" s="454"/>
      <c r="T501" s="448">
        <v>70</v>
      </c>
      <c r="U501" s="549" t="s">
        <v>630</v>
      </c>
      <c r="V501" s="524" t="s">
        <v>631</v>
      </c>
      <c r="W501" s="425" t="s">
        <v>804</v>
      </c>
      <c r="X501" s="169"/>
      <c r="Y501" s="238" t="s">
        <v>6572</v>
      </c>
      <c r="Z501" s="145">
        <f t="shared" si="98"/>
        <v>0</v>
      </c>
      <c r="AA501" s="145">
        <f t="shared" si="99"/>
        <v>0</v>
      </c>
      <c r="AB501" s="257">
        <f t="shared" si="100"/>
        <v>0</v>
      </c>
      <c r="AC501" s="142">
        <f t="shared" si="101"/>
        <v>0</v>
      </c>
      <c r="AD501" s="143">
        <f t="shared" si="102"/>
        <v>0</v>
      </c>
      <c r="AE501" s="144" t="str">
        <f t="shared" si="103"/>
        <v/>
      </c>
      <c r="AF501" s="144">
        <f t="shared" si="104"/>
        <v>0</v>
      </c>
      <c r="AG501" s="144" t="str">
        <f t="shared" si="105"/>
        <v/>
      </c>
      <c r="AH501" s="591">
        <f t="shared" si="106"/>
        <v>0</v>
      </c>
    </row>
    <row r="502" spans="1:34">
      <c r="A502" s="573"/>
      <c r="B502" s="13">
        <v>74</v>
      </c>
      <c r="C502" s="341" t="s">
        <v>2106</v>
      </c>
      <c r="D502" s="341" t="s">
        <v>397</v>
      </c>
      <c r="E502" s="379" t="s">
        <v>100</v>
      </c>
      <c r="F502" s="405">
        <v>2</v>
      </c>
      <c r="G502" s="8"/>
      <c r="H502" s="412">
        <v>1280</v>
      </c>
      <c r="I502" s="146">
        <f t="shared" si="96"/>
        <v>896</v>
      </c>
      <c r="J502" s="255">
        <f t="shared" si="97"/>
        <v>34.46153846153846</v>
      </c>
      <c r="K502" s="8" t="s">
        <v>3207</v>
      </c>
      <c r="L502" s="401"/>
      <c r="M502" s="572" t="s">
        <v>5777</v>
      </c>
      <c r="N502" s="8" t="s">
        <v>3208</v>
      </c>
      <c r="O502" s="426">
        <v>4.7987999999999996E-2</v>
      </c>
      <c r="P502" s="423">
        <v>1998</v>
      </c>
      <c r="Q502" s="439">
        <v>13500</v>
      </c>
      <c r="R502" s="451" t="s">
        <v>3932</v>
      </c>
      <c r="S502" s="454"/>
      <c r="T502" s="448">
        <v>70</v>
      </c>
      <c r="U502" s="549" t="s">
        <v>632</v>
      </c>
      <c r="V502" s="512" t="s">
        <v>3933</v>
      </c>
      <c r="W502" s="425" t="s">
        <v>804</v>
      </c>
      <c r="X502" s="169"/>
      <c r="Y502" s="237" t="s">
        <v>245</v>
      </c>
      <c r="Z502" s="145">
        <f t="shared" si="98"/>
        <v>0</v>
      </c>
      <c r="AA502" s="145">
        <f t="shared" si="99"/>
        <v>0</v>
      </c>
      <c r="AB502" s="257">
        <f t="shared" si="100"/>
        <v>0</v>
      </c>
      <c r="AC502" s="142">
        <f t="shared" si="101"/>
        <v>0</v>
      </c>
      <c r="AD502" s="143">
        <f t="shared" si="102"/>
        <v>0</v>
      </c>
      <c r="AE502" s="144" t="str">
        <f t="shared" si="103"/>
        <v/>
      </c>
      <c r="AF502" s="144">
        <f t="shared" si="104"/>
        <v>0</v>
      </c>
      <c r="AG502" s="144" t="str">
        <f t="shared" si="105"/>
        <v/>
      </c>
      <c r="AH502" s="591">
        <f t="shared" si="106"/>
        <v>0</v>
      </c>
    </row>
    <row r="503" spans="1:34" ht="15.75">
      <c r="A503" s="12" t="s">
        <v>5652</v>
      </c>
      <c r="B503" s="13"/>
      <c r="C503" s="348"/>
      <c r="D503" s="382"/>
      <c r="E503" s="380"/>
      <c r="F503" s="401"/>
      <c r="G503" s="232"/>
      <c r="H503" s="413"/>
      <c r="I503" s="410"/>
      <c r="J503" s="565"/>
      <c r="K503" s="417"/>
      <c r="L503" s="8"/>
      <c r="M503" s="572"/>
      <c r="N503" s="417"/>
      <c r="O503" s="346"/>
      <c r="P503" s="423"/>
      <c r="Q503" s="439"/>
      <c r="R503" s="454"/>
      <c r="S503" s="456"/>
      <c r="T503" s="425"/>
      <c r="U503" s="506"/>
      <c r="V503" s="530"/>
      <c r="W503" s="425"/>
      <c r="X503" s="137"/>
      <c r="Y503" s="71" t="s">
        <v>1015</v>
      </c>
      <c r="Z503" s="195"/>
      <c r="AA503" s="195"/>
      <c r="AB503" s="142"/>
      <c r="AC503" s="142"/>
      <c r="AD503" s="143"/>
      <c r="AE503" s="144"/>
      <c r="AF503" s="144"/>
      <c r="AG503" s="144"/>
      <c r="AH503" s="591"/>
    </row>
    <row r="504" spans="1:34" ht="15.75">
      <c r="A504" s="12"/>
      <c r="B504" s="13"/>
      <c r="C504" s="353" t="s">
        <v>2107</v>
      </c>
      <c r="D504" s="364" t="s">
        <v>2108</v>
      </c>
      <c r="E504" s="379" t="s">
        <v>100</v>
      </c>
      <c r="F504" s="405">
        <v>2</v>
      </c>
      <c r="G504" s="136"/>
      <c r="H504" s="413">
        <v>1529</v>
      </c>
      <c r="I504" s="146">
        <f t="shared" si="96"/>
        <v>1070.3</v>
      </c>
      <c r="J504" s="255">
        <f t="shared" si="97"/>
        <v>41.16538461538461</v>
      </c>
      <c r="K504" s="8" t="s">
        <v>3207</v>
      </c>
      <c r="L504" s="8"/>
      <c r="M504" s="572" t="s">
        <v>5777</v>
      </c>
      <c r="N504" s="8" t="s">
        <v>3208</v>
      </c>
      <c r="O504" s="426">
        <v>4.9979999999999997E-2</v>
      </c>
      <c r="P504" s="423">
        <v>1990</v>
      </c>
      <c r="Q504" s="439">
        <v>15500</v>
      </c>
      <c r="R504" s="454" t="s">
        <v>3934</v>
      </c>
      <c r="S504" s="456"/>
      <c r="T504" s="448">
        <v>25</v>
      </c>
      <c r="U504" s="548" t="s">
        <v>5404</v>
      </c>
      <c r="V504" s="546" t="s">
        <v>3935</v>
      </c>
      <c r="W504" s="432" t="s">
        <v>5972</v>
      </c>
      <c r="X504" s="169"/>
      <c r="Y504" s="71" t="s">
        <v>245</v>
      </c>
      <c r="Z504" s="145">
        <f t="shared" si="98"/>
        <v>0</v>
      </c>
      <c r="AA504" s="145">
        <f t="shared" si="99"/>
        <v>0</v>
      </c>
      <c r="AB504" s="257">
        <f t="shared" si="100"/>
        <v>0</v>
      </c>
      <c r="AC504" s="142">
        <f t="shared" si="101"/>
        <v>0</v>
      </c>
      <c r="AD504" s="143">
        <f t="shared" si="102"/>
        <v>0</v>
      </c>
      <c r="AE504" s="144" t="str">
        <f t="shared" si="103"/>
        <v/>
      </c>
      <c r="AF504" s="144">
        <f t="shared" si="104"/>
        <v>0</v>
      </c>
      <c r="AG504" s="144" t="str">
        <f t="shared" si="105"/>
        <v/>
      </c>
      <c r="AH504" s="591">
        <f t="shared" si="106"/>
        <v>0</v>
      </c>
    </row>
    <row r="505" spans="1:34">
      <c r="A505" s="573"/>
      <c r="B505" s="13"/>
      <c r="C505" s="341" t="s">
        <v>2109</v>
      </c>
      <c r="D505" s="341" t="s">
        <v>399</v>
      </c>
      <c r="E505" s="379" t="s">
        <v>100</v>
      </c>
      <c r="F505" s="405">
        <v>2</v>
      </c>
      <c r="G505" s="235"/>
      <c r="H505" s="413">
        <v>1484</v>
      </c>
      <c r="I505" s="146">
        <f t="shared" si="96"/>
        <v>1038.8</v>
      </c>
      <c r="J505" s="255">
        <f t="shared" si="97"/>
        <v>39.95384615384615</v>
      </c>
      <c r="K505" s="8" t="s">
        <v>3207</v>
      </c>
      <c r="L505" s="401"/>
      <c r="M505" s="572"/>
      <c r="N505" s="8" t="s">
        <v>3208</v>
      </c>
      <c r="O505" s="426">
        <v>4.9979999999999997E-2</v>
      </c>
      <c r="P505" s="423">
        <v>1998</v>
      </c>
      <c r="Q505" s="439">
        <v>15500</v>
      </c>
      <c r="R505" s="451" t="s">
        <v>3937</v>
      </c>
      <c r="S505" s="454"/>
      <c r="T505" s="448">
        <v>45</v>
      </c>
      <c r="U505" s="549" t="s">
        <v>633</v>
      </c>
      <c r="V505" s="519" t="s">
        <v>3938</v>
      </c>
      <c r="W505" s="425" t="s">
        <v>788</v>
      </c>
      <c r="X505" s="169"/>
      <c r="Y505" s="71" t="s">
        <v>247</v>
      </c>
      <c r="Z505" s="145">
        <f t="shared" si="98"/>
        <v>0</v>
      </c>
      <c r="AA505" s="145">
        <f t="shared" si="99"/>
        <v>0</v>
      </c>
      <c r="AB505" s="257">
        <f t="shared" si="100"/>
        <v>0</v>
      </c>
      <c r="AC505" s="142">
        <f t="shared" si="101"/>
        <v>0</v>
      </c>
      <c r="AD505" s="143">
        <f t="shared" si="102"/>
        <v>0</v>
      </c>
      <c r="AE505" s="144" t="str">
        <f t="shared" si="103"/>
        <v/>
      </c>
      <c r="AF505" s="144">
        <f t="shared" si="104"/>
        <v>0</v>
      </c>
      <c r="AG505" s="144" t="str">
        <f t="shared" si="105"/>
        <v/>
      </c>
      <c r="AH505" s="591">
        <f t="shared" si="106"/>
        <v>0</v>
      </c>
    </row>
    <row r="506" spans="1:34" ht="15.75">
      <c r="A506" s="12" t="s">
        <v>5653</v>
      </c>
      <c r="B506" s="13"/>
      <c r="C506" s="348"/>
      <c r="D506" s="382"/>
      <c r="E506" s="380"/>
      <c r="F506" s="401"/>
      <c r="G506" s="136"/>
      <c r="H506" s="413"/>
      <c r="I506" s="410"/>
      <c r="J506" s="565"/>
      <c r="K506" s="417"/>
      <c r="L506" s="8"/>
      <c r="M506" s="572"/>
      <c r="N506" s="417"/>
      <c r="O506" s="346"/>
      <c r="P506" s="423"/>
      <c r="Q506" s="439"/>
      <c r="R506" s="454"/>
      <c r="S506" s="456"/>
      <c r="T506" s="425"/>
      <c r="U506" s="506"/>
      <c r="V506" s="521"/>
      <c r="W506" s="425"/>
      <c r="X506" s="137"/>
      <c r="Y506" s="234" t="s">
        <v>1015</v>
      </c>
      <c r="Z506" s="195"/>
      <c r="AA506" s="195"/>
      <c r="AB506" s="142"/>
      <c r="AC506" s="142"/>
      <c r="AD506" s="143"/>
      <c r="AE506" s="144"/>
      <c r="AF506" s="144"/>
      <c r="AG506" s="144"/>
      <c r="AH506" s="591"/>
    </row>
    <row r="507" spans="1:34">
      <c r="A507" s="575"/>
      <c r="B507" s="13"/>
      <c r="C507" s="353" t="s">
        <v>2110</v>
      </c>
      <c r="D507" s="341" t="s">
        <v>2111</v>
      </c>
      <c r="E507" s="379" t="s">
        <v>100</v>
      </c>
      <c r="F507" s="405">
        <v>2</v>
      </c>
      <c r="G507" s="8"/>
      <c r="H507" s="413">
        <v>1363</v>
      </c>
      <c r="I507" s="146">
        <f t="shared" si="96"/>
        <v>954.09999999999991</v>
      </c>
      <c r="J507" s="255">
        <f t="shared" si="97"/>
        <v>36.696153846153841</v>
      </c>
      <c r="K507" s="8" t="s">
        <v>3207</v>
      </c>
      <c r="L507" s="401"/>
      <c r="M507" s="572" t="s">
        <v>5777</v>
      </c>
      <c r="N507" s="8" t="s">
        <v>3208</v>
      </c>
      <c r="O507" s="426">
        <v>3.3613999999999998E-2</v>
      </c>
      <c r="P507" s="423">
        <v>2000</v>
      </c>
      <c r="Q507" s="439">
        <v>19500</v>
      </c>
      <c r="R507" s="454" t="s">
        <v>3939</v>
      </c>
      <c r="S507" s="454"/>
      <c r="T507" s="448">
        <v>120</v>
      </c>
      <c r="U507" s="548" t="s">
        <v>5405</v>
      </c>
      <c r="V507" s="512" t="s">
        <v>3940</v>
      </c>
      <c r="W507" s="425" t="s">
        <v>816</v>
      </c>
      <c r="X507" s="169"/>
      <c r="Y507" s="641" t="s">
        <v>245</v>
      </c>
      <c r="Z507" s="145">
        <f t="shared" si="98"/>
        <v>0</v>
      </c>
      <c r="AA507" s="145">
        <f t="shared" si="99"/>
        <v>0</v>
      </c>
      <c r="AB507" s="257">
        <f t="shared" si="100"/>
        <v>0</v>
      </c>
      <c r="AC507" s="142">
        <f t="shared" si="101"/>
        <v>0</v>
      </c>
      <c r="AD507" s="143">
        <f t="shared" si="102"/>
        <v>0</v>
      </c>
      <c r="AE507" s="144" t="str">
        <f t="shared" si="103"/>
        <v/>
      </c>
      <c r="AF507" s="144">
        <f t="shared" si="104"/>
        <v>0</v>
      </c>
      <c r="AG507" s="144" t="str">
        <f t="shared" si="105"/>
        <v/>
      </c>
      <c r="AH507" s="591">
        <f t="shared" si="106"/>
        <v>0</v>
      </c>
    </row>
    <row r="508" spans="1:34" ht="15.75">
      <c r="A508" s="12" t="s">
        <v>5654</v>
      </c>
      <c r="B508" s="13"/>
      <c r="C508" s="348"/>
      <c r="D508" s="341"/>
      <c r="E508" s="379"/>
      <c r="F508" s="401"/>
      <c r="G508" s="8"/>
      <c r="H508" s="413"/>
      <c r="I508" s="410"/>
      <c r="J508" s="565"/>
      <c r="K508" s="346"/>
      <c r="L508" s="8"/>
      <c r="M508" s="572"/>
      <c r="N508" s="346"/>
      <c r="O508" s="346"/>
      <c r="P508" s="423"/>
      <c r="Q508" s="439"/>
      <c r="R508" s="454"/>
      <c r="S508" s="456"/>
      <c r="T508" s="425"/>
      <c r="U508" s="506"/>
      <c r="V508" s="521"/>
      <c r="W508" s="425"/>
      <c r="X508" s="137"/>
      <c r="Y508" s="237" t="s">
        <v>1015</v>
      </c>
      <c r="Z508" s="195"/>
      <c r="AA508" s="195"/>
      <c r="AB508" s="142"/>
      <c r="AC508" s="142"/>
      <c r="AD508" s="143"/>
      <c r="AE508" s="144"/>
      <c r="AF508" s="144"/>
      <c r="AG508" s="144"/>
      <c r="AH508" s="591"/>
    </row>
    <row r="509" spans="1:34">
      <c r="A509" s="573"/>
      <c r="B509" s="13"/>
      <c r="C509" s="366" t="s">
        <v>2112</v>
      </c>
      <c r="D509" s="341" t="s">
        <v>2113</v>
      </c>
      <c r="E509" s="379" t="s">
        <v>335</v>
      </c>
      <c r="F509" s="402">
        <v>6</v>
      </c>
      <c r="G509" s="8"/>
      <c r="H509" s="413">
        <v>800</v>
      </c>
      <c r="I509" s="146">
        <f t="shared" si="96"/>
        <v>560</v>
      </c>
      <c r="J509" s="255">
        <f t="shared" si="97"/>
        <v>21.53846153846154</v>
      </c>
      <c r="K509" s="8" t="s">
        <v>3145</v>
      </c>
      <c r="L509" s="8"/>
      <c r="M509" s="572" t="s">
        <v>5777</v>
      </c>
      <c r="N509" s="8" t="s">
        <v>10</v>
      </c>
      <c r="O509" s="426">
        <v>5.3932499999999994E-2</v>
      </c>
      <c r="P509" s="423">
        <v>2988</v>
      </c>
      <c r="Q509" s="402">
        <v>21000</v>
      </c>
      <c r="R509" s="454" t="s">
        <v>3950</v>
      </c>
      <c r="S509" s="456"/>
      <c r="T509" s="448">
        <v>45</v>
      </c>
      <c r="U509" s="548" t="s">
        <v>5406</v>
      </c>
      <c r="V509" s="514" t="s">
        <v>3941</v>
      </c>
      <c r="W509" s="432" t="s">
        <v>781</v>
      </c>
      <c r="X509" s="169"/>
      <c r="Y509" s="71" t="s">
        <v>245</v>
      </c>
      <c r="Z509" s="145">
        <f t="shared" si="98"/>
        <v>0</v>
      </c>
      <c r="AA509" s="145">
        <f t="shared" si="99"/>
        <v>0</v>
      </c>
      <c r="AB509" s="257">
        <f t="shared" si="100"/>
        <v>0</v>
      </c>
      <c r="AC509" s="142">
        <f t="shared" si="101"/>
        <v>0</v>
      </c>
      <c r="AD509" s="143">
        <f t="shared" si="102"/>
        <v>0</v>
      </c>
      <c r="AE509" s="144" t="str">
        <f t="shared" si="103"/>
        <v/>
      </c>
      <c r="AF509" s="144" t="str">
        <f t="shared" si="104"/>
        <v/>
      </c>
      <c r="AG509" s="144">
        <f t="shared" si="105"/>
        <v>0</v>
      </c>
      <c r="AH509" s="591">
        <f t="shared" si="106"/>
        <v>0</v>
      </c>
    </row>
    <row r="510" spans="1:34">
      <c r="A510" s="573"/>
      <c r="B510" s="13"/>
      <c r="C510" s="366" t="s">
        <v>2114</v>
      </c>
      <c r="D510" s="341" t="s">
        <v>2113</v>
      </c>
      <c r="E510" s="379" t="s">
        <v>335</v>
      </c>
      <c r="F510" s="402">
        <v>6</v>
      </c>
      <c r="G510" s="232"/>
      <c r="H510" s="413">
        <v>800</v>
      </c>
      <c r="I510" s="146">
        <f t="shared" si="96"/>
        <v>560</v>
      </c>
      <c r="J510" s="255">
        <f t="shared" si="97"/>
        <v>21.53846153846154</v>
      </c>
      <c r="K510" s="8" t="s">
        <v>3145</v>
      </c>
      <c r="L510" s="8"/>
      <c r="M510" s="572" t="s">
        <v>5777</v>
      </c>
      <c r="N510" s="8" t="s">
        <v>10</v>
      </c>
      <c r="O510" s="426">
        <v>5.3932499999999994E-2</v>
      </c>
      <c r="P510" s="423">
        <v>2988</v>
      </c>
      <c r="Q510" s="402">
        <v>21000</v>
      </c>
      <c r="R510" s="460" t="s">
        <v>5229</v>
      </c>
      <c r="S510" s="456"/>
      <c r="T510" s="448">
        <v>45</v>
      </c>
      <c r="U510" s="548" t="s">
        <v>5407</v>
      </c>
      <c r="V510" s="514" t="s">
        <v>3941</v>
      </c>
      <c r="W510" s="432" t="s">
        <v>781</v>
      </c>
      <c r="X510" s="169"/>
      <c r="Y510" s="71" t="s">
        <v>6572</v>
      </c>
      <c r="Z510" s="145">
        <f t="shared" si="98"/>
        <v>0</v>
      </c>
      <c r="AA510" s="145">
        <f t="shared" si="99"/>
        <v>0</v>
      </c>
      <c r="AB510" s="257">
        <f t="shared" si="100"/>
        <v>0</v>
      </c>
      <c r="AC510" s="142">
        <f t="shared" si="101"/>
        <v>0</v>
      </c>
      <c r="AD510" s="143">
        <f t="shared" si="102"/>
        <v>0</v>
      </c>
      <c r="AE510" s="144" t="str">
        <f t="shared" si="103"/>
        <v/>
      </c>
      <c r="AF510" s="144" t="str">
        <f t="shared" si="104"/>
        <v/>
      </c>
      <c r="AG510" s="144">
        <f t="shared" si="105"/>
        <v>0</v>
      </c>
      <c r="AH510" s="591">
        <f t="shared" si="106"/>
        <v>0</v>
      </c>
    </row>
    <row r="511" spans="1:34">
      <c r="A511" s="573"/>
      <c r="B511" s="13">
        <v>75</v>
      </c>
      <c r="C511" s="345" t="s">
        <v>2115</v>
      </c>
      <c r="D511" s="345" t="s">
        <v>401</v>
      </c>
      <c r="E511" s="379" t="s">
        <v>97</v>
      </c>
      <c r="F511" s="402">
        <v>1</v>
      </c>
      <c r="G511" s="136"/>
      <c r="H511" s="413">
        <v>1132</v>
      </c>
      <c r="I511" s="146">
        <f t="shared" si="96"/>
        <v>792.4</v>
      </c>
      <c r="J511" s="255">
        <f t="shared" si="97"/>
        <v>30.476923076923075</v>
      </c>
      <c r="K511" s="8" t="s">
        <v>3145</v>
      </c>
      <c r="L511" s="8"/>
      <c r="M511" s="572" t="s">
        <v>5775</v>
      </c>
      <c r="N511" s="8" t="s">
        <v>10</v>
      </c>
      <c r="O511" s="426">
        <v>1.2937624999999999E-2</v>
      </c>
      <c r="P511" s="423">
        <v>996</v>
      </c>
      <c r="Q511" s="402">
        <v>6350</v>
      </c>
      <c r="R511" s="454" t="s">
        <v>3942</v>
      </c>
      <c r="S511" s="454"/>
      <c r="T511" s="448">
        <v>120</v>
      </c>
      <c r="U511" s="548" t="s">
        <v>634</v>
      </c>
      <c r="V511" s="523" t="s">
        <v>3943</v>
      </c>
      <c r="W511" s="425" t="s">
        <v>805</v>
      </c>
      <c r="X511" s="169"/>
      <c r="Y511" s="71" t="s">
        <v>6572</v>
      </c>
      <c r="Z511" s="145">
        <f t="shared" si="98"/>
        <v>0</v>
      </c>
      <c r="AA511" s="145">
        <f t="shared" si="99"/>
        <v>0</v>
      </c>
      <c r="AB511" s="257">
        <f t="shared" si="100"/>
        <v>0</v>
      </c>
      <c r="AC511" s="142">
        <f t="shared" si="101"/>
        <v>0</v>
      </c>
      <c r="AD511" s="143">
        <f t="shared" si="102"/>
        <v>0</v>
      </c>
      <c r="AE511" s="144" t="str">
        <f t="shared" si="103"/>
        <v/>
      </c>
      <c r="AF511" s="144" t="str">
        <f t="shared" si="104"/>
        <v/>
      </c>
      <c r="AG511" s="144">
        <f t="shared" si="105"/>
        <v>0</v>
      </c>
      <c r="AH511" s="591">
        <f t="shared" si="106"/>
        <v>0</v>
      </c>
    </row>
    <row r="512" spans="1:34" ht="15.75">
      <c r="A512" s="12"/>
      <c r="B512" s="13">
        <v>75</v>
      </c>
      <c r="C512" s="343" t="s">
        <v>2116</v>
      </c>
      <c r="D512" s="378" t="s">
        <v>402</v>
      </c>
      <c r="E512" s="379" t="s">
        <v>97</v>
      </c>
      <c r="F512" s="402">
        <v>1</v>
      </c>
      <c r="G512" s="235"/>
      <c r="H512" s="413">
        <v>1630</v>
      </c>
      <c r="I512" s="146">
        <f t="shared" si="96"/>
        <v>1141</v>
      </c>
      <c r="J512" s="255">
        <f t="shared" si="97"/>
        <v>43.884615384615387</v>
      </c>
      <c r="K512" s="8" t="s">
        <v>3145</v>
      </c>
      <c r="L512" s="8"/>
      <c r="M512" s="572" t="s">
        <v>5777</v>
      </c>
      <c r="N512" s="8" t="s">
        <v>10</v>
      </c>
      <c r="O512" s="426">
        <v>2.8262499999999999E-2</v>
      </c>
      <c r="P512" s="423">
        <v>980</v>
      </c>
      <c r="Q512" s="402">
        <v>8000</v>
      </c>
      <c r="R512" s="451" t="s">
        <v>3944</v>
      </c>
      <c r="S512" s="454"/>
      <c r="T512" s="448">
        <v>100</v>
      </c>
      <c r="U512" s="548" t="s">
        <v>3945</v>
      </c>
      <c r="V512" s="515"/>
      <c r="W512" s="425" t="s">
        <v>806</v>
      </c>
      <c r="X512" s="169"/>
      <c r="Y512" s="71" t="s">
        <v>6572</v>
      </c>
      <c r="Z512" s="145">
        <f t="shared" si="98"/>
        <v>0</v>
      </c>
      <c r="AA512" s="145">
        <f t="shared" si="99"/>
        <v>0</v>
      </c>
      <c r="AB512" s="257">
        <f t="shared" si="100"/>
        <v>0</v>
      </c>
      <c r="AC512" s="142">
        <f t="shared" si="101"/>
        <v>0</v>
      </c>
      <c r="AD512" s="143">
        <f t="shared" si="102"/>
        <v>0</v>
      </c>
      <c r="AE512" s="144" t="str">
        <f t="shared" si="103"/>
        <v/>
      </c>
      <c r="AF512" s="144" t="str">
        <f t="shared" si="104"/>
        <v/>
      </c>
      <c r="AG512" s="144">
        <f t="shared" si="105"/>
        <v>0</v>
      </c>
      <c r="AH512" s="591">
        <f t="shared" si="106"/>
        <v>0</v>
      </c>
    </row>
    <row r="513" spans="1:34">
      <c r="A513" s="573"/>
      <c r="B513" s="13">
        <v>75</v>
      </c>
      <c r="C513" s="345" t="s">
        <v>2117</v>
      </c>
      <c r="D513" s="345" t="s">
        <v>403</v>
      </c>
      <c r="E513" s="379" t="s">
        <v>97</v>
      </c>
      <c r="F513" s="402">
        <v>1</v>
      </c>
      <c r="G513" s="136"/>
      <c r="H513" s="413">
        <v>1656</v>
      </c>
      <c r="I513" s="146">
        <f t="shared" si="96"/>
        <v>1159.1999999999998</v>
      </c>
      <c r="J513" s="255">
        <f t="shared" si="97"/>
        <v>44.584615384615375</v>
      </c>
      <c r="K513" s="8" t="s">
        <v>3145</v>
      </c>
      <c r="L513" s="8"/>
      <c r="M513" s="572" t="s">
        <v>5775</v>
      </c>
      <c r="N513" s="8" t="s">
        <v>10</v>
      </c>
      <c r="O513" s="426">
        <v>1.9328499999999998E-2</v>
      </c>
      <c r="P513" s="423">
        <v>1494</v>
      </c>
      <c r="Q513" s="402">
        <v>9580</v>
      </c>
      <c r="R513" s="451" t="s">
        <v>3946</v>
      </c>
      <c r="S513" s="454"/>
      <c r="T513" s="448">
        <v>180</v>
      </c>
      <c r="U513" s="548" t="s">
        <v>635</v>
      </c>
      <c r="V513" s="522" t="s">
        <v>636</v>
      </c>
      <c r="W513" s="425" t="s">
        <v>807</v>
      </c>
      <c r="X513" s="169"/>
      <c r="Y513" s="234" t="s">
        <v>6572</v>
      </c>
      <c r="Z513" s="145">
        <f t="shared" si="98"/>
        <v>0</v>
      </c>
      <c r="AA513" s="145">
        <f t="shared" si="99"/>
        <v>0</v>
      </c>
      <c r="AB513" s="257">
        <f t="shared" si="100"/>
        <v>0</v>
      </c>
      <c r="AC513" s="142">
        <f t="shared" si="101"/>
        <v>0</v>
      </c>
      <c r="AD513" s="143">
        <f t="shared" si="102"/>
        <v>0</v>
      </c>
      <c r="AE513" s="144" t="str">
        <f t="shared" si="103"/>
        <v/>
      </c>
      <c r="AF513" s="144" t="str">
        <f t="shared" si="104"/>
        <v/>
      </c>
      <c r="AG513" s="144">
        <f t="shared" si="105"/>
        <v>0</v>
      </c>
      <c r="AH513" s="591">
        <f t="shared" si="106"/>
        <v>0</v>
      </c>
    </row>
    <row r="514" spans="1:34">
      <c r="A514" s="573"/>
      <c r="B514" s="13"/>
      <c r="C514" s="353" t="s">
        <v>2118</v>
      </c>
      <c r="D514" s="341" t="s">
        <v>2119</v>
      </c>
      <c r="E514" s="379" t="s">
        <v>97</v>
      </c>
      <c r="F514" s="402">
        <v>1</v>
      </c>
      <c r="G514" s="8"/>
      <c r="H514" s="413">
        <v>2586</v>
      </c>
      <c r="I514" s="146">
        <f t="shared" si="96"/>
        <v>1810.1999999999998</v>
      </c>
      <c r="J514" s="255">
        <f t="shared" si="97"/>
        <v>69.623076923076923</v>
      </c>
      <c r="K514" s="8" t="s">
        <v>3145</v>
      </c>
      <c r="L514" s="8"/>
      <c r="M514" s="572" t="s">
        <v>5777</v>
      </c>
      <c r="N514" s="8" t="s">
        <v>10</v>
      </c>
      <c r="O514" s="426">
        <v>2.3104E-2</v>
      </c>
      <c r="P514" s="423">
        <v>1996</v>
      </c>
      <c r="Q514" s="439">
        <v>11000</v>
      </c>
      <c r="R514" s="459" t="s">
        <v>3960</v>
      </c>
      <c r="S514" s="454"/>
      <c r="T514" s="448">
        <v>160</v>
      </c>
      <c r="U514" s="548" t="s">
        <v>5408</v>
      </c>
      <c r="V514" s="507" t="s">
        <v>3947</v>
      </c>
      <c r="W514" s="425" t="s">
        <v>796</v>
      </c>
      <c r="X514" s="169"/>
      <c r="Y514" s="238" t="s">
        <v>245</v>
      </c>
      <c r="Z514" s="145">
        <f t="shared" si="98"/>
        <v>0</v>
      </c>
      <c r="AA514" s="145">
        <f t="shared" si="99"/>
        <v>0</v>
      </c>
      <c r="AB514" s="257">
        <f t="shared" si="100"/>
        <v>0</v>
      </c>
      <c r="AC514" s="142">
        <f t="shared" si="101"/>
        <v>0</v>
      </c>
      <c r="AD514" s="143">
        <f t="shared" si="102"/>
        <v>0</v>
      </c>
      <c r="AE514" s="144" t="str">
        <f t="shared" si="103"/>
        <v/>
      </c>
      <c r="AF514" s="144" t="str">
        <f t="shared" si="104"/>
        <v/>
      </c>
      <c r="AG514" s="144">
        <f t="shared" si="105"/>
        <v>0</v>
      </c>
      <c r="AH514" s="591">
        <f t="shared" si="106"/>
        <v>0</v>
      </c>
    </row>
    <row r="515" spans="1:34">
      <c r="A515" s="573"/>
      <c r="B515" s="13">
        <v>75</v>
      </c>
      <c r="C515" s="345" t="s">
        <v>2120</v>
      </c>
      <c r="D515" s="345" t="s">
        <v>404</v>
      </c>
      <c r="E515" s="379" t="s">
        <v>97</v>
      </c>
      <c r="F515" s="402">
        <v>1</v>
      </c>
      <c r="G515" s="8"/>
      <c r="H515" s="413">
        <v>2113</v>
      </c>
      <c r="I515" s="146">
        <f t="shared" si="96"/>
        <v>1479.1</v>
      </c>
      <c r="J515" s="255">
        <f t="shared" si="97"/>
        <v>56.888461538461534</v>
      </c>
      <c r="K515" s="8" t="s">
        <v>3145</v>
      </c>
      <c r="L515" s="8"/>
      <c r="M515" s="572" t="s">
        <v>5775</v>
      </c>
      <c r="N515" s="8" t="s">
        <v>10</v>
      </c>
      <c r="O515" s="426">
        <v>2.0663999999999998E-2</v>
      </c>
      <c r="P515" s="423">
        <v>1992</v>
      </c>
      <c r="Q515" s="402">
        <v>12000</v>
      </c>
      <c r="R515" s="451" t="s">
        <v>3948</v>
      </c>
      <c r="S515" s="454"/>
      <c r="T515" s="448">
        <v>240</v>
      </c>
      <c r="U515" s="548" t="s">
        <v>637</v>
      </c>
      <c r="V515" s="536"/>
      <c r="W515" s="425" t="s">
        <v>808</v>
      </c>
      <c r="X515" s="169"/>
      <c r="Y515" s="237" t="s">
        <v>6572</v>
      </c>
      <c r="Z515" s="145">
        <f t="shared" si="98"/>
        <v>0</v>
      </c>
      <c r="AA515" s="145">
        <f t="shared" si="99"/>
        <v>0</v>
      </c>
      <c r="AB515" s="257">
        <f t="shared" si="100"/>
        <v>0</v>
      </c>
      <c r="AC515" s="142">
        <f t="shared" si="101"/>
        <v>0</v>
      </c>
      <c r="AD515" s="143">
        <f t="shared" si="102"/>
        <v>0</v>
      </c>
      <c r="AE515" s="144" t="str">
        <f t="shared" si="103"/>
        <v/>
      </c>
      <c r="AF515" s="144" t="str">
        <f t="shared" si="104"/>
        <v/>
      </c>
      <c r="AG515" s="144">
        <f t="shared" si="105"/>
        <v>0</v>
      </c>
      <c r="AH515" s="591">
        <f t="shared" si="106"/>
        <v>0</v>
      </c>
    </row>
    <row r="516" spans="1:34">
      <c r="A516" s="573"/>
      <c r="B516" s="13">
        <v>75</v>
      </c>
      <c r="C516" s="343" t="s">
        <v>2121</v>
      </c>
      <c r="D516" s="378" t="s">
        <v>405</v>
      </c>
      <c r="E516" s="379" t="s">
        <v>97</v>
      </c>
      <c r="F516" s="402">
        <v>1</v>
      </c>
      <c r="G516" s="8"/>
      <c r="H516" s="413">
        <v>3248</v>
      </c>
      <c r="I516" s="146">
        <f t="shared" si="96"/>
        <v>2273.6</v>
      </c>
      <c r="J516" s="255">
        <f t="shared" si="97"/>
        <v>87.446153846153848</v>
      </c>
      <c r="K516" s="8" t="s">
        <v>3145</v>
      </c>
      <c r="L516" s="346"/>
      <c r="M516" s="572" t="s">
        <v>5777</v>
      </c>
      <c r="N516" s="8" t="s">
        <v>10</v>
      </c>
      <c r="O516" s="426">
        <v>5.5107499999999997E-2</v>
      </c>
      <c r="P516" s="423">
        <v>1960</v>
      </c>
      <c r="Q516" s="402">
        <v>15000</v>
      </c>
      <c r="R516" s="451" t="s">
        <v>3944</v>
      </c>
      <c r="S516" s="454"/>
      <c r="T516" s="448">
        <v>200</v>
      </c>
      <c r="U516" s="548" t="s">
        <v>3949</v>
      </c>
      <c r="V516" s="515"/>
      <c r="W516" s="425" t="s">
        <v>806</v>
      </c>
      <c r="X516" s="169"/>
      <c r="Y516" s="71" t="s">
        <v>6572</v>
      </c>
      <c r="Z516" s="145">
        <f t="shared" si="98"/>
        <v>0</v>
      </c>
      <c r="AA516" s="145">
        <f t="shared" si="99"/>
        <v>0</v>
      </c>
      <c r="AB516" s="257">
        <f t="shared" si="100"/>
        <v>0</v>
      </c>
      <c r="AC516" s="142">
        <f t="shared" si="101"/>
        <v>0</v>
      </c>
      <c r="AD516" s="143">
        <f t="shared" si="102"/>
        <v>0</v>
      </c>
      <c r="AE516" s="144" t="str">
        <f t="shared" si="103"/>
        <v/>
      </c>
      <c r="AF516" s="144" t="str">
        <f t="shared" si="104"/>
        <v/>
      </c>
      <c r="AG516" s="144">
        <f t="shared" si="105"/>
        <v>0</v>
      </c>
      <c r="AH516" s="591">
        <f t="shared" si="106"/>
        <v>0</v>
      </c>
    </row>
    <row r="517" spans="1:34" ht="15.75">
      <c r="A517" s="12" t="s">
        <v>5655</v>
      </c>
      <c r="B517" s="13"/>
      <c r="C517" s="348"/>
      <c r="D517" s="341"/>
      <c r="E517" s="379"/>
      <c r="F517" s="401"/>
      <c r="G517" s="8"/>
      <c r="H517" s="413"/>
      <c r="I517" s="410"/>
      <c r="J517" s="565"/>
      <c r="K517" s="346"/>
      <c r="L517" s="8"/>
      <c r="M517" s="572"/>
      <c r="N517" s="346"/>
      <c r="O517" s="346"/>
      <c r="P517" s="423"/>
      <c r="Q517" s="439"/>
      <c r="R517" s="454"/>
      <c r="S517" s="456"/>
      <c r="T517" s="425"/>
      <c r="U517" s="506"/>
      <c r="V517" s="530"/>
      <c r="W517" s="425"/>
      <c r="X517" s="137"/>
      <c r="Y517" s="71" t="s">
        <v>1015</v>
      </c>
      <c r="Z517" s="195"/>
      <c r="AA517" s="195"/>
      <c r="AB517" s="142"/>
      <c r="AC517" s="142"/>
      <c r="AD517" s="143"/>
      <c r="AE517" s="144"/>
      <c r="AF517" s="144"/>
      <c r="AG517" s="144"/>
      <c r="AH517" s="591"/>
    </row>
    <row r="518" spans="1:34">
      <c r="A518" s="573"/>
      <c r="B518" s="13">
        <v>211</v>
      </c>
      <c r="C518" s="366" t="s">
        <v>2122</v>
      </c>
      <c r="D518" s="341" t="s">
        <v>2113</v>
      </c>
      <c r="E518" s="379" t="s">
        <v>335</v>
      </c>
      <c r="F518" s="402">
        <v>6</v>
      </c>
      <c r="G518" s="8"/>
      <c r="H518" s="413">
        <v>671</v>
      </c>
      <c r="I518" s="146">
        <f t="shared" si="96"/>
        <v>469.7</v>
      </c>
      <c r="J518" s="255">
        <f t="shared" si="97"/>
        <v>18.065384615384616</v>
      </c>
      <c r="K518" s="8" t="s">
        <v>3145</v>
      </c>
      <c r="L518" s="8"/>
      <c r="M518" s="572" t="s">
        <v>5777</v>
      </c>
      <c r="N518" s="8" t="s">
        <v>3208</v>
      </c>
      <c r="O518" s="426">
        <v>4.2900000000000001E-2</v>
      </c>
      <c r="P518" s="423">
        <v>2976</v>
      </c>
      <c r="Q518" s="402">
        <v>19500</v>
      </c>
      <c r="R518" s="454" t="s">
        <v>3950</v>
      </c>
      <c r="S518" s="454"/>
      <c r="T518" s="448">
        <v>45</v>
      </c>
      <c r="U518" s="548" t="s">
        <v>5409</v>
      </c>
      <c r="V518" s="540" t="s">
        <v>3941</v>
      </c>
      <c r="W518" s="432" t="s">
        <v>781</v>
      </c>
      <c r="X518" s="169"/>
      <c r="Y518" s="71" t="s">
        <v>245</v>
      </c>
      <c r="Z518" s="145">
        <f t="shared" si="98"/>
        <v>0</v>
      </c>
      <c r="AA518" s="145">
        <f t="shared" si="99"/>
        <v>0</v>
      </c>
      <c r="AB518" s="257">
        <f t="shared" si="100"/>
        <v>0</v>
      </c>
      <c r="AC518" s="142">
        <f t="shared" si="101"/>
        <v>0</v>
      </c>
      <c r="AD518" s="143">
        <f t="shared" si="102"/>
        <v>0</v>
      </c>
      <c r="AE518" s="144" t="str">
        <f t="shared" si="103"/>
        <v/>
      </c>
      <c r="AF518" s="144">
        <f t="shared" si="104"/>
        <v>0</v>
      </c>
      <c r="AG518" s="144" t="str">
        <f t="shared" si="105"/>
        <v/>
      </c>
      <c r="AH518" s="591">
        <f t="shared" si="106"/>
        <v>0</v>
      </c>
    </row>
    <row r="519" spans="1:34">
      <c r="A519" s="573"/>
      <c r="B519" s="13">
        <v>211</v>
      </c>
      <c r="C519" s="345" t="s">
        <v>2123</v>
      </c>
      <c r="D519" s="345" t="s">
        <v>401</v>
      </c>
      <c r="E519" s="379" t="s">
        <v>97</v>
      </c>
      <c r="F519" s="402">
        <v>1</v>
      </c>
      <c r="G519" s="233"/>
      <c r="H519" s="413">
        <v>1132</v>
      </c>
      <c r="I519" s="146">
        <f t="shared" si="96"/>
        <v>792.4</v>
      </c>
      <c r="J519" s="255">
        <f t="shared" si="97"/>
        <v>30.476923076923075</v>
      </c>
      <c r="K519" s="8" t="s">
        <v>3145</v>
      </c>
      <c r="L519" s="8"/>
      <c r="M519" s="572" t="s">
        <v>5777</v>
      </c>
      <c r="N519" s="8" t="s">
        <v>3208</v>
      </c>
      <c r="O519" s="426">
        <v>1.2937624999999999E-2</v>
      </c>
      <c r="P519" s="423">
        <v>996</v>
      </c>
      <c r="Q519" s="402">
        <v>6350</v>
      </c>
      <c r="R519" s="454" t="s">
        <v>3951</v>
      </c>
      <c r="S519" s="454"/>
      <c r="T519" s="448">
        <v>120</v>
      </c>
      <c r="U519" s="548" t="s">
        <v>3952</v>
      </c>
      <c r="V519" s="522" t="s">
        <v>3953</v>
      </c>
      <c r="W519" s="425" t="s">
        <v>805</v>
      </c>
      <c r="X519" s="169"/>
      <c r="Y519" s="71" t="s">
        <v>6572</v>
      </c>
      <c r="Z519" s="145">
        <f t="shared" si="98"/>
        <v>0</v>
      </c>
      <c r="AA519" s="145">
        <f t="shared" si="99"/>
        <v>0</v>
      </c>
      <c r="AB519" s="257">
        <f t="shared" si="100"/>
        <v>0</v>
      </c>
      <c r="AC519" s="142">
        <f t="shared" si="101"/>
        <v>0</v>
      </c>
      <c r="AD519" s="143">
        <f t="shared" si="102"/>
        <v>0</v>
      </c>
      <c r="AE519" s="144" t="str">
        <f t="shared" si="103"/>
        <v/>
      </c>
      <c r="AF519" s="144">
        <f t="shared" si="104"/>
        <v>0</v>
      </c>
      <c r="AG519" s="144" t="str">
        <f t="shared" si="105"/>
        <v/>
      </c>
      <c r="AH519" s="591">
        <f t="shared" si="106"/>
        <v>0</v>
      </c>
    </row>
    <row r="520" spans="1:34" ht="15.75">
      <c r="A520" s="12"/>
      <c r="B520" s="13">
        <v>211</v>
      </c>
      <c r="C520" s="353" t="s">
        <v>2124</v>
      </c>
      <c r="D520" s="378" t="s">
        <v>402</v>
      </c>
      <c r="E520" s="379" t="s">
        <v>97</v>
      </c>
      <c r="F520" s="402">
        <v>1</v>
      </c>
      <c r="G520" s="136"/>
      <c r="H520" s="413">
        <v>1630</v>
      </c>
      <c r="I520" s="146">
        <f t="shared" si="96"/>
        <v>1141</v>
      </c>
      <c r="J520" s="255">
        <f t="shared" si="97"/>
        <v>43.884615384615387</v>
      </c>
      <c r="K520" s="8" t="s">
        <v>3145</v>
      </c>
      <c r="L520" s="8"/>
      <c r="M520" s="572" t="s">
        <v>5777</v>
      </c>
      <c r="N520" s="8" t="s">
        <v>3208</v>
      </c>
      <c r="O520" s="426">
        <v>2.8262499999999999E-2</v>
      </c>
      <c r="P520" s="423">
        <v>980</v>
      </c>
      <c r="Q520" s="402">
        <v>8000</v>
      </c>
      <c r="R520" s="454" t="s">
        <v>3954</v>
      </c>
      <c r="S520" s="454"/>
      <c r="T520" s="448">
        <v>100</v>
      </c>
      <c r="U520" s="548" t="s">
        <v>3955</v>
      </c>
      <c r="V520" s="507" t="s">
        <v>3956</v>
      </c>
      <c r="W520" s="425" t="s">
        <v>806</v>
      </c>
      <c r="X520" s="169"/>
      <c r="Y520" s="71" t="s">
        <v>245</v>
      </c>
      <c r="Z520" s="145">
        <f t="shared" si="98"/>
        <v>0</v>
      </c>
      <c r="AA520" s="145">
        <f t="shared" si="99"/>
        <v>0</v>
      </c>
      <c r="AB520" s="257">
        <f t="shared" si="100"/>
        <v>0</v>
      </c>
      <c r="AC520" s="142">
        <f t="shared" si="101"/>
        <v>0</v>
      </c>
      <c r="AD520" s="143">
        <f t="shared" si="102"/>
        <v>0</v>
      </c>
      <c r="AE520" s="144" t="str">
        <f t="shared" si="103"/>
        <v/>
      </c>
      <c r="AF520" s="144">
        <f t="shared" si="104"/>
        <v>0</v>
      </c>
      <c r="AG520" s="144" t="str">
        <f t="shared" si="105"/>
        <v/>
      </c>
      <c r="AH520" s="591">
        <f t="shared" si="106"/>
        <v>0</v>
      </c>
    </row>
    <row r="521" spans="1:34">
      <c r="A521" s="573"/>
      <c r="B521" s="13">
        <v>211</v>
      </c>
      <c r="C521" s="345" t="s">
        <v>2125</v>
      </c>
      <c r="D521" s="345" t="s">
        <v>403</v>
      </c>
      <c r="E521" s="379" t="s">
        <v>97</v>
      </c>
      <c r="F521" s="402">
        <v>1</v>
      </c>
      <c r="G521" s="259"/>
      <c r="H521" s="413">
        <v>1656</v>
      </c>
      <c r="I521" s="146">
        <f t="shared" si="96"/>
        <v>1159.1999999999998</v>
      </c>
      <c r="J521" s="255">
        <f t="shared" si="97"/>
        <v>44.584615384615375</v>
      </c>
      <c r="K521" s="8" t="s">
        <v>3145</v>
      </c>
      <c r="L521" s="8"/>
      <c r="M521" s="572" t="s">
        <v>5777</v>
      </c>
      <c r="N521" s="8" t="s">
        <v>3208</v>
      </c>
      <c r="O521" s="426">
        <v>1.9328499999999998E-2</v>
      </c>
      <c r="P521" s="423">
        <v>1494</v>
      </c>
      <c r="Q521" s="402">
        <v>9580</v>
      </c>
      <c r="R521" s="451" t="s">
        <v>3957</v>
      </c>
      <c r="S521" s="454"/>
      <c r="T521" s="448">
        <v>180</v>
      </c>
      <c r="U521" s="548" t="s">
        <v>3958</v>
      </c>
      <c r="V521" s="507" t="s">
        <v>3959</v>
      </c>
      <c r="W521" s="425" t="s">
        <v>807</v>
      </c>
      <c r="X521" s="169"/>
      <c r="Y521" s="71" t="s">
        <v>6572</v>
      </c>
      <c r="Z521" s="145">
        <f t="shared" si="98"/>
        <v>0</v>
      </c>
      <c r="AA521" s="145">
        <f t="shared" si="99"/>
        <v>0</v>
      </c>
      <c r="AB521" s="257">
        <f t="shared" si="100"/>
        <v>0</v>
      </c>
      <c r="AC521" s="142">
        <f t="shared" si="101"/>
        <v>0</v>
      </c>
      <c r="AD521" s="143">
        <f t="shared" si="102"/>
        <v>0</v>
      </c>
      <c r="AE521" s="144" t="str">
        <f t="shared" si="103"/>
        <v/>
      </c>
      <c r="AF521" s="144">
        <f t="shared" si="104"/>
        <v>0</v>
      </c>
      <c r="AG521" s="144" t="str">
        <f t="shared" si="105"/>
        <v/>
      </c>
      <c r="AH521" s="591">
        <f t="shared" si="106"/>
        <v>0</v>
      </c>
    </row>
    <row r="522" spans="1:34">
      <c r="A522" s="573"/>
      <c r="B522" s="13">
        <v>211</v>
      </c>
      <c r="C522" s="353" t="s">
        <v>2126</v>
      </c>
      <c r="D522" s="341" t="s">
        <v>2119</v>
      </c>
      <c r="E522" s="379" t="s">
        <v>97</v>
      </c>
      <c r="F522" s="402">
        <v>1</v>
      </c>
      <c r="G522" s="8"/>
      <c r="H522" s="413">
        <v>1923</v>
      </c>
      <c r="I522" s="146">
        <f t="shared" si="96"/>
        <v>1346.1</v>
      </c>
      <c r="J522" s="255">
        <f t="shared" si="97"/>
        <v>51.773076923076921</v>
      </c>
      <c r="K522" s="8" t="s">
        <v>3145</v>
      </c>
      <c r="L522" s="8"/>
      <c r="M522" s="572" t="s">
        <v>5777</v>
      </c>
      <c r="N522" s="8" t="s">
        <v>3208</v>
      </c>
      <c r="O522" s="426">
        <v>1.98505E-2</v>
      </c>
      <c r="P522" s="423">
        <v>1996</v>
      </c>
      <c r="Q522" s="439">
        <v>10000</v>
      </c>
      <c r="R522" s="459" t="s">
        <v>3960</v>
      </c>
      <c r="S522" s="459"/>
      <c r="T522" s="448">
        <v>160</v>
      </c>
      <c r="U522" s="548" t="s">
        <v>5410</v>
      </c>
      <c r="V522" s="514" t="s">
        <v>3961</v>
      </c>
      <c r="W522" s="425" t="s">
        <v>796</v>
      </c>
      <c r="X522" s="169"/>
      <c r="Y522" s="234" t="s">
        <v>245</v>
      </c>
      <c r="Z522" s="145">
        <f t="shared" si="98"/>
        <v>0</v>
      </c>
      <c r="AA522" s="145">
        <f t="shared" si="99"/>
        <v>0</v>
      </c>
      <c r="AB522" s="257">
        <f t="shared" si="100"/>
        <v>0</v>
      </c>
      <c r="AC522" s="142">
        <f t="shared" si="101"/>
        <v>0</v>
      </c>
      <c r="AD522" s="143">
        <f t="shared" si="102"/>
        <v>0</v>
      </c>
      <c r="AE522" s="144" t="str">
        <f t="shared" si="103"/>
        <v/>
      </c>
      <c r="AF522" s="144">
        <f t="shared" si="104"/>
        <v>0</v>
      </c>
      <c r="AG522" s="144" t="str">
        <f t="shared" si="105"/>
        <v/>
      </c>
      <c r="AH522" s="591">
        <f t="shared" si="106"/>
        <v>0</v>
      </c>
    </row>
    <row r="523" spans="1:34">
      <c r="A523" s="573"/>
      <c r="B523" s="13">
        <v>211</v>
      </c>
      <c r="C523" s="345" t="s">
        <v>2127</v>
      </c>
      <c r="D523" s="345" t="s">
        <v>404</v>
      </c>
      <c r="E523" s="379" t="s">
        <v>97</v>
      </c>
      <c r="F523" s="402">
        <v>1</v>
      </c>
      <c r="G523" s="8"/>
      <c r="H523" s="413">
        <v>2113</v>
      </c>
      <c r="I523" s="146">
        <f t="shared" si="96"/>
        <v>1479.1</v>
      </c>
      <c r="J523" s="255">
        <f t="shared" si="97"/>
        <v>56.888461538461534</v>
      </c>
      <c r="K523" s="8" t="s">
        <v>3145</v>
      </c>
      <c r="L523" s="8"/>
      <c r="M523" s="572" t="s">
        <v>5777</v>
      </c>
      <c r="N523" s="8" t="s">
        <v>3208</v>
      </c>
      <c r="O523" s="426">
        <v>2.0663999999999998E-2</v>
      </c>
      <c r="P523" s="423">
        <v>1992</v>
      </c>
      <c r="Q523" s="402">
        <v>12000</v>
      </c>
      <c r="R523" s="451" t="s">
        <v>3962</v>
      </c>
      <c r="S523" s="454"/>
      <c r="T523" s="448">
        <v>240</v>
      </c>
      <c r="U523" s="548" t="s">
        <v>3963</v>
      </c>
      <c r="V523" s="512" t="s">
        <v>3964</v>
      </c>
      <c r="W523" s="425" t="s">
        <v>808</v>
      </c>
      <c r="X523" s="169"/>
      <c r="Y523" s="238" t="s">
        <v>245</v>
      </c>
      <c r="Z523" s="145">
        <f t="shared" si="98"/>
        <v>0</v>
      </c>
      <c r="AA523" s="145">
        <f t="shared" si="99"/>
        <v>0</v>
      </c>
      <c r="AB523" s="257">
        <f t="shared" si="100"/>
        <v>0</v>
      </c>
      <c r="AC523" s="142">
        <f t="shared" si="101"/>
        <v>0</v>
      </c>
      <c r="AD523" s="143">
        <f t="shared" si="102"/>
        <v>0</v>
      </c>
      <c r="AE523" s="144" t="str">
        <f t="shared" si="103"/>
        <v/>
      </c>
      <c r="AF523" s="144">
        <f t="shared" si="104"/>
        <v>0</v>
      </c>
      <c r="AG523" s="144" t="str">
        <f t="shared" si="105"/>
        <v/>
      </c>
      <c r="AH523" s="591">
        <f t="shared" si="106"/>
        <v>0</v>
      </c>
    </row>
    <row r="524" spans="1:34">
      <c r="A524" s="573"/>
      <c r="B524" s="13">
        <v>211</v>
      </c>
      <c r="C524" s="343" t="s">
        <v>2128</v>
      </c>
      <c r="D524" s="378" t="s">
        <v>405</v>
      </c>
      <c r="E524" s="379" t="s">
        <v>97</v>
      </c>
      <c r="F524" s="402">
        <v>1</v>
      </c>
      <c r="G524" s="136"/>
      <c r="H524" s="413">
        <v>3248</v>
      </c>
      <c r="I524" s="146">
        <f t="shared" si="96"/>
        <v>2273.6</v>
      </c>
      <c r="J524" s="255">
        <f t="shared" si="97"/>
        <v>87.446153846153848</v>
      </c>
      <c r="K524" s="8" t="s">
        <v>3145</v>
      </c>
      <c r="L524" s="346"/>
      <c r="M524" s="572" t="s">
        <v>5777</v>
      </c>
      <c r="N524" s="8" t="s">
        <v>3208</v>
      </c>
      <c r="O524" s="426">
        <v>5.5107499999999997E-2</v>
      </c>
      <c r="P524" s="423">
        <v>1960</v>
      </c>
      <c r="Q524" s="402">
        <v>15000</v>
      </c>
      <c r="R524" s="451" t="s">
        <v>3965</v>
      </c>
      <c r="S524" s="454"/>
      <c r="T524" s="448">
        <v>200</v>
      </c>
      <c r="U524" s="548" t="s">
        <v>3966</v>
      </c>
      <c r="V524" s="512" t="s">
        <v>3967</v>
      </c>
      <c r="W524" s="425" t="s">
        <v>806</v>
      </c>
      <c r="X524" s="169"/>
      <c r="Y524" s="238" t="s">
        <v>245</v>
      </c>
      <c r="Z524" s="145">
        <f t="shared" si="98"/>
        <v>0</v>
      </c>
      <c r="AA524" s="145">
        <f t="shared" si="99"/>
        <v>0</v>
      </c>
      <c r="AB524" s="257">
        <f t="shared" si="100"/>
        <v>0</v>
      </c>
      <c r="AC524" s="142">
        <f t="shared" si="101"/>
        <v>0</v>
      </c>
      <c r="AD524" s="143">
        <f t="shared" si="102"/>
        <v>0</v>
      </c>
      <c r="AE524" s="144" t="str">
        <f t="shared" si="103"/>
        <v/>
      </c>
      <c r="AF524" s="144">
        <f t="shared" si="104"/>
        <v>0</v>
      </c>
      <c r="AG524" s="144" t="str">
        <f t="shared" si="105"/>
        <v/>
      </c>
      <c r="AH524" s="591">
        <f t="shared" si="106"/>
        <v>0</v>
      </c>
    </row>
    <row r="525" spans="1:34" ht="15.75">
      <c r="A525" s="12" t="s">
        <v>5656</v>
      </c>
      <c r="B525" s="13"/>
      <c r="C525" s="348"/>
      <c r="D525" s="341"/>
      <c r="E525" s="379"/>
      <c r="F525" s="401"/>
      <c r="G525" s="232"/>
      <c r="H525" s="413"/>
      <c r="I525" s="410"/>
      <c r="J525" s="565"/>
      <c r="K525" s="346"/>
      <c r="L525" s="8"/>
      <c r="M525" s="572"/>
      <c r="N525" s="346"/>
      <c r="O525" s="346"/>
      <c r="P525" s="423"/>
      <c r="Q525" s="439"/>
      <c r="R525" s="454"/>
      <c r="S525" s="456"/>
      <c r="T525" s="425"/>
      <c r="U525" s="506"/>
      <c r="V525" s="530"/>
      <c r="W525" s="425"/>
      <c r="X525" s="137"/>
      <c r="Y525" s="71" t="s">
        <v>1015</v>
      </c>
      <c r="Z525" s="195"/>
      <c r="AA525" s="195"/>
      <c r="AB525" s="142"/>
      <c r="AC525" s="142"/>
      <c r="AD525" s="143"/>
      <c r="AE525" s="144"/>
      <c r="AF525" s="144"/>
      <c r="AG525" s="144"/>
      <c r="AH525" s="591"/>
    </row>
    <row r="526" spans="1:34" ht="15.75">
      <c r="A526" s="12"/>
      <c r="B526" s="13">
        <v>76</v>
      </c>
      <c r="C526" s="353" t="s">
        <v>2129</v>
      </c>
      <c r="D526" s="341" t="s">
        <v>2130</v>
      </c>
      <c r="E526" s="379" t="s">
        <v>97</v>
      </c>
      <c r="F526" s="402">
        <v>1</v>
      </c>
      <c r="G526" s="136"/>
      <c r="H526" s="413">
        <v>1758</v>
      </c>
      <c r="I526" s="146">
        <f t="shared" si="96"/>
        <v>1230.5999999999999</v>
      </c>
      <c r="J526" s="255">
        <f t="shared" si="97"/>
        <v>47.330769230769228</v>
      </c>
      <c r="K526" s="8" t="s">
        <v>3207</v>
      </c>
      <c r="L526" s="8"/>
      <c r="M526" s="572" t="s">
        <v>5777</v>
      </c>
      <c r="N526" s="8" t="s">
        <v>3208</v>
      </c>
      <c r="O526" s="426">
        <v>1.76755E-2</v>
      </c>
      <c r="P526" s="423">
        <v>1980</v>
      </c>
      <c r="Q526" s="439">
        <v>9000</v>
      </c>
      <c r="R526" s="454" t="s">
        <v>3968</v>
      </c>
      <c r="S526" s="454"/>
      <c r="T526" s="448">
        <v>140</v>
      </c>
      <c r="U526" s="548" t="s">
        <v>5411</v>
      </c>
      <c r="V526" s="514" t="s">
        <v>3969</v>
      </c>
      <c r="W526" s="425" t="s">
        <v>789</v>
      </c>
      <c r="X526" s="169"/>
      <c r="Y526" s="71" t="s">
        <v>245</v>
      </c>
      <c r="Z526" s="145">
        <f t="shared" si="98"/>
        <v>0</v>
      </c>
      <c r="AA526" s="145">
        <f t="shared" si="99"/>
        <v>0</v>
      </c>
      <c r="AB526" s="257">
        <f t="shared" si="100"/>
        <v>0</v>
      </c>
      <c r="AC526" s="142">
        <f t="shared" si="101"/>
        <v>0</v>
      </c>
      <c r="AD526" s="143">
        <f t="shared" si="102"/>
        <v>0</v>
      </c>
      <c r="AE526" s="144" t="str">
        <f t="shared" si="103"/>
        <v/>
      </c>
      <c r="AF526" s="144">
        <f t="shared" si="104"/>
        <v>0</v>
      </c>
      <c r="AG526" s="144" t="str">
        <f t="shared" si="105"/>
        <v/>
      </c>
      <c r="AH526" s="591">
        <f t="shared" si="106"/>
        <v>0</v>
      </c>
    </row>
    <row r="527" spans="1:34">
      <c r="A527" s="573"/>
      <c r="B527" s="13">
        <v>76</v>
      </c>
      <c r="C527" s="366" t="s">
        <v>2131</v>
      </c>
      <c r="D527" s="345" t="s">
        <v>2132</v>
      </c>
      <c r="E527" s="379" t="s">
        <v>97</v>
      </c>
      <c r="F527" s="402">
        <v>1</v>
      </c>
      <c r="G527" s="259"/>
      <c r="H527" s="412">
        <v>2102</v>
      </c>
      <c r="I527" s="146">
        <f t="shared" si="96"/>
        <v>1471.3999999999999</v>
      </c>
      <c r="J527" s="255">
        <f t="shared" si="97"/>
        <v>56.592307692307685</v>
      </c>
      <c r="K527" s="8" t="s">
        <v>3207</v>
      </c>
      <c r="L527" s="346"/>
      <c r="M527" s="572" t="s">
        <v>5777</v>
      </c>
      <c r="N527" s="8" t="s">
        <v>3208</v>
      </c>
      <c r="O527" s="426">
        <v>2.639E-2</v>
      </c>
      <c r="P527" s="423">
        <v>1994</v>
      </c>
      <c r="Q527" s="402">
        <v>12000</v>
      </c>
      <c r="R527" s="451" t="s">
        <v>3970</v>
      </c>
      <c r="S527" s="454"/>
      <c r="T527" s="448">
        <v>180</v>
      </c>
      <c r="U527" s="548" t="s">
        <v>3971</v>
      </c>
      <c r="V527" s="522" t="s">
        <v>3972</v>
      </c>
      <c r="W527" s="425" t="s">
        <v>809</v>
      </c>
      <c r="X527" s="169"/>
      <c r="Y527" s="71" t="s">
        <v>245</v>
      </c>
      <c r="Z527" s="145">
        <f t="shared" si="98"/>
        <v>0</v>
      </c>
      <c r="AA527" s="145">
        <f t="shared" si="99"/>
        <v>0</v>
      </c>
      <c r="AB527" s="257">
        <f t="shared" si="100"/>
        <v>0</v>
      </c>
      <c r="AC527" s="142">
        <f t="shared" si="101"/>
        <v>0</v>
      </c>
      <c r="AD527" s="143">
        <f t="shared" si="102"/>
        <v>0</v>
      </c>
      <c r="AE527" s="144" t="str">
        <f t="shared" si="103"/>
        <v/>
      </c>
      <c r="AF527" s="144">
        <f t="shared" si="104"/>
        <v>0</v>
      </c>
      <c r="AG527" s="144" t="str">
        <f t="shared" si="105"/>
        <v/>
      </c>
      <c r="AH527" s="591">
        <f t="shared" si="106"/>
        <v>0</v>
      </c>
    </row>
    <row r="528" spans="1:34">
      <c r="A528" s="573"/>
      <c r="B528" s="13">
        <v>76</v>
      </c>
      <c r="C528" s="355" t="s">
        <v>2133</v>
      </c>
      <c r="D528" s="373" t="s">
        <v>2134</v>
      </c>
      <c r="E528" s="379" t="s">
        <v>97</v>
      </c>
      <c r="F528" s="402">
        <v>1</v>
      </c>
      <c r="G528" s="8"/>
      <c r="H528" s="412">
        <v>2197</v>
      </c>
      <c r="I528" s="146">
        <f t="shared" si="96"/>
        <v>1537.8999999999999</v>
      </c>
      <c r="J528" s="255">
        <f t="shared" si="97"/>
        <v>59.149999999999991</v>
      </c>
      <c r="K528" s="8" t="s">
        <v>3207</v>
      </c>
      <c r="L528" s="346"/>
      <c r="M528" s="572" t="s">
        <v>5777</v>
      </c>
      <c r="N528" s="8" t="s">
        <v>3208</v>
      </c>
      <c r="O528" s="426">
        <v>2.639E-2</v>
      </c>
      <c r="P528" s="423">
        <v>1994</v>
      </c>
      <c r="Q528" s="402">
        <v>12000</v>
      </c>
      <c r="R528" s="454" t="s">
        <v>3973</v>
      </c>
      <c r="S528" s="454"/>
      <c r="T528" s="448">
        <v>25</v>
      </c>
      <c r="U528" s="548" t="s">
        <v>5412</v>
      </c>
      <c r="V528" s="510" t="s">
        <v>3974</v>
      </c>
      <c r="W528" s="425" t="s">
        <v>5973</v>
      </c>
      <c r="X528" s="169"/>
      <c r="Y528" s="234" t="s">
        <v>245</v>
      </c>
      <c r="Z528" s="145">
        <f t="shared" si="98"/>
        <v>0</v>
      </c>
      <c r="AA528" s="145">
        <f t="shared" si="99"/>
        <v>0</v>
      </c>
      <c r="AB528" s="257">
        <f t="shared" si="100"/>
        <v>0</v>
      </c>
      <c r="AC528" s="142">
        <f t="shared" si="101"/>
        <v>0</v>
      </c>
      <c r="AD528" s="143">
        <f t="shared" si="102"/>
        <v>0</v>
      </c>
      <c r="AE528" s="144" t="str">
        <f t="shared" si="103"/>
        <v/>
      </c>
      <c r="AF528" s="144">
        <f t="shared" si="104"/>
        <v>0</v>
      </c>
      <c r="AG528" s="144" t="str">
        <f t="shared" si="105"/>
        <v/>
      </c>
      <c r="AH528" s="591">
        <f t="shared" si="106"/>
        <v>0</v>
      </c>
    </row>
    <row r="529" spans="1:34">
      <c r="A529" s="573"/>
      <c r="B529" s="13">
        <v>76</v>
      </c>
      <c r="C529" s="345" t="s">
        <v>2135</v>
      </c>
      <c r="D529" s="345" t="s">
        <v>407</v>
      </c>
      <c r="E529" s="379" t="s">
        <v>97</v>
      </c>
      <c r="F529" s="402">
        <v>1</v>
      </c>
      <c r="G529" s="8"/>
      <c r="H529" s="413">
        <v>2866</v>
      </c>
      <c r="I529" s="146">
        <f t="shared" si="96"/>
        <v>2006.1999999999998</v>
      </c>
      <c r="J529" s="255">
        <f t="shared" si="97"/>
        <v>77.161538461538456</v>
      </c>
      <c r="K529" s="8" t="s">
        <v>3207</v>
      </c>
      <c r="L529" s="346"/>
      <c r="M529" s="572" t="s">
        <v>5777</v>
      </c>
      <c r="N529" s="8" t="s">
        <v>3208</v>
      </c>
      <c r="O529" s="426">
        <v>4.4484999999999997E-2</v>
      </c>
      <c r="P529" s="423">
        <v>1998</v>
      </c>
      <c r="Q529" s="402">
        <v>14000</v>
      </c>
      <c r="R529" s="451" t="s">
        <v>3976</v>
      </c>
      <c r="S529" s="454"/>
      <c r="T529" s="448">
        <v>140</v>
      </c>
      <c r="U529" s="548" t="s">
        <v>3977</v>
      </c>
      <c r="V529" s="512" t="s">
        <v>3978</v>
      </c>
      <c r="W529" s="425" t="s">
        <v>808</v>
      </c>
      <c r="X529" s="169"/>
      <c r="Y529" s="238" t="s">
        <v>245</v>
      </c>
      <c r="Z529" s="145">
        <f t="shared" si="98"/>
        <v>0</v>
      </c>
      <c r="AA529" s="145">
        <f t="shared" si="99"/>
        <v>0</v>
      </c>
      <c r="AB529" s="257">
        <f t="shared" si="100"/>
        <v>0</v>
      </c>
      <c r="AC529" s="142">
        <f t="shared" si="101"/>
        <v>0</v>
      </c>
      <c r="AD529" s="143">
        <f t="shared" si="102"/>
        <v>0</v>
      </c>
      <c r="AE529" s="144" t="str">
        <f t="shared" si="103"/>
        <v/>
      </c>
      <c r="AF529" s="144">
        <f t="shared" si="104"/>
        <v>0</v>
      </c>
      <c r="AG529" s="144" t="str">
        <f t="shared" si="105"/>
        <v/>
      </c>
      <c r="AH529" s="591">
        <f t="shared" si="106"/>
        <v>0</v>
      </c>
    </row>
    <row r="530" spans="1:34">
      <c r="A530" s="573"/>
      <c r="B530" s="13">
        <v>76</v>
      </c>
      <c r="C530" s="341" t="s">
        <v>2136</v>
      </c>
      <c r="D530" s="341" t="s">
        <v>2137</v>
      </c>
      <c r="E530" s="379" t="s">
        <v>97</v>
      </c>
      <c r="F530" s="402">
        <v>1</v>
      </c>
      <c r="G530" s="8"/>
      <c r="H530" s="413">
        <v>3172</v>
      </c>
      <c r="I530" s="146">
        <f t="shared" si="96"/>
        <v>2220.3999999999996</v>
      </c>
      <c r="J530" s="255">
        <f t="shared" si="97"/>
        <v>85.399999999999991</v>
      </c>
      <c r="K530" s="8" t="s">
        <v>3207</v>
      </c>
      <c r="L530" s="346"/>
      <c r="M530" s="572" t="s">
        <v>5777</v>
      </c>
      <c r="N530" s="8" t="s">
        <v>3208</v>
      </c>
      <c r="O530" s="426">
        <v>5.0591999999999998E-2</v>
      </c>
      <c r="P530" s="423">
        <v>1998</v>
      </c>
      <c r="Q530" s="402">
        <v>16100</v>
      </c>
      <c r="R530" s="451" t="s">
        <v>3979</v>
      </c>
      <c r="S530" s="454"/>
      <c r="T530" s="448">
        <v>90</v>
      </c>
      <c r="U530" s="548" t="s">
        <v>3980</v>
      </c>
      <c r="V530" s="510" t="s">
        <v>3981</v>
      </c>
      <c r="W530" s="425" t="s">
        <v>806</v>
      </c>
      <c r="X530" s="169"/>
      <c r="Y530" s="237" t="s">
        <v>245</v>
      </c>
      <c r="Z530" s="145">
        <f t="shared" si="98"/>
        <v>0</v>
      </c>
      <c r="AA530" s="145">
        <f t="shared" si="99"/>
        <v>0</v>
      </c>
      <c r="AB530" s="257">
        <f t="shared" si="100"/>
        <v>0</v>
      </c>
      <c r="AC530" s="142">
        <f t="shared" si="101"/>
        <v>0</v>
      </c>
      <c r="AD530" s="143">
        <f t="shared" si="102"/>
        <v>0</v>
      </c>
      <c r="AE530" s="144" t="str">
        <f t="shared" si="103"/>
        <v/>
      </c>
      <c r="AF530" s="144">
        <f t="shared" si="104"/>
        <v>0</v>
      </c>
      <c r="AG530" s="144" t="str">
        <f t="shared" si="105"/>
        <v/>
      </c>
      <c r="AH530" s="591">
        <f t="shared" si="106"/>
        <v>0</v>
      </c>
    </row>
    <row r="531" spans="1:34">
      <c r="A531" s="573"/>
      <c r="B531" s="13">
        <v>76</v>
      </c>
      <c r="C531" s="366" t="s">
        <v>2138</v>
      </c>
      <c r="D531" s="345" t="s">
        <v>2139</v>
      </c>
      <c r="E531" s="379" t="s">
        <v>97</v>
      </c>
      <c r="F531" s="402">
        <v>1</v>
      </c>
      <c r="G531" s="8"/>
      <c r="H531" s="412">
        <v>3414</v>
      </c>
      <c r="I531" s="146">
        <f t="shared" si="96"/>
        <v>2389.7999999999997</v>
      </c>
      <c r="J531" s="255">
        <f t="shared" si="97"/>
        <v>91.91538461538461</v>
      </c>
      <c r="K531" s="8" t="s">
        <v>3207</v>
      </c>
      <c r="L531" s="346"/>
      <c r="M531" s="572" t="s">
        <v>5777</v>
      </c>
      <c r="N531" s="8" t="s">
        <v>3208</v>
      </c>
      <c r="O531" s="426">
        <v>3.7961000000000002E-2</v>
      </c>
      <c r="P531" s="423">
        <v>2985</v>
      </c>
      <c r="Q531" s="402">
        <v>18000</v>
      </c>
      <c r="R531" s="451" t="s">
        <v>3982</v>
      </c>
      <c r="S531" s="454"/>
      <c r="T531" s="448">
        <v>280</v>
      </c>
      <c r="U531" s="548" t="s">
        <v>3983</v>
      </c>
      <c r="V531" s="507" t="s">
        <v>3984</v>
      </c>
      <c r="W531" s="425" t="s">
        <v>5974</v>
      </c>
      <c r="X531" s="169"/>
      <c r="Y531" s="71" t="s">
        <v>245</v>
      </c>
      <c r="Z531" s="145">
        <f t="shared" si="98"/>
        <v>0</v>
      </c>
      <c r="AA531" s="145">
        <f t="shared" si="99"/>
        <v>0</v>
      </c>
      <c r="AB531" s="257">
        <f t="shared" si="100"/>
        <v>0</v>
      </c>
      <c r="AC531" s="142">
        <f t="shared" si="101"/>
        <v>0</v>
      </c>
      <c r="AD531" s="143">
        <f t="shared" si="102"/>
        <v>0</v>
      </c>
      <c r="AE531" s="144" t="str">
        <f t="shared" si="103"/>
        <v/>
      </c>
      <c r="AF531" s="144">
        <f t="shared" si="104"/>
        <v>0</v>
      </c>
      <c r="AG531" s="144" t="str">
        <f t="shared" si="105"/>
        <v/>
      </c>
      <c r="AH531" s="591">
        <f t="shared" si="106"/>
        <v>0</v>
      </c>
    </row>
    <row r="532" spans="1:34">
      <c r="A532" s="573"/>
      <c r="B532" s="13">
        <v>76</v>
      </c>
      <c r="C532" s="345" t="s">
        <v>2140</v>
      </c>
      <c r="D532" s="345" t="s">
        <v>2141</v>
      </c>
      <c r="E532" s="379" t="s">
        <v>97</v>
      </c>
      <c r="F532" s="402">
        <v>1</v>
      </c>
      <c r="G532" s="8"/>
      <c r="H532" s="413">
        <v>4369</v>
      </c>
      <c r="I532" s="146">
        <f t="shared" si="96"/>
        <v>3058.2999999999997</v>
      </c>
      <c r="J532" s="255">
        <f t="shared" si="97"/>
        <v>117.62692307692306</v>
      </c>
      <c r="K532" s="8" t="s">
        <v>3207</v>
      </c>
      <c r="L532" s="346"/>
      <c r="M532" s="572" t="s">
        <v>5777</v>
      </c>
      <c r="N532" s="8" t="s">
        <v>3208</v>
      </c>
      <c r="O532" s="426">
        <v>5.0405624999999996E-2</v>
      </c>
      <c r="P532" s="423">
        <v>3988</v>
      </c>
      <c r="Q532" s="402">
        <v>24000</v>
      </c>
      <c r="R532" s="451" t="s">
        <v>3986</v>
      </c>
      <c r="S532" s="454"/>
      <c r="T532" s="448">
        <v>360</v>
      </c>
      <c r="U532" s="548" t="s">
        <v>3987</v>
      </c>
      <c r="V532" s="512" t="s">
        <v>3988</v>
      </c>
      <c r="W532" s="425" t="s">
        <v>5975</v>
      </c>
      <c r="X532" s="169"/>
      <c r="Y532" s="71" t="s">
        <v>245</v>
      </c>
      <c r="Z532" s="145">
        <f t="shared" si="98"/>
        <v>0</v>
      </c>
      <c r="AA532" s="145">
        <f t="shared" si="99"/>
        <v>0</v>
      </c>
      <c r="AB532" s="257">
        <f t="shared" si="100"/>
        <v>0</v>
      </c>
      <c r="AC532" s="142">
        <f t="shared" si="101"/>
        <v>0</v>
      </c>
      <c r="AD532" s="143">
        <f t="shared" si="102"/>
        <v>0</v>
      </c>
      <c r="AE532" s="144" t="str">
        <f t="shared" si="103"/>
        <v/>
      </c>
      <c r="AF532" s="144">
        <f t="shared" si="104"/>
        <v>0</v>
      </c>
      <c r="AG532" s="144" t="str">
        <f t="shared" si="105"/>
        <v/>
      </c>
      <c r="AH532" s="591">
        <f t="shared" si="106"/>
        <v>0</v>
      </c>
    </row>
    <row r="533" spans="1:34">
      <c r="A533" s="573"/>
      <c r="B533" s="13">
        <v>76</v>
      </c>
      <c r="C533" s="345" t="s">
        <v>2142</v>
      </c>
      <c r="D533" s="345" t="s">
        <v>2143</v>
      </c>
      <c r="E533" s="379" t="s">
        <v>97</v>
      </c>
      <c r="F533" s="402">
        <v>1</v>
      </c>
      <c r="G533" s="136"/>
      <c r="H533" s="413">
        <v>5452</v>
      </c>
      <c r="I533" s="146">
        <f t="shared" si="96"/>
        <v>3816.3999999999996</v>
      </c>
      <c r="J533" s="255">
        <f t="shared" si="97"/>
        <v>146.78461538461536</v>
      </c>
      <c r="K533" s="8" t="s">
        <v>3207</v>
      </c>
      <c r="L533" s="346"/>
      <c r="M533" s="572" t="s">
        <v>5777</v>
      </c>
      <c r="N533" s="8" t="s">
        <v>3208</v>
      </c>
      <c r="O533" s="426">
        <v>8.8427499999999992E-2</v>
      </c>
      <c r="P533" s="423">
        <v>3996</v>
      </c>
      <c r="Q533" s="402">
        <v>26000</v>
      </c>
      <c r="R533" s="451" t="s">
        <v>3990</v>
      </c>
      <c r="S533" s="454"/>
      <c r="T533" s="448">
        <v>280</v>
      </c>
      <c r="U533" s="548" t="s">
        <v>3991</v>
      </c>
      <c r="V533" s="512" t="s">
        <v>3992</v>
      </c>
      <c r="W533" s="425" t="s">
        <v>808</v>
      </c>
      <c r="X533" s="169"/>
      <c r="Y533" s="71" t="s">
        <v>245</v>
      </c>
      <c r="Z533" s="145">
        <f t="shared" si="98"/>
        <v>0</v>
      </c>
      <c r="AA533" s="145">
        <f t="shared" si="99"/>
        <v>0</v>
      </c>
      <c r="AB533" s="257">
        <f t="shared" si="100"/>
        <v>0</v>
      </c>
      <c r="AC533" s="142">
        <f t="shared" si="101"/>
        <v>0</v>
      </c>
      <c r="AD533" s="143">
        <f t="shared" si="102"/>
        <v>0</v>
      </c>
      <c r="AE533" s="144" t="str">
        <f t="shared" si="103"/>
        <v/>
      </c>
      <c r="AF533" s="144">
        <f t="shared" si="104"/>
        <v>0</v>
      </c>
      <c r="AG533" s="144" t="str">
        <f t="shared" si="105"/>
        <v/>
      </c>
      <c r="AH533" s="591">
        <f t="shared" si="106"/>
        <v>0</v>
      </c>
    </row>
    <row r="534" spans="1:34" ht="15.75">
      <c r="A534" s="12" t="s">
        <v>5657</v>
      </c>
      <c r="B534" s="13"/>
      <c r="C534" s="348"/>
      <c r="D534" s="348"/>
      <c r="E534" s="380"/>
      <c r="F534" s="401"/>
      <c r="G534" s="232"/>
      <c r="H534" s="413"/>
      <c r="I534" s="410"/>
      <c r="J534" s="565"/>
      <c r="K534" s="417"/>
      <c r="L534" s="8"/>
      <c r="M534" s="572"/>
      <c r="N534" s="417"/>
      <c r="O534" s="346"/>
      <c r="P534" s="423"/>
      <c r="Q534" s="439"/>
      <c r="R534" s="454"/>
      <c r="S534" s="456"/>
      <c r="T534" s="425"/>
      <c r="U534" s="506"/>
      <c r="V534" s="530"/>
      <c r="W534" s="425"/>
      <c r="X534" s="137"/>
      <c r="Y534" s="71" t="s">
        <v>1015</v>
      </c>
      <c r="Z534" s="195"/>
      <c r="AA534" s="195"/>
      <c r="AB534" s="142"/>
      <c r="AC534" s="142"/>
      <c r="AD534" s="143"/>
      <c r="AE534" s="144"/>
      <c r="AF534" s="144"/>
      <c r="AG534" s="144"/>
      <c r="AH534" s="591"/>
    </row>
    <row r="535" spans="1:34">
      <c r="A535" s="573"/>
      <c r="B535" s="13">
        <v>77</v>
      </c>
      <c r="C535" s="353" t="s">
        <v>2144</v>
      </c>
      <c r="D535" s="341" t="s">
        <v>2145</v>
      </c>
      <c r="E535" s="379" t="s">
        <v>101</v>
      </c>
      <c r="F535" s="405">
        <v>12</v>
      </c>
      <c r="G535" s="136"/>
      <c r="H535" s="413">
        <v>207</v>
      </c>
      <c r="I535" s="146">
        <f t="shared" si="96"/>
        <v>144.89999999999998</v>
      </c>
      <c r="J535" s="255">
        <f t="shared" si="97"/>
        <v>5.5730769230769219</v>
      </c>
      <c r="K535" s="8" t="s">
        <v>3145</v>
      </c>
      <c r="L535" s="401"/>
      <c r="M535" s="572" t="s">
        <v>5775</v>
      </c>
      <c r="N535" s="8" t="s">
        <v>3208</v>
      </c>
      <c r="O535" s="426">
        <v>3.4917999999999998E-2</v>
      </c>
      <c r="P535" s="423">
        <v>2496</v>
      </c>
      <c r="Q535" s="439">
        <v>14304</v>
      </c>
      <c r="R535" s="451" t="s">
        <v>3993</v>
      </c>
      <c r="S535" s="459"/>
      <c r="T535" s="448">
        <v>25</v>
      </c>
      <c r="U535" s="549" t="s">
        <v>5413</v>
      </c>
      <c r="V535" s="507" t="s">
        <v>3994</v>
      </c>
      <c r="W535" s="425" t="s">
        <v>775</v>
      </c>
      <c r="X535" s="169"/>
      <c r="Y535" s="71" t="s">
        <v>245</v>
      </c>
      <c r="Z535" s="145">
        <f t="shared" si="98"/>
        <v>0</v>
      </c>
      <c r="AA535" s="145">
        <f t="shared" si="99"/>
        <v>0</v>
      </c>
      <c r="AB535" s="257">
        <f t="shared" si="100"/>
        <v>0</v>
      </c>
      <c r="AC535" s="142">
        <f t="shared" si="101"/>
        <v>0</v>
      </c>
      <c r="AD535" s="143">
        <f t="shared" si="102"/>
        <v>0</v>
      </c>
      <c r="AE535" s="144" t="str">
        <f t="shared" si="103"/>
        <v/>
      </c>
      <c r="AF535" s="144">
        <f t="shared" si="104"/>
        <v>0</v>
      </c>
      <c r="AG535" s="144" t="str">
        <f t="shared" si="105"/>
        <v/>
      </c>
      <c r="AH535" s="591">
        <f t="shared" si="106"/>
        <v>0</v>
      </c>
    </row>
    <row r="536" spans="1:34">
      <c r="A536" s="573"/>
      <c r="B536" s="13">
        <v>77</v>
      </c>
      <c r="C536" s="353" t="s">
        <v>2146</v>
      </c>
      <c r="D536" s="341" t="s">
        <v>2147</v>
      </c>
      <c r="E536" s="379" t="s">
        <v>101</v>
      </c>
      <c r="F536" s="405">
        <v>12</v>
      </c>
      <c r="G536" s="235"/>
      <c r="H536" s="413">
        <v>207</v>
      </c>
      <c r="I536" s="146">
        <f t="shared" ref="I536:I599" si="107">(H536)*$G$20</f>
        <v>144.89999999999998</v>
      </c>
      <c r="J536" s="255">
        <f t="shared" ref="J536:J599" si="108">(I536/$J$19)</f>
        <v>5.5730769230769219</v>
      </c>
      <c r="K536" s="8" t="s">
        <v>3145</v>
      </c>
      <c r="L536" s="401"/>
      <c r="M536" s="572" t="s">
        <v>5775</v>
      </c>
      <c r="N536" s="8" t="s">
        <v>3208</v>
      </c>
      <c r="O536" s="426">
        <v>3.4917999999999998E-2</v>
      </c>
      <c r="P536" s="423">
        <v>2496</v>
      </c>
      <c r="Q536" s="439">
        <v>16032</v>
      </c>
      <c r="R536" s="451" t="s">
        <v>3995</v>
      </c>
      <c r="S536" s="459"/>
      <c r="T536" s="448">
        <v>25</v>
      </c>
      <c r="U536" s="549" t="s">
        <v>5414</v>
      </c>
      <c r="V536" s="524" t="s">
        <v>3996</v>
      </c>
      <c r="W536" s="425" t="s">
        <v>775</v>
      </c>
      <c r="X536" s="169"/>
      <c r="Y536" s="71" t="s">
        <v>245</v>
      </c>
      <c r="Z536" s="145">
        <f t="shared" ref="Z536:Z599" si="109">(X536*F536*I536)</f>
        <v>0</v>
      </c>
      <c r="AA536" s="145">
        <f t="shared" ref="AA536:AA599" si="110">(Z536*1.21)</f>
        <v>0</v>
      </c>
      <c r="AB536" s="257">
        <f t="shared" ref="AB536:AB599" si="111">(X536*J536*F536)</f>
        <v>0</v>
      </c>
      <c r="AC536" s="142">
        <f t="shared" ref="AC536:AC599" si="112">(X536*Q536/1000)</f>
        <v>0</v>
      </c>
      <c r="AD536" s="143">
        <f t="shared" ref="AD536:AD599" si="113">(X536*O536)</f>
        <v>0</v>
      </c>
      <c r="AE536" s="144" t="str">
        <f t="shared" ref="AE536:AE599" si="114">IF(N536="1.1G",(P536/1000)*X536,"")</f>
        <v/>
      </c>
      <c r="AF536" s="144">
        <f t="shared" ref="AF536:AF599" si="115">IF(N536="1.3G",(P536/1000)*X536,"")</f>
        <v>0</v>
      </c>
      <c r="AG536" s="144" t="str">
        <f t="shared" ref="AG536:AG599" si="116">IF(N536="1.4G",(P536/1000)*X536,"")</f>
        <v/>
      </c>
      <c r="AH536" s="591">
        <f t="shared" ref="AH536:AH599" si="117">SUM(AE536:AG536)</f>
        <v>0</v>
      </c>
    </row>
    <row r="537" spans="1:34">
      <c r="A537" s="573"/>
      <c r="B537" s="13">
        <v>77</v>
      </c>
      <c r="C537" s="341" t="s">
        <v>2148</v>
      </c>
      <c r="D537" s="341" t="s">
        <v>2149</v>
      </c>
      <c r="E537" s="379" t="s">
        <v>101</v>
      </c>
      <c r="F537" s="405">
        <v>12</v>
      </c>
      <c r="G537" s="8"/>
      <c r="H537" s="413">
        <v>207</v>
      </c>
      <c r="I537" s="146">
        <f t="shared" si="107"/>
        <v>144.89999999999998</v>
      </c>
      <c r="J537" s="255">
        <f t="shared" si="108"/>
        <v>5.5730769230769219</v>
      </c>
      <c r="K537" s="8" t="s">
        <v>3145</v>
      </c>
      <c r="L537" s="401"/>
      <c r="M537" s="572" t="s">
        <v>5775</v>
      </c>
      <c r="N537" s="8" t="s">
        <v>3208</v>
      </c>
      <c r="O537" s="426">
        <v>3.4917999999999998E-2</v>
      </c>
      <c r="P537" s="423">
        <v>2496</v>
      </c>
      <c r="Q537" s="439">
        <v>15060</v>
      </c>
      <c r="R537" s="451" t="s">
        <v>3995</v>
      </c>
      <c r="S537" s="459"/>
      <c r="T537" s="448">
        <v>25</v>
      </c>
      <c r="U537" s="549" t="s">
        <v>5415</v>
      </c>
      <c r="V537" s="524" t="s">
        <v>3997</v>
      </c>
      <c r="W537" s="425" t="s">
        <v>775</v>
      </c>
      <c r="X537" s="169"/>
      <c r="Y537" s="234" t="s">
        <v>245</v>
      </c>
      <c r="Z537" s="145">
        <f t="shared" si="109"/>
        <v>0</v>
      </c>
      <c r="AA537" s="145">
        <f t="shared" si="110"/>
        <v>0</v>
      </c>
      <c r="AB537" s="257">
        <f t="shared" si="111"/>
        <v>0</v>
      </c>
      <c r="AC537" s="142">
        <f t="shared" si="112"/>
        <v>0</v>
      </c>
      <c r="AD537" s="143">
        <f t="shared" si="113"/>
        <v>0</v>
      </c>
      <c r="AE537" s="144" t="str">
        <f t="shared" si="114"/>
        <v/>
      </c>
      <c r="AF537" s="144">
        <f t="shared" si="115"/>
        <v>0</v>
      </c>
      <c r="AG537" s="144" t="str">
        <f t="shared" si="116"/>
        <v/>
      </c>
      <c r="AH537" s="591">
        <f t="shared" si="117"/>
        <v>0</v>
      </c>
    </row>
    <row r="538" spans="1:34">
      <c r="A538" s="573"/>
      <c r="B538" s="13">
        <v>77</v>
      </c>
      <c r="C538" s="341" t="s">
        <v>2150</v>
      </c>
      <c r="D538" s="341" t="s">
        <v>2151</v>
      </c>
      <c r="E538" s="379" t="s">
        <v>101</v>
      </c>
      <c r="F538" s="405">
        <v>12</v>
      </c>
      <c r="G538" s="8"/>
      <c r="H538" s="413">
        <v>207</v>
      </c>
      <c r="I538" s="146">
        <f t="shared" si="107"/>
        <v>144.89999999999998</v>
      </c>
      <c r="J538" s="255">
        <f t="shared" si="108"/>
        <v>5.5730769230769219</v>
      </c>
      <c r="K538" s="8" t="s">
        <v>3145</v>
      </c>
      <c r="L538" s="401"/>
      <c r="M538" s="572" t="s">
        <v>5775</v>
      </c>
      <c r="N538" s="8" t="s">
        <v>3208</v>
      </c>
      <c r="O538" s="426">
        <v>3.4917999999999998E-2</v>
      </c>
      <c r="P538" s="423">
        <v>2496</v>
      </c>
      <c r="Q538" s="439">
        <v>14976</v>
      </c>
      <c r="R538" s="451" t="s">
        <v>3998</v>
      </c>
      <c r="S538" s="460"/>
      <c r="T538" s="448">
        <v>25</v>
      </c>
      <c r="U538" s="549" t="s">
        <v>5416</v>
      </c>
      <c r="V538" s="514" t="s">
        <v>3999</v>
      </c>
      <c r="W538" s="425" t="s">
        <v>775</v>
      </c>
      <c r="X538" s="169"/>
      <c r="Y538" s="238" t="s">
        <v>245</v>
      </c>
      <c r="Z538" s="145">
        <f t="shared" si="109"/>
        <v>0</v>
      </c>
      <c r="AA538" s="145">
        <f t="shared" si="110"/>
        <v>0</v>
      </c>
      <c r="AB538" s="257">
        <f t="shared" si="111"/>
        <v>0</v>
      </c>
      <c r="AC538" s="142">
        <f t="shared" si="112"/>
        <v>0</v>
      </c>
      <c r="AD538" s="143">
        <f t="shared" si="113"/>
        <v>0</v>
      </c>
      <c r="AE538" s="144" t="str">
        <f t="shared" si="114"/>
        <v/>
      </c>
      <c r="AF538" s="144">
        <f t="shared" si="115"/>
        <v>0</v>
      </c>
      <c r="AG538" s="144" t="str">
        <f t="shared" si="116"/>
        <v/>
      </c>
      <c r="AH538" s="591">
        <f t="shared" si="117"/>
        <v>0</v>
      </c>
    </row>
    <row r="539" spans="1:34" ht="15.75">
      <c r="A539" s="12" t="s">
        <v>5658</v>
      </c>
      <c r="B539" s="13"/>
      <c r="C539" s="348"/>
      <c r="D539" s="348"/>
      <c r="E539" s="380"/>
      <c r="F539" s="401"/>
      <c r="G539" s="136"/>
      <c r="H539" s="413"/>
      <c r="I539" s="410"/>
      <c r="J539" s="565"/>
      <c r="K539" s="417"/>
      <c r="L539" s="8"/>
      <c r="M539" s="572"/>
      <c r="N539" s="417"/>
      <c r="O539" s="346"/>
      <c r="P539" s="423"/>
      <c r="Q539" s="438"/>
      <c r="R539" s="454"/>
      <c r="S539" s="456"/>
      <c r="T539" s="425"/>
      <c r="U539" s="506"/>
      <c r="V539" s="530"/>
      <c r="W539" s="425"/>
      <c r="X539" s="137"/>
      <c r="Y539" s="71" t="s">
        <v>1015</v>
      </c>
      <c r="Z539" s="195"/>
      <c r="AA539" s="195"/>
      <c r="AB539" s="142"/>
      <c r="AC539" s="142"/>
      <c r="AD539" s="143"/>
      <c r="AE539" s="144"/>
      <c r="AF539" s="144"/>
      <c r="AG539" s="144"/>
      <c r="AH539" s="591"/>
    </row>
    <row r="540" spans="1:34">
      <c r="A540" s="573"/>
      <c r="B540" s="13">
        <v>212</v>
      </c>
      <c r="C540" s="341" t="s">
        <v>2152</v>
      </c>
      <c r="D540" s="341" t="s">
        <v>2153</v>
      </c>
      <c r="E540" s="379" t="s">
        <v>101</v>
      </c>
      <c r="F540" s="405">
        <v>12</v>
      </c>
      <c r="G540" s="8"/>
      <c r="H540" s="413">
        <v>207</v>
      </c>
      <c r="I540" s="146">
        <f t="shared" si="107"/>
        <v>144.89999999999998</v>
      </c>
      <c r="J540" s="255">
        <f t="shared" si="108"/>
        <v>5.5730769230769219</v>
      </c>
      <c r="K540" s="8" t="s">
        <v>3145</v>
      </c>
      <c r="L540" s="424" t="s">
        <v>4000</v>
      </c>
      <c r="M540" s="572" t="s">
        <v>5776</v>
      </c>
      <c r="N540" s="8" t="s">
        <v>10</v>
      </c>
      <c r="O540" s="426">
        <v>3.4917999999999998E-2</v>
      </c>
      <c r="P540" s="423">
        <v>2496</v>
      </c>
      <c r="Q540" s="439">
        <v>15816</v>
      </c>
      <c r="R540" s="451" t="s">
        <v>4001</v>
      </c>
      <c r="S540" s="459"/>
      <c r="T540" s="448">
        <v>25</v>
      </c>
      <c r="U540" s="548" t="s">
        <v>4002</v>
      </c>
      <c r="V540" s="524" t="s">
        <v>4003</v>
      </c>
      <c r="W540" s="425" t="s">
        <v>775</v>
      </c>
      <c r="X540" s="169"/>
      <c r="Y540" s="71" t="s">
        <v>247</v>
      </c>
      <c r="Z540" s="145">
        <f t="shared" si="109"/>
        <v>0</v>
      </c>
      <c r="AA540" s="145">
        <f t="shared" si="110"/>
        <v>0</v>
      </c>
      <c r="AB540" s="257">
        <f t="shared" si="111"/>
        <v>0</v>
      </c>
      <c r="AC540" s="142">
        <f t="shared" si="112"/>
        <v>0</v>
      </c>
      <c r="AD540" s="143">
        <f t="shared" si="113"/>
        <v>0</v>
      </c>
      <c r="AE540" s="144" t="str">
        <f t="shared" si="114"/>
        <v/>
      </c>
      <c r="AF540" s="144" t="str">
        <f t="shared" si="115"/>
        <v/>
      </c>
      <c r="AG540" s="144">
        <f t="shared" si="116"/>
        <v>0</v>
      </c>
      <c r="AH540" s="591">
        <f t="shared" si="117"/>
        <v>0</v>
      </c>
    </row>
    <row r="541" spans="1:34">
      <c r="A541" s="573"/>
      <c r="B541" s="13">
        <v>212</v>
      </c>
      <c r="C541" s="353" t="s">
        <v>2154</v>
      </c>
      <c r="D541" s="341" t="s">
        <v>2145</v>
      </c>
      <c r="E541" s="379" t="s">
        <v>101</v>
      </c>
      <c r="F541" s="405">
        <v>12</v>
      </c>
      <c r="G541" s="8"/>
      <c r="H541" s="413">
        <v>207</v>
      </c>
      <c r="I541" s="146">
        <f t="shared" si="107"/>
        <v>144.89999999999998</v>
      </c>
      <c r="J541" s="255">
        <f t="shared" si="108"/>
        <v>5.5730769230769219</v>
      </c>
      <c r="K541" s="8" t="s">
        <v>3145</v>
      </c>
      <c r="L541" s="424" t="s">
        <v>4000</v>
      </c>
      <c r="M541" s="572" t="s">
        <v>5776</v>
      </c>
      <c r="N541" s="8" t="s">
        <v>10</v>
      </c>
      <c r="O541" s="426">
        <v>3.4917999999999998E-2</v>
      </c>
      <c r="P541" s="423">
        <v>2496</v>
      </c>
      <c r="Q541" s="439">
        <v>14304</v>
      </c>
      <c r="R541" s="451" t="s">
        <v>4004</v>
      </c>
      <c r="S541" s="459"/>
      <c r="T541" s="448">
        <v>25</v>
      </c>
      <c r="U541" s="549" t="s">
        <v>5413</v>
      </c>
      <c r="V541" s="512" t="s">
        <v>4005</v>
      </c>
      <c r="W541" s="425" t="s">
        <v>775</v>
      </c>
      <c r="X541" s="169"/>
      <c r="Y541" s="71" t="s">
        <v>245</v>
      </c>
      <c r="Z541" s="145">
        <f t="shared" si="109"/>
        <v>0</v>
      </c>
      <c r="AA541" s="145">
        <f t="shared" si="110"/>
        <v>0</v>
      </c>
      <c r="AB541" s="257">
        <f t="shared" si="111"/>
        <v>0</v>
      </c>
      <c r="AC541" s="142">
        <f t="shared" si="112"/>
        <v>0</v>
      </c>
      <c r="AD541" s="143">
        <f t="shared" si="113"/>
        <v>0</v>
      </c>
      <c r="AE541" s="144" t="str">
        <f t="shared" si="114"/>
        <v/>
      </c>
      <c r="AF541" s="144" t="str">
        <f t="shared" si="115"/>
        <v/>
      </c>
      <c r="AG541" s="144">
        <f t="shared" si="116"/>
        <v>0</v>
      </c>
      <c r="AH541" s="591">
        <f t="shared" si="117"/>
        <v>0</v>
      </c>
    </row>
    <row r="542" spans="1:34">
      <c r="A542" s="573"/>
      <c r="B542" s="13">
        <v>212</v>
      </c>
      <c r="C542" s="353" t="s">
        <v>2155</v>
      </c>
      <c r="D542" s="341" t="s">
        <v>2147</v>
      </c>
      <c r="E542" s="379" t="s">
        <v>101</v>
      </c>
      <c r="F542" s="405">
        <v>12</v>
      </c>
      <c r="G542" s="232"/>
      <c r="H542" s="413">
        <v>207</v>
      </c>
      <c r="I542" s="146">
        <f t="shared" si="107"/>
        <v>144.89999999999998</v>
      </c>
      <c r="J542" s="255">
        <f t="shared" si="108"/>
        <v>5.5730769230769219</v>
      </c>
      <c r="K542" s="8" t="s">
        <v>3145</v>
      </c>
      <c r="L542" s="424" t="s">
        <v>4000</v>
      </c>
      <c r="M542" s="572" t="s">
        <v>5776</v>
      </c>
      <c r="N542" s="8" t="s">
        <v>10</v>
      </c>
      <c r="O542" s="426">
        <v>3.4917999999999998E-2</v>
      </c>
      <c r="P542" s="423">
        <v>2496</v>
      </c>
      <c r="Q542" s="439">
        <v>16032</v>
      </c>
      <c r="R542" s="451" t="s">
        <v>4001</v>
      </c>
      <c r="S542" s="459"/>
      <c r="T542" s="448">
        <v>25</v>
      </c>
      <c r="U542" s="548" t="s">
        <v>4006</v>
      </c>
      <c r="V542" s="524" t="s">
        <v>4007</v>
      </c>
      <c r="W542" s="425" t="s">
        <v>775</v>
      </c>
      <c r="X542" s="169"/>
      <c r="Y542" s="71" t="s">
        <v>245</v>
      </c>
      <c r="Z542" s="145">
        <f t="shared" si="109"/>
        <v>0</v>
      </c>
      <c r="AA542" s="145">
        <f t="shared" si="110"/>
        <v>0</v>
      </c>
      <c r="AB542" s="257">
        <f t="shared" si="111"/>
        <v>0</v>
      </c>
      <c r="AC542" s="142">
        <f t="shared" si="112"/>
        <v>0</v>
      </c>
      <c r="AD542" s="143">
        <f t="shared" si="113"/>
        <v>0</v>
      </c>
      <c r="AE542" s="144" t="str">
        <f t="shared" si="114"/>
        <v/>
      </c>
      <c r="AF542" s="144" t="str">
        <f t="shared" si="115"/>
        <v/>
      </c>
      <c r="AG542" s="144">
        <f t="shared" si="116"/>
        <v>0</v>
      </c>
      <c r="AH542" s="591">
        <f t="shared" si="117"/>
        <v>0</v>
      </c>
    </row>
    <row r="543" spans="1:34">
      <c r="A543" s="573"/>
      <c r="B543" s="13">
        <v>212</v>
      </c>
      <c r="C543" s="341" t="s">
        <v>2156</v>
      </c>
      <c r="D543" s="341" t="s">
        <v>2157</v>
      </c>
      <c r="E543" s="379" t="s">
        <v>101</v>
      </c>
      <c r="F543" s="405">
        <v>12</v>
      </c>
      <c r="G543" s="136"/>
      <c r="H543" s="413">
        <v>207</v>
      </c>
      <c r="I543" s="146">
        <f t="shared" si="107"/>
        <v>144.89999999999998</v>
      </c>
      <c r="J543" s="255">
        <f t="shared" si="108"/>
        <v>5.5730769230769219</v>
      </c>
      <c r="K543" s="8" t="s">
        <v>3145</v>
      </c>
      <c r="L543" s="424" t="s">
        <v>4000</v>
      </c>
      <c r="M543" s="572" t="s">
        <v>5776</v>
      </c>
      <c r="N543" s="8" t="s">
        <v>10</v>
      </c>
      <c r="O543" s="426">
        <v>3.4917999999999998E-2</v>
      </c>
      <c r="P543" s="423">
        <v>2496</v>
      </c>
      <c r="Q543" s="439">
        <v>15516</v>
      </c>
      <c r="R543" s="451" t="s">
        <v>4001</v>
      </c>
      <c r="S543" s="459"/>
      <c r="T543" s="448">
        <v>25</v>
      </c>
      <c r="U543" s="548" t="s">
        <v>4008</v>
      </c>
      <c r="V543" s="524" t="s">
        <v>4009</v>
      </c>
      <c r="W543" s="425" t="s">
        <v>775</v>
      </c>
      <c r="X543" s="169"/>
      <c r="Y543" s="71" t="s">
        <v>247</v>
      </c>
      <c r="Z543" s="145">
        <f t="shared" si="109"/>
        <v>0</v>
      </c>
      <c r="AA543" s="145">
        <f t="shared" si="110"/>
        <v>0</v>
      </c>
      <c r="AB543" s="257">
        <f t="shared" si="111"/>
        <v>0</v>
      </c>
      <c r="AC543" s="142">
        <f t="shared" si="112"/>
        <v>0</v>
      </c>
      <c r="AD543" s="143">
        <f t="shared" si="113"/>
        <v>0</v>
      </c>
      <c r="AE543" s="144" t="str">
        <f t="shared" si="114"/>
        <v/>
      </c>
      <c r="AF543" s="144" t="str">
        <f t="shared" si="115"/>
        <v/>
      </c>
      <c r="AG543" s="144">
        <f t="shared" si="116"/>
        <v>0</v>
      </c>
      <c r="AH543" s="591">
        <f t="shared" si="117"/>
        <v>0</v>
      </c>
    </row>
    <row r="544" spans="1:34">
      <c r="A544" s="573"/>
      <c r="B544" s="13">
        <v>212</v>
      </c>
      <c r="C544" s="341" t="s">
        <v>2158</v>
      </c>
      <c r="D544" s="341" t="s">
        <v>2149</v>
      </c>
      <c r="E544" s="379" t="s">
        <v>101</v>
      </c>
      <c r="F544" s="405">
        <v>12</v>
      </c>
      <c r="G544" s="235"/>
      <c r="H544" s="413">
        <v>207</v>
      </c>
      <c r="I544" s="146">
        <f t="shared" si="107"/>
        <v>144.89999999999998</v>
      </c>
      <c r="J544" s="255">
        <f t="shared" si="108"/>
        <v>5.5730769230769219</v>
      </c>
      <c r="K544" s="8" t="s">
        <v>3145</v>
      </c>
      <c r="L544" s="424" t="s">
        <v>4000</v>
      </c>
      <c r="M544" s="572" t="s">
        <v>5776</v>
      </c>
      <c r="N544" s="8" t="s">
        <v>10</v>
      </c>
      <c r="O544" s="426">
        <v>3.4917999999999998E-2</v>
      </c>
      <c r="P544" s="423">
        <v>2496</v>
      </c>
      <c r="Q544" s="439">
        <v>15060</v>
      </c>
      <c r="R544" s="451" t="s">
        <v>4010</v>
      </c>
      <c r="S544" s="459"/>
      <c r="T544" s="448">
        <v>25</v>
      </c>
      <c r="U544" s="548" t="s">
        <v>4011</v>
      </c>
      <c r="V544" s="524" t="s">
        <v>4012</v>
      </c>
      <c r="W544" s="425" t="s">
        <v>775</v>
      </c>
      <c r="X544" s="169"/>
      <c r="Y544" s="71" t="s">
        <v>6572</v>
      </c>
      <c r="Z544" s="145">
        <f t="shared" si="109"/>
        <v>0</v>
      </c>
      <c r="AA544" s="145">
        <f t="shared" si="110"/>
        <v>0</v>
      </c>
      <c r="AB544" s="257">
        <f t="shared" si="111"/>
        <v>0</v>
      </c>
      <c r="AC544" s="142">
        <f t="shared" si="112"/>
        <v>0</v>
      </c>
      <c r="AD544" s="143">
        <f t="shared" si="113"/>
        <v>0</v>
      </c>
      <c r="AE544" s="144" t="str">
        <f t="shared" si="114"/>
        <v/>
      </c>
      <c r="AF544" s="144" t="str">
        <f t="shared" si="115"/>
        <v/>
      </c>
      <c r="AG544" s="144">
        <f t="shared" si="116"/>
        <v>0</v>
      </c>
      <c r="AH544" s="591">
        <f t="shared" si="117"/>
        <v>0</v>
      </c>
    </row>
    <row r="545" spans="1:34" ht="15.75">
      <c r="A545" s="12" t="s">
        <v>5659</v>
      </c>
      <c r="B545" s="13"/>
      <c r="C545" s="348"/>
      <c r="D545" s="348"/>
      <c r="E545" s="380"/>
      <c r="F545" s="401"/>
      <c r="G545" s="136"/>
      <c r="H545" s="413"/>
      <c r="I545" s="410"/>
      <c r="J545" s="565"/>
      <c r="K545" s="417"/>
      <c r="L545" s="8"/>
      <c r="M545" s="572"/>
      <c r="N545" s="417"/>
      <c r="O545" s="346"/>
      <c r="P545" s="423"/>
      <c r="Q545" s="439"/>
      <c r="R545" s="454"/>
      <c r="S545" s="456"/>
      <c r="T545" s="425"/>
      <c r="U545" s="506"/>
      <c r="V545" s="521"/>
      <c r="W545" s="425"/>
      <c r="X545" s="137"/>
      <c r="Y545" s="234" t="s">
        <v>1015</v>
      </c>
      <c r="Z545" s="195"/>
      <c r="AA545" s="195"/>
      <c r="AB545" s="142"/>
      <c r="AC545" s="142"/>
      <c r="AD545" s="143"/>
      <c r="AE545" s="144"/>
      <c r="AF545" s="144"/>
      <c r="AG545" s="144"/>
      <c r="AH545" s="591"/>
    </row>
    <row r="546" spans="1:34" ht="15.75">
      <c r="A546" s="12"/>
      <c r="B546" s="13">
        <v>78</v>
      </c>
      <c r="C546" s="353" t="s">
        <v>2159</v>
      </c>
      <c r="D546" s="378" t="s">
        <v>410</v>
      </c>
      <c r="E546" s="379" t="s">
        <v>101</v>
      </c>
      <c r="F546" s="405">
        <v>12</v>
      </c>
      <c r="G546" s="8"/>
      <c r="H546" s="413">
        <v>387</v>
      </c>
      <c r="I546" s="146">
        <f t="shared" si="107"/>
        <v>270.89999999999998</v>
      </c>
      <c r="J546" s="255">
        <f t="shared" si="108"/>
        <v>10.419230769230769</v>
      </c>
      <c r="K546" s="8" t="s">
        <v>3145</v>
      </c>
      <c r="L546" s="401"/>
      <c r="M546" s="572" t="s">
        <v>5777</v>
      </c>
      <c r="N546" s="8" t="s">
        <v>3208</v>
      </c>
      <c r="O546" s="426">
        <v>5.1407999999999995E-2</v>
      </c>
      <c r="P546" s="423">
        <v>5988</v>
      </c>
      <c r="Q546" s="439">
        <v>24000</v>
      </c>
      <c r="R546" s="451" t="s">
        <v>4013</v>
      </c>
      <c r="S546" s="460"/>
      <c r="T546" s="448">
        <v>30</v>
      </c>
      <c r="U546" s="548" t="s">
        <v>4014</v>
      </c>
      <c r="V546" s="514" t="s">
        <v>4015</v>
      </c>
      <c r="W546" s="479" t="s">
        <v>810</v>
      </c>
      <c r="X546" s="169"/>
      <c r="Y546" s="238" t="s">
        <v>245</v>
      </c>
      <c r="Z546" s="145">
        <f t="shared" si="109"/>
        <v>0</v>
      </c>
      <c r="AA546" s="145">
        <f t="shared" si="110"/>
        <v>0</v>
      </c>
      <c r="AB546" s="257">
        <f t="shared" si="111"/>
        <v>0</v>
      </c>
      <c r="AC546" s="142">
        <f t="shared" si="112"/>
        <v>0</v>
      </c>
      <c r="AD546" s="143">
        <f t="shared" si="113"/>
        <v>0</v>
      </c>
      <c r="AE546" s="144" t="str">
        <f t="shared" si="114"/>
        <v/>
      </c>
      <c r="AF546" s="144">
        <f t="shared" si="115"/>
        <v>0</v>
      </c>
      <c r="AG546" s="144" t="str">
        <f t="shared" si="116"/>
        <v/>
      </c>
      <c r="AH546" s="591">
        <f t="shared" si="117"/>
        <v>0</v>
      </c>
    </row>
    <row r="547" spans="1:34" ht="15.75">
      <c r="A547" s="12"/>
      <c r="B547" s="13">
        <v>78</v>
      </c>
      <c r="C547" s="343" t="s">
        <v>2160</v>
      </c>
      <c r="D547" s="374" t="s">
        <v>411</v>
      </c>
      <c r="E547" s="379" t="s">
        <v>101</v>
      </c>
      <c r="F547" s="405">
        <v>12</v>
      </c>
      <c r="G547" s="8"/>
      <c r="H547" s="413">
        <v>320</v>
      </c>
      <c r="I547" s="146">
        <f t="shared" si="107"/>
        <v>224</v>
      </c>
      <c r="J547" s="255">
        <f t="shared" si="108"/>
        <v>8.615384615384615</v>
      </c>
      <c r="K547" s="8" t="s">
        <v>3207</v>
      </c>
      <c r="L547" s="401"/>
      <c r="M547" s="572" t="s">
        <v>5777</v>
      </c>
      <c r="N547" s="8" t="s">
        <v>3208</v>
      </c>
      <c r="O547" s="426">
        <v>5.1407999999999995E-2</v>
      </c>
      <c r="P547" s="423">
        <v>3600</v>
      </c>
      <c r="Q547" s="439">
        <v>26000</v>
      </c>
      <c r="R547" s="451" t="s">
        <v>4013</v>
      </c>
      <c r="S547" s="460"/>
      <c r="T547" s="448">
        <v>20</v>
      </c>
      <c r="U547" s="548" t="s">
        <v>4016</v>
      </c>
      <c r="V547" s="524" t="s">
        <v>639</v>
      </c>
      <c r="W547" s="432" t="s">
        <v>781</v>
      </c>
      <c r="X547" s="169"/>
      <c r="Y547" s="237" t="s">
        <v>245</v>
      </c>
      <c r="Z547" s="145">
        <f t="shared" si="109"/>
        <v>0</v>
      </c>
      <c r="AA547" s="145">
        <f t="shared" si="110"/>
        <v>0</v>
      </c>
      <c r="AB547" s="257">
        <f t="shared" si="111"/>
        <v>0</v>
      </c>
      <c r="AC547" s="142">
        <f t="shared" si="112"/>
        <v>0</v>
      </c>
      <c r="AD547" s="143">
        <f t="shared" si="113"/>
        <v>0</v>
      </c>
      <c r="AE547" s="144" t="str">
        <f t="shared" si="114"/>
        <v/>
      </c>
      <c r="AF547" s="144">
        <f t="shared" si="115"/>
        <v>0</v>
      </c>
      <c r="AG547" s="144" t="str">
        <f t="shared" si="116"/>
        <v/>
      </c>
      <c r="AH547" s="591">
        <f t="shared" si="117"/>
        <v>0</v>
      </c>
    </row>
    <row r="548" spans="1:34">
      <c r="A548" s="573"/>
      <c r="B548" s="13">
        <v>78</v>
      </c>
      <c r="C548" s="343" t="s">
        <v>2161</v>
      </c>
      <c r="D548" s="374" t="s">
        <v>412</v>
      </c>
      <c r="E548" s="379" t="s">
        <v>101</v>
      </c>
      <c r="F548" s="405">
        <v>12</v>
      </c>
      <c r="G548" s="8"/>
      <c r="H548" s="413">
        <v>320</v>
      </c>
      <c r="I548" s="146">
        <f t="shared" si="107"/>
        <v>224</v>
      </c>
      <c r="J548" s="255">
        <f t="shared" si="108"/>
        <v>8.615384615384615</v>
      </c>
      <c r="K548" s="8" t="s">
        <v>3145</v>
      </c>
      <c r="L548" s="401"/>
      <c r="M548" s="572" t="s">
        <v>5775</v>
      </c>
      <c r="N548" s="8" t="s">
        <v>3208</v>
      </c>
      <c r="O548" s="426">
        <v>5.1407999999999995E-2</v>
      </c>
      <c r="P548" s="423">
        <v>3900</v>
      </c>
      <c r="Q548" s="439">
        <v>22236</v>
      </c>
      <c r="R548" s="451" t="s">
        <v>4013</v>
      </c>
      <c r="S548" s="460"/>
      <c r="T548" s="448">
        <v>30</v>
      </c>
      <c r="U548" s="548" t="s">
        <v>4017</v>
      </c>
      <c r="V548" s="512" t="s">
        <v>4018</v>
      </c>
      <c r="W548" s="425" t="s">
        <v>783</v>
      </c>
      <c r="X548" s="169"/>
      <c r="Y548" s="71" t="s">
        <v>245</v>
      </c>
      <c r="Z548" s="145">
        <f t="shared" si="109"/>
        <v>0</v>
      </c>
      <c r="AA548" s="145">
        <f t="shared" si="110"/>
        <v>0</v>
      </c>
      <c r="AB548" s="257">
        <f t="shared" si="111"/>
        <v>0</v>
      </c>
      <c r="AC548" s="142">
        <f t="shared" si="112"/>
        <v>0</v>
      </c>
      <c r="AD548" s="143">
        <f t="shared" si="113"/>
        <v>0</v>
      </c>
      <c r="AE548" s="144" t="str">
        <f t="shared" si="114"/>
        <v/>
      </c>
      <c r="AF548" s="144">
        <f t="shared" si="115"/>
        <v>0</v>
      </c>
      <c r="AG548" s="144" t="str">
        <f t="shared" si="116"/>
        <v/>
      </c>
      <c r="AH548" s="591">
        <f t="shared" si="117"/>
        <v>0</v>
      </c>
    </row>
    <row r="549" spans="1:34">
      <c r="A549" s="573"/>
      <c r="B549" s="13">
        <v>78</v>
      </c>
      <c r="C549" s="341" t="s">
        <v>2162</v>
      </c>
      <c r="D549" s="341" t="s">
        <v>413</v>
      </c>
      <c r="E549" s="379" t="s">
        <v>101</v>
      </c>
      <c r="F549" s="405">
        <v>12</v>
      </c>
      <c r="G549" s="232"/>
      <c r="H549" s="413">
        <v>320</v>
      </c>
      <c r="I549" s="146">
        <f t="shared" si="107"/>
        <v>224</v>
      </c>
      <c r="J549" s="255">
        <f t="shared" si="108"/>
        <v>8.615384615384615</v>
      </c>
      <c r="K549" s="8" t="s">
        <v>3145</v>
      </c>
      <c r="L549" s="401"/>
      <c r="M549" s="572" t="s">
        <v>5775</v>
      </c>
      <c r="N549" s="8" t="s">
        <v>3208</v>
      </c>
      <c r="O549" s="426">
        <v>5.1407999999999995E-2</v>
      </c>
      <c r="P549" s="423">
        <v>3900</v>
      </c>
      <c r="Q549" s="439">
        <v>22140</v>
      </c>
      <c r="R549" s="451" t="s">
        <v>4013</v>
      </c>
      <c r="S549" s="460"/>
      <c r="T549" s="448">
        <v>30</v>
      </c>
      <c r="U549" s="548" t="s">
        <v>4019</v>
      </c>
      <c r="V549" s="512" t="s">
        <v>4020</v>
      </c>
      <c r="W549" s="425" t="s">
        <v>783</v>
      </c>
      <c r="X549" s="169"/>
      <c r="Y549" s="71" t="s">
        <v>245</v>
      </c>
      <c r="Z549" s="145">
        <f t="shared" si="109"/>
        <v>0</v>
      </c>
      <c r="AA549" s="145">
        <f t="shared" si="110"/>
        <v>0</v>
      </c>
      <c r="AB549" s="257">
        <f t="shared" si="111"/>
        <v>0</v>
      </c>
      <c r="AC549" s="142">
        <f t="shared" si="112"/>
        <v>0</v>
      </c>
      <c r="AD549" s="143">
        <f t="shared" si="113"/>
        <v>0</v>
      </c>
      <c r="AE549" s="144" t="str">
        <f t="shared" si="114"/>
        <v/>
      </c>
      <c r="AF549" s="144">
        <f t="shared" si="115"/>
        <v>0</v>
      </c>
      <c r="AG549" s="144" t="str">
        <f t="shared" si="116"/>
        <v/>
      </c>
      <c r="AH549" s="591">
        <f t="shared" si="117"/>
        <v>0</v>
      </c>
    </row>
    <row r="550" spans="1:34">
      <c r="A550" s="573"/>
      <c r="B550" s="13">
        <v>78</v>
      </c>
      <c r="C550" s="353" t="s">
        <v>2163</v>
      </c>
      <c r="D550" s="341" t="s">
        <v>2164</v>
      </c>
      <c r="E550" s="379" t="s">
        <v>101</v>
      </c>
      <c r="F550" s="405">
        <v>12</v>
      </c>
      <c r="G550" s="136"/>
      <c r="H550" s="413">
        <v>320</v>
      </c>
      <c r="I550" s="146">
        <f t="shared" si="107"/>
        <v>224</v>
      </c>
      <c r="J550" s="255">
        <f t="shared" si="108"/>
        <v>8.615384615384615</v>
      </c>
      <c r="K550" s="8" t="s">
        <v>3145</v>
      </c>
      <c r="L550" s="401"/>
      <c r="M550" s="572" t="s">
        <v>5775</v>
      </c>
      <c r="N550" s="8" t="s">
        <v>3208</v>
      </c>
      <c r="O550" s="426">
        <v>5.1407999999999995E-2</v>
      </c>
      <c r="P550" s="423">
        <v>3900</v>
      </c>
      <c r="Q550" s="439">
        <v>22716</v>
      </c>
      <c r="R550" s="451" t="s">
        <v>4013</v>
      </c>
      <c r="S550" s="460"/>
      <c r="T550" s="448">
        <v>30</v>
      </c>
      <c r="U550" s="549" t="s">
        <v>5417</v>
      </c>
      <c r="V550" s="510" t="s">
        <v>4021</v>
      </c>
      <c r="W550" s="425" t="s">
        <v>783</v>
      </c>
      <c r="X550" s="169"/>
      <c r="Y550" s="71" t="s">
        <v>245</v>
      </c>
      <c r="Z550" s="145">
        <f t="shared" si="109"/>
        <v>0</v>
      </c>
      <c r="AA550" s="145">
        <f t="shared" si="110"/>
        <v>0</v>
      </c>
      <c r="AB550" s="257">
        <f t="shared" si="111"/>
        <v>0</v>
      </c>
      <c r="AC550" s="142">
        <f t="shared" si="112"/>
        <v>0</v>
      </c>
      <c r="AD550" s="143">
        <f t="shared" si="113"/>
        <v>0</v>
      </c>
      <c r="AE550" s="144" t="str">
        <f t="shared" si="114"/>
        <v/>
      </c>
      <c r="AF550" s="144">
        <f t="shared" si="115"/>
        <v>0</v>
      </c>
      <c r="AG550" s="144" t="str">
        <f t="shared" si="116"/>
        <v/>
      </c>
      <c r="AH550" s="591">
        <f t="shared" si="117"/>
        <v>0</v>
      </c>
    </row>
    <row r="551" spans="1:34">
      <c r="A551" s="573"/>
      <c r="B551" s="13">
        <v>78</v>
      </c>
      <c r="C551" s="341" t="s">
        <v>2165</v>
      </c>
      <c r="D551" s="341" t="s">
        <v>2166</v>
      </c>
      <c r="E551" s="379" t="s">
        <v>101</v>
      </c>
      <c r="F551" s="405">
        <v>12</v>
      </c>
      <c r="G551" s="235"/>
      <c r="H551" s="413">
        <v>320</v>
      </c>
      <c r="I551" s="146">
        <f t="shared" si="107"/>
        <v>224</v>
      </c>
      <c r="J551" s="255">
        <f t="shared" si="108"/>
        <v>8.615384615384615</v>
      </c>
      <c r="K551" s="8" t="s">
        <v>3145</v>
      </c>
      <c r="L551" s="401"/>
      <c r="M551" s="572" t="s">
        <v>5775</v>
      </c>
      <c r="N551" s="8" t="s">
        <v>3208</v>
      </c>
      <c r="O551" s="426">
        <v>5.1407999999999995E-2</v>
      </c>
      <c r="P551" s="423">
        <v>3900</v>
      </c>
      <c r="Q551" s="439">
        <v>22140</v>
      </c>
      <c r="R551" s="451" t="s">
        <v>4022</v>
      </c>
      <c r="S551" s="460"/>
      <c r="T551" s="448">
        <v>30</v>
      </c>
      <c r="U551" s="549" t="s">
        <v>5418</v>
      </c>
      <c r="V551" s="523" t="s">
        <v>4023</v>
      </c>
      <c r="W551" s="425" t="s">
        <v>783</v>
      </c>
      <c r="X551" s="169"/>
      <c r="Y551" s="71" t="s">
        <v>247</v>
      </c>
      <c r="Z551" s="145">
        <f t="shared" si="109"/>
        <v>0</v>
      </c>
      <c r="AA551" s="145">
        <f t="shared" si="110"/>
        <v>0</v>
      </c>
      <c r="AB551" s="257">
        <f t="shared" si="111"/>
        <v>0</v>
      </c>
      <c r="AC551" s="142">
        <f t="shared" si="112"/>
        <v>0</v>
      </c>
      <c r="AD551" s="143">
        <f t="shared" si="113"/>
        <v>0</v>
      </c>
      <c r="AE551" s="144" t="str">
        <f t="shared" si="114"/>
        <v/>
      </c>
      <c r="AF551" s="144">
        <f t="shared" si="115"/>
        <v>0</v>
      </c>
      <c r="AG551" s="144" t="str">
        <f t="shared" si="116"/>
        <v/>
      </c>
      <c r="AH551" s="591">
        <f t="shared" si="117"/>
        <v>0</v>
      </c>
    </row>
    <row r="552" spans="1:34">
      <c r="A552" s="573"/>
      <c r="B552" s="13">
        <v>78</v>
      </c>
      <c r="C552" s="341" t="s">
        <v>2167</v>
      </c>
      <c r="D552" s="341" t="s">
        <v>2168</v>
      </c>
      <c r="E552" s="379" t="s">
        <v>101</v>
      </c>
      <c r="F552" s="405">
        <v>12</v>
      </c>
      <c r="G552" s="136"/>
      <c r="H552" s="413">
        <v>320</v>
      </c>
      <c r="I552" s="146">
        <f t="shared" si="107"/>
        <v>224</v>
      </c>
      <c r="J552" s="255">
        <f t="shared" si="108"/>
        <v>8.615384615384615</v>
      </c>
      <c r="K552" s="8" t="s">
        <v>3145</v>
      </c>
      <c r="L552" s="401"/>
      <c r="M552" s="572" t="s">
        <v>5775</v>
      </c>
      <c r="N552" s="8" t="s">
        <v>3208</v>
      </c>
      <c r="O552" s="426">
        <v>5.1407999999999995E-2</v>
      </c>
      <c r="P552" s="423">
        <v>3900</v>
      </c>
      <c r="Q552" s="439">
        <v>22800</v>
      </c>
      <c r="R552" s="451" t="s">
        <v>4022</v>
      </c>
      <c r="S552" s="460"/>
      <c r="T552" s="448">
        <v>30</v>
      </c>
      <c r="U552" s="549" t="s">
        <v>4024</v>
      </c>
      <c r="V552" s="523" t="s">
        <v>4025</v>
      </c>
      <c r="W552" s="425" t="s">
        <v>783</v>
      </c>
      <c r="X552" s="169"/>
      <c r="Y552" s="234" t="s">
        <v>245</v>
      </c>
      <c r="Z552" s="145">
        <f t="shared" si="109"/>
        <v>0</v>
      </c>
      <c r="AA552" s="145">
        <f t="shared" si="110"/>
        <v>0</v>
      </c>
      <c r="AB552" s="257">
        <f t="shared" si="111"/>
        <v>0</v>
      </c>
      <c r="AC552" s="142">
        <f t="shared" si="112"/>
        <v>0</v>
      </c>
      <c r="AD552" s="143">
        <f t="shared" si="113"/>
        <v>0</v>
      </c>
      <c r="AE552" s="144" t="str">
        <f t="shared" si="114"/>
        <v/>
      </c>
      <c r="AF552" s="144">
        <f t="shared" si="115"/>
        <v>0</v>
      </c>
      <c r="AG552" s="144" t="str">
        <f t="shared" si="116"/>
        <v/>
      </c>
      <c r="AH552" s="591">
        <f t="shared" si="117"/>
        <v>0</v>
      </c>
    </row>
    <row r="553" spans="1:34" ht="15.75">
      <c r="A553" s="12" t="s">
        <v>5660</v>
      </c>
      <c r="B553" s="13"/>
      <c r="C553" s="348"/>
      <c r="D553" s="348"/>
      <c r="E553" s="380"/>
      <c r="F553" s="401"/>
      <c r="G553" s="8"/>
      <c r="H553" s="413"/>
      <c r="I553" s="410"/>
      <c r="J553" s="565"/>
      <c r="K553" s="417"/>
      <c r="L553" s="8"/>
      <c r="M553" s="572"/>
      <c r="N553" s="417"/>
      <c r="O553" s="346"/>
      <c r="P553" s="423"/>
      <c r="Q553" s="438"/>
      <c r="R553" s="454"/>
      <c r="S553" s="456"/>
      <c r="T553" s="425"/>
      <c r="U553" s="506"/>
      <c r="V553" s="521"/>
      <c r="W553" s="425"/>
      <c r="X553" s="137"/>
      <c r="Y553" s="238" t="s">
        <v>1015</v>
      </c>
      <c r="Z553" s="195"/>
      <c r="AA553" s="195"/>
      <c r="AB553" s="142"/>
      <c r="AC553" s="142"/>
      <c r="AD553" s="143"/>
      <c r="AE553" s="144"/>
      <c r="AF553" s="144"/>
      <c r="AG553" s="144"/>
      <c r="AH553" s="591"/>
    </row>
    <row r="554" spans="1:34" ht="15.75">
      <c r="A554" s="12"/>
      <c r="B554" s="13"/>
      <c r="C554" s="353" t="s">
        <v>2169</v>
      </c>
      <c r="D554" s="378" t="s">
        <v>410</v>
      </c>
      <c r="E554" s="379" t="s">
        <v>101</v>
      </c>
      <c r="F554" s="405">
        <v>12</v>
      </c>
      <c r="G554" s="8"/>
      <c r="H554" s="413">
        <v>444</v>
      </c>
      <c r="I554" s="146">
        <f t="shared" si="107"/>
        <v>310.79999999999995</v>
      </c>
      <c r="J554" s="255">
        <f t="shared" si="108"/>
        <v>11.953846153846152</v>
      </c>
      <c r="K554" s="8" t="s">
        <v>3145</v>
      </c>
      <c r="L554" s="401"/>
      <c r="M554" s="572" t="s">
        <v>5777</v>
      </c>
      <c r="N554" s="8" t="s">
        <v>10</v>
      </c>
      <c r="O554" s="426">
        <v>6.1749999999999999E-2</v>
      </c>
      <c r="P554" s="423">
        <v>5988</v>
      </c>
      <c r="Q554" s="439">
        <v>26000</v>
      </c>
      <c r="R554" s="451" t="s">
        <v>4013</v>
      </c>
      <c r="S554" s="460"/>
      <c r="T554" s="448">
        <v>30</v>
      </c>
      <c r="U554" s="548" t="s">
        <v>5419</v>
      </c>
      <c r="V554" s="523" t="s">
        <v>4026</v>
      </c>
      <c r="W554" s="479" t="s">
        <v>810</v>
      </c>
      <c r="X554" s="169"/>
      <c r="Y554" s="237" t="s">
        <v>245</v>
      </c>
      <c r="Z554" s="145">
        <f t="shared" si="109"/>
        <v>0</v>
      </c>
      <c r="AA554" s="145">
        <f t="shared" si="110"/>
        <v>0</v>
      </c>
      <c r="AB554" s="257">
        <f t="shared" si="111"/>
        <v>0</v>
      </c>
      <c r="AC554" s="142">
        <f t="shared" si="112"/>
        <v>0</v>
      </c>
      <c r="AD554" s="143">
        <f t="shared" si="113"/>
        <v>0</v>
      </c>
      <c r="AE554" s="144" t="str">
        <f t="shared" si="114"/>
        <v/>
      </c>
      <c r="AF554" s="144" t="str">
        <f t="shared" si="115"/>
        <v/>
      </c>
      <c r="AG554" s="144">
        <f t="shared" si="116"/>
        <v>0</v>
      </c>
      <c r="AH554" s="591">
        <f t="shared" si="117"/>
        <v>0</v>
      </c>
    </row>
    <row r="555" spans="1:34">
      <c r="A555" s="573"/>
      <c r="B555" s="13">
        <v>213</v>
      </c>
      <c r="C555" s="343" t="s">
        <v>2170</v>
      </c>
      <c r="D555" s="378" t="s">
        <v>410</v>
      </c>
      <c r="E555" s="379" t="s">
        <v>101</v>
      </c>
      <c r="F555" s="405">
        <v>12</v>
      </c>
      <c r="G555" s="232"/>
      <c r="H555" s="413">
        <v>387</v>
      </c>
      <c r="I555" s="146">
        <f t="shared" si="107"/>
        <v>270.89999999999998</v>
      </c>
      <c r="J555" s="255">
        <f t="shared" si="108"/>
        <v>10.419230769230769</v>
      </c>
      <c r="K555" s="8" t="s">
        <v>3145</v>
      </c>
      <c r="L555" s="424"/>
      <c r="M555" s="572" t="s">
        <v>5777</v>
      </c>
      <c r="N555" s="8" t="s">
        <v>10</v>
      </c>
      <c r="O555" s="426">
        <v>5.1407999999999995E-2</v>
      </c>
      <c r="P555" s="423">
        <v>5988</v>
      </c>
      <c r="Q555" s="439">
        <v>27000</v>
      </c>
      <c r="R555" s="451" t="s">
        <v>4013</v>
      </c>
      <c r="S555" s="460"/>
      <c r="T555" s="448">
        <v>30</v>
      </c>
      <c r="U555" s="548" t="s">
        <v>4027</v>
      </c>
      <c r="V555" s="522" t="s">
        <v>4028</v>
      </c>
      <c r="W555" s="479" t="s">
        <v>810</v>
      </c>
      <c r="X555" s="169"/>
      <c r="Y555" s="71" t="s">
        <v>6572</v>
      </c>
      <c r="Z555" s="145">
        <f t="shared" si="109"/>
        <v>0</v>
      </c>
      <c r="AA555" s="145">
        <f t="shared" si="110"/>
        <v>0</v>
      </c>
      <c r="AB555" s="257">
        <f t="shared" si="111"/>
        <v>0</v>
      </c>
      <c r="AC555" s="142">
        <f t="shared" si="112"/>
        <v>0</v>
      </c>
      <c r="AD555" s="143">
        <f t="shared" si="113"/>
        <v>0</v>
      </c>
      <c r="AE555" s="144" t="str">
        <f t="shared" si="114"/>
        <v/>
      </c>
      <c r="AF555" s="144" t="str">
        <f t="shared" si="115"/>
        <v/>
      </c>
      <c r="AG555" s="144">
        <f t="shared" si="116"/>
        <v>0</v>
      </c>
      <c r="AH555" s="591">
        <f t="shared" si="117"/>
        <v>0</v>
      </c>
    </row>
    <row r="556" spans="1:34">
      <c r="A556" s="573"/>
      <c r="B556" s="13">
        <v>213</v>
      </c>
      <c r="C556" s="343" t="s">
        <v>2171</v>
      </c>
      <c r="D556" s="374" t="s">
        <v>412</v>
      </c>
      <c r="E556" s="379" t="s">
        <v>101</v>
      </c>
      <c r="F556" s="405">
        <v>12</v>
      </c>
      <c r="G556" s="136"/>
      <c r="H556" s="413">
        <v>320</v>
      </c>
      <c r="I556" s="146">
        <f t="shared" si="107"/>
        <v>224</v>
      </c>
      <c r="J556" s="255">
        <f t="shared" si="108"/>
        <v>8.615384615384615</v>
      </c>
      <c r="K556" s="8" t="s">
        <v>3145</v>
      </c>
      <c r="L556" s="424"/>
      <c r="M556" s="572" t="s">
        <v>5775</v>
      </c>
      <c r="N556" s="8" t="s">
        <v>10</v>
      </c>
      <c r="O556" s="426">
        <v>5.1407999999999995E-2</v>
      </c>
      <c r="P556" s="423">
        <v>3900</v>
      </c>
      <c r="Q556" s="439">
        <v>26000</v>
      </c>
      <c r="R556" s="451" t="s">
        <v>4013</v>
      </c>
      <c r="S556" s="460"/>
      <c r="T556" s="448">
        <v>30</v>
      </c>
      <c r="U556" s="548" t="s">
        <v>4029</v>
      </c>
      <c r="V556" s="523" t="s">
        <v>4030</v>
      </c>
      <c r="W556" s="425" t="s">
        <v>783</v>
      </c>
      <c r="X556" s="169"/>
      <c r="Y556" s="71" t="s">
        <v>6572</v>
      </c>
      <c r="Z556" s="145">
        <f t="shared" si="109"/>
        <v>0</v>
      </c>
      <c r="AA556" s="145">
        <f t="shared" si="110"/>
        <v>0</v>
      </c>
      <c r="AB556" s="257">
        <f t="shared" si="111"/>
        <v>0</v>
      </c>
      <c r="AC556" s="142">
        <f t="shared" si="112"/>
        <v>0</v>
      </c>
      <c r="AD556" s="143">
        <f t="shared" si="113"/>
        <v>0</v>
      </c>
      <c r="AE556" s="144" t="str">
        <f t="shared" si="114"/>
        <v/>
      </c>
      <c r="AF556" s="144" t="str">
        <f t="shared" si="115"/>
        <v/>
      </c>
      <c r="AG556" s="144">
        <f t="shared" si="116"/>
        <v>0</v>
      </c>
      <c r="AH556" s="591">
        <f t="shared" si="117"/>
        <v>0</v>
      </c>
    </row>
    <row r="557" spans="1:34">
      <c r="A557" s="573"/>
      <c r="B557" s="13">
        <v>213</v>
      </c>
      <c r="C557" s="341" t="s">
        <v>2172</v>
      </c>
      <c r="D557" s="341" t="s">
        <v>413</v>
      </c>
      <c r="E557" s="379" t="s">
        <v>101</v>
      </c>
      <c r="F557" s="405">
        <v>12</v>
      </c>
      <c r="G557" s="18"/>
      <c r="H557" s="413">
        <v>320</v>
      </c>
      <c r="I557" s="146">
        <f t="shared" si="107"/>
        <v>224</v>
      </c>
      <c r="J557" s="255">
        <f t="shared" si="108"/>
        <v>8.615384615384615</v>
      </c>
      <c r="K557" s="8" t="s">
        <v>3145</v>
      </c>
      <c r="L557" s="424" t="s">
        <v>4031</v>
      </c>
      <c r="M557" s="572" t="s">
        <v>5776</v>
      </c>
      <c r="N557" s="8" t="s">
        <v>10</v>
      </c>
      <c r="O557" s="426">
        <v>5.1407999999999995E-2</v>
      </c>
      <c r="P557" s="423">
        <v>3900</v>
      </c>
      <c r="Q557" s="439">
        <v>26000</v>
      </c>
      <c r="R557" s="451" t="s">
        <v>4013</v>
      </c>
      <c r="S557" s="460"/>
      <c r="T557" s="448">
        <v>30</v>
      </c>
      <c r="U557" s="548" t="s">
        <v>4032</v>
      </c>
      <c r="V557" s="523" t="s">
        <v>4033</v>
      </c>
      <c r="W557" s="425" t="s">
        <v>783</v>
      </c>
      <c r="X557" s="169"/>
      <c r="Y557" s="71" t="s">
        <v>245</v>
      </c>
      <c r="Z557" s="145">
        <f t="shared" si="109"/>
        <v>0</v>
      </c>
      <c r="AA557" s="145">
        <f t="shared" si="110"/>
        <v>0</v>
      </c>
      <c r="AB557" s="257">
        <f t="shared" si="111"/>
        <v>0</v>
      </c>
      <c r="AC557" s="142">
        <f t="shared" si="112"/>
        <v>0</v>
      </c>
      <c r="AD557" s="143">
        <f t="shared" si="113"/>
        <v>0</v>
      </c>
      <c r="AE557" s="144" t="str">
        <f t="shared" si="114"/>
        <v/>
      </c>
      <c r="AF557" s="144" t="str">
        <f t="shared" si="115"/>
        <v/>
      </c>
      <c r="AG557" s="144">
        <f t="shared" si="116"/>
        <v>0</v>
      </c>
      <c r="AH557" s="591">
        <f t="shared" si="117"/>
        <v>0</v>
      </c>
    </row>
    <row r="558" spans="1:34">
      <c r="A558" s="573"/>
      <c r="B558" s="13">
        <v>213</v>
      </c>
      <c r="C558" s="341" t="s">
        <v>2173</v>
      </c>
      <c r="D558" s="341" t="s">
        <v>2168</v>
      </c>
      <c r="E558" s="379" t="s">
        <v>101</v>
      </c>
      <c r="F558" s="405">
        <v>12</v>
      </c>
      <c r="G558" s="136"/>
      <c r="H558" s="413">
        <v>320</v>
      </c>
      <c r="I558" s="146">
        <f t="shared" si="107"/>
        <v>224</v>
      </c>
      <c r="J558" s="255">
        <f t="shared" si="108"/>
        <v>8.615384615384615</v>
      </c>
      <c r="K558" s="8" t="s">
        <v>3145</v>
      </c>
      <c r="L558" s="424" t="s">
        <v>4031</v>
      </c>
      <c r="M558" s="572" t="s">
        <v>5776</v>
      </c>
      <c r="N558" s="8" t="s">
        <v>10</v>
      </c>
      <c r="O558" s="426">
        <v>5.1407999999999995E-2</v>
      </c>
      <c r="P558" s="423">
        <v>3900</v>
      </c>
      <c r="Q558" s="439">
        <v>22800</v>
      </c>
      <c r="R558" s="451" t="s">
        <v>4034</v>
      </c>
      <c r="S558" s="460"/>
      <c r="T558" s="448">
        <v>33</v>
      </c>
      <c r="U558" s="548" t="s">
        <v>4035</v>
      </c>
      <c r="V558" s="512" t="s">
        <v>4036</v>
      </c>
      <c r="W558" s="425" t="s">
        <v>783</v>
      </c>
      <c r="X558" s="169"/>
      <c r="Y558" s="234" t="s">
        <v>245</v>
      </c>
      <c r="Z558" s="145">
        <f t="shared" si="109"/>
        <v>0</v>
      </c>
      <c r="AA558" s="145">
        <f t="shared" si="110"/>
        <v>0</v>
      </c>
      <c r="AB558" s="257">
        <f t="shared" si="111"/>
        <v>0</v>
      </c>
      <c r="AC558" s="142">
        <f t="shared" si="112"/>
        <v>0</v>
      </c>
      <c r="AD558" s="143">
        <f t="shared" si="113"/>
        <v>0</v>
      </c>
      <c r="AE558" s="144" t="str">
        <f t="shared" si="114"/>
        <v/>
      </c>
      <c r="AF558" s="144" t="str">
        <f t="shared" si="115"/>
        <v/>
      </c>
      <c r="AG558" s="144">
        <f t="shared" si="116"/>
        <v>0</v>
      </c>
      <c r="AH558" s="591">
        <f t="shared" si="117"/>
        <v>0</v>
      </c>
    </row>
    <row r="559" spans="1:34" ht="15.75">
      <c r="A559" s="12" t="s">
        <v>5661</v>
      </c>
      <c r="B559" s="13"/>
      <c r="C559" s="348"/>
      <c r="D559" s="348"/>
      <c r="E559" s="380"/>
      <c r="F559" s="401"/>
      <c r="G559" s="235"/>
      <c r="H559" s="413"/>
      <c r="I559" s="410"/>
      <c r="J559" s="565"/>
      <c r="K559" s="417"/>
      <c r="L559" s="8"/>
      <c r="M559" s="572"/>
      <c r="N559" s="417"/>
      <c r="O559" s="346"/>
      <c r="P559" s="423"/>
      <c r="Q559" s="439"/>
      <c r="R559" s="454"/>
      <c r="S559" s="456"/>
      <c r="T559" s="425"/>
      <c r="U559" s="506"/>
      <c r="V559" s="530"/>
      <c r="W559" s="425"/>
      <c r="X559" s="137"/>
      <c r="Y559" s="238" t="s">
        <v>1015</v>
      </c>
      <c r="Z559" s="195"/>
      <c r="AA559" s="195"/>
      <c r="AB559" s="142"/>
      <c r="AC559" s="142"/>
      <c r="AD559" s="143"/>
      <c r="AE559" s="144"/>
      <c r="AF559" s="144"/>
      <c r="AG559" s="144"/>
      <c r="AH559" s="591"/>
    </row>
    <row r="560" spans="1:34">
      <c r="A560" s="573"/>
      <c r="B560" s="13">
        <v>79</v>
      </c>
      <c r="C560" s="353" t="s">
        <v>2174</v>
      </c>
      <c r="D560" s="341" t="s">
        <v>2175</v>
      </c>
      <c r="E560" s="379" t="s">
        <v>98</v>
      </c>
      <c r="F560" s="405">
        <v>10</v>
      </c>
      <c r="G560" s="232"/>
      <c r="H560" s="413">
        <v>375</v>
      </c>
      <c r="I560" s="146">
        <f t="shared" si="107"/>
        <v>262.5</v>
      </c>
      <c r="J560" s="255">
        <f t="shared" si="108"/>
        <v>10.096153846153847</v>
      </c>
      <c r="K560" s="8" t="s">
        <v>3145</v>
      </c>
      <c r="L560" s="401"/>
      <c r="M560" s="572" t="s">
        <v>5775</v>
      </c>
      <c r="N560" s="8" t="s">
        <v>3208</v>
      </c>
      <c r="O560" s="426">
        <v>7.3631249999999995E-2</v>
      </c>
      <c r="P560" s="423">
        <v>3250</v>
      </c>
      <c r="Q560" s="439">
        <v>19960</v>
      </c>
      <c r="R560" s="460" t="s">
        <v>4013</v>
      </c>
      <c r="S560" s="460"/>
      <c r="T560" s="448">
        <v>30</v>
      </c>
      <c r="U560" s="549" t="s">
        <v>5420</v>
      </c>
      <c r="V560" s="507" t="s">
        <v>4037</v>
      </c>
      <c r="W560" s="425" t="s">
        <v>783</v>
      </c>
      <c r="X560" s="169"/>
      <c r="Y560" s="240" t="s">
        <v>245</v>
      </c>
      <c r="Z560" s="145">
        <f t="shared" si="109"/>
        <v>0</v>
      </c>
      <c r="AA560" s="145">
        <f t="shared" si="110"/>
        <v>0</v>
      </c>
      <c r="AB560" s="257">
        <f t="shared" si="111"/>
        <v>0</v>
      </c>
      <c r="AC560" s="142">
        <f t="shared" si="112"/>
        <v>0</v>
      </c>
      <c r="AD560" s="143">
        <f t="shared" si="113"/>
        <v>0</v>
      </c>
      <c r="AE560" s="144" t="str">
        <f t="shared" si="114"/>
        <v/>
      </c>
      <c r="AF560" s="144">
        <f t="shared" si="115"/>
        <v>0</v>
      </c>
      <c r="AG560" s="144" t="str">
        <f t="shared" si="116"/>
        <v/>
      </c>
      <c r="AH560" s="591">
        <f t="shared" si="117"/>
        <v>0</v>
      </c>
    </row>
    <row r="561" spans="1:34">
      <c r="A561" s="573"/>
      <c r="B561" s="13">
        <v>79</v>
      </c>
      <c r="C561" s="341" t="s">
        <v>2176</v>
      </c>
      <c r="D561" s="341" t="s">
        <v>2177</v>
      </c>
      <c r="E561" s="379" t="s">
        <v>98</v>
      </c>
      <c r="F561" s="405">
        <v>10</v>
      </c>
      <c r="G561" s="136"/>
      <c r="H561" s="413">
        <v>375</v>
      </c>
      <c r="I561" s="146">
        <f t="shared" si="107"/>
        <v>262.5</v>
      </c>
      <c r="J561" s="255">
        <f t="shared" si="108"/>
        <v>10.096153846153847</v>
      </c>
      <c r="K561" s="8" t="s">
        <v>3145</v>
      </c>
      <c r="L561" s="401"/>
      <c r="M561" s="572" t="s">
        <v>5775</v>
      </c>
      <c r="N561" s="8" t="s">
        <v>3208</v>
      </c>
      <c r="O561" s="426">
        <v>7.3631249999999995E-2</v>
      </c>
      <c r="P561" s="423">
        <v>3250</v>
      </c>
      <c r="Q561" s="439">
        <v>19870</v>
      </c>
      <c r="R561" s="459" t="s">
        <v>4038</v>
      </c>
      <c r="S561" s="459"/>
      <c r="T561" s="448">
        <v>30</v>
      </c>
      <c r="U561" s="549" t="s">
        <v>5421</v>
      </c>
      <c r="V561" s="526" t="s">
        <v>4039</v>
      </c>
      <c r="W561" s="425" t="s">
        <v>783</v>
      </c>
      <c r="X561" s="169"/>
      <c r="Y561" s="238" t="s">
        <v>247</v>
      </c>
      <c r="Z561" s="145">
        <f t="shared" si="109"/>
        <v>0</v>
      </c>
      <c r="AA561" s="145">
        <f t="shared" si="110"/>
        <v>0</v>
      </c>
      <c r="AB561" s="257">
        <f t="shared" si="111"/>
        <v>0</v>
      </c>
      <c r="AC561" s="142">
        <f t="shared" si="112"/>
        <v>0</v>
      </c>
      <c r="AD561" s="143">
        <f t="shared" si="113"/>
        <v>0</v>
      </c>
      <c r="AE561" s="144" t="str">
        <f t="shared" si="114"/>
        <v/>
      </c>
      <c r="AF561" s="144">
        <f t="shared" si="115"/>
        <v>0</v>
      </c>
      <c r="AG561" s="144" t="str">
        <f t="shared" si="116"/>
        <v/>
      </c>
      <c r="AH561" s="591">
        <f t="shared" si="117"/>
        <v>0</v>
      </c>
    </row>
    <row r="562" spans="1:34">
      <c r="A562" s="573"/>
      <c r="B562" s="13">
        <v>79</v>
      </c>
      <c r="C562" s="341" t="s">
        <v>2178</v>
      </c>
      <c r="D562" s="341" t="s">
        <v>2179</v>
      </c>
      <c r="E562" s="379" t="s">
        <v>98</v>
      </c>
      <c r="F562" s="405">
        <v>10</v>
      </c>
      <c r="G562" s="235"/>
      <c r="H562" s="413">
        <v>375</v>
      </c>
      <c r="I562" s="146">
        <f t="shared" si="107"/>
        <v>262.5</v>
      </c>
      <c r="J562" s="255">
        <f t="shared" si="108"/>
        <v>10.096153846153847</v>
      </c>
      <c r="K562" s="8" t="s">
        <v>3145</v>
      </c>
      <c r="L562" s="401"/>
      <c r="M562" s="572" t="s">
        <v>5775</v>
      </c>
      <c r="N562" s="8" t="s">
        <v>3208</v>
      </c>
      <c r="O562" s="426">
        <v>7.3631249999999995E-2</v>
      </c>
      <c r="P562" s="423">
        <v>3250</v>
      </c>
      <c r="Q562" s="439">
        <v>19480</v>
      </c>
      <c r="R562" s="451" t="s">
        <v>4013</v>
      </c>
      <c r="S562" s="459"/>
      <c r="T562" s="448">
        <v>30</v>
      </c>
      <c r="U562" s="549" t="s">
        <v>5422</v>
      </c>
      <c r="V562" s="514" t="s">
        <v>4040</v>
      </c>
      <c r="W562" s="425" t="s">
        <v>783</v>
      </c>
      <c r="X562" s="169"/>
      <c r="Y562" s="237" t="s">
        <v>6572</v>
      </c>
      <c r="Z562" s="145">
        <f t="shared" si="109"/>
        <v>0</v>
      </c>
      <c r="AA562" s="145">
        <f t="shared" si="110"/>
        <v>0</v>
      </c>
      <c r="AB562" s="257">
        <f t="shared" si="111"/>
        <v>0</v>
      </c>
      <c r="AC562" s="142">
        <f t="shared" si="112"/>
        <v>0</v>
      </c>
      <c r="AD562" s="143">
        <f t="shared" si="113"/>
        <v>0</v>
      </c>
      <c r="AE562" s="144" t="str">
        <f t="shared" si="114"/>
        <v/>
      </c>
      <c r="AF562" s="144">
        <f t="shared" si="115"/>
        <v>0</v>
      </c>
      <c r="AG562" s="144" t="str">
        <f t="shared" si="116"/>
        <v/>
      </c>
      <c r="AH562" s="591">
        <f t="shared" si="117"/>
        <v>0</v>
      </c>
    </row>
    <row r="563" spans="1:34">
      <c r="A563" s="573"/>
      <c r="B563" s="13">
        <v>79</v>
      </c>
      <c r="C563" s="341" t="s">
        <v>2180</v>
      </c>
      <c r="D563" s="341" t="s">
        <v>416</v>
      </c>
      <c r="E563" s="379" t="s">
        <v>98</v>
      </c>
      <c r="F563" s="405">
        <v>10</v>
      </c>
      <c r="G563" s="232"/>
      <c r="H563" s="413">
        <v>375</v>
      </c>
      <c r="I563" s="146">
        <f t="shared" si="107"/>
        <v>262.5</v>
      </c>
      <c r="J563" s="255">
        <f t="shared" si="108"/>
        <v>10.096153846153847</v>
      </c>
      <c r="K563" s="8" t="s">
        <v>3145</v>
      </c>
      <c r="L563" s="401"/>
      <c r="M563" s="572" t="s">
        <v>5775</v>
      </c>
      <c r="N563" s="8" t="s">
        <v>3208</v>
      </c>
      <c r="O563" s="426">
        <v>7.3631249999999995E-2</v>
      </c>
      <c r="P563" s="423">
        <v>3250</v>
      </c>
      <c r="Q563" s="439">
        <v>19470</v>
      </c>
      <c r="R563" s="451" t="s">
        <v>4013</v>
      </c>
      <c r="S563" s="459"/>
      <c r="T563" s="448">
        <v>30</v>
      </c>
      <c r="U563" s="548" t="s">
        <v>4041</v>
      </c>
      <c r="V563" s="523" t="s">
        <v>4042</v>
      </c>
      <c r="W563" s="425" t="s">
        <v>783</v>
      </c>
      <c r="X563" s="169"/>
      <c r="Y563" s="234" t="s">
        <v>247</v>
      </c>
      <c r="Z563" s="145">
        <f t="shared" si="109"/>
        <v>0</v>
      </c>
      <c r="AA563" s="145">
        <f t="shared" si="110"/>
        <v>0</v>
      </c>
      <c r="AB563" s="257">
        <f t="shared" si="111"/>
        <v>0</v>
      </c>
      <c r="AC563" s="142">
        <f t="shared" si="112"/>
        <v>0</v>
      </c>
      <c r="AD563" s="143">
        <f t="shared" si="113"/>
        <v>0</v>
      </c>
      <c r="AE563" s="144" t="str">
        <f t="shared" si="114"/>
        <v/>
      </c>
      <c r="AF563" s="144">
        <f t="shared" si="115"/>
        <v>0</v>
      </c>
      <c r="AG563" s="144" t="str">
        <f t="shared" si="116"/>
        <v/>
      </c>
      <c r="AH563" s="591">
        <f t="shared" si="117"/>
        <v>0</v>
      </c>
    </row>
    <row r="564" spans="1:34">
      <c r="A564" s="573"/>
      <c r="B564" s="13">
        <v>79</v>
      </c>
      <c r="C564" s="341" t="s">
        <v>2181</v>
      </c>
      <c r="D564" s="341" t="s">
        <v>2182</v>
      </c>
      <c r="E564" s="379" t="s">
        <v>98</v>
      </c>
      <c r="F564" s="405">
        <v>10</v>
      </c>
      <c r="G564" s="136"/>
      <c r="H564" s="413">
        <v>375</v>
      </c>
      <c r="I564" s="146">
        <f t="shared" si="107"/>
        <v>262.5</v>
      </c>
      <c r="J564" s="255">
        <f t="shared" si="108"/>
        <v>10.096153846153847</v>
      </c>
      <c r="K564" s="8" t="s">
        <v>3145</v>
      </c>
      <c r="L564" s="401"/>
      <c r="M564" s="572" t="s">
        <v>5775</v>
      </c>
      <c r="N564" s="8" t="s">
        <v>3208</v>
      </c>
      <c r="O564" s="426">
        <v>7.3631249999999995E-2</v>
      </c>
      <c r="P564" s="423">
        <v>3250</v>
      </c>
      <c r="Q564" s="439">
        <v>19940</v>
      </c>
      <c r="R564" s="451" t="s">
        <v>4013</v>
      </c>
      <c r="S564" s="459"/>
      <c r="T564" s="448">
        <v>30</v>
      </c>
      <c r="U564" s="549" t="s">
        <v>5423</v>
      </c>
      <c r="V564" s="523" t="s">
        <v>4043</v>
      </c>
      <c r="W564" s="425" t="s">
        <v>783</v>
      </c>
      <c r="X564" s="169"/>
      <c r="Y564" s="238" t="s">
        <v>6572</v>
      </c>
      <c r="Z564" s="145">
        <f t="shared" si="109"/>
        <v>0</v>
      </c>
      <c r="AA564" s="145">
        <f t="shared" si="110"/>
        <v>0</v>
      </c>
      <c r="AB564" s="257">
        <f t="shared" si="111"/>
        <v>0</v>
      </c>
      <c r="AC564" s="142">
        <f t="shared" si="112"/>
        <v>0</v>
      </c>
      <c r="AD564" s="143">
        <f t="shared" si="113"/>
        <v>0</v>
      </c>
      <c r="AE564" s="144" t="str">
        <f t="shared" si="114"/>
        <v/>
      </c>
      <c r="AF564" s="144">
        <f t="shared" si="115"/>
        <v>0</v>
      </c>
      <c r="AG564" s="144" t="str">
        <f t="shared" si="116"/>
        <v/>
      </c>
      <c r="AH564" s="591">
        <f t="shared" si="117"/>
        <v>0</v>
      </c>
    </row>
    <row r="565" spans="1:34">
      <c r="A565" s="573"/>
      <c r="B565" s="13">
        <v>79</v>
      </c>
      <c r="C565" s="341" t="s">
        <v>2183</v>
      </c>
      <c r="D565" s="341" t="s">
        <v>417</v>
      </c>
      <c r="E565" s="379" t="s">
        <v>98</v>
      </c>
      <c r="F565" s="405">
        <v>10</v>
      </c>
      <c r="G565" s="259"/>
      <c r="H565" s="413">
        <v>375</v>
      </c>
      <c r="I565" s="146">
        <f t="shared" si="107"/>
        <v>262.5</v>
      </c>
      <c r="J565" s="255">
        <f t="shared" si="108"/>
        <v>10.096153846153847</v>
      </c>
      <c r="K565" s="8" t="s">
        <v>3145</v>
      </c>
      <c r="L565" s="401"/>
      <c r="M565" s="572" t="s">
        <v>5775</v>
      </c>
      <c r="N565" s="8" t="s">
        <v>3208</v>
      </c>
      <c r="O565" s="426">
        <v>7.3631249999999995E-2</v>
      </c>
      <c r="P565" s="423">
        <v>3250</v>
      </c>
      <c r="Q565" s="439">
        <v>19850</v>
      </c>
      <c r="R565" s="451" t="s">
        <v>4022</v>
      </c>
      <c r="S565" s="460"/>
      <c r="T565" s="448">
        <v>30</v>
      </c>
      <c r="U565" s="549" t="s">
        <v>640</v>
      </c>
      <c r="V565" s="523" t="s">
        <v>4044</v>
      </c>
      <c r="W565" s="425" t="s">
        <v>783</v>
      </c>
      <c r="X565" s="169"/>
      <c r="Y565" s="237" t="s">
        <v>247</v>
      </c>
      <c r="Z565" s="145">
        <f t="shared" si="109"/>
        <v>0</v>
      </c>
      <c r="AA565" s="145">
        <f t="shared" si="110"/>
        <v>0</v>
      </c>
      <c r="AB565" s="257">
        <f t="shared" si="111"/>
        <v>0</v>
      </c>
      <c r="AC565" s="142">
        <f t="shared" si="112"/>
        <v>0</v>
      </c>
      <c r="AD565" s="143">
        <f t="shared" si="113"/>
        <v>0</v>
      </c>
      <c r="AE565" s="144" t="str">
        <f t="shared" si="114"/>
        <v/>
      </c>
      <c r="AF565" s="144">
        <f t="shared" si="115"/>
        <v>0</v>
      </c>
      <c r="AG565" s="144" t="str">
        <f t="shared" si="116"/>
        <v/>
      </c>
      <c r="AH565" s="591">
        <f t="shared" si="117"/>
        <v>0</v>
      </c>
    </row>
    <row r="566" spans="1:34" ht="15.75">
      <c r="A566" s="12" t="s">
        <v>5662</v>
      </c>
      <c r="B566" s="13"/>
      <c r="C566" s="348"/>
      <c r="D566" s="348"/>
      <c r="E566" s="380"/>
      <c r="F566" s="401"/>
      <c r="G566" s="8"/>
      <c r="H566" s="413"/>
      <c r="I566" s="410"/>
      <c r="J566" s="565"/>
      <c r="K566" s="417"/>
      <c r="L566" s="8"/>
      <c r="M566" s="572"/>
      <c r="N566" s="417"/>
      <c r="O566" s="346"/>
      <c r="P566" s="423"/>
      <c r="Q566" s="438"/>
      <c r="R566" s="454"/>
      <c r="S566" s="456"/>
      <c r="T566" s="425"/>
      <c r="U566" s="506"/>
      <c r="V566" s="530"/>
      <c r="W566" s="425"/>
      <c r="X566" s="137"/>
      <c r="Y566" s="234" t="s">
        <v>1015</v>
      </c>
      <c r="Z566" s="195"/>
      <c r="AA566" s="195"/>
      <c r="AB566" s="142"/>
      <c r="AC566" s="142"/>
      <c r="AD566" s="143"/>
      <c r="AE566" s="144"/>
      <c r="AF566" s="144"/>
      <c r="AG566" s="144"/>
      <c r="AH566" s="591"/>
    </row>
    <row r="567" spans="1:34">
      <c r="A567" s="573"/>
      <c r="B567" s="13">
        <v>214</v>
      </c>
      <c r="C567" s="341" t="s">
        <v>2184</v>
      </c>
      <c r="D567" s="341" t="s">
        <v>2177</v>
      </c>
      <c r="E567" s="379" t="s">
        <v>98</v>
      </c>
      <c r="F567" s="405">
        <v>10</v>
      </c>
      <c r="G567" s="8"/>
      <c r="H567" s="413">
        <v>375</v>
      </c>
      <c r="I567" s="146">
        <f t="shared" si="107"/>
        <v>262.5</v>
      </c>
      <c r="J567" s="255">
        <f t="shared" si="108"/>
        <v>10.096153846153847</v>
      </c>
      <c r="K567" s="8" t="s">
        <v>3145</v>
      </c>
      <c r="L567" s="424" t="s">
        <v>4045</v>
      </c>
      <c r="M567" s="572" t="s">
        <v>5776</v>
      </c>
      <c r="N567" s="8" t="s">
        <v>10</v>
      </c>
      <c r="O567" s="426">
        <v>7.3631249999999995E-2</v>
      </c>
      <c r="P567" s="423">
        <v>3250</v>
      </c>
      <c r="Q567" s="439">
        <v>19870</v>
      </c>
      <c r="R567" s="451" t="s">
        <v>4046</v>
      </c>
      <c r="S567" s="459"/>
      <c r="T567" s="448">
        <v>30</v>
      </c>
      <c r="U567" s="548" t="s">
        <v>4047</v>
      </c>
      <c r="V567" s="519" t="s">
        <v>4048</v>
      </c>
      <c r="W567" s="425" t="s">
        <v>783</v>
      </c>
      <c r="X567" s="169"/>
      <c r="Y567" s="238" t="s">
        <v>245</v>
      </c>
      <c r="Z567" s="145">
        <f t="shared" si="109"/>
        <v>0</v>
      </c>
      <c r="AA567" s="145">
        <f t="shared" si="110"/>
        <v>0</v>
      </c>
      <c r="AB567" s="257">
        <f t="shared" si="111"/>
        <v>0</v>
      </c>
      <c r="AC567" s="142">
        <f t="shared" si="112"/>
        <v>0</v>
      </c>
      <c r="AD567" s="143">
        <f t="shared" si="113"/>
        <v>0</v>
      </c>
      <c r="AE567" s="144" t="str">
        <f t="shared" si="114"/>
        <v/>
      </c>
      <c r="AF567" s="144" t="str">
        <f t="shared" si="115"/>
        <v/>
      </c>
      <c r="AG567" s="144">
        <f t="shared" si="116"/>
        <v>0</v>
      </c>
      <c r="AH567" s="591">
        <f t="shared" si="117"/>
        <v>0</v>
      </c>
    </row>
    <row r="568" spans="1:34">
      <c r="A568" s="573"/>
      <c r="B568" s="13">
        <v>214</v>
      </c>
      <c r="C568" s="341" t="s">
        <v>2185</v>
      </c>
      <c r="D568" s="341" t="s">
        <v>2179</v>
      </c>
      <c r="E568" s="379" t="s">
        <v>98</v>
      </c>
      <c r="F568" s="405">
        <v>10</v>
      </c>
      <c r="G568" s="8"/>
      <c r="H568" s="413">
        <v>375</v>
      </c>
      <c r="I568" s="146">
        <f t="shared" si="107"/>
        <v>262.5</v>
      </c>
      <c r="J568" s="255">
        <f t="shared" si="108"/>
        <v>10.096153846153847</v>
      </c>
      <c r="K568" s="8" t="s">
        <v>3145</v>
      </c>
      <c r="L568" s="424" t="s">
        <v>4045</v>
      </c>
      <c r="M568" s="572" t="s">
        <v>5776</v>
      </c>
      <c r="N568" s="8" t="s">
        <v>10</v>
      </c>
      <c r="O568" s="426">
        <v>7.3631249999999995E-2</v>
      </c>
      <c r="P568" s="423">
        <v>3250</v>
      </c>
      <c r="Q568" s="439">
        <v>19480</v>
      </c>
      <c r="R568" s="451" t="s">
        <v>4046</v>
      </c>
      <c r="S568" s="459"/>
      <c r="T568" s="448">
        <v>30</v>
      </c>
      <c r="U568" s="548" t="s">
        <v>4049</v>
      </c>
      <c r="V568" s="524" t="s">
        <v>4050</v>
      </c>
      <c r="W568" s="425" t="s">
        <v>783</v>
      </c>
      <c r="X568" s="169"/>
      <c r="Y568" s="237" t="s">
        <v>245</v>
      </c>
      <c r="Z568" s="145">
        <f t="shared" si="109"/>
        <v>0</v>
      </c>
      <c r="AA568" s="145">
        <f t="shared" si="110"/>
        <v>0</v>
      </c>
      <c r="AB568" s="257">
        <f t="shared" si="111"/>
        <v>0</v>
      </c>
      <c r="AC568" s="142">
        <f t="shared" si="112"/>
        <v>0</v>
      </c>
      <c r="AD568" s="143">
        <f t="shared" si="113"/>
        <v>0</v>
      </c>
      <c r="AE568" s="144" t="str">
        <f t="shared" si="114"/>
        <v/>
      </c>
      <c r="AF568" s="144" t="str">
        <f t="shared" si="115"/>
        <v/>
      </c>
      <c r="AG568" s="144">
        <f t="shared" si="116"/>
        <v>0</v>
      </c>
      <c r="AH568" s="591">
        <f t="shared" si="117"/>
        <v>0</v>
      </c>
    </row>
    <row r="569" spans="1:34">
      <c r="A569" s="573"/>
      <c r="B569" s="13">
        <v>214</v>
      </c>
      <c r="C569" s="341" t="s">
        <v>2186</v>
      </c>
      <c r="D569" s="341" t="s">
        <v>416</v>
      </c>
      <c r="E569" s="379" t="s">
        <v>98</v>
      </c>
      <c r="F569" s="405">
        <v>10</v>
      </c>
      <c r="G569" s="232"/>
      <c r="H569" s="413">
        <v>375</v>
      </c>
      <c r="I569" s="146">
        <f t="shared" si="107"/>
        <v>262.5</v>
      </c>
      <c r="J569" s="255">
        <f t="shared" si="108"/>
        <v>10.096153846153847</v>
      </c>
      <c r="K569" s="8" t="s">
        <v>3145</v>
      </c>
      <c r="L569" s="424" t="s">
        <v>4045</v>
      </c>
      <c r="M569" s="572" t="s">
        <v>5776</v>
      </c>
      <c r="N569" s="8" t="s">
        <v>10</v>
      </c>
      <c r="O569" s="426">
        <v>7.3631249999999995E-2</v>
      </c>
      <c r="P569" s="423">
        <v>3250</v>
      </c>
      <c r="Q569" s="439">
        <v>19470</v>
      </c>
      <c r="R569" s="451" t="s">
        <v>4046</v>
      </c>
      <c r="S569" s="459"/>
      <c r="T569" s="448">
        <v>30</v>
      </c>
      <c r="U569" s="548" t="s">
        <v>4041</v>
      </c>
      <c r="V569" s="524" t="s">
        <v>4051</v>
      </c>
      <c r="W569" s="425" t="s">
        <v>783</v>
      </c>
      <c r="X569" s="169"/>
      <c r="Y569" s="71" t="s">
        <v>245</v>
      </c>
      <c r="Z569" s="145">
        <f t="shared" si="109"/>
        <v>0</v>
      </c>
      <c r="AA569" s="145">
        <f t="shared" si="110"/>
        <v>0</v>
      </c>
      <c r="AB569" s="257">
        <f t="shared" si="111"/>
        <v>0</v>
      </c>
      <c r="AC569" s="142">
        <f t="shared" si="112"/>
        <v>0</v>
      </c>
      <c r="AD569" s="143">
        <f t="shared" si="113"/>
        <v>0</v>
      </c>
      <c r="AE569" s="144" t="str">
        <f t="shared" si="114"/>
        <v/>
      </c>
      <c r="AF569" s="144" t="str">
        <f t="shared" si="115"/>
        <v/>
      </c>
      <c r="AG569" s="144">
        <f t="shared" si="116"/>
        <v>0</v>
      </c>
      <c r="AH569" s="591">
        <f t="shared" si="117"/>
        <v>0</v>
      </c>
    </row>
    <row r="570" spans="1:34">
      <c r="A570" s="573"/>
      <c r="B570" s="13">
        <v>214</v>
      </c>
      <c r="C570" s="353" t="s">
        <v>2187</v>
      </c>
      <c r="D570" s="341" t="s">
        <v>2182</v>
      </c>
      <c r="E570" s="379" t="s">
        <v>98</v>
      </c>
      <c r="F570" s="405">
        <v>10</v>
      </c>
      <c r="G570" s="136"/>
      <c r="H570" s="413">
        <v>375</v>
      </c>
      <c r="I570" s="146">
        <f t="shared" si="107"/>
        <v>262.5</v>
      </c>
      <c r="J570" s="255">
        <f t="shared" si="108"/>
        <v>10.096153846153847</v>
      </c>
      <c r="K570" s="8" t="s">
        <v>3145</v>
      </c>
      <c r="L570" s="424" t="s">
        <v>4045</v>
      </c>
      <c r="M570" s="572" t="s">
        <v>5776</v>
      </c>
      <c r="N570" s="8" t="s">
        <v>10</v>
      </c>
      <c r="O570" s="426">
        <v>7.3631249999999995E-2</v>
      </c>
      <c r="P570" s="423">
        <v>3250</v>
      </c>
      <c r="Q570" s="439">
        <v>19940</v>
      </c>
      <c r="R570" s="451" t="s">
        <v>4046</v>
      </c>
      <c r="S570" s="459"/>
      <c r="T570" s="448">
        <v>30</v>
      </c>
      <c r="U570" s="548" t="s">
        <v>4052</v>
      </c>
      <c r="V570" s="524" t="s">
        <v>4053</v>
      </c>
      <c r="W570" s="425" t="s">
        <v>783</v>
      </c>
      <c r="X570" s="169"/>
      <c r="Y570" s="71" t="s">
        <v>245</v>
      </c>
      <c r="Z570" s="145">
        <f t="shared" si="109"/>
        <v>0</v>
      </c>
      <c r="AA570" s="145">
        <f t="shared" si="110"/>
        <v>0</v>
      </c>
      <c r="AB570" s="257">
        <f t="shared" si="111"/>
        <v>0</v>
      </c>
      <c r="AC570" s="142">
        <f t="shared" si="112"/>
        <v>0</v>
      </c>
      <c r="AD570" s="143">
        <f t="shared" si="113"/>
        <v>0</v>
      </c>
      <c r="AE570" s="144" t="str">
        <f t="shared" si="114"/>
        <v/>
      </c>
      <c r="AF570" s="144" t="str">
        <f t="shared" si="115"/>
        <v/>
      </c>
      <c r="AG570" s="144">
        <f t="shared" si="116"/>
        <v>0</v>
      </c>
      <c r="AH570" s="591">
        <f t="shared" si="117"/>
        <v>0</v>
      </c>
    </row>
    <row r="571" spans="1:34">
      <c r="A571" s="573"/>
      <c r="B571" s="13">
        <v>214</v>
      </c>
      <c r="C571" s="341" t="s">
        <v>2188</v>
      </c>
      <c r="D571" s="341" t="s">
        <v>417</v>
      </c>
      <c r="E571" s="379" t="s">
        <v>98</v>
      </c>
      <c r="F571" s="405">
        <v>10</v>
      </c>
      <c r="G571" s="259"/>
      <c r="H571" s="413">
        <v>375</v>
      </c>
      <c r="I571" s="146">
        <f t="shared" si="107"/>
        <v>262.5</v>
      </c>
      <c r="J571" s="255">
        <f t="shared" si="108"/>
        <v>10.096153846153847</v>
      </c>
      <c r="K571" s="8" t="s">
        <v>3145</v>
      </c>
      <c r="L571" s="424" t="s">
        <v>4045</v>
      </c>
      <c r="M571" s="572" t="s">
        <v>5776</v>
      </c>
      <c r="N571" s="8" t="s">
        <v>10</v>
      </c>
      <c r="O571" s="426">
        <v>7.3631249999999995E-2</v>
      </c>
      <c r="P571" s="423">
        <v>3250</v>
      </c>
      <c r="Q571" s="439">
        <v>19850</v>
      </c>
      <c r="R571" s="451" t="s">
        <v>4046</v>
      </c>
      <c r="S571" s="460"/>
      <c r="T571" s="448">
        <v>30</v>
      </c>
      <c r="U571" s="548" t="s">
        <v>4054</v>
      </c>
      <c r="V571" s="519" t="s">
        <v>4055</v>
      </c>
      <c r="W571" s="425" t="s">
        <v>783</v>
      </c>
      <c r="X571" s="169"/>
      <c r="Y571" s="71" t="s">
        <v>245</v>
      </c>
      <c r="Z571" s="145">
        <f t="shared" si="109"/>
        <v>0</v>
      </c>
      <c r="AA571" s="145">
        <f t="shared" si="110"/>
        <v>0</v>
      </c>
      <c r="AB571" s="257">
        <f t="shared" si="111"/>
        <v>0</v>
      </c>
      <c r="AC571" s="142">
        <f t="shared" si="112"/>
        <v>0</v>
      </c>
      <c r="AD571" s="143">
        <f t="shared" si="113"/>
        <v>0</v>
      </c>
      <c r="AE571" s="144" t="str">
        <f t="shared" si="114"/>
        <v/>
      </c>
      <c r="AF571" s="144" t="str">
        <f t="shared" si="115"/>
        <v/>
      </c>
      <c r="AG571" s="144">
        <f t="shared" si="116"/>
        <v>0</v>
      </c>
      <c r="AH571" s="591">
        <f t="shared" si="117"/>
        <v>0</v>
      </c>
    </row>
    <row r="572" spans="1:34" ht="15.75">
      <c r="A572" s="12" t="s">
        <v>5663</v>
      </c>
      <c r="B572" s="13"/>
      <c r="C572" s="348"/>
      <c r="D572" s="348"/>
      <c r="E572" s="380"/>
      <c r="F572" s="401"/>
      <c r="G572" s="8"/>
      <c r="H572" s="413"/>
      <c r="I572" s="410"/>
      <c r="J572" s="565"/>
      <c r="K572" s="417"/>
      <c r="L572" s="8"/>
      <c r="M572" s="572"/>
      <c r="N572" s="417"/>
      <c r="O572" s="346"/>
      <c r="P572" s="423"/>
      <c r="Q572" s="402"/>
      <c r="R572" s="454"/>
      <c r="S572" s="456"/>
      <c r="T572" s="425"/>
      <c r="U572" s="506"/>
      <c r="V572" s="530"/>
      <c r="W572" s="425"/>
      <c r="X572" s="137"/>
      <c r="Y572" s="234" t="s">
        <v>1015</v>
      </c>
      <c r="Z572" s="195"/>
      <c r="AA572" s="195"/>
      <c r="AB572" s="142"/>
      <c r="AC572" s="142"/>
      <c r="AD572" s="143"/>
      <c r="AE572" s="144"/>
      <c r="AF572" s="144"/>
      <c r="AG572" s="144"/>
      <c r="AH572" s="591"/>
    </row>
    <row r="573" spans="1:34">
      <c r="A573" s="573"/>
      <c r="B573" s="13">
        <v>80</v>
      </c>
      <c r="C573" s="345" t="s">
        <v>2189</v>
      </c>
      <c r="D573" s="345" t="s">
        <v>2190</v>
      </c>
      <c r="E573" s="379" t="s">
        <v>335</v>
      </c>
      <c r="F573" s="405">
        <v>6</v>
      </c>
      <c r="G573" s="8"/>
      <c r="H573" s="413">
        <v>678</v>
      </c>
      <c r="I573" s="146">
        <f t="shared" si="107"/>
        <v>474.59999999999997</v>
      </c>
      <c r="J573" s="255">
        <f t="shared" si="108"/>
        <v>18.253846153846151</v>
      </c>
      <c r="K573" s="8" t="s">
        <v>3145</v>
      </c>
      <c r="L573" s="346"/>
      <c r="M573" s="572" t="s">
        <v>5775</v>
      </c>
      <c r="N573" s="8" t="s">
        <v>3208</v>
      </c>
      <c r="O573" s="426">
        <v>5.7231999999999998E-2</v>
      </c>
      <c r="P573" s="423">
        <v>2976</v>
      </c>
      <c r="Q573" s="402">
        <v>22000</v>
      </c>
      <c r="R573" s="451" t="s">
        <v>4056</v>
      </c>
      <c r="S573" s="457"/>
      <c r="T573" s="448">
        <v>40</v>
      </c>
      <c r="U573" s="548" t="s">
        <v>4057</v>
      </c>
      <c r="V573" s="522" t="s">
        <v>4058</v>
      </c>
      <c r="W573" s="425" t="s">
        <v>800</v>
      </c>
      <c r="X573" s="169"/>
      <c r="Y573" s="238" t="s">
        <v>245</v>
      </c>
      <c r="Z573" s="145">
        <f t="shared" si="109"/>
        <v>0</v>
      </c>
      <c r="AA573" s="145">
        <f t="shared" si="110"/>
        <v>0</v>
      </c>
      <c r="AB573" s="257">
        <f t="shared" si="111"/>
        <v>0</v>
      </c>
      <c r="AC573" s="142">
        <f t="shared" si="112"/>
        <v>0</v>
      </c>
      <c r="AD573" s="143">
        <f t="shared" si="113"/>
        <v>0</v>
      </c>
      <c r="AE573" s="144" t="str">
        <f t="shared" si="114"/>
        <v/>
      </c>
      <c r="AF573" s="144">
        <f t="shared" si="115"/>
        <v>0</v>
      </c>
      <c r="AG573" s="144" t="str">
        <f t="shared" si="116"/>
        <v/>
      </c>
      <c r="AH573" s="591">
        <f t="shared" si="117"/>
        <v>0</v>
      </c>
    </row>
    <row r="574" spans="1:34">
      <c r="A574" s="573"/>
      <c r="B574" s="13">
        <v>80</v>
      </c>
      <c r="C574" s="345" t="s">
        <v>2191</v>
      </c>
      <c r="D574" s="345" t="s">
        <v>2192</v>
      </c>
      <c r="E574" s="379" t="s">
        <v>335</v>
      </c>
      <c r="F574" s="405">
        <v>6</v>
      </c>
      <c r="G574" s="232"/>
      <c r="H574" s="413">
        <v>678</v>
      </c>
      <c r="I574" s="146">
        <f t="shared" si="107"/>
        <v>474.59999999999997</v>
      </c>
      <c r="J574" s="255">
        <f t="shared" si="108"/>
        <v>18.253846153846151</v>
      </c>
      <c r="K574" s="8" t="s">
        <v>3145</v>
      </c>
      <c r="L574" s="346"/>
      <c r="M574" s="572" t="s">
        <v>5775</v>
      </c>
      <c r="N574" s="8" t="s">
        <v>3208</v>
      </c>
      <c r="O574" s="426">
        <v>5.7231999999999998E-2</v>
      </c>
      <c r="P574" s="423">
        <v>2976</v>
      </c>
      <c r="Q574" s="402">
        <v>22000</v>
      </c>
      <c r="R574" s="451" t="s">
        <v>4056</v>
      </c>
      <c r="S574" s="457"/>
      <c r="T574" s="448">
        <v>40</v>
      </c>
      <c r="U574" s="548" t="s">
        <v>4059</v>
      </c>
      <c r="V574" s="522" t="s">
        <v>4060</v>
      </c>
      <c r="W574" s="425" t="s">
        <v>800</v>
      </c>
      <c r="X574" s="169"/>
      <c r="Y574" s="237" t="s">
        <v>246</v>
      </c>
      <c r="Z574" s="145">
        <f t="shared" si="109"/>
        <v>0</v>
      </c>
      <c r="AA574" s="145">
        <f t="shared" si="110"/>
        <v>0</v>
      </c>
      <c r="AB574" s="257">
        <f t="shared" si="111"/>
        <v>0</v>
      </c>
      <c r="AC574" s="142">
        <f t="shared" si="112"/>
        <v>0</v>
      </c>
      <c r="AD574" s="143">
        <f t="shared" si="113"/>
        <v>0</v>
      </c>
      <c r="AE574" s="144" t="str">
        <f t="shared" si="114"/>
        <v/>
      </c>
      <c r="AF574" s="144">
        <f t="shared" si="115"/>
        <v>0</v>
      </c>
      <c r="AG574" s="144" t="str">
        <f t="shared" si="116"/>
        <v/>
      </c>
      <c r="AH574" s="591">
        <f t="shared" si="117"/>
        <v>0</v>
      </c>
    </row>
    <row r="575" spans="1:34" ht="15.75">
      <c r="A575" s="12" t="s">
        <v>5664</v>
      </c>
      <c r="B575" s="13"/>
      <c r="C575" s="348"/>
      <c r="D575" s="348"/>
      <c r="E575" s="380"/>
      <c r="F575" s="401"/>
      <c r="G575" s="136"/>
      <c r="H575" s="413"/>
      <c r="I575" s="410"/>
      <c r="J575" s="565"/>
      <c r="K575" s="417"/>
      <c r="L575" s="8"/>
      <c r="M575" s="572"/>
      <c r="N575" s="417"/>
      <c r="O575" s="346"/>
      <c r="P575" s="423"/>
      <c r="Q575" s="402"/>
      <c r="R575" s="454"/>
      <c r="S575" s="456"/>
      <c r="T575" s="425"/>
      <c r="U575" s="506"/>
      <c r="V575" s="530"/>
      <c r="W575" s="425"/>
      <c r="X575" s="137"/>
      <c r="Y575" s="71" t="s">
        <v>1015</v>
      </c>
      <c r="Z575" s="195"/>
      <c r="AA575" s="195"/>
      <c r="AB575" s="142"/>
      <c r="AC575" s="142"/>
      <c r="AD575" s="143"/>
      <c r="AE575" s="144"/>
      <c r="AF575" s="144"/>
      <c r="AG575" s="144"/>
      <c r="AH575" s="591"/>
    </row>
    <row r="576" spans="1:34">
      <c r="A576" s="573"/>
      <c r="B576" s="13">
        <v>80</v>
      </c>
      <c r="C576" s="345" t="s">
        <v>2193</v>
      </c>
      <c r="D576" s="345" t="s">
        <v>2190</v>
      </c>
      <c r="E576" s="379" t="s">
        <v>335</v>
      </c>
      <c r="F576" s="405">
        <v>6</v>
      </c>
      <c r="G576" s="235"/>
      <c r="H576" s="413">
        <v>678</v>
      </c>
      <c r="I576" s="146">
        <f t="shared" si="107"/>
        <v>474.59999999999997</v>
      </c>
      <c r="J576" s="255">
        <f t="shared" si="108"/>
        <v>18.253846153846151</v>
      </c>
      <c r="K576" s="8" t="s">
        <v>3145</v>
      </c>
      <c r="L576" s="8"/>
      <c r="M576" s="572" t="s">
        <v>5775</v>
      </c>
      <c r="N576" s="8" t="s">
        <v>10</v>
      </c>
      <c r="O576" s="426">
        <v>5.7231999999999998E-2</v>
      </c>
      <c r="P576" s="423">
        <v>2976</v>
      </c>
      <c r="Q576" s="402">
        <v>22000</v>
      </c>
      <c r="R576" s="451" t="s">
        <v>4056</v>
      </c>
      <c r="S576" s="457"/>
      <c r="T576" s="448">
        <v>40</v>
      </c>
      <c r="U576" s="548" t="s">
        <v>4061</v>
      </c>
      <c r="V576" s="522" t="s">
        <v>4062</v>
      </c>
      <c r="W576" s="425" t="s">
        <v>800</v>
      </c>
      <c r="X576" s="169"/>
      <c r="Y576" s="71" t="s">
        <v>245</v>
      </c>
      <c r="Z576" s="145">
        <f t="shared" si="109"/>
        <v>0</v>
      </c>
      <c r="AA576" s="145">
        <f t="shared" si="110"/>
        <v>0</v>
      </c>
      <c r="AB576" s="257">
        <f t="shared" si="111"/>
        <v>0</v>
      </c>
      <c r="AC576" s="142">
        <f t="shared" si="112"/>
        <v>0</v>
      </c>
      <c r="AD576" s="143">
        <f t="shared" si="113"/>
        <v>0</v>
      </c>
      <c r="AE576" s="144" t="str">
        <f t="shared" si="114"/>
        <v/>
      </c>
      <c r="AF576" s="144" t="str">
        <f t="shared" si="115"/>
        <v/>
      </c>
      <c r="AG576" s="144">
        <f t="shared" si="116"/>
        <v>0</v>
      </c>
      <c r="AH576" s="591">
        <f t="shared" si="117"/>
        <v>0</v>
      </c>
    </row>
    <row r="577" spans="1:34">
      <c r="A577" s="573"/>
      <c r="B577" s="13">
        <v>80</v>
      </c>
      <c r="C577" s="345" t="s">
        <v>2194</v>
      </c>
      <c r="D577" s="345" t="s">
        <v>2192</v>
      </c>
      <c r="E577" s="379" t="s">
        <v>335</v>
      </c>
      <c r="F577" s="405">
        <v>6</v>
      </c>
      <c r="G577" s="232"/>
      <c r="H577" s="413">
        <v>678</v>
      </c>
      <c r="I577" s="146">
        <f t="shared" si="107"/>
        <v>474.59999999999997</v>
      </c>
      <c r="J577" s="255">
        <f t="shared" si="108"/>
        <v>18.253846153846151</v>
      </c>
      <c r="K577" s="8" t="s">
        <v>3145</v>
      </c>
      <c r="L577" s="8"/>
      <c r="M577" s="572" t="s">
        <v>5775</v>
      </c>
      <c r="N577" s="8" t="s">
        <v>10</v>
      </c>
      <c r="O577" s="426">
        <v>5.7231999999999998E-2</v>
      </c>
      <c r="P577" s="423">
        <v>2976</v>
      </c>
      <c r="Q577" s="402">
        <v>26700</v>
      </c>
      <c r="R577" s="451" t="s">
        <v>4056</v>
      </c>
      <c r="S577" s="457"/>
      <c r="T577" s="448">
        <v>40</v>
      </c>
      <c r="U577" s="548" t="s">
        <v>4063</v>
      </c>
      <c r="V577" s="522" t="s">
        <v>4064</v>
      </c>
      <c r="W577" s="425" t="s">
        <v>800</v>
      </c>
      <c r="X577" s="169"/>
      <c r="Y577" s="71" t="s">
        <v>245</v>
      </c>
      <c r="Z577" s="145">
        <f t="shared" si="109"/>
        <v>0</v>
      </c>
      <c r="AA577" s="145">
        <f t="shared" si="110"/>
        <v>0</v>
      </c>
      <c r="AB577" s="257">
        <f t="shared" si="111"/>
        <v>0</v>
      </c>
      <c r="AC577" s="142">
        <f t="shared" si="112"/>
        <v>0</v>
      </c>
      <c r="AD577" s="143">
        <f t="shared" si="113"/>
        <v>0</v>
      </c>
      <c r="AE577" s="144" t="str">
        <f t="shared" si="114"/>
        <v/>
      </c>
      <c r="AF577" s="144" t="str">
        <f t="shared" si="115"/>
        <v/>
      </c>
      <c r="AG577" s="144">
        <f t="shared" si="116"/>
        <v>0</v>
      </c>
      <c r="AH577" s="591">
        <f t="shared" si="117"/>
        <v>0</v>
      </c>
    </row>
    <row r="578" spans="1:34" ht="15.75">
      <c r="A578" s="12" t="s">
        <v>5665</v>
      </c>
      <c r="B578" s="13"/>
      <c r="C578" s="348"/>
      <c r="D578" s="348"/>
      <c r="E578" s="380"/>
      <c r="F578" s="401"/>
      <c r="G578" s="136"/>
      <c r="H578" s="413"/>
      <c r="I578" s="410"/>
      <c r="J578" s="565"/>
      <c r="K578" s="417"/>
      <c r="L578" s="8"/>
      <c r="M578" s="572"/>
      <c r="N578" s="417"/>
      <c r="O578" s="346"/>
      <c r="P578" s="423"/>
      <c r="Q578" s="402"/>
      <c r="R578" s="454"/>
      <c r="S578" s="456"/>
      <c r="T578" s="425"/>
      <c r="U578" s="506"/>
      <c r="V578" s="530"/>
      <c r="W578" s="425"/>
      <c r="X578" s="137"/>
      <c r="Y578" s="238" t="s">
        <v>1015</v>
      </c>
      <c r="Z578" s="195"/>
      <c r="AA578" s="195"/>
      <c r="AB578" s="142"/>
      <c r="AC578" s="142"/>
      <c r="AD578" s="143"/>
      <c r="AE578" s="144"/>
      <c r="AF578" s="144"/>
      <c r="AG578" s="144"/>
      <c r="AH578" s="591"/>
    </row>
    <row r="579" spans="1:34">
      <c r="A579" s="573"/>
      <c r="B579" s="13">
        <v>81</v>
      </c>
      <c r="C579" s="366" t="s">
        <v>2195</v>
      </c>
      <c r="D579" s="345" t="s">
        <v>2196</v>
      </c>
      <c r="E579" s="379" t="s">
        <v>335</v>
      </c>
      <c r="F579" s="405">
        <v>6</v>
      </c>
      <c r="G579" s="235"/>
      <c r="H579" s="413">
        <v>628</v>
      </c>
      <c r="I579" s="146">
        <f t="shared" si="107"/>
        <v>439.59999999999997</v>
      </c>
      <c r="J579" s="255">
        <f t="shared" si="108"/>
        <v>16.907692307692308</v>
      </c>
      <c r="K579" s="8" t="s">
        <v>3145</v>
      </c>
      <c r="L579" s="401"/>
      <c r="M579" s="572" t="s">
        <v>5775</v>
      </c>
      <c r="N579" s="8" t="s">
        <v>3208</v>
      </c>
      <c r="O579" s="426">
        <v>5.1455999999999995E-2</v>
      </c>
      <c r="P579" s="423">
        <v>2988</v>
      </c>
      <c r="Q579" s="439">
        <v>25400</v>
      </c>
      <c r="R579" s="459" t="s">
        <v>4065</v>
      </c>
      <c r="S579" s="459"/>
      <c r="T579" s="448">
        <v>50</v>
      </c>
      <c r="U579" s="549" t="s">
        <v>5424</v>
      </c>
      <c r="V579" s="519" t="s">
        <v>4066</v>
      </c>
      <c r="W579" s="425" t="s">
        <v>796</v>
      </c>
      <c r="X579" s="169"/>
      <c r="Y579" s="237" t="s">
        <v>245</v>
      </c>
      <c r="Z579" s="145">
        <f t="shared" si="109"/>
        <v>0</v>
      </c>
      <c r="AA579" s="145">
        <f t="shared" si="110"/>
        <v>0</v>
      </c>
      <c r="AB579" s="257">
        <f t="shared" si="111"/>
        <v>0</v>
      </c>
      <c r="AC579" s="142">
        <f t="shared" si="112"/>
        <v>0</v>
      </c>
      <c r="AD579" s="143">
        <f t="shared" si="113"/>
        <v>0</v>
      </c>
      <c r="AE579" s="144" t="str">
        <f t="shared" si="114"/>
        <v/>
      </c>
      <c r="AF579" s="144">
        <f t="shared" si="115"/>
        <v>0</v>
      </c>
      <c r="AG579" s="144" t="str">
        <f t="shared" si="116"/>
        <v/>
      </c>
      <c r="AH579" s="591">
        <f t="shared" si="117"/>
        <v>0</v>
      </c>
    </row>
    <row r="580" spans="1:34">
      <c r="A580" s="573"/>
      <c r="B580" s="13">
        <v>81</v>
      </c>
      <c r="C580" s="345" t="s">
        <v>2197</v>
      </c>
      <c r="D580" s="345" t="s">
        <v>2198</v>
      </c>
      <c r="E580" s="379" t="s">
        <v>335</v>
      </c>
      <c r="F580" s="405">
        <v>6</v>
      </c>
      <c r="G580" s="8"/>
      <c r="H580" s="413">
        <v>628</v>
      </c>
      <c r="I580" s="146">
        <f t="shared" si="107"/>
        <v>439.59999999999997</v>
      </c>
      <c r="J580" s="255">
        <f t="shared" si="108"/>
        <v>16.907692307692308</v>
      </c>
      <c r="K580" s="8" t="s">
        <v>3145</v>
      </c>
      <c r="L580" s="401"/>
      <c r="M580" s="572" t="s">
        <v>5775</v>
      </c>
      <c r="N580" s="8" t="s">
        <v>3208</v>
      </c>
      <c r="O580" s="426">
        <v>5.1455999999999995E-2</v>
      </c>
      <c r="P580" s="423">
        <v>2988</v>
      </c>
      <c r="Q580" s="439">
        <v>21900</v>
      </c>
      <c r="R580" s="451" t="s">
        <v>3389</v>
      </c>
      <c r="S580" s="459"/>
      <c r="T580" s="448">
        <v>50</v>
      </c>
      <c r="U580" s="549" t="s">
        <v>5425</v>
      </c>
      <c r="V580" s="523" t="s">
        <v>4067</v>
      </c>
      <c r="W580" s="425" t="s">
        <v>796</v>
      </c>
      <c r="X580" s="169"/>
      <c r="Y580" s="234" t="s">
        <v>245</v>
      </c>
      <c r="Z580" s="145">
        <f t="shared" si="109"/>
        <v>0</v>
      </c>
      <c r="AA580" s="145">
        <f t="shared" si="110"/>
        <v>0</v>
      </c>
      <c r="AB580" s="257">
        <f t="shared" si="111"/>
        <v>0</v>
      </c>
      <c r="AC580" s="142">
        <f t="shared" si="112"/>
        <v>0</v>
      </c>
      <c r="AD580" s="143">
        <f t="shared" si="113"/>
        <v>0</v>
      </c>
      <c r="AE580" s="144" t="str">
        <f t="shared" si="114"/>
        <v/>
      </c>
      <c r="AF580" s="144">
        <f t="shared" si="115"/>
        <v>0</v>
      </c>
      <c r="AG580" s="144" t="str">
        <f t="shared" si="116"/>
        <v/>
      </c>
      <c r="AH580" s="591">
        <f t="shared" si="117"/>
        <v>0</v>
      </c>
    </row>
    <row r="581" spans="1:34">
      <c r="A581" s="573"/>
      <c r="B581" s="13">
        <v>81</v>
      </c>
      <c r="C581" s="345" t="s">
        <v>2199</v>
      </c>
      <c r="D581" s="345" t="s">
        <v>2200</v>
      </c>
      <c r="E581" s="379" t="s">
        <v>335</v>
      </c>
      <c r="F581" s="405">
        <v>6</v>
      </c>
      <c r="G581" s="8"/>
      <c r="H581" s="413">
        <v>628</v>
      </c>
      <c r="I581" s="146">
        <f t="shared" si="107"/>
        <v>439.59999999999997</v>
      </c>
      <c r="J581" s="255">
        <f t="shared" si="108"/>
        <v>16.907692307692308</v>
      </c>
      <c r="K581" s="8" t="s">
        <v>3145</v>
      </c>
      <c r="L581" s="401"/>
      <c r="M581" s="572" t="s">
        <v>5775</v>
      </c>
      <c r="N581" s="8" t="s">
        <v>3208</v>
      </c>
      <c r="O581" s="426">
        <v>5.1455999999999995E-2</v>
      </c>
      <c r="P581" s="423">
        <v>2988</v>
      </c>
      <c r="Q581" s="439">
        <v>21700</v>
      </c>
      <c r="R581" s="451" t="s">
        <v>4068</v>
      </c>
      <c r="S581" s="459"/>
      <c r="T581" s="448">
        <v>50</v>
      </c>
      <c r="U581" s="549" t="s">
        <v>5426</v>
      </c>
      <c r="V581" s="512" t="s">
        <v>4069</v>
      </c>
      <c r="W581" s="425" t="s">
        <v>796</v>
      </c>
      <c r="X581" s="169"/>
      <c r="Y581" s="238" t="s">
        <v>245</v>
      </c>
      <c r="Z581" s="145">
        <f t="shared" si="109"/>
        <v>0</v>
      </c>
      <c r="AA581" s="145">
        <f t="shared" si="110"/>
        <v>0</v>
      </c>
      <c r="AB581" s="257">
        <f t="shared" si="111"/>
        <v>0</v>
      </c>
      <c r="AC581" s="142">
        <f t="shared" si="112"/>
        <v>0</v>
      </c>
      <c r="AD581" s="143">
        <f t="shared" si="113"/>
        <v>0</v>
      </c>
      <c r="AE581" s="144" t="str">
        <f t="shared" si="114"/>
        <v/>
      </c>
      <c r="AF581" s="144">
        <f t="shared" si="115"/>
        <v>0</v>
      </c>
      <c r="AG581" s="144" t="str">
        <f t="shared" si="116"/>
        <v/>
      </c>
      <c r="AH581" s="591">
        <f t="shared" si="117"/>
        <v>0</v>
      </c>
    </row>
    <row r="582" spans="1:34" ht="15.75">
      <c r="A582" s="12" t="s">
        <v>5666</v>
      </c>
      <c r="B582" s="13"/>
      <c r="C582" s="348"/>
      <c r="D582" s="348"/>
      <c r="E582" s="380"/>
      <c r="F582" s="401"/>
      <c r="G582" s="8"/>
      <c r="H582" s="413"/>
      <c r="I582" s="410"/>
      <c r="J582" s="565"/>
      <c r="K582" s="417"/>
      <c r="L582" s="8"/>
      <c r="M582" s="572"/>
      <c r="N582" s="417"/>
      <c r="O582" s="346"/>
      <c r="P582" s="423"/>
      <c r="Q582" s="402"/>
      <c r="R582" s="451" t="s">
        <v>3389</v>
      </c>
      <c r="S582" s="459"/>
      <c r="T582" s="425"/>
      <c r="U582" s="506"/>
      <c r="V582" s="530"/>
      <c r="W582" s="425"/>
      <c r="X582" s="137"/>
      <c r="Y582" s="237" t="s">
        <v>1015</v>
      </c>
      <c r="Z582" s="195"/>
      <c r="AA582" s="195"/>
      <c r="AB582" s="142"/>
      <c r="AC582" s="142"/>
      <c r="AD582" s="143"/>
      <c r="AE582" s="144"/>
      <c r="AF582" s="144"/>
      <c r="AG582" s="144"/>
      <c r="AH582" s="591"/>
    </row>
    <row r="583" spans="1:34">
      <c r="A583" s="573"/>
      <c r="B583" s="13">
        <v>215</v>
      </c>
      <c r="C583" s="353" t="s">
        <v>2201</v>
      </c>
      <c r="D583" s="341" t="s">
        <v>2202</v>
      </c>
      <c r="E583" s="379" t="s">
        <v>335</v>
      </c>
      <c r="F583" s="405">
        <v>6</v>
      </c>
      <c r="G583" s="233"/>
      <c r="H583" s="413">
        <v>546</v>
      </c>
      <c r="I583" s="146">
        <f t="shared" si="107"/>
        <v>382.2</v>
      </c>
      <c r="J583" s="255">
        <f t="shared" si="108"/>
        <v>14.7</v>
      </c>
      <c r="K583" s="8" t="s">
        <v>3145</v>
      </c>
      <c r="L583" s="401"/>
      <c r="M583" s="572" t="s">
        <v>5777</v>
      </c>
      <c r="N583" s="8" t="s">
        <v>10</v>
      </c>
      <c r="O583" s="426">
        <v>5.1455999999999995E-2</v>
      </c>
      <c r="P583" s="423">
        <v>3000</v>
      </c>
      <c r="Q583" s="439">
        <v>21900</v>
      </c>
      <c r="R583" s="454"/>
      <c r="S583" s="456"/>
      <c r="T583" s="448">
        <v>40</v>
      </c>
      <c r="U583" s="548" t="s">
        <v>5427</v>
      </c>
      <c r="V583" s="512" t="s">
        <v>4070</v>
      </c>
      <c r="W583" s="425" t="s">
        <v>796</v>
      </c>
      <c r="X583" s="169"/>
      <c r="Y583" s="238" t="s">
        <v>245</v>
      </c>
      <c r="Z583" s="145">
        <f t="shared" si="109"/>
        <v>0</v>
      </c>
      <c r="AA583" s="145">
        <f t="shared" si="110"/>
        <v>0</v>
      </c>
      <c r="AB583" s="257">
        <f t="shared" si="111"/>
        <v>0</v>
      </c>
      <c r="AC583" s="142">
        <f t="shared" si="112"/>
        <v>0</v>
      </c>
      <c r="AD583" s="143">
        <f t="shared" si="113"/>
        <v>0</v>
      </c>
      <c r="AE583" s="144" t="str">
        <f t="shared" si="114"/>
        <v/>
      </c>
      <c r="AF583" s="144" t="str">
        <f t="shared" si="115"/>
        <v/>
      </c>
      <c r="AG583" s="144">
        <f t="shared" si="116"/>
        <v>0</v>
      </c>
      <c r="AH583" s="591">
        <f t="shared" si="117"/>
        <v>0</v>
      </c>
    </row>
    <row r="584" spans="1:34" ht="15.75">
      <c r="A584" s="12"/>
      <c r="B584" s="13">
        <v>215</v>
      </c>
      <c r="C584" s="345" t="s">
        <v>2203</v>
      </c>
      <c r="D584" s="377" t="s">
        <v>422</v>
      </c>
      <c r="E584" s="379" t="s">
        <v>335</v>
      </c>
      <c r="F584" s="405">
        <v>6</v>
      </c>
      <c r="G584" s="136"/>
      <c r="H584" s="413">
        <v>755</v>
      </c>
      <c r="I584" s="146">
        <f t="shared" si="107"/>
        <v>528.5</v>
      </c>
      <c r="J584" s="255">
        <f t="shared" si="108"/>
        <v>20.326923076923077</v>
      </c>
      <c r="K584" s="8" t="s">
        <v>3145</v>
      </c>
      <c r="L584" s="8"/>
      <c r="M584" s="572" t="s">
        <v>5777</v>
      </c>
      <c r="N584" s="8" t="s">
        <v>10</v>
      </c>
      <c r="O584" s="426">
        <v>5.2919999999999995E-2</v>
      </c>
      <c r="P584" s="423">
        <v>2970</v>
      </c>
      <c r="Q584" s="439">
        <v>25000</v>
      </c>
      <c r="R584" s="451" t="s">
        <v>4068</v>
      </c>
      <c r="S584" s="457"/>
      <c r="T584" s="448">
        <v>40</v>
      </c>
      <c r="U584" s="548" t="s">
        <v>4071</v>
      </c>
      <c r="V584" s="522" t="s">
        <v>643</v>
      </c>
      <c r="W584" s="425" t="s">
        <v>5976</v>
      </c>
      <c r="X584" s="169"/>
      <c r="Y584" s="71" t="s">
        <v>245</v>
      </c>
      <c r="Z584" s="145">
        <f t="shared" si="109"/>
        <v>0</v>
      </c>
      <c r="AA584" s="145">
        <f t="shared" si="110"/>
        <v>0</v>
      </c>
      <c r="AB584" s="257">
        <f t="shared" si="111"/>
        <v>0</v>
      </c>
      <c r="AC584" s="142">
        <f t="shared" si="112"/>
        <v>0</v>
      </c>
      <c r="AD584" s="143">
        <f t="shared" si="113"/>
        <v>0</v>
      </c>
      <c r="AE584" s="144" t="str">
        <f t="shared" si="114"/>
        <v/>
      </c>
      <c r="AF584" s="144" t="str">
        <f t="shared" si="115"/>
        <v/>
      </c>
      <c r="AG584" s="144">
        <f t="shared" si="116"/>
        <v>0</v>
      </c>
      <c r="AH584" s="591">
        <f t="shared" si="117"/>
        <v>0</v>
      </c>
    </row>
    <row r="585" spans="1:34">
      <c r="A585" s="575"/>
      <c r="B585" s="13">
        <v>215</v>
      </c>
      <c r="C585" s="366" t="s">
        <v>2204</v>
      </c>
      <c r="D585" s="345" t="s">
        <v>2196</v>
      </c>
      <c r="E585" s="379" t="s">
        <v>335</v>
      </c>
      <c r="F585" s="405">
        <v>6</v>
      </c>
      <c r="G585" s="235"/>
      <c r="H585" s="413">
        <v>628</v>
      </c>
      <c r="I585" s="146">
        <f t="shared" si="107"/>
        <v>439.59999999999997</v>
      </c>
      <c r="J585" s="255">
        <f t="shared" si="108"/>
        <v>16.907692307692308</v>
      </c>
      <c r="K585" s="8" t="s">
        <v>3145</v>
      </c>
      <c r="L585" s="8"/>
      <c r="M585" s="572" t="s">
        <v>5775</v>
      </c>
      <c r="N585" s="8" t="s">
        <v>10</v>
      </c>
      <c r="O585" s="426">
        <v>5.2919999999999995E-2</v>
      </c>
      <c r="P585" s="423">
        <v>2988</v>
      </c>
      <c r="Q585" s="439">
        <v>25000</v>
      </c>
      <c r="R585" s="451" t="s">
        <v>4068</v>
      </c>
      <c r="S585" s="457"/>
      <c r="T585" s="448">
        <v>50</v>
      </c>
      <c r="U585" s="548" t="s">
        <v>6646</v>
      </c>
      <c r="V585" s="523" t="s">
        <v>4073</v>
      </c>
      <c r="W585" s="425" t="s">
        <v>796</v>
      </c>
      <c r="X585" s="169"/>
      <c r="Y585" s="71" t="s">
        <v>245</v>
      </c>
      <c r="Z585" s="145">
        <f t="shared" si="109"/>
        <v>0</v>
      </c>
      <c r="AA585" s="145">
        <f t="shared" si="110"/>
        <v>0</v>
      </c>
      <c r="AB585" s="257">
        <f t="shared" si="111"/>
        <v>0</v>
      </c>
      <c r="AC585" s="142">
        <f t="shared" si="112"/>
        <v>0</v>
      </c>
      <c r="AD585" s="143">
        <f t="shared" si="113"/>
        <v>0</v>
      </c>
      <c r="AE585" s="144" t="str">
        <f t="shared" si="114"/>
        <v/>
      </c>
      <c r="AF585" s="144" t="str">
        <f t="shared" si="115"/>
        <v/>
      </c>
      <c r="AG585" s="144">
        <f t="shared" si="116"/>
        <v>0</v>
      </c>
      <c r="AH585" s="591">
        <f t="shared" si="117"/>
        <v>0</v>
      </c>
    </row>
    <row r="586" spans="1:34">
      <c r="A586" s="575"/>
      <c r="B586" s="13">
        <v>215</v>
      </c>
      <c r="C586" s="345" t="s">
        <v>2205</v>
      </c>
      <c r="D586" s="345" t="s">
        <v>2198</v>
      </c>
      <c r="E586" s="379" t="s">
        <v>335</v>
      </c>
      <c r="F586" s="405">
        <v>6</v>
      </c>
      <c r="G586" s="8"/>
      <c r="H586" s="413">
        <v>628</v>
      </c>
      <c r="I586" s="146">
        <f t="shared" si="107"/>
        <v>439.59999999999997</v>
      </c>
      <c r="J586" s="255">
        <f t="shared" si="108"/>
        <v>16.907692307692308</v>
      </c>
      <c r="K586" s="8" t="s">
        <v>3145</v>
      </c>
      <c r="L586" s="8"/>
      <c r="M586" s="572" t="s">
        <v>5775</v>
      </c>
      <c r="N586" s="8" t="s">
        <v>10</v>
      </c>
      <c r="O586" s="426">
        <v>5.2919999999999995E-2</v>
      </c>
      <c r="P586" s="423">
        <v>2988</v>
      </c>
      <c r="Q586" s="439">
        <v>25000</v>
      </c>
      <c r="R586" s="451" t="s">
        <v>4068</v>
      </c>
      <c r="S586" s="457"/>
      <c r="T586" s="448">
        <v>50</v>
      </c>
      <c r="U586" s="548" t="s">
        <v>6647</v>
      </c>
      <c r="V586" s="523" t="s">
        <v>4074</v>
      </c>
      <c r="W586" s="425" t="s">
        <v>796</v>
      </c>
      <c r="X586" s="169"/>
      <c r="Y586" s="234" t="s">
        <v>245</v>
      </c>
      <c r="Z586" s="145">
        <f t="shared" si="109"/>
        <v>0</v>
      </c>
      <c r="AA586" s="145">
        <f t="shared" si="110"/>
        <v>0</v>
      </c>
      <c r="AB586" s="257">
        <f t="shared" si="111"/>
        <v>0</v>
      </c>
      <c r="AC586" s="142">
        <f t="shared" si="112"/>
        <v>0</v>
      </c>
      <c r="AD586" s="143">
        <f t="shared" si="113"/>
        <v>0</v>
      </c>
      <c r="AE586" s="144" t="str">
        <f t="shared" si="114"/>
        <v/>
      </c>
      <c r="AF586" s="144" t="str">
        <f t="shared" si="115"/>
        <v/>
      </c>
      <c r="AG586" s="144">
        <f t="shared" si="116"/>
        <v>0</v>
      </c>
      <c r="AH586" s="591">
        <f t="shared" si="117"/>
        <v>0</v>
      </c>
    </row>
    <row r="587" spans="1:34">
      <c r="A587" s="575"/>
      <c r="B587" s="13">
        <v>215</v>
      </c>
      <c r="C587" s="345" t="s">
        <v>2206</v>
      </c>
      <c r="D587" s="345" t="s">
        <v>2200</v>
      </c>
      <c r="E587" s="379" t="s">
        <v>335</v>
      </c>
      <c r="F587" s="405">
        <v>6</v>
      </c>
      <c r="G587" s="232"/>
      <c r="H587" s="413">
        <v>628</v>
      </c>
      <c r="I587" s="146">
        <f t="shared" si="107"/>
        <v>439.59999999999997</v>
      </c>
      <c r="J587" s="255">
        <f t="shared" si="108"/>
        <v>16.907692307692308</v>
      </c>
      <c r="K587" s="8" t="s">
        <v>3145</v>
      </c>
      <c r="L587" s="8"/>
      <c r="M587" s="572" t="s">
        <v>5775</v>
      </c>
      <c r="N587" s="8" t="s">
        <v>10</v>
      </c>
      <c r="O587" s="426">
        <v>5.2919999999999995E-2</v>
      </c>
      <c r="P587" s="423">
        <v>2988</v>
      </c>
      <c r="Q587" s="439">
        <v>25000</v>
      </c>
      <c r="R587" s="451" t="s">
        <v>4068</v>
      </c>
      <c r="S587" s="457"/>
      <c r="T587" s="448">
        <v>50</v>
      </c>
      <c r="U587" s="548" t="s">
        <v>6648</v>
      </c>
      <c r="V587" s="512" t="s">
        <v>4075</v>
      </c>
      <c r="W587" s="425" t="s">
        <v>796</v>
      </c>
      <c r="X587" s="169"/>
      <c r="Y587" s="238" t="s">
        <v>246</v>
      </c>
      <c r="Z587" s="145">
        <f t="shared" si="109"/>
        <v>0</v>
      </c>
      <c r="AA587" s="145">
        <f t="shared" si="110"/>
        <v>0</v>
      </c>
      <c r="AB587" s="257">
        <f t="shared" si="111"/>
        <v>0</v>
      </c>
      <c r="AC587" s="142">
        <f t="shared" si="112"/>
        <v>0</v>
      </c>
      <c r="AD587" s="143">
        <f t="shared" si="113"/>
        <v>0</v>
      </c>
      <c r="AE587" s="144" t="str">
        <f t="shared" si="114"/>
        <v/>
      </c>
      <c r="AF587" s="144" t="str">
        <f t="shared" si="115"/>
        <v/>
      </c>
      <c r="AG587" s="144">
        <f t="shared" si="116"/>
        <v>0</v>
      </c>
      <c r="AH587" s="591">
        <f t="shared" si="117"/>
        <v>0</v>
      </c>
    </row>
    <row r="588" spans="1:34" ht="15.75">
      <c r="A588" s="12" t="s">
        <v>5667</v>
      </c>
      <c r="B588" s="13"/>
      <c r="C588" s="348"/>
      <c r="D588" s="348"/>
      <c r="E588" s="380"/>
      <c r="F588" s="401"/>
      <c r="G588" s="136"/>
      <c r="H588" s="413"/>
      <c r="I588" s="410"/>
      <c r="J588" s="565"/>
      <c r="K588" s="417"/>
      <c r="L588" s="8"/>
      <c r="M588" s="572"/>
      <c r="N588" s="417"/>
      <c r="O588" s="346"/>
      <c r="P588" s="423"/>
      <c r="Q588" s="402"/>
      <c r="R588" s="454"/>
      <c r="S588" s="456"/>
      <c r="T588" s="425"/>
      <c r="U588" s="506"/>
      <c r="V588" s="530"/>
      <c r="W588" s="425"/>
      <c r="X588" s="137"/>
      <c r="Y588" s="237" t="s">
        <v>1015</v>
      </c>
      <c r="Z588" s="195"/>
      <c r="AA588" s="195"/>
      <c r="AB588" s="142"/>
      <c r="AC588" s="142"/>
      <c r="AD588" s="143"/>
      <c r="AE588" s="144"/>
      <c r="AF588" s="144"/>
      <c r="AG588" s="144"/>
      <c r="AH588" s="591"/>
    </row>
    <row r="589" spans="1:34">
      <c r="A589" s="573"/>
      <c r="B589" s="13">
        <v>216</v>
      </c>
      <c r="C589" s="345" t="s">
        <v>2207</v>
      </c>
      <c r="D589" s="378" t="s">
        <v>419</v>
      </c>
      <c r="E589" s="379" t="s">
        <v>335</v>
      </c>
      <c r="F589" s="405">
        <v>6</v>
      </c>
      <c r="G589" s="235"/>
      <c r="H589" s="410">
        <v>740</v>
      </c>
      <c r="I589" s="146">
        <f t="shared" si="107"/>
        <v>518</v>
      </c>
      <c r="J589" s="255">
        <f t="shared" si="108"/>
        <v>19.923076923076923</v>
      </c>
      <c r="K589" s="8" t="s">
        <v>3207</v>
      </c>
      <c r="L589" s="346"/>
      <c r="M589" s="572" t="s">
        <v>5777</v>
      </c>
      <c r="N589" s="8" t="s">
        <v>3208</v>
      </c>
      <c r="O589" s="426">
        <v>5.2919999999999995E-2</v>
      </c>
      <c r="P589" s="423">
        <v>5880</v>
      </c>
      <c r="Q589" s="439">
        <v>24300</v>
      </c>
      <c r="R589" s="451" t="s">
        <v>4076</v>
      </c>
      <c r="S589" s="457"/>
      <c r="T589" s="448">
        <v>40</v>
      </c>
      <c r="U589" s="548" t="s">
        <v>4077</v>
      </c>
      <c r="V589" s="522" t="s">
        <v>641</v>
      </c>
      <c r="W589" s="479" t="s">
        <v>811</v>
      </c>
      <c r="X589" s="169"/>
      <c r="Y589" s="71" t="s">
        <v>245</v>
      </c>
      <c r="Z589" s="145">
        <f t="shared" si="109"/>
        <v>0</v>
      </c>
      <c r="AA589" s="145">
        <f t="shared" si="110"/>
        <v>0</v>
      </c>
      <c r="AB589" s="257">
        <f t="shared" si="111"/>
        <v>0</v>
      </c>
      <c r="AC589" s="142">
        <f t="shared" si="112"/>
        <v>0</v>
      </c>
      <c r="AD589" s="143">
        <f t="shared" si="113"/>
        <v>0</v>
      </c>
      <c r="AE589" s="144" t="str">
        <f t="shared" si="114"/>
        <v/>
      </c>
      <c r="AF589" s="144">
        <f t="shared" si="115"/>
        <v>0</v>
      </c>
      <c r="AG589" s="144" t="str">
        <f t="shared" si="116"/>
        <v/>
      </c>
      <c r="AH589" s="591">
        <f t="shared" si="117"/>
        <v>0</v>
      </c>
    </row>
    <row r="590" spans="1:34">
      <c r="A590" s="573"/>
      <c r="B590" s="13">
        <v>216</v>
      </c>
      <c r="C590" s="343" t="s">
        <v>2208</v>
      </c>
      <c r="D590" s="343" t="s">
        <v>420</v>
      </c>
      <c r="E590" s="379" t="s">
        <v>335</v>
      </c>
      <c r="F590" s="405">
        <v>6</v>
      </c>
      <c r="G590" s="136"/>
      <c r="H590" s="413">
        <v>628</v>
      </c>
      <c r="I590" s="146">
        <f t="shared" si="107"/>
        <v>439.59999999999997</v>
      </c>
      <c r="J590" s="255">
        <f t="shared" si="108"/>
        <v>16.907692307692308</v>
      </c>
      <c r="K590" s="8" t="s">
        <v>3207</v>
      </c>
      <c r="L590" s="346"/>
      <c r="M590" s="572" t="s">
        <v>5775</v>
      </c>
      <c r="N590" s="8" t="s">
        <v>3208</v>
      </c>
      <c r="O590" s="426">
        <v>5.2919999999999995E-2</v>
      </c>
      <c r="P590" s="423">
        <v>3528</v>
      </c>
      <c r="Q590" s="439">
        <v>26000</v>
      </c>
      <c r="R590" s="451" t="s">
        <v>4078</v>
      </c>
      <c r="S590" s="457"/>
      <c r="T590" s="448">
        <v>35</v>
      </c>
      <c r="U590" s="548" t="s">
        <v>642</v>
      </c>
      <c r="V590" s="523" t="s">
        <v>4079</v>
      </c>
      <c r="W590" s="432" t="s">
        <v>781</v>
      </c>
      <c r="X590" s="169"/>
      <c r="Y590" s="234" t="s">
        <v>245</v>
      </c>
      <c r="Z590" s="145">
        <f t="shared" si="109"/>
        <v>0</v>
      </c>
      <c r="AA590" s="145">
        <f t="shared" si="110"/>
        <v>0</v>
      </c>
      <c r="AB590" s="257">
        <f t="shared" si="111"/>
        <v>0</v>
      </c>
      <c r="AC590" s="142">
        <f t="shared" si="112"/>
        <v>0</v>
      </c>
      <c r="AD590" s="143">
        <f t="shared" si="113"/>
        <v>0</v>
      </c>
      <c r="AE590" s="144" t="str">
        <f t="shared" si="114"/>
        <v/>
      </c>
      <c r="AF590" s="144">
        <f t="shared" si="115"/>
        <v>0</v>
      </c>
      <c r="AG590" s="144" t="str">
        <f t="shared" si="116"/>
        <v/>
      </c>
      <c r="AH590" s="591">
        <f t="shared" si="117"/>
        <v>0</v>
      </c>
    </row>
    <row r="591" spans="1:34" ht="24">
      <c r="A591" s="573"/>
      <c r="B591" s="13">
        <v>216</v>
      </c>
      <c r="C591" s="356" t="s">
        <v>2209</v>
      </c>
      <c r="D591" s="341" t="s">
        <v>2210</v>
      </c>
      <c r="E591" s="379" t="s">
        <v>335</v>
      </c>
      <c r="F591" s="405">
        <v>6</v>
      </c>
      <c r="G591" s="8"/>
      <c r="H591" s="410">
        <v>760</v>
      </c>
      <c r="I591" s="146">
        <f t="shared" si="107"/>
        <v>532</v>
      </c>
      <c r="J591" s="255">
        <f t="shared" si="108"/>
        <v>20.46153846153846</v>
      </c>
      <c r="K591" s="8" t="s">
        <v>3207</v>
      </c>
      <c r="L591" s="401"/>
      <c r="M591" s="572" t="s">
        <v>5777</v>
      </c>
      <c r="N591" s="8" t="s">
        <v>3208</v>
      </c>
      <c r="O591" s="426">
        <v>5.2919999999999995E-2</v>
      </c>
      <c r="P591" s="423">
        <v>5880</v>
      </c>
      <c r="Q591" s="439">
        <v>24300</v>
      </c>
      <c r="R591" s="451" t="s">
        <v>4076</v>
      </c>
      <c r="S591" s="459"/>
      <c r="T591" s="448">
        <v>40</v>
      </c>
      <c r="U591" s="548" t="s">
        <v>5428</v>
      </c>
      <c r="V591" s="510" t="s">
        <v>4080</v>
      </c>
      <c r="W591" s="597" t="s">
        <v>5977</v>
      </c>
      <c r="X591" s="169"/>
      <c r="Y591" s="238" t="s">
        <v>246</v>
      </c>
      <c r="Z591" s="145">
        <f t="shared" si="109"/>
        <v>0</v>
      </c>
      <c r="AA591" s="145">
        <f t="shared" si="110"/>
        <v>0</v>
      </c>
      <c r="AB591" s="257">
        <f t="shared" si="111"/>
        <v>0</v>
      </c>
      <c r="AC591" s="142">
        <f t="shared" si="112"/>
        <v>0</v>
      </c>
      <c r="AD591" s="143">
        <f t="shared" si="113"/>
        <v>0</v>
      </c>
      <c r="AE591" s="144" t="str">
        <f t="shared" si="114"/>
        <v/>
      </c>
      <c r="AF591" s="144">
        <f t="shared" si="115"/>
        <v>0</v>
      </c>
      <c r="AG591" s="144" t="str">
        <f t="shared" si="116"/>
        <v/>
      </c>
      <c r="AH591" s="591">
        <f t="shared" si="117"/>
        <v>0</v>
      </c>
    </row>
    <row r="592" spans="1:34">
      <c r="A592" s="573"/>
      <c r="B592" s="13">
        <v>216</v>
      </c>
      <c r="C592" s="356" t="s">
        <v>2211</v>
      </c>
      <c r="D592" s="341" t="s">
        <v>2212</v>
      </c>
      <c r="E592" s="379" t="s">
        <v>335</v>
      </c>
      <c r="F592" s="405">
        <v>6</v>
      </c>
      <c r="G592" s="8"/>
      <c r="H592" s="410">
        <v>760</v>
      </c>
      <c r="I592" s="146">
        <f t="shared" si="107"/>
        <v>532</v>
      </c>
      <c r="J592" s="255">
        <f t="shared" si="108"/>
        <v>20.46153846153846</v>
      </c>
      <c r="K592" s="8" t="s">
        <v>3207</v>
      </c>
      <c r="L592" s="401"/>
      <c r="M592" s="572" t="s">
        <v>5777</v>
      </c>
      <c r="N592" s="8" t="s">
        <v>3208</v>
      </c>
      <c r="O592" s="426">
        <v>5.2919999999999995E-2</v>
      </c>
      <c r="P592" s="423">
        <v>5880</v>
      </c>
      <c r="Q592" s="439">
        <v>24300</v>
      </c>
      <c r="R592" s="451" t="s">
        <v>4076</v>
      </c>
      <c r="S592" s="459"/>
      <c r="T592" s="448">
        <v>40</v>
      </c>
      <c r="U592" s="548" t="s">
        <v>5429</v>
      </c>
      <c r="V592" s="514" t="s">
        <v>4082</v>
      </c>
      <c r="W592" s="598" t="s">
        <v>5978</v>
      </c>
      <c r="X592" s="169"/>
      <c r="Y592" s="237" t="s">
        <v>246</v>
      </c>
      <c r="Z592" s="145">
        <f t="shared" si="109"/>
        <v>0</v>
      </c>
      <c r="AA592" s="145">
        <f t="shared" si="110"/>
        <v>0</v>
      </c>
      <c r="AB592" s="257">
        <f t="shared" si="111"/>
        <v>0</v>
      </c>
      <c r="AC592" s="142">
        <f t="shared" si="112"/>
        <v>0</v>
      </c>
      <c r="AD592" s="143">
        <f t="shared" si="113"/>
        <v>0</v>
      </c>
      <c r="AE592" s="144" t="str">
        <f t="shared" si="114"/>
        <v/>
      </c>
      <c r="AF592" s="144">
        <f t="shared" si="115"/>
        <v>0</v>
      </c>
      <c r="AG592" s="144" t="str">
        <f t="shared" si="116"/>
        <v/>
      </c>
      <c r="AH592" s="591">
        <f t="shared" si="117"/>
        <v>0</v>
      </c>
    </row>
    <row r="593" spans="1:34">
      <c r="A593" s="573"/>
      <c r="B593" s="13">
        <v>216</v>
      </c>
      <c r="C593" s="356" t="s">
        <v>2213</v>
      </c>
      <c r="D593" s="343" t="s">
        <v>2214</v>
      </c>
      <c r="E593" s="379" t="s">
        <v>335</v>
      </c>
      <c r="F593" s="405">
        <v>6</v>
      </c>
      <c r="G593" s="232"/>
      <c r="H593" s="413">
        <v>641</v>
      </c>
      <c r="I593" s="146">
        <f t="shared" si="107"/>
        <v>448.7</v>
      </c>
      <c r="J593" s="255">
        <f t="shared" si="108"/>
        <v>17.257692307692306</v>
      </c>
      <c r="K593" s="8" t="s">
        <v>3207</v>
      </c>
      <c r="L593" s="401"/>
      <c r="M593" s="572" t="s">
        <v>5777</v>
      </c>
      <c r="N593" s="8" t="s">
        <v>3208</v>
      </c>
      <c r="O593" s="426">
        <v>5.2919999999999995E-2</v>
      </c>
      <c r="P593" s="423">
        <v>4410</v>
      </c>
      <c r="Q593" s="439">
        <v>24300</v>
      </c>
      <c r="R593" s="451" t="s">
        <v>4076</v>
      </c>
      <c r="S593" s="459"/>
      <c r="T593" s="448">
        <v>40</v>
      </c>
      <c r="U593" s="548" t="s">
        <v>5430</v>
      </c>
      <c r="V593" s="512" t="s">
        <v>4084</v>
      </c>
      <c r="W593" s="479" t="s">
        <v>5979</v>
      </c>
      <c r="X593" s="169"/>
      <c r="Y593" s="71" t="s">
        <v>6572</v>
      </c>
      <c r="Z593" s="145">
        <f t="shared" si="109"/>
        <v>0</v>
      </c>
      <c r="AA593" s="145">
        <f t="shared" si="110"/>
        <v>0</v>
      </c>
      <c r="AB593" s="257">
        <f t="shared" si="111"/>
        <v>0</v>
      </c>
      <c r="AC593" s="142">
        <f t="shared" si="112"/>
        <v>0</v>
      </c>
      <c r="AD593" s="143">
        <f t="shared" si="113"/>
        <v>0</v>
      </c>
      <c r="AE593" s="144" t="str">
        <f t="shared" si="114"/>
        <v/>
      </c>
      <c r="AF593" s="144">
        <f t="shared" si="115"/>
        <v>0</v>
      </c>
      <c r="AG593" s="144" t="str">
        <f t="shared" si="116"/>
        <v/>
      </c>
      <c r="AH593" s="591">
        <f t="shared" si="117"/>
        <v>0</v>
      </c>
    </row>
    <row r="594" spans="1:34" ht="15.75">
      <c r="A594" s="12" t="s">
        <v>5668</v>
      </c>
      <c r="B594" s="13"/>
      <c r="C594" s="348"/>
      <c r="D594" s="348"/>
      <c r="E594" s="380"/>
      <c r="F594" s="401"/>
      <c r="G594" s="136"/>
      <c r="H594" s="413"/>
      <c r="I594" s="410"/>
      <c r="J594" s="565"/>
      <c r="K594" s="417"/>
      <c r="L594" s="8"/>
      <c r="M594" s="572"/>
      <c r="N594" s="417"/>
      <c r="O594" s="346"/>
      <c r="P594" s="423"/>
      <c r="Q594" s="438"/>
      <c r="R594" s="454"/>
      <c r="S594" s="456"/>
      <c r="T594" s="425"/>
      <c r="U594" s="506"/>
      <c r="V594" s="530"/>
      <c r="W594" s="425"/>
      <c r="X594" s="137"/>
      <c r="Y594" s="71" t="s">
        <v>1015</v>
      </c>
      <c r="Z594" s="195"/>
      <c r="AA594" s="195"/>
      <c r="AB594" s="142"/>
      <c r="AC594" s="142"/>
      <c r="AD594" s="143"/>
      <c r="AE594" s="144"/>
      <c r="AF594" s="144"/>
      <c r="AG594" s="144"/>
      <c r="AH594" s="591"/>
    </row>
    <row r="595" spans="1:34">
      <c r="A595" s="575"/>
      <c r="B595" s="13">
        <v>82</v>
      </c>
      <c r="C595" s="343" t="s">
        <v>2215</v>
      </c>
      <c r="D595" s="374" t="s">
        <v>424</v>
      </c>
      <c r="E595" s="379" t="s">
        <v>96</v>
      </c>
      <c r="F595" s="405">
        <v>4</v>
      </c>
      <c r="G595" s="235"/>
      <c r="H595" s="413">
        <v>730</v>
      </c>
      <c r="I595" s="146">
        <f t="shared" si="107"/>
        <v>510.99999999999994</v>
      </c>
      <c r="J595" s="255">
        <f t="shared" si="108"/>
        <v>19.653846153846153</v>
      </c>
      <c r="K595" s="8" t="s">
        <v>3207</v>
      </c>
      <c r="L595" s="401"/>
      <c r="M595" s="572" t="s">
        <v>5777</v>
      </c>
      <c r="N595" s="8" t="s">
        <v>3208</v>
      </c>
      <c r="O595" s="426">
        <v>6.4057500000000003E-2</v>
      </c>
      <c r="P595" s="423">
        <v>2352</v>
      </c>
      <c r="Q595" s="439">
        <v>15800</v>
      </c>
      <c r="R595" s="451" t="s">
        <v>4086</v>
      </c>
      <c r="S595" s="459"/>
      <c r="T595" s="448">
        <v>18</v>
      </c>
      <c r="U595" s="548" t="s">
        <v>4087</v>
      </c>
      <c r="V595" s="524" t="s">
        <v>644</v>
      </c>
      <c r="W595" s="432" t="s">
        <v>781</v>
      </c>
      <c r="X595" s="169"/>
      <c r="Y595" s="71" t="s">
        <v>245</v>
      </c>
      <c r="Z595" s="145">
        <f t="shared" si="109"/>
        <v>0</v>
      </c>
      <c r="AA595" s="145">
        <f t="shared" si="110"/>
        <v>0</v>
      </c>
      <c r="AB595" s="257">
        <f t="shared" si="111"/>
        <v>0</v>
      </c>
      <c r="AC595" s="142">
        <f t="shared" si="112"/>
        <v>0</v>
      </c>
      <c r="AD595" s="143">
        <f t="shared" si="113"/>
        <v>0</v>
      </c>
      <c r="AE595" s="144" t="str">
        <f t="shared" si="114"/>
        <v/>
      </c>
      <c r="AF595" s="144">
        <f t="shared" si="115"/>
        <v>0</v>
      </c>
      <c r="AG595" s="144" t="str">
        <f t="shared" si="116"/>
        <v/>
      </c>
      <c r="AH595" s="591">
        <f t="shared" si="117"/>
        <v>0</v>
      </c>
    </row>
    <row r="596" spans="1:34">
      <c r="A596" s="575"/>
      <c r="B596" s="13">
        <v>82</v>
      </c>
      <c r="C596" s="343" t="s">
        <v>2216</v>
      </c>
      <c r="D596" s="374" t="s">
        <v>425</v>
      </c>
      <c r="E596" s="379" t="s">
        <v>96</v>
      </c>
      <c r="F596" s="405">
        <v>4</v>
      </c>
      <c r="G596" s="8"/>
      <c r="H596" s="413">
        <v>773</v>
      </c>
      <c r="I596" s="146">
        <f t="shared" si="107"/>
        <v>541.09999999999991</v>
      </c>
      <c r="J596" s="255">
        <f t="shared" si="108"/>
        <v>20.811538461538458</v>
      </c>
      <c r="K596" s="8" t="s">
        <v>3207</v>
      </c>
      <c r="L596" s="401"/>
      <c r="M596" s="572" t="s">
        <v>5777</v>
      </c>
      <c r="N596" s="8" t="s">
        <v>3208</v>
      </c>
      <c r="O596" s="426">
        <v>6.4057500000000003E-2</v>
      </c>
      <c r="P596" s="423">
        <v>2800</v>
      </c>
      <c r="Q596" s="439">
        <v>20000</v>
      </c>
      <c r="R596" s="451" t="s">
        <v>4086</v>
      </c>
      <c r="S596" s="459"/>
      <c r="T596" s="448">
        <v>30</v>
      </c>
      <c r="U596" s="548" t="s">
        <v>4088</v>
      </c>
      <c r="V596" s="514" t="s">
        <v>4089</v>
      </c>
      <c r="W596" s="364" t="s">
        <v>812</v>
      </c>
      <c r="X596" s="169"/>
      <c r="Y596" s="234" t="s">
        <v>245</v>
      </c>
      <c r="Z596" s="145">
        <f t="shared" si="109"/>
        <v>0</v>
      </c>
      <c r="AA596" s="145">
        <f t="shared" si="110"/>
        <v>0</v>
      </c>
      <c r="AB596" s="257">
        <f t="shared" si="111"/>
        <v>0</v>
      </c>
      <c r="AC596" s="142">
        <f t="shared" si="112"/>
        <v>0</v>
      </c>
      <c r="AD596" s="143">
        <f t="shared" si="113"/>
        <v>0</v>
      </c>
      <c r="AE596" s="144" t="str">
        <f t="shared" si="114"/>
        <v/>
      </c>
      <c r="AF596" s="144">
        <f t="shared" si="115"/>
        <v>0</v>
      </c>
      <c r="AG596" s="144" t="str">
        <f t="shared" si="116"/>
        <v/>
      </c>
      <c r="AH596" s="591">
        <f t="shared" si="117"/>
        <v>0</v>
      </c>
    </row>
    <row r="597" spans="1:34" ht="15.75">
      <c r="A597" s="12" t="s">
        <v>5669</v>
      </c>
      <c r="B597" s="13"/>
      <c r="C597" s="348"/>
      <c r="D597" s="341"/>
      <c r="E597" s="379"/>
      <c r="F597" s="401"/>
      <c r="G597" s="136"/>
      <c r="H597" s="413"/>
      <c r="I597" s="410"/>
      <c r="J597" s="565"/>
      <c r="K597" s="346"/>
      <c r="L597" s="8"/>
      <c r="M597" s="572"/>
      <c r="N597" s="346"/>
      <c r="O597" s="346"/>
      <c r="P597" s="423"/>
      <c r="Q597" s="439"/>
      <c r="R597" s="454"/>
      <c r="S597" s="456"/>
      <c r="T597" s="425"/>
      <c r="U597" s="506"/>
      <c r="V597" s="530"/>
      <c r="W597" s="425"/>
      <c r="X597" s="137"/>
      <c r="Y597" s="238" t="s">
        <v>1015</v>
      </c>
      <c r="Z597" s="195"/>
      <c r="AA597" s="195"/>
      <c r="AB597" s="142"/>
      <c r="AC597" s="142"/>
      <c r="AD597" s="143"/>
      <c r="AE597" s="144"/>
      <c r="AF597" s="144"/>
      <c r="AG597" s="144"/>
      <c r="AH597" s="591"/>
    </row>
    <row r="598" spans="1:34">
      <c r="A598" s="573"/>
      <c r="B598" s="13">
        <v>83</v>
      </c>
      <c r="C598" s="343" t="s">
        <v>2217</v>
      </c>
      <c r="D598" s="374" t="s">
        <v>427</v>
      </c>
      <c r="E598" s="379" t="s">
        <v>100</v>
      </c>
      <c r="F598" s="405">
        <v>2</v>
      </c>
      <c r="G598" s="232"/>
      <c r="H598" s="413">
        <v>1095</v>
      </c>
      <c r="I598" s="146">
        <f t="shared" si="107"/>
        <v>766.5</v>
      </c>
      <c r="J598" s="255">
        <f t="shared" si="108"/>
        <v>29.48076923076923</v>
      </c>
      <c r="K598" s="8" t="s">
        <v>3207</v>
      </c>
      <c r="L598" s="401"/>
      <c r="M598" s="572" t="s">
        <v>5777</v>
      </c>
      <c r="N598" s="8" t="s">
        <v>3208</v>
      </c>
      <c r="O598" s="426">
        <v>3.07785E-2</v>
      </c>
      <c r="P598" s="423">
        <v>1996</v>
      </c>
      <c r="Q598" s="439">
        <v>14300</v>
      </c>
      <c r="R598" s="451" t="s">
        <v>4090</v>
      </c>
      <c r="S598" s="459"/>
      <c r="T598" s="448">
        <v>70</v>
      </c>
      <c r="U598" s="548" t="s">
        <v>4091</v>
      </c>
      <c r="V598" s="512" t="s">
        <v>4092</v>
      </c>
      <c r="W598" s="425" t="s">
        <v>813</v>
      </c>
      <c r="X598" s="169"/>
      <c r="Y598" s="71" t="s">
        <v>245</v>
      </c>
      <c r="Z598" s="145">
        <f t="shared" si="109"/>
        <v>0</v>
      </c>
      <c r="AA598" s="145">
        <f t="shared" si="110"/>
        <v>0</v>
      </c>
      <c r="AB598" s="257">
        <f t="shared" si="111"/>
        <v>0</v>
      </c>
      <c r="AC598" s="142">
        <f t="shared" si="112"/>
        <v>0</v>
      </c>
      <c r="AD598" s="143">
        <f t="shared" si="113"/>
        <v>0</v>
      </c>
      <c r="AE598" s="144" t="str">
        <f t="shared" si="114"/>
        <v/>
      </c>
      <c r="AF598" s="144">
        <f t="shared" si="115"/>
        <v>0</v>
      </c>
      <c r="AG598" s="144" t="str">
        <f t="shared" si="116"/>
        <v/>
      </c>
      <c r="AH598" s="591">
        <f t="shared" si="117"/>
        <v>0</v>
      </c>
    </row>
    <row r="599" spans="1:34">
      <c r="A599" s="573"/>
      <c r="B599" s="13">
        <v>83</v>
      </c>
      <c r="C599" s="341" t="s">
        <v>2218</v>
      </c>
      <c r="D599" s="341" t="s">
        <v>428</v>
      </c>
      <c r="E599" s="379" t="s">
        <v>100</v>
      </c>
      <c r="F599" s="405">
        <v>2</v>
      </c>
      <c r="G599" s="136"/>
      <c r="H599" s="413">
        <v>1095</v>
      </c>
      <c r="I599" s="146">
        <f t="shared" si="107"/>
        <v>766.5</v>
      </c>
      <c r="J599" s="255">
        <f t="shared" si="108"/>
        <v>29.48076923076923</v>
      </c>
      <c r="K599" s="8" t="s">
        <v>3207</v>
      </c>
      <c r="L599" s="401"/>
      <c r="M599" s="572" t="s">
        <v>5775</v>
      </c>
      <c r="N599" s="8" t="s">
        <v>3208</v>
      </c>
      <c r="O599" s="426">
        <v>3.07785E-2</v>
      </c>
      <c r="P599" s="423">
        <v>1996</v>
      </c>
      <c r="Q599" s="439">
        <v>13200</v>
      </c>
      <c r="R599" s="452" t="s">
        <v>4078</v>
      </c>
      <c r="S599" s="459"/>
      <c r="T599" s="448">
        <v>70</v>
      </c>
      <c r="U599" s="549" t="s">
        <v>5431</v>
      </c>
      <c r="V599" s="523" t="s">
        <v>4093</v>
      </c>
      <c r="W599" s="425" t="s">
        <v>814</v>
      </c>
      <c r="X599" s="169"/>
      <c r="Y599" s="71" t="s">
        <v>245</v>
      </c>
      <c r="Z599" s="145">
        <f t="shared" si="109"/>
        <v>0</v>
      </c>
      <c r="AA599" s="145">
        <f t="shared" si="110"/>
        <v>0</v>
      </c>
      <c r="AB599" s="257">
        <f t="shared" si="111"/>
        <v>0</v>
      </c>
      <c r="AC599" s="142">
        <f t="shared" si="112"/>
        <v>0</v>
      </c>
      <c r="AD599" s="143">
        <f t="shared" si="113"/>
        <v>0</v>
      </c>
      <c r="AE599" s="144" t="str">
        <f t="shared" si="114"/>
        <v/>
      </c>
      <c r="AF599" s="144">
        <f t="shared" si="115"/>
        <v>0</v>
      </c>
      <c r="AG599" s="144" t="str">
        <f t="shared" si="116"/>
        <v/>
      </c>
      <c r="AH599" s="591">
        <f t="shared" si="117"/>
        <v>0</v>
      </c>
    </row>
    <row r="600" spans="1:34">
      <c r="A600" s="573"/>
      <c r="B600" s="13">
        <v>83</v>
      </c>
      <c r="C600" s="341" t="s">
        <v>2219</v>
      </c>
      <c r="D600" s="341" t="s">
        <v>429</v>
      </c>
      <c r="E600" s="379" t="s">
        <v>100</v>
      </c>
      <c r="F600" s="405">
        <v>2</v>
      </c>
      <c r="G600" s="235"/>
      <c r="H600" s="413">
        <v>1095</v>
      </c>
      <c r="I600" s="146">
        <f t="shared" ref="I600:I663" si="118">(H600)*$G$20</f>
        <v>766.5</v>
      </c>
      <c r="J600" s="255">
        <f t="shared" ref="J600:J663" si="119">(I600/$J$19)</f>
        <v>29.48076923076923</v>
      </c>
      <c r="K600" s="8" t="s">
        <v>3207</v>
      </c>
      <c r="L600" s="401"/>
      <c r="M600" s="572" t="s">
        <v>5775</v>
      </c>
      <c r="N600" s="8" t="s">
        <v>3208</v>
      </c>
      <c r="O600" s="426">
        <v>3.07785E-2</v>
      </c>
      <c r="P600" s="423">
        <v>1996</v>
      </c>
      <c r="Q600" s="439">
        <v>14000</v>
      </c>
      <c r="R600" s="451" t="s">
        <v>4094</v>
      </c>
      <c r="S600" s="459"/>
      <c r="T600" s="448">
        <v>70</v>
      </c>
      <c r="U600" s="549" t="s">
        <v>5432</v>
      </c>
      <c r="V600" s="523" t="s">
        <v>4095</v>
      </c>
      <c r="W600" s="425" t="s">
        <v>813</v>
      </c>
      <c r="X600" s="169"/>
      <c r="Y600" s="71" t="s">
        <v>245</v>
      </c>
      <c r="Z600" s="145">
        <f t="shared" ref="Z600:Z663" si="120">(X600*F600*I600)</f>
        <v>0</v>
      </c>
      <c r="AA600" s="145">
        <f t="shared" ref="AA600:AA663" si="121">(Z600*1.21)</f>
        <v>0</v>
      </c>
      <c r="AB600" s="257">
        <f t="shared" ref="AB600:AB663" si="122">(X600*J600*F600)</f>
        <v>0</v>
      </c>
      <c r="AC600" s="142">
        <f t="shared" ref="AC600:AC663" si="123">(X600*Q600/1000)</f>
        <v>0</v>
      </c>
      <c r="AD600" s="143">
        <f t="shared" ref="AD600:AD663" si="124">(X600*O600)</f>
        <v>0</v>
      </c>
      <c r="AE600" s="144" t="str">
        <f t="shared" ref="AE600:AE663" si="125">IF(N600="1.1G",(P600/1000)*X600,"")</f>
        <v/>
      </c>
      <c r="AF600" s="144">
        <f t="shared" ref="AF600:AF663" si="126">IF(N600="1.3G",(P600/1000)*X600,"")</f>
        <v>0</v>
      </c>
      <c r="AG600" s="144" t="str">
        <f t="shared" ref="AG600:AG663" si="127">IF(N600="1.4G",(P600/1000)*X600,"")</f>
        <v/>
      </c>
      <c r="AH600" s="591">
        <f t="shared" ref="AH600:AH663" si="128">SUM(AE600:AG600)</f>
        <v>0</v>
      </c>
    </row>
    <row r="601" spans="1:34">
      <c r="A601" s="579"/>
      <c r="B601" s="13">
        <v>83</v>
      </c>
      <c r="C601" s="343" t="s">
        <v>2220</v>
      </c>
      <c r="D601" s="343" t="s">
        <v>2221</v>
      </c>
      <c r="E601" s="379" t="s">
        <v>100</v>
      </c>
      <c r="F601" s="405">
        <v>2</v>
      </c>
      <c r="G601" s="232"/>
      <c r="H601" s="413">
        <v>1095</v>
      </c>
      <c r="I601" s="146">
        <f t="shared" si="118"/>
        <v>766.5</v>
      </c>
      <c r="J601" s="255">
        <f t="shared" si="119"/>
        <v>29.48076923076923</v>
      </c>
      <c r="K601" s="8" t="s">
        <v>3207</v>
      </c>
      <c r="L601" s="401"/>
      <c r="M601" s="572" t="s">
        <v>5775</v>
      </c>
      <c r="N601" s="8" t="s">
        <v>3208</v>
      </c>
      <c r="O601" s="426">
        <v>3.07785E-2</v>
      </c>
      <c r="P601" s="423">
        <v>1996</v>
      </c>
      <c r="Q601" s="439">
        <v>15200</v>
      </c>
      <c r="R601" s="451" t="s">
        <v>4096</v>
      </c>
      <c r="S601" s="459"/>
      <c r="T601" s="448">
        <v>70</v>
      </c>
      <c r="U601" s="548" t="s">
        <v>4097</v>
      </c>
      <c r="V601" s="523" t="s">
        <v>4098</v>
      </c>
      <c r="W601" s="432" t="s">
        <v>5980</v>
      </c>
      <c r="X601" s="169"/>
      <c r="Y601" s="234" t="s">
        <v>245</v>
      </c>
      <c r="Z601" s="145">
        <f t="shared" si="120"/>
        <v>0</v>
      </c>
      <c r="AA601" s="145">
        <f t="shared" si="121"/>
        <v>0</v>
      </c>
      <c r="AB601" s="257">
        <f t="shared" si="122"/>
        <v>0</v>
      </c>
      <c r="AC601" s="142">
        <f t="shared" si="123"/>
        <v>0</v>
      </c>
      <c r="AD601" s="143">
        <f t="shared" si="124"/>
        <v>0</v>
      </c>
      <c r="AE601" s="144" t="str">
        <f t="shared" si="125"/>
        <v/>
      </c>
      <c r="AF601" s="144">
        <f t="shared" si="126"/>
        <v>0</v>
      </c>
      <c r="AG601" s="144" t="str">
        <f t="shared" si="127"/>
        <v/>
      </c>
      <c r="AH601" s="591">
        <f t="shared" si="128"/>
        <v>0</v>
      </c>
    </row>
    <row r="602" spans="1:34" ht="15.75">
      <c r="A602" s="12" t="s">
        <v>5670</v>
      </c>
      <c r="B602" s="13"/>
      <c r="C602" s="348"/>
      <c r="D602" s="382"/>
      <c r="E602" s="380"/>
      <c r="F602" s="401"/>
      <c r="G602" s="136"/>
      <c r="H602" s="413"/>
      <c r="I602" s="410"/>
      <c r="J602" s="565"/>
      <c r="K602" s="417"/>
      <c r="L602" s="8"/>
      <c r="M602" s="572"/>
      <c r="N602" s="417"/>
      <c r="O602" s="346"/>
      <c r="P602" s="423"/>
      <c r="Q602" s="439"/>
      <c r="R602" s="454"/>
      <c r="S602" s="456"/>
      <c r="T602" s="425"/>
      <c r="U602" s="506"/>
      <c r="V602" s="521"/>
      <c r="W602" s="425"/>
      <c r="X602" s="137"/>
      <c r="Y602" s="238" t="s">
        <v>1015</v>
      </c>
      <c r="Z602" s="195"/>
      <c r="AA602" s="195"/>
      <c r="AB602" s="142"/>
      <c r="AC602" s="142"/>
      <c r="AD602" s="143"/>
      <c r="AE602" s="144"/>
      <c r="AF602" s="144"/>
      <c r="AG602" s="144"/>
      <c r="AH602" s="591"/>
    </row>
    <row r="603" spans="1:34">
      <c r="A603" s="579"/>
      <c r="B603" s="13">
        <v>84</v>
      </c>
      <c r="C603" s="343" t="s">
        <v>2222</v>
      </c>
      <c r="D603" s="374" t="s">
        <v>431</v>
      </c>
      <c r="E603" s="379" t="s">
        <v>100</v>
      </c>
      <c r="F603" s="405">
        <v>2</v>
      </c>
      <c r="G603" s="235"/>
      <c r="H603" s="413">
        <v>1242</v>
      </c>
      <c r="I603" s="146">
        <f t="shared" si="118"/>
        <v>869.4</v>
      </c>
      <c r="J603" s="255">
        <f t="shared" si="119"/>
        <v>33.438461538461539</v>
      </c>
      <c r="K603" s="8" t="s">
        <v>3207</v>
      </c>
      <c r="L603" s="401"/>
      <c r="M603" s="572" t="s">
        <v>5777</v>
      </c>
      <c r="N603" s="8" t="s">
        <v>3208</v>
      </c>
      <c r="O603" s="426">
        <v>4.4934999999999996E-2</v>
      </c>
      <c r="P603" s="423">
        <v>1990</v>
      </c>
      <c r="Q603" s="439">
        <v>13500</v>
      </c>
      <c r="R603" s="451" t="s">
        <v>4100</v>
      </c>
      <c r="S603" s="459"/>
      <c r="T603" s="448">
        <v>60</v>
      </c>
      <c r="U603" s="548" t="s">
        <v>4101</v>
      </c>
      <c r="V603" s="523" t="s">
        <v>4102</v>
      </c>
      <c r="W603" s="425" t="s">
        <v>5981</v>
      </c>
      <c r="X603" s="169"/>
      <c r="Y603" s="237" t="s">
        <v>245</v>
      </c>
      <c r="Z603" s="145">
        <f t="shared" si="120"/>
        <v>0</v>
      </c>
      <c r="AA603" s="145">
        <f t="shared" si="121"/>
        <v>0</v>
      </c>
      <c r="AB603" s="257">
        <f t="shared" si="122"/>
        <v>0</v>
      </c>
      <c r="AC603" s="142">
        <f t="shared" si="123"/>
        <v>0</v>
      </c>
      <c r="AD603" s="143">
        <f t="shared" si="124"/>
        <v>0</v>
      </c>
      <c r="AE603" s="144" t="str">
        <f t="shared" si="125"/>
        <v/>
      </c>
      <c r="AF603" s="144">
        <f t="shared" si="126"/>
        <v>0</v>
      </c>
      <c r="AG603" s="144" t="str">
        <f t="shared" si="127"/>
        <v/>
      </c>
      <c r="AH603" s="591">
        <f t="shared" si="128"/>
        <v>0</v>
      </c>
    </row>
    <row r="604" spans="1:34">
      <c r="A604" s="579"/>
      <c r="B604" s="13">
        <v>84</v>
      </c>
      <c r="C604" s="343" t="s">
        <v>2223</v>
      </c>
      <c r="D604" s="374" t="s">
        <v>432</v>
      </c>
      <c r="E604" s="379" t="s">
        <v>100</v>
      </c>
      <c r="F604" s="405">
        <v>2</v>
      </c>
      <c r="G604" s="8"/>
      <c r="H604" s="413">
        <v>1242</v>
      </c>
      <c r="I604" s="146">
        <f t="shared" si="118"/>
        <v>869.4</v>
      </c>
      <c r="J604" s="255">
        <f t="shared" si="119"/>
        <v>33.438461538461539</v>
      </c>
      <c r="K604" s="8" t="s">
        <v>3207</v>
      </c>
      <c r="L604" s="401"/>
      <c r="M604" s="572" t="s">
        <v>5777</v>
      </c>
      <c r="N604" s="8" t="s">
        <v>3208</v>
      </c>
      <c r="O604" s="426">
        <v>4.4934999999999996E-2</v>
      </c>
      <c r="P604" s="423">
        <v>1990</v>
      </c>
      <c r="Q604" s="439">
        <v>13500</v>
      </c>
      <c r="R604" s="451" t="s">
        <v>4100</v>
      </c>
      <c r="S604" s="459"/>
      <c r="T604" s="448">
        <v>60</v>
      </c>
      <c r="U604" s="548" t="s">
        <v>4104</v>
      </c>
      <c r="V604" s="523" t="s">
        <v>4105</v>
      </c>
      <c r="W604" s="425" t="s">
        <v>5982</v>
      </c>
      <c r="X604" s="169"/>
      <c r="Y604" s="234" t="s">
        <v>245</v>
      </c>
      <c r="Z604" s="145">
        <f t="shared" si="120"/>
        <v>0</v>
      </c>
      <c r="AA604" s="145">
        <f t="shared" si="121"/>
        <v>0</v>
      </c>
      <c r="AB604" s="257">
        <f t="shared" si="122"/>
        <v>0</v>
      </c>
      <c r="AC604" s="142">
        <f t="shared" si="123"/>
        <v>0</v>
      </c>
      <c r="AD604" s="143">
        <f t="shared" si="124"/>
        <v>0</v>
      </c>
      <c r="AE604" s="144" t="str">
        <f t="shared" si="125"/>
        <v/>
      </c>
      <c r="AF604" s="144">
        <f t="shared" si="126"/>
        <v>0</v>
      </c>
      <c r="AG604" s="144" t="str">
        <f t="shared" si="127"/>
        <v/>
      </c>
      <c r="AH604" s="591">
        <f t="shared" si="128"/>
        <v>0</v>
      </c>
    </row>
    <row r="605" spans="1:34">
      <c r="A605" s="579"/>
      <c r="B605" s="13">
        <v>84</v>
      </c>
      <c r="C605" s="343" t="s">
        <v>2224</v>
      </c>
      <c r="D605" s="378" t="s">
        <v>433</v>
      </c>
      <c r="E605" s="379" t="s">
        <v>100</v>
      </c>
      <c r="F605" s="405">
        <v>2</v>
      </c>
      <c r="G605" s="8"/>
      <c r="H605" s="413">
        <v>1242</v>
      </c>
      <c r="I605" s="146">
        <f t="shared" si="118"/>
        <v>869.4</v>
      </c>
      <c r="J605" s="255">
        <f t="shared" si="119"/>
        <v>33.438461538461539</v>
      </c>
      <c r="K605" s="8" t="s">
        <v>3207</v>
      </c>
      <c r="L605" s="401"/>
      <c r="M605" s="572" t="s">
        <v>5777</v>
      </c>
      <c r="N605" s="8" t="s">
        <v>3208</v>
      </c>
      <c r="O605" s="426">
        <v>4.4934999999999996E-2</v>
      </c>
      <c r="P605" s="423">
        <v>1990</v>
      </c>
      <c r="Q605" s="439">
        <v>13500</v>
      </c>
      <c r="R605" s="451" t="s">
        <v>4100</v>
      </c>
      <c r="S605" s="459"/>
      <c r="T605" s="448">
        <v>60</v>
      </c>
      <c r="U605" s="548" t="s">
        <v>4107</v>
      </c>
      <c r="V605" s="512" t="s">
        <v>4108</v>
      </c>
      <c r="W605" s="425" t="s">
        <v>788</v>
      </c>
      <c r="X605" s="169"/>
      <c r="Y605" s="238" t="s">
        <v>246</v>
      </c>
      <c r="Z605" s="145">
        <f t="shared" si="120"/>
        <v>0</v>
      </c>
      <c r="AA605" s="145">
        <f t="shared" si="121"/>
        <v>0</v>
      </c>
      <c r="AB605" s="257">
        <f t="shared" si="122"/>
        <v>0</v>
      </c>
      <c r="AC605" s="142">
        <f t="shared" si="123"/>
        <v>0</v>
      </c>
      <c r="AD605" s="143">
        <f t="shared" si="124"/>
        <v>0</v>
      </c>
      <c r="AE605" s="144" t="str">
        <f t="shared" si="125"/>
        <v/>
      </c>
      <c r="AF605" s="144">
        <f t="shared" si="126"/>
        <v>0</v>
      </c>
      <c r="AG605" s="144" t="str">
        <f t="shared" si="127"/>
        <v/>
      </c>
      <c r="AH605" s="591">
        <f t="shared" si="128"/>
        <v>0</v>
      </c>
    </row>
    <row r="606" spans="1:34" ht="15.75">
      <c r="A606" s="12" t="s">
        <v>5671</v>
      </c>
      <c r="B606" s="13"/>
      <c r="C606" s="348"/>
      <c r="D606" s="341"/>
      <c r="E606" s="379"/>
      <c r="F606" s="401"/>
      <c r="G606" s="8"/>
      <c r="H606" s="413"/>
      <c r="I606" s="410"/>
      <c r="J606" s="565"/>
      <c r="K606" s="346"/>
      <c r="L606" s="8"/>
      <c r="M606" s="572"/>
      <c r="N606" s="346"/>
      <c r="O606" s="346"/>
      <c r="P606" s="423"/>
      <c r="Q606" s="439"/>
      <c r="R606" s="454"/>
      <c r="S606" s="456"/>
      <c r="T606" s="425"/>
      <c r="U606" s="506"/>
      <c r="V606" s="530"/>
      <c r="W606" s="425"/>
      <c r="X606" s="137"/>
      <c r="Y606" s="237" t="s">
        <v>1015</v>
      </c>
      <c r="Z606" s="195"/>
      <c r="AA606" s="195"/>
      <c r="AB606" s="142"/>
      <c r="AC606" s="142"/>
      <c r="AD606" s="143"/>
      <c r="AE606" s="144"/>
      <c r="AF606" s="144"/>
      <c r="AG606" s="144"/>
      <c r="AH606" s="591"/>
    </row>
    <row r="607" spans="1:34">
      <c r="A607" s="573"/>
      <c r="B607" s="13">
        <v>85</v>
      </c>
      <c r="C607" s="353" t="s">
        <v>2225</v>
      </c>
      <c r="D607" s="341" t="s">
        <v>2226</v>
      </c>
      <c r="E607" s="379" t="s">
        <v>100</v>
      </c>
      <c r="F607" s="402">
        <v>2</v>
      </c>
      <c r="G607" s="8"/>
      <c r="H607" s="413">
        <v>1095</v>
      </c>
      <c r="I607" s="146">
        <f t="shared" si="118"/>
        <v>766.5</v>
      </c>
      <c r="J607" s="255">
        <f t="shared" si="119"/>
        <v>29.48076923076923</v>
      </c>
      <c r="K607" s="8" t="s">
        <v>3207</v>
      </c>
      <c r="L607" s="346"/>
      <c r="M607" s="572" t="s">
        <v>5777</v>
      </c>
      <c r="N607" s="8" t="s">
        <v>3208</v>
      </c>
      <c r="O607" s="426">
        <v>3.5342999999999999E-2</v>
      </c>
      <c r="P607" s="423">
        <v>2000</v>
      </c>
      <c r="Q607" s="402">
        <v>15900</v>
      </c>
      <c r="R607" s="451" t="s">
        <v>4109</v>
      </c>
      <c r="S607" s="457"/>
      <c r="T607" s="448">
        <v>80</v>
      </c>
      <c r="U607" s="548" t="s">
        <v>5433</v>
      </c>
      <c r="V607" s="512" t="s">
        <v>4110</v>
      </c>
      <c r="W607" s="425" t="s">
        <v>789</v>
      </c>
      <c r="X607" s="169"/>
      <c r="Y607" s="71" t="s">
        <v>245</v>
      </c>
      <c r="Z607" s="145">
        <f t="shared" si="120"/>
        <v>0</v>
      </c>
      <c r="AA607" s="145">
        <f t="shared" si="121"/>
        <v>0</v>
      </c>
      <c r="AB607" s="257">
        <f t="shared" si="122"/>
        <v>0</v>
      </c>
      <c r="AC607" s="142">
        <f t="shared" si="123"/>
        <v>0</v>
      </c>
      <c r="AD607" s="143">
        <f t="shared" si="124"/>
        <v>0</v>
      </c>
      <c r="AE607" s="144" t="str">
        <f t="shared" si="125"/>
        <v/>
      </c>
      <c r="AF607" s="144">
        <f t="shared" si="126"/>
        <v>0</v>
      </c>
      <c r="AG607" s="144" t="str">
        <f t="shared" si="127"/>
        <v/>
      </c>
      <c r="AH607" s="591">
        <f t="shared" si="128"/>
        <v>0</v>
      </c>
    </row>
    <row r="608" spans="1:34">
      <c r="A608" s="573"/>
      <c r="B608" s="13">
        <v>85</v>
      </c>
      <c r="C608" s="345" t="s">
        <v>2227</v>
      </c>
      <c r="D608" s="345" t="s">
        <v>435</v>
      </c>
      <c r="E608" s="379" t="s">
        <v>100</v>
      </c>
      <c r="F608" s="402">
        <v>2</v>
      </c>
      <c r="G608" s="8"/>
      <c r="H608" s="413">
        <v>1282</v>
      </c>
      <c r="I608" s="146">
        <f t="shared" si="118"/>
        <v>897.4</v>
      </c>
      <c r="J608" s="255">
        <f t="shared" si="119"/>
        <v>34.515384615384612</v>
      </c>
      <c r="K608" s="8" t="s">
        <v>3207</v>
      </c>
      <c r="L608" s="346"/>
      <c r="M608" s="572" t="s">
        <v>5775</v>
      </c>
      <c r="N608" s="8" t="s">
        <v>3208</v>
      </c>
      <c r="O608" s="426">
        <v>3.5342999999999999E-2</v>
      </c>
      <c r="P608" s="423">
        <v>1990</v>
      </c>
      <c r="Q608" s="402">
        <v>15900</v>
      </c>
      <c r="R608" s="451" t="s">
        <v>4109</v>
      </c>
      <c r="S608" s="457"/>
      <c r="T608" s="448">
        <v>90</v>
      </c>
      <c r="U608" s="548" t="s">
        <v>645</v>
      </c>
      <c r="V608" s="522" t="s">
        <v>646</v>
      </c>
      <c r="W608" s="425" t="s">
        <v>789</v>
      </c>
      <c r="X608" s="169"/>
      <c r="Y608" s="71" t="s">
        <v>245</v>
      </c>
      <c r="Z608" s="145">
        <f t="shared" si="120"/>
        <v>0</v>
      </c>
      <c r="AA608" s="145">
        <f t="shared" si="121"/>
        <v>0</v>
      </c>
      <c r="AB608" s="257">
        <f t="shared" si="122"/>
        <v>0</v>
      </c>
      <c r="AC608" s="142">
        <f t="shared" si="123"/>
        <v>0</v>
      </c>
      <c r="AD608" s="143">
        <f t="shared" si="124"/>
        <v>0</v>
      </c>
      <c r="AE608" s="144" t="str">
        <f t="shared" si="125"/>
        <v/>
      </c>
      <c r="AF608" s="144">
        <f t="shared" si="126"/>
        <v>0</v>
      </c>
      <c r="AG608" s="144" t="str">
        <f t="shared" si="127"/>
        <v/>
      </c>
      <c r="AH608" s="591">
        <f t="shared" si="128"/>
        <v>0</v>
      </c>
    </row>
    <row r="609" spans="1:34">
      <c r="A609" s="573"/>
      <c r="B609" s="13">
        <v>85</v>
      </c>
      <c r="C609" s="345" t="s">
        <v>2228</v>
      </c>
      <c r="D609" s="345" t="s">
        <v>2229</v>
      </c>
      <c r="E609" s="379" t="s">
        <v>100</v>
      </c>
      <c r="F609" s="402">
        <v>2</v>
      </c>
      <c r="G609" s="136"/>
      <c r="H609" s="413">
        <v>1282</v>
      </c>
      <c r="I609" s="146">
        <f t="shared" si="118"/>
        <v>897.4</v>
      </c>
      <c r="J609" s="255">
        <f t="shared" si="119"/>
        <v>34.515384615384612</v>
      </c>
      <c r="K609" s="8" t="s">
        <v>3207</v>
      </c>
      <c r="L609" s="346"/>
      <c r="M609" s="572" t="s">
        <v>5775</v>
      </c>
      <c r="N609" s="8" t="s">
        <v>3208</v>
      </c>
      <c r="O609" s="426">
        <v>3.5342999999999999E-2</v>
      </c>
      <c r="P609" s="423">
        <v>1990</v>
      </c>
      <c r="Q609" s="402">
        <v>15900</v>
      </c>
      <c r="R609" s="451" t="s">
        <v>4109</v>
      </c>
      <c r="S609" s="457"/>
      <c r="T609" s="448">
        <v>90</v>
      </c>
      <c r="U609" s="548" t="s">
        <v>4111</v>
      </c>
      <c r="V609" s="522" t="s">
        <v>4112</v>
      </c>
      <c r="W609" s="425" t="s">
        <v>789</v>
      </c>
      <c r="X609" s="169"/>
      <c r="Y609" s="71" t="s">
        <v>247</v>
      </c>
      <c r="Z609" s="145">
        <f t="shared" si="120"/>
        <v>0</v>
      </c>
      <c r="AA609" s="145">
        <f t="shared" si="121"/>
        <v>0</v>
      </c>
      <c r="AB609" s="257">
        <f t="shared" si="122"/>
        <v>0</v>
      </c>
      <c r="AC609" s="142">
        <f t="shared" si="123"/>
        <v>0</v>
      </c>
      <c r="AD609" s="143">
        <f t="shared" si="124"/>
        <v>0</v>
      </c>
      <c r="AE609" s="144" t="str">
        <f t="shared" si="125"/>
        <v/>
      </c>
      <c r="AF609" s="144">
        <f t="shared" si="126"/>
        <v>0</v>
      </c>
      <c r="AG609" s="144" t="str">
        <f t="shared" si="127"/>
        <v/>
      </c>
      <c r="AH609" s="591">
        <f t="shared" si="128"/>
        <v>0</v>
      </c>
    </row>
    <row r="610" spans="1:34">
      <c r="A610" s="573"/>
      <c r="B610" s="13">
        <v>85</v>
      </c>
      <c r="C610" s="345" t="s">
        <v>2230</v>
      </c>
      <c r="D610" s="345" t="s">
        <v>436</v>
      </c>
      <c r="E610" s="379" t="s">
        <v>100</v>
      </c>
      <c r="F610" s="402">
        <v>2</v>
      </c>
      <c r="G610" s="8"/>
      <c r="H610" s="413">
        <v>1282</v>
      </c>
      <c r="I610" s="146">
        <f t="shared" si="118"/>
        <v>897.4</v>
      </c>
      <c r="J610" s="255">
        <f t="shared" si="119"/>
        <v>34.515384615384612</v>
      </c>
      <c r="K610" s="8" t="s">
        <v>3207</v>
      </c>
      <c r="L610" s="346"/>
      <c r="M610" s="572" t="s">
        <v>5775</v>
      </c>
      <c r="N610" s="8" t="s">
        <v>3208</v>
      </c>
      <c r="O610" s="426">
        <v>3.5342999999999999E-2</v>
      </c>
      <c r="P610" s="423">
        <v>1990</v>
      </c>
      <c r="Q610" s="402">
        <v>15900</v>
      </c>
      <c r="R610" s="451" t="s">
        <v>4109</v>
      </c>
      <c r="S610" s="457"/>
      <c r="T610" s="448">
        <v>80</v>
      </c>
      <c r="U610" s="548" t="s">
        <v>647</v>
      </c>
      <c r="V610" s="522" t="s">
        <v>648</v>
      </c>
      <c r="W610" s="425" t="s">
        <v>789</v>
      </c>
      <c r="X610" s="169"/>
      <c r="Y610" s="71" t="s">
        <v>245</v>
      </c>
      <c r="Z610" s="145">
        <f t="shared" si="120"/>
        <v>0</v>
      </c>
      <c r="AA610" s="145">
        <f t="shared" si="121"/>
        <v>0</v>
      </c>
      <c r="AB610" s="257">
        <f t="shared" si="122"/>
        <v>0</v>
      </c>
      <c r="AC610" s="142">
        <f t="shared" si="123"/>
        <v>0</v>
      </c>
      <c r="AD610" s="143">
        <f t="shared" si="124"/>
        <v>0</v>
      </c>
      <c r="AE610" s="144" t="str">
        <f t="shared" si="125"/>
        <v/>
      </c>
      <c r="AF610" s="144">
        <f t="shared" si="126"/>
        <v>0</v>
      </c>
      <c r="AG610" s="144" t="str">
        <f t="shared" si="127"/>
        <v/>
      </c>
      <c r="AH610" s="591">
        <f t="shared" si="128"/>
        <v>0</v>
      </c>
    </row>
    <row r="611" spans="1:34">
      <c r="A611" s="573"/>
      <c r="B611" s="13">
        <v>85</v>
      </c>
      <c r="C611" s="345" t="s">
        <v>2231</v>
      </c>
      <c r="D611" s="345" t="s">
        <v>2232</v>
      </c>
      <c r="E611" s="379" t="s">
        <v>100</v>
      </c>
      <c r="F611" s="402">
        <v>2</v>
      </c>
      <c r="G611" s="232"/>
      <c r="H611" s="413">
        <v>1282</v>
      </c>
      <c r="I611" s="146">
        <f t="shared" si="118"/>
        <v>897.4</v>
      </c>
      <c r="J611" s="255">
        <f t="shared" si="119"/>
        <v>34.515384615384612</v>
      </c>
      <c r="K611" s="8" t="s">
        <v>3207</v>
      </c>
      <c r="L611" s="346"/>
      <c r="M611" s="572" t="s">
        <v>5775</v>
      </c>
      <c r="N611" s="8" t="s">
        <v>3208</v>
      </c>
      <c r="O611" s="426">
        <v>3.5342999999999999E-2</v>
      </c>
      <c r="P611" s="423">
        <v>1990</v>
      </c>
      <c r="Q611" s="402">
        <v>15900</v>
      </c>
      <c r="R611" s="451" t="s">
        <v>4109</v>
      </c>
      <c r="S611" s="457"/>
      <c r="T611" s="448">
        <v>80</v>
      </c>
      <c r="U611" s="548" t="s">
        <v>649</v>
      </c>
      <c r="V611" s="514" t="s">
        <v>4113</v>
      </c>
      <c r="W611" s="425" t="s">
        <v>789</v>
      </c>
      <c r="X611" s="169"/>
      <c r="Y611" s="71" t="s">
        <v>245</v>
      </c>
      <c r="Z611" s="145">
        <f t="shared" si="120"/>
        <v>0</v>
      </c>
      <c r="AA611" s="145">
        <f t="shared" si="121"/>
        <v>0</v>
      </c>
      <c r="AB611" s="257">
        <f t="shared" si="122"/>
        <v>0</v>
      </c>
      <c r="AC611" s="142">
        <f t="shared" si="123"/>
        <v>0</v>
      </c>
      <c r="AD611" s="143">
        <f t="shared" si="124"/>
        <v>0</v>
      </c>
      <c r="AE611" s="144" t="str">
        <f t="shared" si="125"/>
        <v/>
      </c>
      <c r="AF611" s="144">
        <f t="shared" si="126"/>
        <v>0</v>
      </c>
      <c r="AG611" s="144" t="str">
        <f t="shared" si="127"/>
        <v/>
      </c>
      <c r="AH611" s="591">
        <f t="shared" si="128"/>
        <v>0</v>
      </c>
    </row>
    <row r="612" spans="1:34" ht="15.75">
      <c r="A612" s="12" t="s">
        <v>5672</v>
      </c>
      <c r="B612" s="13"/>
      <c r="C612" s="348"/>
      <c r="D612" s="341"/>
      <c r="E612" s="379"/>
      <c r="F612" s="401"/>
      <c r="G612" s="136"/>
      <c r="H612" s="413"/>
      <c r="I612" s="410"/>
      <c r="J612" s="565"/>
      <c r="K612" s="346"/>
      <c r="L612" s="8"/>
      <c r="M612" s="572"/>
      <c r="N612" s="346"/>
      <c r="O612" s="346"/>
      <c r="P612" s="423"/>
      <c r="Q612" s="439"/>
      <c r="R612" s="454"/>
      <c r="S612" s="456"/>
      <c r="T612" s="425"/>
      <c r="U612" s="506"/>
      <c r="V612" s="521"/>
      <c r="W612" s="425"/>
      <c r="X612" s="137"/>
      <c r="Y612" s="71" t="s">
        <v>1015</v>
      </c>
      <c r="Z612" s="195"/>
      <c r="AA612" s="195"/>
      <c r="AB612" s="142"/>
      <c r="AC612" s="142"/>
      <c r="AD612" s="143"/>
      <c r="AE612" s="144"/>
      <c r="AF612" s="144"/>
      <c r="AG612" s="144"/>
      <c r="AH612" s="591"/>
    </row>
    <row r="613" spans="1:34">
      <c r="A613" s="573"/>
      <c r="B613" s="13">
        <v>86</v>
      </c>
      <c r="C613" s="345" t="s">
        <v>2233</v>
      </c>
      <c r="D613" s="345" t="s">
        <v>438</v>
      </c>
      <c r="E613" s="379" t="s">
        <v>97</v>
      </c>
      <c r="F613" s="402">
        <v>1</v>
      </c>
      <c r="G613" s="18"/>
      <c r="H613" s="413">
        <v>1530</v>
      </c>
      <c r="I613" s="146">
        <f t="shared" si="118"/>
        <v>1071</v>
      </c>
      <c r="J613" s="255">
        <f t="shared" si="119"/>
        <v>41.192307692307693</v>
      </c>
      <c r="K613" s="8" t="s">
        <v>3145</v>
      </c>
      <c r="L613" s="8"/>
      <c r="M613" s="572" t="s">
        <v>5775</v>
      </c>
      <c r="N613" s="8" t="s">
        <v>10</v>
      </c>
      <c r="O613" s="426">
        <v>1.728E-2</v>
      </c>
      <c r="P613" s="423">
        <v>992</v>
      </c>
      <c r="Q613" s="402">
        <v>9700</v>
      </c>
      <c r="R613" s="451" t="s">
        <v>4114</v>
      </c>
      <c r="S613" s="454"/>
      <c r="T613" s="448">
        <v>80</v>
      </c>
      <c r="U613" s="548" t="s">
        <v>651</v>
      </c>
      <c r="V613" s="514" t="s">
        <v>4115</v>
      </c>
      <c r="W613" s="425" t="s">
        <v>805</v>
      </c>
      <c r="X613" s="169"/>
      <c r="Y613" s="71" t="s">
        <v>246</v>
      </c>
      <c r="Z613" s="145">
        <f t="shared" si="120"/>
        <v>0</v>
      </c>
      <c r="AA613" s="145">
        <f t="shared" si="121"/>
        <v>0</v>
      </c>
      <c r="AB613" s="257">
        <f t="shared" si="122"/>
        <v>0</v>
      </c>
      <c r="AC613" s="142">
        <f t="shared" si="123"/>
        <v>0</v>
      </c>
      <c r="AD613" s="143">
        <f t="shared" si="124"/>
        <v>0</v>
      </c>
      <c r="AE613" s="144" t="str">
        <f t="shared" si="125"/>
        <v/>
      </c>
      <c r="AF613" s="144" t="str">
        <f t="shared" si="126"/>
        <v/>
      </c>
      <c r="AG613" s="144">
        <f t="shared" si="127"/>
        <v>0</v>
      </c>
      <c r="AH613" s="591">
        <f t="shared" si="128"/>
        <v>0</v>
      </c>
    </row>
    <row r="614" spans="1:34">
      <c r="A614" s="573"/>
      <c r="B614" s="13">
        <v>86</v>
      </c>
      <c r="C614" s="343" t="s">
        <v>2234</v>
      </c>
      <c r="D614" s="376" t="s">
        <v>439</v>
      </c>
      <c r="E614" s="379" t="s">
        <v>97</v>
      </c>
      <c r="F614" s="402">
        <v>1</v>
      </c>
      <c r="G614" s="136"/>
      <c r="H614" s="413">
        <v>1351</v>
      </c>
      <c r="I614" s="146">
        <f t="shared" si="118"/>
        <v>945.69999999999993</v>
      </c>
      <c r="J614" s="255">
        <f t="shared" si="119"/>
        <v>36.373076923076923</v>
      </c>
      <c r="K614" s="8" t="s">
        <v>3145</v>
      </c>
      <c r="L614" s="8"/>
      <c r="M614" s="572" t="s">
        <v>5777</v>
      </c>
      <c r="N614" s="8" t="s">
        <v>10</v>
      </c>
      <c r="O614" s="426">
        <v>1.5136E-2</v>
      </c>
      <c r="P614" s="423">
        <v>996</v>
      </c>
      <c r="Q614" s="402">
        <v>9000</v>
      </c>
      <c r="R614" s="451" t="s">
        <v>4116</v>
      </c>
      <c r="S614" s="459"/>
      <c r="T614" s="448">
        <v>100</v>
      </c>
      <c r="U614" s="548" t="s">
        <v>4117</v>
      </c>
      <c r="V614" s="523" t="s">
        <v>4118</v>
      </c>
      <c r="W614" s="425" t="s">
        <v>815</v>
      </c>
      <c r="X614" s="169"/>
      <c r="Y614" s="234" t="s">
        <v>6572</v>
      </c>
      <c r="Z614" s="145">
        <f t="shared" si="120"/>
        <v>0</v>
      </c>
      <c r="AA614" s="145">
        <f t="shared" si="121"/>
        <v>0</v>
      </c>
      <c r="AB614" s="257">
        <f t="shared" si="122"/>
        <v>0</v>
      </c>
      <c r="AC614" s="142">
        <f t="shared" si="123"/>
        <v>0</v>
      </c>
      <c r="AD614" s="143">
        <f t="shared" si="124"/>
        <v>0</v>
      </c>
      <c r="AE614" s="144" t="str">
        <f t="shared" si="125"/>
        <v/>
      </c>
      <c r="AF614" s="144" t="str">
        <f t="shared" si="126"/>
        <v/>
      </c>
      <c r="AG614" s="144">
        <f t="shared" si="127"/>
        <v>0</v>
      </c>
      <c r="AH614" s="591">
        <f t="shared" si="128"/>
        <v>0</v>
      </c>
    </row>
    <row r="615" spans="1:34">
      <c r="A615" s="573"/>
      <c r="B615" s="13"/>
      <c r="C615" s="355" t="s">
        <v>2235</v>
      </c>
      <c r="D615" s="387" t="s">
        <v>2236</v>
      </c>
      <c r="E615" s="379" t="s">
        <v>97</v>
      </c>
      <c r="F615" s="402">
        <v>1</v>
      </c>
      <c r="G615" s="235"/>
      <c r="H615" s="413">
        <v>2267</v>
      </c>
      <c r="I615" s="146">
        <f t="shared" si="118"/>
        <v>1586.8999999999999</v>
      </c>
      <c r="J615" s="255">
        <f t="shared" si="119"/>
        <v>61.034615384615378</v>
      </c>
      <c r="K615" s="8" t="s">
        <v>3145</v>
      </c>
      <c r="L615" s="346"/>
      <c r="M615" s="572"/>
      <c r="N615" s="8" t="s">
        <v>10</v>
      </c>
      <c r="O615" s="426">
        <v>2.2019624999999998E-2</v>
      </c>
      <c r="P615" s="423">
        <v>1999</v>
      </c>
      <c r="Q615" s="402">
        <v>8800</v>
      </c>
      <c r="R615" s="459" t="s">
        <v>4128</v>
      </c>
      <c r="S615" s="454"/>
      <c r="T615" s="448">
        <v>80</v>
      </c>
      <c r="U615" s="548" t="s">
        <v>5434</v>
      </c>
      <c r="V615" s="510" t="s">
        <v>4119</v>
      </c>
      <c r="W615" s="425" t="s">
        <v>816</v>
      </c>
      <c r="X615" s="169"/>
      <c r="Y615" s="238" t="s">
        <v>245</v>
      </c>
      <c r="Z615" s="145">
        <f t="shared" si="120"/>
        <v>0</v>
      </c>
      <c r="AA615" s="145">
        <f t="shared" si="121"/>
        <v>0</v>
      </c>
      <c r="AB615" s="257">
        <f t="shared" si="122"/>
        <v>0</v>
      </c>
      <c r="AC615" s="142">
        <f t="shared" si="123"/>
        <v>0</v>
      </c>
      <c r="AD615" s="143">
        <f t="shared" si="124"/>
        <v>0</v>
      </c>
      <c r="AE615" s="144" t="str">
        <f t="shared" si="125"/>
        <v/>
      </c>
      <c r="AF615" s="144" t="str">
        <f t="shared" si="126"/>
        <v/>
      </c>
      <c r="AG615" s="144">
        <f t="shared" si="127"/>
        <v>0</v>
      </c>
      <c r="AH615" s="591">
        <f t="shared" si="128"/>
        <v>0</v>
      </c>
    </row>
    <row r="616" spans="1:34">
      <c r="A616" s="573"/>
      <c r="B616" s="13">
        <v>86</v>
      </c>
      <c r="C616" s="343" t="s">
        <v>2237</v>
      </c>
      <c r="D616" s="345" t="s">
        <v>440</v>
      </c>
      <c r="E616" s="379" t="s">
        <v>97</v>
      </c>
      <c r="F616" s="402">
        <v>1</v>
      </c>
      <c r="G616" s="8"/>
      <c r="H616" s="413">
        <v>3083</v>
      </c>
      <c r="I616" s="146">
        <f t="shared" si="118"/>
        <v>2158.1</v>
      </c>
      <c r="J616" s="255">
        <f t="shared" si="119"/>
        <v>83.003846153846155</v>
      </c>
      <c r="K616" s="8" t="s">
        <v>3145</v>
      </c>
      <c r="L616" s="8"/>
      <c r="M616" s="572" t="s">
        <v>5775</v>
      </c>
      <c r="N616" s="8" t="s">
        <v>10</v>
      </c>
      <c r="O616" s="426">
        <v>4.7774999999999998E-2</v>
      </c>
      <c r="P616" s="423">
        <v>1984</v>
      </c>
      <c r="Q616" s="402">
        <v>19400</v>
      </c>
      <c r="R616" s="451" t="s">
        <v>4120</v>
      </c>
      <c r="S616" s="454"/>
      <c r="T616" s="448">
        <v>160</v>
      </c>
      <c r="U616" s="548" t="s">
        <v>652</v>
      </c>
      <c r="V616" s="523" t="s">
        <v>4121</v>
      </c>
      <c r="W616" s="425" t="s">
        <v>808</v>
      </c>
      <c r="X616" s="169"/>
      <c r="Y616" s="240" t="s">
        <v>6572</v>
      </c>
      <c r="Z616" s="145">
        <f t="shared" si="120"/>
        <v>0</v>
      </c>
      <c r="AA616" s="145">
        <f t="shared" si="121"/>
        <v>0</v>
      </c>
      <c r="AB616" s="257">
        <f t="shared" si="122"/>
        <v>0</v>
      </c>
      <c r="AC616" s="142">
        <f t="shared" si="123"/>
        <v>0</v>
      </c>
      <c r="AD616" s="143">
        <f t="shared" si="124"/>
        <v>0</v>
      </c>
      <c r="AE616" s="144" t="str">
        <f t="shared" si="125"/>
        <v/>
      </c>
      <c r="AF616" s="144" t="str">
        <f t="shared" si="126"/>
        <v/>
      </c>
      <c r="AG616" s="144">
        <f t="shared" si="127"/>
        <v>0</v>
      </c>
      <c r="AH616" s="591">
        <f t="shared" si="128"/>
        <v>0</v>
      </c>
    </row>
    <row r="617" spans="1:34">
      <c r="A617" s="573"/>
      <c r="B617" s="13">
        <v>86</v>
      </c>
      <c r="C617" s="343" t="s">
        <v>2238</v>
      </c>
      <c r="D617" s="345" t="s">
        <v>2239</v>
      </c>
      <c r="E617" s="379" t="s">
        <v>97</v>
      </c>
      <c r="F617" s="402">
        <v>1</v>
      </c>
      <c r="G617" s="8"/>
      <c r="H617" s="413">
        <v>2640</v>
      </c>
      <c r="I617" s="146">
        <f t="shared" si="118"/>
        <v>1847.9999999999998</v>
      </c>
      <c r="J617" s="255">
        <f t="shared" si="119"/>
        <v>71.076923076923066</v>
      </c>
      <c r="K617" s="8" t="s">
        <v>3145</v>
      </c>
      <c r="L617" s="8"/>
      <c r="M617" s="572" t="s">
        <v>5775</v>
      </c>
      <c r="N617" s="8" t="s">
        <v>10</v>
      </c>
      <c r="O617" s="426">
        <v>2.7734999999999999E-2</v>
      </c>
      <c r="P617" s="423">
        <v>1992</v>
      </c>
      <c r="Q617" s="402">
        <v>19400</v>
      </c>
      <c r="R617" s="451" t="s">
        <v>4122</v>
      </c>
      <c r="S617" s="454"/>
      <c r="T617" s="448">
        <v>150</v>
      </c>
      <c r="U617" s="548" t="s">
        <v>4123</v>
      </c>
      <c r="V617" s="523" t="s">
        <v>4124</v>
      </c>
      <c r="W617" s="425" t="s">
        <v>5983</v>
      </c>
      <c r="X617" s="169"/>
      <c r="Y617" s="238" t="s">
        <v>6572</v>
      </c>
      <c r="Z617" s="145">
        <f t="shared" si="120"/>
        <v>0</v>
      </c>
      <c r="AA617" s="145">
        <f t="shared" si="121"/>
        <v>0</v>
      </c>
      <c r="AB617" s="257">
        <f t="shared" si="122"/>
        <v>0</v>
      </c>
      <c r="AC617" s="142">
        <f t="shared" si="123"/>
        <v>0</v>
      </c>
      <c r="AD617" s="143">
        <f t="shared" si="124"/>
        <v>0</v>
      </c>
      <c r="AE617" s="144" t="str">
        <f t="shared" si="125"/>
        <v/>
      </c>
      <c r="AF617" s="144" t="str">
        <f t="shared" si="126"/>
        <v/>
      </c>
      <c r="AG617" s="144">
        <f t="shared" si="127"/>
        <v>0</v>
      </c>
      <c r="AH617" s="591">
        <f t="shared" si="128"/>
        <v>0</v>
      </c>
    </row>
    <row r="618" spans="1:34" ht="15.75">
      <c r="A618" s="12" t="s">
        <v>5673</v>
      </c>
      <c r="B618" s="13"/>
      <c r="C618" s="348"/>
      <c r="D618" s="341"/>
      <c r="E618" s="379"/>
      <c r="F618" s="401"/>
      <c r="G618" s="8"/>
      <c r="H618" s="413"/>
      <c r="I618" s="410"/>
      <c r="J618" s="565"/>
      <c r="K618" s="346"/>
      <c r="L618" s="8"/>
      <c r="M618" s="572"/>
      <c r="N618" s="346"/>
      <c r="O618" s="346"/>
      <c r="P618" s="423"/>
      <c r="Q618" s="439"/>
      <c r="R618" s="454"/>
      <c r="S618" s="456"/>
      <c r="T618" s="425"/>
      <c r="U618" s="506"/>
      <c r="V618" s="521"/>
      <c r="W618" s="425"/>
      <c r="X618" s="137"/>
      <c r="Y618" s="237" t="s">
        <v>1015</v>
      </c>
      <c r="Z618" s="195"/>
      <c r="AA618" s="195"/>
      <c r="AB618" s="142"/>
      <c r="AC618" s="142"/>
      <c r="AD618" s="143"/>
      <c r="AE618" s="144"/>
      <c r="AF618" s="144"/>
      <c r="AG618" s="144"/>
      <c r="AH618" s="591"/>
    </row>
    <row r="619" spans="1:34">
      <c r="A619" s="573"/>
      <c r="B619" s="13">
        <v>216</v>
      </c>
      <c r="C619" s="343" t="s">
        <v>2240</v>
      </c>
      <c r="D619" s="376" t="s">
        <v>439</v>
      </c>
      <c r="E619" s="379" t="s">
        <v>97</v>
      </c>
      <c r="F619" s="402">
        <v>1</v>
      </c>
      <c r="G619" s="8"/>
      <c r="H619" s="413">
        <v>1351</v>
      </c>
      <c r="I619" s="146">
        <f t="shared" si="118"/>
        <v>945.69999999999993</v>
      </c>
      <c r="J619" s="255">
        <f t="shared" si="119"/>
        <v>36.373076923076923</v>
      </c>
      <c r="K619" s="8" t="s">
        <v>3145</v>
      </c>
      <c r="L619" s="346"/>
      <c r="M619" s="572" t="s">
        <v>5777</v>
      </c>
      <c r="N619" s="8" t="s">
        <v>3208</v>
      </c>
      <c r="O619" s="426">
        <v>1.5136E-2</v>
      </c>
      <c r="P619" s="423">
        <v>996</v>
      </c>
      <c r="Q619" s="402">
        <v>7800</v>
      </c>
      <c r="R619" s="451" t="s">
        <v>4116</v>
      </c>
      <c r="S619" s="459"/>
      <c r="T619" s="448">
        <v>100</v>
      </c>
      <c r="U619" s="548" t="s">
        <v>4126</v>
      </c>
      <c r="V619" s="523" t="s">
        <v>4127</v>
      </c>
      <c r="W619" s="425" t="s">
        <v>815</v>
      </c>
      <c r="X619" s="169"/>
      <c r="Y619" s="71" t="s">
        <v>245</v>
      </c>
      <c r="Z619" s="145">
        <f t="shared" si="120"/>
        <v>0</v>
      </c>
      <c r="AA619" s="145">
        <f t="shared" si="121"/>
        <v>0</v>
      </c>
      <c r="AB619" s="257">
        <f t="shared" si="122"/>
        <v>0</v>
      </c>
      <c r="AC619" s="142">
        <f t="shared" si="123"/>
        <v>0</v>
      </c>
      <c r="AD619" s="143">
        <f t="shared" si="124"/>
        <v>0</v>
      </c>
      <c r="AE619" s="144" t="str">
        <f t="shared" si="125"/>
        <v/>
      </c>
      <c r="AF619" s="144">
        <f t="shared" si="126"/>
        <v>0</v>
      </c>
      <c r="AG619" s="144" t="str">
        <f t="shared" si="127"/>
        <v/>
      </c>
      <c r="AH619" s="591">
        <f t="shared" si="128"/>
        <v>0</v>
      </c>
    </row>
    <row r="620" spans="1:34">
      <c r="A620" s="573"/>
      <c r="B620" s="13">
        <v>216</v>
      </c>
      <c r="C620" s="355" t="s">
        <v>2241</v>
      </c>
      <c r="D620" s="387" t="s">
        <v>2236</v>
      </c>
      <c r="E620" s="379" t="s">
        <v>97</v>
      </c>
      <c r="F620" s="402">
        <v>1</v>
      </c>
      <c r="G620" s="233"/>
      <c r="H620" s="413">
        <v>1656</v>
      </c>
      <c r="I620" s="146">
        <f t="shared" si="118"/>
        <v>1159.1999999999998</v>
      </c>
      <c r="J620" s="255">
        <f t="shared" si="119"/>
        <v>44.584615384615375</v>
      </c>
      <c r="K620" s="8" t="s">
        <v>3145</v>
      </c>
      <c r="L620" s="346"/>
      <c r="M620" s="572"/>
      <c r="N620" s="8" t="s">
        <v>3208</v>
      </c>
      <c r="O620" s="426">
        <v>1.9639375000000001E-2</v>
      </c>
      <c r="P620" s="423">
        <v>1999</v>
      </c>
      <c r="Q620" s="402">
        <v>7800</v>
      </c>
      <c r="R620" s="459" t="s">
        <v>4128</v>
      </c>
      <c r="S620" s="459"/>
      <c r="T620" s="448">
        <v>80</v>
      </c>
      <c r="U620" s="548" t="s">
        <v>5435</v>
      </c>
      <c r="V620" s="510" t="s">
        <v>4129</v>
      </c>
      <c r="W620" s="425" t="s">
        <v>816</v>
      </c>
      <c r="X620" s="169"/>
      <c r="Y620" s="71" t="s">
        <v>245</v>
      </c>
      <c r="Z620" s="145">
        <f t="shared" si="120"/>
        <v>0</v>
      </c>
      <c r="AA620" s="145">
        <f t="shared" si="121"/>
        <v>0</v>
      </c>
      <c r="AB620" s="257">
        <f t="shared" si="122"/>
        <v>0</v>
      </c>
      <c r="AC620" s="142">
        <f t="shared" si="123"/>
        <v>0</v>
      </c>
      <c r="AD620" s="143">
        <f t="shared" si="124"/>
        <v>0</v>
      </c>
      <c r="AE620" s="144" t="str">
        <f t="shared" si="125"/>
        <v/>
      </c>
      <c r="AF620" s="144">
        <f t="shared" si="126"/>
        <v>0</v>
      </c>
      <c r="AG620" s="144" t="str">
        <f t="shared" si="127"/>
        <v/>
      </c>
      <c r="AH620" s="591">
        <f t="shared" si="128"/>
        <v>0</v>
      </c>
    </row>
    <row r="621" spans="1:34">
      <c r="A621" s="573"/>
      <c r="B621" s="13">
        <v>216</v>
      </c>
      <c r="C621" s="343" t="s">
        <v>2242</v>
      </c>
      <c r="D621" s="345" t="s">
        <v>2239</v>
      </c>
      <c r="E621" s="379" t="s">
        <v>97</v>
      </c>
      <c r="F621" s="402">
        <v>1</v>
      </c>
      <c r="G621" s="136"/>
      <c r="H621" s="413">
        <v>2640</v>
      </c>
      <c r="I621" s="146">
        <f t="shared" si="118"/>
        <v>1847.9999999999998</v>
      </c>
      <c r="J621" s="255">
        <f t="shared" si="119"/>
        <v>71.076923076923066</v>
      </c>
      <c r="K621" s="8" t="s">
        <v>3145</v>
      </c>
      <c r="L621" s="8"/>
      <c r="M621" s="572" t="s">
        <v>5777</v>
      </c>
      <c r="N621" s="8" t="s">
        <v>3208</v>
      </c>
      <c r="O621" s="426">
        <v>2.7734999999999999E-2</v>
      </c>
      <c r="P621" s="423">
        <v>1992</v>
      </c>
      <c r="Q621" s="402">
        <v>19400</v>
      </c>
      <c r="R621" s="459" t="s">
        <v>4130</v>
      </c>
      <c r="S621" s="454"/>
      <c r="T621" s="448">
        <v>140</v>
      </c>
      <c r="U621" s="548" t="s">
        <v>4123</v>
      </c>
      <c r="V621" s="523" t="s">
        <v>4131</v>
      </c>
      <c r="W621" s="425" t="s">
        <v>5983</v>
      </c>
      <c r="X621" s="169"/>
      <c r="Y621" s="71" t="s">
        <v>6572</v>
      </c>
      <c r="Z621" s="145">
        <f t="shared" si="120"/>
        <v>0</v>
      </c>
      <c r="AA621" s="145">
        <f t="shared" si="121"/>
        <v>0</v>
      </c>
      <c r="AB621" s="257">
        <f t="shared" si="122"/>
        <v>0</v>
      </c>
      <c r="AC621" s="142">
        <f t="shared" si="123"/>
        <v>0</v>
      </c>
      <c r="AD621" s="143">
        <f t="shared" si="124"/>
        <v>0</v>
      </c>
      <c r="AE621" s="144" t="str">
        <f t="shared" si="125"/>
        <v/>
      </c>
      <c r="AF621" s="144">
        <f t="shared" si="126"/>
        <v>0</v>
      </c>
      <c r="AG621" s="144" t="str">
        <f t="shared" si="127"/>
        <v/>
      </c>
      <c r="AH621" s="591">
        <f t="shared" si="128"/>
        <v>0</v>
      </c>
    </row>
    <row r="622" spans="1:34" ht="15.75">
      <c r="A622" s="12" t="s">
        <v>5674</v>
      </c>
      <c r="B622" s="13"/>
      <c r="C622" s="348"/>
      <c r="D622" s="341"/>
      <c r="E622" s="379"/>
      <c r="F622" s="401"/>
      <c r="G622" s="259"/>
      <c r="H622" s="413"/>
      <c r="I622" s="410"/>
      <c r="J622" s="565"/>
      <c r="K622" s="346"/>
      <c r="L622" s="8"/>
      <c r="M622" s="572"/>
      <c r="N622" s="346"/>
      <c r="O622" s="346"/>
      <c r="P622" s="423"/>
      <c r="Q622" s="439"/>
      <c r="R622" s="454"/>
      <c r="S622" s="456"/>
      <c r="T622" s="425"/>
      <c r="U622" s="506"/>
      <c r="V622" s="521"/>
      <c r="W622" s="425"/>
      <c r="X622" s="137"/>
      <c r="Y622" s="71" t="s">
        <v>1015</v>
      </c>
      <c r="Z622" s="195"/>
      <c r="AA622" s="195"/>
      <c r="AB622" s="142"/>
      <c r="AC622" s="142"/>
      <c r="AD622" s="143"/>
      <c r="AE622" s="144"/>
      <c r="AF622" s="144"/>
      <c r="AG622" s="144"/>
      <c r="AH622" s="591"/>
    </row>
    <row r="623" spans="1:34">
      <c r="A623" s="573"/>
      <c r="B623" s="13">
        <v>87</v>
      </c>
      <c r="C623" s="356" t="s">
        <v>2243</v>
      </c>
      <c r="D623" s="378" t="s">
        <v>443</v>
      </c>
      <c r="E623" s="379" t="s">
        <v>97</v>
      </c>
      <c r="F623" s="402">
        <v>1</v>
      </c>
      <c r="G623" s="8"/>
      <c r="H623" s="413">
        <v>1681</v>
      </c>
      <c r="I623" s="146">
        <f t="shared" si="118"/>
        <v>1176.6999999999998</v>
      </c>
      <c r="J623" s="255">
        <f t="shared" si="119"/>
        <v>45.257692307692302</v>
      </c>
      <c r="K623" s="8" t="s">
        <v>3207</v>
      </c>
      <c r="L623" s="346"/>
      <c r="M623" s="572" t="s">
        <v>5777</v>
      </c>
      <c r="N623" s="8" t="s">
        <v>3208</v>
      </c>
      <c r="O623" s="426">
        <v>1.81125E-2</v>
      </c>
      <c r="P623" s="423">
        <v>1960</v>
      </c>
      <c r="Q623" s="402">
        <v>8200</v>
      </c>
      <c r="R623" s="459" t="s">
        <v>4132</v>
      </c>
      <c r="S623" s="459"/>
      <c r="T623" s="448">
        <v>80</v>
      </c>
      <c r="U623" s="548" t="s">
        <v>4133</v>
      </c>
      <c r="V623" s="514" t="s">
        <v>4134</v>
      </c>
      <c r="W623" s="425" t="s">
        <v>815</v>
      </c>
      <c r="X623" s="169"/>
      <c r="Y623" s="234" t="s">
        <v>245</v>
      </c>
      <c r="Z623" s="145">
        <f t="shared" si="120"/>
        <v>0</v>
      </c>
      <c r="AA623" s="145">
        <f t="shared" si="121"/>
        <v>0</v>
      </c>
      <c r="AB623" s="257">
        <f t="shared" si="122"/>
        <v>0</v>
      </c>
      <c r="AC623" s="142">
        <f t="shared" si="123"/>
        <v>0</v>
      </c>
      <c r="AD623" s="143">
        <f t="shared" si="124"/>
        <v>0</v>
      </c>
      <c r="AE623" s="144" t="str">
        <f t="shared" si="125"/>
        <v/>
      </c>
      <c r="AF623" s="144">
        <f t="shared" si="126"/>
        <v>0</v>
      </c>
      <c r="AG623" s="144" t="str">
        <f t="shared" si="127"/>
        <v/>
      </c>
      <c r="AH623" s="591">
        <f t="shared" si="128"/>
        <v>0</v>
      </c>
    </row>
    <row r="624" spans="1:34">
      <c r="A624" s="573"/>
      <c r="B624" s="13">
        <v>87</v>
      </c>
      <c r="C624" s="343" t="s">
        <v>2244</v>
      </c>
      <c r="D624" s="374" t="s">
        <v>444</v>
      </c>
      <c r="E624" s="379" t="s">
        <v>97</v>
      </c>
      <c r="F624" s="402">
        <v>1</v>
      </c>
      <c r="G624" s="8"/>
      <c r="H624" s="413">
        <v>1248</v>
      </c>
      <c r="I624" s="146">
        <f t="shared" si="118"/>
        <v>873.59999999999991</v>
      </c>
      <c r="J624" s="255">
        <f t="shared" si="119"/>
        <v>33.599999999999994</v>
      </c>
      <c r="K624" s="8" t="s">
        <v>3207</v>
      </c>
      <c r="L624" s="346"/>
      <c r="M624" s="572" t="s">
        <v>5777</v>
      </c>
      <c r="N624" s="8" t="s">
        <v>3208</v>
      </c>
      <c r="O624" s="426">
        <v>1.81125E-2</v>
      </c>
      <c r="P624" s="423">
        <v>1568</v>
      </c>
      <c r="Q624" s="402">
        <v>8800</v>
      </c>
      <c r="R624" s="451" t="s">
        <v>4135</v>
      </c>
      <c r="S624" s="459"/>
      <c r="T624" s="448">
        <v>70</v>
      </c>
      <c r="U624" s="548" t="s">
        <v>4136</v>
      </c>
      <c r="V624" s="523" t="s">
        <v>4137</v>
      </c>
      <c r="W624" s="432" t="s">
        <v>781</v>
      </c>
      <c r="X624" s="169"/>
      <c r="Y624" s="238" t="s">
        <v>245</v>
      </c>
      <c r="Z624" s="145">
        <f t="shared" si="120"/>
        <v>0</v>
      </c>
      <c r="AA624" s="145">
        <f t="shared" si="121"/>
        <v>0</v>
      </c>
      <c r="AB624" s="257">
        <f t="shared" si="122"/>
        <v>0</v>
      </c>
      <c r="AC624" s="142">
        <f t="shared" si="123"/>
        <v>0</v>
      </c>
      <c r="AD624" s="143">
        <f t="shared" si="124"/>
        <v>0</v>
      </c>
      <c r="AE624" s="144" t="str">
        <f t="shared" si="125"/>
        <v/>
      </c>
      <c r="AF624" s="144">
        <f t="shared" si="126"/>
        <v>0</v>
      </c>
      <c r="AG624" s="144" t="str">
        <f t="shared" si="127"/>
        <v/>
      </c>
      <c r="AH624" s="591">
        <f t="shared" si="128"/>
        <v>0</v>
      </c>
    </row>
    <row r="625" spans="1:34">
      <c r="A625" s="573"/>
      <c r="B625" s="13">
        <v>87</v>
      </c>
      <c r="C625" s="343" t="s">
        <v>2245</v>
      </c>
      <c r="D625" s="374" t="s">
        <v>2246</v>
      </c>
      <c r="E625" s="379" t="s">
        <v>97</v>
      </c>
      <c r="F625" s="402">
        <v>1</v>
      </c>
      <c r="G625" s="232"/>
      <c r="H625" s="413">
        <v>2038</v>
      </c>
      <c r="I625" s="146">
        <f t="shared" si="118"/>
        <v>1426.6</v>
      </c>
      <c r="J625" s="255">
        <f t="shared" si="119"/>
        <v>54.869230769230768</v>
      </c>
      <c r="K625" s="8" t="s">
        <v>3207</v>
      </c>
      <c r="L625" s="346"/>
      <c r="M625" s="572" t="s">
        <v>5777</v>
      </c>
      <c r="N625" s="8" t="s">
        <v>3208</v>
      </c>
      <c r="O625" s="426">
        <v>3.2399999999999998E-2</v>
      </c>
      <c r="P625" s="423">
        <v>1624</v>
      </c>
      <c r="Q625" s="402">
        <v>10300</v>
      </c>
      <c r="R625" s="451" t="s">
        <v>4138</v>
      </c>
      <c r="S625" s="459"/>
      <c r="T625" s="448">
        <v>60</v>
      </c>
      <c r="U625" s="548" t="s">
        <v>4139</v>
      </c>
      <c r="V625" s="512" t="s">
        <v>4140</v>
      </c>
      <c r="W625" s="432" t="s">
        <v>5984</v>
      </c>
      <c r="X625" s="169"/>
      <c r="Y625" s="237" t="s">
        <v>245</v>
      </c>
      <c r="Z625" s="145">
        <f t="shared" si="120"/>
        <v>0</v>
      </c>
      <c r="AA625" s="145">
        <f t="shared" si="121"/>
        <v>0</v>
      </c>
      <c r="AB625" s="257">
        <f t="shared" si="122"/>
        <v>0</v>
      </c>
      <c r="AC625" s="142">
        <f t="shared" si="123"/>
        <v>0</v>
      </c>
      <c r="AD625" s="143">
        <f t="shared" si="124"/>
        <v>0</v>
      </c>
      <c r="AE625" s="144" t="str">
        <f t="shared" si="125"/>
        <v/>
      </c>
      <c r="AF625" s="144">
        <f t="shared" si="126"/>
        <v>0</v>
      </c>
      <c r="AG625" s="144" t="str">
        <f t="shared" si="127"/>
        <v/>
      </c>
      <c r="AH625" s="591">
        <f t="shared" si="128"/>
        <v>0</v>
      </c>
    </row>
    <row r="626" spans="1:34">
      <c r="A626" s="573"/>
      <c r="B626" s="13">
        <v>87</v>
      </c>
      <c r="C626" s="343" t="s">
        <v>2247</v>
      </c>
      <c r="D626" s="374" t="s">
        <v>2248</v>
      </c>
      <c r="E626" s="379" t="s">
        <v>97</v>
      </c>
      <c r="F626" s="402">
        <v>1</v>
      </c>
      <c r="G626" s="136"/>
      <c r="H626" s="413">
        <v>1580</v>
      </c>
      <c r="I626" s="146">
        <f t="shared" si="118"/>
        <v>1106</v>
      </c>
      <c r="J626" s="255">
        <f t="shared" si="119"/>
        <v>42.53846153846154</v>
      </c>
      <c r="K626" s="8" t="s">
        <v>3207</v>
      </c>
      <c r="L626" s="346"/>
      <c r="M626" s="572" t="s">
        <v>5777</v>
      </c>
      <c r="N626" s="8" t="s">
        <v>3208</v>
      </c>
      <c r="O626" s="426">
        <v>3.2399999999999998E-2</v>
      </c>
      <c r="P626" s="423">
        <v>1568</v>
      </c>
      <c r="Q626" s="402">
        <v>10300</v>
      </c>
      <c r="R626" s="451" t="s">
        <v>4142</v>
      </c>
      <c r="S626" s="459"/>
      <c r="T626" s="448">
        <v>36</v>
      </c>
      <c r="U626" s="548" t="s">
        <v>4143</v>
      </c>
      <c r="V626" s="523" t="s">
        <v>4144</v>
      </c>
      <c r="W626" s="432" t="s">
        <v>781</v>
      </c>
      <c r="X626" s="169"/>
      <c r="Y626" s="71" t="s">
        <v>245</v>
      </c>
      <c r="Z626" s="145">
        <f t="shared" si="120"/>
        <v>0</v>
      </c>
      <c r="AA626" s="145">
        <f t="shared" si="121"/>
        <v>0</v>
      </c>
      <c r="AB626" s="257">
        <f t="shared" si="122"/>
        <v>0</v>
      </c>
      <c r="AC626" s="142">
        <f t="shared" si="123"/>
        <v>0</v>
      </c>
      <c r="AD626" s="143">
        <f t="shared" si="124"/>
        <v>0</v>
      </c>
      <c r="AE626" s="144" t="str">
        <f t="shared" si="125"/>
        <v/>
      </c>
      <c r="AF626" s="144">
        <f t="shared" si="126"/>
        <v>0</v>
      </c>
      <c r="AG626" s="144" t="str">
        <f t="shared" si="127"/>
        <v/>
      </c>
      <c r="AH626" s="591">
        <f t="shared" si="128"/>
        <v>0</v>
      </c>
    </row>
    <row r="627" spans="1:34">
      <c r="A627" s="573"/>
      <c r="B627" s="13">
        <v>87</v>
      </c>
      <c r="C627" s="343" t="s">
        <v>2249</v>
      </c>
      <c r="D627" s="374" t="s">
        <v>445</v>
      </c>
      <c r="E627" s="379" t="s">
        <v>97</v>
      </c>
      <c r="F627" s="402">
        <v>1</v>
      </c>
      <c r="G627" s="235"/>
      <c r="H627" s="413">
        <v>1439</v>
      </c>
      <c r="I627" s="146">
        <f t="shared" si="118"/>
        <v>1007.3</v>
      </c>
      <c r="J627" s="255">
        <f t="shared" si="119"/>
        <v>38.742307692307691</v>
      </c>
      <c r="K627" s="8" t="s">
        <v>3207</v>
      </c>
      <c r="L627" s="346"/>
      <c r="M627" s="572" t="s">
        <v>5777</v>
      </c>
      <c r="N627" s="8" t="s">
        <v>3208</v>
      </c>
      <c r="O627" s="426">
        <v>2.3826E-2</v>
      </c>
      <c r="P627" s="423">
        <v>1568</v>
      </c>
      <c r="Q627" s="402">
        <v>9800</v>
      </c>
      <c r="R627" s="451" t="s">
        <v>4142</v>
      </c>
      <c r="S627" s="459"/>
      <c r="T627" s="448">
        <v>53</v>
      </c>
      <c r="U627" s="548" t="s">
        <v>4145</v>
      </c>
      <c r="V627" s="523" t="s">
        <v>4146</v>
      </c>
      <c r="W627" s="432" t="s">
        <v>781</v>
      </c>
      <c r="X627" s="169"/>
      <c r="Y627" s="71" t="s">
        <v>245</v>
      </c>
      <c r="Z627" s="145">
        <f t="shared" si="120"/>
        <v>0</v>
      </c>
      <c r="AA627" s="145">
        <f t="shared" si="121"/>
        <v>0</v>
      </c>
      <c r="AB627" s="257">
        <f t="shared" si="122"/>
        <v>0</v>
      </c>
      <c r="AC627" s="142">
        <f t="shared" si="123"/>
        <v>0</v>
      </c>
      <c r="AD627" s="143">
        <f t="shared" si="124"/>
        <v>0</v>
      </c>
      <c r="AE627" s="144" t="str">
        <f t="shared" si="125"/>
        <v/>
      </c>
      <c r="AF627" s="144">
        <f t="shared" si="126"/>
        <v>0</v>
      </c>
      <c r="AG627" s="144" t="str">
        <f t="shared" si="127"/>
        <v/>
      </c>
      <c r="AH627" s="591">
        <f t="shared" si="128"/>
        <v>0</v>
      </c>
    </row>
    <row r="628" spans="1:34">
      <c r="A628" s="573"/>
      <c r="B628" s="13">
        <v>87</v>
      </c>
      <c r="C628" s="343" t="s">
        <v>2250</v>
      </c>
      <c r="D628" s="374" t="s">
        <v>446</v>
      </c>
      <c r="E628" s="379" t="s">
        <v>97</v>
      </c>
      <c r="F628" s="402">
        <v>1</v>
      </c>
      <c r="G628" s="136"/>
      <c r="H628" s="413">
        <v>2879</v>
      </c>
      <c r="I628" s="146">
        <f t="shared" si="118"/>
        <v>2015.3</v>
      </c>
      <c r="J628" s="255">
        <f t="shared" si="119"/>
        <v>77.511538461538464</v>
      </c>
      <c r="K628" s="8" t="s">
        <v>3207</v>
      </c>
      <c r="L628" s="346"/>
      <c r="M628" s="572" t="s">
        <v>5777</v>
      </c>
      <c r="N628" s="8" t="s">
        <v>3208</v>
      </c>
      <c r="O628" s="426">
        <v>5.1275624999999998E-2</v>
      </c>
      <c r="P628" s="423">
        <v>1990</v>
      </c>
      <c r="Q628" s="402">
        <v>15500</v>
      </c>
      <c r="R628" s="459" t="s">
        <v>4147</v>
      </c>
      <c r="S628" s="459"/>
      <c r="T628" s="448">
        <v>120</v>
      </c>
      <c r="U628" s="548" t="s">
        <v>4148</v>
      </c>
      <c r="V628" s="523" t="s">
        <v>4149</v>
      </c>
      <c r="W628" s="425" t="s">
        <v>806</v>
      </c>
      <c r="X628" s="169"/>
      <c r="Y628" s="234" t="s">
        <v>245</v>
      </c>
      <c r="Z628" s="145">
        <f t="shared" si="120"/>
        <v>0</v>
      </c>
      <c r="AA628" s="145">
        <f t="shared" si="121"/>
        <v>0</v>
      </c>
      <c r="AB628" s="257">
        <f t="shared" si="122"/>
        <v>0</v>
      </c>
      <c r="AC628" s="142">
        <f t="shared" si="123"/>
        <v>0</v>
      </c>
      <c r="AD628" s="143">
        <f t="shared" si="124"/>
        <v>0</v>
      </c>
      <c r="AE628" s="144" t="str">
        <f t="shared" si="125"/>
        <v/>
      </c>
      <c r="AF628" s="144">
        <f t="shared" si="126"/>
        <v>0</v>
      </c>
      <c r="AG628" s="144" t="str">
        <f t="shared" si="127"/>
        <v/>
      </c>
      <c r="AH628" s="591">
        <f t="shared" si="128"/>
        <v>0</v>
      </c>
    </row>
    <row r="629" spans="1:34">
      <c r="A629" s="573"/>
      <c r="B629" s="13">
        <v>87</v>
      </c>
      <c r="C629" s="345" t="s">
        <v>2251</v>
      </c>
      <c r="D629" s="345" t="s">
        <v>2252</v>
      </c>
      <c r="E629" s="379" t="s">
        <v>97</v>
      </c>
      <c r="F629" s="402">
        <v>1</v>
      </c>
      <c r="G629" s="8"/>
      <c r="H629" s="412">
        <v>2619</v>
      </c>
      <c r="I629" s="146">
        <f t="shared" si="118"/>
        <v>1833.3</v>
      </c>
      <c r="J629" s="255">
        <f t="shared" si="119"/>
        <v>70.511538461538464</v>
      </c>
      <c r="K629" s="8" t="s">
        <v>3207</v>
      </c>
      <c r="L629" s="346"/>
      <c r="M629" s="572" t="s">
        <v>5777</v>
      </c>
      <c r="N629" s="8" t="s">
        <v>3208</v>
      </c>
      <c r="O629" s="426">
        <v>3.6115624999999998E-2</v>
      </c>
      <c r="P629" s="423">
        <v>1990</v>
      </c>
      <c r="Q629" s="402">
        <v>18200</v>
      </c>
      <c r="R629" s="454" t="s">
        <v>4150</v>
      </c>
      <c r="S629" s="454"/>
      <c r="T629" s="448">
        <v>160</v>
      </c>
      <c r="U629" s="548" t="s">
        <v>4151</v>
      </c>
      <c r="V629" s="512" t="s">
        <v>4152</v>
      </c>
      <c r="W629" s="425" t="s">
        <v>816</v>
      </c>
      <c r="X629" s="169"/>
      <c r="Y629" s="238" t="s">
        <v>245</v>
      </c>
      <c r="Z629" s="145">
        <f t="shared" si="120"/>
        <v>0</v>
      </c>
      <c r="AA629" s="145">
        <f t="shared" si="121"/>
        <v>0</v>
      </c>
      <c r="AB629" s="257">
        <f t="shared" si="122"/>
        <v>0</v>
      </c>
      <c r="AC629" s="142">
        <f t="shared" si="123"/>
        <v>0</v>
      </c>
      <c r="AD629" s="143">
        <f t="shared" si="124"/>
        <v>0</v>
      </c>
      <c r="AE629" s="144" t="str">
        <f t="shared" si="125"/>
        <v/>
      </c>
      <c r="AF629" s="144">
        <f t="shared" si="126"/>
        <v>0</v>
      </c>
      <c r="AG629" s="144" t="str">
        <f t="shared" si="127"/>
        <v/>
      </c>
      <c r="AH629" s="591">
        <f t="shared" si="128"/>
        <v>0</v>
      </c>
    </row>
    <row r="630" spans="1:34">
      <c r="A630" s="573"/>
      <c r="B630" s="13">
        <v>87</v>
      </c>
      <c r="C630" s="341" t="s">
        <v>2253</v>
      </c>
      <c r="D630" s="341" t="s">
        <v>2254</v>
      </c>
      <c r="E630" s="379" t="s">
        <v>97</v>
      </c>
      <c r="F630" s="402">
        <v>1</v>
      </c>
      <c r="G630" s="8"/>
      <c r="H630" s="412">
        <v>3880</v>
      </c>
      <c r="I630" s="146">
        <f t="shared" si="118"/>
        <v>2716</v>
      </c>
      <c r="J630" s="255">
        <f t="shared" si="119"/>
        <v>104.46153846153847</v>
      </c>
      <c r="K630" s="8" t="s">
        <v>3207</v>
      </c>
      <c r="L630" s="346"/>
      <c r="M630" s="572" t="s">
        <v>5777</v>
      </c>
      <c r="N630" s="8" t="s">
        <v>3208</v>
      </c>
      <c r="O630" s="426">
        <v>5.3178125E-2</v>
      </c>
      <c r="P630" s="423">
        <v>2985</v>
      </c>
      <c r="Q630" s="402">
        <v>24000</v>
      </c>
      <c r="R630" s="454" t="s">
        <v>4153</v>
      </c>
      <c r="S630" s="454"/>
      <c r="T630" s="448">
        <v>260</v>
      </c>
      <c r="U630" s="548" t="s">
        <v>4154</v>
      </c>
      <c r="V630" s="512" t="s">
        <v>4155</v>
      </c>
      <c r="W630" s="425" t="s">
        <v>5985</v>
      </c>
      <c r="X630" s="169"/>
      <c r="Y630" s="237" t="s">
        <v>245</v>
      </c>
      <c r="Z630" s="145">
        <f t="shared" si="120"/>
        <v>0</v>
      </c>
      <c r="AA630" s="145">
        <f t="shared" si="121"/>
        <v>0</v>
      </c>
      <c r="AB630" s="257">
        <f t="shared" si="122"/>
        <v>0</v>
      </c>
      <c r="AC630" s="142">
        <f t="shared" si="123"/>
        <v>0</v>
      </c>
      <c r="AD630" s="143">
        <f t="shared" si="124"/>
        <v>0</v>
      </c>
      <c r="AE630" s="144" t="str">
        <f t="shared" si="125"/>
        <v/>
      </c>
      <c r="AF630" s="144">
        <f t="shared" si="126"/>
        <v>0</v>
      </c>
      <c r="AG630" s="144" t="str">
        <f t="shared" si="127"/>
        <v/>
      </c>
      <c r="AH630" s="591">
        <f t="shared" si="128"/>
        <v>0</v>
      </c>
    </row>
    <row r="631" spans="1:34">
      <c r="A631" s="573"/>
      <c r="B631" s="13">
        <v>87</v>
      </c>
      <c r="C631" s="341" t="s">
        <v>2255</v>
      </c>
      <c r="D631" s="341" t="s">
        <v>2256</v>
      </c>
      <c r="E631" s="379" t="s">
        <v>97</v>
      </c>
      <c r="F631" s="402">
        <v>1</v>
      </c>
      <c r="G631" s="8"/>
      <c r="H631" s="413">
        <v>5197</v>
      </c>
      <c r="I631" s="146">
        <f t="shared" si="118"/>
        <v>3637.8999999999996</v>
      </c>
      <c r="J631" s="255">
        <f t="shared" si="119"/>
        <v>139.91923076923075</v>
      </c>
      <c r="K631" s="8" t="s">
        <v>3207</v>
      </c>
      <c r="L631" s="346"/>
      <c r="M631" s="572" t="s">
        <v>5777</v>
      </c>
      <c r="N631" s="8" t="s">
        <v>3208</v>
      </c>
      <c r="O631" s="426">
        <v>7.0564374999999999E-2</v>
      </c>
      <c r="P631" s="402">
        <v>3980</v>
      </c>
      <c r="Q631" s="402">
        <v>36000</v>
      </c>
      <c r="R631" s="454" t="s">
        <v>4157</v>
      </c>
      <c r="S631" s="454"/>
      <c r="T631" s="448">
        <v>340</v>
      </c>
      <c r="U631" s="548" t="s">
        <v>4158</v>
      </c>
      <c r="V631" s="510" t="s">
        <v>4159</v>
      </c>
      <c r="W631" s="425" t="s">
        <v>5986</v>
      </c>
      <c r="X631" s="169"/>
      <c r="Y631" s="71" t="s">
        <v>245</v>
      </c>
      <c r="Z631" s="145">
        <f t="shared" si="120"/>
        <v>0</v>
      </c>
      <c r="AA631" s="145">
        <f t="shared" si="121"/>
        <v>0</v>
      </c>
      <c r="AB631" s="257">
        <f t="shared" si="122"/>
        <v>0</v>
      </c>
      <c r="AC631" s="142">
        <f t="shared" si="123"/>
        <v>0</v>
      </c>
      <c r="AD631" s="143">
        <f t="shared" si="124"/>
        <v>0</v>
      </c>
      <c r="AE631" s="144" t="str">
        <f t="shared" si="125"/>
        <v/>
      </c>
      <c r="AF631" s="144">
        <f t="shared" si="126"/>
        <v>0</v>
      </c>
      <c r="AG631" s="144" t="str">
        <f t="shared" si="127"/>
        <v/>
      </c>
      <c r="AH631" s="591">
        <f t="shared" si="128"/>
        <v>0</v>
      </c>
    </row>
    <row r="632" spans="1:34" ht="15.75">
      <c r="A632" s="12" t="s">
        <v>5675</v>
      </c>
      <c r="B632" s="13"/>
      <c r="C632" s="348"/>
      <c r="D632" s="348"/>
      <c r="E632" s="380"/>
      <c r="F632" s="1"/>
      <c r="G632" s="8"/>
      <c r="H632" s="413"/>
      <c r="I632" s="410"/>
      <c r="J632" s="565"/>
      <c r="K632" s="420"/>
      <c r="L632" s="8"/>
      <c r="M632" s="572"/>
      <c r="N632" s="420"/>
      <c r="O632" s="427"/>
      <c r="P632" s="423"/>
      <c r="Q632" s="439"/>
      <c r="R632" s="455"/>
      <c r="S632" s="455"/>
      <c r="T632" s="471"/>
      <c r="U632" s="506"/>
      <c r="V632" s="530"/>
      <c r="W632" s="471"/>
      <c r="X632" s="137"/>
      <c r="Y632" s="71" t="s">
        <v>1015</v>
      </c>
      <c r="Z632" s="195"/>
      <c r="AA632" s="195"/>
      <c r="AB632" s="142"/>
      <c r="AC632" s="142"/>
      <c r="AD632" s="143"/>
      <c r="AE632" s="144"/>
      <c r="AF632" s="144"/>
      <c r="AG632" s="144"/>
      <c r="AH632" s="591"/>
    </row>
    <row r="633" spans="1:34">
      <c r="A633" s="573"/>
      <c r="B633" s="13"/>
      <c r="C633" s="358" t="s">
        <v>2257</v>
      </c>
      <c r="D633" s="341" t="s">
        <v>2258</v>
      </c>
      <c r="E633" s="379" t="s">
        <v>97</v>
      </c>
      <c r="F633" s="405">
        <v>1</v>
      </c>
      <c r="G633" s="232"/>
      <c r="H633" s="413">
        <v>3757</v>
      </c>
      <c r="I633" s="146">
        <f t="shared" si="118"/>
        <v>2629.8999999999996</v>
      </c>
      <c r="J633" s="255">
        <f t="shared" si="119"/>
        <v>101.14999999999999</v>
      </c>
      <c r="K633" s="8" t="s">
        <v>3526</v>
      </c>
      <c r="L633" s="401"/>
      <c r="M633" s="572"/>
      <c r="N633" s="8" t="s">
        <v>3208</v>
      </c>
      <c r="O633" s="426">
        <v>4.8959999999999997E-2</v>
      </c>
      <c r="P633" s="423">
        <v>3900</v>
      </c>
      <c r="Q633" s="439">
        <v>23100</v>
      </c>
      <c r="R633" s="451" t="s">
        <v>4161</v>
      </c>
      <c r="S633" s="454"/>
      <c r="T633" s="448">
        <v>240</v>
      </c>
      <c r="U633" s="548" t="s">
        <v>4162</v>
      </c>
      <c r="V633" s="512" t="s">
        <v>4163</v>
      </c>
      <c r="W633" s="425" t="s">
        <v>816</v>
      </c>
      <c r="X633" s="169"/>
      <c r="Y633" s="71" t="s">
        <v>245</v>
      </c>
      <c r="Z633" s="145">
        <f t="shared" si="120"/>
        <v>0</v>
      </c>
      <c r="AA633" s="145">
        <f t="shared" si="121"/>
        <v>0</v>
      </c>
      <c r="AB633" s="257">
        <f t="shared" si="122"/>
        <v>0</v>
      </c>
      <c r="AC633" s="142">
        <f t="shared" si="123"/>
        <v>0</v>
      </c>
      <c r="AD633" s="143">
        <f t="shared" si="124"/>
        <v>0</v>
      </c>
      <c r="AE633" s="144" t="str">
        <f t="shared" si="125"/>
        <v/>
      </c>
      <c r="AF633" s="144">
        <f t="shared" si="126"/>
        <v>0</v>
      </c>
      <c r="AG633" s="144" t="str">
        <f t="shared" si="127"/>
        <v/>
      </c>
      <c r="AH633" s="591">
        <f t="shared" si="128"/>
        <v>0</v>
      </c>
    </row>
    <row r="634" spans="1:34" ht="15.75">
      <c r="A634" s="12" t="s">
        <v>5676</v>
      </c>
      <c r="B634" s="13"/>
      <c r="C634" s="348"/>
      <c r="D634" s="341"/>
      <c r="E634" s="379"/>
      <c r="F634" s="401"/>
      <c r="G634" s="136"/>
      <c r="H634" s="413"/>
      <c r="I634" s="410"/>
      <c r="J634" s="565"/>
      <c r="K634" s="346"/>
      <c r="L634" s="8"/>
      <c r="M634" s="572"/>
      <c r="N634" s="346"/>
      <c r="O634" s="346"/>
      <c r="P634" s="423"/>
      <c r="Q634" s="439"/>
      <c r="R634" s="454"/>
      <c r="S634" s="456"/>
      <c r="T634" s="425"/>
      <c r="U634" s="506"/>
      <c r="V634" s="530"/>
      <c r="W634" s="425"/>
      <c r="X634" s="137"/>
      <c r="Y634" s="71" t="s">
        <v>1015</v>
      </c>
      <c r="Z634" s="195"/>
      <c r="AA634" s="195"/>
      <c r="AB634" s="142"/>
      <c r="AC634" s="142"/>
      <c r="AD634" s="143"/>
      <c r="AE634" s="144"/>
      <c r="AF634" s="144"/>
      <c r="AG634" s="144"/>
      <c r="AH634" s="591"/>
    </row>
    <row r="635" spans="1:34" ht="15.75">
      <c r="A635" s="12"/>
      <c r="B635" s="13">
        <v>88</v>
      </c>
      <c r="C635" s="355" t="s">
        <v>2259</v>
      </c>
      <c r="D635" s="387" t="s">
        <v>2260</v>
      </c>
      <c r="E635" s="379" t="s">
        <v>98</v>
      </c>
      <c r="F635" s="405">
        <v>10</v>
      </c>
      <c r="G635" s="235"/>
      <c r="H635" s="413">
        <v>341</v>
      </c>
      <c r="I635" s="146">
        <f t="shared" si="118"/>
        <v>238.7</v>
      </c>
      <c r="J635" s="255">
        <f t="shared" si="119"/>
        <v>9.180769230769231</v>
      </c>
      <c r="K635" s="8" t="s">
        <v>3145</v>
      </c>
      <c r="L635" s="8"/>
      <c r="M635" s="572" t="s">
        <v>5777</v>
      </c>
      <c r="N635" s="8" t="s">
        <v>3208</v>
      </c>
      <c r="O635" s="426">
        <v>4.6068749999999999E-2</v>
      </c>
      <c r="P635" s="423">
        <v>4000</v>
      </c>
      <c r="Q635" s="439">
        <v>23000</v>
      </c>
      <c r="R635" s="454" t="s">
        <v>4164</v>
      </c>
      <c r="S635" s="456"/>
      <c r="T635" s="448">
        <v>23</v>
      </c>
      <c r="U635" s="548" t="s">
        <v>5436</v>
      </c>
      <c r="V635" s="512" t="s">
        <v>4165</v>
      </c>
      <c r="W635" s="425" t="s">
        <v>775</v>
      </c>
      <c r="X635" s="169"/>
      <c r="Y635" s="71" t="s">
        <v>245</v>
      </c>
      <c r="Z635" s="145">
        <f t="shared" si="120"/>
        <v>0</v>
      </c>
      <c r="AA635" s="145">
        <f t="shared" si="121"/>
        <v>0</v>
      </c>
      <c r="AB635" s="257">
        <f t="shared" si="122"/>
        <v>0</v>
      </c>
      <c r="AC635" s="142">
        <f t="shared" si="123"/>
        <v>0</v>
      </c>
      <c r="AD635" s="143">
        <f t="shared" si="124"/>
        <v>0</v>
      </c>
      <c r="AE635" s="144" t="str">
        <f t="shared" si="125"/>
        <v/>
      </c>
      <c r="AF635" s="144">
        <f t="shared" si="126"/>
        <v>0</v>
      </c>
      <c r="AG635" s="144" t="str">
        <f t="shared" si="127"/>
        <v/>
      </c>
      <c r="AH635" s="591">
        <f t="shared" si="128"/>
        <v>0</v>
      </c>
    </row>
    <row r="636" spans="1:34">
      <c r="A636" s="573"/>
      <c r="B636" s="13">
        <v>88</v>
      </c>
      <c r="C636" s="353" t="s">
        <v>2261</v>
      </c>
      <c r="D636" s="341" t="s">
        <v>2262</v>
      </c>
      <c r="E636" s="379" t="s">
        <v>98</v>
      </c>
      <c r="F636" s="405">
        <v>10</v>
      </c>
      <c r="G636" s="8"/>
      <c r="H636" s="413">
        <v>290</v>
      </c>
      <c r="I636" s="146">
        <f t="shared" si="118"/>
        <v>203</v>
      </c>
      <c r="J636" s="255">
        <f t="shared" si="119"/>
        <v>7.8076923076923075</v>
      </c>
      <c r="K636" s="8" t="s">
        <v>3145</v>
      </c>
      <c r="L636" s="401"/>
      <c r="M636" s="572" t="s">
        <v>5775</v>
      </c>
      <c r="N636" s="8" t="s">
        <v>3208</v>
      </c>
      <c r="O636" s="426">
        <v>4.6068749999999999E-2</v>
      </c>
      <c r="P636" s="423">
        <v>3040</v>
      </c>
      <c r="Q636" s="439">
        <v>21300</v>
      </c>
      <c r="R636" s="460" t="s">
        <v>4166</v>
      </c>
      <c r="S636" s="460"/>
      <c r="T636" s="448">
        <v>30</v>
      </c>
      <c r="U636" s="549" t="s">
        <v>5437</v>
      </c>
      <c r="V636" s="524" t="s">
        <v>4167</v>
      </c>
      <c r="W636" s="425" t="s">
        <v>775</v>
      </c>
      <c r="X636" s="169"/>
      <c r="Y636" s="234" t="s">
        <v>6572</v>
      </c>
      <c r="Z636" s="145">
        <f t="shared" si="120"/>
        <v>0</v>
      </c>
      <c r="AA636" s="145">
        <f t="shared" si="121"/>
        <v>0</v>
      </c>
      <c r="AB636" s="257">
        <f t="shared" si="122"/>
        <v>0</v>
      </c>
      <c r="AC636" s="142">
        <f t="shared" si="123"/>
        <v>0</v>
      </c>
      <c r="AD636" s="143">
        <f t="shared" si="124"/>
        <v>0</v>
      </c>
      <c r="AE636" s="144" t="str">
        <f t="shared" si="125"/>
        <v/>
      </c>
      <c r="AF636" s="144">
        <f t="shared" si="126"/>
        <v>0</v>
      </c>
      <c r="AG636" s="144" t="str">
        <f t="shared" si="127"/>
        <v/>
      </c>
      <c r="AH636" s="591">
        <f t="shared" si="128"/>
        <v>0</v>
      </c>
    </row>
    <row r="637" spans="1:34">
      <c r="A637" s="573"/>
      <c r="B637" s="13">
        <v>88</v>
      </c>
      <c r="C637" s="353" t="s">
        <v>2263</v>
      </c>
      <c r="D637" s="341" t="s">
        <v>2264</v>
      </c>
      <c r="E637" s="379" t="s">
        <v>98</v>
      </c>
      <c r="F637" s="405">
        <v>10</v>
      </c>
      <c r="G637" s="8"/>
      <c r="H637" s="413">
        <v>290</v>
      </c>
      <c r="I637" s="146">
        <f t="shared" si="118"/>
        <v>203</v>
      </c>
      <c r="J637" s="255">
        <f t="shared" si="119"/>
        <v>7.8076923076923075</v>
      </c>
      <c r="K637" s="8" t="s">
        <v>3145</v>
      </c>
      <c r="L637" s="401"/>
      <c r="M637" s="572" t="s">
        <v>5775</v>
      </c>
      <c r="N637" s="8" t="s">
        <v>3208</v>
      </c>
      <c r="O637" s="426">
        <v>4.6068749999999999E-2</v>
      </c>
      <c r="P637" s="423">
        <v>3040</v>
      </c>
      <c r="Q637" s="439">
        <v>20350</v>
      </c>
      <c r="R637" s="459" t="s">
        <v>4166</v>
      </c>
      <c r="S637" s="459"/>
      <c r="T637" s="448">
        <v>30</v>
      </c>
      <c r="U637" s="549" t="s">
        <v>5438</v>
      </c>
      <c r="V637" s="542" t="s">
        <v>4168</v>
      </c>
      <c r="W637" s="425" t="s">
        <v>775</v>
      </c>
      <c r="X637" s="169"/>
      <c r="Y637" s="238" t="s">
        <v>246</v>
      </c>
      <c r="Z637" s="145">
        <f t="shared" si="120"/>
        <v>0</v>
      </c>
      <c r="AA637" s="145">
        <f t="shared" si="121"/>
        <v>0</v>
      </c>
      <c r="AB637" s="257">
        <f t="shared" si="122"/>
        <v>0</v>
      </c>
      <c r="AC637" s="142">
        <f t="shared" si="123"/>
        <v>0</v>
      </c>
      <c r="AD637" s="143">
        <f t="shared" si="124"/>
        <v>0</v>
      </c>
      <c r="AE637" s="144" t="str">
        <f t="shared" si="125"/>
        <v/>
      </c>
      <c r="AF637" s="144">
        <f t="shared" si="126"/>
        <v>0</v>
      </c>
      <c r="AG637" s="144" t="str">
        <f t="shared" si="127"/>
        <v/>
      </c>
      <c r="AH637" s="591">
        <f t="shared" si="128"/>
        <v>0</v>
      </c>
    </row>
    <row r="638" spans="1:34">
      <c r="A638" s="573"/>
      <c r="B638" s="13">
        <v>88</v>
      </c>
      <c r="C638" s="343" t="s">
        <v>2265</v>
      </c>
      <c r="D638" s="374" t="s">
        <v>448</v>
      </c>
      <c r="E638" s="379" t="s">
        <v>98</v>
      </c>
      <c r="F638" s="405">
        <v>10</v>
      </c>
      <c r="G638" s="8"/>
      <c r="H638" s="413">
        <v>290</v>
      </c>
      <c r="I638" s="146">
        <f t="shared" si="118"/>
        <v>203</v>
      </c>
      <c r="J638" s="255">
        <f t="shared" si="119"/>
        <v>7.8076923076923075</v>
      </c>
      <c r="K638" s="8" t="s">
        <v>3145</v>
      </c>
      <c r="L638" s="401"/>
      <c r="M638" s="572" t="s">
        <v>5775</v>
      </c>
      <c r="N638" s="8" t="s">
        <v>3208</v>
      </c>
      <c r="O638" s="426">
        <v>4.6068749999999999E-2</v>
      </c>
      <c r="P638" s="423">
        <v>3040</v>
      </c>
      <c r="Q638" s="439">
        <v>21980</v>
      </c>
      <c r="R638" s="460" t="s">
        <v>4166</v>
      </c>
      <c r="S638" s="460"/>
      <c r="T638" s="448">
        <v>30</v>
      </c>
      <c r="U638" s="548" t="s">
        <v>4169</v>
      </c>
      <c r="V638" s="523" t="s">
        <v>4170</v>
      </c>
      <c r="W638" s="425" t="s">
        <v>775</v>
      </c>
      <c r="X638" s="169"/>
      <c r="Y638" s="237" t="s">
        <v>245</v>
      </c>
      <c r="Z638" s="145">
        <f t="shared" si="120"/>
        <v>0</v>
      </c>
      <c r="AA638" s="145">
        <f t="shared" si="121"/>
        <v>0</v>
      </c>
      <c r="AB638" s="257">
        <f t="shared" si="122"/>
        <v>0</v>
      </c>
      <c r="AC638" s="142">
        <f t="shared" si="123"/>
        <v>0</v>
      </c>
      <c r="AD638" s="143">
        <f t="shared" si="124"/>
        <v>0</v>
      </c>
      <c r="AE638" s="144" t="str">
        <f t="shared" si="125"/>
        <v/>
      </c>
      <c r="AF638" s="144">
        <f t="shared" si="126"/>
        <v>0</v>
      </c>
      <c r="AG638" s="144" t="str">
        <f t="shared" si="127"/>
        <v/>
      </c>
      <c r="AH638" s="591">
        <f t="shared" si="128"/>
        <v>0</v>
      </c>
    </row>
    <row r="639" spans="1:34">
      <c r="A639" s="573"/>
      <c r="B639" s="13">
        <v>88</v>
      </c>
      <c r="C639" s="341" t="s">
        <v>2266</v>
      </c>
      <c r="D639" s="341" t="s">
        <v>449</v>
      </c>
      <c r="E639" s="379" t="s">
        <v>98</v>
      </c>
      <c r="F639" s="405">
        <v>10</v>
      </c>
      <c r="G639" s="8"/>
      <c r="H639" s="413">
        <v>290</v>
      </c>
      <c r="I639" s="146">
        <f t="shared" si="118"/>
        <v>203</v>
      </c>
      <c r="J639" s="255">
        <f t="shared" si="119"/>
        <v>7.8076923076923075</v>
      </c>
      <c r="K639" s="8" t="s">
        <v>3145</v>
      </c>
      <c r="L639" s="401"/>
      <c r="M639" s="572" t="s">
        <v>5775</v>
      </c>
      <c r="N639" s="8" t="s">
        <v>3208</v>
      </c>
      <c r="O639" s="426">
        <v>4.6068749999999999E-2</v>
      </c>
      <c r="P639" s="423">
        <v>3040</v>
      </c>
      <c r="Q639" s="439">
        <v>20700</v>
      </c>
      <c r="R639" s="460" t="s">
        <v>4166</v>
      </c>
      <c r="S639" s="459"/>
      <c r="T639" s="448">
        <v>30</v>
      </c>
      <c r="U639" s="549" t="s">
        <v>5439</v>
      </c>
      <c r="V639" s="524" t="s">
        <v>653</v>
      </c>
      <c r="W639" s="425" t="s">
        <v>817</v>
      </c>
      <c r="X639" s="169"/>
      <c r="Y639" s="71" t="s">
        <v>6572</v>
      </c>
      <c r="Z639" s="145">
        <f t="shared" si="120"/>
        <v>0</v>
      </c>
      <c r="AA639" s="145">
        <f t="shared" si="121"/>
        <v>0</v>
      </c>
      <c r="AB639" s="257">
        <f t="shared" si="122"/>
        <v>0</v>
      </c>
      <c r="AC639" s="142">
        <f t="shared" si="123"/>
        <v>0</v>
      </c>
      <c r="AD639" s="143">
        <f t="shared" si="124"/>
        <v>0</v>
      </c>
      <c r="AE639" s="144" t="str">
        <f t="shared" si="125"/>
        <v/>
      </c>
      <c r="AF639" s="144">
        <f t="shared" si="126"/>
        <v>0</v>
      </c>
      <c r="AG639" s="144" t="str">
        <f t="shared" si="127"/>
        <v/>
      </c>
      <c r="AH639" s="591">
        <f t="shared" si="128"/>
        <v>0</v>
      </c>
    </row>
    <row r="640" spans="1:34" ht="15.75">
      <c r="A640" s="12" t="s">
        <v>5677</v>
      </c>
      <c r="B640" s="13"/>
      <c r="C640" s="348"/>
      <c r="D640" s="341"/>
      <c r="E640" s="379"/>
      <c r="F640" s="401"/>
      <c r="G640" s="233"/>
      <c r="H640" s="413"/>
      <c r="I640" s="410"/>
      <c r="J640" s="565"/>
      <c r="K640" s="346"/>
      <c r="L640" s="8"/>
      <c r="M640" s="572"/>
      <c r="N640" s="346"/>
      <c r="O640" s="346"/>
      <c r="P640" s="423"/>
      <c r="Q640" s="438"/>
      <c r="R640" s="454"/>
      <c r="S640" s="456"/>
      <c r="T640" s="425"/>
      <c r="U640" s="506"/>
      <c r="V640" s="530"/>
      <c r="W640" s="425"/>
      <c r="X640" s="137"/>
      <c r="Y640" s="71" t="s">
        <v>1015</v>
      </c>
      <c r="Z640" s="195"/>
      <c r="AA640" s="195"/>
      <c r="AB640" s="142"/>
      <c r="AC640" s="142"/>
      <c r="AD640" s="143"/>
      <c r="AE640" s="144"/>
      <c r="AF640" s="144"/>
      <c r="AG640" s="144"/>
      <c r="AH640" s="591"/>
    </row>
    <row r="641" spans="1:34" ht="15.75">
      <c r="A641" s="12"/>
      <c r="B641" s="13"/>
      <c r="C641" s="355" t="s">
        <v>2267</v>
      </c>
      <c r="D641" s="387" t="s">
        <v>2260</v>
      </c>
      <c r="E641" s="379" t="s">
        <v>98</v>
      </c>
      <c r="F641" s="405">
        <v>10</v>
      </c>
      <c r="G641" s="261"/>
      <c r="H641" s="413">
        <v>436</v>
      </c>
      <c r="I641" s="146">
        <f t="shared" si="118"/>
        <v>305.2</v>
      </c>
      <c r="J641" s="255">
        <f t="shared" si="119"/>
        <v>11.738461538461538</v>
      </c>
      <c r="K641" s="8" t="s">
        <v>3145</v>
      </c>
      <c r="L641" s="8"/>
      <c r="M641" s="572" t="s">
        <v>5777</v>
      </c>
      <c r="N641" s="8" t="s">
        <v>10</v>
      </c>
      <c r="O641" s="426">
        <v>5.5459249999999995E-2</v>
      </c>
      <c r="P641" s="423">
        <v>4000</v>
      </c>
      <c r="Q641" s="439">
        <v>24000</v>
      </c>
      <c r="R641" s="454" t="s">
        <v>4164</v>
      </c>
      <c r="S641" s="346"/>
      <c r="T641" s="448">
        <v>23</v>
      </c>
      <c r="U641" s="548" t="s">
        <v>5440</v>
      </c>
      <c r="V641" s="512" t="s">
        <v>4165</v>
      </c>
      <c r="W641" s="425" t="s">
        <v>775</v>
      </c>
      <c r="X641" s="169"/>
      <c r="Y641" s="71" t="s">
        <v>246</v>
      </c>
      <c r="Z641" s="145">
        <f t="shared" si="120"/>
        <v>0</v>
      </c>
      <c r="AA641" s="145">
        <f t="shared" si="121"/>
        <v>0</v>
      </c>
      <c r="AB641" s="257">
        <f t="shared" si="122"/>
        <v>0</v>
      </c>
      <c r="AC641" s="142">
        <f t="shared" si="123"/>
        <v>0</v>
      </c>
      <c r="AD641" s="143">
        <f t="shared" si="124"/>
        <v>0</v>
      </c>
      <c r="AE641" s="144" t="str">
        <f t="shared" si="125"/>
        <v/>
      </c>
      <c r="AF641" s="144" t="str">
        <f t="shared" si="126"/>
        <v/>
      </c>
      <c r="AG641" s="144">
        <f t="shared" si="127"/>
        <v>0</v>
      </c>
      <c r="AH641" s="591">
        <f t="shared" si="128"/>
        <v>0</v>
      </c>
    </row>
    <row r="642" spans="1:34">
      <c r="A642" s="573"/>
      <c r="B642" s="13">
        <v>217</v>
      </c>
      <c r="C642" s="353" t="s">
        <v>2268</v>
      </c>
      <c r="D642" s="341" t="s">
        <v>2262</v>
      </c>
      <c r="E642" s="379" t="s">
        <v>98</v>
      </c>
      <c r="F642" s="405">
        <v>10</v>
      </c>
      <c r="G642" s="235"/>
      <c r="H642" s="413">
        <v>290</v>
      </c>
      <c r="I642" s="146">
        <f t="shared" si="118"/>
        <v>203</v>
      </c>
      <c r="J642" s="255">
        <f t="shared" si="119"/>
        <v>7.8076923076923075</v>
      </c>
      <c r="K642" s="8" t="s">
        <v>3145</v>
      </c>
      <c r="L642" s="424" t="s">
        <v>4171</v>
      </c>
      <c r="M642" s="572" t="s">
        <v>5776</v>
      </c>
      <c r="N642" s="8" t="s">
        <v>10</v>
      </c>
      <c r="O642" s="426">
        <v>4.6068749999999999E-2</v>
      </c>
      <c r="P642" s="423">
        <v>3040</v>
      </c>
      <c r="Q642" s="439">
        <v>21300</v>
      </c>
      <c r="R642" s="451" t="s">
        <v>4172</v>
      </c>
      <c r="S642" s="460"/>
      <c r="T642" s="448">
        <v>30</v>
      </c>
      <c r="U642" s="548" t="s">
        <v>4173</v>
      </c>
      <c r="V642" s="507" t="s">
        <v>4174</v>
      </c>
      <c r="W642" s="425" t="s">
        <v>775</v>
      </c>
      <c r="X642" s="169"/>
      <c r="Y642" s="71" t="s">
        <v>246</v>
      </c>
      <c r="Z642" s="145">
        <f t="shared" si="120"/>
        <v>0</v>
      </c>
      <c r="AA642" s="145">
        <f t="shared" si="121"/>
        <v>0</v>
      </c>
      <c r="AB642" s="257">
        <f t="shared" si="122"/>
        <v>0</v>
      </c>
      <c r="AC642" s="142">
        <f t="shared" si="123"/>
        <v>0</v>
      </c>
      <c r="AD642" s="143">
        <f t="shared" si="124"/>
        <v>0</v>
      </c>
      <c r="AE642" s="144" t="str">
        <f t="shared" si="125"/>
        <v/>
      </c>
      <c r="AF642" s="144" t="str">
        <f t="shared" si="126"/>
        <v/>
      </c>
      <c r="AG642" s="144">
        <f t="shared" si="127"/>
        <v>0</v>
      </c>
      <c r="AH642" s="591">
        <f t="shared" si="128"/>
        <v>0</v>
      </c>
    </row>
    <row r="643" spans="1:34">
      <c r="A643" s="573"/>
      <c r="B643" s="13">
        <v>217</v>
      </c>
      <c r="C643" s="353" t="s">
        <v>2269</v>
      </c>
      <c r="D643" s="341" t="s">
        <v>2264</v>
      </c>
      <c r="E643" s="379" t="s">
        <v>98</v>
      </c>
      <c r="F643" s="405">
        <v>10</v>
      </c>
      <c r="G643" s="8"/>
      <c r="H643" s="413">
        <v>290</v>
      </c>
      <c r="I643" s="146">
        <f t="shared" si="118"/>
        <v>203</v>
      </c>
      <c r="J643" s="255">
        <f t="shared" si="119"/>
        <v>7.8076923076923075</v>
      </c>
      <c r="K643" s="8" t="s">
        <v>3145</v>
      </c>
      <c r="L643" s="424" t="s">
        <v>4171</v>
      </c>
      <c r="M643" s="572" t="s">
        <v>5776</v>
      </c>
      <c r="N643" s="8" t="s">
        <v>10</v>
      </c>
      <c r="O643" s="426">
        <v>4.6068749999999999E-2</v>
      </c>
      <c r="P643" s="423">
        <v>3040</v>
      </c>
      <c r="Q643" s="439">
        <v>20350</v>
      </c>
      <c r="R643" s="451" t="s">
        <v>4172</v>
      </c>
      <c r="S643" s="459"/>
      <c r="T643" s="448">
        <v>30</v>
      </c>
      <c r="U643" s="548" t="s">
        <v>4175</v>
      </c>
      <c r="V643" s="512" t="s">
        <v>4176</v>
      </c>
      <c r="W643" s="425" t="s">
        <v>775</v>
      </c>
      <c r="X643" s="169"/>
      <c r="Y643" s="234" t="s">
        <v>6572</v>
      </c>
      <c r="Z643" s="145">
        <f t="shared" si="120"/>
        <v>0</v>
      </c>
      <c r="AA643" s="145">
        <f t="shared" si="121"/>
        <v>0</v>
      </c>
      <c r="AB643" s="257">
        <f t="shared" si="122"/>
        <v>0</v>
      </c>
      <c r="AC643" s="142">
        <f t="shared" si="123"/>
        <v>0</v>
      </c>
      <c r="AD643" s="143">
        <f t="shared" si="124"/>
        <v>0</v>
      </c>
      <c r="AE643" s="144" t="str">
        <f t="shared" si="125"/>
        <v/>
      </c>
      <c r="AF643" s="144" t="str">
        <f t="shared" si="126"/>
        <v/>
      </c>
      <c r="AG643" s="144">
        <f t="shared" si="127"/>
        <v>0</v>
      </c>
      <c r="AH643" s="591">
        <f t="shared" si="128"/>
        <v>0</v>
      </c>
    </row>
    <row r="644" spans="1:34">
      <c r="A644" s="573"/>
      <c r="B644" s="13">
        <v>217</v>
      </c>
      <c r="C644" s="343" t="s">
        <v>2270</v>
      </c>
      <c r="D644" s="374" t="s">
        <v>448</v>
      </c>
      <c r="E644" s="379" t="s">
        <v>98</v>
      </c>
      <c r="F644" s="405">
        <v>10</v>
      </c>
      <c r="G644" s="8"/>
      <c r="H644" s="413">
        <v>290</v>
      </c>
      <c r="I644" s="146">
        <f t="shared" si="118"/>
        <v>203</v>
      </c>
      <c r="J644" s="255">
        <f t="shared" si="119"/>
        <v>7.8076923076923075</v>
      </c>
      <c r="K644" s="8" t="s">
        <v>3145</v>
      </c>
      <c r="L644" s="424"/>
      <c r="M644" s="572" t="s">
        <v>5775</v>
      </c>
      <c r="N644" s="8" t="s">
        <v>10</v>
      </c>
      <c r="O644" s="426">
        <v>4.6068749999999999E-2</v>
      </c>
      <c r="P644" s="423">
        <v>3040</v>
      </c>
      <c r="Q644" s="439">
        <v>21980</v>
      </c>
      <c r="R644" s="451" t="s">
        <v>4172</v>
      </c>
      <c r="S644" s="460"/>
      <c r="T644" s="448">
        <v>30</v>
      </c>
      <c r="U644" s="548" t="s">
        <v>4177</v>
      </c>
      <c r="V644" s="514" t="s">
        <v>4178</v>
      </c>
      <c r="W644" s="425" t="s">
        <v>775</v>
      </c>
      <c r="X644" s="169"/>
      <c r="Y644" s="262" t="s">
        <v>6572</v>
      </c>
      <c r="Z644" s="145">
        <f t="shared" si="120"/>
        <v>0</v>
      </c>
      <c r="AA644" s="145">
        <f t="shared" si="121"/>
        <v>0</v>
      </c>
      <c r="AB644" s="257">
        <f t="shared" si="122"/>
        <v>0</v>
      </c>
      <c r="AC644" s="142">
        <f t="shared" si="123"/>
        <v>0</v>
      </c>
      <c r="AD644" s="143">
        <f t="shared" si="124"/>
        <v>0</v>
      </c>
      <c r="AE644" s="144" t="str">
        <f t="shared" si="125"/>
        <v/>
      </c>
      <c r="AF644" s="144" t="str">
        <f t="shared" si="126"/>
        <v/>
      </c>
      <c r="AG644" s="144">
        <f t="shared" si="127"/>
        <v>0</v>
      </c>
      <c r="AH644" s="591">
        <f t="shared" si="128"/>
        <v>0</v>
      </c>
    </row>
    <row r="645" spans="1:34">
      <c r="A645" s="573"/>
      <c r="B645" s="13">
        <v>217</v>
      </c>
      <c r="C645" s="341" t="s">
        <v>2271</v>
      </c>
      <c r="D645" s="341" t="s">
        <v>449</v>
      </c>
      <c r="E645" s="379" t="s">
        <v>98</v>
      </c>
      <c r="F645" s="405">
        <v>10</v>
      </c>
      <c r="G645" s="8"/>
      <c r="H645" s="413">
        <v>290</v>
      </c>
      <c r="I645" s="146">
        <f t="shared" si="118"/>
        <v>203</v>
      </c>
      <c r="J645" s="255">
        <f t="shared" si="119"/>
        <v>7.8076923076923075</v>
      </c>
      <c r="K645" s="8" t="s">
        <v>3145</v>
      </c>
      <c r="L645" s="424" t="s">
        <v>4171</v>
      </c>
      <c r="M645" s="572" t="s">
        <v>5776</v>
      </c>
      <c r="N645" s="8" t="s">
        <v>10</v>
      </c>
      <c r="O645" s="426">
        <v>4.6068749999999999E-2</v>
      </c>
      <c r="P645" s="423">
        <v>3040</v>
      </c>
      <c r="Q645" s="439">
        <v>20700</v>
      </c>
      <c r="R645" s="451" t="s">
        <v>4172</v>
      </c>
      <c r="S645" s="459"/>
      <c r="T645" s="448">
        <v>30</v>
      </c>
      <c r="U645" s="548" t="s">
        <v>4179</v>
      </c>
      <c r="V645" s="523" t="s">
        <v>4180</v>
      </c>
      <c r="W645" s="425" t="s">
        <v>817</v>
      </c>
      <c r="X645" s="169"/>
      <c r="Y645" s="237" t="s">
        <v>247</v>
      </c>
      <c r="Z645" s="145">
        <f t="shared" si="120"/>
        <v>0</v>
      </c>
      <c r="AA645" s="145">
        <f t="shared" si="121"/>
        <v>0</v>
      </c>
      <c r="AB645" s="257">
        <f t="shared" si="122"/>
        <v>0</v>
      </c>
      <c r="AC645" s="142">
        <f t="shared" si="123"/>
        <v>0</v>
      </c>
      <c r="AD645" s="143">
        <f t="shared" si="124"/>
        <v>0</v>
      </c>
      <c r="AE645" s="144" t="str">
        <f t="shared" si="125"/>
        <v/>
      </c>
      <c r="AF645" s="144" t="str">
        <f t="shared" si="126"/>
        <v/>
      </c>
      <c r="AG645" s="144">
        <f t="shared" si="127"/>
        <v>0</v>
      </c>
      <c r="AH645" s="591">
        <f t="shared" si="128"/>
        <v>0</v>
      </c>
    </row>
    <row r="646" spans="1:34" ht="15.75">
      <c r="A646" s="12" t="s">
        <v>5676</v>
      </c>
      <c r="B646" s="13"/>
      <c r="C646" s="348"/>
      <c r="D646" s="341"/>
      <c r="E646" s="379"/>
      <c r="F646" s="401"/>
      <c r="G646" s="232"/>
      <c r="H646" s="413"/>
      <c r="I646" s="410"/>
      <c r="J646" s="565"/>
      <c r="K646" s="346"/>
      <c r="L646" s="8"/>
      <c r="M646" s="572"/>
      <c r="N646" s="346"/>
      <c r="O646" s="346"/>
      <c r="P646" s="423"/>
      <c r="Q646" s="439"/>
      <c r="R646" s="454"/>
      <c r="S646" s="456"/>
      <c r="T646" s="425"/>
      <c r="U646" s="506"/>
      <c r="V646" s="530"/>
      <c r="W646" s="425"/>
      <c r="X646" s="137"/>
      <c r="Y646" s="71" t="s">
        <v>1015</v>
      </c>
      <c r="Z646" s="195"/>
      <c r="AA646" s="195"/>
      <c r="AB646" s="142"/>
      <c r="AC646" s="142"/>
      <c r="AD646" s="143"/>
      <c r="AE646" s="144"/>
      <c r="AF646" s="144"/>
      <c r="AG646" s="144"/>
      <c r="AH646" s="591"/>
    </row>
    <row r="647" spans="1:34">
      <c r="A647" s="573"/>
      <c r="B647" s="13">
        <v>88</v>
      </c>
      <c r="C647" s="343" t="s">
        <v>2272</v>
      </c>
      <c r="D647" s="374" t="s">
        <v>450</v>
      </c>
      <c r="E647" s="379" t="s">
        <v>98</v>
      </c>
      <c r="F647" s="405">
        <v>10</v>
      </c>
      <c r="G647" s="136"/>
      <c r="H647" s="413">
        <v>290</v>
      </c>
      <c r="I647" s="146">
        <f t="shared" si="118"/>
        <v>203</v>
      </c>
      <c r="J647" s="255">
        <f t="shared" si="119"/>
        <v>7.8076923076923075</v>
      </c>
      <c r="K647" s="8" t="s">
        <v>3145</v>
      </c>
      <c r="L647" s="401"/>
      <c r="M647" s="572" t="s">
        <v>5775</v>
      </c>
      <c r="N647" s="8" t="s">
        <v>3208</v>
      </c>
      <c r="O647" s="426">
        <v>4.6068749999999999E-2</v>
      </c>
      <c r="P647" s="423">
        <v>3040</v>
      </c>
      <c r="Q647" s="439">
        <v>20610</v>
      </c>
      <c r="R647" s="451" t="s">
        <v>4172</v>
      </c>
      <c r="S647" s="459"/>
      <c r="T647" s="448">
        <v>25</v>
      </c>
      <c r="U647" s="548" t="s">
        <v>4181</v>
      </c>
      <c r="V647" s="523" t="s">
        <v>4182</v>
      </c>
      <c r="W647" s="479" t="s">
        <v>761</v>
      </c>
      <c r="X647" s="169"/>
      <c r="Y647" s="71" t="s">
        <v>245</v>
      </c>
      <c r="Z647" s="145">
        <f t="shared" si="120"/>
        <v>0</v>
      </c>
      <c r="AA647" s="145">
        <f t="shared" si="121"/>
        <v>0</v>
      </c>
      <c r="AB647" s="257">
        <f t="shared" si="122"/>
        <v>0</v>
      </c>
      <c r="AC647" s="142">
        <f t="shared" si="123"/>
        <v>0</v>
      </c>
      <c r="AD647" s="143">
        <f t="shared" si="124"/>
        <v>0</v>
      </c>
      <c r="AE647" s="144" t="str">
        <f t="shared" si="125"/>
        <v/>
      </c>
      <c r="AF647" s="144">
        <f t="shared" si="126"/>
        <v>0</v>
      </c>
      <c r="AG647" s="144" t="str">
        <f t="shared" si="127"/>
        <v/>
      </c>
      <c r="AH647" s="591">
        <f t="shared" si="128"/>
        <v>0</v>
      </c>
    </row>
    <row r="648" spans="1:34">
      <c r="A648" s="573"/>
      <c r="B648" s="13">
        <v>88</v>
      </c>
      <c r="C648" s="341" t="s">
        <v>2273</v>
      </c>
      <c r="D648" s="341" t="s">
        <v>2274</v>
      </c>
      <c r="E648" s="379" t="s">
        <v>98</v>
      </c>
      <c r="F648" s="405">
        <v>10</v>
      </c>
      <c r="G648" s="235"/>
      <c r="H648" s="413">
        <v>290</v>
      </c>
      <c r="I648" s="146">
        <f t="shared" si="118"/>
        <v>203</v>
      </c>
      <c r="J648" s="255">
        <f t="shared" si="119"/>
        <v>7.8076923076923075</v>
      </c>
      <c r="K648" s="8" t="s">
        <v>3145</v>
      </c>
      <c r="L648" s="401"/>
      <c r="M648" s="572" t="s">
        <v>5775</v>
      </c>
      <c r="N648" s="8" t="s">
        <v>3208</v>
      </c>
      <c r="O648" s="426">
        <v>4.6068749999999999E-2</v>
      </c>
      <c r="P648" s="423">
        <v>3040</v>
      </c>
      <c r="Q648" s="439">
        <v>19830</v>
      </c>
      <c r="R648" s="451" t="s">
        <v>4172</v>
      </c>
      <c r="S648" s="459"/>
      <c r="T648" s="448">
        <v>25</v>
      </c>
      <c r="U648" s="550" t="s">
        <v>4183</v>
      </c>
      <c r="V648" s="524" t="s">
        <v>4184</v>
      </c>
      <c r="W648" s="479" t="s">
        <v>5987</v>
      </c>
      <c r="X648" s="169"/>
      <c r="Y648" s="71" t="s">
        <v>245</v>
      </c>
      <c r="Z648" s="145">
        <f t="shared" si="120"/>
        <v>0</v>
      </c>
      <c r="AA648" s="145">
        <f t="shared" si="121"/>
        <v>0</v>
      </c>
      <c r="AB648" s="257">
        <f t="shared" si="122"/>
        <v>0</v>
      </c>
      <c r="AC648" s="142">
        <f t="shared" si="123"/>
        <v>0</v>
      </c>
      <c r="AD648" s="143">
        <f t="shared" si="124"/>
        <v>0</v>
      </c>
      <c r="AE648" s="144" t="str">
        <f t="shared" si="125"/>
        <v/>
      </c>
      <c r="AF648" s="144">
        <f t="shared" si="126"/>
        <v>0</v>
      </c>
      <c r="AG648" s="144" t="str">
        <f t="shared" si="127"/>
        <v/>
      </c>
      <c r="AH648" s="591">
        <f t="shared" si="128"/>
        <v>0</v>
      </c>
    </row>
    <row r="649" spans="1:34">
      <c r="A649" s="573"/>
      <c r="B649" s="13">
        <v>88</v>
      </c>
      <c r="C649" s="341" t="s">
        <v>2275</v>
      </c>
      <c r="D649" s="341" t="s">
        <v>451</v>
      </c>
      <c r="E649" s="379" t="s">
        <v>98</v>
      </c>
      <c r="F649" s="405">
        <v>10</v>
      </c>
      <c r="G649" s="8"/>
      <c r="H649" s="413">
        <v>290</v>
      </c>
      <c r="I649" s="146">
        <f t="shared" si="118"/>
        <v>203</v>
      </c>
      <c r="J649" s="255">
        <f t="shared" si="119"/>
        <v>7.8076923076923075</v>
      </c>
      <c r="K649" s="8" t="s">
        <v>3145</v>
      </c>
      <c r="L649" s="401"/>
      <c r="M649" s="572" t="s">
        <v>5775</v>
      </c>
      <c r="N649" s="8" t="s">
        <v>3208</v>
      </c>
      <c r="O649" s="426">
        <v>4.6068749999999999E-2</v>
      </c>
      <c r="P649" s="423">
        <v>3040</v>
      </c>
      <c r="Q649" s="439">
        <v>20800</v>
      </c>
      <c r="R649" s="451" t="s">
        <v>4172</v>
      </c>
      <c r="S649" s="457"/>
      <c r="T649" s="448">
        <v>25</v>
      </c>
      <c r="U649" s="549" t="s">
        <v>5441</v>
      </c>
      <c r="V649" s="512" t="s">
        <v>4186</v>
      </c>
      <c r="W649" s="479" t="s">
        <v>818</v>
      </c>
      <c r="X649" s="169"/>
      <c r="Y649" s="234" t="s">
        <v>247</v>
      </c>
      <c r="Z649" s="145">
        <f t="shared" si="120"/>
        <v>0</v>
      </c>
      <c r="AA649" s="145">
        <f t="shared" si="121"/>
        <v>0</v>
      </c>
      <c r="AB649" s="257">
        <f t="shared" si="122"/>
        <v>0</v>
      </c>
      <c r="AC649" s="142">
        <f t="shared" si="123"/>
        <v>0</v>
      </c>
      <c r="AD649" s="143">
        <f t="shared" si="124"/>
        <v>0</v>
      </c>
      <c r="AE649" s="144" t="str">
        <f t="shared" si="125"/>
        <v/>
      </c>
      <c r="AF649" s="144">
        <f t="shared" si="126"/>
        <v>0</v>
      </c>
      <c r="AG649" s="144" t="str">
        <f t="shared" si="127"/>
        <v/>
      </c>
      <c r="AH649" s="591">
        <f t="shared" si="128"/>
        <v>0</v>
      </c>
    </row>
    <row r="650" spans="1:34">
      <c r="A650" s="573"/>
      <c r="B650" s="13">
        <v>88</v>
      </c>
      <c r="C650" s="341" t="s">
        <v>2276</v>
      </c>
      <c r="D650" s="341" t="s">
        <v>452</v>
      </c>
      <c r="E650" s="379" t="s">
        <v>98</v>
      </c>
      <c r="F650" s="405">
        <v>10</v>
      </c>
      <c r="G650" s="8"/>
      <c r="H650" s="413">
        <v>290</v>
      </c>
      <c r="I650" s="146">
        <f t="shared" si="118"/>
        <v>203</v>
      </c>
      <c r="J650" s="255">
        <f t="shared" si="119"/>
        <v>7.8076923076923075</v>
      </c>
      <c r="K650" s="8" t="s">
        <v>3145</v>
      </c>
      <c r="L650" s="401"/>
      <c r="M650" s="572" t="s">
        <v>5775</v>
      </c>
      <c r="N650" s="8" t="s">
        <v>3208</v>
      </c>
      <c r="O650" s="426">
        <v>4.6068749999999999E-2</v>
      </c>
      <c r="P650" s="423">
        <v>3040</v>
      </c>
      <c r="Q650" s="439">
        <v>20430</v>
      </c>
      <c r="R650" s="451" t="s">
        <v>4172</v>
      </c>
      <c r="S650" s="457"/>
      <c r="T650" s="448">
        <v>25</v>
      </c>
      <c r="U650" s="548" t="s">
        <v>4187</v>
      </c>
      <c r="V650" s="523" t="s">
        <v>4188</v>
      </c>
      <c r="W650" s="479" t="s">
        <v>819</v>
      </c>
      <c r="X650" s="169"/>
      <c r="Y650" s="238" t="s">
        <v>245</v>
      </c>
      <c r="Z650" s="145">
        <f t="shared" si="120"/>
        <v>0</v>
      </c>
      <c r="AA650" s="145">
        <f t="shared" si="121"/>
        <v>0</v>
      </c>
      <c r="AB650" s="257">
        <f t="shared" si="122"/>
        <v>0</v>
      </c>
      <c r="AC650" s="142">
        <f t="shared" si="123"/>
        <v>0</v>
      </c>
      <c r="AD650" s="143">
        <f t="shared" si="124"/>
        <v>0</v>
      </c>
      <c r="AE650" s="144" t="str">
        <f t="shared" si="125"/>
        <v/>
      </c>
      <c r="AF650" s="144">
        <f t="shared" si="126"/>
        <v>0</v>
      </c>
      <c r="AG650" s="144" t="str">
        <f t="shared" si="127"/>
        <v/>
      </c>
      <c r="AH650" s="591">
        <f t="shared" si="128"/>
        <v>0</v>
      </c>
    </row>
    <row r="651" spans="1:34">
      <c r="A651" s="573"/>
      <c r="B651" s="13">
        <v>88</v>
      </c>
      <c r="C651" s="341" t="s">
        <v>2277</v>
      </c>
      <c r="D651" s="341" t="s">
        <v>453</v>
      </c>
      <c r="E651" s="379" t="s">
        <v>98</v>
      </c>
      <c r="F651" s="405">
        <v>10</v>
      </c>
      <c r="G651" s="232"/>
      <c r="H651" s="413">
        <v>290</v>
      </c>
      <c r="I651" s="146">
        <f t="shared" si="118"/>
        <v>203</v>
      </c>
      <c r="J651" s="255">
        <f t="shared" si="119"/>
        <v>7.8076923076923075</v>
      </c>
      <c r="K651" s="8" t="s">
        <v>3145</v>
      </c>
      <c r="L651" s="401"/>
      <c r="M651" s="572" t="s">
        <v>5775</v>
      </c>
      <c r="N651" s="8" t="s">
        <v>3208</v>
      </c>
      <c r="O651" s="426">
        <v>4.6068749999999999E-2</v>
      </c>
      <c r="P651" s="423">
        <v>3040</v>
      </c>
      <c r="Q651" s="439">
        <v>20120</v>
      </c>
      <c r="R651" s="451" t="s">
        <v>4172</v>
      </c>
      <c r="S651" s="457"/>
      <c r="T651" s="448">
        <v>25</v>
      </c>
      <c r="U651" s="549" t="s">
        <v>5442</v>
      </c>
      <c r="V651" s="523" t="s">
        <v>4189</v>
      </c>
      <c r="W651" s="479" t="s">
        <v>820</v>
      </c>
      <c r="X651" s="169"/>
      <c r="Y651" s="237" t="s">
        <v>6572</v>
      </c>
      <c r="Z651" s="145">
        <f t="shared" si="120"/>
        <v>0</v>
      </c>
      <c r="AA651" s="145">
        <f t="shared" si="121"/>
        <v>0</v>
      </c>
      <c r="AB651" s="257">
        <f t="shared" si="122"/>
        <v>0</v>
      </c>
      <c r="AC651" s="142">
        <f t="shared" si="123"/>
        <v>0</v>
      </c>
      <c r="AD651" s="143">
        <f t="shared" si="124"/>
        <v>0</v>
      </c>
      <c r="AE651" s="144" t="str">
        <f t="shared" si="125"/>
        <v/>
      </c>
      <c r="AF651" s="144">
        <f t="shared" si="126"/>
        <v>0</v>
      </c>
      <c r="AG651" s="144" t="str">
        <f t="shared" si="127"/>
        <v/>
      </c>
      <c r="AH651" s="591">
        <f t="shared" si="128"/>
        <v>0</v>
      </c>
    </row>
    <row r="652" spans="1:34">
      <c r="A652" s="573"/>
      <c r="B652" s="13">
        <v>88</v>
      </c>
      <c r="C652" s="341" t="s">
        <v>2278</v>
      </c>
      <c r="D652" s="341" t="s">
        <v>2279</v>
      </c>
      <c r="E652" s="379" t="s">
        <v>98</v>
      </c>
      <c r="F652" s="405">
        <v>10</v>
      </c>
      <c r="G652" s="136"/>
      <c r="H652" s="413">
        <v>318</v>
      </c>
      <c r="I652" s="146">
        <f t="shared" si="118"/>
        <v>222.6</v>
      </c>
      <c r="J652" s="255">
        <f t="shared" si="119"/>
        <v>8.5615384615384613</v>
      </c>
      <c r="K652" s="8" t="s">
        <v>3145</v>
      </c>
      <c r="L652" s="401"/>
      <c r="M652" s="572" t="s">
        <v>5775</v>
      </c>
      <c r="N652" s="8" t="s">
        <v>3208</v>
      </c>
      <c r="O652" s="426">
        <v>4.6068749999999999E-2</v>
      </c>
      <c r="P652" s="423">
        <v>3040</v>
      </c>
      <c r="Q652" s="439">
        <v>19840</v>
      </c>
      <c r="R652" s="451" t="s">
        <v>4172</v>
      </c>
      <c r="S652" s="457"/>
      <c r="T652" s="448">
        <v>25</v>
      </c>
      <c r="U652" s="549" t="s">
        <v>5443</v>
      </c>
      <c r="V652" s="523" t="s">
        <v>4190</v>
      </c>
      <c r="W652" s="479" t="s">
        <v>5988</v>
      </c>
      <c r="X652" s="169"/>
      <c r="Y652" s="71" t="s">
        <v>245</v>
      </c>
      <c r="Z652" s="145">
        <f t="shared" si="120"/>
        <v>0</v>
      </c>
      <c r="AA652" s="145">
        <f t="shared" si="121"/>
        <v>0</v>
      </c>
      <c r="AB652" s="257">
        <f t="shared" si="122"/>
        <v>0</v>
      </c>
      <c r="AC652" s="142">
        <f t="shared" si="123"/>
        <v>0</v>
      </c>
      <c r="AD652" s="143">
        <f t="shared" si="124"/>
        <v>0</v>
      </c>
      <c r="AE652" s="144" t="str">
        <f t="shared" si="125"/>
        <v/>
      </c>
      <c r="AF652" s="144">
        <f t="shared" si="126"/>
        <v>0</v>
      </c>
      <c r="AG652" s="144" t="str">
        <f t="shared" si="127"/>
        <v/>
      </c>
      <c r="AH652" s="591">
        <f t="shared" si="128"/>
        <v>0</v>
      </c>
    </row>
    <row r="653" spans="1:34" ht="15.75">
      <c r="A653" s="12" t="s">
        <v>5678</v>
      </c>
      <c r="B653" s="13"/>
      <c r="C653" s="348"/>
      <c r="D653" s="341"/>
      <c r="E653" s="379"/>
      <c r="F653" s="401"/>
      <c r="G653" s="235"/>
      <c r="H653" s="413"/>
      <c r="I653" s="410"/>
      <c r="J653" s="565"/>
      <c r="K653" s="346"/>
      <c r="L653" s="8"/>
      <c r="M653" s="572"/>
      <c r="N653" s="346"/>
      <c r="O653" s="346"/>
      <c r="P653" s="423"/>
      <c r="Q653" s="439"/>
      <c r="R653" s="461"/>
      <c r="S653" s="457"/>
      <c r="T653" s="425"/>
      <c r="U653" s="506"/>
      <c r="V653" s="530"/>
      <c r="W653" s="425"/>
      <c r="X653" s="137"/>
      <c r="Y653" s="71" t="s">
        <v>1015</v>
      </c>
      <c r="Z653" s="195"/>
      <c r="AA653" s="195"/>
      <c r="AB653" s="142"/>
      <c r="AC653" s="142"/>
      <c r="AD653" s="143"/>
      <c r="AE653" s="144"/>
      <c r="AF653" s="144"/>
      <c r="AG653" s="144"/>
      <c r="AH653" s="591"/>
    </row>
    <row r="654" spans="1:34">
      <c r="A654" s="573"/>
      <c r="B654" s="13">
        <v>217</v>
      </c>
      <c r="C654" s="343" t="s">
        <v>2280</v>
      </c>
      <c r="D654" s="374" t="s">
        <v>450</v>
      </c>
      <c r="E654" s="379" t="s">
        <v>98</v>
      </c>
      <c r="F654" s="405">
        <v>10</v>
      </c>
      <c r="G654" s="136"/>
      <c r="H654" s="413">
        <v>290</v>
      </c>
      <c r="I654" s="146">
        <f t="shared" si="118"/>
        <v>203</v>
      </c>
      <c r="J654" s="255">
        <f t="shared" si="119"/>
        <v>7.8076923076923075</v>
      </c>
      <c r="K654" s="8" t="s">
        <v>3145</v>
      </c>
      <c r="L654" s="424"/>
      <c r="M654" s="572" t="s">
        <v>5775</v>
      </c>
      <c r="N654" s="8" t="s">
        <v>10</v>
      </c>
      <c r="O654" s="426">
        <v>4.6068749999999999E-2</v>
      </c>
      <c r="P654" s="423">
        <v>3040</v>
      </c>
      <c r="Q654" s="439">
        <v>20610</v>
      </c>
      <c r="R654" s="451" t="s">
        <v>4172</v>
      </c>
      <c r="S654" s="461"/>
      <c r="T654" s="448">
        <v>25</v>
      </c>
      <c r="U654" s="548" t="s">
        <v>4192</v>
      </c>
      <c r="V654" s="514" t="s">
        <v>4193</v>
      </c>
      <c r="W654" s="479" t="s">
        <v>761</v>
      </c>
      <c r="X654" s="169"/>
      <c r="Y654" s="234" t="s">
        <v>245</v>
      </c>
      <c r="Z654" s="145">
        <f t="shared" si="120"/>
        <v>0</v>
      </c>
      <c r="AA654" s="145">
        <f t="shared" si="121"/>
        <v>0</v>
      </c>
      <c r="AB654" s="257">
        <f t="shared" si="122"/>
        <v>0</v>
      </c>
      <c r="AC654" s="142">
        <f t="shared" si="123"/>
        <v>0</v>
      </c>
      <c r="AD654" s="143">
        <f t="shared" si="124"/>
        <v>0</v>
      </c>
      <c r="AE654" s="144" t="str">
        <f t="shared" si="125"/>
        <v/>
      </c>
      <c r="AF654" s="144" t="str">
        <f t="shared" si="126"/>
        <v/>
      </c>
      <c r="AG654" s="144">
        <f t="shared" si="127"/>
        <v>0</v>
      </c>
      <c r="AH654" s="591">
        <f t="shared" si="128"/>
        <v>0</v>
      </c>
    </row>
    <row r="655" spans="1:34">
      <c r="A655" s="573"/>
      <c r="B655" s="13">
        <v>217</v>
      </c>
      <c r="C655" s="341" t="s">
        <v>2281</v>
      </c>
      <c r="D655" s="341" t="s">
        <v>2274</v>
      </c>
      <c r="E655" s="379" t="s">
        <v>98</v>
      </c>
      <c r="F655" s="405">
        <v>10</v>
      </c>
      <c r="G655" s="8"/>
      <c r="H655" s="413">
        <v>290</v>
      </c>
      <c r="I655" s="146">
        <f t="shared" si="118"/>
        <v>203</v>
      </c>
      <c r="J655" s="255">
        <f t="shared" si="119"/>
        <v>7.8076923076923075</v>
      </c>
      <c r="K655" s="8" t="s">
        <v>3145</v>
      </c>
      <c r="L655" s="424" t="s">
        <v>4171</v>
      </c>
      <c r="M655" s="572" t="s">
        <v>5776</v>
      </c>
      <c r="N655" s="8" t="s">
        <v>10</v>
      </c>
      <c r="O655" s="426">
        <v>4.6068749999999999E-2</v>
      </c>
      <c r="P655" s="423">
        <v>3040</v>
      </c>
      <c r="Q655" s="439">
        <v>19830</v>
      </c>
      <c r="R655" s="451" t="s">
        <v>4194</v>
      </c>
      <c r="S655" s="461"/>
      <c r="T655" s="448">
        <v>25</v>
      </c>
      <c r="U655" s="548" t="s">
        <v>4195</v>
      </c>
      <c r="V655" s="524" t="s">
        <v>4196</v>
      </c>
      <c r="W655" s="479" t="s">
        <v>5987</v>
      </c>
      <c r="X655" s="169"/>
      <c r="Y655" s="238" t="s">
        <v>245</v>
      </c>
      <c r="Z655" s="145">
        <f t="shared" si="120"/>
        <v>0</v>
      </c>
      <c r="AA655" s="145">
        <f t="shared" si="121"/>
        <v>0</v>
      </c>
      <c r="AB655" s="257">
        <f t="shared" si="122"/>
        <v>0</v>
      </c>
      <c r="AC655" s="142">
        <f t="shared" si="123"/>
        <v>0</v>
      </c>
      <c r="AD655" s="143">
        <f t="shared" si="124"/>
        <v>0</v>
      </c>
      <c r="AE655" s="144" t="str">
        <f t="shared" si="125"/>
        <v/>
      </c>
      <c r="AF655" s="144" t="str">
        <f t="shared" si="126"/>
        <v/>
      </c>
      <c r="AG655" s="144">
        <f t="shared" si="127"/>
        <v>0</v>
      </c>
      <c r="AH655" s="591">
        <f t="shared" si="128"/>
        <v>0</v>
      </c>
    </row>
    <row r="656" spans="1:34">
      <c r="A656" s="573"/>
      <c r="B656" s="13">
        <v>217</v>
      </c>
      <c r="C656" s="341" t="s">
        <v>2282</v>
      </c>
      <c r="D656" s="341" t="s">
        <v>452</v>
      </c>
      <c r="E656" s="379" t="s">
        <v>98</v>
      </c>
      <c r="F656" s="405">
        <v>10</v>
      </c>
      <c r="G656" s="8"/>
      <c r="H656" s="413">
        <v>290</v>
      </c>
      <c r="I656" s="146">
        <f t="shared" si="118"/>
        <v>203</v>
      </c>
      <c r="J656" s="255">
        <f t="shared" si="119"/>
        <v>7.8076923076923075</v>
      </c>
      <c r="K656" s="8" t="s">
        <v>3145</v>
      </c>
      <c r="L656" s="424" t="s">
        <v>4171</v>
      </c>
      <c r="M656" s="572" t="s">
        <v>5776</v>
      </c>
      <c r="N656" s="8" t="s">
        <v>10</v>
      </c>
      <c r="O656" s="426">
        <v>4.6068749999999999E-2</v>
      </c>
      <c r="P656" s="423">
        <v>3040</v>
      </c>
      <c r="Q656" s="439">
        <v>20430</v>
      </c>
      <c r="R656" s="461" t="s">
        <v>4172</v>
      </c>
      <c r="S656" s="457"/>
      <c r="T656" s="448">
        <v>25</v>
      </c>
      <c r="U656" s="548" t="s">
        <v>4197</v>
      </c>
      <c r="V656" s="519" t="s">
        <v>4198</v>
      </c>
      <c r="W656" s="479" t="s">
        <v>819</v>
      </c>
      <c r="X656" s="169"/>
      <c r="Y656" s="237" t="s">
        <v>245</v>
      </c>
      <c r="Z656" s="145">
        <f t="shared" si="120"/>
        <v>0</v>
      </c>
      <c r="AA656" s="145">
        <f t="shared" si="121"/>
        <v>0</v>
      </c>
      <c r="AB656" s="257">
        <f t="shared" si="122"/>
        <v>0</v>
      </c>
      <c r="AC656" s="142">
        <f t="shared" si="123"/>
        <v>0</v>
      </c>
      <c r="AD656" s="143">
        <f t="shared" si="124"/>
        <v>0</v>
      </c>
      <c r="AE656" s="144" t="str">
        <f t="shared" si="125"/>
        <v/>
      </c>
      <c r="AF656" s="144" t="str">
        <f t="shared" si="126"/>
        <v/>
      </c>
      <c r="AG656" s="144">
        <f t="shared" si="127"/>
        <v>0</v>
      </c>
      <c r="AH656" s="591">
        <f t="shared" si="128"/>
        <v>0</v>
      </c>
    </row>
    <row r="657" spans="1:34">
      <c r="A657" s="573"/>
      <c r="B657" s="13">
        <v>217</v>
      </c>
      <c r="C657" s="341" t="s">
        <v>2283</v>
      </c>
      <c r="D657" s="341" t="s">
        <v>454</v>
      </c>
      <c r="E657" s="379" t="s">
        <v>98</v>
      </c>
      <c r="F657" s="405">
        <v>10</v>
      </c>
      <c r="G657" s="8"/>
      <c r="H657" s="413">
        <v>290</v>
      </c>
      <c r="I657" s="146">
        <f t="shared" si="118"/>
        <v>203</v>
      </c>
      <c r="J657" s="255">
        <f t="shared" si="119"/>
        <v>7.8076923076923075</v>
      </c>
      <c r="K657" s="8" t="s">
        <v>3145</v>
      </c>
      <c r="L657" s="424" t="s">
        <v>4171</v>
      </c>
      <c r="M657" s="572" t="s">
        <v>5776</v>
      </c>
      <c r="N657" s="8" t="s">
        <v>10</v>
      </c>
      <c r="O657" s="426">
        <v>4.6068749999999999E-2</v>
      </c>
      <c r="P657" s="423">
        <v>3040</v>
      </c>
      <c r="Q657" s="439">
        <v>19910</v>
      </c>
      <c r="R657" s="451" t="s">
        <v>4199</v>
      </c>
      <c r="S657" s="461"/>
      <c r="T657" s="448">
        <v>25</v>
      </c>
      <c r="U657" s="548" t="s">
        <v>4200</v>
      </c>
      <c r="V657" s="524" t="s">
        <v>4201</v>
      </c>
      <c r="W657" s="479" t="s">
        <v>821</v>
      </c>
      <c r="X657" s="169"/>
      <c r="Y657" s="71" t="s">
        <v>245</v>
      </c>
      <c r="Z657" s="145">
        <f t="shared" si="120"/>
        <v>0</v>
      </c>
      <c r="AA657" s="145">
        <f t="shared" si="121"/>
        <v>0</v>
      </c>
      <c r="AB657" s="257">
        <f t="shared" si="122"/>
        <v>0</v>
      </c>
      <c r="AC657" s="142">
        <f t="shared" si="123"/>
        <v>0</v>
      </c>
      <c r="AD657" s="143">
        <f t="shared" si="124"/>
        <v>0</v>
      </c>
      <c r="AE657" s="144" t="str">
        <f t="shared" si="125"/>
        <v/>
      </c>
      <c r="AF657" s="144" t="str">
        <f t="shared" si="126"/>
        <v/>
      </c>
      <c r="AG657" s="144">
        <f t="shared" si="127"/>
        <v>0</v>
      </c>
      <c r="AH657" s="591">
        <f t="shared" si="128"/>
        <v>0</v>
      </c>
    </row>
    <row r="658" spans="1:34">
      <c r="A658" s="573"/>
      <c r="B658" s="13">
        <v>217</v>
      </c>
      <c r="C658" s="341" t="s">
        <v>2284</v>
      </c>
      <c r="D658" s="341" t="s">
        <v>2279</v>
      </c>
      <c r="E658" s="379" t="s">
        <v>98</v>
      </c>
      <c r="F658" s="405">
        <v>10</v>
      </c>
      <c r="G658" s="232"/>
      <c r="H658" s="413">
        <v>290</v>
      </c>
      <c r="I658" s="146">
        <f t="shared" si="118"/>
        <v>203</v>
      </c>
      <c r="J658" s="255">
        <f t="shared" si="119"/>
        <v>7.8076923076923075</v>
      </c>
      <c r="K658" s="8" t="s">
        <v>3145</v>
      </c>
      <c r="L658" s="424" t="s">
        <v>4171</v>
      </c>
      <c r="M658" s="572" t="s">
        <v>5776</v>
      </c>
      <c r="N658" s="8" t="s">
        <v>10</v>
      </c>
      <c r="O658" s="426">
        <v>4.6068749999999999E-2</v>
      </c>
      <c r="P658" s="423">
        <v>3040</v>
      </c>
      <c r="Q658" s="439">
        <v>19840</v>
      </c>
      <c r="R658" s="451" t="s">
        <v>4199</v>
      </c>
      <c r="S658" s="461"/>
      <c r="T658" s="448">
        <v>25</v>
      </c>
      <c r="U658" s="548" t="s">
        <v>4202</v>
      </c>
      <c r="V658" s="524" t="s">
        <v>4203</v>
      </c>
      <c r="W658" s="479" t="s">
        <v>5988</v>
      </c>
      <c r="X658" s="169"/>
      <c r="Y658" s="71" t="s">
        <v>245</v>
      </c>
      <c r="Z658" s="145">
        <f t="shared" si="120"/>
        <v>0</v>
      </c>
      <c r="AA658" s="145">
        <f t="shared" si="121"/>
        <v>0</v>
      </c>
      <c r="AB658" s="257">
        <f t="shared" si="122"/>
        <v>0</v>
      </c>
      <c r="AC658" s="142">
        <f t="shared" si="123"/>
        <v>0</v>
      </c>
      <c r="AD658" s="143">
        <f t="shared" si="124"/>
        <v>0</v>
      </c>
      <c r="AE658" s="144" t="str">
        <f t="shared" si="125"/>
        <v/>
      </c>
      <c r="AF658" s="144" t="str">
        <f t="shared" si="126"/>
        <v/>
      </c>
      <c r="AG658" s="144">
        <f t="shared" si="127"/>
        <v>0</v>
      </c>
      <c r="AH658" s="591">
        <f t="shared" si="128"/>
        <v>0</v>
      </c>
    </row>
    <row r="659" spans="1:34" ht="15.75">
      <c r="A659" s="12" t="s">
        <v>5679</v>
      </c>
      <c r="B659" s="13"/>
      <c r="C659" s="348"/>
      <c r="D659" s="382"/>
      <c r="E659" s="380"/>
      <c r="F659" s="401"/>
      <c r="G659" s="136"/>
      <c r="H659" s="413"/>
      <c r="I659" s="410"/>
      <c r="J659" s="565"/>
      <c r="K659" s="417"/>
      <c r="L659" s="8"/>
      <c r="M659" s="572"/>
      <c r="N659" s="8"/>
      <c r="O659" s="346"/>
      <c r="P659" s="423"/>
      <c r="Q659" s="439"/>
      <c r="R659" s="461"/>
      <c r="S659" s="457"/>
      <c r="T659" s="425"/>
      <c r="U659" s="506"/>
      <c r="V659" s="530"/>
      <c r="W659" s="425"/>
      <c r="X659" s="137"/>
      <c r="Y659" s="71" t="s">
        <v>1015</v>
      </c>
      <c r="Z659" s="195"/>
      <c r="AA659" s="195"/>
      <c r="AB659" s="142"/>
      <c r="AC659" s="142"/>
      <c r="AD659" s="143"/>
      <c r="AE659" s="144"/>
      <c r="AF659" s="144"/>
      <c r="AG659" s="144"/>
      <c r="AH659" s="591"/>
    </row>
    <row r="660" spans="1:34">
      <c r="A660" s="573"/>
      <c r="B660" s="13">
        <v>89</v>
      </c>
      <c r="C660" s="353" t="s">
        <v>2285</v>
      </c>
      <c r="D660" s="341" t="s">
        <v>2286</v>
      </c>
      <c r="E660" s="379" t="s">
        <v>334</v>
      </c>
      <c r="F660" s="405">
        <v>8</v>
      </c>
      <c r="G660" s="235"/>
      <c r="H660" s="413">
        <v>338</v>
      </c>
      <c r="I660" s="146">
        <f t="shared" si="118"/>
        <v>236.6</v>
      </c>
      <c r="J660" s="255">
        <f t="shared" si="119"/>
        <v>9.1</v>
      </c>
      <c r="K660" s="8" t="s">
        <v>3145</v>
      </c>
      <c r="L660" s="401"/>
      <c r="M660" s="572" t="s">
        <v>5777</v>
      </c>
      <c r="N660" s="8" t="s">
        <v>3208</v>
      </c>
      <c r="O660" s="426">
        <v>5.4169499999999995E-2</v>
      </c>
      <c r="P660" s="423">
        <v>2584</v>
      </c>
      <c r="Q660" s="439">
        <v>20500</v>
      </c>
      <c r="R660" s="461" t="s">
        <v>4204</v>
      </c>
      <c r="S660" s="457"/>
      <c r="T660" s="448">
        <v>28</v>
      </c>
      <c r="U660" s="548" t="s">
        <v>5444</v>
      </c>
      <c r="V660" s="512" t="s">
        <v>4205</v>
      </c>
      <c r="W660" s="425" t="s">
        <v>775</v>
      </c>
      <c r="X660" s="169"/>
      <c r="Y660" s="71" t="s">
        <v>245</v>
      </c>
      <c r="Z660" s="145">
        <f t="shared" si="120"/>
        <v>0</v>
      </c>
      <c r="AA660" s="145">
        <f t="shared" si="121"/>
        <v>0</v>
      </c>
      <c r="AB660" s="257">
        <f t="shared" si="122"/>
        <v>0</v>
      </c>
      <c r="AC660" s="142">
        <f t="shared" si="123"/>
        <v>0</v>
      </c>
      <c r="AD660" s="143">
        <f t="shared" si="124"/>
        <v>0</v>
      </c>
      <c r="AE660" s="144" t="str">
        <f t="shared" si="125"/>
        <v/>
      </c>
      <c r="AF660" s="144">
        <f t="shared" si="126"/>
        <v>0</v>
      </c>
      <c r="AG660" s="144" t="str">
        <f t="shared" si="127"/>
        <v/>
      </c>
      <c r="AH660" s="591">
        <f t="shared" si="128"/>
        <v>0</v>
      </c>
    </row>
    <row r="661" spans="1:34">
      <c r="A661" s="573"/>
      <c r="B661" s="13">
        <v>89</v>
      </c>
      <c r="C661" s="341" t="s">
        <v>2287</v>
      </c>
      <c r="D661" s="341" t="s">
        <v>2288</v>
      </c>
      <c r="E661" s="379" t="s">
        <v>334</v>
      </c>
      <c r="F661" s="405">
        <v>8</v>
      </c>
      <c r="G661" s="8"/>
      <c r="H661" s="413">
        <v>378</v>
      </c>
      <c r="I661" s="146">
        <f t="shared" si="118"/>
        <v>264.59999999999997</v>
      </c>
      <c r="J661" s="255">
        <f t="shared" si="119"/>
        <v>10.176923076923076</v>
      </c>
      <c r="K661" s="8" t="s">
        <v>3145</v>
      </c>
      <c r="L661" s="401"/>
      <c r="M661" s="572" t="s">
        <v>5775</v>
      </c>
      <c r="N661" s="8" t="s">
        <v>3208</v>
      </c>
      <c r="O661" s="426">
        <v>5.4169499999999995E-2</v>
      </c>
      <c r="P661" s="423">
        <v>2888</v>
      </c>
      <c r="Q661" s="439">
        <v>21132</v>
      </c>
      <c r="R661" s="451" t="s">
        <v>4206</v>
      </c>
      <c r="S661" s="457"/>
      <c r="T661" s="448">
        <v>35</v>
      </c>
      <c r="U661" s="549" t="s">
        <v>5445</v>
      </c>
      <c r="V661" s="510" t="s">
        <v>4207</v>
      </c>
      <c r="W661" s="425" t="s">
        <v>775</v>
      </c>
      <c r="X661" s="169"/>
      <c r="Y661" s="234" t="s">
        <v>245</v>
      </c>
      <c r="Z661" s="145">
        <f t="shared" si="120"/>
        <v>0</v>
      </c>
      <c r="AA661" s="145">
        <f t="shared" si="121"/>
        <v>0</v>
      </c>
      <c r="AB661" s="257">
        <f t="shared" si="122"/>
        <v>0</v>
      </c>
      <c r="AC661" s="142">
        <f t="shared" si="123"/>
        <v>0</v>
      </c>
      <c r="AD661" s="143">
        <f t="shared" si="124"/>
        <v>0</v>
      </c>
      <c r="AE661" s="144" t="str">
        <f t="shared" si="125"/>
        <v/>
      </c>
      <c r="AF661" s="144">
        <f t="shared" si="126"/>
        <v>0</v>
      </c>
      <c r="AG661" s="144" t="str">
        <f t="shared" si="127"/>
        <v/>
      </c>
      <c r="AH661" s="591">
        <f t="shared" si="128"/>
        <v>0</v>
      </c>
    </row>
    <row r="662" spans="1:34">
      <c r="A662" s="573"/>
      <c r="B662" s="13">
        <v>89</v>
      </c>
      <c r="C662" s="341" t="s">
        <v>2289</v>
      </c>
      <c r="D662" s="341" t="s">
        <v>456</v>
      </c>
      <c r="E662" s="379" t="s">
        <v>334</v>
      </c>
      <c r="F662" s="405">
        <v>8</v>
      </c>
      <c r="G662" s="136"/>
      <c r="H662" s="413">
        <v>378</v>
      </c>
      <c r="I662" s="146">
        <f t="shared" si="118"/>
        <v>264.59999999999997</v>
      </c>
      <c r="J662" s="255">
        <f t="shared" si="119"/>
        <v>10.176923076923076</v>
      </c>
      <c r="K662" s="8" t="s">
        <v>3145</v>
      </c>
      <c r="L662" s="401"/>
      <c r="M662" s="572" t="s">
        <v>5775</v>
      </c>
      <c r="N662" s="8" t="s">
        <v>3208</v>
      </c>
      <c r="O662" s="426">
        <v>5.4169499999999995E-2</v>
      </c>
      <c r="P662" s="423">
        <v>2888</v>
      </c>
      <c r="Q662" s="439">
        <v>20600</v>
      </c>
      <c r="R662" s="451" t="s">
        <v>4206</v>
      </c>
      <c r="S662" s="460"/>
      <c r="T662" s="448">
        <v>35</v>
      </c>
      <c r="U662" s="549" t="s">
        <v>5446</v>
      </c>
      <c r="V662" s="523" t="s">
        <v>4208</v>
      </c>
      <c r="W662" s="425" t="s">
        <v>775</v>
      </c>
      <c r="X662" s="169"/>
      <c r="Y662" s="238" t="s">
        <v>6572</v>
      </c>
      <c r="Z662" s="145">
        <f t="shared" si="120"/>
        <v>0</v>
      </c>
      <c r="AA662" s="145">
        <f t="shared" si="121"/>
        <v>0</v>
      </c>
      <c r="AB662" s="257">
        <f t="shared" si="122"/>
        <v>0</v>
      </c>
      <c r="AC662" s="142">
        <f t="shared" si="123"/>
        <v>0</v>
      </c>
      <c r="AD662" s="143">
        <f t="shared" si="124"/>
        <v>0</v>
      </c>
      <c r="AE662" s="144" t="str">
        <f t="shared" si="125"/>
        <v/>
      </c>
      <c r="AF662" s="144">
        <f t="shared" si="126"/>
        <v>0</v>
      </c>
      <c r="AG662" s="144" t="str">
        <f t="shared" si="127"/>
        <v/>
      </c>
      <c r="AH662" s="591">
        <f t="shared" si="128"/>
        <v>0</v>
      </c>
    </row>
    <row r="663" spans="1:34">
      <c r="A663" s="573"/>
      <c r="B663" s="13">
        <v>89</v>
      </c>
      <c r="C663" s="341" t="s">
        <v>2290</v>
      </c>
      <c r="D663" s="341" t="s">
        <v>457</v>
      </c>
      <c r="E663" s="379" t="s">
        <v>334</v>
      </c>
      <c r="F663" s="405">
        <v>8</v>
      </c>
      <c r="G663" s="232"/>
      <c r="H663" s="413">
        <v>378</v>
      </c>
      <c r="I663" s="146">
        <f t="shared" si="118"/>
        <v>264.59999999999997</v>
      </c>
      <c r="J663" s="255">
        <f t="shared" si="119"/>
        <v>10.176923076923076</v>
      </c>
      <c r="K663" s="8" t="s">
        <v>3145</v>
      </c>
      <c r="L663" s="401"/>
      <c r="M663" s="572" t="s">
        <v>5775</v>
      </c>
      <c r="N663" s="8" t="s">
        <v>3208</v>
      </c>
      <c r="O663" s="426">
        <v>5.4169499999999995E-2</v>
      </c>
      <c r="P663" s="423">
        <v>2888</v>
      </c>
      <c r="Q663" s="439">
        <v>19300</v>
      </c>
      <c r="R663" s="451" t="s">
        <v>4206</v>
      </c>
      <c r="S663" s="459"/>
      <c r="T663" s="448">
        <v>35</v>
      </c>
      <c r="U663" s="549" t="s">
        <v>5447</v>
      </c>
      <c r="V663" s="523" t="s">
        <v>4209</v>
      </c>
      <c r="W663" s="425" t="s">
        <v>775</v>
      </c>
      <c r="X663" s="169"/>
      <c r="Y663" s="237" t="s">
        <v>245</v>
      </c>
      <c r="Z663" s="145">
        <f t="shared" si="120"/>
        <v>0</v>
      </c>
      <c r="AA663" s="145">
        <f t="shared" si="121"/>
        <v>0</v>
      </c>
      <c r="AB663" s="257">
        <f t="shared" si="122"/>
        <v>0</v>
      </c>
      <c r="AC663" s="142">
        <f t="shared" si="123"/>
        <v>0</v>
      </c>
      <c r="AD663" s="143">
        <f t="shared" si="124"/>
        <v>0</v>
      </c>
      <c r="AE663" s="144" t="str">
        <f t="shared" si="125"/>
        <v/>
      </c>
      <c r="AF663" s="144">
        <f t="shared" si="126"/>
        <v>0</v>
      </c>
      <c r="AG663" s="144" t="str">
        <f t="shared" si="127"/>
        <v/>
      </c>
      <c r="AH663" s="591">
        <f t="shared" si="128"/>
        <v>0</v>
      </c>
    </row>
    <row r="664" spans="1:34">
      <c r="A664" s="573"/>
      <c r="B664" s="13">
        <v>89</v>
      </c>
      <c r="C664" s="353" t="s">
        <v>2291</v>
      </c>
      <c r="D664" s="341" t="s">
        <v>2292</v>
      </c>
      <c r="E664" s="379" t="s">
        <v>334</v>
      </c>
      <c r="F664" s="405">
        <v>8</v>
      </c>
      <c r="G664" s="136"/>
      <c r="H664" s="413">
        <v>378</v>
      </c>
      <c r="I664" s="146">
        <f t="shared" ref="I664:I727" si="129">(H664)*$G$20</f>
        <v>264.59999999999997</v>
      </c>
      <c r="J664" s="255">
        <f t="shared" ref="J664:J727" si="130">(I664/$J$19)</f>
        <v>10.176923076923076</v>
      </c>
      <c r="K664" s="8" t="s">
        <v>3145</v>
      </c>
      <c r="L664" s="401"/>
      <c r="M664" s="572" t="s">
        <v>5775</v>
      </c>
      <c r="N664" s="8" t="s">
        <v>3208</v>
      </c>
      <c r="O664" s="426">
        <v>5.4169499999999995E-2</v>
      </c>
      <c r="P664" s="423">
        <v>2888</v>
      </c>
      <c r="Q664" s="439">
        <v>20204</v>
      </c>
      <c r="R664" s="451" t="s">
        <v>3245</v>
      </c>
      <c r="S664" s="459"/>
      <c r="T664" s="448">
        <v>35</v>
      </c>
      <c r="U664" s="549" t="s">
        <v>5448</v>
      </c>
      <c r="V664" s="540" t="s">
        <v>4210</v>
      </c>
      <c r="W664" s="425" t="s">
        <v>817</v>
      </c>
      <c r="X664" s="169"/>
      <c r="Y664" s="71" t="s">
        <v>6572</v>
      </c>
      <c r="Z664" s="145">
        <f t="shared" ref="Z664:Z727" si="131">(X664*F664*I664)</f>
        <v>0</v>
      </c>
      <c r="AA664" s="145">
        <f t="shared" ref="AA664:AA727" si="132">(Z664*1.21)</f>
        <v>0</v>
      </c>
      <c r="AB664" s="257">
        <f t="shared" ref="AB664:AB727" si="133">(X664*J664*F664)</f>
        <v>0</v>
      </c>
      <c r="AC664" s="142">
        <f t="shared" ref="AC664:AC727" si="134">(X664*Q664/1000)</f>
        <v>0</v>
      </c>
      <c r="AD664" s="143">
        <f t="shared" ref="AD664:AD727" si="135">(X664*O664)</f>
        <v>0</v>
      </c>
      <c r="AE664" s="144" t="str">
        <f t="shared" ref="AE664:AE727" si="136">IF(N664="1.1G",(P664/1000)*X664,"")</f>
        <v/>
      </c>
      <c r="AF664" s="144">
        <f t="shared" ref="AF664:AF727" si="137">IF(N664="1.3G",(P664/1000)*X664,"")</f>
        <v>0</v>
      </c>
      <c r="AG664" s="144" t="str">
        <f t="shared" ref="AG664:AG727" si="138">IF(N664="1.4G",(P664/1000)*X664,"")</f>
        <v/>
      </c>
      <c r="AH664" s="591">
        <f t="shared" ref="AH664:AH727" si="139">SUM(AE664:AG664)</f>
        <v>0</v>
      </c>
    </row>
    <row r="665" spans="1:34" ht="15.75">
      <c r="A665" s="12" t="s">
        <v>5680</v>
      </c>
      <c r="B665" s="13"/>
      <c r="C665" s="348"/>
      <c r="D665" s="382"/>
      <c r="E665" s="380"/>
      <c r="F665" s="401"/>
      <c r="G665" s="235"/>
      <c r="H665" s="413"/>
      <c r="I665" s="410"/>
      <c r="J665" s="565"/>
      <c r="K665" s="417"/>
      <c r="L665" s="8"/>
      <c r="M665" s="572"/>
      <c r="N665" s="417"/>
      <c r="O665" s="346"/>
      <c r="P665" s="423"/>
      <c r="Q665" s="438"/>
      <c r="R665" s="454"/>
      <c r="S665" s="456"/>
      <c r="T665" s="425"/>
      <c r="U665" s="506"/>
      <c r="V665" s="530"/>
      <c r="W665" s="425"/>
      <c r="X665" s="137"/>
      <c r="Y665" s="71" t="s">
        <v>1015</v>
      </c>
      <c r="Z665" s="195"/>
      <c r="AA665" s="195"/>
      <c r="AB665" s="142"/>
      <c r="AC665" s="142"/>
      <c r="AD665" s="143"/>
      <c r="AE665" s="144"/>
      <c r="AF665" s="144"/>
      <c r="AG665" s="144"/>
      <c r="AH665" s="591"/>
    </row>
    <row r="666" spans="1:34">
      <c r="A666" s="573"/>
      <c r="B666" s="13">
        <v>218</v>
      </c>
      <c r="C666" s="341" t="s">
        <v>2293</v>
      </c>
      <c r="D666" s="341" t="s">
        <v>456</v>
      </c>
      <c r="E666" s="379" t="s">
        <v>334</v>
      </c>
      <c r="F666" s="405">
        <v>8</v>
      </c>
      <c r="G666" s="232"/>
      <c r="H666" s="413">
        <v>378</v>
      </c>
      <c r="I666" s="146">
        <f t="shared" si="129"/>
        <v>264.59999999999997</v>
      </c>
      <c r="J666" s="255">
        <f t="shared" si="130"/>
        <v>10.176923076923076</v>
      </c>
      <c r="K666" s="8" t="s">
        <v>3145</v>
      </c>
      <c r="L666" s="424" t="s">
        <v>4211</v>
      </c>
      <c r="M666" s="572" t="s">
        <v>5776</v>
      </c>
      <c r="N666" s="8" t="s">
        <v>10</v>
      </c>
      <c r="O666" s="426">
        <v>5.4169499999999995E-2</v>
      </c>
      <c r="P666" s="423">
        <v>2888</v>
      </c>
      <c r="Q666" s="439">
        <v>20600</v>
      </c>
      <c r="R666" s="451" t="s">
        <v>3226</v>
      </c>
      <c r="S666" s="460"/>
      <c r="T666" s="448">
        <v>35</v>
      </c>
      <c r="U666" s="548" t="s">
        <v>4212</v>
      </c>
      <c r="V666" s="512" t="s">
        <v>4213</v>
      </c>
      <c r="W666" s="425" t="s">
        <v>775</v>
      </c>
      <c r="X666" s="169"/>
      <c r="Y666" s="234" t="s">
        <v>247</v>
      </c>
      <c r="Z666" s="145">
        <f t="shared" si="131"/>
        <v>0</v>
      </c>
      <c r="AA666" s="145">
        <f t="shared" si="132"/>
        <v>0</v>
      </c>
      <c r="AB666" s="257">
        <f t="shared" si="133"/>
        <v>0</v>
      </c>
      <c r="AC666" s="142">
        <f t="shared" si="134"/>
        <v>0</v>
      </c>
      <c r="AD666" s="143">
        <f t="shared" si="135"/>
        <v>0</v>
      </c>
      <c r="AE666" s="144" t="str">
        <f t="shared" si="136"/>
        <v/>
      </c>
      <c r="AF666" s="144" t="str">
        <f t="shared" si="137"/>
        <v/>
      </c>
      <c r="AG666" s="144">
        <f t="shared" si="138"/>
        <v>0</v>
      </c>
      <c r="AH666" s="591">
        <f t="shared" si="139"/>
        <v>0</v>
      </c>
    </row>
    <row r="667" spans="1:34">
      <c r="A667" s="573"/>
      <c r="B667" s="13">
        <v>218</v>
      </c>
      <c r="C667" s="353" t="s">
        <v>2294</v>
      </c>
      <c r="D667" s="341" t="s">
        <v>2292</v>
      </c>
      <c r="E667" s="379" t="s">
        <v>334</v>
      </c>
      <c r="F667" s="405">
        <v>8</v>
      </c>
      <c r="G667" s="136"/>
      <c r="H667" s="413">
        <v>378</v>
      </c>
      <c r="I667" s="146">
        <f t="shared" si="129"/>
        <v>264.59999999999997</v>
      </c>
      <c r="J667" s="255">
        <f t="shared" si="130"/>
        <v>10.176923076923076</v>
      </c>
      <c r="K667" s="8" t="s">
        <v>3145</v>
      </c>
      <c r="L667" s="424" t="s">
        <v>4211</v>
      </c>
      <c r="M667" s="572" t="s">
        <v>5776</v>
      </c>
      <c r="N667" s="8" t="s">
        <v>10</v>
      </c>
      <c r="O667" s="426">
        <v>5.4169499999999995E-2</v>
      </c>
      <c r="P667" s="423">
        <v>2888</v>
      </c>
      <c r="Q667" s="439">
        <v>20204</v>
      </c>
      <c r="R667" s="451" t="s">
        <v>3226</v>
      </c>
      <c r="S667" s="459"/>
      <c r="T667" s="448">
        <v>35</v>
      </c>
      <c r="U667" s="548" t="s">
        <v>4214</v>
      </c>
      <c r="V667" s="510" t="s">
        <v>4215</v>
      </c>
      <c r="W667" s="425" t="s">
        <v>817</v>
      </c>
      <c r="X667" s="169"/>
      <c r="Y667" s="238" t="s">
        <v>245</v>
      </c>
      <c r="Z667" s="145">
        <f t="shared" si="131"/>
        <v>0</v>
      </c>
      <c r="AA667" s="145">
        <f t="shared" si="132"/>
        <v>0</v>
      </c>
      <c r="AB667" s="257">
        <f t="shared" si="133"/>
        <v>0</v>
      </c>
      <c r="AC667" s="142">
        <f t="shared" si="134"/>
        <v>0</v>
      </c>
      <c r="AD667" s="143">
        <f t="shared" si="135"/>
        <v>0</v>
      </c>
      <c r="AE667" s="144" t="str">
        <f t="shared" si="136"/>
        <v/>
      </c>
      <c r="AF667" s="144" t="str">
        <f t="shared" si="137"/>
        <v/>
      </c>
      <c r="AG667" s="144">
        <f t="shared" si="138"/>
        <v>0</v>
      </c>
      <c r="AH667" s="591">
        <f t="shared" si="139"/>
        <v>0</v>
      </c>
    </row>
    <row r="668" spans="1:34" ht="15.75">
      <c r="A668" s="12" t="s">
        <v>5679</v>
      </c>
      <c r="B668" s="13"/>
      <c r="C668" s="348"/>
      <c r="D668" s="382"/>
      <c r="E668" s="380"/>
      <c r="F668" s="401"/>
      <c r="G668" s="259"/>
      <c r="H668" s="413"/>
      <c r="I668" s="410"/>
      <c r="J668" s="565"/>
      <c r="K668" s="417"/>
      <c r="L668" s="8"/>
      <c r="M668" s="572"/>
      <c r="N668" s="8"/>
      <c r="O668" s="346"/>
      <c r="P668" s="423"/>
      <c r="Q668" s="439"/>
      <c r="R668" s="454"/>
      <c r="S668" s="456"/>
      <c r="T668" s="425"/>
      <c r="U668" s="506"/>
      <c r="V668" s="530"/>
      <c r="W668" s="425"/>
      <c r="X668" s="137"/>
      <c r="Y668" s="237" t="s">
        <v>1015</v>
      </c>
      <c r="Z668" s="195"/>
      <c r="AA668" s="195"/>
      <c r="AB668" s="142"/>
      <c r="AC668" s="142"/>
      <c r="AD668" s="143"/>
      <c r="AE668" s="144"/>
      <c r="AF668" s="144"/>
      <c r="AG668" s="144"/>
      <c r="AH668" s="591"/>
    </row>
    <row r="669" spans="1:34">
      <c r="A669" s="573"/>
      <c r="B669" s="13">
        <v>89</v>
      </c>
      <c r="C669" s="343" t="s">
        <v>2295</v>
      </c>
      <c r="D669" s="374" t="s">
        <v>458</v>
      </c>
      <c r="E669" s="379" t="s">
        <v>334</v>
      </c>
      <c r="F669" s="405">
        <v>8</v>
      </c>
      <c r="G669" s="8"/>
      <c r="H669" s="413">
        <v>378</v>
      </c>
      <c r="I669" s="146">
        <f t="shared" si="129"/>
        <v>264.59999999999997</v>
      </c>
      <c r="J669" s="255">
        <f t="shared" si="130"/>
        <v>10.176923076923076</v>
      </c>
      <c r="K669" s="8" t="s">
        <v>3145</v>
      </c>
      <c r="L669" s="401"/>
      <c r="M669" s="572" t="s">
        <v>5775</v>
      </c>
      <c r="N669" s="8" t="s">
        <v>3208</v>
      </c>
      <c r="O669" s="426">
        <v>5.4169499999999995E-2</v>
      </c>
      <c r="P669" s="423">
        <v>2888</v>
      </c>
      <c r="Q669" s="439">
        <v>20716</v>
      </c>
      <c r="R669" s="451" t="s">
        <v>4216</v>
      </c>
      <c r="S669" s="459"/>
      <c r="T669" s="448">
        <v>25</v>
      </c>
      <c r="U669" s="548" t="s">
        <v>4217</v>
      </c>
      <c r="V669" s="522" t="s">
        <v>654</v>
      </c>
      <c r="W669" s="479" t="s">
        <v>822</v>
      </c>
      <c r="X669" s="169"/>
      <c r="Y669" s="234" t="s">
        <v>245</v>
      </c>
      <c r="Z669" s="145">
        <f t="shared" si="131"/>
        <v>0</v>
      </c>
      <c r="AA669" s="145">
        <f t="shared" si="132"/>
        <v>0</v>
      </c>
      <c r="AB669" s="257">
        <f t="shared" si="133"/>
        <v>0</v>
      </c>
      <c r="AC669" s="142">
        <f t="shared" si="134"/>
        <v>0</v>
      </c>
      <c r="AD669" s="143">
        <f t="shared" si="135"/>
        <v>0</v>
      </c>
      <c r="AE669" s="144" t="str">
        <f t="shared" si="136"/>
        <v/>
      </c>
      <c r="AF669" s="144">
        <f t="shared" si="137"/>
        <v>0</v>
      </c>
      <c r="AG669" s="144" t="str">
        <f t="shared" si="138"/>
        <v/>
      </c>
      <c r="AH669" s="591">
        <f t="shared" si="139"/>
        <v>0</v>
      </c>
    </row>
    <row r="670" spans="1:34">
      <c r="A670" s="573"/>
      <c r="B670" s="13">
        <v>89</v>
      </c>
      <c r="C670" s="341" t="s">
        <v>2296</v>
      </c>
      <c r="D670" s="341" t="s">
        <v>2297</v>
      </c>
      <c r="E670" s="379" t="s">
        <v>334</v>
      </c>
      <c r="F670" s="405">
        <v>8</v>
      </c>
      <c r="G670" s="8"/>
      <c r="H670" s="413">
        <v>378</v>
      </c>
      <c r="I670" s="146">
        <f t="shared" si="129"/>
        <v>264.59999999999997</v>
      </c>
      <c r="J670" s="255">
        <f t="shared" si="130"/>
        <v>10.176923076923076</v>
      </c>
      <c r="K670" s="8" t="s">
        <v>3145</v>
      </c>
      <c r="L670" s="401"/>
      <c r="M670" s="572" t="s">
        <v>5775</v>
      </c>
      <c r="N670" s="8" t="s">
        <v>3208</v>
      </c>
      <c r="O670" s="426">
        <v>5.4169499999999995E-2</v>
      </c>
      <c r="P670" s="423">
        <v>2888</v>
      </c>
      <c r="Q670" s="439">
        <v>20260</v>
      </c>
      <c r="R670" s="451" t="s">
        <v>3226</v>
      </c>
      <c r="S670" s="459"/>
      <c r="T670" s="448">
        <v>25</v>
      </c>
      <c r="U670" s="549" t="s">
        <v>5449</v>
      </c>
      <c r="V670" s="523" t="s">
        <v>4218</v>
      </c>
      <c r="W670" s="479" t="s">
        <v>5989</v>
      </c>
      <c r="X670" s="169"/>
      <c r="Y670" s="238" t="s">
        <v>245</v>
      </c>
      <c r="Z670" s="145">
        <f t="shared" si="131"/>
        <v>0</v>
      </c>
      <c r="AA670" s="145">
        <f t="shared" si="132"/>
        <v>0</v>
      </c>
      <c r="AB670" s="257">
        <f t="shared" si="133"/>
        <v>0</v>
      </c>
      <c r="AC670" s="142">
        <f t="shared" si="134"/>
        <v>0</v>
      </c>
      <c r="AD670" s="143">
        <f t="shared" si="135"/>
        <v>0</v>
      </c>
      <c r="AE670" s="144" t="str">
        <f t="shared" si="136"/>
        <v/>
      </c>
      <c r="AF670" s="144">
        <f t="shared" si="137"/>
        <v>0</v>
      </c>
      <c r="AG670" s="144" t="str">
        <f t="shared" si="138"/>
        <v/>
      </c>
      <c r="AH670" s="591">
        <f t="shared" si="139"/>
        <v>0</v>
      </c>
    </row>
    <row r="671" spans="1:34">
      <c r="A671" s="573"/>
      <c r="B671" s="13">
        <v>89</v>
      </c>
      <c r="C671" s="353" t="s">
        <v>2298</v>
      </c>
      <c r="D671" s="341" t="s">
        <v>2299</v>
      </c>
      <c r="E671" s="379" t="s">
        <v>334</v>
      </c>
      <c r="F671" s="405">
        <v>8</v>
      </c>
      <c r="G671" s="8"/>
      <c r="H671" s="413">
        <v>378</v>
      </c>
      <c r="I671" s="146">
        <f t="shared" si="129"/>
        <v>264.59999999999997</v>
      </c>
      <c r="J671" s="255">
        <f t="shared" si="130"/>
        <v>10.176923076923076</v>
      </c>
      <c r="K671" s="8" t="s">
        <v>3145</v>
      </c>
      <c r="L671" s="401"/>
      <c r="M671" s="572" t="s">
        <v>5775</v>
      </c>
      <c r="N671" s="8" t="s">
        <v>3208</v>
      </c>
      <c r="O671" s="426">
        <v>5.4169499999999995E-2</v>
      </c>
      <c r="P671" s="423">
        <v>2888</v>
      </c>
      <c r="Q671" s="439">
        <v>18628</v>
      </c>
      <c r="R671" s="451" t="s">
        <v>3226</v>
      </c>
      <c r="S671" s="459"/>
      <c r="T671" s="448">
        <v>25</v>
      </c>
      <c r="U671" s="549" t="s">
        <v>5450</v>
      </c>
      <c r="V671" s="519" t="s">
        <v>4220</v>
      </c>
      <c r="W671" s="479" t="s">
        <v>5990</v>
      </c>
      <c r="X671" s="169"/>
      <c r="Y671" s="237" t="s">
        <v>245</v>
      </c>
      <c r="Z671" s="145">
        <f t="shared" si="131"/>
        <v>0</v>
      </c>
      <c r="AA671" s="145">
        <f t="shared" si="132"/>
        <v>0</v>
      </c>
      <c r="AB671" s="257">
        <f t="shared" si="133"/>
        <v>0</v>
      </c>
      <c r="AC671" s="142">
        <f t="shared" si="134"/>
        <v>0</v>
      </c>
      <c r="AD671" s="143">
        <f t="shared" si="135"/>
        <v>0</v>
      </c>
      <c r="AE671" s="144" t="str">
        <f t="shared" si="136"/>
        <v/>
      </c>
      <c r="AF671" s="144">
        <f t="shared" si="137"/>
        <v>0</v>
      </c>
      <c r="AG671" s="144" t="str">
        <f t="shared" si="138"/>
        <v/>
      </c>
      <c r="AH671" s="591">
        <f t="shared" si="139"/>
        <v>0</v>
      </c>
    </row>
    <row r="672" spans="1:34" ht="15.75">
      <c r="A672" s="12" t="s">
        <v>5681</v>
      </c>
      <c r="B672" s="13"/>
      <c r="C672" s="348"/>
      <c r="D672" s="382"/>
      <c r="E672" s="380"/>
      <c r="F672" s="401"/>
      <c r="G672" s="8"/>
      <c r="H672" s="413"/>
      <c r="I672" s="410"/>
      <c r="J672" s="565"/>
      <c r="K672" s="417"/>
      <c r="L672" s="8"/>
      <c r="M672" s="572"/>
      <c r="N672" s="417"/>
      <c r="O672" s="346"/>
      <c r="P672" s="423"/>
      <c r="Q672" s="438"/>
      <c r="R672" s="454"/>
      <c r="S672" s="456"/>
      <c r="T672" s="425"/>
      <c r="U672" s="506"/>
      <c r="V672" s="530"/>
      <c r="W672" s="425"/>
      <c r="X672" s="137"/>
      <c r="Y672" s="71" t="s">
        <v>1015</v>
      </c>
      <c r="Z672" s="195"/>
      <c r="AA672" s="195"/>
      <c r="AB672" s="142"/>
      <c r="AC672" s="142"/>
      <c r="AD672" s="143"/>
      <c r="AE672" s="144"/>
      <c r="AF672" s="144"/>
      <c r="AG672" s="144"/>
      <c r="AH672" s="591"/>
    </row>
    <row r="673" spans="1:34">
      <c r="A673" s="573"/>
      <c r="B673" s="13">
        <v>218</v>
      </c>
      <c r="C673" s="343" t="s">
        <v>2300</v>
      </c>
      <c r="D673" s="374" t="s">
        <v>458</v>
      </c>
      <c r="E673" s="379" t="s">
        <v>334</v>
      </c>
      <c r="F673" s="405">
        <v>8</v>
      </c>
      <c r="G673" s="136"/>
      <c r="H673" s="413">
        <v>378</v>
      </c>
      <c r="I673" s="146">
        <f t="shared" si="129"/>
        <v>264.59999999999997</v>
      </c>
      <c r="J673" s="255">
        <f t="shared" si="130"/>
        <v>10.176923076923076</v>
      </c>
      <c r="K673" s="8" t="s">
        <v>3145</v>
      </c>
      <c r="L673" s="424"/>
      <c r="M673" s="572" t="s">
        <v>5775</v>
      </c>
      <c r="N673" s="8" t="s">
        <v>10</v>
      </c>
      <c r="O673" s="426">
        <v>5.4169499999999995E-2</v>
      </c>
      <c r="P673" s="423">
        <v>2888</v>
      </c>
      <c r="Q673" s="439">
        <v>20716</v>
      </c>
      <c r="R673" s="451" t="s">
        <v>3226</v>
      </c>
      <c r="S673" s="459"/>
      <c r="T673" s="448">
        <v>25</v>
      </c>
      <c r="U673" s="548" t="s">
        <v>4222</v>
      </c>
      <c r="V673" s="522" t="s">
        <v>4223</v>
      </c>
      <c r="W673" s="479" t="s">
        <v>5991</v>
      </c>
      <c r="X673" s="169"/>
      <c r="Y673" s="71" t="s">
        <v>245</v>
      </c>
      <c r="Z673" s="145">
        <f t="shared" si="131"/>
        <v>0</v>
      </c>
      <c r="AA673" s="145">
        <f t="shared" si="132"/>
        <v>0</v>
      </c>
      <c r="AB673" s="257">
        <f t="shared" si="133"/>
        <v>0</v>
      </c>
      <c r="AC673" s="142">
        <f t="shared" si="134"/>
        <v>0</v>
      </c>
      <c r="AD673" s="143">
        <f t="shared" si="135"/>
        <v>0</v>
      </c>
      <c r="AE673" s="144" t="str">
        <f t="shared" si="136"/>
        <v/>
      </c>
      <c r="AF673" s="144" t="str">
        <f t="shared" si="137"/>
        <v/>
      </c>
      <c r="AG673" s="144">
        <f t="shared" si="138"/>
        <v>0</v>
      </c>
      <c r="AH673" s="591">
        <f t="shared" si="139"/>
        <v>0</v>
      </c>
    </row>
    <row r="674" spans="1:34">
      <c r="A674" s="573"/>
      <c r="B674" s="13">
        <v>218</v>
      </c>
      <c r="C674" s="341" t="s">
        <v>2301</v>
      </c>
      <c r="D674" s="341" t="s">
        <v>2297</v>
      </c>
      <c r="E674" s="379" t="s">
        <v>334</v>
      </c>
      <c r="F674" s="405">
        <v>8</v>
      </c>
      <c r="G674" s="232"/>
      <c r="H674" s="413">
        <v>378</v>
      </c>
      <c r="I674" s="146">
        <f t="shared" si="129"/>
        <v>264.59999999999997</v>
      </c>
      <c r="J674" s="255">
        <f t="shared" si="130"/>
        <v>10.176923076923076</v>
      </c>
      <c r="K674" s="8" t="s">
        <v>3145</v>
      </c>
      <c r="L674" s="424" t="s">
        <v>4211</v>
      </c>
      <c r="M674" s="572" t="s">
        <v>5776</v>
      </c>
      <c r="N674" s="8" t="s">
        <v>10</v>
      </c>
      <c r="O674" s="426">
        <v>5.4169499999999995E-2</v>
      </c>
      <c r="P674" s="423">
        <v>2888</v>
      </c>
      <c r="Q674" s="439">
        <v>20260</v>
      </c>
      <c r="R674" s="451" t="s">
        <v>4206</v>
      </c>
      <c r="S674" s="459"/>
      <c r="T674" s="448">
        <v>25</v>
      </c>
      <c r="U674" s="549" t="s">
        <v>5449</v>
      </c>
      <c r="V674" s="523" t="s">
        <v>4224</v>
      </c>
      <c r="W674" s="479" t="s">
        <v>5989</v>
      </c>
      <c r="X674" s="169"/>
      <c r="Y674" s="71" t="s">
        <v>245</v>
      </c>
      <c r="Z674" s="145">
        <f t="shared" si="131"/>
        <v>0</v>
      </c>
      <c r="AA674" s="145">
        <f t="shared" si="132"/>
        <v>0</v>
      </c>
      <c r="AB674" s="257">
        <f t="shared" si="133"/>
        <v>0</v>
      </c>
      <c r="AC674" s="142">
        <f t="shared" si="134"/>
        <v>0</v>
      </c>
      <c r="AD674" s="143">
        <f t="shared" si="135"/>
        <v>0</v>
      </c>
      <c r="AE674" s="144" t="str">
        <f t="shared" si="136"/>
        <v/>
      </c>
      <c r="AF674" s="144" t="str">
        <f t="shared" si="137"/>
        <v/>
      </c>
      <c r="AG674" s="144">
        <f t="shared" si="138"/>
        <v>0</v>
      </c>
      <c r="AH674" s="591">
        <f t="shared" si="139"/>
        <v>0</v>
      </c>
    </row>
    <row r="675" spans="1:34">
      <c r="A675" s="573"/>
      <c r="B675" s="13">
        <v>218</v>
      </c>
      <c r="C675" s="341" t="s">
        <v>2302</v>
      </c>
      <c r="D675" s="341" t="s">
        <v>2303</v>
      </c>
      <c r="E675" s="379" t="s">
        <v>334</v>
      </c>
      <c r="F675" s="405">
        <v>8</v>
      </c>
      <c r="G675" s="136"/>
      <c r="H675" s="413">
        <v>378</v>
      </c>
      <c r="I675" s="146">
        <f t="shared" si="129"/>
        <v>264.59999999999997</v>
      </c>
      <c r="J675" s="255">
        <f t="shared" si="130"/>
        <v>10.176923076923076</v>
      </c>
      <c r="K675" s="8" t="s">
        <v>3145</v>
      </c>
      <c r="L675" s="424" t="s">
        <v>4211</v>
      </c>
      <c r="M675" s="572" t="s">
        <v>5776</v>
      </c>
      <c r="N675" s="8" t="s">
        <v>10</v>
      </c>
      <c r="O675" s="426">
        <v>5.4169499999999995E-2</v>
      </c>
      <c r="P675" s="423">
        <v>2888</v>
      </c>
      <c r="Q675" s="439">
        <v>19436</v>
      </c>
      <c r="R675" s="451" t="s">
        <v>3245</v>
      </c>
      <c r="S675" s="459"/>
      <c r="T675" s="448">
        <v>25</v>
      </c>
      <c r="U675" s="548" t="s">
        <v>4225</v>
      </c>
      <c r="V675" s="522" t="s">
        <v>4226</v>
      </c>
      <c r="W675" s="479" t="s">
        <v>5992</v>
      </c>
      <c r="X675" s="169"/>
      <c r="Y675" s="71" t="s">
        <v>246</v>
      </c>
      <c r="Z675" s="145">
        <f t="shared" si="131"/>
        <v>0</v>
      </c>
      <c r="AA675" s="145">
        <f t="shared" si="132"/>
        <v>0</v>
      </c>
      <c r="AB675" s="257">
        <f t="shared" si="133"/>
        <v>0</v>
      </c>
      <c r="AC675" s="142">
        <f t="shared" si="134"/>
        <v>0</v>
      </c>
      <c r="AD675" s="143">
        <f t="shared" si="135"/>
        <v>0</v>
      </c>
      <c r="AE675" s="144" t="str">
        <f t="shared" si="136"/>
        <v/>
      </c>
      <c r="AF675" s="144" t="str">
        <f t="shared" si="137"/>
        <v/>
      </c>
      <c r="AG675" s="144">
        <f t="shared" si="138"/>
        <v>0</v>
      </c>
      <c r="AH675" s="591">
        <f t="shared" si="139"/>
        <v>0</v>
      </c>
    </row>
    <row r="676" spans="1:34">
      <c r="A676" s="573"/>
      <c r="B676" s="13">
        <v>218</v>
      </c>
      <c r="C676" s="353" t="s">
        <v>2304</v>
      </c>
      <c r="D676" s="341" t="s">
        <v>2299</v>
      </c>
      <c r="E676" s="379" t="s">
        <v>334</v>
      </c>
      <c r="F676" s="405">
        <v>8</v>
      </c>
      <c r="G676" s="235"/>
      <c r="H676" s="413">
        <v>378</v>
      </c>
      <c r="I676" s="146">
        <f t="shared" si="129"/>
        <v>264.59999999999997</v>
      </c>
      <c r="J676" s="255">
        <f t="shared" si="130"/>
        <v>10.176923076923076</v>
      </c>
      <c r="K676" s="8" t="s">
        <v>3145</v>
      </c>
      <c r="L676" s="424" t="s">
        <v>4211</v>
      </c>
      <c r="M676" s="572" t="s">
        <v>5776</v>
      </c>
      <c r="N676" s="8" t="s">
        <v>10</v>
      </c>
      <c r="O676" s="426">
        <v>5.4169499999999995E-2</v>
      </c>
      <c r="P676" s="423">
        <v>2888</v>
      </c>
      <c r="Q676" s="439">
        <v>18628</v>
      </c>
      <c r="R676" s="451" t="s">
        <v>3226</v>
      </c>
      <c r="S676" s="459"/>
      <c r="T676" s="448">
        <v>25</v>
      </c>
      <c r="U676" s="548" t="s">
        <v>4228</v>
      </c>
      <c r="V676" s="510" t="s">
        <v>4229</v>
      </c>
      <c r="W676" s="479" t="s">
        <v>5990</v>
      </c>
      <c r="X676" s="169"/>
      <c r="Y676" s="71" t="s">
        <v>245</v>
      </c>
      <c r="Z676" s="145">
        <f t="shared" si="131"/>
        <v>0</v>
      </c>
      <c r="AA676" s="145">
        <f t="shared" si="132"/>
        <v>0</v>
      </c>
      <c r="AB676" s="257">
        <f t="shared" si="133"/>
        <v>0</v>
      </c>
      <c r="AC676" s="142">
        <f t="shared" si="134"/>
        <v>0</v>
      </c>
      <c r="AD676" s="143">
        <f t="shared" si="135"/>
        <v>0</v>
      </c>
      <c r="AE676" s="144" t="str">
        <f t="shared" si="136"/>
        <v/>
      </c>
      <c r="AF676" s="144" t="str">
        <f t="shared" si="137"/>
        <v/>
      </c>
      <c r="AG676" s="144">
        <f t="shared" si="138"/>
        <v>0</v>
      </c>
      <c r="AH676" s="591">
        <f t="shared" si="139"/>
        <v>0</v>
      </c>
    </row>
    <row r="677" spans="1:34" ht="15.75">
      <c r="A677" s="12" t="s">
        <v>5682</v>
      </c>
      <c r="B677" s="13"/>
      <c r="C677" s="348"/>
      <c r="D677" s="382"/>
      <c r="E677" s="380"/>
      <c r="F677" s="401"/>
      <c r="G677" s="136"/>
      <c r="H677" s="413"/>
      <c r="I677" s="410"/>
      <c r="J677" s="565"/>
      <c r="K677" s="417"/>
      <c r="L677" s="8"/>
      <c r="M677" s="572"/>
      <c r="N677" s="8"/>
      <c r="O677" s="346"/>
      <c r="P677" s="423"/>
      <c r="Q677" s="439"/>
      <c r="R677" s="454"/>
      <c r="S677" s="456"/>
      <c r="T677" s="425"/>
      <c r="U677" s="506"/>
      <c r="V677" s="530"/>
      <c r="W677" s="425"/>
      <c r="X677" s="137"/>
      <c r="Y677" s="71" t="s">
        <v>1015</v>
      </c>
      <c r="Z677" s="195"/>
      <c r="AA677" s="195"/>
      <c r="AB677" s="142"/>
      <c r="AC677" s="142"/>
      <c r="AD677" s="143"/>
      <c r="AE677" s="144"/>
      <c r="AF677" s="144"/>
      <c r="AG677" s="144"/>
      <c r="AH677" s="591"/>
    </row>
    <row r="678" spans="1:34">
      <c r="A678" s="573"/>
      <c r="B678" s="13">
        <v>90</v>
      </c>
      <c r="C678" s="344" t="s">
        <v>2305</v>
      </c>
      <c r="D678" s="344" t="s">
        <v>460</v>
      </c>
      <c r="E678" s="379" t="s">
        <v>335</v>
      </c>
      <c r="F678" s="402">
        <v>6</v>
      </c>
      <c r="G678" s="8"/>
      <c r="H678" s="413">
        <v>605</v>
      </c>
      <c r="I678" s="146">
        <f t="shared" si="129"/>
        <v>423.5</v>
      </c>
      <c r="J678" s="255">
        <f t="shared" si="130"/>
        <v>16.28846153846154</v>
      </c>
      <c r="K678" s="8" t="s">
        <v>3207</v>
      </c>
      <c r="L678" s="346"/>
      <c r="M678" s="572" t="s">
        <v>5775</v>
      </c>
      <c r="N678" s="8" t="s">
        <v>3208</v>
      </c>
      <c r="O678" s="426">
        <v>5.3351999999999997E-2</v>
      </c>
      <c r="P678" s="423">
        <v>4350</v>
      </c>
      <c r="Q678" s="402">
        <v>23600</v>
      </c>
      <c r="R678" s="451" t="s">
        <v>4230</v>
      </c>
      <c r="S678" s="457"/>
      <c r="T678" s="448">
        <v>30</v>
      </c>
      <c r="U678" s="548" t="s">
        <v>4231</v>
      </c>
      <c r="V678" s="514" t="s">
        <v>4232</v>
      </c>
      <c r="W678" s="479" t="s">
        <v>810</v>
      </c>
      <c r="X678" s="169"/>
      <c r="Y678" s="238" t="s">
        <v>245</v>
      </c>
      <c r="Z678" s="145">
        <f t="shared" si="131"/>
        <v>0</v>
      </c>
      <c r="AA678" s="145">
        <f t="shared" si="132"/>
        <v>0</v>
      </c>
      <c r="AB678" s="257">
        <f t="shared" si="133"/>
        <v>0</v>
      </c>
      <c r="AC678" s="142">
        <f t="shared" si="134"/>
        <v>0</v>
      </c>
      <c r="AD678" s="143">
        <f t="shared" si="135"/>
        <v>0</v>
      </c>
      <c r="AE678" s="144" t="str">
        <f t="shared" si="136"/>
        <v/>
      </c>
      <c r="AF678" s="144">
        <f t="shared" si="137"/>
        <v>0</v>
      </c>
      <c r="AG678" s="144" t="str">
        <f t="shared" si="138"/>
        <v/>
      </c>
      <c r="AH678" s="591">
        <f t="shared" si="139"/>
        <v>0</v>
      </c>
    </row>
    <row r="679" spans="1:34">
      <c r="A679" s="573"/>
      <c r="B679" s="13">
        <v>90</v>
      </c>
      <c r="C679" s="341" t="s">
        <v>2306</v>
      </c>
      <c r="D679" s="341" t="s">
        <v>461</v>
      </c>
      <c r="E679" s="379" t="s">
        <v>335</v>
      </c>
      <c r="F679" s="405">
        <v>6</v>
      </c>
      <c r="G679" s="8"/>
      <c r="H679" s="413">
        <v>499</v>
      </c>
      <c r="I679" s="146">
        <f t="shared" si="129"/>
        <v>349.29999999999995</v>
      </c>
      <c r="J679" s="255">
        <f t="shared" si="130"/>
        <v>13.434615384615382</v>
      </c>
      <c r="K679" s="8" t="s">
        <v>3207</v>
      </c>
      <c r="L679" s="401"/>
      <c r="M679" s="572" t="s">
        <v>5775</v>
      </c>
      <c r="N679" s="8" t="s">
        <v>3208</v>
      </c>
      <c r="O679" s="426">
        <v>4.7652E-2</v>
      </c>
      <c r="P679" s="423">
        <v>2850</v>
      </c>
      <c r="Q679" s="439">
        <v>20508</v>
      </c>
      <c r="R679" s="460" t="s">
        <v>4233</v>
      </c>
      <c r="S679" s="460"/>
      <c r="T679" s="448">
        <v>35</v>
      </c>
      <c r="U679" s="549" t="s">
        <v>655</v>
      </c>
      <c r="V679" s="514" t="s">
        <v>4234</v>
      </c>
      <c r="W679" s="479" t="s">
        <v>783</v>
      </c>
      <c r="X679" s="169"/>
      <c r="Y679" s="237" t="s">
        <v>6572</v>
      </c>
      <c r="Z679" s="145">
        <f t="shared" si="131"/>
        <v>0</v>
      </c>
      <c r="AA679" s="145">
        <f t="shared" si="132"/>
        <v>0</v>
      </c>
      <c r="AB679" s="257">
        <f t="shared" si="133"/>
        <v>0</v>
      </c>
      <c r="AC679" s="142">
        <f t="shared" si="134"/>
        <v>0</v>
      </c>
      <c r="AD679" s="143">
        <f t="shared" si="135"/>
        <v>0</v>
      </c>
      <c r="AE679" s="144" t="str">
        <f t="shared" si="136"/>
        <v/>
      </c>
      <c r="AF679" s="144">
        <f t="shared" si="137"/>
        <v>0</v>
      </c>
      <c r="AG679" s="144" t="str">
        <f t="shared" si="138"/>
        <v/>
      </c>
      <c r="AH679" s="591">
        <f t="shared" si="139"/>
        <v>0</v>
      </c>
    </row>
    <row r="680" spans="1:34">
      <c r="A680" s="573"/>
      <c r="B680" s="13">
        <v>90</v>
      </c>
      <c r="C680" s="341" t="s">
        <v>2307</v>
      </c>
      <c r="D680" s="341" t="s">
        <v>2308</v>
      </c>
      <c r="E680" s="379" t="s">
        <v>335</v>
      </c>
      <c r="F680" s="405">
        <v>6</v>
      </c>
      <c r="G680" s="8"/>
      <c r="H680" s="413">
        <v>499</v>
      </c>
      <c r="I680" s="146">
        <f t="shared" si="129"/>
        <v>349.29999999999995</v>
      </c>
      <c r="J680" s="255">
        <f t="shared" si="130"/>
        <v>13.434615384615382</v>
      </c>
      <c r="K680" s="8" t="s">
        <v>3207</v>
      </c>
      <c r="L680" s="401"/>
      <c r="M680" s="572" t="s">
        <v>5775</v>
      </c>
      <c r="N680" s="8" t="s">
        <v>3208</v>
      </c>
      <c r="O680" s="426">
        <v>4.7652E-2</v>
      </c>
      <c r="P680" s="423">
        <v>2850</v>
      </c>
      <c r="Q680" s="439">
        <v>21100</v>
      </c>
      <c r="R680" s="460" t="s">
        <v>4233</v>
      </c>
      <c r="S680" s="460"/>
      <c r="T680" s="448">
        <v>35</v>
      </c>
      <c r="U680" s="549" t="s">
        <v>5451</v>
      </c>
      <c r="V680" s="514" t="s">
        <v>4235</v>
      </c>
      <c r="W680" s="479" t="s">
        <v>783</v>
      </c>
      <c r="X680" s="169"/>
      <c r="Y680" s="71" t="s">
        <v>6572</v>
      </c>
      <c r="Z680" s="145">
        <f t="shared" si="131"/>
        <v>0</v>
      </c>
      <c r="AA680" s="145">
        <f t="shared" si="132"/>
        <v>0</v>
      </c>
      <c r="AB680" s="257">
        <f t="shared" si="133"/>
        <v>0</v>
      </c>
      <c r="AC680" s="142">
        <f t="shared" si="134"/>
        <v>0</v>
      </c>
      <c r="AD680" s="143">
        <f t="shared" si="135"/>
        <v>0</v>
      </c>
      <c r="AE680" s="144" t="str">
        <f t="shared" si="136"/>
        <v/>
      </c>
      <c r="AF680" s="144">
        <f t="shared" si="137"/>
        <v>0</v>
      </c>
      <c r="AG680" s="144" t="str">
        <f t="shared" si="138"/>
        <v/>
      </c>
      <c r="AH680" s="591">
        <f t="shared" si="139"/>
        <v>0</v>
      </c>
    </row>
    <row r="681" spans="1:34" ht="15.75">
      <c r="A681" s="12" t="s">
        <v>5683</v>
      </c>
      <c r="B681" s="13"/>
      <c r="C681" s="348"/>
      <c r="D681" s="382"/>
      <c r="E681" s="380"/>
      <c r="F681" s="401"/>
      <c r="G681" s="8"/>
      <c r="H681" s="413"/>
      <c r="I681" s="410"/>
      <c r="J681" s="565"/>
      <c r="K681" s="417"/>
      <c r="L681" s="8"/>
      <c r="M681" s="572"/>
      <c r="N681" s="417"/>
      <c r="O681" s="346"/>
      <c r="P681" s="423"/>
      <c r="Q681" s="438"/>
      <c r="R681" s="461"/>
      <c r="S681" s="457"/>
      <c r="T681" s="425"/>
      <c r="U681" s="506"/>
      <c r="V681" s="530"/>
      <c r="W681" s="425"/>
      <c r="X681" s="137"/>
      <c r="Y681" s="71" t="s">
        <v>1015</v>
      </c>
      <c r="Z681" s="195"/>
      <c r="AA681" s="195"/>
      <c r="AB681" s="142"/>
      <c r="AC681" s="142"/>
      <c r="AD681" s="143"/>
      <c r="AE681" s="144"/>
      <c r="AF681" s="144"/>
      <c r="AG681" s="144"/>
      <c r="AH681" s="591"/>
    </row>
    <row r="682" spans="1:34">
      <c r="A682" s="573"/>
      <c r="B682" s="13">
        <v>91</v>
      </c>
      <c r="C682" s="353" t="s">
        <v>2309</v>
      </c>
      <c r="D682" s="341" t="s">
        <v>2310</v>
      </c>
      <c r="E682" s="379" t="s">
        <v>335</v>
      </c>
      <c r="F682" s="405">
        <v>6</v>
      </c>
      <c r="G682" s="8"/>
      <c r="H682" s="413">
        <v>433</v>
      </c>
      <c r="I682" s="146">
        <f t="shared" si="129"/>
        <v>303.09999999999997</v>
      </c>
      <c r="J682" s="255">
        <f t="shared" si="130"/>
        <v>11.657692307692306</v>
      </c>
      <c r="K682" s="8" t="s">
        <v>3145</v>
      </c>
      <c r="L682" s="424"/>
      <c r="M682" s="572" t="s">
        <v>5777</v>
      </c>
      <c r="N682" s="8" t="s">
        <v>10</v>
      </c>
      <c r="O682" s="426">
        <v>4.7652E-2</v>
      </c>
      <c r="P682" s="423">
        <v>2550</v>
      </c>
      <c r="Q682" s="439">
        <v>20000</v>
      </c>
      <c r="R682" s="460" t="s">
        <v>4236</v>
      </c>
      <c r="S682" s="457"/>
      <c r="T682" s="448">
        <v>30</v>
      </c>
      <c r="U682" s="548" t="s">
        <v>5452</v>
      </c>
      <c r="V682" s="512" t="s">
        <v>4237</v>
      </c>
      <c r="W682" s="479" t="s">
        <v>783</v>
      </c>
      <c r="X682" s="169"/>
      <c r="Y682" s="71" t="s">
        <v>245</v>
      </c>
      <c r="Z682" s="145">
        <f t="shared" si="131"/>
        <v>0</v>
      </c>
      <c r="AA682" s="145">
        <f t="shared" si="132"/>
        <v>0</v>
      </c>
      <c r="AB682" s="257">
        <f t="shared" si="133"/>
        <v>0</v>
      </c>
      <c r="AC682" s="142">
        <f t="shared" si="134"/>
        <v>0</v>
      </c>
      <c r="AD682" s="143">
        <f t="shared" si="135"/>
        <v>0</v>
      </c>
      <c r="AE682" s="144" t="str">
        <f t="shared" si="136"/>
        <v/>
      </c>
      <c r="AF682" s="144" t="str">
        <f t="shared" si="137"/>
        <v/>
      </c>
      <c r="AG682" s="144">
        <f t="shared" si="138"/>
        <v>0</v>
      </c>
      <c r="AH682" s="591">
        <f t="shared" si="139"/>
        <v>0</v>
      </c>
    </row>
    <row r="683" spans="1:34">
      <c r="A683" s="573"/>
      <c r="B683" s="13">
        <v>91</v>
      </c>
      <c r="C683" s="344" t="s">
        <v>2311</v>
      </c>
      <c r="D683" s="344" t="s">
        <v>460</v>
      </c>
      <c r="E683" s="379" t="s">
        <v>335</v>
      </c>
      <c r="F683" s="405">
        <v>6</v>
      </c>
      <c r="G683" s="232"/>
      <c r="H683" s="413">
        <v>530</v>
      </c>
      <c r="I683" s="146">
        <f t="shared" si="129"/>
        <v>371</v>
      </c>
      <c r="J683" s="255">
        <f t="shared" si="130"/>
        <v>14.26923076923077</v>
      </c>
      <c r="K683" s="8" t="s">
        <v>3145</v>
      </c>
      <c r="L683" s="424"/>
      <c r="M683" s="572" t="s">
        <v>5777</v>
      </c>
      <c r="N683" s="8" t="s">
        <v>10</v>
      </c>
      <c r="O683" s="426">
        <v>4.7652E-2</v>
      </c>
      <c r="P683" s="423">
        <v>2976</v>
      </c>
      <c r="Q683" s="439">
        <v>21000</v>
      </c>
      <c r="R683" s="451" t="s">
        <v>4238</v>
      </c>
      <c r="S683" s="457"/>
      <c r="T683" s="448">
        <v>30</v>
      </c>
      <c r="U683" s="548" t="s">
        <v>4239</v>
      </c>
      <c r="V683" s="512" t="s">
        <v>4240</v>
      </c>
      <c r="W683" s="479" t="s">
        <v>783</v>
      </c>
      <c r="X683" s="169"/>
      <c r="Y683" s="71" t="s">
        <v>245</v>
      </c>
      <c r="Z683" s="145">
        <f t="shared" si="131"/>
        <v>0</v>
      </c>
      <c r="AA683" s="145">
        <f t="shared" si="132"/>
        <v>0</v>
      </c>
      <c r="AB683" s="257">
        <f t="shared" si="133"/>
        <v>0</v>
      </c>
      <c r="AC683" s="142">
        <f t="shared" si="134"/>
        <v>0</v>
      </c>
      <c r="AD683" s="143">
        <f t="shared" si="135"/>
        <v>0</v>
      </c>
      <c r="AE683" s="144" t="str">
        <f t="shared" si="136"/>
        <v/>
      </c>
      <c r="AF683" s="144" t="str">
        <f t="shared" si="137"/>
        <v/>
      </c>
      <c r="AG683" s="144">
        <f t="shared" si="138"/>
        <v>0</v>
      </c>
      <c r="AH683" s="591">
        <f t="shared" si="139"/>
        <v>0</v>
      </c>
    </row>
    <row r="684" spans="1:34" ht="15.75">
      <c r="A684" s="12"/>
      <c r="B684" s="13">
        <v>91</v>
      </c>
      <c r="C684" s="342" t="s">
        <v>2312</v>
      </c>
      <c r="D684" s="347" t="s">
        <v>422</v>
      </c>
      <c r="E684" s="379" t="s">
        <v>335</v>
      </c>
      <c r="F684" s="405">
        <v>6</v>
      </c>
      <c r="G684" s="136"/>
      <c r="H684" s="413">
        <v>510</v>
      </c>
      <c r="I684" s="146">
        <f t="shared" si="129"/>
        <v>357</v>
      </c>
      <c r="J684" s="255">
        <f t="shared" si="130"/>
        <v>13.73076923076923</v>
      </c>
      <c r="K684" s="8" t="s">
        <v>3145</v>
      </c>
      <c r="L684" s="424"/>
      <c r="M684" s="572" t="s">
        <v>5777</v>
      </c>
      <c r="N684" s="8" t="s">
        <v>10</v>
      </c>
      <c r="O684" s="426">
        <v>4.7652E-2</v>
      </c>
      <c r="P684" s="423">
        <v>2958</v>
      </c>
      <c r="Q684" s="439">
        <v>16800</v>
      </c>
      <c r="R684" s="461" t="s">
        <v>4233</v>
      </c>
      <c r="S684" s="457"/>
      <c r="T684" s="448">
        <v>30</v>
      </c>
      <c r="U684" s="548" t="s">
        <v>4241</v>
      </c>
      <c r="V684" s="512" t="s">
        <v>4242</v>
      </c>
      <c r="W684" s="425" t="s">
        <v>5993</v>
      </c>
      <c r="X684" s="169"/>
      <c r="Y684" s="71" t="s">
        <v>245</v>
      </c>
      <c r="Z684" s="145">
        <f t="shared" si="131"/>
        <v>0</v>
      </c>
      <c r="AA684" s="145">
        <f t="shared" si="132"/>
        <v>0</v>
      </c>
      <c r="AB684" s="257">
        <f t="shared" si="133"/>
        <v>0</v>
      </c>
      <c r="AC684" s="142">
        <f t="shared" si="134"/>
        <v>0</v>
      </c>
      <c r="AD684" s="143">
        <f t="shared" si="135"/>
        <v>0</v>
      </c>
      <c r="AE684" s="144" t="str">
        <f t="shared" si="136"/>
        <v/>
      </c>
      <c r="AF684" s="144" t="str">
        <f t="shared" si="137"/>
        <v/>
      </c>
      <c r="AG684" s="144">
        <f t="shared" si="138"/>
        <v>0</v>
      </c>
      <c r="AH684" s="591">
        <f t="shared" si="139"/>
        <v>0</v>
      </c>
    </row>
    <row r="685" spans="1:34">
      <c r="A685" s="573"/>
      <c r="B685" s="13">
        <v>91</v>
      </c>
      <c r="C685" s="343" t="s">
        <v>2313</v>
      </c>
      <c r="D685" s="374" t="s">
        <v>463</v>
      </c>
      <c r="E685" s="379" t="s">
        <v>335</v>
      </c>
      <c r="F685" s="405">
        <v>6</v>
      </c>
      <c r="G685" s="235"/>
      <c r="H685" s="413">
        <v>475</v>
      </c>
      <c r="I685" s="146">
        <f t="shared" si="129"/>
        <v>332.5</v>
      </c>
      <c r="J685" s="255">
        <f t="shared" si="130"/>
        <v>12.788461538461538</v>
      </c>
      <c r="K685" s="8" t="s">
        <v>3145</v>
      </c>
      <c r="L685" s="424"/>
      <c r="M685" s="572" t="s">
        <v>5775</v>
      </c>
      <c r="N685" s="8" t="s">
        <v>10</v>
      </c>
      <c r="O685" s="426">
        <v>4.7652E-2</v>
      </c>
      <c r="P685" s="423">
        <v>2850</v>
      </c>
      <c r="Q685" s="439">
        <v>21192</v>
      </c>
      <c r="R685" s="451" t="s">
        <v>4244</v>
      </c>
      <c r="S685" s="457"/>
      <c r="T685" s="448">
        <v>35</v>
      </c>
      <c r="U685" s="548" t="s">
        <v>4245</v>
      </c>
      <c r="V685" s="512" t="s">
        <v>4246</v>
      </c>
      <c r="W685" s="479" t="s">
        <v>783</v>
      </c>
      <c r="X685" s="169"/>
      <c r="Y685" s="71" t="s">
        <v>245</v>
      </c>
      <c r="Z685" s="145">
        <f t="shared" si="131"/>
        <v>0</v>
      </c>
      <c r="AA685" s="145">
        <f t="shared" si="132"/>
        <v>0</v>
      </c>
      <c r="AB685" s="257">
        <f t="shared" si="133"/>
        <v>0</v>
      </c>
      <c r="AC685" s="142">
        <f t="shared" si="134"/>
        <v>0</v>
      </c>
      <c r="AD685" s="143">
        <f t="shared" si="135"/>
        <v>0</v>
      </c>
      <c r="AE685" s="144" t="str">
        <f t="shared" si="136"/>
        <v/>
      </c>
      <c r="AF685" s="144" t="str">
        <f t="shared" si="137"/>
        <v/>
      </c>
      <c r="AG685" s="144">
        <f t="shared" si="138"/>
        <v>0</v>
      </c>
      <c r="AH685" s="591">
        <f t="shared" si="139"/>
        <v>0</v>
      </c>
    </row>
    <row r="686" spans="1:34">
      <c r="A686" s="573"/>
      <c r="B686" s="13">
        <v>91</v>
      </c>
      <c r="C686" s="341" t="s">
        <v>2314</v>
      </c>
      <c r="D686" s="341" t="s">
        <v>461</v>
      </c>
      <c r="E686" s="379" t="s">
        <v>335</v>
      </c>
      <c r="F686" s="405">
        <v>6</v>
      </c>
      <c r="G686" s="232"/>
      <c r="H686" s="413">
        <v>475</v>
      </c>
      <c r="I686" s="146">
        <f t="shared" si="129"/>
        <v>332.5</v>
      </c>
      <c r="J686" s="255">
        <f t="shared" si="130"/>
        <v>12.788461538461538</v>
      </c>
      <c r="K686" s="8" t="s">
        <v>3145</v>
      </c>
      <c r="L686" s="424" t="s">
        <v>4247</v>
      </c>
      <c r="M686" s="572" t="s">
        <v>5776</v>
      </c>
      <c r="N686" s="8" t="s">
        <v>10</v>
      </c>
      <c r="O686" s="426">
        <v>4.7652E-2</v>
      </c>
      <c r="P686" s="423">
        <v>2850</v>
      </c>
      <c r="Q686" s="439">
        <v>20508</v>
      </c>
      <c r="R686" s="451" t="s">
        <v>4238</v>
      </c>
      <c r="S686" s="457"/>
      <c r="T686" s="448">
        <v>35</v>
      </c>
      <c r="U686" s="549" t="s">
        <v>655</v>
      </c>
      <c r="V686" s="522" t="s">
        <v>4248</v>
      </c>
      <c r="W686" s="479" t="s">
        <v>783</v>
      </c>
      <c r="X686" s="169"/>
      <c r="Y686" s="234" t="s">
        <v>245</v>
      </c>
      <c r="Z686" s="145">
        <f t="shared" si="131"/>
        <v>0</v>
      </c>
      <c r="AA686" s="145">
        <f t="shared" si="132"/>
        <v>0</v>
      </c>
      <c r="AB686" s="257">
        <f t="shared" si="133"/>
        <v>0</v>
      </c>
      <c r="AC686" s="142">
        <f t="shared" si="134"/>
        <v>0</v>
      </c>
      <c r="AD686" s="143">
        <f t="shared" si="135"/>
        <v>0</v>
      </c>
      <c r="AE686" s="144" t="str">
        <f t="shared" si="136"/>
        <v/>
      </c>
      <c r="AF686" s="144" t="str">
        <f t="shared" si="137"/>
        <v/>
      </c>
      <c r="AG686" s="144">
        <f t="shared" si="138"/>
        <v>0</v>
      </c>
      <c r="AH686" s="591">
        <f t="shared" si="139"/>
        <v>0</v>
      </c>
    </row>
    <row r="687" spans="1:34">
      <c r="A687" s="573"/>
      <c r="B687" s="13">
        <v>91</v>
      </c>
      <c r="C687" s="343" t="s">
        <v>2315</v>
      </c>
      <c r="D687" s="374" t="s">
        <v>464</v>
      </c>
      <c r="E687" s="379" t="s">
        <v>335</v>
      </c>
      <c r="F687" s="405">
        <v>6</v>
      </c>
      <c r="G687" s="136"/>
      <c r="H687" s="413">
        <v>475</v>
      </c>
      <c r="I687" s="146">
        <f t="shared" si="129"/>
        <v>332.5</v>
      </c>
      <c r="J687" s="255">
        <f t="shared" si="130"/>
        <v>12.788461538461538</v>
      </c>
      <c r="K687" s="8" t="s">
        <v>3145</v>
      </c>
      <c r="L687" s="424"/>
      <c r="M687" s="572" t="s">
        <v>5775</v>
      </c>
      <c r="N687" s="8" t="s">
        <v>10</v>
      </c>
      <c r="O687" s="426">
        <v>4.7652E-2</v>
      </c>
      <c r="P687" s="423">
        <v>2850</v>
      </c>
      <c r="Q687" s="439">
        <v>20868</v>
      </c>
      <c r="R687" s="451" t="s">
        <v>4238</v>
      </c>
      <c r="S687" s="457"/>
      <c r="T687" s="448">
        <v>35</v>
      </c>
      <c r="U687" s="548" t="s">
        <v>4249</v>
      </c>
      <c r="V687" s="522" t="s">
        <v>656</v>
      </c>
      <c r="W687" s="425" t="s">
        <v>823</v>
      </c>
      <c r="X687" s="169"/>
      <c r="Y687" s="238" t="s">
        <v>245</v>
      </c>
      <c r="Z687" s="145">
        <f t="shared" si="131"/>
        <v>0</v>
      </c>
      <c r="AA687" s="145">
        <f t="shared" si="132"/>
        <v>0</v>
      </c>
      <c r="AB687" s="257">
        <f t="shared" si="133"/>
        <v>0</v>
      </c>
      <c r="AC687" s="142">
        <f t="shared" si="134"/>
        <v>0</v>
      </c>
      <c r="AD687" s="143">
        <f t="shared" si="135"/>
        <v>0</v>
      </c>
      <c r="AE687" s="144" t="str">
        <f t="shared" si="136"/>
        <v/>
      </c>
      <c r="AF687" s="144" t="str">
        <f t="shared" si="137"/>
        <v/>
      </c>
      <c r="AG687" s="144">
        <f t="shared" si="138"/>
        <v>0</v>
      </c>
      <c r="AH687" s="591">
        <f t="shared" si="139"/>
        <v>0</v>
      </c>
    </row>
    <row r="688" spans="1:34">
      <c r="A688" s="573"/>
      <c r="B688" s="13">
        <v>91</v>
      </c>
      <c r="C688" s="341" t="s">
        <v>2316</v>
      </c>
      <c r="D688" s="341" t="s">
        <v>2308</v>
      </c>
      <c r="E688" s="379" t="s">
        <v>335</v>
      </c>
      <c r="F688" s="405">
        <v>6</v>
      </c>
      <c r="G688" s="235"/>
      <c r="H688" s="413">
        <v>475</v>
      </c>
      <c r="I688" s="146">
        <f t="shared" si="129"/>
        <v>332.5</v>
      </c>
      <c r="J688" s="255">
        <f t="shared" si="130"/>
        <v>12.788461538461538</v>
      </c>
      <c r="K688" s="8" t="s">
        <v>3145</v>
      </c>
      <c r="L688" s="424" t="s">
        <v>4247</v>
      </c>
      <c r="M688" s="572" t="s">
        <v>5776</v>
      </c>
      <c r="N688" s="8" t="s">
        <v>10</v>
      </c>
      <c r="O688" s="426">
        <v>4.7652E-2</v>
      </c>
      <c r="P688" s="423">
        <v>2850</v>
      </c>
      <c r="Q688" s="439">
        <v>21100</v>
      </c>
      <c r="R688" s="451" t="s">
        <v>4238</v>
      </c>
      <c r="S688" s="457"/>
      <c r="T688" s="448">
        <v>35</v>
      </c>
      <c r="U688" s="548" t="s">
        <v>4250</v>
      </c>
      <c r="V688" s="519" t="s">
        <v>4251</v>
      </c>
      <c r="W688" s="479" t="s">
        <v>783</v>
      </c>
      <c r="X688" s="169"/>
      <c r="Y688" s="237" t="s">
        <v>245</v>
      </c>
      <c r="Z688" s="145">
        <f t="shared" si="131"/>
        <v>0</v>
      </c>
      <c r="AA688" s="145">
        <f t="shared" si="132"/>
        <v>0</v>
      </c>
      <c r="AB688" s="257">
        <f t="shared" si="133"/>
        <v>0</v>
      </c>
      <c r="AC688" s="142">
        <f t="shared" si="134"/>
        <v>0</v>
      </c>
      <c r="AD688" s="143">
        <f t="shared" si="135"/>
        <v>0</v>
      </c>
      <c r="AE688" s="144" t="str">
        <f t="shared" si="136"/>
        <v/>
      </c>
      <c r="AF688" s="144" t="str">
        <f t="shared" si="137"/>
        <v/>
      </c>
      <c r="AG688" s="144">
        <f t="shared" si="138"/>
        <v>0</v>
      </c>
      <c r="AH688" s="591">
        <f t="shared" si="139"/>
        <v>0</v>
      </c>
    </row>
    <row r="689" spans="1:34">
      <c r="A689" s="573"/>
      <c r="B689" s="13">
        <v>91</v>
      </c>
      <c r="C689" s="353" t="s">
        <v>2317</v>
      </c>
      <c r="D689" s="341" t="s">
        <v>465</v>
      </c>
      <c r="E689" s="379" t="s">
        <v>335</v>
      </c>
      <c r="F689" s="405">
        <v>6</v>
      </c>
      <c r="G689" s="136"/>
      <c r="H689" s="413">
        <v>475</v>
      </c>
      <c r="I689" s="146">
        <f t="shared" si="129"/>
        <v>332.5</v>
      </c>
      <c r="J689" s="255">
        <f t="shared" si="130"/>
        <v>12.788461538461538</v>
      </c>
      <c r="K689" s="8" t="s">
        <v>3145</v>
      </c>
      <c r="L689" s="424" t="s">
        <v>4247</v>
      </c>
      <c r="M689" s="572" t="s">
        <v>5776</v>
      </c>
      <c r="N689" s="8" t="s">
        <v>10</v>
      </c>
      <c r="O689" s="426">
        <v>4.7652E-2</v>
      </c>
      <c r="P689" s="423">
        <v>2850</v>
      </c>
      <c r="Q689" s="439">
        <v>20000</v>
      </c>
      <c r="R689" s="451" t="s">
        <v>4238</v>
      </c>
      <c r="S689" s="457"/>
      <c r="T689" s="448">
        <v>35</v>
      </c>
      <c r="U689" s="548" t="s">
        <v>4252</v>
      </c>
      <c r="V689" s="520" t="s">
        <v>4253</v>
      </c>
      <c r="W689" s="479" t="s">
        <v>783</v>
      </c>
      <c r="X689" s="169"/>
      <c r="Y689" s="234" t="s">
        <v>246</v>
      </c>
      <c r="Z689" s="145">
        <f t="shared" si="131"/>
        <v>0</v>
      </c>
      <c r="AA689" s="145">
        <f t="shared" si="132"/>
        <v>0</v>
      </c>
      <c r="AB689" s="257">
        <f t="shared" si="133"/>
        <v>0</v>
      </c>
      <c r="AC689" s="142">
        <f t="shared" si="134"/>
        <v>0</v>
      </c>
      <c r="AD689" s="143">
        <f t="shared" si="135"/>
        <v>0</v>
      </c>
      <c r="AE689" s="144" t="str">
        <f t="shared" si="136"/>
        <v/>
      </c>
      <c r="AF689" s="144" t="str">
        <f t="shared" si="137"/>
        <v/>
      </c>
      <c r="AG689" s="144">
        <f t="shared" si="138"/>
        <v>0</v>
      </c>
      <c r="AH689" s="591">
        <f t="shared" si="139"/>
        <v>0</v>
      </c>
    </row>
    <row r="690" spans="1:34">
      <c r="A690" s="573"/>
      <c r="B690" s="13">
        <v>91</v>
      </c>
      <c r="C690" s="341" t="s">
        <v>2318</v>
      </c>
      <c r="D690" s="341" t="s">
        <v>2319</v>
      </c>
      <c r="E690" s="379" t="s">
        <v>335</v>
      </c>
      <c r="F690" s="405">
        <v>6</v>
      </c>
      <c r="G690" s="232"/>
      <c r="H690" s="413">
        <v>475</v>
      </c>
      <c r="I690" s="146">
        <f t="shared" si="129"/>
        <v>332.5</v>
      </c>
      <c r="J690" s="255">
        <f t="shared" si="130"/>
        <v>12.788461538461538</v>
      </c>
      <c r="K690" s="8" t="s">
        <v>3145</v>
      </c>
      <c r="L690" s="424" t="s">
        <v>4247</v>
      </c>
      <c r="M690" s="572"/>
      <c r="N690" s="8" t="s">
        <v>10</v>
      </c>
      <c r="O690" s="426">
        <v>4.7652E-2</v>
      </c>
      <c r="P690" s="423">
        <v>2850</v>
      </c>
      <c r="Q690" s="439">
        <v>20448</v>
      </c>
      <c r="R690" s="451" t="s">
        <v>4238</v>
      </c>
      <c r="S690" s="457"/>
      <c r="T690" s="448">
        <v>35</v>
      </c>
      <c r="U690" s="548" t="s">
        <v>4254</v>
      </c>
      <c r="V690" s="520" t="s">
        <v>4255</v>
      </c>
      <c r="W690" s="479" t="s">
        <v>783</v>
      </c>
      <c r="X690" s="169"/>
      <c r="Y690" s="238" t="s">
        <v>245</v>
      </c>
      <c r="Z690" s="145">
        <f t="shared" si="131"/>
        <v>0</v>
      </c>
      <c r="AA690" s="145">
        <f t="shared" si="132"/>
        <v>0</v>
      </c>
      <c r="AB690" s="257">
        <f t="shared" si="133"/>
        <v>0</v>
      </c>
      <c r="AC690" s="142">
        <f t="shared" si="134"/>
        <v>0</v>
      </c>
      <c r="AD690" s="143">
        <f t="shared" si="135"/>
        <v>0</v>
      </c>
      <c r="AE690" s="144" t="str">
        <f t="shared" si="136"/>
        <v/>
      </c>
      <c r="AF690" s="144" t="str">
        <f t="shared" si="137"/>
        <v/>
      </c>
      <c r="AG690" s="144">
        <f t="shared" si="138"/>
        <v>0</v>
      </c>
      <c r="AH690" s="591">
        <f t="shared" si="139"/>
        <v>0</v>
      </c>
    </row>
    <row r="691" spans="1:34" ht="15.75">
      <c r="A691" s="12" t="s">
        <v>5684</v>
      </c>
      <c r="B691" s="13"/>
      <c r="C691" s="348"/>
      <c r="D691" s="382"/>
      <c r="E691" s="380"/>
      <c r="F691" s="401"/>
      <c r="G691" s="136"/>
      <c r="H691" s="413"/>
      <c r="I691" s="410"/>
      <c r="J691" s="565"/>
      <c r="K691" s="417"/>
      <c r="L691" s="8"/>
      <c r="M691" s="572"/>
      <c r="N691" s="8"/>
      <c r="O691" s="346"/>
      <c r="P691" s="423"/>
      <c r="Q691" s="439"/>
      <c r="R691" s="461"/>
      <c r="S691" s="461"/>
      <c r="T691" s="425"/>
      <c r="U691" s="506"/>
      <c r="V691" s="530"/>
      <c r="W691" s="425"/>
      <c r="X691" s="137"/>
      <c r="Y691" s="237" t="s">
        <v>1015</v>
      </c>
      <c r="Z691" s="195"/>
      <c r="AA691" s="195"/>
      <c r="AB691" s="142"/>
      <c r="AC691" s="142"/>
      <c r="AD691" s="143"/>
      <c r="AE691" s="144"/>
      <c r="AF691" s="144"/>
      <c r="AG691" s="144"/>
      <c r="AH691" s="591"/>
    </row>
    <row r="692" spans="1:34">
      <c r="A692" s="573"/>
      <c r="B692" s="13">
        <v>90</v>
      </c>
      <c r="C692" s="341" t="s">
        <v>2320</v>
      </c>
      <c r="D692" s="341" t="s">
        <v>467</v>
      </c>
      <c r="E692" s="379" t="s">
        <v>335</v>
      </c>
      <c r="F692" s="405">
        <v>6</v>
      </c>
      <c r="G692" s="235"/>
      <c r="H692" s="413">
        <v>510</v>
      </c>
      <c r="I692" s="146">
        <f t="shared" si="129"/>
        <v>357</v>
      </c>
      <c r="J692" s="255">
        <f t="shared" si="130"/>
        <v>13.73076923076923</v>
      </c>
      <c r="K692" s="8" t="s">
        <v>3207</v>
      </c>
      <c r="L692" s="401"/>
      <c r="M692" s="572" t="s">
        <v>5775</v>
      </c>
      <c r="N692" s="8" t="s">
        <v>3208</v>
      </c>
      <c r="O692" s="426">
        <v>4.7652E-2</v>
      </c>
      <c r="P692" s="423">
        <v>2412</v>
      </c>
      <c r="Q692" s="439">
        <v>20500</v>
      </c>
      <c r="R692" s="451" t="s">
        <v>4238</v>
      </c>
      <c r="S692" s="457"/>
      <c r="T692" s="448">
        <v>25</v>
      </c>
      <c r="U692" s="549" t="s">
        <v>5453</v>
      </c>
      <c r="V692" s="514" t="s">
        <v>4256</v>
      </c>
      <c r="W692" s="479" t="s">
        <v>781</v>
      </c>
      <c r="X692" s="169"/>
      <c r="Y692" s="71" t="s">
        <v>245</v>
      </c>
      <c r="Z692" s="145">
        <f t="shared" si="131"/>
        <v>0</v>
      </c>
      <c r="AA692" s="145">
        <f t="shared" si="132"/>
        <v>0</v>
      </c>
      <c r="AB692" s="257">
        <f t="shared" si="133"/>
        <v>0</v>
      </c>
      <c r="AC692" s="142">
        <f t="shared" si="134"/>
        <v>0</v>
      </c>
      <c r="AD692" s="143">
        <f t="shared" si="135"/>
        <v>0</v>
      </c>
      <c r="AE692" s="144" t="str">
        <f t="shared" si="136"/>
        <v/>
      </c>
      <c r="AF692" s="144">
        <f t="shared" si="137"/>
        <v>0</v>
      </c>
      <c r="AG692" s="144" t="str">
        <f t="shared" si="138"/>
        <v/>
      </c>
      <c r="AH692" s="591">
        <f t="shared" si="139"/>
        <v>0</v>
      </c>
    </row>
    <row r="693" spans="1:34" ht="15.75">
      <c r="A693" s="12" t="s">
        <v>5685</v>
      </c>
      <c r="B693" s="13"/>
      <c r="C693" s="348"/>
      <c r="D693" s="382"/>
      <c r="E693" s="380"/>
      <c r="F693" s="401"/>
      <c r="G693" s="8"/>
      <c r="H693" s="413"/>
      <c r="I693" s="410"/>
      <c r="J693" s="565"/>
      <c r="K693" s="417"/>
      <c r="L693" s="8"/>
      <c r="M693" s="572"/>
      <c r="N693" s="417"/>
      <c r="O693" s="346"/>
      <c r="P693" s="423"/>
      <c r="Q693" s="439"/>
      <c r="R693" s="454"/>
      <c r="S693" s="456"/>
      <c r="T693" s="425"/>
      <c r="U693" s="506"/>
      <c r="V693" s="521"/>
      <c r="W693" s="425"/>
      <c r="X693" s="137"/>
      <c r="Y693" s="234" t="s">
        <v>1015</v>
      </c>
      <c r="Z693" s="195"/>
      <c r="AA693" s="195"/>
      <c r="AB693" s="142"/>
      <c r="AC693" s="142"/>
      <c r="AD693" s="143"/>
      <c r="AE693" s="144"/>
      <c r="AF693" s="144"/>
      <c r="AG693" s="144"/>
      <c r="AH693" s="591"/>
    </row>
    <row r="694" spans="1:34">
      <c r="A694" s="573"/>
      <c r="B694" s="13"/>
      <c r="C694" s="353" t="s">
        <v>2321</v>
      </c>
      <c r="D694" s="341" t="s">
        <v>467</v>
      </c>
      <c r="E694" s="379" t="s">
        <v>335</v>
      </c>
      <c r="F694" s="405">
        <v>6</v>
      </c>
      <c r="G694" s="8"/>
      <c r="H694" s="413">
        <v>631</v>
      </c>
      <c r="I694" s="146">
        <f t="shared" si="129"/>
        <v>441.7</v>
      </c>
      <c r="J694" s="255">
        <f t="shared" si="130"/>
        <v>16.988461538461539</v>
      </c>
      <c r="K694" s="8" t="s">
        <v>3207</v>
      </c>
      <c r="L694" s="401"/>
      <c r="M694" s="572"/>
      <c r="N694" s="8" t="s">
        <v>10</v>
      </c>
      <c r="O694" s="426">
        <v>4.7652E-2</v>
      </c>
      <c r="P694" s="423">
        <v>2412</v>
      </c>
      <c r="Q694" s="439">
        <v>22500</v>
      </c>
      <c r="R694" s="451" t="s">
        <v>4238</v>
      </c>
      <c r="S694" s="456"/>
      <c r="T694" s="448">
        <v>25</v>
      </c>
      <c r="U694" s="548" t="s">
        <v>5454</v>
      </c>
      <c r="V694" s="523" t="s">
        <v>4257</v>
      </c>
      <c r="W694" s="479" t="s">
        <v>781</v>
      </c>
      <c r="X694" s="169"/>
      <c r="Y694" s="238" t="s">
        <v>245</v>
      </c>
      <c r="Z694" s="145">
        <f t="shared" si="131"/>
        <v>0</v>
      </c>
      <c r="AA694" s="145">
        <f t="shared" si="132"/>
        <v>0</v>
      </c>
      <c r="AB694" s="257">
        <f t="shared" si="133"/>
        <v>0</v>
      </c>
      <c r="AC694" s="142">
        <f t="shared" si="134"/>
        <v>0</v>
      </c>
      <c r="AD694" s="143">
        <f t="shared" si="135"/>
        <v>0</v>
      </c>
      <c r="AE694" s="144" t="str">
        <f t="shared" si="136"/>
        <v/>
      </c>
      <c r="AF694" s="144" t="str">
        <f t="shared" si="137"/>
        <v/>
      </c>
      <c r="AG694" s="144">
        <f t="shared" si="138"/>
        <v>0</v>
      </c>
      <c r="AH694" s="591">
        <f t="shared" si="139"/>
        <v>0</v>
      </c>
    </row>
    <row r="695" spans="1:34">
      <c r="A695" s="573"/>
      <c r="B695" s="13">
        <v>91</v>
      </c>
      <c r="C695" s="341" t="s">
        <v>2322</v>
      </c>
      <c r="D695" s="341" t="s">
        <v>469</v>
      </c>
      <c r="E695" s="379" t="s">
        <v>335</v>
      </c>
      <c r="F695" s="405">
        <v>6</v>
      </c>
      <c r="G695" s="8"/>
      <c r="H695" s="413">
        <v>475</v>
      </c>
      <c r="I695" s="146">
        <f t="shared" si="129"/>
        <v>332.5</v>
      </c>
      <c r="J695" s="255">
        <f t="shared" si="130"/>
        <v>12.788461538461538</v>
      </c>
      <c r="K695" s="8" t="s">
        <v>3145</v>
      </c>
      <c r="L695" s="424" t="s">
        <v>4247</v>
      </c>
      <c r="M695" s="572" t="s">
        <v>5776</v>
      </c>
      <c r="N695" s="8" t="s">
        <v>10</v>
      </c>
      <c r="O695" s="426">
        <v>4.7652E-2</v>
      </c>
      <c r="P695" s="423">
        <v>2850</v>
      </c>
      <c r="Q695" s="439">
        <v>20496</v>
      </c>
      <c r="R695" s="451" t="s">
        <v>4238</v>
      </c>
      <c r="S695" s="460"/>
      <c r="T695" s="448">
        <v>35</v>
      </c>
      <c r="U695" s="548" t="s">
        <v>4258</v>
      </c>
      <c r="V695" s="523" t="s">
        <v>4259</v>
      </c>
      <c r="W695" s="479" t="s">
        <v>824</v>
      </c>
      <c r="X695" s="169"/>
      <c r="Y695" s="237" t="s">
        <v>245</v>
      </c>
      <c r="Z695" s="145">
        <f t="shared" si="131"/>
        <v>0</v>
      </c>
      <c r="AA695" s="145">
        <f t="shared" si="132"/>
        <v>0</v>
      </c>
      <c r="AB695" s="257">
        <f t="shared" si="133"/>
        <v>0</v>
      </c>
      <c r="AC695" s="142">
        <f t="shared" si="134"/>
        <v>0</v>
      </c>
      <c r="AD695" s="143">
        <f t="shared" si="135"/>
        <v>0</v>
      </c>
      <c r="AE695" s="144" t="str">
        <f t="shared" si="136"/>
        <v/>
      </c>
      <c r="AF695" s="144" t="str">
        <f t="shared" si="137"/>
        <v/>
      </c>
      <c r="AG695" s="144">
        <f t="shared" si="138"/>
        <v>0</v>
      </c>
      <c r="AH695" s="591">
        <f t="shared" si="139"/>
        <v>0</v>
      </c>
    </row>
    <row r="696" spans="1:34">
      <c r="A696" s="573"/>
      <c r="B696" s="13">
        <v>91</v>
      </c>
      <c r="C696" s="341" t="s">
        <v>2323</v>
      </c>
      <c r="D696" s="341" t="s">
        <v>470</v>
      </c>
      <c r="E696" s="379" t="s">
        <v>335</v>
      </c>
      <c r="F696" s="405">
        <v>6</v>
      </c>
      <c r="G696" s="233"/>
      <c r="H696" s="413">
        <v>475</v>
      </c>
      <c r="I696" s="146">
        <f t="shared" si="129"/>
        <v>332.5</v>
      </c>
      <c r="J696" s="255">
        <f t="shared" si="130"/>
        <v>12.788461538461538</v>
      </c>
      <c r="K696" s="8" t="s">
        <v>3145</v>
      </c>
      <c r="L696" s="424" t="s">
        <v>4247</v>
      </c>
      <c r="M696" s="572" t="s">
        <v>5776</v>
      </c>
      <c r="N696" s="8" t="s">
        <v>10</v>
      </c>
      <c r="O696" s="426">
        <v>4.7652E-2</v>
      </c>
      <c r="P696" s="423">
        <v>2850</v>
      </c>
      <c r="Q696" s="439">
        <v>20538</v>
      </c>
      <c r="R696" s="451" t="s">
        <v>4238</v>
      </c>
      <c r="S696" s="460"/>
      <c r="T696" s="448">
        <v>35</v>
      </c>
      <c r="U696" s="548" t="s">
        <v>4260</v>
      </c>
      <c r="V696" s="523" t="s">
        <v>4261</v>
      </c>
      <c r="W696" s="479" t="s">
        <v>825</v>
      </c>
      <c r="X696" s="169"/>
      <c r="Y696" s="71" t="s">
        <v>246</v>
      </c>
      <c r="Z696" s="145">
        <f t="shared" si="131"/>
        <v>0</v>
      </c>
      <c r="AA696" s="145">
        <f t="shared" si="132"/>
        <v>0</v>
      </c>
      <c r="AB696" s="257">
        <f t="shared" si="133"/>
        <v>0</v>
      </c>
      <c r="AC696" s="142">
        <f t="shared" si="134"/>
        <v>0</v>
      </c>
      <c r="AD696" s="143">
        <f t="shared" si="135"/>
        <v>0</v>
      </c>
      <c r="AE696" s="144" t="str">
        <f t="shared" si="136"/>
        <v/>
      </c>
      <c r="AF696" s="144" t="str">
        <f t="shared" si="137"/>
        <v/>
      </c>
      <c r="AG696" s="144">
        <f t="shared" si="138"/>
        <v>0</v>
      </c>
      <c r="AH696" s="591">
        <f t="shared" si="139"/>
        <v>0</v>
      </c>
    </row>
    <row r="697" spans="1:34">
      <c r="A697" s="573"/>
      <c r="B697" s="13">
        <v>91</v>
      </c>
      <c r="C697" s="341" t="s">
        <v>2324</v>
      </c>
      <c r="D697" s="341" t="s">
        <v>471</v>
      </c>
      <c r="E697" s="379" t="s">
        <v>335</v>
      </c>
      <c r="F697" s="405">
        <v>6</v>
      </c>
      <c r="G697" s="136"/>
      <c r="H697" s="413">
        <v>475</v>
      </c>
      <c r="I697" s="146">
        <f t="shared" si="129"/>
        <v>332.5</v>
      </c>
      <c r="J697" s="255">
        <f t="shared" si="130"/>
        <v>12.788461538461538</v>
      </c>
      <c r="K697" s="8" t="s">
        <v>3145</v>
      </c>
      <c r="L697" s="424" t="s">
        <v>4247</v>
      </c>
      <c r="M697" s="572" t="s">
        <v>5776</v>
      </c>
      <c r="N697" s="8" t="s">
        <v>10</v>
      </c>
      <c r="O697" s="426">
        <v>4.7652E-2</v>
      </c>
      <c r="P697" s="423">
        <v>2850</v>
      </c>
      <c r="Q697" s="439">
        <v>20526</v>
      </c>
      <c r="R697" s="451" t="s">
        <v>4238</v>
      </c>
      <c r="S697" s="460"/>
      <c r="T697" s="448">
        <v>35</v>
      </c>
      <c r="U697" s="549" t="s">
        <v>5455</v>
      </c>
      <c r="V697" s="523" t="s">
        <v>4262</v>
      </c>
      <c r="W697" s="479" t="s">
        <v>5994</v>
      </c>
      <c r="X697" s="169"/>
      <c r="Y697" s="71" t="s">
        <v>245</v>
      </c>
      <c r="Z697" s="145">
        <f t="shared" si="131"/>
        <v>0</v>
      </c>
      <c r="AA697" s="145">
        <f t="shared" si="132"/>
        <v>0</v>
      </c>
      <c r="AB697" s="257">
        <f t="shared" si="133"/>
        <v>0</v>
      </c>
      <c r="AC697" s="142">
        <f t="shared" si="134"/>
        <v>0</v>
      </c>
      <c r="AD697" s="143">
        <f t="shared" si="135"/>
        <v>0</v>
      </c>
      <c r="AE697" s="144" t="str">
        <f t="shared" si="136"/>
        <v/>
      </c>
      <c r="AF697" s="144" t="str">
        <f t="shared" si="137"/>
        <v/>
      </c>
      <c r="AG697" s="144">
        <f t="shared" si="138"/>
        <v>0</v>
      </c>
      <c r="AH697" s="591">
        <f t="shared" si="139"/>
        <v>0</v>
      </c>
    </row>
    <row r="698" spans="1:34" ht="15.75">
      <c r="A698" s="12" t="s">
        <v>5686</v>
      </c>
      <c r="B698" s="13"/>
      <c r="C698" s="348"/>
      <c r="D698" s="382"/>
      <c r="E698" s="380"/>
      <c r="F698" s="401"/>
      <c r="G698" s="235"/>
      <c r="H698" s="413"/>
      <c r="I698" s="410"/>
      <c r="J698" s="565"/>
      <c r="K698" s="417"/>
      <c r="L698" s="8"/>
      <c r="M698" s="572"/>
      <c r="N698" s="8"/>
      <c r="O698" s="346"/>
      <c r="P698" s="423"/>
      <c r="Q698" s="439"/>
      <c r="R698" s="454"/>
      <c r="S698" s="456"/>
      <c r="T698" s="425"/>
      <c r="U698" s="506"/>
      <c r="V698" s="530"/>
      <c r="W698" s="425"/>
      <c r="X698" s="137"/>
      <c r="Y698" s="71" t="s">
        <v>1015</v>
      </c>
      <c r="Z698" s="195"/>
      <c r="AA698" s="195"/>
      <c r="AB698" s="142"/>
      <c r="AC698" s="142"/>
      <c r="AD698" s="143"/>
      <c r="AE698" s="144"/>
      <c r="AF698" s="144"/>
      <c r="AG698" s="144"/>
      <c r="AH698" s="591"/>
    </row>
    <row r="699" spans="1:34">
      <c r="A699" s="573"/>
      <c r="B699" s="13">
        <v>92</v>
      </c>
      <c r="C699" s="341" t="s">
        <v>2325</v>
      </c>
      <c r="D699" s="341" t="s">
        <v>473</v>
      </c>
      <c r="E699" s="379" t="s">
        <v>335</v>
      </c>
      <c r="F699" s="405">
        <v>6</v>
      </c>
      <c r="G699" s="8"/>
      <c r="H699" s="413">
        <v>610</v>
      </c>
      <c r="I699" s="146">
        <f t="shared" si="129"/>
        <v>427</v>
      </c>
      <c r="J699" s="255">
        <f t="shared" si="130"/>
        <v>16.423076923076923</v>
      </c>
      <c r="K699" s="8" t="s">
        <v>3145</v>
      </c>
      <c r="L699" s="401"/>
      <c r="M699" s="572" t="s">
        <v>5775</v>
      </c>
      <c r="N699" s="8" t="s">
        <v>3208</v>
      </c>
      <c r="O699" s="426">
        <v>8.6966000000000002E-2</v>
      </c>
      <c r="P699" s="423">
        <v>2850</v>
      </c>
      <c r="Q699" s="439">
        <v>21272</v>
      </c>
      <c r="R699" s="460" t="s">
        <v>4263</v>
      </c>
      <c r="S699" s="460"/>
      <c r="T699" s="448">
        <v>35</v>
      </c>
      <c r="U699" s="549" t="s">
        <v>5456</v>
      </c>
      <c r="V699" s="512" t="s">
        <v>4264</v>
      </c>
      <c r="W699" s="479" t="s">
        <v>783</v>
      </c>
      <c r="X699" s="169"/>
      <c r="Y699" s="71" t="s">
        <v>247</v>
      </c>
      <c r="Z699" s="145">
        <f t="shared" si="131"/>
        <v>0</v>
      </c>
      <c r="AA699" s="145">
        <f t="shared" si="132"/>
        <v>0</v>
      </c>
      <c r="AB699" s="257">
        <f t="shared" si="133"/>
        <v>0</v>
      </c>
      <c r="AC699" s="142">
        <f t="shared" si="134"/>
        <v>0</v>
      </c>
      <c r="AD699" s="143">
        <f t="shared" si="135"/>
        <v>0</v>
      </c>
      <c r="AE699" s="144" t="str">
        <f t="shared" si="136"/>
        <v/>
      </c>
      <c r="AF699" s="144">
        <f t="shared" si="137"/>
        <v>0</v>
      </c>
      <c r="AG699" s="144" t="str">
        <f t="shared" si="138"/>
        <v/>
      </c>
      <c r="AH699" s="591">
        <f t="shared" si="139"/>
        <v>0</v>
      </c>
    </row>
    <row r="700" spans="1:34">
      <c r="A700" s="573"/>
      <c r="B700" s="13">
        <v>92</v>
      </c>
      <c r="C700" s="341" t="s">
        <v>2326</v>
      </c>
      <c r="D700" s="341" t="s">
        <v>2327</v>
      </c>
      <c r="E700" s="379" t="s">
        <v>335</v>
      </c>
      <c r="F700" s="405">
        <v>6</v>
      </c>
      <c r="G700" s="8"/>
      <c r="H700" s="413">
        <v>610</v>
      </c>
      <c r="I700" s="146">
        <f t="shared" si="129"/>
        <v>427</v>
      </c>
      <c r="J700" s="255">
        <f t="shared" si="130"/>
        <v>16.423076923076923</v>
      </c>
      <c r="K700" s="8" t="s">
        <v>3145</v>
      </c>
      <c r="L700" s="401"/>
      <c r="M700" s="572" t="s">
        <v>5775</v>
      </c>
      <c r="N700" s="8" t="s">
        <v>3208</v>
      </c>
      <c r="O700" s="426">
        <v>8.6966000000000002E-2</v>
      </c>
      <c r="P700" s="423">
        <v>2850</v>
      </c>
      <c r="Q700" s="439">
        <v>21704</v>
      </c>
      <c r="R700" s="460" t="s">
        <v>4263</v>
      </c>
      <c r="S700" s="459"/>
      <c r="T700" s="448">
        <v>35</v>
      </c>
      <c r="U700" s="549" t="s">
        <v>5457</v>
      </c>
      <c r="V700" s="524" t="s">
        <v>4265</v>
      </c>
      <c r="W700" s="425" t="s">
        <v>823</v>
      </c>
      <c r="X700" s="169"/>
      <c r="Y700" s="238" t="s">
        <v>247</v>
      </c>
      <c r="Z700" s="145">
        <f t="shared" si="131"/>
        <v>0</v>
      </c>
      <c r="AA700" s="145">
        <f t="shared" si="132"/>
        <v>0</v>
      </c>
      <c r="AB700" s="257">
        <f t="shared" si="133"/>
        <v>0</v>
      </c>
      <c r="AC700" s="142">
        <f t="shared" si="134"/>
        <v>0</v>
      </c>
      <c r="AD700" s="143">
        <f t="shared" si="135"/>
        <v>0</v>
      </c>
      <c r="AE700" s="144" t="str">
        <f t="shared" si="136"/>
        <v/>
      </c>
      <c r="AF700" s="144">
        <f t="shared" si="137"/>
        <v>0</v>
      </c>
      <c r="AG700" s="144" t="str">
        <f t="shared" si="138"/>
        <v/>
      </c>
      <c r="AH700" s="591">
        <f t="shared" si="139"/>
        <v>0</v>
      </c>
    </row>
    <row r="701" spans="1:34">
      <c r="A701" s="573"/>
      <c r="B701" s="13">
        <v>92</v>
      </c>
      <c r="C701" s="341" t="s">
        <v>2328</v>
      </c>
      <c r="D701" s="341" t="s">
        <v>2329</v>
      </c>
      <c r="E701" s="379" t="s">
        <v>335</v>
      </c>
      <c r="F701" s="405">
        <v>6</v>
      </c>
      <c r="G701" s="136"/>
      <c r="H701" s="413">
        <v>610</v>
      </c>
      <c r="I701" s="146">
        <f t="shared" si="129"/>
        <v>427</v>
      </c>
      <c r="J701" s="255">
        <f t="shared" si="130"/>
        <v>16.423076923076923</v>
      </c>
      <c r="K701" s="8" t="s">
        <v>3145</v>
      </c>
      <c r="L701" s="401"/>
      <c r="M701" s="572" t="s">
        <v>5775</v>
      </c>
      <c r="N701" s="8" t="s">
        <v>3208</v>
      </c>
      <c r="O701" s="426">
        <v>8.6966000000000002E-2</v>
      </c>
      <c r="P701" s="423">
        <v>2850</v>
      </c>
      <c r="Q701" s="439">
        <v>22244</v>
      </c>
      <c r="R701" s="451" t="s">
        <v>4266</v>
      </c>
      <c r="S701" s="459"/>
      <c r="T701" s="448">
        <v>35</v>
      </c>
      <c r="U701" s="549" t="s">
        <v>5458</v>
      </c>
      <c r="V701" s="512" t="s">
        <v>4267</v>
      </c>
      <c r="W701" s="479" t="s">
        <v>783</v>
      </c>
      <c r="X701" s="169"/>
      <c r="Y701" s="237" t="s">
        <v>247</v>
      </c>
      <c r="Z701" s="145">
        <f t="shared" si="131"/>
        <v>0</v>
      </c>
      <c r="AA701" s="145">
        <f t="shared" si="132"/>
        <v>0</v>
      </c>
      <c r="AB701" s="257">
        <f t="shared" si="133"/>
        <v>0</v>
      </c>
      <c r="AC701" s="142">
        <f t="shared" si="134"/>
        <v>0</v>
      </c>
      <c r="AD701" s="143">
        <f t="shared" si="135"/>
        <v>0</v>
      </c>
      <c r="AE701" s="144" t="str">
        <f t="shared" si="136"/>
        <v/>
      </c>
      <c r="AF701" s="144">
        <f t="shared" si="137"/>
        <v>0</v>
      </c>
      <c r="AG701" s="144" t="str">
        <f t="shared" si="138"/>
        <v/>
      </c>
      <c r="AH701" s="591">
        <f t="shared" si="139"/>
        <v>0</v>
      </c>
    </row>
    <row r="702" spans="1:34">
      <c r="A702" s="573"/>
      <c r="B702" s="13">
        <v>92</v>
      </c>
      <c r="C702" s="341" t="s">
        <v>2330</v>
      </c>
      <c r="D702" s="341" t="s">
        <v>474</v>
      </c>
      <c r="E702" s="379" t="s">
        <v>335</v>
      </c>
      <c r="F702" s="405">
        <v>6</v>
      </c>
      <c r="G702" s="8"/>
      <c r="H702" s="413">
        <v>610</v>
      </c>
      <c r="I702" s="146">
        <f t="shared" si="129"/>
        <v>427</v>
      </c>
      <c r="J702" s="255">
        <f t="shared" si="130"/>
        <v>16.423076923076923</v>
      </c>
      <c r="K702" s="8" t="s">
        <v>3145</v>
      </c>
      <c r="L702" s="401"/>
      <c r="M702" s="572" t="s">
        <v>5775</v>
      </c>
      <c r="N702" s="8" t="s">
        <v>3208</v>
      </c>
      <c r="O702" s="426">
        <v>8.6966000000000002E-2</v>
      </c>
      <c r="P702" s="423">
        <v>2850</v>
      </c>
      <c r="Q702" s="439">
        <v>22500</v>
      </c>
      <c r="R702" s="459" t="s">
        <v>4268</v>
      </c>
      <c r="S702" s="459"/>
      <c r="T702" s="448">
        <v>35</v>
      </c>
      <c r="U702" s="549" t="s">
        <v>5459</v>
      </c>
      <c r="V702" s="512" t="s">
        <v>4269</v>
      </c>
      <c r="W702" s="479" t="s">
        <v>783</v>
      </c>
      <c r="X702" s="169"/>
      <c r="Y702" s="71" t="s">
        <v>247</v>
      </c>
      <c r="Z702" s="145">
        <f t="shared" si="131"/>
        <v>0</v>
      </c>
      <c r="AA702" s="145">
        <f t="shared" si="132"/>
        <v>0</v>
      </c>
      <c r="AB702" s="257">
        <f t="shared" si="133"/>
        <v>0</v>
      </c>
      <c r="AC702" s="142">
        <f t="shared" si="134"/>
        <v>0</v>
      </c>
      <c r="AD702" s="143">
        <f t="shared" si="135"/>
        <v>0</v>
      </c>
      <c r="AE702" s="144" t="str">
        <f t="shared" si="136"/>
        <v/>
      </c>
      <c r="AF702" s="144">
        <f t="shared" si="137"/>
        <v>0</v>
      </c>
      <c r="AG702" s="144" t="str">
        <f t="shared" si="138"/>
        <v/>
      </c>
      <c r="AH702" s="591">
        <f t="shared" si="139"/>
        <v>0</v>
      </c>
    </row>
    <row r="703" spans="1:34">
      <c r="A703" s="573"/>
      <c r="B703" s="13">
        <v>92</v>
      </c>
      <c r="C703" s="341" t="s">
        <v>6570</v>
      </c>
      <c r="D703" s="341" t="s">
        <v>475</v>
      </c>
      <c r="E703" s="379" t="s">
        <v>335</v>
      </c>
      <c r="F703" s="405">
        <v>6</v>
      </c>
      <c r="G703" s="8"/>
      <c r="H703" s="413">
        <v>610</v>
      </c>
      <c r="I703" s="146">
        <f t="shared" ref="I703" si="140">(H703)*$G$20</f>
        <v>427</v>
      </c>
      <c r="J703" s="255">
        <f t="shared" ref="J703" si="141">(I703/$J$19)</f>
        <v>16.423076923076923</v>
      </c>
      <c r="K703" s="8" t="s">
        <v>3145</v>
      </c>
      <c r="L703" s="401"/>
      <c r="M703" s="572" t="s">
        <v>5775</v>
      </c>
      <c r="N703" s="8" t="s">
        <v>3208</v>
      </c>
      <c r="O703" s="426">
        <v>8.6966000000000002E-2</v>
      </c>
      <c r="P703" s="423">
        <v>2850</v>
      </c>
      <c r="Q703" s="439">
        <v>22500</v>
      </c>
      <c r="R703" s="459" t="s">
        <v>4268</v>
      </c>
      <c r="S703" s="459"/>
      <c r="T703" s="448">
        <v>35</v>
      </c>
      <c r="U703" s="548" t="s">
        <v>5584</v>
      </c>
      <c r="V703" s="512" t="s">
        <v>6571</v>
      </c>
      <c r="W703" s="479" t="s">
        <v>783</v>
      </c>
      <c r="X703" s="169"/>
      <c r="Y703" s="71" t="s">
        <v>245</v>
      </c>
      <c r="Z703" s="145">
        <f t="shared" ref="Z703" si="142">(X703*F703*I703)</f>
        <v>0</v>
      </c>
      <c r="AA703" s="145">
        <f t="shared" ref="AA703" si="143">(Z703*1.21)</f>
        <v>0</v>
      </c>
      <c r="AB703" s="257">
        <f t="shared" ref="AB703" si="144">(X703*J703*F703)</f>
        <v>0</v>
      </c>
      <c r="AC703" s="142">
        <f t="shared" ref="AC703" si="145">(X703*Q703/1000)</f>
        <v>0</v>
      </c>
      <c r="AD703" s="143">
        <f t="shared" ref="AD703" si="146">(X703*O703)</f>
        <v>0</v>
      </c>
      <c r="AE703" s="144" t="str">
        <f t="shared" ref="AE703" si="147">IF(N703="1.1G",(P703/1000)*X703,"")</f>
        <v/>
      </c>
      <c r="AF703" s="144">
        <f t="shared" ref="AF703" si="148">IF(N703="1.3G",(P703/1000)*X703,"")</f>
        <v>0</v>
      </c>
      <c r="AG703" s="144" t="str">
        <f t="shared" ref="AG703" si="149">IF(N703="1.4G",(P703/1000)*X703,"")</f>
        <v/>
      </c>
      <c r="AH703" s="591">
        <f t="shared" ref="AH703" si="150">SUM(AE703:AG703)</f>
        <v>0</v>
      </c>
    </row>
    <row r="704" spans="1:34" ht="15.75">
      <c r="A704" s="12" t="s">
        <v>5687</v>
      </c>
      <c r="B704" s="13"/>
      <c r="C704" s="348"/>
      <c r="D704" s="382"/>
      <c r="E704" s="380"/>
      <c r="F704" s="401"/>
      <c r="G704" s="232"/>
      <c r="H704" s="413"/>
      <c r="I704" s="410"/>
      <c r="J704" s="565"/>
      <c r="K704" s="417"/>
      <c r="L704" s="8"/>
      <c r="M704" s="572"/>
      <c r="N704" s="417"/>
      <c r="O704" s="346"/>
      <c r="P704" s="423"/>
      <c r="Q704" s="438"/>
      <c r="R704" s="454"/>
      <c r="S704" s="456"/>
      <c r="T704" s="425"/>
      <c r="U704" s="548"/>
      <c r="V704" s="530"/>
      <c r="W704" s="425"/>
      <c r="X704" s="137"/>
      <c r="Y704" s="71" t="s">
        <v>1015</v>
      </c>
      <c r="Z704" s="195"/>
      <c r="AA704" s="195"/>
      <c r="AB704" s="142"/>
      <c r="AC704" s="142"/>
      <c r="AD704" s="143"/>
      <c r="AE704" s="144"/>
      <c r="AF704" s="144"/>
      <c r="AG704" s="144"/>
      <c r="AH704" s="591"/>
    </row>
    <row r="705" spans="1:34">
      <c r="A705" s="573"/>
      <c r="B705" s="13">
        <v>219</v>
      </c>
      <c r="C705" s="341" t="s">
        <v>2331</v>
      </c>
      <c r="D705" s="341" t="s">
        <v>473</v>
      </c>
      <c r="E705" s="379" t="s">
        <v>335</v>
      </c>
      <c r="F705" s="405">
        <v>6</v>
      </c>
      <c r="G705" s="136"/>
      <c r="H705" s="413">
        <v>610</v>
      </c>
      <c r="I705" s="146">
        <f t="shared" si="129"/>
        <v>427</v>
      </c>
      <c r="J705" s="255">
        <f t="shared" si="130"/>
        <v>16.423076923076923</v>
      </c>
      <c r="K705" s="8" t="s">
        <v>3145</v>
      </c>
      <c r="L705" s="8" t="s">
        <v>4270</v>
      </c>
      <c r="M705" s="572" t="s">
        <v>5776</v>
      </c>
      <c r="N705" s="8" t="s">
        <v>10</v>
      </c>
      <c r="O705" s="426">
        <v>8.6966000000000002E-2</v>
      </c>
      <c r="P705" s="423">
        <v>2850</v>
      </c>
      <c r="Q705" s="439">
        <v>21272</v>
      </c>
      <c r="R705" s="459" t="s">
        <v>4244</v>
      </c>
      <c r="S705" s="460"/>
      <c r="T705" s="448">
        <v>35</v>
      </c>
      <c r="U705" s="548" t="s">
        <v>4271</v>
      </c>
      <c r="V705" s="519" t="s">
        <v>4272</v>
      </c>
      <c r="W705" s="479" t="s">
        <v>783</v>
      </c>
      <c r="X705" s="169"/>
      <c r="Y705" s="71" t="s">
        <v>6572</v>
      </c>
      <c r="Z705" s="145">
        <f t="shared" si="131"/>
        <v>0</v>
      </c>
      <c r="AA705" s="145">
        <f t="shared" si="132"/>
        <v>0</v>
      </c>
      <c r="AB705" s="257">
        <f t="shared" si="133"/>
        <v>0</v>
      </c>
      <c r="AC705" s="142">
        <f t="shared" si="134"/>
        <v>0</v>
      </c>
      <c r="AD705" s="143">
        <f t="shared" si="135"/>
        <v>0</v>
      </c>
      <c r="AE705" s="144" t="str">
        <f t="shared" si="136"/>
        <v/>
      </c>
      <c r="AF705" s="144" t="str">
        <f t="shared" si="137"/>
        <v/>
      </c>
      <c r="AG705" s="144">
        <f t="shared" si="138"/>
        <v>0</v>
      </c>
      <c r="AH705" s="591">
        <f t="shared" si="139"/>
        <v>0</v>
      </c>
    </row>
    <row r="706" spans="1:34">
      <c r="A706" s="573"/>
      <c r="B706" s="13">
        <v>219</v>
      </c>
      <c r="C706" s="341" t="s">
        <v>2332</v>
      </c>
      <c r="D706" s="341" t="s">
        <v>2327</v>
      </c>
      <c r="E706" s="379" t="s">
        <v>335</v>
      </c>
      <c r="F706" s="405">
        <v>6</v>
      </c>
      <c r="G706" s="235"/>
      <c r="H706" s="413">
        <v>610</v>
      </c>
      <c r="I706" s="146">
        <f t="shared" si="129"/>
        <v>427</v>
      </c>
      <c r="J706" s="255">
        <f t="shared" si="130"/>
        <v>16.423076923076923</v>
      </c>
      <c r="K706" s="8" t="s">
        <v>3145</v>
      </c>
      <c r="L706" s="8" t="s">
        <v>4270</v>
      </c>
      <c r="M706" s="572" t="s">
        <v>5776</v>
      </c>
      <c r="N706" s="8" t="s">
        <v>10</v>
      </c>
      <c r="O706" s="426">
        <v>8.6966000000000002E-2</v>
      </c>
      <c r="P706" s="423">
        <v>2850</v>
      </c>
      <c r="Q706" s="439">
        <v>21704</v>
      </c>
      <c r="R706" s="460" t="s">
        <v>4273</v>
      </c>
      <c r="S706" s="459"/>
      <c r="T706" s="448">
        <v>35</v>
      </c>
      <c r="U706" s="548" t="s">
        <v>4274</v>
      </c>
      <c r="V706" s="524" t="s">
        <v>4275</v>
      </c>
      <c r="W706" s="425" t="s">
        <v>823</v>
      </c>
      <c r="X706" s="169"/>
      <c r="Y706" s="71" t="s">
        <v>247</v>
      </c>
      <c r="Z706" s="145">
        <f t="shared" si="131"/>
        <v>0</v>
      </c>
      <c r="AA706" s="145">
        <f t="shared" si="132"/>
        <v>0</v>
      </c>
      <c r="AB706" s="257">
        <f t="shared" si="133"/>
        <v>0</v>
      </c>
      <c r="AC706" s="142">
        <f t="shared" si="134"/>
        <v>0</v>
      </c>
      <c r="AD706" s="143">
        <f t="shared" si="135"/>
        <v>0</v>
      </c>
      <c r="AE706" s="144" t="str">
        <f t="shared" si="136"/>
        <v/>
      </c>
      <c r="AF706" s="144" t="str">
        <f t="shared" si="137"/>
        <v/>
      </c>
      <c r="AG706" s="144">
        <f t="shared" si="138"/>
        <v>0</v>
      </c>
      <c r="AH706" s="591">
        <f t="shared" si="139"/>
        <v>0</v>
      </c>
    </row>
    <row r="707" spans="1:34">
      <c r="A707" s="573"/>
      <c r="B707" s="13">
        <v>219</v>
      </c>
      <c r="C707" s="343" t="s">
        <v>2333</v>
      </c>
      <c r="D707" s="374" t="s">
        <v>2334</v>
      </c>
      <c r="E707" s="379" t="s">
        <v>335</v>
      </c>
      <c r="F707" s="405">
        <v>6</v>
      </c>
      <c r="G707" s="233"/>
      <c r="H707" s="413">
        <v>610</v>
      </c>
      <c r="I707" s="146">
        <f t="shared" si="129"/>
        <v>427</v>
      </c>
      <c r="J707" s="255">
        <f t="shared" si="130"/>
        <v>16.423076923076923</v>
      </c>
      <c r="K707" s="8" t="s">
        <v>3145</v>
      </c>
      <c r="L707" s="8"/>
      <c r="M707" s="572" t="s">
        <v>5775</v>
      </c>
      <c r="N707" s="8" t="s">
        <v>10</v>
      </c>
      <c r="O707" s="426">
        <v>8.6966000000000002E-2</v>
      </c>
      <c r="P707" s="423">
        <v>2850</v>
      </c>
      <c r="Q707" s="439">
        <v>21704</v>
      </c>
      <c r="R707" s="459" t="s">
        <v>4244</v>
      </c>
      <c r="S707" s="459"/>
      <c r="T707" s="448">
        <v>35</v>
      </c>
      <c r="U707" s="548" t="s">
        <v>4276</v>
      </c>
      <c r="V707" s="508" t="s">
        <v>4277</v>
      </c>
      <c r="W707" s="425" t="s">
        <v>823</v>
      </c>
      <c r="X707" s="169"/>
      <c r="Y707" s="234" t="s">
        <v>6572</v>
      </c>
      <c r="Z707" s="145">
        <f t="shared" si="131"/>
        <v>0</v>
      </c>
      <c r="AA707" s="145">
        <f t="shared" si="132"/>
        <v>0</v>
      </c>
      <c r="AB707" s="257">
        <f t="shared" si="133"/>
        <v>0</v>
      </c>
      <c r="AC707" s="142">
        <f t="shared" si="134"/>
        <v>0</v>
      </c>
      <c r="AD707" s="143">
        <f t="shared" si="135"/>
        <v>0</v>
      </c>
      <c r="AE707" s="144" t="str">
        <f t="shared" si="136"/>
        <v/>
      </c>
      <c r="AF707" s="144" t="str">
        <f t="shared" si="137"/>
        <v/>
      </c>
      <c r="AG707" s="144">
        <f t="shared" si="138"/>
        <v>0</v>
      </c>
      <c r="AH707" s="591">
        <f t="shared" si="139"/>
        <v>0</v>
      </c>
    </row>
    <row r="708" spans="1:34">
      <c r="A708" s="573"/>
      <c r="B708" s="13">
        <v>219</v>
      </c>
      <c r="C708" s="341" t="s">
        <v>2335</v>
      </c>
      <c r="D708" s="341" t="s">
        <v>2329</v>
      </c>
      <c r="E708" s="379" t="s">
        <v>335</v>
      </c>
      <c r="F708" s="405">
        <v>6</v>
      </c>
      <c r="G708" s="136"/>
      <c r="H708" s="413">
        <v>610</v>
      </c>
      <c r="I708" s="146">
        <f t="shared" si="129"/>
        <v>427</v>
      </c>
      <c r="J708" s="255">
        <f t="shared" si="130"/>
        <v>16.423076923076923</v>
      </c>
      <c r="K708" s="8" t="s">
        <v>3145</v>
      </c>
      <c r="L708" s="8" t="s">
        <v>4270</v>
      </c>
      <c r="M708" s="572" t="s">
        <v>5776</v>
      </c>
      <c r="N708" s="8" t="s">
        <v>10</v>
      </c>
      <c r="O708" s="426">
        <v>8.6966000000000002E-2</v>
      </c>
      <c r="P708" s="423">
        <v>2850</v>
      </c>
      <c r="Q708" s="439">
        <v>22244</v>
      </c>
      <c r="R708" s="451" t="s">
        <v>4273</v>
      </c>
      <c r="S708" s="459"/>
      <c r="T708" s="448">
        <v>35</v>
      </c>
      <c r="U708" s="548" t="s">
        <v>4278</v>
      </c>
      <c r="V708" s="524" t="s">
        <v>4279</v>
      </c>
      <c r="W708" s="479" t="s">
        <v>783</v>
      </c>
      <c r="X708" s="169"/>
      <c r="Y708" s="641" t="s">
        <v>247</v>
      </c>
      <c r="Z708" s="145">
        <f t="shared" si="131"/>
        <v>0</v>
      </c>
      <c r="AA708" s="145">
        <f t="shared" si="132"/>
        <v>0</v>
      </c>
      <c r="AB708" s="257">
        <f t="shared" si="133"/>
        <v>0</v>
      </c>
      <c r="AC708" s="142">
        <f t="shared" si="134"/>
        <v>0</v>
      </c>
      <c r="AD708" s="143">
        <f t="shared" si="135"/>
        <v>0</v>
      </c>
      <c r="AE708" s="144" t="str">
        <f t="shared" si="136"/>
        <v/>
      </c>
      <c r="AF708" s="144" t="str">
        <f t="shared" si="137"/>
        <v/>
      </c>
      <c r="AG708" s="144">
        <f t="shared" si="138"/>
        <v>0</v>
      </c>
      <c r="AH708" s="591">
        <f t="shared" si="139"/>
        <v>0</v>
      </c>
    </row>
    <row r="709" spans="1:34">
      <c r="A709" s="573"/>
      <c r="B709" s="13">
        <v>219</v>
      </c>
      <c r="C709" s="341" t="s">
        <v>2336</v>
      </c>
      <c r="D709" s="341" t="s">
        <v>475</v>
      </c>
      <c r="E709" s="379" t="s">
        <v>335</v>
      </c>
      <c r="F709" s="405">
        <v>6</v>
      </c>
      <c r="G709" s="235"/>
      <c r="H709" s="413">
        <v>610</v>
      </c>
      <c r="I709" s="146">
        <f t="shared" si="129"/>
        <v>427</v>
      </c>
      <c r="J709" s="255">
        <f t="shared" si="130"/>
        <v>16.423076923076923</v>
      </c>
      <c r="K709" s="8" t="s">
        <v>3145</v>
      </c>
      <c r="L709" s="8" t="s">
        <v>4270</v>
      </c>
      <c r="M709" s="572" t="s">
        <v>5776</v>
      </c>
      <c r="N709" s="8" t="s">
        <v>10</v>
      </c>
      <c r="O709" s="426">
        <v>8.6966000000000002E-2</v>
      </c>
      <c r="P709" s="423">
        <v>2850</v>
      </c>
      <c r="Q709" s="439">
        <v>20726</v>
      </c>
      <c r="R709" s="451" t="s">
        <v>4273</v>
      </c>
      <c r="S709" s="459"/>
      <c r="T709" s="448">
        <v>35</v>
      </c>
      <c r="U709" s="548" t="s">
        <v>4280</v>
      </c>
      <c r="V709" s="524" t="s">
        <v>657</v>
      </c>
      <c r="W709" s="479" t="s">
        <v>783</v>
      </c>
      <c r="X709" s="169"/>
      <c r="Y709" s="237" t="s">
        <v>6572</v>
      </c>
      <c r="Z709" s="145">
        <f t="shared" si="131"/>
        <v>0</v>
      </c>
      <c r="AA709" s="145">
        <f t="shared" si="132"/>
        <v>0</v>
      </c>
      <c r="AB709" s="257">
        <f t="shared" si="133"/>
        <v>0</v>
      </c>
      <c r="AC709" s="142">
        <f t="shared" si="134"/>
        <v>0</v>
      </c>
      <c r="AD709" s="143">
        <f t="shared" si="135"/>
        <v>0</v>
      </c>
      <c r="AE709" s="144" t="str">
        <f t="shared" si="136"/>
        <v/>
      </c>
      <c r="AF709" s="144" t="str">
        <f t="shared" si="137"/>
        <v/>
      </c>
      <c r="AG709" s="144">
        <f t="shared" si="138"/>
        <v>0</v>
      </c>
      <c r="AH709" s="591">
        <f t="shared" si="139"/>
        <v>0</v>
      </c>
    </row>
    <row r="710" spans="1:34" ht="15.75">
      <c r="A710" s="12" t="s">
        <v>5688</v>
      </c>
      <c r="B710" s="13"/>
      <c r="C710" s="348"/>
      <c r="D710" s="382"/>
      <c r="E710" s="380"/>
      <c r="F710" s="401"/>
      <c r="G710" s="232"/>
      <c r="H710" s="413"/>
      <c r="I710" s="410"/>
      <c r="J710" s="565"/>
      <c r="K710" s="417"/>
      <c r="L710" s="8"/>
      <c r="M710" s="572"/>
      <c r="N710" s="417"/>
      <c r="O710" s="346"/>
      <c r="P710" s="423"/>
      <c r="Q710" s="439"/>
      <c r="R710" s="454"/>
      <c r="S710" s="456"/>
      <c r="T710" s="425"/>
      <c r="U710" s="506"/>
      <c r="V710" s="521"/>
      <c r="W710" s="425"/>
      <c r="X710" s="137"/>
      <c r="Y710" s="234" t="s">
        <v>1015</v>
      </c>
      <c r="Z710" s="195"/>
      <c r="AA710" s="195"/>
      <c r="AB710" s="142"/>
      <c r="AC710" s="142"/>
      <c r="AD710" s="143"/>
      <c r="AE710" s="144"/>
      <c r="AF710" s="144"/>
      <c r="AG710" s="144"/>
      <c r="AH710" s="591"/>
    </row>
    <row r="711" spans="1:34">
      <c r="A711" s="573"/>
      <c r="B711" s="13">
        <v>93</v>
      </c>
      <c r="C711" s="343" t="s">
        <v>2337</v>
      </c>
      <c r="D711" s="378" t="s">
        <v>477</v>
      </c>
      <c r="E711" s="379" t="s">
        <v>96</v>
      </c>
      <c r="F711" s="405">
        <v>4</v>
      </c>
      <c r="G711" s="136"/>
      <c r="H711" s="413">
        <v>815</v>
      </c>
      <c r="I711" s="146">
        <f t="shared" si="129"/>
        <v>570.5</v>
      </c>
      <c r="J711" s="255">
        <f t="shared" si="130"/>
        <v>21.942307692307693</v>
      </c>
      <c r="K711" s="8" t="s">
        <v>3145</v>
      </c>
      <c r="L711" s="401"/>
      <c r="M711" s="572" t="s">
        <v>5777</v>
      </c>
      <c r="N711" s="8" t="s">
        <v>3208</v>
      </c>
      <c r="O711" s="426">
        <v>9.669599999999999E-2</v>
      </c>
      <c r="P711" s="423">
        <v>1992</v>
      </c>
      <c r="Q711" s="439">
        <v>17040</v>
      </c>
      <c r="R711" s="460" t="s">
        <v>4281</v>
      </c>
      <c r="S711" s="460"/>
      <c r="T711" s="448">
        <v>30</v>
      </c>
      <c r="U711" s="548" t="s">
        <v>4282</v>
      </c>
      <c r="V711" s="523" t="s">
        <v>4283</v>
      </c>
      <c r="W711" s="479" t="s">
        <v>796</v>
      </c>
      <c r="X711" s="169"/>
      <c r="Y711" s="238" t="s">
        <v>245</v>
      </c>
      <c r="Z711" s="145">
        <f t="shared" si="131"/>
        <v>0</v>
      </c>
      <c r="AA711" s="145">
        <f t="shared" si="132"/>
        <v>0</v>
      </c>
      <c r="AB711" s="257">
        <f t="shared" si="133"/>
        <v>0</v>
      </c>
      <c r="AC711" s="142">
        <f t="shared" si="134"/>
        <v>0</v>
      </c>
      <c r="AD711" s="143">
        <f t="shared" si="135"/>
        <v>0</v>
      </c>
      <c r="AE711" s="144" t="str">
        <f t="shared" si="136"/>
        <v/>
      </c>
      <c r="AF711" s="144">
        <f t="shared" si="137"/>
        <v>0</v>
      </c>
      <c r="AG711" s="144" t="str">
        <f t="shared" si="138"/>
        <v/>
      </c>
      <c r="AH711" s="591">
        <f t="shared" si="139"/>
        <v>0</v>
      </c>
    </row>
    <row r="712" spans="1:34">
      <c r="A712" s="573"/>
      <c r="B712" s="13">
        <v>93</v>
      </c>
      <c r="C712" s="343" t="s">
        <v>2338</v>
      </c>
      <c r="D712" s="378" t="s">
        <v>478</v>
      </c>
      <c r="E712" s="379" t="s">
        <v>96</v>
      </c>
      <c r="F712" s="405">
        <v>4</v>
      </c>
      <c r="G712" s="235"/>
      <c r="H712" s="413">
        <v>815</v>
      </c>
      <c r="I712" s="146">
        <f t="shared" si="129"/>
        <v>570.5</v>
      </c>
      <c r="J712" s="255">
        <f t="shared" si="130"/>
        <v>21.942307692307693</v>
      </c>
      <c r="K712" s="8" t="s">
        <v>3145</v>
      </c>
      <c r="L712" s="401"/>
      <c r="M712" s="572" t="s">
        <v>5777</v>
      </c>
      <c r="N712" s="8" t="s">
        <v>3208</v>
      </c>
      <c r="O712" s="426">
        <v>9.669599999999999E-2</v>
      </c>
      <c r="P712" s="423">
        <v>1992</v>
      </c>
      <c r="Q712" s="439">
        <v>17040</v>
      </c>
      <c r="R712" s="460" t="s">
        <v>4281</v>
      </c>
      <c r="S712" s="460"/>
      <c r="T712" s="448">
        <v>30</v>
      </c>
      <c r="U712" s="548" t="s">
        <v>4284</v>
      </c>
      <c r="V712" s="519" t="s">
        <v>4285</v>
      </c>
      <c r="W712" s="479" t="s">
        <v>796</v>
      </c>
      <c r="X712" s="169"/>
      <c r="Y712" s="237" t="s">
        <v>245</v>
      </c>
      <c r="Z712" s="145">
        <f t="shared" si="131"/>
        <v>0</v>
      </c>
      <c r="AA712" s="145">
        <f t="shared" si="132"/>
        <v>0</v>
      </c>
      <c r="AB712" s="257">
        <f t="shared" si="133"/>
        <v>0</v>
      </c>
      <c r="AC712" s="142">
        <f t="shared" si="134"/>
        <v>0</v>
      </c>
      <c r="AD712" s="143">
        <f t="shared" si="135"/>
        <v>0</v>
      </c>
      <c r="AE712" s="144" t="str">
        <f t="shared" si="136"/>
        <v/>
      </c>
      <c r="AF712" s="144">
        <f t="shared" si="137"/>
        <v>0</v>
      </c>
      <c r="AG712" s="144" t="str">
        <f t="shared" si="138"/>
        <v/>
      </c>
      <c r="AH712" s="591">
        <f t="shared" si="139"/>
        <v>0</v>
      </c>
    </row>
    <row r="713" spans="1:34" ht="15.75">
      <c r="A713" s="12" t="s">
        <v>5689</v>
      </c>
      <c r="B713" s="13"/>
      <c r="C713" s="348"/>
      <c r="D713" s="382"/>
      <c r="E713" s="380"/>
      <c r="F713" s="401"/>
      <c r="G713" s="136"/>
      <c r="H713" s="413"/>
      <c r="I713" s="410"/>
      <c r="J713" s="565"/>
      <c r="K713" s="417"/>
      <c r="L713" s="8"/>
      <c r="M713" s="572"/>
      <c r="N713" s="417"/>
      <c r="O713" s="346"/>
      <c r="P713" s="423"/>
      <c r="Q713" s="439"/>
      <c r="R713" s="454"/>
      <c r="S713" s="456"/>
      <c r="T713" s="425"/>
      <c r="U713" s="506"/>
      <c r="V713" s="521"/>
      <c r="W713" s="425"/>
      <c r="X713" s="137"/>
      <c r="Y713" s="234" t="s">
        <v>1015</v>
      </c>
      <c r="Z713" s="195"/>
      <c r="AA713" s="195"/>
      <c r="AB713" s="142"/>
      <c r="AC713" s="142"/>
      <c r="AD713" s="143"/>
      <c r="AE713" s="144"/>
      <c r="AF713" s="144"/>
      <c r="AG713" s="144"/>
      <c r="AH713" s="591"/>
    </row>
    <row r="714" spans="1:34">
      <c r="A714" s="573"/>
      <c r="B714" s="13">
        <v>93</v>
      </c>
      <c r="C714" s="343" t="s">
        <v>2339</v>
      </c>
      <c r="D714" s="378" t="s">
        <v>477</v>
      </c>
      <c r="E714" s="379" t="s">
        <v>96</v>
      </c>
      <c r="F714" s="405">
        <v>4</v>
      </c>
      <c r="G714" s="8"/>
      <c r="H714" s="413">
        <v>815</v>
      </c>
      <c r="I714" s="146">
        <f t="shared" si="129"/>
        <v>570.5</v>
      </c>
      <c r="J714" s="255">
        <f t="shared" si="130"/>
        <v>21.942307692307693</v>
      </c>
      <c r="K714" s="8" t="s">
        <v>3145</v>
      </c>
      <c r="L714" s="401"/>
      <c r="M714" s="572" t="s">
        <v>5777</v>
      </c>
      <c r="N714" s="8" t="s">
        <v>10</v>
      </c>
      <c r="O714" s="426">
        <v>9.669599999999999E-2</v>
      </c>
      <c r="P714" s="423">
        <v>1992</v>
      </c>
      <c r="Q714" s="439">
        <v>17040</v>
      </c>
      <c r="R714" s="460" t="s">
        <v>4281</v>
      </c>
      <c r="S714" s="460"/>
      <c r="T714" s="448">
        <v>30</v>
      </c>
      <c r="U714" s="548" t="s">
        <v>4286</v>
      </c>
      <c r="V714" s="523" t="s">
        <v>4287</v>
      </c>
      <c r="W714" s="479" t="s">
        <v>796</v>
      </c>
      <c r="X714" s="169"/>
      <c r="Y714" s="238" t="s">
        <v>245</v>
      </c>
      <c r="Z714" s="145">
        <f t="shared" si="131"/>
        <v>0</v>
      </c>
      <c r="AA714" s="145">
        <f t="shared" si="132"/>
        <v>0</v>
      </c>
      <c r="AB714" s="257">
        <f t="shared" si="133"/>
        <v>0</v>
      </c>
      <c r="AC714" s="142">
        <f t="shared" si="134"/>
        <v>0</v>
      </c>
      <c r="AD714" s="143">
        <f t="shared" si="135"/>
        <v>0</v>
      </c>
      <c r="AE714" s="144" t="str">
        <f t="shared" si="136"/>
        <v/>
      </c>
      <c r="AF714" s="144" t="str">
        <f t="shared" si="137"/>
        <v/>
      </c>
      <c r="AG714" s="144">
        <f t="shared" si="138"/>
        <v>0</v>
      </c>
      <c r="AH714" s="591">
        <f t="shared" si="139"/>
        <v>0</v>
      </c>
    </row>
    <row r="715" spans="1:34">
      <c r="A715" s="573"/>
      <c r="B715" s="13">
        <v>93</v>
      </c>
      <c r="C715" s="343" t="s">
        <v>2340</v>
      </c>
      <c r="D715" s="378" t="s">
        <v>478</v>
      </c>
      <c r="E715" s="379" t="s">
        <v>96</v>
      </c>
      <c r="F715" s="405">
        <v>4</v>
      </c>
      <c r="G715" s="232"/>
      <c r="H715" s="413">
        <v>815</v>
      </c>
      <c r="I715" s="146">
        <f t="shared" si="129"/>
        <v>570.5</v>
      </c>
      <c r="J715" s="255">
        <f t="shared" si="130"/>
        <v>21.942307692307693</v>
      </c>
      <c r="K715" s="8" t="s">
        <v>3145</v>
      </c>
      <c r="L715" s="401"/>
      <c r="M715" s="572" t="s">
        <v>5777</v>
      </c>
      <c r="N715" s="8" t="s">
        <v>10</v>
      </c>
      <c r="O715" s="426">
        <v>9.669599999999999E-2</v>
      </c>
      <c r="P715" s="423">
        <v>1992</v>
      </c>
      <c r="Q715" s="439">
        <v>17040</v>
      </c>
      <c r="R715" s="460" t="s">
        <v>4281</v>
      </c>
      <c r="S715" s="460"/>
      <c r="T715" s="448">
        <v>30</v>
      </c>
      <c r="U715" s="548" t="s">
        <v>4288</v>
      </c>
      <c r="V715" s="523" t="s">
        <v>4289</v>
      </c>
      <c r="W715" s="479" t="s">
        <v>796</v>
      </c>
      <c r="X715" s="169"/>
      <c r="Y715" s="237" t="s">
        <v>245</v>
      </c>
      <c r="Z715" s="145">
        <f t="shared" si="131"/>
        <v>0</v>
      </c>
      <c r="AA715" s="145">
        <f t="shared" si="132"/>
        <v>0</v>
      </c>
      <c r="AB715" s="257">
        <f t="shared" si="133"/>
        <v>0</v>
      </c>
      <c r="AC715" s="142">
        <f t="shared" si="134"/>
        <v>0</v>
      </c>
      <c r="AD715" s="143">
        <f t="shared" si="135"/>
        <v>0</v>
      </c>
      <c r="AE715" s="144" t="str">
        <f t="shared" si="136"/>
        <v/>
      </c>
      <c r="AF715" s="144" t="str">
        <f t="shared" si="137"/>
        <v/>
      </c>
      <c r="AG715" s="144">
        <f t="shared" si="138"/>
        <v>0</v>
      </c>
      <c r="AH715" s="591">
        <f t="shared" si="139"/>
        <v>0</v>
      </c>
    </row>
    <row r="716" spans="1:34" ht="15.75">
      <c r="A716" s="12" t="s">
        <v>5690</v>
      </c>
      <c r="B716" s="13"/>
      <c r="C716" s="348"/>
      <c r="D716" s="348"/>
      <c r="E716" s="380"/>
      <c r="F716" s="401"/>
      <c r="G716" s="136"/>
      <c r="H716" s="413"/>
      <c r="I716" s="410"/>
      <c r="J716" s="565"/>
      <c r="K716" s="417"/>
      <c r="L716" s="8"/>
      <c r="M716" s="572"/>
      <c r="N716" s="8"/>
      <c r="O716" s="346"/>
      <c r="P716" s="423"/>
      <c r="Q716" s="439"/>
      <c r="R716" s="454"/>
      <c r="S716" s="456"/>
      <c r="T716" s="425"/>
      <c r="U716" s="506"/>
      <c r="V716" s="530"/>
      <c r="W716" s="425"/>
      <c r="X716" s="137"/>
      <c r="Y716" s="71" t="s">
        <v>1015</v>
      </c>
      <c r="Z716" s="195"/>
      <c r="AA716" s="195"/>
      <c r="AB716" s="142"/>
      <c r="AC716" s="142"/>
      <c r="AD716" s="143"/>
      <c r="AE716" s="144"/>
      <c r="AF716" s="144"/>
      <c r="AG716" s="144"/>
      <c r="AH716" s="591"/>
    </row>
    <row r="717" spans="1:34">
      <c r="A717" s="573"/>
      <c r="B717" s="13">
        <v>94</v>
      </c>
      <c r="C717" s="355" t="s">
        <v>5226</v>
      </c>
      <c r="D717" s="387" t="s">
        <v>2341</v>
      </c>
      <c r="E717" s="379" t="s">
        <v>96</v>
      </c>
      <c r="F717" s="405">
        <v>4</v>
      </c>
      <c r="G717" s="235"/>
      <c r="H717" s="413">
        <v>873</v>
      </c>
      <c r="I717" s="146">
        <f t="shared" si="129"/>
        <v>611.09999999999991</v>
      </c>
      <c r="J717" s="255">
        <f t="shared" si="130"/>
        <v>23.503846153846151</v>
      </c>
      <c r="K717" s="8" t="s">
        <v>3207</v>
      </c>
      <c r="L717" s="401"/>
      <c r="M717" s="572"/>
      <c r="N717" s="8" t="s">
        <v>3208</v>
      </c>
      <c r="O717" s="426">
        <v>5.0721124999999999E-2</v>
      </c>
      <c r="P717" s="423">
        <v>3996</v>
      </c>
      <c r="Q717" s="439">
        <v>21500</v>
      </c>
      <c r="R717" s="459" t="s">
        <v>4290</v>
      </c>
      <c r="S717" s="459"/>
      <c r="T717" s="448">
        <v>40</v>
      </c>
      <c r="U717" s="548" t="s">
        <v>5460</v>
      </c>
      <c r="V717" s="512" t="s">
        <v>4291</v>
      </c>
      <c r="W717" s="479" t="s">
        <v>774</v>
      </c>
      <c r="X717" s="169"/>
      <c r="Y717" s="71" t="s">
        <v>245</v>
      </c>
      <c r="Z717" s="145">
        <f t="shared" si="131"/>
        <v>0</v>
      </c>
      <c r="AA717" s="145">
        <f t="shared" si="132"/>
        <v>0</v>
      </c>
      <c r="AB717" s="257">
        <f t="shared" si="133"/>
        <v>0</v>
      </c>
      <c r="AC717" s="142">
        <f t="shared" si="134"/>
        <v>0</v>
      </c>
      <c r="AD717" s="143">
        <f t="shared" si="135"/>
        <v>0</v>
      </c>
      <c r="AE717" s="144" t="str">
        <f t="shared" si="136"/>
        <v/>
      </c>
      <c r="AF717" s="144">
        <f t="shared" si="137"/>
        <v>0</v>
      </c>
      <c r="AG717" s="144" t="str">
        <f t="shared" si="138"/>
        <v/>
      </c>
      <c r="AH717" s="591">
        <f t="shared" si="139"/>
        <v>0</v>
      </c>
    </row>
    <row r="718" spans="1:34">
      <c r="A718" s="573"/>
      <c r="B718" s="13">
        <v>94</v>
      </c>
      <c r="C718" s="341" t="s">
        <v>2342</v>
      </c>
      <c r="D718" s="341" t="s">
        <v>480</v>
      </c>
      <c r="E718" s="379" t="s">
        <v>96</v>
      </c>
      <c r="F718" s="405">
        <v>4</v>
      </c>
      <c r="G718" s="8"/>
      <c r="H718" s="413">
        <v>726</v>
      </c>
      <c r="I718" s="146">
        <f t="shared" si="129"/>
        <v>508.2</v>
      </c>
      <c r="J718" s="255">
        <f t="shared" si="130"/>
        <v>19.546153846153846</v>
      </c>
      <c r="K718" s="8" t="s">
        <v>3207</v>
      </c>
      <c r="L718" s="401"/>
      <c r="M718" s="572" t="s">
        <v>5775</v>
      </c>
      <c r="N718" s="8" t="s">
        <v>3208</v>
      </c>
      <c r="O718" s="426">
        <v>5.0721124999999999E-2</v>
      </c>
      <c r="P718" s="423">
        <v>2736</v>
      </c>
      <c r="Q718" s="439">
        <v>20700</v>
      </c>
      <c r="R718" s="451" t="s">
        <v>4292</v>
      </c>
      <c r="S718" s="459"/>
      <c r="T718" s="448">
        <v>50</v>
      </c>
      <c r="U718" s="549" t="s">
        <v>5461</v>
      </c>
      <c r="V718" s="514" t="s">
        <v>4293</v>
      </c>
      <c r="W718" s="425" t="s">
        <v>826</v>
      </c>
      <c r="X718" s="169"/>
      <c r="Y718" s="234" t="s">
        <v>6572</v>
      </c>
      <c r="Z718" s="145">
        <f t="shared" si="131"/>
        <v>0</v>
      </c>
      <c r="AA718" s="145">
        <f t="shared" si="132"/>
        <v>0</v>
      </c>
      <c r="AB718" s="257">
        <f t="shared" si="133"/>
        <v>0</v>
      </c>
      <c r="AC718" s="142">
        <f t="shared" si="134"/>
        <v>0</v>
      </c>
      <c r="AD718" s="143">
        <f t="shared" si="135"/>
        <v>0</v>
      </c>
      <c r="AE718" s="144" t="str">
        <f t="shared" si="136"/>
        <v/>
      </c>
      <c r="AF718" s="144">
        <f t="shared" si="137"/>
        <v>0</v>
      </c>
      <c r="AG718" s="144" t="str">
        <f t="shared" si="138"/>
        <v/>
      </c>
      <c r="AH718" s="591">
        <f t="shared" si="139"/>
        <v>0</v>
      </c>
    </row>
    <row r="719" spans="1:34">
      <c r="A719" s="573"/>
      <c r="B719" s="13">
        <v>94</v>
      </c>
      <c r="C719" s="341" t="s">
        <v>2343</v>
      </c>
      <c r="D719" s="341" t="s">
        <v>2344</v>
      </c>
      <c r="E719" s="379" t="s">
        <v>96</v>
      </c>
      <c r="F719" s="405">
        <v>4</v>
      </c>
      <c r="G719" s="8"/>
      <c r="H719" s="413">
        <v>726</v>
      </c>
      <c r="I719" s="146">
        <f t="shared" si="129"/>
        <v>508.2</v>
      </c>
      <c r="J719" s="255">
        <f t="shared" si="130"/>
        <v>19.546153846153846</v>
      </c>
      <c r="K719" s="8" t="s">
        <v>3207</v>
      </c>
      <c r="L719" s="401"/>
      <c r="M719" s="572" t="s">
        <v>5777</v>
      </c>
      <c r="N719" s="8" t="s">
        <v>3208</v>
      </c>
      <c r="O719" s="426">
        <v>5.0721124999999999E-2</v>
      </c>
      <c r="P719" s="423">
        <v>2736</v>
      </c>
      <c r="Q719" s="439">
        <v>20300</v>
      </c>
      <c r="R719" s="451" t="s">
        <v>4292</v>
      </c>
      <c r="S719" s="460"/>
      <c r="T719" s="448">
        <v>50</v>
      </c>
      <c r="U719" s="549" t="s">
        <v>5462</v>
      </c>
      <c r="V719" s="514" t="s">
        <v>4294</v>
      </c>
      <c r="W719" s="479" t="s">
        <v>774</v>
      </c>
      <c r="X719" s="169"/>
      <c r="Y719" s="238" t="s">
        <v>6572</v>
      </c>
      <c r="Z719" s="145">
        <f t="shared" si="131"/>
        <v>0</v>
      </c>
      <c r="AA719" s="145">
        <f t="shared" si="132"/>
        <v>0</v>
      </c>
      <c r="AB719" s="257">
        <f t="shared" si="133"/>
        <v>0</v>
      </c>
      <c r="AC719" s="142">
        <f t="shared" si="134"/>
        <v>0</v>
      </c>
      <c r="AD719" s="143">
        <f t="shared" si="135"/>
        <v>0</v>
      </c>
      <c r="AE719" s="144" t="str">
        <f t="shared" si="136"/>
        <v/>
      </c>
      <c r="AF719" s="144">
        <f t="shared" si="137"/>
        <v>0</v>
      </c>
      <c r="AG719" s="144" t="str">
        <f t="shared" si="138"/>
        <v/>
      </c>
      <c r="AH719" s="591">
        <f t="shared" si="139"/>
        <v>0</v>
      </c>
    </row>
    <row r="720" spans="1:34">
      <c r="A720" s="573"/>
      <c r="B720" s="13">
        <v>94</v>
      </c>
      <c r="C720" s="341" t="s">
        <v>2345</v>
      </c>
      <c r="D720" s="341" t="s">
        <v>2346</v>
      </c>
      <c r="E720" s="379" t="s">
        <v>96</v>
      </c>
      <c r="F720" s="405">
        <v>4</v>
      </c>
      <c r="G720" s="233"/>
      <c r="H720" s="413">
        <v>726</v>
      </c>
      <c r="I720" s="146">
        <f t="shared" si="129"/>
        <v>508.2</v>
      </c>
      <c r="J720" s="255">
        <f t="shared" si="130"/>
        <v>19.546153846153846</v>
      </c>
      <c r="K720" s="8" t="s">
        <v>3207</v>
      </c>
      <c r="L720" s="401"/>
      <c r="M720" s="572" t="s">
        <v>5777</v>
      </c>
      <c r="N720" s="8" t="s">
        <v>3208</v>
      </c>
      <c r="O720" s="426">
        <v>5.0721124999999999E-2</v>
      </c>
      <c r="P720" s="423">
        <v>2736</v>
      </c>
      <c r="Q720" s="439">
        <v>20700</v>
      </c>
      <c r="R720" s="451" t="s">
        <v>4292</v>
      </c>
      <c r="S720" s="459"/>
      <c r="T720" s="448">
        <v>50</v>
      </c>
      <c r="U720" s="549" t="s">
        <v>5463</v>
      </c>
      <c r="V720" s="523" t="s">
        <v>4295</v>
      </c>
      <c r="W720" s="479" t="s">
        <v>774</v>
      </c>
      <c r="X720" s="169"/>
      <c r="Y720" s="237" t="s">
        <v>245</v>
      </c>
      <c r="Z720" s="145">
        <f t="shared" si="131"/>
        <v>0</v>
      </c>
      <c r="AA720" s="145">
        <f t="shared" si="132"/>
        <v>0</v>
      </c>
      <c r="AB720" s="257">
        <f t="shared" si="133"/>
        <v>0</v>
      </c>
      <c r="AC720" s="142">
        <f t="shared" si="134"/>
        <v>0</v>
      </c>
      <c r="AD720" s="143">
        <f t="shared" si="135"/>
        <v>0</v>
      </c>
      <c r="AE720" s="144" t="str">
        <f t="shared" si="136"/>
        <v/>
      </c>
      <c r="AF720" s="144">
        <f t="shared" si="137"/>
        <v>0</v>
      </c>
      <c r="AG720" s="144" t="str">
        <f t="shared" si="138"/>
        <v/>
      </c>
      <c r="AH720" s="591">
        <f t="shared" si="139"/>
        <v>0</v>
      </c>
    </row>
    <row r="721" spans="1:34" ht="15.75">
      <c r="A721" s="12" t="s">
        <v>5691</v>
      </c>
      <c r="B721" s="13"/>
      <c r="C721" s="348"/>
      <c r="D721" s="348"/>
      <c r="E721" s="380"/>
      <c r="F721" s="401"/>
      <c r="G721" s="136"/>
      <c r="H721" s="413"/>
      <c r="I721" s="410"/>
      <c r="J721" s="565"/>
      <c r="K721" s="417"/>
      <c r="L721" s="8"/>
      <c r="M721" s="572"/>
      <c r="N721" s="8"/>
      <c r="O721" s="346"/>
      <c r="P721" s="423"/>
      <c r="Q721" s="439"/>
      <c r="R721" s="454"/>
      <c r="S721" s="456"/>
      <c r="T721" s="425"/>
      <c r="U721" s="506"/>
      <c r="V721" s="530"/>
      <c r="W721" s="425"/>
      <c r="X721" s="137"/>
      <c r="Y721" s="71" t="s">
        <v>1015</v>
      </c>
      <c r="Z721" s="195"/>
      <c r="AA721" s="195"/>
      <c r="AB721" s="142"/>
      <c r="AC721" s="142"/>
      <c r="AD721" s="143"/>
      <c r="AE721" s="144"/>
      <c r="AF721" s="144"/>
      <c r="AG721" s="144"/>
      <c r="AH721" s="591"/>
    </row>
    <row r="722" spans="1:34">
      <c r="A722" s="573"/>
      <c r="B722" s="13">
        <v>94</v>
      </c>
      <c r="C722" s="341" t="s">
        <v>2347</v>
      </c>
      <c r="D722" s="341" t="s">
        <v>2348</v>
      </c>
      <c r="E722" s="379" t="s">
        <v>96</v>
      </c>
      <c r="F722" s="405">
        <v>4</v>
      </c>
      <c r="G722" s="235"/>
      <c r="H722" s="413">
        <v>726</v>
      </c>
      <c r="I722" s="146">
        <f t="shared" si="129"/>
        <v>508.2</v>
      </c>
      <c r="J722" s="255">
        <f t="shared" si="130"/>
        <v>19.546153846153846</v>
      </c>
      <c r="K722" s="8" t="s">
        <v>3207</v>
      </c>
      <c r="L722" s="401"/>
      <c r="M722" s="572"/>
      <c r="N722" s="8" t="s">
        <v>3208</v>
      </c>
      <c r="O722" s="426">
        <v>5.0721124999999999E-2</v>
      </c>
      <c r="P722" s="423">
        <v>2736</v>
      </c>
      <c r="Q722" s="439">
        <v>21500</v>
      </c>
      <c r="R722" s="451" t="s">
        <v>4296</v>
      </c>
      <c r="S722" s="459"/>
      <c r="T722" s="448">
        <v>30</v>
      </c>
      <c r="U722" s="549" t="s">
        <v>5464</v>
      </c>
      <c r="V722" s="512" t="s">
        <v>4297</v>
      </c>
      <c r="W722" s="479" t="s">
        <v>5995</v>
      </c>
      <c r="X722" s="169"/>
      <c r="Y722" s="71" t="s">
        <v>247</v>
      </c>
      <c r="Z722" s="145">
        <f t="shared" si="131"/>
        <v>0</v>
      </c>
      <c r="AA722" s="145">
        <f t="shared" si="132"/>
        <v>0</v>
      </c>
      <c r="AB722" s="257">
        <f t="shared" si="133"/>
        <v>0</v>
      </c>
      <c r="AC722" s="142">
        <f t="shared" si="134"/>
        <v>0</v>
      </c>
      <c r="AD722" s="143">
        <f t="shared" si="135"/>
        <v>0</v>
      </c>
      <c r="AE722" s="144" t="str">
        <f t="shared" si="136"/>
        <v/>
      </c>
      <c r="AF722" s="144">
        <f t="shared" si="137"/>
        <v>0</v>
      </c>
      <c r="AG722" s="144" t="str">
        <f t="shared" si="138"/>
        <v/>
      </c>
      <c r="AH722" s="591">
        <f t="shared" si="139"/>
        <v>0</v>
      </c>
    </row>
    <row r="723" spans="1:34">
      <c r="A723" s="573"/>
      <c r="B723" s="13">
        <v>94</v>
      </c>
      <c r="C723" s="341" t="s">
        <v>2349</v>
      </c>
      <c r="D723" s="341" t="s">
        <v>2274</v>
      </c>
      <c r="E723" s="379" t="s">
        <v>96</v>
      </c>
      <c r="F723" s="405">
        <v>4</v>
      </c>
      <c r="G723" s="8"/>
      <c r="H723" s="413">
        <v>726</v>
      </c>
      <c r="I723" s="146">
        <f t="shared" si="129"/>
        <v>508.2</v>
      </c>
      <c r="J723" s="255">
        <f t="shared" si="130"/>
        <v>19.546153846153846</v>
      </c>
      <c r="K723" s="8" t="s">
        <v>3207</v>
      </c>
      <c r="L723" s="401"/>
      <c r="M723" s="572" t="s">
        <v>5777</v>
      </c>
      <c r="N723" s="8" t="s">
        <v>3208</v>
      </c>
      <c r="O723" s="426">
        <v>5.0721124999999999E-2</v>
      </c>
      <c r="P723" s="423">
        <v>2736</v>
      </c>
      <c r="Q723" s="439">
        <v>19100</v>
      </c>
      <c r="R723" s="459" t="s">
        <v>4299</v>
      </c>
      <c r="S723" s="459"/>
      <c r="T723" s="448">
        <v>30</v>
      </c>
      <c r="U723" s="549" t="s">
        <v>5465</v>
      </c>
      <c r="V723" s="514" t="s">
        <v>4300</v>
      </c>
      <c r="W723" s="479" t="s">
        <v>5996</v>
      </c>
      <c r="X723" s="169"/>
      <c r="Y723" s="234" t="s">
        <v>245</v>
      </c>
      <c r="Z723" s="145">
        <f t="shared" si="131"/>
        <v>0</v>
      </c>
      <c r="AA723" s="145">
        <f t="shared" si="132"/>
        <v>0</v>
      </c>
      <c r="AB723" s="257">
        <f t="shared" si="133"/>
        <v>0</v>
      </c>
      <c r="AC723" s="142">
        <f t="shared" si="134"/>
        <v>0</v>
      </c>
      <c r="AD723" s="143">
        <f t="shared" si="135"/>
        <v>0</v>
      </c>
      <c r="AE723" s="144" t="str">
        <f t="shared" si="136"/>
        <v/>
      </c>
      <c r="AF723" s="144">
        <f t="shared" si="137"/>
        <v>0</v>
      </c>
      <c r="AG723" s="144" t="str">
        <f t="shared" si="138"/>
        <v/>
      </c>
      <c r="AH723" s="591">
        <f t="shared" si="139"/>
        <v>0</v>
      </c>
    </row>
    <row r="724" spans="1:34">
      <c r="A724" s="573"/>
      <c r="B724" s="13">
        <v>94</v>
      </c>
      <c r="C724" s="341" t="s">
        <v>2350</v>
      </c>
      <c r="D724" s="341" t="s">
        <v>2351</v>
      </c>
      <c r="E724" s="379" t="s">
        <v>96</v>
      </c>
      <c r="F724" s="405">
        <v>4</v>
      </c>
      <c r="G724" s="136"/>
      <c r="H724" s="413">
        <v>726</v>
      </c>
      <c r="I724" s="146">
        <f t="shared" si="129"/>
        <v>508.2</v>
      </c>
      <c r="J724" s="255">
        <f t="shared" si="130"/>
        <v>19.546153846153846</v>
      </c>
      <c r="K724" s="8" t="s">
        <v>3207</v>
      </c>
      <c r="L724" s="401"/>
      <c r="M724" s="572" t="s">
        <v>5777</v>
      </c>
      <c r="N724" s="8" t="s">
        <v>3208</v>
      </c>
      <c r="O724" s="426">
        <v>5.0721124999999999E-2</v>
      </c>
      <c r="P724" s="423">
        <v>2736</v>
      </c>
      <c r="Q724" s="439">
        <v>20300</v>
      </c>
      <c r="R724" s="451" t="s">
        <v>4292</v>
      </c>
      <c r="S724" s="459"/>
      <c r="T724" s="448">
        <v>30</v>
      </c>
      <c r="U724" s="549" t="s">
        <v>5466</v>
      </c>
      <c r="V724" s="524" t="s">
        <v>4302</v>
      </c>
      <c r="W724" s="479" t="s">
        <v>5143</v>
      </c>
      <c r="X724" s="169"/>
      <c r="Y724" s="238" t="s">
        <v>245</v>
      </c>
      <c r="Z724" s="145">
        <f t="shared" si="131"/>
        <v>0</v>
      </c>
      <c r="AA724" s="145">
        <f t="shared" si="132"/>
        <v>0</v>
      </c>
      <c r="AB724" s="257">
        <f t="shared" si="133"/>
        <v>0</v>
      </c>
      <c r="AC724" s="142">
        <f t="shared" si="134"/>
        <v>0</v>
      </c>
      <c r="AD724" s="143">
        <f t="shared" si="135"/>
        <v>0</v>
      </c>
      <c r="AE724" s="144" t="str">
        <f t="shared" si="136"/>
        <v/>
      </c>
      <c r="AF724" s="144">
        <f t="shared" si="137"/>
        <v>0</v>
      </c>
      <c r="AG724" s="144" t="str">
        <f t="shared" si="138"/>
        <v/>
      </c>
      <c r="AH724" s="591">
        <f t="shared" si="139"/>
        <v>0</v>
      </c>
    </row>
    <row r="725" spans="1:34" ht="15.75">
      <c r="A725" s="12" t="s">
        <v>5692</v>
      </c>
      <c r="B725" s="13"/>
      <c r="C725" s="348"/>
      <c r="D725" s="341"/>
      <c r="E725" s="379"/>
      <c r="F725" s="401"/>
      <c r="G725" s="232"/>
      <c r="H725" s="413"/>
      <c r="I725" s="410"/>
      <c r="J725" s="565"/>
      <c r="K725" s="346"/>
      <c r="L725" s="8"/>
      <c r="M725" s="572"/>
      <c r="N725" s="8"/>
      <c r="O725" s="346"/>
      <c r="P725" s="423"/>
      <c r="Q725" s="439"/>
      <c r="R725" s="454"/>
      <c r="S725" s="456"/>
      <c r="T725" s="425"/>
      <c r="U725" s="506"/>
      <c r="V725" s="530"/>
      <c r="W725" s="425"/>
      <c r="X725" s="137"/>
      <c r="Y725" s="237" t="s">
        <v>1015</v>
      </c>
      <c r="Z725" s="195"/>
      <c r="AA725" s="195"/>
      <c r="AB725" s="142"/>
      <c r="AC725" s="142"/>
      <c r="AD725" s="143"/>
      <c r="AE725" s="144"/>
      <c r="AF725" s="144"/>
      <c r="AG725" s="144"/>
      <c r="AH725" s="591"/>
    </row>
    <row r="726" spans="1:34">
      <c r="A726" s="573"/>
      <c r="B726" s="13">
        <v>95</v>
      </c>
      <c r="C726" s="341" t="s">
        <v>2352</v>
      </c>
      <c r="D726" s="341" t="s">
        <v>2353</v>
      </c>
      <c r="E726" s="379" t="s">
        <v>96</v>
      </c>
      <c r="F726" s="405">
        <v>4</v>
      </c>
      <c r="G726" s="136"/>
      <c r="H726" s="413">
        <v>901</v>
      </c>
      <c r="I726" s="146">
        <f t="shared" si="129"/>
        <v>630.69999999999993</v>
      </c>
      <c r="J726" s="255">
        <f t="shared" si="130"/>
        <v>24.257692307692306</v>
      </c>
      <c r="K726" s="8" t="s">
        <v>3207</v>
      </c>
      <c r="L726" s="401"/>
      <c r="M726" s="572"/>
      <c r="N726" s="8" t="s">
        <v>3208</v>
      </c>
      <c r="O726" s="426">
        <v>8.6393125000000001E-2</v>
      </c>
      <c r="P726" s="423">
        <v>2736</v>
      </c>
      <c r="Q726" s="439">
        <v>22800</v>
      </c>
      <c r="R726" s="451" t="s">
        <v>4304</v>
      </c>
      <c r="S726" s="459"/>
      <c r="T726" s="448">
        <v>50</v>
      </c>
      <c r="U726" s="549" t="s">
        <v>5467</v>
      </c>
      <c r="V726" s="524" t="s">
        <v>4305</v>
      </c>
      <c r="W726" s="479" t="s">
        <v>774</v>
      </c>
      <c r="X726" s="169"/>
      <c r="Y726" s="71" t="s">
        <v>246</v>
      </c>
      <c r="Z726" s="145">
        <f t="shared" si="131"/>
        <v>0</v>
      </c>
      <c r="AA726" s="145">
        <f t="shared" si="132"/>
        <v>0</v>
      </c>
      <c r="AB726" s="257">
        <f t="shared" si="133"/>
        <v>0</v>
      </c>
      <c r="AC726" s="142">
        <f t="shared" si="134"/>
        <v>0</v>
      </c>
      <c r="AD726" s="143">
        <f t="shared" si="135"/>
        <v>0</v>
      </c>
      <c r="AE726" s="144" t="str">
        <f t="shared" si="136"/>
        <v/>
      </c>
      <c r="AF726" s="144">
        <f t="shared" si="137"/>
        <v>0</v>
      </c>
      <c r="AG726" s="144" t="str">
        <f t="shared" si="138"/>
        <v/>
      </c>
      <c r="AH726" s="591">
        <f t="shared" si="139"/>
        <v>0</v>
      </c>
    </row>
    <row r="727" spans="1:34">
      <c r="A727" s="573"/>
      <c r="B727" s="13">
        <v>95</v>
      </c>
      <c r="C727" s="341" t="s">
        <v>2354</v>
      </c>
      <c r="D727" s="341" t="s">
        <v>2355</v>
      </c>
      <c r="E727" s="379" t="s">
        <v>96</v>
      </c>
      <c r="F727" s="405">
        <v>4</v>
      </c>
      <c r="G727" s="235"/>
      <c r="H727" s="413">
        <v>901</v>
      </c>
      <c r="I727" s="146">
        <f t="shared" si="129"/>
        <v>630.69999999999993</v>
      </c>
      <c r="J727" s="255">
        <f t="shared" si="130"/>
        <v>24.257692307692306</v>
      </c>
      <c r="K727" s="8" t="s">
        <v>3207</v>
      </c>
      <c r="L727" s="401"/>
      <c r="M727" s="572"/>
      <c r="N727" s="8" t="s">
        <v>3208</v>
      </c>
      <c r="O727" s="426">
        <v>8.6393125000000001E-2</v>
      </c>
      <c r="P727" s="423">
        <v>2736</v>
      </c>
      <c r="Q727" s="439">
        <v>22400</v>
      </c>
      <c r="R727" s="451" t="s">
        <v>4292</v>
      </c>
      <c r="S727" s="460"/>
      <c r="T727" s="448">
        <v>50</v>
      </c>
      <c r="U727" s="549" t="s">
        <v>5468</v>
      </c>
      <c r="V727" s="523" t="s">
        <v>4306</v>
      </c>
      <c r="W727" s="479" t="s">
        <v>774</v>
      </c>
      <c r="X727" s="169"/>
      <c r="Y727" s="71" t="s">
        <v>6572</v>
      </c>
      <c r="Z727" s="145">
        <f t="shared" si="131"/>
        <v>0</v>
      </c>
      <c r="AA727" s="145">
        <f t="shared" si="132"/>
        <v>0</v>
      </c>
      <c r="AB727" s="257">
        <f t="shared" si="133"/>
        <v>0</v>
      </c>
      <c r="AC727" s="142">
        <f t="shared" si="134"/>
        <v>0</v>
      </c>
      <c r="AD727" s="143">
        <f t="shared" si="135"/>
        <v>0</v>
      </c>
      <c r="AE727" s="144" t="str">
        <f t="shared" si="136"/>
        <v/>
      </c>
      <c r="AF727" s="144">
        <f t="shared" si="137"/>
        <v>0</v>
      </c>
      <c r="AG727" s="144" t="str">
        <f t="shared" si="138"/>
        <v/>
      </c>
      <c r="AH727" s="591">
        <f t="shared" si="139"/>
        <v>0</v>
      </c>
    </row>
    <row r="728" spans="1:34" ht="15.75">
      <c r="A728" s="12" t="s">
        <v>5693</v>
      </c>
      <c r="B728" s="13"/>
      <c r="C728" s="348"/>
      <c r="D728" s="382"/>
      <c r="E728" s="380"/>
      <c r="F728" s="401"/>
      <c r="G728" s="136"/>
      <c r="H728" s="413"/>
      <c r="I728" s="410"/>
      <c r="J728" s="565"/>
      <c r="K728" s="417"/>
      <c r="L728" s="8"/>
      <c r="M728" s="572"/>
      <c r="N728" s="8"/>
      <c r="O728" s="346"/>
      <c r="P728" s="423"/>
      <c r="Q728" s="439"/>
      <c r="R728" s="454"/>
      <c r="S728" s="456"/>
      <c r="T728" s="425"/>
      <c r="U728" s="506"/>
      <c r="V728" s="530"/>
      <c r="W728" s="425"/>
      <c r="X728" s="137"/>
      <c r="Y728" s="234" t="s">
        <v>1015</v>
      </c>
      <c r="Z728" s="195"/>
      <c r="AA728" s="195"/>
      <c r="AB728" s="142"/>
      <c r="AC728" s="142"/>
      <c r="AD728" s="143"/>
      <c r="AE728" s="144"/>
      <c r="AF728" s="144"/>
      <c r="AG728" s="144"/>
      <c r="AH728" s="591"/>
    </row>
    <row r="729" spans="1:34">
      <c r="A729" s="573"/>
      <c r="B729" s="13">
        <v>96</v>
      </c>
      <c r="C729" s="353" t="s">
        <v>2356</v>
      </c>
      <c r="D729" s="341" t="s">
        <v>2357</v>
      </c>
      <c r="E729" s="379" t="s">
        <v>100</v>
      </c>
      <c r="F729" s="405">
        <v>2</v>
      </c>
      <c r="G729" s="8"/>
      <c r="H729" s="413">
        <v>879</v>
      </c>
      <c r="I729" s="146">
        <f t="shared" ref="I729:I792" si="151">(H729)*$G$20</f>
        <v>615.29999999999995</v>
      </c>
      <c r="J729" s="255">
        <f t="shared" ref="J729:J792" si="152">(I729/$J$19)</f>
        <v>23.665384615384614</v>
      </c>
      <c r="K729" s="8" t="s">
        <v>3207</v>
      </c>
      <c r="L729" s="401"/>
      <c r="M729" s="572" t="s">
        <v>5777</v>
      </c>
      <c r="N729" s="8" t="s">
        <v>3208</v>
      </c>
      <c r="O729" s="426">
        <v>3.6700999999999998E-2</v>
      </c>
      <c r="P729" s="423">
        <v>1666</v>
      </c>
      <c r="Q729" s="439">
        <v>14500</v>
      </c>
      <c r="R729" s="459" t="s">
        <v>4307</v>
      </c>
      <c r="S729" s="459"/>
      <c r="T729" s="448">
        <v>60</v>
      </c>
      <c r="U729" s="548" t="s">
        <v>5469</v>
      </c>
      <c r="V729" s="512" t="s">
        <v>4308</v>
      </c>
      <c r="W729" s="425" t="s">
        <v>796</v>
      </c>
      <c r="X729" s="169"/>
      <c r="Y729" s="238" t="s">
        <v>245</v>
      </c>
      <c r="Z729" s="145">
        <f t="shared" ref="Z729:Z792" si="153">(X729*F729*I729)</f>
        <v>0</v>
      </c>
      <c r="AA729" s="145">
        <f t="shared" ref="AA729:AA792" si="154">(Z729*1.21)</f>
        <v>0</v>
      </c>
      <c r="AB729" s="257">
        <f t="shared" ref="AB729:AB792" si="155">(X729*J729*F729)</f>
        <v>0</v>
      </c>
      <c r="AC729" s="142">
        <f t="shared" ref="AC729:AC792" si="156">(X729*Q729/1000)</f>
        <v>0</v>
      </c>
      <c r="AD729" s="143">
        <f t="shared" ref="AD729:AD792" si="157">(X729*O729)</f>
        <v>0</v>
      </c>
      <c r="AE729" s="144" t="str">
        <f t="shared" ref="AE729:AE792" si="158">IF(N729="1.1G",(P729/1000)*X729,"")</f>
        <v/>
      </c>
      <c r="AF729" s="144">
        <f t="shared" ref="AF729:AF792" si="159">IF(N729="1.3G",(P729/1000)*X729,"")</f>
        <v>0</v>
      </c>
      <c r="AG729" s="144" t="str">
        <f t="shared" ref="AG729:AG792" si="160">IF(N729="1.4G",(P729/1000)*X729,"")</f>
        <v/>
      </c>
      <c r="AH729" s="591">
        <f t="shared" ref="AH729:AH792" si="161">SUM(AE729:AG729)</f>
        <v>0</v>
      </c>
    </row>
    <row r="730" spans="1:34">
      <c r="A730" s="573"/>
      <c r="B730" s="13">
        <v>96</v>
      </c>
      <c r="C730" s="341" t="s">
        <v>2358</v>
      </c>
      <c r="D730" s="341" t="s">
        <v>2359</v>
      </c>
      <c r="E730" s="379" t="s">
        <v>100</v>
      </c>
      <c r="F730" s="405">
        <v>2</v>
      </c>
      <c r="G730" s="8"/>
      <c r="H730" s="413">
        <v>1010</v>
      </c>
      <c r="I730" s="146">
        <f t="shared" si="151"/>
        <v>707</v>
      </c>
      <c r="J730" s="255">
        <f t="shared" si="152"/>
        <v>27.192307692307693</v>
      </c>
      <c r="K730" s="8" t="s">
        <v>3207</v>
      </c>
      <c r="L730" s="401"/>
      <c r="M730" s="572" t="s">
        <v>5777</v>
      </c>
      <c r="N730" s="8" t="s">
        <v>3208</v>
      </c>
      <c r="O730" s="426">
        <v>3.6700999999999998E-2</v>
      </c>
      <c r="P730" s="423">
        <v>1862</v>
      </c>
      <c r="Q730" s="439">
        <v>15500</v>
      </c>
      <c r="R730" s="451" t="s">
        <v>4296</v>
      </c>
      <c r="S730" s="459"/>
      <c r="T730" s="448">
        <v>65</v>
      </c>
      <c r="U730" s="549" t="s">
        <v>5470</v>
      </c>
      <c r="V730" s="533" t="s">
        <v>4309</v>
      </c>
      <c r="W730" s="425" t="s">
        <v>796</v>
      </c>
      <c r="X730" s="169"/>
      <c r="Y730" s="237" t="s">
        <v>247</v>
      </c>
      <c r="Z730" s="145">
        <f t="shared" si="153"/>
        <v>0</v>
      </c>
      <c r="AA730" s="145">
        <f t="shared" si="154"/>
        <v>0</v>
      </c>
      <c r="AB730" s="257">
        <f t="shared" si="155"/>
        <v>0</v>
      </c>
      <c r="AC730" s="142">
        <f t="shared" si="156"/>
        <v>0</v>
      </c>
      <c r="AD730" s="143">
        <f t="shared" si="157"/>
        <v>0</v>
      </c>
      <c r="AE730" s="144" t="str">
        <f t="shared" si="158"/>
        <v/>
      </c>
      <c r="AF730" s="144">
        <f t="shared" si="159"/>
        <v>0</v>
      </c>
      <c r="AG730" s="144" t="str">
        <f t="shared" si="160"/>
        <v/>
      </c>
      <c r="AH730" s="591">
        <f t="shared" si="161"/>
        <v>0</v>
      </c>
    </row>
    <row r="731" spans="1:34">
      <c r="A731" s="573"/>
      <c r="B731" s="13">
        <v>96</v>
      </c>
      <c r="C731" s="341" t="s">
        <v>2360</v>
      </c>
      <c r="D731" s="341" t="s">
        <v>485</v>
      </c>
      <c r="E731" s="379" t="s">
        <v>100</v>
      </c>
      <c r="F731" s="405">
        <v>2</v>
      </c>
      <c r="G731" s="232"/>
      <c r="H731" s="413">
        <v>1010</v>
      </c>
      <c r="I731" s="146">
        <f t="shared" si="151"/>
        <v>707</v>
      </c>
      <c r="J731" s="255">
        <f t="shared" si="152"/>
        <v>27.192307692307693</v>
      </c>
      <c r="K731" s="8" t="s">
        <v>3207</v>
      </c>
      <c r="L731" s="401"/>
      <c r="M731" s="572" t="s">
        <v>5777</v>
      </c>
      <c r="N731" s="8" t="s">
        <v>3208</v>
      </c>
      <c r="O731" s="426">
        <v>3.6700999999999998E-2</v>
      </c>
      <c r="P731" s="423">
        <v>1862</v>
      </c>
      <c r="Q731" s="439">
        <v>14900</v>
      </c>
      <c r="R731" s="451" t="s">
        <v>4109</v>
      </c>
      <c r="S731" s="460"/>
      <c r="T731" s="448">
        <v>70</v>
      </c>
      <c r="U731" s="549" t="s">
        <v>659</v>
      </c>
      <c r="V731" s="514" t="s">
        <v>4310</v>
      </c>
      <c r="W731" s="425" t="s">
        <v>796</v>
      </c>
      <c r="X731" s="169"/>
      <c r="Y731" s="71" t="s">
        <v>245</v>
      </c>
      <c r="Z731" s="145">
        <f t="shared" si="153"/>
        <v>0</v>
      </c>
      <c r="AA731" s="145">
        <f t="shared" si="154"/>
        <v>0</v>
      </c>
      <c r="AB731" s="257">
        <f t="shared" si="155"/>
        <v>0</v>
      </c>
      <c r="AC731" s="142">
        <f t="shared" si="156"/>
        <v>0</v>
      </c>
      <c r="AD731" s="143">
        <f t="shared" si="157"/>
        <v>0</v>
      </c>
      <c r="AE731" s="144" t="str">
        <f t="shared" si="158"/>
        <v/>
      </c>
      <c r="AF731" s="144">
        <f t="shared" si="159"/>
        <v>0</v>
      </c>
      <c r="AG731" s="144" t="str">
        <f t="shared" si="160"/>
        <v/>
      </c>
      <c r="AH731" s="591">
        <f t="shared" si="161"/>
        <v>0</v>
      </c>
    </row>
    <row r="732" spans="1:34">
      <c r="A732" s="573"/>
      <c r="B732" s="13">
        <v>96</v>
      </c>
      <c r="C732" s="341" t="s">
        <v>2361</v>
      </c>
      <c r="D732" s="341" t="s">
        <v>483</v>
      </c>
      <c r="E732" s="379" t="s">
        <v>100</v>
      </c>
      <c r="F732" s="405">
        <v>2</v>
      </c>
      <c r="G732" s="136"/>
      <c r="H732" s="413">
        <v>1010</v>
      </c>
      <c r="I732" s="146">
        <f t="shared" si="151"/>
        <v>707</v>
      </c>
      <c r="J732" s="255">
        <f t="shared" si="152"/>
        <v>27.192307692307693</v>
      </c>
      <c r="K732" s="8" t="s">
        <v>3207</v>
      </c>
      <c r="L732" s="401"/>
      <c r="M732" s="572" t="s">
        <v>5777</v>
      </c>
      <c r="N732" s="8" t="s">
        <v>3208</v>
      </c>
      <c r="O732" s="426">
        <v>3.6700999999999998E-2</v>
      </c>
      <c r="P732" s="423">
        <v>1862</v>
      </c>
      <c r="Q732" s="439">
        <v>13300</v>
      </c>
      <c r="R732" s="459" t="s">
        <v>4311</v>
      </c>
      <c r="S732" s="459"/>
      <c r="T732" s="448">
        <v>70</v>
      </c>
      <c r="U732" s="549" t="s">
        <v>5471</v>
      </c>
      <c r="V732" s="510" t="s">
        <v>4312</v>
      </c>
      <c r="W732" s="425" t="s">
        <v>796</v>
      </c>
      <c r="X732" s="169"/>
      <c r="Y732" s="71" t="s">
        <v>245</v>
      </c>
      <c r="Z732" s="145">
        <f t="shared" si="153"/>
        <v>0</v>
      </c>
      <c r="AA732" s="145">
        <f t="shared" si="154"/>
        <v>0</v>
      </c>
      <c r="AB732" s="257">
        <f t="shared" si="155"/>
        <v>0</v>
      </c>
      <c r="AC732" s="142">
        <f t="shared" si="156"/>
        <v>0</v>
      </c>
      <c r="AD732" s="143">
        <f t="shared" si="157"/>
        <v>0</v>
      </c>
      <c r="AE732" s="144" t="str">
        <f t="shared" si="158"/>
        <v/>
      </c>
      <c r="AF732" s="144">
        <f t="shared" si="159"/>
        <v>0</v>
      </c>
      <c r="AG732" s="144" t="str">
        <f t="shared" si="160"/>
        <v/>
      </c>
      <c r="AH732" s="591">
        <f t="shared" si="161"/>
        <v>0</v>
      </c>
    </row>
    <row r="733" spans="1:34">
      <c r="A733" s="573"/>
      <c r="B733" s="13">
        <v>96</v>
      </c>
      <c r="C733" s="341" t="s">
        <v>2362</v>
      </c>
      <c r="D733" s="341" t="s">
        <v>484</v>
      </c>
      <c r="E733" s="379" t="s">
        <v>100</v>
      </c>
      <c r="F733" s="405">
        <v>2</v>
      </c>
      <c r="G733" s="235"/>
      <c r="H733" s="413">
        <v>1010</v>
      </c>
      <c r="I733" s="146">
        <f t="shared" si="151"/>
        <v>707</v>
      </c>
      <c r="J733" s="255">
        <f t="shared" si="152"/>
        <v>27.192307692307693</v>
      </c>
      <c r="K733" s="8" t="s">
        <v>3207</v>
      </c>
      <c r="L733" s="401"/>
      <c r="M733" s="572"/>
      <c r="N733" s="8" t="s">
        <v>3208</v>
      </c>
      <c r="O733" s="426">
        <v>3.6700999999999998E-2</v>
      </c>
      <c r="P733" s="423">
        <v>1862</v>
      </c>
      <c r="Q733" s="439">
        <v>14300</v>
      </c>
      <c r="R733" s="459" t="s">
        <v>4311</v>
      </c>
      <c r="S733" s="459"/>
      <c r="T733" s="448">
        <v>70</v>
      </c>
      <c r="U733" s="549" t="s">
        <v>5472</v>
      </c>
      <c r="V733" s="533" t="s">
        <v>658</v>
      </c>
      <c r="W733" s="425" t="s">
        <v>796</v>
      </c>
      <c r="X733" s="169"/>
      <c r="Y733" s="71" t="s">
        <v>247</v>
      </c>
      <c r="Z733" s="145">
        <f t="shared" si="153"/>
        <v>0</v>
      </c>
      <c r="AA733" s="145">
        <f t="shared" si="154"/>
        <v>0</v>
      </c>
      <c r="AB733" s="257">
        <f t="shared" si="155"/>
        <v>0</v>
      </c>
      <c r="AC733" s="142">
        <f t="shared" si="156"/>
        <v>0</v>
      </c>
      <c r="AD733" s="143">
        <f t="shared" si="157"/>
        <v>0</v>
      </c>
      <c r="AE733" s="144" t="str">
        <f t="shared" si="158"/>
        <v/>
      </c>
      <c r="AF733" s="144">
        <f t="shared" si="159"/>
        <v>0</v>
      </c>
      <c r="AG733" s="144" t="str">
        <f t="shared" si="160"/>
        <v/>
      </c>
      <c r="AH733" s="591">
        <f t="shared" si="161"/>
        <v>0</v>
      </c>
    </row>
    <row r="734" spans="1:34">
      <c r="A734" s="573"/>
      <c r="B734" s="13">
        <v>96</v>
      </c>
      <c r="C734" s="341" t="s">
        <v>2363</v>
      </c>
      <c r="D734" s="341" t="s">
        <v>2364</v>
      </c>
      <c r="E734" s="379" t="s">
        <v>100</v>
      </c>
      <c r="F734" s="405">
        <v>2</v>
      </c>
      <c r="G734" s="8"/>
      <c r="H734" s="413">
        <v>1010</v>
      </c>
      <c r="I734" s="146">
        <f t="shared" si="151"/>
        <v>707</v>
      </c>
      <c r="J734" s="255">
        <f t="shared" si="152"/>
        <v>27.192307692307693</v>
      </c>
      <c r="K734" s="8" t="s">
        <v>3207</v>
      </c>
      <c r="L734" s="401"/>
      <c r="M734" s="572" t="s">
        <v>5777</v>
      </c>
      <c r="N734" s="8" t="s">
        <v>3208</v>
      </c>
      <c r="O734" s="426">
        <v>3.6700999999999998E-2</v>
      </c>
      <c r="P734" s="423">
        <v>1862</v>
      </c>
      <c r="Q734" s="439">
        <v>14900</v>
      </c>
      <c r="R734" s="459" t="s">
        <v>4311</v>
      </c>
      <c r="S734" s="459"/>
      <c r="T734" s="448">
        <v>70</v>
      </c>
      <c r="U734" s="549" t="s">
        <v>5473</v>
      </c>
      <c r="V734" s="533" t="s">
        <v>4313</v>
      </c>
      <c r="W734" s="425" t="s">
        <v>5997</v>
      </c>
      <c r="X734" s="169"/>
      <c r="Y734" s="234" t="s">
        <v>6572</v>
      </c>
      <c r="Z734" s="145">
        <f t="shared" si="153"/>
        <v>0</v>
      </c>
      <c r="AA734" s="145">
        <f t="shared" si="154"/>
        <v>0</v>
      </c>
      <c r="AB734" s="257">
        <f t="shared" si="155"/>
        <v>0</v>
      </c>
      <c r="AC734" s="142">
        <f t="shared" si="156"/>
        <v>0</v>
      </c>
      <c r="AD734" s="143">
        <f t="shared" si="157"/>
        <v>0</v>
      </c>
      <c r="AE734" s="144" t="str">
        <f t="shared" si="158"/>
        <v/>
      </c>
      <c r="AF734" s="144">
        <f t="shared" si="159"/>
        <v>0</v>
      </c>
      <c r="AG734" s="144" t="str">
        <f t="shared" si="160"/>
        <v/>
      </c>
      <c r="AH734" s="591">
        <f t="shared" si="161"/>
        <v>0</v>
      </c>
    </row>
    <row r="735" spans="1:34" ht="15.75">
      <c r="A735" s="12" t="s">
        <v>5694</v>
      </c>
      <c r="B735" s="13"/>
      <c r="C735" s="348"/>
      <c r="D735" s="382"/>
      <c r="E735" s="380"/>
      <c r="F735" s="401"/>
      <c r="G735" s="8"/>
      <c r="H735" s="413"/>
      <c r="I735" s="410"/>
      <c r="J735" s="565"/>
      <c r="K735" s="417"/>
      <c r="L735" s="8"/>
      <c r="M735" s="572"/>
      <c r="N735" s="8"/>
      <c r="O735" s="346"/>
      <c r="P735" s="423"/>
      <c r="Q735" s="439"/>
      <c r="R735" s="461"/>
      <c r="S735" s="461"/>
      <c r="T735" s="425"/>
      <c r="U735" s="506"/>
      <c r="V735" s="530"/>
      <c r="W735" s="425"/>
      <c r="X735" s="137"/>
      <c r="Y735" s="238" t="s">
        <v>1015</v>
      </c>
      <c r="Z735" s="195"/>
      <c r="AA735" s="195"/>
      <c r="AB735" s="142"/>
      <c r="AC735" s="142"/>
      <c r="AD735" s="143"/>
      <c r="AE735" s="144"/>
      <c r="AF735" s="144"/>
      <c r="AG735" s="144"/>
      <c r="AH735" s="591"/>
    </row>
    <row r="736" spans="1:34">
      <c r="A736" s="575"/>
      <c r="B736" s="13">
        <v>96</v>
      </c>
      <c r="C736" s="341" t="s">
        <v>2365</v>
      </c>
      <c r="D736" s="341" t="s">
        <v>116</v>
      </c>
      <c r="E736" s="379" t="s">
        <v>100</v>
      </c>
      <c r="F736" s="405">
        <v>2</v>
      </c>
      <c r="G736" s="136"/>
      <c r="H736" s="413">
        <v>1045</v>
      </c>
      <c r="I736" s="146">
        <f t="shared" si="151"/>
        <v>731.5</v>
      </c>
      <c r="J736" s="255">
        <f t="shared" si="152"/>
        <v>28.134615384615383</v>
      </c>
      <c r="K736" s="8" t="s">
        <v>3207</v>
      </c>
      <c r="L736" s="401"/>
      <c r="M736" s="572" t="s">
        <v>5777</v>
      </c>
      <c r="N736" s="8" t="s">
        <v>3208</v>
      </c>
      <c r="O736" s="426">
        <v>3.6700999999999998E-2</v>
      </c>
      <c r="P736" s="423">
        <v>1618</v>
      </c>
      <c r="Q736" s="439">
        <v>14000</v>
      </c>
      <c r="R736" s="461" t="s">
        <v>4315</v>
      </c>
      <c r="S736" s="457"/>
      <c r="T736" s="448">
        <v>35</v>
      </c>
      <c r="U736" s="548" t="s">
        <v>5474</v>
      </c>
      <c r="V736" s="510" t="s">
        <v>4316</v>
      </c>
      <c r="W736" s="479" t="s">
        <v>781</v>
      </c>
      <c r="X736" s="169"/>
      <c r="Y736" s="237" t="s">
        <v>245</v>
      </c>
      <c r="Z736" s="145">
        <f t="shared" si="153"/>
        <v>0</v>
      </c>
      <c r="AA736" s="145">
        <f t="shared" si="154"/>
        <v>0</v>
      </c>
      <c r="AB736" s="257">
        <f t="shared" si="155"/>
        <v>0</v>
      </c>
      <c r="AC736" s="142">
        <f t="shared" si="156"/>
        <v>0</v>
      </c>
      <c r="AD736" s="143">
        <f t="shared" si="157"/>
        <v>0</v>
      </c>
      <c r="AE736" s="144" t="str">
        <f t="shared" si="158"/>
        <v/>
      </c>
      <c r="AF736" s="144">
        <f t="shared" si="159"/>
        <v>0</v>
      </c>
      <c r="AG736" s="144" t="str">
        <f t="shared" si="160"/>
        <v/>
      </c>
      <c r="AH736" s="591">
        <f t="shared" si="161"/>
        <v>0</v>
      </c>
    </row>
    <row r="737" spans="1:34">
      <c r="A737" s="575"/>
      <c r="B737" s="13">
        <v>96</v>
      </c>
      <c r="C737" s="341" t="s">
        <v>5227</v>
      </c>
      <c r="D737" s="341" t="s">
        <v>2366</v>
      </c>
      <c r="E737" s="379" t="s">
        <v>100</v>
      </c>
      <c r="F737" s="405">
        <v>2</v>
      </c>
      <c r="G737" s="232"/>
      <c r="H737" s="413">
        <v>1010</v>
      </c>
      <c r="I737" s="146">
        <f t="shared" si="151"/>
        <v>707</v>
      </c>
      <c r="J737" s="255">
        <f t="shared" si="152"/>
        <v>27.192307692307693</v>
      </c>
      <c r="K737" s="8" t="s">
        <v>3207</v>
      </c>
      <c r="L737" s="401"/>
      <c r="M737" s="572"/>
      <c r="N737" s="8" t="s">
        <v>3208</v>
      </c>
      <c r="O737" s="426">
        <v>3.6700999999999998E-2</v>
      </c>
      <c r="P737" s="423">
        <v>1862</v>
      </c>
      <c r="Q737" s="439">
        <v>12500</v>
      </c>
      <c r="R737" s="461" t="s">
        <v>4311</v>
      </c>
      <c r="S737" s="457"/>
      <c r="T737" s="448">
        <v>35</v>
      </c>
      <c r="U737" s="549" t="s">
        <v>5475</v>
      </c>
      <c r="V737" s="507" t="s">
        <v>4317</v>
      </c>
      <c r="W737" s="479" t="s">
        <v>5998</v>
      </c>
      <c r="X737" s="169"/>
      <c r="Y737" s="71" t="s">
        <v>245</v>
      </c>
      <c r="Z737" s="145">
        <f t="shared" si="153"/>
        <v>0</v>
      </c>
      <c r="AA737" s="145">
        <f t="shared" si="154"/>
        <v>0</v>
      </c>
      <c r="AB737" s="257">
        <f t="shared" si="155"/>
        <v>0</v>
      </c>
      <c r="AC737" s="142">
        <f t="shared" si="156"/>
        <v>0</v>
      </c>
      <c r="AD737" s="143">
        <f t="shared" si="157"/>
        <v>0</v>
      </c>
      <c r="AE737" s="144" t="str">
        <f t="shared" si="158"/>
        <v/>
      </c>
      <c r="AF737" s="144">
        <f t="shared" si="159"/>
        <v>0</v>
      </c>
      <c r="AG737" s="144" t="str">
        <f t="shared" si="160"/>
        <v/>
      </c>
      <c r="AH737" s="591">
        <f t="shared" si="161"/>
        <v>0</v>
      </c>
    </row>
    <row r="738" spans="1:34">
      <c r="A738" s="573"/>
      <c r="B738" s="13">
        <v>96</v>
      </c>
      <c r="C738" s="341" t="s">
        <v>2367</v>
      </c>
      <c r="D738" s="341" t="s">
        <v>2368</v>
      </c>
      <c r="E738" s="379" t="s">
        <v>100</v>
      </c>
      <c r="F738" s="405">
        <v>2</v>
      </c>
      <c r="G738" s="136"/>
      <c r="H738" s="413">
        <v>1010</v>
      </c>
      <c r="I738" s="146">
        <f t="shared" si="151"/>
        <v>707</v>
      </c>
      <c r="J738" s="255">
        <f t="shared" si="152"/>
        <v>27.192307692307693</v>
      </c>
      <c r="K738" s="8" t="s">
        <v>3207</v>
      </c>
      <c r="L738" s="401"/>
      <c r="M738" s="572"/>
      <c r="N738" s="8" t="s">
        <v>3208</v>
      </c>
      <c r="O738" s="426">
        <v>3.6700999999999998E-2</v>
      </c>
      <c r="P738" s="423">
        <v>1862</v>
      </c>
      <c r="Q738" s="439">
        <v>14700</v>
      </c>
      <c r="R738" s="451" t="s">
        <v>4319</v>
      </c>
      <c r="S738" s="457"/>
      <c r="T738" s="448">
        <v>50</v>
      </c>
      <c r="U738" s="548" t="s">
        <v>4320</v>
      </c>
      <c r="V738" s="514" t="s">
        <v>4321</v>
      </c>
      <c r="W738" s="479" t="s">
        <v>5999</v>
      </c>
      <c r="X738" s="169"/>
      <c r="Y738" s="71" t="s">
        <v>245</v>
      </c>
      <c r="Z738" s="145">
        <f t="shared" si="153"/>
        <v>0</v>
      </c>
      <c r="AA738" s="145">
        <f t="shared" si="154"/>
        <v>0</v>
      </c>
      <c r="AB738" s="257">
        <f t="shared" si="155"/>
        <v>0</v>
      </c>
      <c r="AC738" s="142">
        <f t="shared" si="156"/>
        <v>0</v>
      </c>
      <c r="AD738" s="143">
        <f t="shared" si="157"/>
        <v>0</v>
      </c>
      <c r="AE738" s="144" t="str">
        <f t="shared" si="158"/>
        <v/>
      </c>
      <c r="AF738" s="144">
        <f t="shared" si="159"/>
        <v>0</v>
      </c>
      <c r="AG738" s="144" t="str">
        <f t="shared" si="160"/>
        <v/>
      </c>
      <c r="AH738" s="591">
        <f t="shared" si="161"/>
        <v>0</v>
      </c>
    </row>
    <row r="739" spans="1:34">
      <c r="A739" s="573"/>
      <c r="B739" s="13">
        <v>96</v>
      </c>
      <c r="C739" s="367" t="s">
        <v>2369</v>
      </c>
      <c r="D739" s="387" t="s">
        <v>2370</v>
      </c>
      <c r="E739" s="379" t="s">
        <v>100</v>
      </c>
      <c r="F739" s="405">
        <v>2</v>
      </c>
      <c r="G739" s="235"/>
      <c r="H739" s="413">
        <v>1010</v>
      </c>
      <c r="I739" s="146">
        <f t="shared" si="151"/>
        <v>707</v>
      </c>
      <c r="J739" s="255">
        <f t="shared" si="152"/>
        <v>27.192307692307693</v>
      </c>
      <c r="K739" s="8" t="s">
        <v>3207</v>
      </c>
      <c r="L739" s="401"/>
      <c r="M739" s="572"/>
      <c r="N739" s="8" t="s">
        <v>3208</v>
      </c>
      <c r="O739" s="426">
        <v>3.6700999999999998E-2</v>
      </c>
      <c r="P739" s="423">
        <v>1996</v>
      </c>
      <c r="Q739" s="439">
        <v>14700</v>
      </c>
      <c r="R739" s="461" t="s">
        <v>4307</v>
      </c>
      <c r="S739" s="457"/>
      <c r="T739" s="448">
        <v>35</v>
      </c>
      <c r="U739" s="548" t="s">
        <v>5476</v>
      </c>
      <c r="V739" s="507" t="s">
        <v>4323</v>
      </c>
      <c r="W739" s="601" t="s">
        <v>6000</v>
      </c>
      <c r="X739" s="169"/>
      <c r="Y739" s="71" t="s">
        <v>6572</v>
      </c>
      <c r="Z739" s="145">
        <f t="shared" si="153"/>
        <v>0</v>
      </c>
      <c r="AA739" s="145">
        <f t="shared" si="154"/>
        <v>0</v>
      </c>
      <c r="AB739" s="257">
        <f t="shared" si="155"/>
        <v>0</v>
      </c>
      <c r="AC739" s="142">
        <f t="shared" si="156"/>
        <v>0</v>
      </c>
      <c r="AD739" s="143">
        <f t="shared" si="157"/>
        <v>0</v>
      </c>
      <c r="AE739" s="144" t="str">
        <f t="shared" si="158"/>
        <v/>
      </c>
      <c r="AF739" s="144">
        <f t="shared" si="159"/>
        <v>0</v>
      </c>
      <c r="AG739" s="144" t="str">
        <f t="shared" si="160"/>
        <v/>
      </c>
      <c r="AH739" s="591">
        <f t="shared" si="161"/>
        <v>0</v>
      </c>
    </row>
    <row r="740" spans="1:34">
      <c r="A740" s="573"/>
      <c r="B740" s="13">
        <v>96</v>
      </c>
      <c r="C740" s="367" t="s">
        <v>2371</v>
      </c>
      <c r="D740" s="387" t="s">
        <v>2372</v>
      </c>
      <c r="E740" s="379" t="s">
        <v>100</v>
      </c>
      <c r="F740" s="405">
        <v>2</v>
      </c>
      <c r="G740" s="136"/>
      <c r="H740" s="413">
        <v>1010</v>
      </c>
      <c r="I740" s="146">
        <f t="shared" si="151"/>
        <v>707</v>
      </c>
      <c r="J740" s="255">
        <f t="shared" si="152"/>
        <v>27.192307692307693</v>
      </c>
      <c r="K740" s="8" t="s">
        <v>3207</v>
      </c>
      <c r="L740" s="401"/>
      <c r="M740" s="572"/>
      <c r="N740" s="8" t="s">
        <v>3208</v>
      </c>
      <c r="O740" s="426">
        <v>3.6700999999999998E-2</v>
      </c>
      <c r="P740" s="423">
        <v>1862</v>
      </c>
      <c r="Q740" s="439">
        <v>14700</v>
      </c>
      <c r="R740" s="461" t="s">
        <v>4307</v>
      </c>
      <c r="S740" s="457"/>
      <c r="T740" s="448">
        <v>35</v>
      </c>
      <c r="U740" s="548" t="s">
        <v>5477</v>
      </c>
      <c r="V740" s="512" t="s">
        <v>4325</v>
      </c>
      <c r="W740" s="601" t="s">
        <v>6001</v>
      </c>
      <c r="X740" s="169"/>
      <c r="Y740" s="71" t="s">
        <v>246</v>
      </c>
      <c r="Z740" s="145">
        <f t="shared" si="153"/>
        <v>0</v>
      </c>
      <c r="AA740" s="145">
        <f t="shared" si="154"/>
        <v>0</v>
      </c>
      <c r="AB740" s="257">
        <f t="shared" si="155"/>
        <v>0</v>
      </c>
      <c r="AC740" s="142">
        <f t="shared" si="156"/>
        <v>0</v>
      </c>
      <c r="AD740" s="143">
        <f t="shared" si="157"/>
        <v>0</v>
      </c>
      <c r="AE740" s="144" t="str">
        <f t="shared" si="158"/>
        <v/>
      </c>
      <c r="AF740" s="144">
        <f t="shared" si="159"/>
        <v>0</v>
      </c>
      <c r="AG740" s="144" t="str">
        <f t="shared" si="160"/>
        <v/>
      </c>
      <c r="AH740" s="591">
        <f t="shared" si="161"/>
        <v>0</v>
      </c>
    </row>
    <row r="741" spans="1:34">
      <c r="A741" s="573"/>
      <c r="B741" s="13">
        <v>96</v>
      </c>
      <c r="C741" s="367" t="s">
        <v>2373</v>
      </c>
      <c r="D741" s="387" t="s">
        <v>2374</v>
      </c>
      <c r="E741" s="379" t="s">
        <v>100</v>
      </c>
      <c r="F741" s="405">
        <v>2</v>
      </c>
      <c r="G741" s="8"/>
      <c r="H741" s="413">
        <v>1010</v>
      </c>
      <c r="I741" s="146">
        <f t="shared" si="151"/>
        <v>707</v>
      </c>
      <c r="J741" s="255">
        <f t="shared" si="152"/>
        <v>27.192307692307693</v>
      </c>
      <c r="K741" s="8" t="s">
        <v>3207</v>
      </c>
      <c r="L741" s="401"/>
      <c r="M741" s="572"/>
      <c r="N741" s="8" t="s">
        <v>3208</v>
      </c>
      <c r="O741" s="426">
        <v>3.6700999999999998E-2</v>
      </c>
      <c r="P741" s="423">
        <v>1862</v>
      </c>
      <c r="Q741" s="439">
        <v>14700</v>
      </c>
      <c r="R741" s="461" t="s">
        <v>4307</v>
      </c>
      <c r="S741" s="457"/>
      <c r="T741" s="448">
        <v>35</v>
      </c>
      <c r="U741" s="548" t="s">
        <v>5478</v>
      </c>
      <c r="V741" s="510" t="s">
        <v>4327</v>
      </c>
      <c r="W741" s="601" t="s">
        <v>6002</v>
      </c>
      <c r="X741" s="169"/>
      <c r="Y741" s="238" t="s">
        <v>245</v>
      </c>
      <c r="Z741" s="145">
        <f t="shared" si="153"/>
        <v>0</v>
      </c>
      <c r="AA741" s="145">
        <f t="shared" si="154"/>
        <v>0</v>
      </c>
      <c r="AB741" s="257">
        <f t="shared" si="155"/>
        <v>0</v>
      </c>
      <c r="AC741" s="142">
        <f t="shared" si="156"/>
        <v>0</v>
      </c>
      <c r="AD741" s="143">
        <f t="shared" si="157"/>
        <v>0</v>
      </c>
      <c r="AE741" s="144" t="str">
        <f t="shared" si="158"/>
        <v/>
      </c>
      <c r="AF741" s="144">
        <f t="shared" si="159"/>
        <v>0</v>
      </c>
      <c r="AG741" s="144" t="str">
        <f t="shared" si="160"/>
        <v/>
      </c>
      <c r="AH741" s="591">
        <f t="shared" si="161"/>
        <v>0</v>
      </c>
    </row>
    <row r="742" spans="1:34">
      <c r="A742" s="573"/>
      <c r="B742" s="13">
        <v>96</v>
      </c>
      <c r="C742" s="341" t="s">
        <v>2375</v>
      </c>
      <c r="D742" s="341" t="s">
        <v>486</v>
      </c>
      <c r="E742" s="379" t="s">
        <v>100</v>
      </c>
      <c r="F742" s="405">
        <v>2</v>
      </c>
      <c r="G742" s="8"/>
      <c r="H742" s="413">
        <v>1010</v>
      </c>
      <c r="I742" s="146">
        <f t="shared" si="151"/>
        <v>707</v>
      </c>
      <c r="J742" s="255">
        <f t="shared" si="152"/>
        <v>27.192307692307693</v>
      </c>
      <c r="K742" s="8" t="s">
        <v>3207</v>
      </c>
      <c r="L742" s="401"/>
      <c r="M742" s="572"/>
      <c r="N742" s="8" t="s">
        <v>3208</v>
      </c>
      <c r="O742" s="426">
        <v>3.6700999999999998E-2</v>
      </c>
      <c r="P742" s="423">
        <v>1862</v>
      </c>
      <c r="Q742" s="439">
        <v>14100</v>
      </c>
      <c r="R742" s="451" t="s">
        <v>4329</v>
      </c>
      <c r="S742" s="457"/>
      <c r="T742" s="448">
        <v>50</v>
      </c>
      <c r="U742" s="549" t="s">
        <v>5479</v>
      </c>
      <c r="V742" s="512" t="s">
        <v>4330</v>
      </c>
      <c r="W742" s="479" t="s">
        <v>827</v>
      </c>
      <c r="X742" s="169"/>
      <c r="Y742" s="237" t="s">
        <v>247</v>
      </c>
      <c r="Z742" s="145">
        <f t="shared" si="153"/>
        <v>0</v>
      </c>
      <c r="AA742" s="145">
        <f t="shared" si="154"/>
        <v>0</v>
      </c>
      <c r="AB742" s="257">
        <f t="shared" si="155"/>
        <v>0</v>
      </c>
      <c r="AC742" s="142">
        <f t="shared" si="156"/>
        <v>0</v>
      </c>
      <c r="AD742" s="143">
        <f t="shared" si="157"/>
        <v>0</v>
      </c>
      <c r="AE742" s="144" t="str">
        <f t="shared" si="158"/>
        <v/>
      </c>
      <c r="AF742" s="144">
        <f t="shared" si="159"/>
        <v>0</v>
      </c>
      <c r="AG742" s="144" t="str">
        <f t="shared" si="160"/>
        <v/>
      </c>
      <c r="AH742" s="591">
        <f t="shared" si="161"/>
        <v>0</v>
      </c>
    </row>
    <row r="743" spans="1:34" ht="15.75">
      <c r="A743" s="12" t="s">
        <v>5695</v>
      </c>
      <c r="B743" s="13"/>
      <c r="C743" s="348"/>
      <c r="D743" s="382"/>
      <c r="E743" s="380"/>
      <c r="F743" s="401"/>
      <c r="G743" s="8"/>
      <c r="H743" s="413"/>
      <c r="I743" s="410"/>
      <c r="J743" s="565"/>
      <c r="K743" s="417"/>
      <c r="L743" s="8"/>
      <c r="M743" s="572"/>
      <c r="N743" s="8"/>
      <c r="O743" s="346"/>
      <c r="P743" s="423"/>
      <c r="Q743" s="439"/>
      <c r="R743" s="454"/>
      <c r="S743" s="456"/>
      <c r="T743" s="425"/>
      <c r="U743" s="506"/>
      <c r="V743" s="521"/>
      <c r="W743" s="425"/>
      <c r="X743" s="137"/>
      <c r="Y743" s="71" t="s">
        <v>1015</v>
      </c>
      <c r="Z743" s="195"/>
      <c r="AA743" s="195"/>
      <c r="AB743" s="142"/>
      <c r="AC743" s="142"/>
      <c r="AD743" s="143"/>
      <c r="AE743" s="144"/>
      <c r="AF743" s="144"/>
      <c r="AG743" s="144"/>
      <c r="AH743" s="591"/>
    </row>
    <row r="744" spans="1:34">
      <c r="A744" s="573"/>
      <c r="B744" s="13">
        <v>97</v>
      </c>
      <c r="C744" s="341" t="s">
        <v>2376</v>
      </c>
      <c r="D744" s="341" t="s">
        <v>2377</v>
      </c>
      <c r="E744" s="379" t="s">
        <v>100</v>
      </c>
      <c r="F744" s="405">
        <v>2</v>
      </c>
      <c r="G744" s="232"/>
      <c r="H744" s="413">
        <v>1195</v>
      </c>
      <c r="I744" s="146">
        <f t="shared" si="151"/>
        <v>836.5</v>
      </c>
      <c r="J744" s="255">
        <f t="shared" si="152"/>
        <v>32.17307692307692</v>
      </c>
      <c r="K744" s="8" t="s">
        <v>3207</v>
      </c>
      <c r="L744" s="401"/>
      <c r="M744" s="572" t="s">
        <v>5777</v>
      </c>
      <c r="N744" s="8" t="s">
        <v>3208</v>
      </c>
      <c r="O744" s="426">
        <v>5.9639124999999994E-2</v>
      </c>
      <c r="P744" s="423">
        <v>1862</v>
      </c>
      <c r="Q744" s="439">
        <v>15500</v>
      </c>
      <c r="R744" s="451" t="s">
        <v>4331</v>
      </c>
      <c r="S744" s="460"/>
      <c r="T744" s="448">
        <v>50</v>
      </c>
      <c r="U744" s="549" t="s">
        <v>5480</v>
      </c>
      <c r="V744" s="523" t="s">
        <v>4332</v>
      </c>
      <c r="W744" s="479" t="s">
        <v>796</v>
      </c>
      <c r="X744" s="169"/>
      <c r="Y744" s="71" t="s">
        <v>245</v>
      </c>
      <c r="Z744" s="145">
        <f t="shared" si="153"/>
        <v>0</v>
      </c>
      <c r="AA744" s="145">
        <f t="shared" si="154"/>
        <v>0</v>
      </c>
      <c r="AB744" s="257">
        <f t="shared" si="155"/>
        <v>0</v>
      </c>
      <c r="AC744" s="142">
        <f t="shared" si="156"/>
        <v>0</v>
      </c>
      <c r="AD744" s="143">
        <f t="shared" si="157"/>
        <v>0</v>
      </c>
      <c r="AE744" s="144" t="str">
        <f t="shared" si="158"/>
        <v/>
      </c>
      <c r="AF744" s="144">
        <f t="shared" si="159"/>
        <v>0</v>
      </c>
      <c r="AG744" s="144" t="str">
        <f t="shared" si="160"/>
        <v/>
      </c>
      <c r="AH744" s="591">
        <f t="shared" si="161"/>
        <v>0</v>
      </c>
    </row>
    <row r="745" spans="1:34">
      <c r="A745" s="573"/>
      <c r="B745" s="13">
        <v>97</v>
      </c>
      <c r="C745" s="341" t="s">
        <v>2378</v>
      </c>
      <c r="D745" s="341" t="s">
        <v>2379</v>
      </c>
      <c r="E745" s="379" t="s">
        <v>100</v>
      </c>
      <c r="F745" s="405">
        <v>2</v>
      </c>
      <c r="G745" s="136"/>
      <c r="H745" s="413">
        <v>1195</v>
      </c>
      <c r="I745" s="146">
        <f t="shared" si="151"/>
        <v>836.5</v>
      </c>
      <c r="J745" s="255">
        <f t="shared" si="152"/>
        <v>32.17307692307692</v>
      </c>
      <c r="K745" s="8" t="s">
        <v>3207</v>
      </c>
      <c r="L745" s="401"/>
      <c r="M745" s="572" t="s">
        <v>5777</v>
      </c>
      <c r="N745" s="8" t="s">
        <v>3208</v>
      </c>
      <c r="O745" s="426">
        <v>5.9639124999999994E-2</v>
      </c>
      <c r="P745" s="423">
        <v>1862</v>
      </c>
      <c r="Q745" s="439">
        <v>15300</v>
      </c>
      <c r="R745" s="451" t="s">
        <v>4331</v>
      </c>
      <c r="S745" s="459"/>
      <c r="T745" s="448">
        <v>60</v>
      </c>
      <c r="U745" s="549" t="s">
        <v>5481</v>
      </c>
      <c r="V745" s="523" t="s">
        <v>4333</v>
      </c>
      <c r="W745" s="479" t="s">
        <v>796</v>
      </c>
      <c r="X745" s="169"/>
      <c r="Y745" s="71" t="s">
        <v>6572</v>
      </c>
      <c r="Z745" s="145">
        <f t="shared" si="153"/>
        <v>0</v>
      </c>
      <c r="AA745" s="145">
        <f t="shared" si="154"/>
        <v>0</v>
      </c>
      <c r="AB745" s="257">
        <f t="shared" si="155"/>
        <v>0</v>
      </c>
      <c r="AC745" s="142">
        <f t="shared" si="156"/>
        <v>0</v>
      </c>
      <c r="AD745" s="143">
        <f t="shared" si="157"/>
        <v>0</v>
      </c>
      <c r="AE745" s="144" t="str">
        <f t="shared" si="158"/>
        <v/>
      </c>
      <c r="AF745" s="144">
        <f t="shared" si="159"/>
        <v>0</v>
      </c>
      <c r="AG745" s="144" t="str">
        <f t="shared" si="160"/>
        <v/>
      </c>
      <c r="AH745" s="591">
        <f t="shared" si="161"/>
        <v>0</v>
      </c>
    </row>
    <row r="746" spans="1:34">
      <c r="A746" s="573"/>
      <c r="B746" s="13">
        <v>97</v>
      </c>
      <c r="C746" s="341" t="s">
        <v>2380</v>
      </c>
      <c r="D746" s="341" t="s">
        <v>2381</v>
      </c>
      <c r="E746" s="379" t="s">
        <v>100</v>
      </c>
      <c r="F746" s="405">
        <v>2</v>
      </c>
      <c r="G746" s="235"/>
      <c r="H746" s="413">
        <v>1195</v>
      </c>
      <c r="I746" s="146">
        <f t="shared" si="151"/>
        <v>836.5</v>
      </c>
      <c r="J746" s="255">
        <f t="shared" si="152"/>
        <v>32.17307692307692</v>
      </c>
      <c r="K746" s="8" t="s">
        <v>3207</v>
      </c>
      <c r="L746" s="401"/>
      <c r="M746" s="572" t="s">
        <v>5777</v>
      </c>
      <c r="N746" s="8" t="s">
        <v>3208</v>
      </c>
      <c r="O746" s="426">
        <v>5.9639124999999994E-2</v>
      </c>
      <c r="P746" s="423">
        <v>1862</v>
      </c>
      <c r="Q746" s="439">
        <v>15300</v>
      </c>
      <c r="R746" s="451" t="s">
        <v>4331</v>
      </c>
      <c r="S746" s="460"/>
      <c r="T746" s="448">
        <v>60</v>
      </c>
      <c r="U746" s="549" t="s">
        <v>4334</v>
      </c>
      <c r="V746" s="510" t="s">
        <v>4335</v>
      </c>
      <c r="W746" s="479" t="s">
        <v>796</v>
      </c>
      <c r="X746" s="169"/>
      <c r="Y746" s="71" t="s">
        <v>245</v>
      </c>
      <c r="Z746" s="145">
        <f t="shared" si="153"/>
        <v>0</v>
      </c>
      <c r="AA746" s="145">
        <f t="shared" si="154"/>
        <v>0</v>
      </c>
      <c r="AB746" s="257">
        <f t="shared" si="155"/>
        <v>0</v>
      </c>
      <c r="AC746" s="142">
        <f t="shared" si="156"/>
        <v>0</v>
      </c>
      <c r="AD746" s="143">
        <f t="shared" si="157"/>
        <v>0</v>
      </c>
      <c r="AE746" s="144" t="str">
        <f t="shared" si="158"/>
        <v/>
      </c>
      <c r="AF746" s="144">
        <f t="shared" si="159"/>
        <v>0</v>
      </c>
      <c r="AG746" s="144" t="str">
        <f t="shared" si="160"/>
        <v/>
      </c>
      <c r="AH746" s="591">
        <f t="shared" si="161"/>
        <v>0</v>
      </c>
    </row>
    <row r="747" spans="1:34">
      <c r="A747" s="573"/>
      <c r="B747" s="13">
        <v>97</v>
      </c>
      <c r="C747" s="341" t="s">
        <v>2382</v>
      </c>
      <c r="D747" s="341" t="s">
        <v>2383</v>
      </c>
      <c r="E747" s="379" t="s">
        <v>100</v>
      </c>
      <c r="F747" s="405">
        <v>2</v>
      </c>
      <c r="G747" s="8"/>
      <c r="H747" s="413">
        <v>1195</v>
      </c>
      <c r="I747" s="146">
        <f t="shared" si="151"/>
        <v>836.5</v>
      </c>
      <c r="J747" s="255">
        <f t="shared" si="152"/>
        <v>32.17307692307692</v>
      </c>
      <c r="K747" s="8" t="s">
        <v>3207</v>
      </c>
      <c r="L747" s="401"/>
      <c r="M747" s="572" t="s">
        <v>5777</v>
      </c>
      <c r="N747" s="8" t="s">
        <v>3208</v>
      </c>
      <c r="O747" s="426">
        <v>5.9639124999999994E-2</v>
      </c>
      <c r="P747" s="423">
        <v>1862</v>
      </c>
      <c r="Q747" s="439">
        <v>15100</v>
      </c>
      <c r="R747" s="451" t="s">
        <v>4331</v>
      </c>
      <c r="S747" s="460"/>
      <c r="T747" s="448">
        <v>50</v>
      </c>
      <c r="U747" s="549" t="s">
        <v>5482</v>
      </c>
      <c r="V747" s="523" t="s">
        <v>4336</v>
      </c>
      <c r="W747" s="425" t="s">
        <v>5997</v>
      </c>
      <c r="X747" s="169"/>
      <c r="Y747" s="234" t="s">
        <v>245</v>
      </c>
      <c r="Z747" s="145">
        <f t="shared" si="153"/>
        <v>0</v>
      </c>
      <c r="AA747" s="145">
        <f t="shared" si="154"/>
        <v>0</v>
      </c>
      <c r="AB747" s="257">
        <f t="shared" si="155"/>
        <v>0</v>
      </c>
      <c r="AC747" s="142">
        <f t="shared" si="156"/>
        <v>0</v>
      </c>
      <c r="AD747" s="143">
        <f t="shared" si="157"/>
        <v>0</v>
      </c>
      <c r="AE747" s="144" t="str">
        <f t="shared" si="158"/>
        <v/>
      </c>
      <c r="AF747" s="144">
        <f t="shared" si="159"/>
        <v>0</v>
      </c>
      <c r="AG747" s="144" t="str">
        <f t="shared" si="160"/>
        <v/>
      </c>
      <c r="AH747" s="591">
        <f t="shared" si="161"/>
        <v>0</v>
      </c>
    </row>
    <row r="748" spans="1:34">
      <c r="A748" s="573"/>
      <c r="B748" s="13">
        <v>97</v>
      </c>
      <c r="C748" s="341" t="s">
        <v>2384</v>
      </c>
      <c r="D748" s="341" t="s">
        <v>2385</v>
      </c>
      <c r="E748" s="379" t="s">
        <v>100</v>
      </c>
      <c r="F748" s="405">
        <v>2</v>
      </c>
      <c r="G748" s="233"/>
      <c r="H748" s="413">
        <v>1195</v>
      </c>
      <c r="I748" s="146">
        <f t="shared" si="151"/>
        <v>836.5</v>
      </c>
      <c r="J748" s="255">
        <f t="shared" si="152"/>
        <v>32.17307692307692</v>
      </c>
      <c r="K748" s="8" t="s">
        <v>3207</v>
      </c>
      <c r="L748" s="401"/>
      <c r="M748" s="572" t="s">
        <v>5777</v>
      </c>
      <c r="N748" s="8" t="s">
        <v>3208</v>
      </c>
      <c r="O748" s="426">
        <v>5.9639124999999994E-2</v>
      </c>
      <c r="P748" s="423">
        <v>1862</v>
      </c>
      <c r="Q748" s="439">
        <v>15100</v>
      </c>
      <c r="R748" s="451" t="s">
        <v>4331</v>
      </c>
      <c r="S748" s="459"/>
      <c r="T748" s="448">
        <v>60</v>
      </c>
      <c r="U748" s="549" t="s">
        <v>5483</v>
      </c>
      <c r="V748" s="523" t="s">
        <v>4337</v>
      </c>
      <c r="W748" s="479" t="s">
        <v>796</v>
      </c>
      <c r="X748" s="169"/>
      <c r="Y748" s="238" t="s">
        <v>245</v>
      </c>
      <c r="Z748" s="145">
        <f t="shared" si="153"/>
        <v>0</v>
      </c>
      <c r="AA748" s="145">
        <f t="shared" si="154"/>
        <v>0</v>
      </c>
      <c r="AB748" s="257">
        <f t="shared" si="155"/>
        <v>0</v>
      </c>
      <c r="AC748" s="142">
        <f t="shared" si="156"/>
        <v>0</v>
      </c>
      <c r="AD748" s="143">
        <f t="shared" si="157"/>
        <v>0</v>
      </c>
      <c r="AE748" s="144" t="str">
        <f t="shared" si="158"/>
        <v/>
      </c>
      <c r="AF748" s="144">
        <f t="shared" si="159"/>
        <v>0</v>
      </c>
      <c r="AG748" s="144" t="str">
        <f t="shared" si="160"/>
        <v/>
      </c>
      <c r="AH748" s="591">
        <f t="shared" si="161"/>
        <v>0</v>
      </c>
    </row>
    <row r="749" spans="1:34">
      <c r="A749" s="573"/>
      <c r="B749" s="13">
        <v>97</v>
      </c>
      <c r="C749" s="341" t="s">
        <v>2386</v>
      </c>
      <c r="D749" s="341" t="s">
        <v>488</v>
      </c>
      <c r="E749" s="379" t="s">
        <v>100</v>
      </c>
      <c r="F749" s="405">
        <v>2</v>
      </c>
      <c r="G749" s="136"/>
      <c r="H749" s="413">
        <v>1195</v>
      </c>
      <c r="I749" s="146">
        <f t="shared" si="151"/>
        <v>836.5</v>
      </c>
      <c r="J749" s="255">
        <f t="shared" si="152"/>
        <v>32.17307692307692</v>
      </c>
      <c r="K749" s="8" t="s">
        <v>3207</v>
      </c>
      <c r="L749" s="401"/>
      <c r="M749" s="572" t="s">
        <v>5777</v>
      </c>
      <c r="N749" s="8" t="s">
        <v>3208</v>
      </c>
      <c r="O749" s="426">
        <v>5.9639124999999994E-2</v>
      </c>
      <c r="P749" s="423">
        <v>1862</v>
      </c>
      <c r="Q749" s="439">
        <v>15300</v>
      </c>
      <c r="R749" s="451" t="s">
        <v>4331</v>
      </c>
      <c r="S749" s="460"/>
      <c r="T749" s="448">
        <v>60</v>
      </c>
      <c r="U749" s="549" t="s">
        <v>5484</v>
      </c>
      <c r="V749" s="523" t="s">
        <v>4338</v>
      </c>
      <c r="W749" s="479" t="s">
        <v>796</v>
      </c>
      <c r="X749" s="169"/>
      <c r="Y749" s="237" t="s">
        <v>245</v>
      </c>
      <c r="Z749" s="145">
        <f t="shared" si="153"/>
        <v>0</v>
      </c>
      <c r="AA749" s="145">
        <f t="shared" si="154"/>
        <v>0</v>
      </c>
      <c r="AB749" s="257">
        <f t="shared" si="155"/>
        <v>0</v>
      </c>
      <c r="AC749" s="142">
        <f t="shared" si="156"/>
        <v>0</v>
      </c>
      <c r="AD749" s="143">
        <f t="shared" si="157"/>
        <v>0</v>
      </c>
      <c r="AE749" s="144" t="str">
        <f t="shared" si="158"/>
        <v/>
      </c>
      <c r="AF749" s="144">
        <f t="shared" si="159"/>
        <v>0</v>
      </c>
      <c r="AG749" s="144" t="str">
        <f t="shared" si="160"/>
        <v/>
      </c>
      <c r="AH749" s="591">
        <f t="shared" si="161"/>
        <v>0</v>
      </c>
    </row>
    <row r="750" spans="1:34" ht="15.75">
      <c r="A750" s="12" t="s">
        <v>5695</v>
      </c>
      <c r="B750" s="13"/>
      <c r="C750" s="348"/>
      <c r="D750" s="382"/>
      <c r="E750" s="380"/>
      <c r="F750" s="401"/>
      <c r="G750" s="235"/>
      <c r="H750" s="413"/>
      <c r="I750" s="410"/>
      <c r="J750" s="565"/>
      <c r="K750" s="417"/>
      <c r="L750" s="8"/>
      <c r="M750" s="572"/>
      <c r="N750" s="8"/>
      <c r="O750" s="346"/>
      <c r="P750" s="423"/>
      <c r="Q750" s="439"/>
      <c r="R750" s="461"/>
      <c r="S750" s="457"/>
      <c r="T750" s="425"/>
      <c r="U750" s="506"/>
      <c r="V750" s="521"/>
      <c r="W750" s="425"/>
      <c r="X750" s="137"/>
      <c r="Y750" s="71" t="s">
        <v>1015</v>
      </c>
      <c r="Z750" s="195"/>
      <c r="AA750" s="195"/>
      <c r="AB750" s="142"/>
      <c r="AC750" s="142"/>
      <c r="AD750" s="143"/>
      <c r="AE750" s="144"/>
      <c r="AF750" s="144"/>
      <c r="AG750" s="144"/>
      <c r="AH750" s="591"/>
    </row>
    <row r="751" spans="1:34">
      <c r="A751" s="573"/>
      <c r="B751" s="13">
        <v>97</v>
      </c>
      <c r="C751" s="341" t="s">
        <v>2387</v>
      </c>
      <c r="D751" s="341" t="s">
        <v>2388</v>
      </c>
      <c r="E751" s="379" t="s">
        <v>100</v>
      </c>
      <c r="F751" s="405">
        <v>2</v>
      </c>
      <c r="G751" s="136"/>
      <c r="H751" s="413">
        <v>1195</v>
      </c>
      <c r="I751" s="146">
        <f t="shared" si="151"/>
        <v>836.5</v>
      </c>
      <c r="J751" s="255">
        <f t="shared" si="152"/>
        <v>32.17307692307692</v>
      </c>
      <c r="K751" s="8" t="s">
        <v>3207</v>
      </c>
      <c r="L751" s="401"/>
      <c r="M751" s="572"/>
      <c r="N751" s="8" t="s">
        <v>3208</v>
      </c>
      <c r="O751" s="426">
        <v>5.9639124999999994E-2</v>
      </c>
      <c r="P751" s="423">
        <v>1862</v>
      </c>
      <c r="Q751" s="439">
        <v>15100</v>
      </c>
      <c r="R751" s="451" t="s">
        <v>4331</v>
      </c>
      <c r="S751" s="457"/>
      <c r="T751" s="448">
        <v>30</v>
      </c>
      <c r="U751" s="549" t="s">
        <v>5485</v>
      </c>
      <c r="V751" s="523" t="s">
        <v>4339</v>
      </c>
      <c r="W751" s="479" t="s">
        <v>761</v>
      </c>
      <c r="X751" s="169"/>
      <c r="Y751" s="234" t="s">
        <v>246</v>
      </c>
      <c r="Z751" s="145">
        <f t="shared" si="153"/>
        <v>0</v>
      </c>
      <c r="AA751" s="145">
        <f t="shared" si="154"/>
        <v>0</v>
      </c>
      <c r="AB751" s="257">
        <f t="shared" si="155"/>
        <v>0</v>
      </c>
      <c r="AC751" s="142">
        <f t="shared" si="156"/>
        <v>0</v>
      </c>
      <c r="AD751" s="143">
        <f t="shared" si="157"/>
        <v>0</v>
      </c>
      <c r="AE751" s="144" t="str">
        <f t="shared" si="158"/>
        <v/>
      </c>
      <c r="AF751" s="144">
        <f t="shared" si="159"/>
        <v>0</v>
      </c>
      <c r="AG751" s="144" t="str">
        <f t="shared" si="160"/>
        <v/>
      </c>
      <c r="AH751" s="591">
        <f t="shared" si="161"/>
        <v>0</v>
      </c>
    </row>
    <row r="752" spans="1:34">
      <c r="A752" s="573"/>
      <c r="B752" s="13">
        <v>97</v>
      </c>
      <c r="C752" s="341" t="s">
        <v>2389</v>
      </c>
      <c r="D752" s="341" t="s">
        <v>2390</v>
      </c>
      <c r="E752" s="379" t="s">
        <v>100</v>
      </c>
      <c r="F752" s="405">
        <v>2</v>
      </c>
      <c r="G752" s="8"/>
      <c r="H752" s="413">
        <v>1559</v>
      </c>
      <c r="I752" s="146">
        <f t="shared" si="151"/>
        <v>1091.3</v>
      </c>
      <c r="J752" s="255">
        <f t="shared" si="152"/>
        <v>41.973076923076924</v>
      </c>
      <c r="K752" s="8" t="s">
        <v>3207</v>
      </c>
      <c r="L752" s="401"/>
      <c r="M752" s="572" t="s">
        <v>5777</v>
      </c>
      <c r="N752" s="8" t="s">
        <v>3208</v>
      </c>
      <c r="O752" s="426">
        <v>5.9639124999999994E-2</v>
      </c>
      <c r="P752" s="423">
        <v>1862</v>
      </c>
      <c r="Q752" s="439">
        <v>12900</v>
      </c>
      <c r="R752" s="451" t="s">
        <v>4331</v>
      </c>
      <c r="S752" s="457"/>
      <c r="T752" s="448">
        <v>22</v>
      </c>
      <c r="U752" s="549" t="s">
        <v>5486</v>
      </c>
      <c r="V752" s="529" t="s">
        <v>4340</v>
      </c>
      <c r="W752" s="479" t="s">
        <v>6003</v>
      </c>
      <c r="X752" s="169"/>
      <c r="Y752" s="238" t="s">
        <v>6572</v>
      </c>
      <c r="Z752" s="145">
        <f t="shared" si="153"/>
        <v>0</v>
      </c>
      <c r="AA752" s="145">
        <f t="shared" si="154"/>
        <v>0</v>
      </c>
      <c r="AB752" s="257">
        <f t="shared" si="155"/>
        <v>0</v>
      </c>
      <c r="AC752" s="142">
        <f t="shared" si="156"/>
        <v>0</v>
      </c>
      <c r="AD752" s="143">
        <f t="shared" si="157"/>
        <v>0</v>
      </c>
      <c r="AE752" s="144" t="str">
        <f t="shared" si="158"/>
        <v/>
      </c>
      <c r="AF752" s="144">
        <f t="shared" si="159"/>
        <v>0</v>
      </c>
      <c r="AG752" s="144" t="str">
        <f t="shared" si="160"/>
        <v/>
      </c>
      <c r="AH752" s="591">
        <f t="shared" si="161"/>
        <v>0</v>
      </c>
    </row>
    <row r="753" spans="1:34">
      <c r="A753" s="573"/>
      <c r="B753" s="13">
        <v>97</v>
      </c>
      <c r="C753" s="341" t="s">
        <v>2391</v>
      </c>
      <c r="D753" s="341" t="s">
        <v>489</v>
      </c>
      <c r="E753" s="379" t="s">
        <v>100</v>
      </c>
      <c r="F753" s="405">
        <v>2</v>
      </c>
      <c r="G753" s="8"/>
      <c r="H753" s="413">
        <v>1195</v>
      </c>
      <c r="I753" s="146">
        <f t="shared" si="151"/>
        <v>836.5</v>
      </c>
      <c r="J753" s="255">
        <f t="shared" si="152"/>
        <v>32.17307692307692</v>
      </c>
      <c r="K753" s="8" t="s">
        <v>3207</v>
      </c>
      <c r="L753" s="401"/>
      <c r="M753" s="572"/>
      <c r="N753" s="8" t="s">
        <v>3208</v>
      </c>
      <c r="O753" s="426">
        <v>5.9639124999999994E-2</v>
      </c>
      <c r="P753" s="423">
        <v>1862</v>
      </c>
      <c r="Q753" s="439">
        <v>15100</v>
      </c>
      <c r="R753" s="451" t="s">
        <v>4331</v>
      </c>
      <c r="S753" s="457"/>
      <c r="T753" s="448">
        <v>30</v>
      </c>
      <c r="U753" s="549" t="s">
        <v>5487</v>
      </c>
      <c r="V753" s="523" t="s">
        <v>4342</v>
      </c>
      <c r="W753" s="479" t="s">
        <v>762</v>
      </c>
      <c r="X753" s="169"/>
      <c r="Y753" s="237" t="s">
        <v>247</v>
      </c>
      <c r="Z753" s="145">
        <f t="shared" si="153"/>
        <v>0</v>
      </c>
      <c r="AA753" s="145">
        <f t="shared" si="154"/>
        <v>0</v>
      </c>
      <c r="AB753" s="257">
        <f t="shared" si="155"/>
        <v>0</v>
      </c>
      <c r="AC753" s="142">
        <f t="shared" si="156"/>
        <v>0</v>
      </c>
      <c r="AD753" s="143">
        <f t="shared" si="157"/>
        <v>0</v>
      </c>
      <c r="AE753" s="144" t="str">
        <f t="shared" si="158"/>
        <v/>
      </c>
      <c r="AF753" s="144">
        <f t="shared" si="159"/>
        <v>0</v>
      </c>
      <c r="AG753" s="144" t="str">
        <f t="shared" si="160"/>
        <v/>
      </c>
      <c r="AH753" s="591">
        <f t="shared" si="161"/>
        <v>0</v>
      </c>
    </row>
    <row r="754" spans="1:34" ht="15.75">
      <c r="A754" s="12" t="s">
        <v>5696</v>
      </c>
      <c r="B754" s="13"/>
      <c r="C754" s="348"/>
      <c r="D754" s="382"/>
      <c r="E754" s="380"/>
      <c r="F754" s="401"/>
      <c r="G754" s="136"/>
      <c r="H754" s="413"/>
      <c r="I754" s="410"/>
      <c r="J754" s="565"/>
      <c r="K754" s="417"/>
      <c r="L754" s="8"/>
      <c r="M754" s="572"/>
      <c r="N754" s="417"/>
      <c r="O754" s="346"/>
      <c r="P754" s="423"/>
      <c r="Q754" s="439"/>
      <c r="R754" s="461"/>
      <c r="S754" s="461"/>
      <c r="T754" s="425"/>
      <c r="U754" s="506"/>
      <c r="V754" s="521"/>
      <c r="W754" s="425"/>
      <c r="X754" s="137"/>
      <c r="Y754" s="71" t="s">
        <v>1015</v>
      </c>
      <c r="Z754" s="195"/>
      <c r="AA754" s="195"/>
      <c r="AB754" s="142"/>
      <c r="AC754" s="142"/>
      <c r="AD754" s="143"/>
      <c r="AE754" s="144"/>
      <c r="AF754" s="144"/>
      <c r="AG754" s="144"/>
      <c r="AH754" s="591"/>
    </row>
    <row r="755" spans="1:34">
      <c r="A755" s="573"/>
      <c r="B755" s="13">
        <v>98</v>
      </c>
      <c r="C755" s="341" t="s">
        <v>2392</v>
      </c>
      <c r="D755" s="341" t="s">
        <v>2393</v>
      </c>
      <c r="E755" s="379" t="s">
        <v>100</v>
      </c>
      <c r="F755" s="402">
        <v>2</v>
      </c>
      <c r="G755" s="8"/>
      <c r="H755" s="413">
        <v>1146</v>
      </c>
      <c r="I755" s="146">
        <f t="shared" si="151"/>
        <v>802.19999999999993</v>
      </c>
      <c r="J755" s="255">
        <f t="shared" si="152"/>
        <v>30.853846153846153</v>
      </c>
      <c r="K755" s="8" t="s">
        <v>3207</v>
      </c>
      <c r="L755" s="346"/>
      <c r="M755" s="572" t="s">
        <v>5777</v>
      </c>
      <c r="N755" s="8" t="s">
        <v>3208</v>
      </c>
      <c r="O755" s="426">
        <v>3.4453125000000001E-2</v>
      </c>
      <c r="P755" s="423">
        <v>1998</v>
      </c>
      <c r="Q755" s="402">
        <v>14500</v>
      </c>
      <c r="R755" s="451" t="s">
        <v>4343</v>
      </c>
      <c r="S755" s="457"/>
      <c r="T755" s="448">
        <v>50</v>
      </c>
      <c r="U755" s="548" t="s">
        <v>4344</v>
      </c>
      <c r="V755" s="514" t="s">
        <v>4345</v>
      </c>
      <c r="W755" s="425" t="s">
        <v>810</v>
      </c>
      <c r="X755" s="169"/>
      <c r="Y755" s="71" t="s">
        <v>245</v>
      </c>
      <c r="Z755" s="145">
        <f t="shared" si="153"/>
        <v>0</v>
      </c>
      <c r="AA755" s="145">
        <f t="shared" si="154"/>
        <v>0</v>
      </c>
      <c r="AB755" s="257">
        <f t="shared" si="155"/>
        <v>0</v>
      </c>
      <c r="AC755" s="142">
        <f t="shared" si="156"/>
        <v>0</v>
      </c>
      <c r="AD755" s="143">
        <f t="shared" si="157"/>
        <v>0</v>
      </c>
      <c r="AE755" s="144" t="str">
        <f t="shared" si="158"/>
        <v/>
      </c>
      <c r="AF755" s="144">
        <f t="shared" si="159"/>
        <v>0</v>
      </c>
      <c r="AG755" s="144" t="str">
        <f t="shared" si="160"/>
        <v/>
      </c>
      <c r="AH755" s="591">
        <f t="shared" si="161"/>
        <v>0</v>
      </c>
    </row>
    <row r="756" spans="1:34">
      <c r="A756" s="573"/>
      <c r="B756" s="13">
        <v>98</v>
      </c>
      <c r="C756" s="341" t="s">
        <v>2394</v>
      </c>
      <c r="D756" s="341" t="s">
        <v>2395</v>
      </c>
      <c r="E756" s="379" t="s">
        <v>100</v>
      </c>
      <c r="F756" s="402">
        <v>2</v>
      </c>
      <c r="G756" s="8"/>
      <c r="H756" s="413">
        <v>1146</v>
      </c>
      <c r="I756" s="146">
        <f t="shared" si="151"/>
        <v>802.19999999999993</v>
      </c>
      <c r="J756" s="255">
        <f t="shared" si="152"/>
        <v>30.853846153846153</v>
      </c>
      <c r="K756" s="8" t="s">
        <v>3207</v>
      </c>
      <c r="L756" s="346"/>
      <c r="M756" s="572" t="s">
        <v>5777</v>
      </c>
      <c r="N756" s="8" t="s">
        <v>3208</v>
      </c>
      <c r="O756" s="426">
        <v>3.4453125000000001E-2</v>
      </c>
      <c r="P756" s="423">
        <v>1998</v>
      </c>
      <c r="Q756" s="402">
        <v>14500</v>
      </c>
      <c r="R756" s="451" t="s">
        <v>4343</v>
      </c>
      <c r="S756" s="457"/>
      <c r="T756" s="448">
        <v>50</v>
      </c>
      <c r="U756" s="548" t="s">
        <v>4344</v>
      </c>
      <c r="V756" s="514" t="s">
        <v>4346</v>
      </c>
      <c r="W756" s="425" t="s">
        <v>810</v>
      </c>
      <c r="X756" s="169"/>
      <c r="Y756" s="71" t="s">
        <v>245</v>
      </c>
      <c r="Z756" s="145">
        <f t="shared" si="153"/>
        <v>0</v>
      </c>
      <c r="AA756" s="145">
        <f t="shared" si="154"/>
        <v>0</v>
      </c>
      <c r="AB756" s="257">
        <f t="shared" si="155"/>
        <v>0</v>
      </c>
      <c r="AC756" s="142">
        <f t="shared" si="156"/>
        <v>0</v>
      </c>
      <c r="AD756" s="143">
        <f t="shared" si="157"/>
        <v>0</v>
      </c>
      <c r="AE756" s="144" t="str">
        <f t="shared" si="158"/>
        <v/>
      </c>
      <c r="AF756" s="144">
        <f t="shared" si="159"/>
        <v>0</v>
      </c>
      <c r="AG756" s="144" t="str">
        <f t="shared" si="160"/>
        <v/>
      </c>
      <c r="AH756" s="591">
        <f t="shared" si="161"/>
        <v>0</v>
      </c>
    </row>
    <row r="757" spans="1:34">
      <c r="A757" s="573"/>
      <c r="B757" s="13">
        <v>98</v>
      </c>
      <c r="C757" s="341" t="s">
        <v>2396</v>
      </c>
      <c r="D757" s="341" t="s">
        <v>491</v>
      </c>
      <c r="E757" s="379" t="s">
        <v>100</v>
      </c>
      <c r="F757" s="402">
        <v>2</v>
      </c>
      <c r="G757" s="8"/>
      <c r="H757" s="413">
        <v>1055</v>
      </c>
      <c r="I757" s="146">
        <f t="shared" si="151"/>
        <v>738.5</v>
      </c>
      <c r="J757" s="255">
        <f t="shared" si="152"/>
        <v>28.403846153846153</v>
      </c>
      <c r="K757" s="8" t="s">
        <v>3207</v>
      </c>
      <c r="L757" s="346"/>
      <c r="M757" s="572"/>
      <c r="N757" s="8" t="s">
        <v>3208</v>
      </c>
      <c r="O757" s="426">
        <v>3.4453125000000001E-2</v>
      </c>
      <c r="P757" s="423">
        <v>1900</v>
      </c>
      <c r="Q757" s="402">
        <v>14500</v>
      </c>
      <c r="R757" s="451" t="s">
        <v>4343</v>
      </c>
      <c r="S757" s="457"/>
      <c r="T757" s="448">
        <v>60</v>
      </c>
      <c r="U757" s="548" t="s">
        <v>660</v>
      </c>
      <c r="V757" s="523" t="s">
        <v>4347</v>
      </c>
      <c r="W757" s="425" t="s">
        <v>783</v>
      </c>
      <c r="X757" s="169"/>
      <c r="Y757" s="71" t="s">
        <v>6572</v>
      </c>
      <c r="Z757" s="145">
        <f t="shared" si="153"/>
        <v>0</v>
      </c>
      <c r="AA757" s="145">
        <f t="shared" si="154"/>
        <v>0</v>
      </c>
      <c r="AB757" s="257">
        <f t="shared" si="155"/>
        <v>0</v>
      </c>
      <c r="AC757" s="142">
        <f t="shared" si="156"/>
        <v>0</v>
      </c>
      <c r="AD757" s="143">
        <f t="shared" si="157"/>
        <v>0</v>
      </c>
      <c r="AE757" s="144" t="str">
        <f t="shared" si="158"/>
        <v/>
      </c>
      <c r="AF757" s="144">
        <f t="shared" si="159"/>
        <v>0</v>
      </c>
      <c r="AG757" s="144" t="str">
        <f t="shared" si="160"/>
        <v/>
      </c>
      <c r="AH757" s="591">
        <f t="shared" si="161"/>
        <v>0</v>
      </c>
    </row>
    <row r="758" spans="1:34">
      <c r="A758" s="573"/>
      <c r="B758" s="13">
        <v>98</v>
      </c>
      <c r="C758" s="341" t="s">
        <v>2397</v>
      </c>
      <c r="D758" s="341" t="s">
        <v>492</v>
      </c>
      <c r="E758" s="379" t="s">
        <v>100</v>
      </c>
      <c r="F758" s="402">
        <v>2</v>
      </c>
      <c r="G758" s="233"/>
      <c r="H758" s="413">
        <v>1055</v>
      </c>
      <c r="I758" s="146">
        <f t="shared" si="151"/>
        <v>738.5</v>
      </c>
      <c r="J758" s="255">
        <f t="shared" si="152"/>
        <v>28.403846153846153</v>
      </c>
      <c r="K758" s="8" t="s">
        <v>3207</v>
      </c>
      <c r="L758" s="346"/>
      <c r="M758" s="572" t="s">
        <v>5777</v>
      </c>
      <c r="N758" s="8" t="s">
        <v>3208</v>
      </c>
      <c r="O758" s="426">
        <v>3.4453125000000001E-2</v>
      </c>
      <c r="P758" s="423">
        <v>1900</v>
      </c>
      <c r="Q758" s="402">
        <v>14500</v>
      </c>
      <c r="R758" s="451" t="s">
        <v>4343</v>
      </c>
      <c r="S758" s="457"/>
      <c r="T758" s="448">
        <v>60</v>
      </c>
      <c r="U758" s="548" t="s">
        <v>4348</v>
      </c>
      <c r="V758" s="514" t="s">
        <v>4349</v>
      </c>
      <c r="W758" s="425" t="s">
        <v>783</v>
      </c>
      <c r="X758" s="169"/>
      <c r="Y758" s="71" t="s">
        <v>245</v>
      </c>
      <c r="Z758" s="145">
        <f t="shared" si="153"/>
        <v>0</v>
      </c>
      <c r="AA758" s="145">
        <f t="shared" si="154"/>
        <v>0</v>
      </c>
      <c r="AB758" s="257">
        <f t="shared" si="155"/>
        <v>0</v>
      </c>
      <c r="AC758" s="142">
        <f t="shared" si="156"/>
        <v>0</v>
      </c>
      <c r="AD758" s="143">
        <f t="shared" si="157"/>
        <v>0</v>
      </c>
      <c r="AE758" s="144" t="str">
        <f t="shared" si="158"/>
        <v/>
      </c>
      <c r="AF758" s="144">
        <f t="shared" si="159"/>
        <v>0</v>
      </c>
      <c r="AG758" s="144" t="str">
        <f t="shared" si="160"/>
        <v/>
      </c>
      <c r="AH758" s="591">
        <f t="shared" si="161"/>
        <v>0</v>
      </c>
    </row>
    <row r="759" spans="1:34">
      <c r="A759" s="573"/>
      <c r="B759" s="13">
        <v>98</v>
      </c>
      <c r="C759" s="341" t="s">
        <v>2398</v>
      </c>
      <c r="D759" s="341" t="s">
        <v>493</v>
      </c>
      <c r="E759" s="379" t="s">
        <v>100</v>
      </c>
      <c r="F759" s="402">
        <v>2</v>
      </c>
      <c r="G759" s="136"/>
      <c r="H759" s="413">
        <v>1055</v>
      </c>
      <c r="I759" s="146">
        <f t="shared" si="151"/>
        <v>738.5</v>
      </c>
      <c r="J759" s="255">
        <f t="shared" si="152"/>
        <v>28.403846153846153</v>
      </c>
      <c r="K759" s="8" t="s">
        <v>3207</v>
      </c>
      <c r="L759" s="346"/>
      <c r="M759" s="572"/>
      <c r="N759" s="8" t="s">
        <v>3208</v>
      </c>
      <c r="O759" s="426">
        <v>3.4453125000000001E-2</v>
      </c>
      <c r="P759" s="423">
        <v>1900</v>
      </c>
      <c r="Q759" s="402">
        <v>14500</v>
      </c>
      <c r="R759" s="451" t="s">
        <v>4343</v>
      </c>
      <c r="S759" s="457"/>
      <c r="T759" s="448">
        <v>60</v>
      </c>
      <c r="U759" s="548" t="s">
        <v>661</v>
      </c>
      <c r="V759" s="523" t="s">
        <v>4350</v>
      </c>
      <c r="W759" s="425" t="s">
        <v>783</v>
      </c>
      <c r="X759" s="169"/>
      <c r="Y759" s="71" t="s">
        <v>246</v>
      </c>
      <c r="Z759" s="145">
        <f t="shared" si="153"/>
        <v>0</v>
      </c>
      <c r="AA759" s="145">
        <f t="shared" si="154"/>
        <v>0</v>
      </c>
      <c r="AB759" s="257">
        <f t="shared" si="155"/>
        <v>0</v>
      </c>
      <c r="AC759" s="142">
        <f t="shared" si="156"/>
        <v>0</v>
      </c>
      <c r="AD759" s="143">
        <f t="shared" si="157"/>
        <v>0</v>
      </c>
      <c r="AE759" s="144" t="str">
        <f t="shared" si="158"/>
        <v/>
      </c>
      <c r="AF759" s="144">
        <f t="shared" si="159"/>
        <v>0</v>
      </c>
      <c r="AG759" s="144" t="str">
        <f t="shared" si="160"/>
        <v/>
      </c>
      <c r="AH759" s="591">
        <f t="shared" si="161"/>
        <v>0</v>
      </c>
    </row>
    <row r="760" spans="1:34">
      <c r="A760" s="573"/>
      <c r="B760" s="13">
        <v>98</v>
      </c>
      <c r="C760" s="341" t="s">
        <v>2399</v>
      </c>
      <c r="D760" s="341" t="s">
        <v>2400</v>
      </c>
      <c r="E760" s="379" t="s">
        <v>100</v>
      </c>
      <c r="F760" s="405">
        <v>2</v>
      </c>
      <c r="G760" s="239"/>
      <c r="H760" s="413">
        <v>1055</v>
      </c>
      <c r="I760" s="146">
        <f t="shared" si="151"/>
        <v>738.5</v>
      </c>
      <c r="J760" s="255">
        <f t="shared" si="152"/>
        <v>28.403846153846153</v>
      </c>
      <c r="K760" s="8" t="s">
        <v>3207</v>
      </c>
      <c r="L760" s="401"/>
      <c r="M760" s="572" t="s">
        <v>5775</v>
      </c>
      <c r="N760" s="8" t="s">
        <v>3208</v>
      </c>
      <c r="O760" s="426">
        <v>3.4453125000000001E-2</v>
      </c>
      <c r="P760" s="423">
        <v>1900</v>
      </c>
      <c r="Q760" s="439">
        <v>14300</v>
      </c>
      <c r="R760" s="451" t="s">
        <v>4343</v>
      </c>
      <c r="S760" s="457"/>
      <c r="T760" s="448">
        <v>50</v>
      </c>
      <c r="U760" s="549" t="s">
        <v>4351</v>
      </c>
      <c r="V760" s="514" t="s">
        <v>4352</v>
      </c>
      <c r="W760" s="425" t="s">
        <v>783</v>
      </c>
      <c r="X760" s="169"/>
      <c r="Y760" s="71" t="s">
        <v>6572</v>
      </c>
      <c r="Z760" s="145">
        <f t="shared" si="153"/>
        <v>0</v>
      </c>
      <c r="AA760" s="145">
        <f t="shared" si="154"/>
        <v>0</v>
      </c>
      <c r="AB760" s="257">
        <f t="shared" si="155"/>
        <v>0</v>
      </c>
      <c r="AC760" s="142">
        <f t="shared" si="156"/>
        <v>0</v>
      </c>
      <c r="AD760" s="143">
        <f t="shared" si="157"/>
        <v>0</v>
      </c>
      <c r="AE760" s="144" t="str">
        <f t="shared" si="158"/>
        <v/>
      </c>
      <c r="AF760" s="144">
        <f t="shared" si="159"/>
        <v>0</v>
      </c>
      <c r="AG760" s="144" t="str">
        <f t="shared" si="160"/>
        <v/>
      </c>
      <c r="AH760" s="591">
        <f t="shared" si="161"/>
        <v>0</v>
      </c>
    </row>
    <row r="761" spans="1:34">
      <c r="A761" s="573"/>
      <c r="B761" s="13">
        <v>98</v>
      </c>
      <c r="C761" s="341" t="s">
        <v>2401</v>
      </c>
      <c r="D761" s="341" t="s">
        <v>2402</v>
      </c>
      <c r="E761" s="379" t="s">
        <v>100</v>
      </c>
      <c r="F761" s="405">
        <v>2</v>
      </c>
      <c r="G761" s="136"/>
      <c r="H761" s="413">
        <v>1055</v>
      </c>
      <c r="I761" s="146">
        <f t="shared" si="151"/>
        <v>738.5</v>
      </c>
      <c r="J761" s="255">
        <f t="shared" si="152"/>
        <v>28.403846153846153</v>
      </c>
      <c r="K761" s="8" t="s">
        <v>3207</v>
      </c>
      <c r="L761" s="401"/>
      <c r="M761" s="572" t="s">
        <v>5775</v>
      </c>
      <c r="N761" s="8" t="s">
        <v>3208</v>
      </c>
      <c r="O761" s="426">
        <v>3.4453125000000001E-2</v>
      </c>
      <c r="P761" s="423">
        <v>1900</v>
      </c>
      <c r="Q761" s="439">
        <v>14300</v>
      </c>
      <c r="R761" s="451" t="s">
        <v>4343</v>
      </c>
      <c r="S761" s="457"/>
      <c r="T761" s="448">
        <v>50</v>
      </c>
      <c r="U761" s="549" t="s">
        <v>4353</v>
      </c>
      <c r="V761" s="510" t="s">
        <v>4354</v>
      </c>
      <c r="W761" s="425" t="s">
        <v>783</v>
      </c>
      <c r="X761" s="169"/>
      <c r="Y761" s="234" t="s">
        <v>245</v>
      </c>
      <c r="Z761" s="145">
        <f t="shared" si="153"/>
        <v>0</v>
      </c>
      <c r="AA761" s="145">
        <f t="shared" si="154"/>
        <v>0</v>
      </c>
      <c r="AB761" s="257">
        <f t="shared" si="155"/>
        <v>0</v>
      </c>
      <c r="AC761" s="142">
        <f t="shared" si="156"/>
        <v>0</v>
      </c>
      <c r="AD761" s="143">
        <f t="shared" si="157"/>
        <v>0</v>
      </c>
      <c r="AE761" s="144" t="str">
        <f t="shared" si="158"/>
        <v/>
      </c>
      <c r="AF761" s="144">
        <f t="shared" si="159"/>
        <v>0</v>
      </c>
      <c r="AG761" s="144" t="str">
        <f t="shared" si="160"/>
        <v/>
      </c>
      <c r="AH761" s="591">
        <f t="shared" si="161"/>
        <v>0</v>
      </c>
    </row>
    <row r="762" spans="1:34">
      <c r="A762" s="573"/>
      <c r="B762" s="13">
        <v>98</v>
      </c>
      <c r="C762" s="341" t="s">
        <v>2403</v>
      </c>
      <c r="D762" s="341" t="s">
        <v>2404</v>
      </c>
      <c r="E762" s="379" t="s">
        <v>100</v>
      </c>
      <c r="F762" s="405">
        <v>2</v>
      </c>
      <c r="G762" s="235"/>
      <c r="H762" s="413">
        <v>1055</v>
      </c>
      <c r="I762" s="146">
        <f t="shared" si="151"/>
        <v>738.5</v>
      </c>
      <c r="J762" s="255">
        <f t="shared" si="152"/>
        <v>28.403846153846153</v>
      </c>
      <c r="K762" s="8" t="s">
        <v>3207</v>
      </c>
      <c r="L762" s="401"/>
      <c r="M762" s="572" t="s">
        <v>5775</v>
      </c>
      <c r="N762" s="8" t="s">
        <v>3208</v>
      </c>
      <c r="O762" s="426">
        <v>3.4453125000000001E-2</v>
      </c>
      <c r="P762" s="423">
        <v>1900</v>
      </c>
      <c r="Q762" s="439">
        <v>13500</v>
      </c>
      <c r="R762" s="451" t="s">
        <v>4343</v>
      </c>
      <c r="S762" s="457"/>
      <c r="T762" s="448">
        <v>50</v>
      </c>
      <c r="U762" s="549" t="s">
        <v>4355</v>
      </c>
      <c r="V762" s="522" t="s">
        <v>4356</v>
      </c>
      <c r="W762" s="425" t="s">
        <v>783</v>
      </c>
      <c r="X762" s="169"/>
      <c r="Y762" s="238" t="s">
        <v>245</v>
      </c>
      <c r="Z762" s="145">
        <f t="shared" si="153"/>
        <v>0</v>
      </c>
      <c r="AA762" s="145">
        <f t="shared" si="154"/>
        <v>0</v>
      </c>
      <c r="AB762" s="257">
        <f t="shared" si="155"/>
        <v>0</v>
      </c>
      <c r="AC762" s="142">
        <f t="shared" si="156"/>
        <v>0</v>
      </c>
      <c r="AD762" s="143">
        <f t="shared" si="157"/>
        <v>0</v>
      </c>
      <c r="AE762" s="144" t="str">
        <f t="shared" si="158"/>
        <v/>
      </c>
      <c r="AF762" s="144">
        <f t="shared" si="159"/>
        <v>0</v>
      </c>
      <c r="AG762" s="144" t="str">
        <f t="shared" si="160"/>
        <v/>
      </c>
      <c r="AH762" s="591">
        <f t="shared" si="161"/>
        <v>0</v>
      </c>
    </row>
    <row r="763" spans="1:34">
      <c r="A763" s="573"/>
      <c r="B763" s="13">
        <v>98</v>
      </c>
      <c r="C763" s="341" t="s">
        <v>2405</v>
      </c>
      <c r="D763" s="341" t="s">
        <v>2406</v>
      </c>
      <c r="E763" s="379" t="s">
        <v>100</v>
      </c>
      <c r="F763" s="405">
        <v>2</v>
      </c>
      <c r="G763" s="8"/>
      <c r="H763" s="413">
        <v>1055</v>
      </c>
      <c r="I763" s="146">
        <f t="shared" si="151"/>
        <v>738.5</v>
      </c>
      <c r="J763" s="255">
        <f t="shared" si="152"/>
        <v>28.403846153846153</v>
      </c>
      <c r="K763" s="8" t="s">
        <v>3207</v>
      </c>
      <c r="L763" s="401"/>
      <c r="M763" s="572" t="s">
        <v>5775</v>
      </c>
      <c r="N763" s="8" t="s">
        <v>3208</v>
      </c>
      <c r="O763" s="426">
        <v>3.4453125000000001E-2</v>
      </c>
      <c r="P763" s="423">
        <v>1900</v>
      </c>
      <c r="Q763" s="439">
        <v>13700</v>
      </c>
      <c r="R763" s="451" t="s">
        <v>4343</v>
      </c>
      <c r="S763" s="457"/>
      <c r="T763" s="448">
        <v>50</v>
      </c>
      <c r="U763" s="549" t="s">
        <v>4357</v>
      </c>
      <c r="V763" s="514" t="s">
        <v>4358</v>
      </c>
      <c r="W763" s="425" t="s">
        <v>783</v>
      </c>
      <c r="X763" s="169"/>
      <c r="Y763" s="240" t="s">
        <v>245</v>
      </c>
      <c r="Z763" s="145">
        <f t="shared" si="153"/>
        <v>0</v>
      </c>
      <c r="AA763" s="145">
        <f t="shared" si="154"/>
        <v>0</v>
      </c>
      <c r="AB763" s="257">
        <f t="shared" si="155"/>
        <v>0</v>
      </c>
      <c r="AC763" s="142">
        <f t="shared" si="156"/>
        <v>0</v>
      </c>
      <c r="AD763" s="143">
        <f t="shared" si="157"/>
        <v>0</v>
      </c>
      <c r="AE763" s="144" t="str">
        <f t="shared" si="158"/>
        <v/>
      </c>
      <c r="AF763" s="144">
        <f t="shared" si="159"/>
        <v>0</v>
      </c>
      <c r="AG763" s="144" t="str">
        <f t="shared" si="160"/>
        <v/>
      </c>
      <c r="AH763" s="591">
        <f t="shared" si="161"/>
        <v>0</v>
      </c>
    </row>
    <row r="764" spans="1:34" ht="15.75">
      <c r="A764" s="12" t="s">
        <v>5697</v>
      </c>
      <c r="B764" s="13"/>
      <c r="C764" s="348"/>
      <c r="D764" s="382"/>
      <c r="E764" s="380"/>
      <c r="F764" s="401"/>
      <c r="G764" s="8"/>
      <c r="H764" s="413"/>
      <c r="I764" s="410"/>
      <c r="J764" s="565"/>
      <c r="K764" s="417"/>
      <c r="L764" s="8"/>
      <c r="M764" s="572"/>
      <c r="N764" s="8"/>
      <c r="O764" s="346"/>
      <c r="P764" s="423"/>
      <c r="Q764" s="439"/>
      <c r="R764" s="460"/>
      <c r="S764" s="460"/>
      <c r="T764" s="425"/>
      <c r="U764" s="506"/>
      <c r="V764" s="530"/>
      <c r="W764" s="425"/>
      <c r="X764" s="137"/>
      <c r="Y764" s="238" t="s">
        <v>1015</v>
      </c>
      <c r="Z764" s="195"/>
      <c r="AA764" s="195"/>
      <c r="AB764" s="142"/>
      <c r="AC764" s="142"/>
      <c r="AD764" s="143"/>
      <c r="AE764" s="144"/>
      <c r="AF764" s="144"/>
      <c r="AG764" s="144"/>
      <c r="AH764" s="591"/>
    </row>
    <row r="765" spans="1:34">
      <c r="A765" s="573"/>
      <c r="B765" s="13"/>
      <c r="C765" s="341" t="s">
        <v>2407</v>
      </c>
      <c r="D765" s="341" t="s">
        <v>2408</v>
      </c>
      <c r="E765" s="379" t="s">
        <v>100</v>
      </c>
      <c r="F765" s="405">
        <v>2</v>
      </c>
      <c r="G765" s="136"/>
      <c r="H765" s="413">
        <v>1153</v>
      </c>
      <c r="I765" s="146">
        <f t="shared" si="151"/>
        <v>807.09999999999991</v>
      </c>
      <c r="J765" s="255">
        <f t="shared" si="152"/>
        <v>31.042307692307688</v>
      </c>
      <c r="K765" s="8" t="s">
        <v>3207</v>
      </c>
      <c r="L765" s="401"/>
      <c r="M765" s="572"/>
      <c r="N765" s="8" t="s">
        <v>3208</v>
      </c>
      <c r="O765" s="426">
        <v>6.1499999999999999E-2</v>
      </c>
      <c r="P765" s="423">
        <v>1900</v>
      </c>
      <c r="Q765" s="439">
        <v>16100</v>
      </c>
      <c r="R765" s="452" t="s">
        <v>3932</v>
      </c>
      <c r="S765" s="460"/>
      <c r="T765" s="448">
        <v>40</v>
      </c>
      <c r="U765" s="549" t="s">
        <v>4359</v>
      </c>
      <c r="V765" s="529" t="s">
        <v>4360</v>
      </c>
      <c r="W765" s="425" t="s">
        <v>783</v>
      </c>
      <c r="X765" s="169"/>
      <c r="Y765" s="237" t="s">
        <v>247</v>
      </c>
      <c r="Z765" s="145">
        <f t="shared" si="153"/>
        <v>0</v>
      </c>
      <c r="AA765" s="145">
        <f t="shared" si="154"/>
        <v>0</v>
      </c>
      <c r="AB765" s="257">
        <f t="shared" si="155"/>
        <v>0</v>
      </c>
      <c r="AC765" s="142">
        <f t="shared" si="156"/>
        <v>0</v>
      </c>
      <c r="AD765" s="143">
        <f t="shared" si="157"/>
        <v>0</v>
      </c>
      <c r="AE765" s="144" t="str">
        <f t="shared" si="158"/>
        <v/>
      </c>
      <c r="AF765" s="144">
        <f t="shared" si="159"/>
        <v>0</v>
      </c>
      <c r="AG765" s="144" t="str">
        <f t="shared" si="160"/>
        <v/>
      </c>
      <c r="AH765" s="591">
        <f t="shared" si="161"/>
        <v>0</v>
      </c>
    </row>
    <row r="766" spans="1:34" ht="15.75">
      <c r="A766" s="12" t="s">
        <v>5698</v>
      </c>
      <c r="B766" s="13"/>
      <c r="C766" s="348"/>
      <c r="D766" s="341"/>
      <c r="E766" s="379"/>
      <c r="F766" s="401"/>
      <c r="G766" s="8"/>
      <c r="H766" s="413"/>
      <c r="I766" s="410"/>
      <c r="J766" s="565"/>
      <c r="K766" s="346"/>
      <c r="L766" s="8"/>
      <c r="M766" s="572"/>
      <c r="N766" s="8"/>
      <c r="O766" s="346"/>
      <c r="P766" s="423"/>
      <c r="Q766" s="439"/>
      <c r="R766" s="454"/>
      <c r="S766" s="456"/>
      <c r="T766" s="425"/>
      <c r="U766" s="506"/>
      <c r="V766" s="521"/>
      <c r="W766" s="425"/>
      <c r="X766" s="137"/>
      <c r="Y766" s="71" t="s">
        <v>1015</v>
      </c>
      <c r="Z766" s="195"/>
      <c r="AA766" s="195"/>
      <c r="AB766" s="142"/>
      <c r="AC766" s="142"/>
      <c r="AD766" s="143"/>
      <c r="AE766" s="144"/>
      <c r="AF766" s="144"/>
      <c r="AG766" s="144"/>
      <c r="AH766" s="591"/>
    </row>
    <row r="767" spans="1:34">
      <c r="A767" s="573"/>
      <c r="B767" s="13">
        <v>99</v>
      </c>
      <c r="C767" s="343" t="s">
        <v>2409</v>
      </c>
      <c r="D767" s="374" t="s">
        <v>495</v>
      </c>
      <c r="E767" s="379" t="s">
        <v>100</v>
      </c>
      <c r="F767" s="405">
        <v>2</v>
      </c>
      <c r="G767" s="232"/>
      <c r="H767" s="413">
        <v>1305</v>
      </c>
      <c r="I767" s="146">
        <f t="shared" si="151"/>
        <v>913.49999999999989</v>
      </c>
      <c r="J767" s="255">
        <f t="shared" si="152"/>
        <v>35.13461538461538</v>
      </c>
      <c r="K767" s="8" t="s">
        <v>3207</v>
      </c>
      <c r="L767" s="401"/>
      <c r="M767" s="572" t="s">
        <v>5775</v>
      </c>
      <c r="N767" s="8" t="s">
        <v>3208</v>
      </c>
      <c r="O767" s="426">
        <v>4.3365000000000001E-2</v>
      </c>
      <c r="P767" s="423">
        <v>1996</v>
      </c>
      <c r="Q767" s="439">
        <v>17300</v>
      </c>
      <c r="R767" s="451" t="s">
        <v>4361</v>
      </c>
      <c r="S767" s="460"/>
      <c r="T767" s="448">
        <v>80</v>
      </c>
      <c r="U767" s="548" t="s">
        <v>4362</v>
      </c>
      <c r="V767" s="523" t="s">
        <v>4363</v>
      </c>
      <c r="W767" s="479" t="s">
        <v>800</v>
      </c>
      <c r="X767" s="169"/>
      <c r="Y767" s="71" t="s">
        <v>245</v>
      </c>
      <c r="Z767" s="145">
        <f t="shared" si="153"/>
        <v>0</v>
      </c>
      <c r="AA767" s="145">
        <f t="shared" si="154"/>
        <v>0</v>
      </c>
      <c r="AB767" s="257">
        <f t="shared" si="155"/>
        <v>0</v>
      </c>
      <c r="AC767" s="142">
        <f t="shared" si="156"/>
        <v>0</v>
      </c>
      <c r="AD767" s="143">
        <f t="shared" si="157"/>
        <v>0</v>
      </c>
      <c r="AE767" s="144" t="str">
        <f t="shared" si="158"/>
        <v/>
      </c>
      <c r="AF767" s="144">
        <f t="shared" si="159"/>
        <v>0</v>
      </c>
      <c r="AG767" s="144" t="str">
        <f t="shared" si="160"/>
        <v/>
      </c>
      <c r="AH767" s="591">
        <f t="shared" si="161"/>
        <v>0</v>
      </c>
    </row>
    <row r="768" spans="1:34">
      <c r="A768" s="573"/>
      <c r="B768" s="13">
        <v>99</v>
      </c>
      <c r="C768" s="345" t="s">
        <v>2410</v>
      </c>
      <c r="D768" s="345" t="s">
        <v>2411</v>
      </c>
      <c r="E768" s="379" t="s">
        <v>100</v>
      </c>
      <c r="F768" s="405">
        <v>2</v>
      </c>
      <c r="G768" s="136"/>
      <c r="H768" s="413">
        <v>1305</v>
      </c>
      <c r="I768" s="146">
        <f t="shared" si="151"/>
        <v>913.49999999999989</v>
      </c>
      <c r="J768" s="255">
        <f t="shared" si="152"/>
        <v>35.13461538461538</v>
      </c>
      <c r="K768" s="8" t="s">
        <v>3207</v>
      </c>
      <c r="L768" s="401"/>
      <c r="M768" s="572" t="s">
        <v>5775</v>
      </c>
      <c r="N768" s="8" t="s">
        <v>3208</v>
      </c>
      <c r="O768" s="426">
        <v>4.3365000000000001E-2</v>
      </c>
      <c r="P768" s="423">
        <v>1996</v>
      </c>
      <c r="Q768" s="439">
        <v>16300</v>
      </c>
      <c r="R768" s="452" t="s">
        <v>3932</v>
      </c>
      <c r="S768" s="460"/>
      <c r="T768" s="448">
        <v>60</v>
      </c>
      <c r="U768" s="549" t="s">
        <v>4364</v>
      </c>
      <c r="V768" s="529" t="s">
        <v>4365</v>
      </c>
      <c r="W768" s="479" t="s">
        <v>800</v>
      </c>
      <c r="X768" s="169"/>
      <c r="Y768" s="71" t="s">
        <v>247</v>
      </c>
      <c r="Z768" s="145">
        <f t="shared" si="153"/>
        <v>0</v>
      </c>
      <c r="AA768" s="145">
        <f t="shared" si="154"/>
        <v>0</v>
      </c>
      <c r="AB768" s="257">
        <f t="shared" si="155"/>
        <v>0</v>
      </c>
      <c r="AC768" s="142">
        <f t="shared" si="156"/>
        <v>0</v>
      </c>
      <c r="AD768" s="143">
        <f t="shared" si="157"/>
        <v>0</v>
      </c>
      <c r="AE768" s="144" t="str">
        <f t="shared" si="158"/>
        <v/>
      </c>
      <c r="AF768" s="144">
        <f t="shared" si="159"/>
        <v>0</v>
      </c>
      <c r="AG768" s="144" t="str">
        <f t="shared" si="160"/>
        <v/>
      </c>
      <c r="AH768" s="591">
        <f t="shared" si="161"/>
        <v>0</v>
      </c>
    </row>
    <row r="769" spans="1:34">
      <c r="A769" s="573"/>
      <c r="B769" s="13">
        <v>99</v>
      </c>
      <c r="C769" s="341" t="s">
        <v>2412</v>
      </c>
      <c r="D769" s="341" t="s">
        <v>496</v>
      </c>
      <c r="E769" s="379" t="s">
        <v>100</v>
      </c>
      <c r="F769" s="405">
        <v>2</v>
      </c>
      <c r="G769" s="235"/>
      <c r="H769" s="413">
        <v>1305</v>
      </c>
      <c r="I769" s="146">
        <f t="shared" si="151"/>
        <v>913.49999999999989</v>
      </c>
      <c r="J769" s="255">
        <f t="shared" si="152"/>
        <v>35.13461538461538</v>
      </c>
      <c r="K769" s="8" t="s">
        <v>3207</v>
      </c>
      <c r="L769" s="401"/>
      <c r="M769" s="572" t="s">
        <v>5775</v>
      </c>
      <c r="N769" s="8" t="s">
        <v>3208</v>
      </c>
      <c r="O769" s="426">
        <v>4.3365000000000001E-2</v>
      </c>
      <c r="P769" s="423">
        <v>1996</v>
      </c>
      <c r="Q769" s="439">
        <v>17300</v>
      </c>
      <c r="R769" s="451" t="s">
        <v>4366</v>
      </c>
      <c r="S769" s="459"/>
      <c r="T769" s="448">
        <v>80</v>
      </c>
      <c r="U769" s="549" t="s">
        <v>5488</v>
      </c>
      <c r="V769" s="523" t="s">
        <v>4367</v>
      </c>
      <c r="W769" s="479" t="s">
        <v>800</v>
      </c>
      <c r="X769" s="169"/>
      <c r="Y769" s="71" t="s">
        <v>245</v>
      </c>
      <c r="Z769" s="145">
        <f t="shared" si="153"/>
        <v>0</v>
      </c>
      <c r="AA769" s="145">
        <f t="shared" si="154"/>
        <v>0</v>
      </c>
      <c r="AB769" s="257">
        <f t="shared" si="155"/>
        <v>0</v>
      </c>
      <c r="AC769" s="142">
        <f t="shared" si="156"/>
        <v>0</v>
      </c>
      <c r="AD769" s="143">
        <f t="shared" si="157"/>
        <v>0</v>
      </c>
      <c r="AE769" s="144" t="str">
        <f t="shared" si="158"/>
        <v/>
      </c>
      <c r="AF769" s="144">
        <f t="shared" si="159"/>
        <v>0</v>
      </c>
      <c r="AG769" s="144" t="str">
        <f t="shared" si="160"/>
        <v/>
      </c>
      <c r="AH769" s="591">
        <f t="shared" si="161"/>
        <v>0</v>
      </c>
    </row>
    <row r="770" spans="1:34">
      <c r="A770" s="573"/>
      <c r="B770" s="13">
        <v>99</v>
      </c>
      <c r="C770" s="341" t="s">
        <v>2413</v>
      </c>
      <c r="D770" s="341" t="s">
        <v>497</v>
      </c>
      <c r="E770" s="379" t="s">
        <v>100</v>
      </c>
      <c r="F770" s="405">
        <v>2</v>
      </c>
      <c r="G770" s="8"/>
      <c r="H770" s="413">
        <v>1305</v>
      </c>
      <c r="I770" s="146">
        <f t="shared" si="151"/>
        <v>913.49999999999989</v>
      </c>
      <c r="J770" s="255">
        <f t="shared" si="152"/>
        <v>35.13461538461538</v>
      </c>
      <c r="K770" s="8" t="s">
        <v>3207</v>
      </c>
      <c r="L770" s="401"/>
      <c r="M770" s="572" t="s">
        <v>5775</v>
      </c>
      <c r="N770" s="8" t="s">
        <v>3208</v>
      </c>
      <c r="O770" s="426">
        <v>4.3365000000000001E-2</v>
      </c>
      <c r="P770" s="423">
        <v>1996</v>
      </c>
      <c r="Q770" s="439">
        <v>18300</v>
      </c>
      <c r="R770" s="451" t="s">
        <v>4366</v>
      </c>
      <c r="S770" s="460"/>
      <c r="T770" s="448">
        <v>80</v>
      </c>
      <c r="U770" s="549" t="s">
        <v>5489</v>
      </c>
      <c r="V770" s="523" t="s">
        <v>4368</v>
      </c>
      <c r="W770" s="425" t="s">
        <v>828</v>
      </c>
      <c r="X770" s="169"/>
      <c r="Y770" s="234" t="s">
        <v>245</v>
      </c>
      <c r="Z770" s="145">
        <f t="shared" si="153"/>
        <v>0</v>
      </c>
      <c r="AA770" s="145">
        <f t="shared" si="154"/>
        <v>0</v>
      </c>
      <c r="AB770" s="257">
        <f t="shared" si="155"/>
        <v>0</v>
      </c>
      <c r="AC770" s="142">
        <f t="shared" si="156"/>
        <v>0</v>
      </c>
      <c r="AD770" s="143">
        <f t="shared" si="157"/>
        <v>0</v>
      </c>
      <c r="AE770" s="144" t="str">
        <f t="shared" si="158"/>
        <v/>
      </c>
      <c r="AF770" s="144">
        <f t="shared" si="159"/>
        <v>0</v>
      </c>
      <c r="AG770" s="144" t="str">
        <f t="shared" si="160"/>
        <v/>
      </c>
      <c r="AH770" s="591">
        <f t="shared" si="161"/>
        <v>0</v>
      </c>
    </row>
    <row r="771" spans="1:34">
      <c r="A771" s="573"/>
      <c r="B771" s="13">
        <v>99</v>
      </c>
      <c r="C771" s="341" t="s">
        <v>2414</v>
      </c>
      <c r="D771" s="341" t="s">
        <v>498</v>
      </c>
      <c r="E771" s="379" t="s">
        <v>100</v>
      </c>
      <c r="F771" s="405">
        <v>2</v>
      </c>
      <c r="G771" s="136"/>
      <c r="H771" s="413">
        <v>1305</v>
      </c>
      <c r="I771" s="146">
        <f t="shared" si="151"/>
        <v>913.49999999999989</v>
      </c>
      <c r="J771" s="255">
        <f t="shared" si="152"/>
        <v>35.13461538461538</v>
      </c>
      <c r="K771" s="8" t="s">
        <v>3207</v>
      </c>
      <c r="L771" s="401"/>
      <c r="M771" s="572" t="s">
        <v>5775</v>
      </c>
      <c r="N771" s="8" t="s">
        <v>3208</v>
      </c>
      <c r="O771" s="426">
        <v>4.3365000000000001E-2</v>
      </c>
      <c r="P771" s="423">
        <v>1996</v>
      </c>
      <c r="Q771" s="439">
        <v>18300</v>
      </c>
      <c r="R771" s="451" t="s">
        <v>4361</v>
      </c>
      <c r="S771" s="459"/>
      <c r="T771" s="448">
        <v>80</v>
      </c>
      <c r="U771" s="549" t="s">
        <v>5490</v>
      </c>
      <c r="V771" s="514" t="s">
        <v>4369</v>
      </c>
      <c r="W771" s="479" t="s">
        <v>800</v>
      </c>
      <c r="X771" s="169"/>
      <c r="Y771" s="238" t="s">
        <v>245</v>
      </c>
      <c r="Z771" s="145">
        <f t="shared" si="153"/>
        <v>0</v>
      </c>
      <c r="AA771" s="145">
        <f t="shared" si="154"/>
        <v>0</v>
      </c>
      <c r="AB771" s="257">
        <f t="shared" si="155"/>
        <v>0</v>
      </c>
      <c r="AC771" s="142">
        <f t="shared" si="156"/>
        <v>0</v>
      </c>
      <c r="AD771" s="143">
        <f t="shared" si="157"/>
        <v>0</v>
      </c>
      <c r="AE771" s="144" t="str">
        <f t="shared" si="158"/>
        <v/>
      </c>
      <c r="AF771" s="144">
        <f t="shared" si="159"/>
        <v>0</v>
      </c>
      <c r="AG771" s="144" t="str">
        <f t="shared" si="160"/>
        <v/>
      </c>
      <c r="AH771" s="591">
        <f t="shared" si="161"/>
        <v>0</v>
      </c>
    </row>
    <row r="772" spans="1:34" ht="15.75">
      <c r="A772" s="12" t="s">
        <v>5699</v>
      </c>
      <c r="B772" s="13"/>
      <c r="C772" s="348"/>
      <c r="D772" s="382"/>
      <c r="E772" s="380"/>
      <c r="F772" s="401"/>
      <c r="G772" s="232"/>
      <c r="H772" s="413"/>
      <c r="I772" s="410"/>
      <c r="J772" s="565"/>
      <c r="K772" s="417"/>
      <c r="L772" s="8"/>
      <c r="M772" s="572"/>
      <c r="N772" s="8"/>
      <c r="O772" s="346"/>
      <c r="P772" s="423"/>
      <c r="Q772" s="439"/>
      <c r="R772" s="454"/>
      <c r="S772" s="456"/>
      <c r="T772" s="425"/>
      <c r="U772" s="506"/>
      <c r="V772" s="530"/>
      <c r="W772" s="425"/>
      <c r="X772" s="137"/>
      <c r="Y772" s="237" t="s">
        <v>1015</v>
      </c>
      <c r="Z772" s="195"/>
      <c r="AA772" s="195"/>
      <c r="AB772" s="142"/>
      <c r="AC772" s="142"/>
      <c r="AD772" s="143"/>
      <c r="AE772" s="144"/>
      <c r="AF772" s="144"/>
      <c r="AG772" s="144"/>
      <c r="AH772" s="591"/>
    </row>
    <row r="773" spans="1:34">
      <c r="A773" s="573"/>
      <c r="B773" s="13">
        <v>100</v>
      </c>
      <c r="C773" s="341" t="s">
        <v>2415</v>
      </c>
      <c r="D773" s="341" t="s">
        <v>2416</v>
      </c>
      <c r="E773" s="379" t="s">
        <v>100</v>
      </c>
      <c r="F773" s="405">
        <v>2</v>
      </c>
      <c r="G773" s="136"/>
      <c r="H773" s="413">
        <v>1545</v>
      </c>
      <c r="I773" s="146">
        <f t="shared" si="151"/>
        <v>1081.5</v>
      </c>
      <c r="J773" s="255">
        <f t="shared" si="152"/>
        <v>41.596153846153847</v>
      </c>
      <c r="K773" s="8" t="s">
        <v>3207</v>
      </c>
      <c r="L773" s="401"/>
      <c r="M773" s="572"/>
      <c r="N773" s="8" t="s">
        <v>3208</v>
      </c>
      <c r="O773" s="426">
        <v>7.3830750000000001E-2</v>
      </c>
      <c r="P773" s="423">
        <v>1996</v>
      </c>
      <c r="Q773" s="439">
        <v>20100</v>
      </c>
      <c r="R773" s="451" t="s">
        <v>4366</v>
      </c>
      <c r="S773" s="459"/>
      <c r="T773" s="448">
        <v>70</v>
      </c>
      <c r="U773" s="549" t="s">
        <v>5491</v>
      </c>
      <c r="V773" s="523" t="s">
        <v>4370</v>
      </c>
      <c r="W773" s="479" t="s">
        <v>800</v>
      </c>
      <c r="X773" s="169"/>
      <c r="Y773" s="71" t="s">
        <v>246</v>
      </c>
      <c r="Z773" s="145">
        <f t="shared" si="153"/>
        <v>0</v>
      </c>
      <c r="AA773" s="145">
        <f t="shared" si="154"/>
        <v>0</v>
      </c>
      <c r="AB773" s="257">
        <f t="shared" si="155"/>
        <v>0</v>
      </c>
      <c r="AC773" s="142">
        <f t="shared" si="156"/>
        <v>0</v>
      </c>
      <c r="AD773" s="143">
        <f t="shared" si="157"/>
        <v>0</v>
      </c>
      <c r="AE773" s="144" t="str">
        <f t="shared" si="158"/>
        <v/>
      </c>
      <c r="AF773" s="144">
        <f t="shared" si="159"/>
        <v>0</v>
      </c>
      <c r="AG773" s="144" t="str">
        <f t="shared" si="160"/>
        <v/>
      </c>
      <c r="AH773" s="591">
        <f t="shared" si="161"/>
        <v>0</v>
      </c>
    </row>
    <row r="774" spans="1:34">
      <c r="A774" s="573"/>
      <c r="B774" s="13">
        <v>100</v>
      </c>
      <c r="C774" s="341" t="s">
        <v>2417</v>
      </c>
      <c r="D774" s="341" t="s">
        <v>500</v>
      </c>
      <c r="E774" s="379" t="s">
        <v>100</v>
      </c>
      <c r="F774" s="405">
        <v>2</v>
      </c>
      <c r="G774" s="259"/>
      <c r="H774" s="413">
        <v>1545</v>
      </c>
      <c r="I774" s="146">
        <f t="shared" si="151"/>
        <v>1081.5</v>
      </c>
      <c r="J774" s="255">
        <f t="shared" si="152"/>
        <v>41.596153846153847</v>
      </c>
      <c r="K774" s="8" t="s">
        <v>3207</v>
      </c>
      <c r="L774" s="401"/>
      <c r="M774" s="572" t="s">
        <v>5777</v>
      </c>
      <c r="N774" s="8" t="s">
        <v>3208</v>
      </c>
      <c r="O774" s="426">
        <v>7.3830750000000001E-2</v>
      </c>
      <c r="P774" s="423">
        <v>1996</v>
      </c>
      <c r="Q774" s="439">
        <v>17900</v>
      </c>
      <c r="R774" s="451" t="s">
        <v>4371</v>
      </c>
      <c r="S774" s="460"/>
      <c r="T774" s="448">
        <v>70</v>
      </c>
      <c r="U774" s="549" t="s">
        <v>5492</v>
      </c>
      <c r="V774" s="523" t="s">
        <v>4372</v>
      </c>
      <c r="W774" s="479" t="s">
        <v>800</v>
      </c>
      <c r="X774" s="169"/>
      <c r="Y774" s="71" t="s">
        <v>245</v>
      </c>
      <c r="Z774" s="145">
        <f t="shared" si="153"/>
        <v>0</v>
      </c>
      <c r="AA774" s="145">
        <f t="shared" si="154"/>
        <v>0</v>
      </c>
      <c r="AB774" s="257">
        <f t="shared" si="155"/>
        <v>0</v>
      </c>
      <c r="AC774" s="142">
        <f t="shared" si="156"/>
        <v>0</v>
      </c>
      <c r="AD774" s="143">
        <f t="shared" si="157"/>
        <v>0</v>
      </c>
      <c r="AE774" s="144" t="str">
        <f t="shared" si="158"/>
        <v/>
      </c>
      <c r="AF774" s="144">
        <f t="shared" si="159"/>
        <v>0</v>
      </c>
      <c r="AG774" s="144" t="str">
        <f t="shared" si="160"/>
        <v/>
      </c>
      <c r="AH774" s="591">
        <f t="shared" si="161"/>
        <v>0</v>
      </c>
    </row>
    <row r="775" spans="1:34">
      <c r="A775" s="573"/>
      <c r="B775" s="13">
        <v>100</v>
      </c>
      <c r="C775" s="341" t="s">
        <v>2418</v>
      </c>
      <c r="D775" s="341" t="s">
        <v>2419</v>
      </c>
      <c r="E775" s="379" t="s">
        <v>100</v>
      </c>
      <c r="F775" s="405">
        <v>2</v>
      </c>
      <c r="G775" s="8"/>
      <c r="H775" s="413">
        <v>1545</v>
      </c>
      <c r="I775" s="146">
        <f t="shared" si="151"/>
        <v>1081.5</v>
      </c>
      <c r="J775" s="255">
        <f t="shared" si="152"/>
        <v>41.596153846153847</v>
      </c>
      <c r="K775" s="8" t="s">
        <v>3207</v>
      </c>
      <c r="L775" s="401"/>
      <c r="M775" s="572" t="s">
        <v>5777</v>
      </c>
      <c r="N775" s="8" t="s">
        <v>3208</v>
      </c>
      <c r="O775" s="426">
        <v>7.3830750000000001E-2</v>
      </c>
      <c r="P775" s="423">
        <v>1996</v>
      </c>
      <c r="Q775" s="439">
        <v>17700</v>
      </c>
      <c r="R775" s="451" t="s">
        <v>4371</v>
      </c>
      <c r="S775" s="460"/>
      <c r="T775" s="448">
        <v>70</v>
      </c>
      <c r="U775" s="549" t="s">
        <v>5493</v>
      </c>
      <c r="V775" s="523" t="s">
        <v>4373</v>
      </c>
      <c r="W775" s="425" t="s">
        <v>828</v>
      </c>
      <c r="X775" s="169"/>
      <c r="Y775" s="234" t="s">
        <v>245</v>
      </c>
      <c r="Z775" s="145">
        <f t="shared" si="153"/>
        <v>0</v>
      </c>
      <c r="AA775" s="145">
        <f t="shared" si="154"/>
        <v>0</v>
      </c>
      <c r="AB775" s="257">
        <f t="shared" si="155"/>
        <v>0</v>
      </c>
      <c r="AC775" s="142">
        <f t="shared" si="156"/>
        <v>0</v>
      </c>
      <c r="AD775" s="143">
        <f t="shared" si="157"/>
        <v>0</v>
      </c>
      <c r="AE775" s="144" t="str">
        <f t="shared" si="158"/>
        <v/>
      </c>
      <c r="AF775" s="144">
        <f t="shared" si="159"/>
        <v>0</v>
      </c>
      <c r="AG775" s="144" t="str">
        <f t="shared" si="160"/>
        <v/>
      </c>
      <c r="AH775" s="591">
        <f t="shared" si="161"/>
        <v>0</v>
      </c>
    </row>
    <row r="776" spans="1:34" ht="15.75">
      <c r="A776" s="583" t="s">
        <v>5700</v>
      </c>
      <c r="B776" s="13"/>
      <c r="C776" s="362"/>
      <c r="D776" s="345"/>
      <c r="E776" s="394"/>
      <c r="F776" s="399"/>
      <c r="G776" s="8"/>
      <c r="H776" s="413"/>
      <c r="I776" s="410"/>
      <c r="J776" s="565"/>
      <c r="K776" s="419"/>
      <c r="L776" s="8"/>
      <c r="M776" s="572"/>
      <c r="N776" s="419"/>
      <c r="O776" s="419"/>
      <c r="P776" s="434"/>
      <c r="Q776" s="439"/>
      <c r="R776" s="464"/>
      <c r="S776" s="464"/>
      <c r="T776" s="470"/>
      <c r="U776" s="478"/>
      <c r="V776" s="504"/>
      <c r="W776" s="425"/>
      <c r="X776" s="137"/>
      <c r="Y776" s="238" t="s">
        <v>1015</v>
      </c>
      <c r="Z776" s="195"/>
      <c r="AA776" s="195"/>
      <c r="AB776" s="142"/>
      <c r="AC776" s="142"/>
      <c r="AD776" s="143"/>
      <c r="AE776" s="144"/>
      <c r="AF776" s="144"/>
      <c r="AG776" s="144"/>
      <c r="AH776" s="591"/>
    </row>
    <row r="777" spans="1:34">
      <c r="A777" s="573"/>
      <c r="B777" s="13">
        <v>102</v>
      </c>
      <c r="C777" s="343" t="s">
        <v>2420</v>
      </c>
      <c r="D777" s="378" t="s">
        <v>502</v>
      </c>
      <c r="E777" s="379" t="s">
        <v>100</v>
      </c>
      <c r="F777" s="405">
        <v>2</v>
      </c>
      <c r="G777" s="232"/>
      <c r="H777" s="413">
        <v>1355</v>
      </c>
      <c r="I777" s="146">
        <f t="shared" si="151"/>
        <v>948.49999999999989</v>
      </c>
      <c r="J777" s="255">
        <f t="shared" si="152"/>
        <v>36.480769230769226</v>
      </c>
      <c r="K777" s="8" t="s">
        <v>3207</v>
      </c>
      <c r="L777" s="401"/>
      <c r="M777" s="572" t="s">
        <v>5777</v>
      </c>
      <c r="N777" s="8" t="s">
        <v>3208</v>
      </c>
      <c r="O777" s="426">
        <v>5.1835874999999997E-2</v>
      </c>
      <c r="P777" s="423">
        <v>1996</v>
      </c>
      <c r="Q777" s="439">
        <v>19700</v>
      </c>
      <c r="R777" s="451" t="s">
        <v>4374</v>
      </c>
      <c r="S777" s="454"/>
      <c r="T777" s="448">
        <v>60</v>
      </c>
      <c r="U777" s="548" t="s">
        <v>4375</v>
      </c>
      <c r="V777" s="522" t="s">
        <v>662</v>
      </c>
      <c r="W777" s="479" t="s">
        <v>774</v>
      </c>
      <c r="X777" s="169"/>
      <c r="Y777" s="71" t="s">
        <v>245</v>
      </c>
      <c r="Z777" s="145">
        <f t="shared" si="153"/>
        <v>0</v>
      </c>
      <c r="AA777" s="145">
        <f t="shared" si="154"/>
        <v>0</v>
      </c>
      <c r="AB777" s="257">
        <f t="shared" si="155"/>
        <v>0</v>
      </c>
      <c r="AC777" s="142">
        <f t="shared" si="156"/>
        <v>0</v>
      </c>
      <c r="AD777" s="143">
        <f t="shared" si="157"/>
        <v>0</v>
      </c>
      <c r="AE777" s="144" t="str">
        <f t="shared" si="158"/>
        <v/>
      </c>
      <c r="AF777" s="144">
        <f t="shared" si="159"/>
        <v>0</v>
      </c>
      <c r="AG777" s="144" t="str">
        <f t="shared" si="160"/>
        <v/>
      </c>
      <c r="AH777" s="591">
        <f t="shared" si="161"/>
        <v>0</v>
      </c>
    </row>
    <row r="778" spans="1:34">
      <c r="A778" s="573"/>
      <c r="B778" s="13">
        <v>102</v>
      </c>
      <c r="C778" s="341" t="s">
        <v>2421</v>
      </c>
      <c r="D778" s="341" t="s">
        <v>2422</v>
      </c>
      <c r="E778" s="379" t="s">
        <v>100</v>
      </c>
      <c r="F778" s="405">
        <v>2</v>
      </c>
      <c r="G778" s="136"/>
      <c r="H778" s="413">
        <v>1355</v>
      </c>
      <c r="I778" s="146">
        <f t="shared" si="151"/>
        <v>948.49999999999989</v>
      </c>
      <c r="J778" s="255">
        <f t="shared" si="152"/>
        <v>36.480769230769226</v>
      </c>
      <c r="K778" s="8" t="s">
        <v>3207</v>
      </c>
      <c r="L778" s="401"/>
      <c r="M778" s="572"/>
      <c r="N778" s="8" t="s">
        <v>3208</v>
      </c>
      <c r="O778" s="426">
        <v>5.1835874999999997E-2</v>
      </c>
      <c r="P778" s="423">
        <v>1996</v>
      </c>
      <c r="Q778" s="439">
        <v>19500</v>
      </c>
      <c r="R778" s="451" t="s">
        <v>3932</v>
      </c>
      <c r="S778" s="454"/>
      <c r="T778" s="448">
        <v>55</v>
      </c>
      <c r="U778" s="549" t="s">
        <v>4376</v>
      </c>
      <c r="V778" s="529" t="s">
        <v>4377</v>
      </c>
      <c r="W778" s="479" t="s">
        <v>774</v>
      </c>
      <c r="X778" s="169"/>
      <c r="Y778" s="71" t="s">
        <v>247</v>
      </c>
      <c r="Z778" s="145">
        <f t="shared" si="153"/>
        <v>0</v>
      </c>
      <c r="AA778" s="145">
        <f t="shared" si="154"/>
        <v>0</v>
      </c>
      <c r="AB778" s="257">
        <f t="shared" si="155"/>
        <v>0</v>
      </c>
      <c r="AC778" s="142">
        <f t="shared" si="156"/>
        <v>0</v>
      </c>
      <c r="AD778" s="143">
        <f t="shared" si="157"/>
        <v>0</v>
      </c>
      <c r="AE778" s="144" t="str">
        <f t="shared" si="158"/>
        <v/>
      </c>
      <c r="AF778" s="144">
        <f t="shared" si="159"/>
        <v>0</v>
      </c>
      <c r="AG778" s="144" t="str">
        <f t="shared" si="160"/>
        <v/>
      </c>
      <c r="AH778" s="591">
        <f t="shared" si="161"/>
        <v>0</v>
      </c>
    </row>
    <row r="779" spans="1:34" ht="15.75">
      <c r="A779" s="583" t="s">
        <v>5701</v>
      </c>
      <c r="B779" s="13"/>
      <c r="C779" s="362"/>
      <c r="D779" s="345"/>
      <c r="E779" s="394"/>
      <c r="F779" s="399"/>
      <c r="G779" s="235"/>
      <c r="H779" s="413"/>
      <c r="I779" s="410"/>
      <c r="J779" s="565"/>
      <c r="K779" s="419"/>
      <c r="L779" s="8"/>
      <c r="M779" s="572"/>
      <c r="N779" s="419"/>
      <c r="O779" s="419"/>
      <c r="P779" s="434"/>
      <c r="Q779" s="439"/>
      <c r="R779" s="464"/>
      <c r="S779" s="464"/>
      <c r="T779" s="470"/>
      <c r="U779" s="478"/>
      <c r="V779" s="504"/>
      <c r="W779" s="425"/>
      <c r="X779" s="137"/>
      <c r="Y779" s="71" t="s">
        <v>1015</v>
      </c>
      <c r="Z779" s="195"/>
      <c r="AA779" s="195"/>
      <c r="AB779" s="142"/>
      <c r="AC779" s="142"/>
      <c r="AD779" s="143"/>
      <c r="AE779" s="144"/>
      <c r="AF779" s="144"/>
      <c r="AG779" s="144"/>
      <c r="AH779" s="591"/>
    </row>
    <row r="780" spans="1:34">
      <c r="A780" s="573"/>
      <c r="B780" s="13">
        <v>103</v>
      </c>
      <c r="C780" s="343" t="s">
        <v>2423</v>
      </c>
      <c r="D780" s="374" t="s">
        <v>504</v>
      </c>
      <c r="E780" s="379" t="s">
        <v>100</v>
      </c>
      <c r="F780" s="405">
        <v>2</v>
      </c>
      <c r="G780" s="136"/>
      <c r="H780" s="413">
        <v>1548</v>
      </c>
      <c r="I780" s="146">
        <f t="shared" si="151"/>
        <v>1083.5999999999999</v>
      </c>
      <c r="J780" s="255">
        <f t="shared" si="152"/>
        <v>41.676923076923075</v>
      </c>
      <c r="K780" s="8" t="s">
        <v>3207</v>
      </c>
      <c r="L780" s="401"/>
      <c r="M780" s="572" t="s">
        <v>5777</v>
      </c>
      <c r="N780" s="8" t="s">
        <v>3208</v>
      </c>
      <c r="O780" s="426">
        <v>6.5960124999999994E-2</v>
      </c>
      <c r="P780" s="423">
        <v>1996</v>
      </c>
      <c r="Q780" s="439">
        <v>19100</v>
      </c>
      <c r="R780" s="451" t="s">
        <v>4374</v>
      </c>
      <c r="S780" s="454"/>
      <c r="T780" s="448">
        <v>50</v>
      </c>
      <c r="U780" s="548" t="s">
        <v>4378</v>
      </c>
      <c r="V780" s="514" t="s">
        <v>4379</v>
      </c>
      <c r="W780" s="479" t="s">
        <v>800</v>
      </c>
      <c r="X780" s="169"/>
      <c r="Y780" s="234" t="s">
        <v>245</v>
      </c>
      <c r="Z780" s="145">
        <f t="shared" si="153"/>
        <v>0</v>
      </c>
      <c r="AA780" s="145">
        <f t="shared" si="154"/>
        <v>0</v>
      </c>
      <c r="AB780" s="257">
        <f t="shared" si="155"/>
        <v>0</v>
      </c>
      <c r="AC780" s="142">
        <f t="shared" si="156"/>
        <v>0</v>
      </c>
      <c r="AD780" s="143">
        <f t="shared" si="157"/>
        <v>0</v>
      </c>
      <c r="AE780" s="144" t="str">
        <f t="shared" si="158"/>
        <v/>
      </c>
      <c r="AF780" s="144">
        <f t="shared" si="159"/>
        <v>0</v>
      </c>
      <c r="AG780" s="144" t="str">
        <f t="shared" si="160"/>
        <v/>
      </c>
      <c r="AH780" s="591">
        <f t="shared" si="161"/>
        <v>0</v>
      </c>
    </row>
    <row r="781" spans="1:34">
      <c r="A781" s="573"/>
      <c r="B781" s="13">
        <v>103</v>
      </c>
      <c r="C781" s="343" t="s">
        <v>2424</v>
      </c>
      <c r="D781" s="378" t="s">
        <v>505</v>
      </c>
      <c r="E781" s="379" t="s">
        <v>100</v>
      </c>
      <c r="F781" s="405">
        <v>2</v>
      </c>
      <c r="G781" s="232"/>
      <c r="H781" s="413">
        <v>1548</v>
      </c>
      <c r="I781" s="146">
        <f t="shared" si="151"/>
        <v>1083.5999999999999</v>
      </c>
      <c r="J781" s="255">
        <f t="shared" si="152"/>
        <v>41.676923076923075</v>
      </c>
      <c r="K781" s="8" t="s">
        <v>3207</v>
      </c>
      <c r="L781" s="401"/>
      <c r="M781" s="572" t="s">
        <v>5777</v>
      </c>
      <c r="N781" s="8" t="s">
        <v>3208</v>
      </c>
      <c r="O781" s="426">
        <v>6.5960124999999994E-2</v>
      </c>
      <c r="P781" s="423">
        <v>1996</v>
      </c>
      <c r="Q781" s="439">
        <v>18600</v>
      </c>
      <c r="R781" s="451" t="s">
        <v>4374</v>
      </c>
      <c r="S781" s="454"/>
      <c r="T781" s="448">
        <v>50</v>
      </c>
      <c r="U781" s="548" t="s">
        <v>4380</v>
      </c>
      <c r="V781" s="523" t="s">
        <v>4381</v>
      </c>
      <c r="W781" s="479" t="s">
        <v>800</v>
      </c>
      <c r="X781" s="169"/>
      <c r="Y781" s="238" t="s">
        <v>245</v>
      </c>
      <c r="Z781" s="145">
        <f t="shared" si="153"/>
        <v>0</v>
      </c>
      <c r="AA781" s="145">
        <f t="shared" si="154"/>
        <v>0</v>
      </c>
      <c r="AB781" s="257">
        <f t="shared" si="155"/>
        <v>0</v>
      </c>
      <c r="AC781" s="142">
        <f t="shared" si="156"/>
        <v>0</v>
      </c>
      <c r="AD781" s="143">
        <f t="shared" si="157"/>
        <v>0</v>
      </c>
      <c r="AE781" s="144" t="str">
        <f t="shared" si="158"/>
        <v/>
      </c>
      <c r="AF781" s="144">
        <f t="shared" si="159"/>
        <v>0</v>
      </c>
      <c r="AG781" s="144" t="str">
        <f t="shared" si="160"/>
        <v/>
      </c>
      <c r="AH781" s="591">
        <f t="shared" si="161"/>
        <v>0</v>
      </c>
    </row>
    <row r="782" spans="1:34">
      <c r="A782" s="573"/>
      <c r="B782" s="13">
        <v>103</v>
      </c>
      <c r="C782" s="341" t="s">
        <v>2425</v>
      </c>
      <c r="D782" s="341" t="s">
        <v>2426</v>
      </c>
      <c r="E782" s="379" t="s">
        <v>100</v>
      </c>
      <c r="F782" s="405">
        <v>2</v>
      </c>
      <c r="G782" s="136"/>
      <c r="H782" s="413">
        <v>1548</v>
      </c>
      <c r="I782" s="146">
        <f t="shared" si="151"/>
        <v>1083.5999999999999</v>
      </c>
      <c r="J782" s="255">
        <f t="shared" si="152"/>
        <v>41.676923076923075</v>
      </c>
      <c r="K782" s="8" t="s">
        <v>3207</v>
      </c>
      <c r="L782" s="401"/>
      <c r="M782" s="572"/>
      <c r="N782" s="8" t="s">
        <v>3208</v>
      </c>
      <c r="O782" s="426">
        <v>6.5960124999999994E-2</v>
      </c>
      <c r="P782" s="423">
        <v>1996</v>
      </c>
      <c r="Q782" s="439">
        <v>18200</v>
      </c>
      <c r="R782" s="451" t="s">
        <v>3932</v>
      </c>
      <c r="S782" s="454"/>
      <c r="T782" s="448">
        <v>40</v>
      </c>
      <c r="U782" s="549" t="s">
        <v>4382</v>
      </c>
      <c r="V782" s="529" t="s">
        <v>4383</v>
      </c>
      <c r="W782" s="479" t="s">
        <v>800</v>
      </c>
      <c r="X782" s="169"/>
      <c r="Y782" s="71" t="s">
        <v>247</v>
      </c>
      <c r="Z782" s="145">
        <f t="shared" si="153"/>
        <v>0</v>
      </c>
      <c r="AA782" s="145">
        <f t="shared" si="154"/>
        <v>0</v>
      </c>
      <c r="AB782" s="257">
        <f t="shared" si="155"/>
        <v>0</v>
      </c>
      <c r="AC782" s="142">
        <f t="shared" si="156"/>
        <v>0</v>
      </c>
      <c r="AD782" s="143">
        <f t="shared" si="157"/>
        <v>0</v>
      </c>
      <c r="AE782" s="144" t="str">
        <f t="shared" si="158"/>
        <v/>
      </c>
      <c r="AF782" s="144">
        <f t="shared" si="159"/>
        <v>0</v>
      </c>
      <c r="AG782" s="144" t="str">
        <f t="shared" si="160"/>
        <v/>
      </c>
      <c r="AH782" s="591">
        <f t="shared" si="161"/>
        <v>0</v>
      </c>
    </row>
    <row r="783" spans="1:34" ht="15.75">
      <c r="A783" s="12" t="s">
        <v>5702</v>
      </c>
      <c r="B783" s="13"/>
      <c r="C783" s="348"/>
      <c r="D783" s="341"/>
      <c r="E783" s="379"/>
      <c r="F783" s="401"/>
      <c r="G783" s="235"/>
      <c r="H783" s="413"/>
      <c r="I783" s="410"/>
      <c r="J783" s="565"/>
      <c r="K783" s="346"/>
      <c r="L783" s="8"/>
      <c r="M783" s="572"/>
      <c r="N783" s="346"/>
      <c r="O783" s="346"/>
      <c r="P783" s="423"/>
      <c r="Q783" s="439"/>
      <c r="R783" s="454"/>
      <c r="S783" s="456"/>
      <c r="T783" s="425"/>
      <c r="U783" s="506"/>
      <c r="V783" s="530"/>
      <c r="W783" s="425"/>
      <c r="X783" s="137"/>
      <c r="Y783" s="71" t="s">
        <v>1015</v>
      </c>
      <c r="Z783" s="195"/>
      <c r="AA783" s="195"/>
      <c r="AB783" s="142"/>
      <c r="AC783" s="142"/>
      <c r="AD783" s="143"/>
      <c r="AE783" s="144"/>
      <c r="AF783" s="144"/>
      <c r="AG783" s="144"/>
      <c r="AH783" s="591"/>
    </row>
    <row r="784" spans="1:34">
      <c r="A784" s="573"/>
      <c r="B784" s="13">
        <v>104</v>
      </c>
      <c r="C784" s="345" t="s">
        <v>2427</v>
      </c>
      <c r="D784" s="375" t="s">
        <v>507</v>
      </c>
      <c r="E784" s="379" t="s">
        <v>97</v>
      </c>
      <c r="F784" s="402">
        <v>1</v>
      </c>
      <c r="G784" s="8"/>
      <c r="H784" s="413">
        <v>1083</v>
      </c>
      <c r="I784" s="146">
        <f t="shared" si="151"/>
        <v>758.09999999999991</v>
      </c>
      <c r="J784" s="255">
        <f t="shared" si="152"/>
        <v>29.157692307692304</v>
      </c>
      <c r="K784" s="8" t="s">
        <v>3145</v>
      </c>
      <c r="L784" s="8"/>
      <c r="M784" s="572" t="s">
        <v>5777</v>
      </c>
      <c r="N784" s="8" t="s">
        <v>10</v>
      </c>
      <c r="O784" s="426">
        <v>1.6453124999999999E-2</v>
      </c>
      <c r="P784" s="423">
        <v>950</v>
      </c>
      <c r="Q784" s="402">
        <v>7000</v>
      </c>
      <c r="R784" s="454" t="s">
        <v>4384</v>
      </c>
      <c r="S784" s="454"/>
      <c r="T784" s="448">
        <v>70</v>
      </c>
      <c r="U784" s="548" t="s">
        <v>4385</v>
      </c>
      <c r="V784" s="519" t="s">
        <v>4386</v>
      </c>
      <c r="W784" s="425" t="s">
        <v>789</v>
      </c>
      <c r="X784" s="169"/>
      <c r="Y784" s="234" t="s">
        <v>245</v>
      </c>
      <c r="Z784" s="145">
        <f t="shared" si="153"/>
        <v>0</v>
      </c>
      <c r="AA784" s="145">
        <f t="shared" si="154"/>
        <v>0</v>
      </c>
      <c r="AB784" s="257">
        <f t="shared" si="155"/>
        <v>0</v>
      </c>
      <c r="AC784" s="142">
        <f t="shared" si="156"/>
        <v>0</v>
      </c>
      <c r="AD784" s="143">
        <f t="shared" si="157"/>
        <v>0</v>
      </c>
      <c r="AE784" s="144" t="str">
        <f t="shared" si="158"/>
        <v/>
      </c>
      <c r="AF784" s="144" t="str">
        <f t="shared" si="159"/>
        <v/>
      </c>
      <c r="AG784" s="144">
        <f t="shared" si="160"/>
        <v>0</v>
      </c>
      <c r="AH784" s="591">
        <f t="shared" si="161"/>
        <v>0</v>
      </c>
    </row>
    <row r="785" spans="1:34">
      <c r="A785" s="573"/>
      <c r="B785" s="13">
        <v>104</v>
      </c>
      <c r="C785" s="345" t="s">
        <v>2428</v>
      </c>
      <c r="D785" s="375" t="s">
        <v>508</v>
      </c>
      <c r="E785" s="379" t="s">
        <v>97</v>
      </c>
      <c r="F785" s="402">
        <v>1</v>
      </c>
      <c r="G785" s="8"/>
      <c r="H785" s="413">
        <v>1083</v>
      </c>
      <c r="I785" s="146">
        <f t="shared" si="151"/>
        <v>758.09999999999991</v>
      </c>
      <c r="J785" s="255">
        <f t="shared" si="152"/>
        <v>29.157692307692304</v>
      </c>
      <c r="K785" s="8" t="s">
        <v>3145</v>
      </c>
      <c r="L785" s="8"/>
      <c r="M785" s="572" t="s">
        <v>5777</v>
      </c>
      <c r="N785" s="8" t="s">
        <v>10</v>
      </c>
      <c r="O785" s="426">
        <v>1.6453124999999999E-2</v>
      </c>
      <c r="P785" s="423">
        <v>950</v>
      </c>
      <c r="Q785" s="402">
        <v>7000</v>
      </c>
      <c r="R785" s="454" t="s">
        <v>4384</v>
      </c>
      <c r="S785" s="454"/>
      <c r="T785" s="448">
        <v>70</v>
      </c>
      <c r="U785" s="548" t="s">
        <v>4387</v>
      </c>
      <c r="V785" s="523" t="s">
        <v>4388</v>
      </c>
      <c r="W785" s="425" t="s">
        <v>789</v>
      </c>
      <c r="X785" s="169"/>
      <c r="Y785" s="238" t="s">
        <v>245</v>
      </c>
      <c r="Z785" s="145">
        <f t="shared" si="153"/>
        <v>0</v>
      </c>
      <c r="AA785" s="145">
        <f t="shared" si="154"/>
        <v>0</v>
      </c>
      <c r="AB785" s="257">
        <f t="shared" si="155"/>
        <v>0</v>
      </c>
      <c r="AC785" s="142">
        <f t="shared" si="156"/>
        <v>0</v>
      </c>
      <c r="AD785" s="143">
        <f t="shared" si="157"/>
        <v>0</v>
      </c>
      <c r="AE785" s="144" t="str">
        <f t="shared" si="158"/>
        <v/>
      </c>
      <c r="AF785" s="144" t="str">
        <f t="shared" si="159"/>
        <v/>
      </c>
      <c r="AG785" s="144">
        <f t="shared" si="160"/>
        <v>0</v>
      </c>
      <c r="AH785" s="591">
        <f t="shared" si="161"/>
        <v>0</v>
      </c>
    </row>
    <row r="786" spans="1:34">
      <c r="A786" s="573"/>
      <c r="B786" s="13">
        <v>104</v>
      </c>
      <c r="C786" s="345" t="s">
        <v>2429</v>
      </c>
      <c r="D786" s="345" t="s">
        <v>509</v>
      </c>
      <c r="E786" s="379" t="s">
        <v>97</v>
      </c>
      <c r="F786" s="402">
        <v>1</v>
      </c>
      <c r="G786" s="8"/>
      <c r="H786" s="413">
        <v>1083</v>
      </c>
      <c r="I786" s="146">
        <f t="shared" si="151"/>
        <v>758.09999999999991</v>
      </c>
      <c r="J786" s="255">
        <f t="shared" si="152"/>
        <v>29.157692307692304</v>
      </c>
      <c r="K786" s="8" t="s">
        <v>3145</v>
      </c>
      <c r="L786" s="8"/>
      <c r="M786" s="572" t="s">
        <v>5775</v>
      </c>
      <c r="N786" s="8" t="s">
        <v>10</v>
      </c>
      <c r="O786" s="426">
        <v>1.6453124999999999E-2</v>
      </c>
      <c r="P786" s="423">
        <v>950</v>
      </c>
      <c r="Q786" s="402">
        <v>7000</v>
      </c>
      <c r="R786" s="454" t="s">
        <v>4384</v>
      </c>
      <c r="S786" s="454"/>
      <c r="T786" s="448">
        <v>70</v>
      </c>
      <c r="U786" s="548" t="s">
        <v>663</v>
      </c>
      <c r="V786" s="523" t="s">
        <v>4389</v>
      </c>
      <c r="W786" s="425" t="s">
        <v>789</v>
      </c>
      <c r="X786" s="169"/>
      <c r="Y786" s="237" t="s">
        <v>6572</v>
      </c>
      <c r="Z786" s="145">
        <f t="shared" si="153"/>
        <v>0</v>
      </c>
      <c r="AA786" s="145">
        <f t="shared" si="154"/>
        <v>0</v>
      </c>
      <c r="AB786" s="257">
        <f t="shared" si="155"/>
        <v>0</v>
      </c>
      <c r="AC786" s="142">
        <f t="shared" si="156"/>
        <v>0</v>
      </c>
      <c r="AD786" s="143">
        <f t="shared" si="157"/>
        <v>0</v>
      </c>
      <c r="AE786" s="144" t="str">
        <f t="shared" si="158"/>
        <v/>
      </c>
      <c r="AF786" s="144" t="str">
        <f t="shared" si="159"/>
        <v/>
      </c>
      <c r="AG786" s="144">
        <f t="shared" si="160"/>
        <v>0</v>
      </c>
      <c r="AH786" s="591">
        <f t="shared" si="161"/>
        <v>0</v>
      </c>
    </row>
    <row r="787" spans="1:34">
      <c r="A787" s="573"/>
      <c r="B787" s="13">
        <v>104</v>
      </c>
      <c r="C787" s="366" t="s">
        <v>2430</v>
      </c>
      <c r="D787" s="341" t="s">
        <v>2431</v>
      </c>
      <c r="E787" s="379" t="s">
        <v>97</v>
      </c>
      <c r="F787" s="402">
        <v>1</v>
      </c>
      <c r="G787" s="8"/>
      <c r="H787" s="413">
        <v>1172</v>
      </c>
      <c r="I787" s="146">
        <f t="shared" si="151"/>
        <v>820.4</v>
      </c>
      <c r="J787" s="255">
        <f t="shared" si="152"/>
        <v>31.553846153846152</v>
      </c>
      <c r="K787" s="8" t="s">
        <v>3145</v>
      </c>
      <c r="L787" s="8"/>
      <c r="M787" s="572" t="s">
        <v>5777</v>
      </c>
      <c r="N787" s="8" t="s">
        <v>10</v>
      </c>
      <c r="O787" s="426">
        <v>1.6453124999999999E-2</v>
      </c>
      <c r="P787" s="423">
        <v>1000</v>
      </c>
      <c r="Q787" s="402">
        <v>7000</v>
      </c>
      <c r="R787" s="454" t="s">
        <v>4384</v>
      </c>
      <c r="S787" s="454"/>
      <c r="T787" s="448">
        <v>50</v>
      </c>
      <c r="U787" s="548" t="s">
        <v>5494</v>
      </c>
      <c r="V787" s="512" t="s">
        <v>4390</v>
      </c>
      <c r="W787" s="425" t="s">
        <v>789</v>
      </c>
      <c r="X787" s="169"/>
      <c r="Y787" s="71" t="s">
        <v>245</v>
      </c>
      <c r="Z787" s="145">
        <f t="shared" si="153"/>
        <v>0</v>
      </c>
      <c r="AA787" s="145">
        <f t="shared" si="154"/>
        <v>0</v>
      </c>
      <c r="AB787" s="257">
        <f t="shared" si="155"/>
        <v>0</v>
      </c>
      <c r="AC787" s="142">
        <f t="shared" si="156"/>
        <v>0</v>
      </c>
      <c r="AD787" s="143">
        <f t="shared" si="157"/>
        <v>0</v>
      </c>
      <c r="AE787" s="144" t="str">
        <f t="shared" si="158"/>
        <v/>
      </c>
      <c r="AF787" s="144" t="str">
        <f t="shared" si="159"/>
        <v/>
      </c>
      <c r="AG787" s="144">
        <f t="shared" si="160"/>
        <v>0</v>
      </c>
      <c r="AH787" s="591">
        <f t="shared" si="161"/>
        <v>0</v>
      </c>
    </row>
    <row r="788" spans="1:34">
      <c r="A788" s="573"/>
      <c r="B788" s="13">
        <v>104</v>
      </c>
      <c r="C788" s="343" t="s">
        <v>2432</v>
      </c>
      <c r="D788" s="378" t="s">
        <v>510</v>
      </c>
      <c r="E788" s="379" t="s">
        <v>97</v>
      </c>
      <c r="F788" s="402">
        <v>1</v>
      </c>
      <c r="G788" s="8"/>
      <c r="H788" s="413">
        <v>1783</v>
      </c>
      <c r="I788" s="146">
        <f t="shared" si="151"/>
        <v>1248.0999999999999</v>
      </c>
      <c r="J788" s="255">
        <f t="shared" si="152"/>
        <v>48.003846153846148</v>
      </c>
      <c r="K788" s="8" t="s">
        <v>3145</v>
      </c>
      <c r="L788" s="8"/>
      <c r="M788" s="572" t="s">
        <v>5777</v>
      </c>
      <c r="N788" s="8" t="s">
        <v>10</v>
      </c>
      <c r="O788" s="426">
        <v>4.8959999999999997E-2</v>
      </c>
      <c r="P788" s="423">
        <v>996</v>
      </c>
      <c r="Q788" s="402">
        <v>8920</v>
      </c>
      <c r="R788" s="451" t="s">
        <v>4391</v>
      </c>
      <c r="S788" s="454"/>
      <c r="T788" s="448">
        <v>60</v>
      </c>
      <c r="U788" s="548" t="s">
        <v>4392</v>
      </c>
      <c r="V788" s="523" t="s">
        <v>4393</v>
      </c>
      <c r="W788" s="425" t="s">
        <v>815</v>
      </c>
      <c r="X788" s="169"/>
      <c r="Y788" s="71" t="s">
        <v>245</v>
      </c>
      <c r="Z788" s="145">
        <f t="shared" si="153"/>
        <v>0</v>
      </c>
      <c r="AA788" s="145">
        <f t="shared" si="154"/>
        <v>0</v>
      </c>
      <c r="AB788" s="257">
        <f t="shared" si="155"/>
        <v>0</v>
      </c>
      <c r="AC788" s="142">
        <f t="shared" si="156"/>
        <v>0</v>
      </c>
      <c r="AD788" s="143">
        <f t="shared" si="157"/>
        <v>0</v>
      </c>
      <c r="AE788" s="144" t="str">
        <f t="shared" si="158"/>
        <v/>
      </c>
      <c r="AF788" s="144" t="str">
        <f t="shared" si="159"/>
        <v/>
      </c>
      <c r="AG788" s="144">
        <f t="shared" si="160"/>
        <v>0</v>
      </c>
      <c r="AH788" s="591">
        <f t="shared" si="161"/>
        <v>0</v>
      </c>
    </row>
    <row r="789" spans="1:34">
      <c r="A789" s="573"/>
      <c r="B789" s="13">
        <v>104</v>
      </c>
      <c r="C789" s="345" t="s">
        <v>2433</v>
      </c>
      <c r="D789" s="375" t="s">
        <v>511</v>
      </c>
      <c r="E789" s="379" t="s">
        <v>97</v>
      </c>
      <c r="F789" s="402">
        <v>1</v>
      </c>
      <c r="G789" s="136"/>
      <c r="H789" s="413">
        <v>2038</v>
      </c>
      <c r="I789" s="146">
        <f t="shared" si="151"/>
        <v>1426.6</v>
      </c>
      <c r="J789" s="255">
        <f t="shared" si="152"/>
        <v>54.869230769230768</v>
      </c>
      <c r="K789" s="8" t="s">
        <v>3145</v>
      </c>
      <c r="L789" s="8"/>
      <c r="M789" s="572" t="s">
        <v>5777</v>
      </c>
      <c r="N789" s="8" t="s">
        <v>10</v>
      </c>
      <c r="O789" s="426">
        <v>3.1640624999999999E-2</v>
      </c>
      <c r="P789" s="423">
        <v>1900</v>
      </c>
      <c r="Q789" s="402">
        <v>14000</v>
      </c>
      <c r="R789" s="454" t="s">
        <v>4394</v>
      </c>
      <c r="S789" s="454"/>
      <c r="T789" s="448">
        <v>140</v>
      </c>
      <c r="U789" s="548" t="s">
        <v>4395</v>
      </c>
      <c r="V789" s="523" t="s">
        <v>4396</v>
      </c>
      <c r="W789" s="425" t="s">
        <v>816</v>
      </c>
      <c r="X789" s="169"/>
      <c r="Y789" s="71" t="s">
        <v>245</v>
      </c>
      <c r="Z789" s="145">
        <f t="shared" si="153"/>
        <v>0</v>
      </c>
      <c r="AA789" s="145">
        <f t="shared" si="154"/>
        <v>0</v>
      </c>
      <c r="AB789" s="257">
        <f t="shared" si="155"/>
        <v>0</v>
      </c>
      <c r="AC789" s="142">
        <f t="shared" si="156"/>
        <v>0</v>
      </c>
      <c r="AD789" s="143">
        <f t="shared" si="157"/>
        <v>0</v>
      </c>
      <c r="AE789" s="144" t="str">
        <f t="shared" si="158"/>
        <v/>
      </c>
      <c r="AF789" s="144" t="str">
        <f t="shared" si="159"/>
        <v/>
      </c>
      <c r="AG789" s="144">
        <f t="shared" si="160"/>
        <v>0</v>
      </c>
      <c r="AH789" s="591">
        <f t="shared" si="161"/>
        <v>0</v>
      </c>
    </row>
    <row r="790" spans="1:34">
      <c r="A790" s="573"/>
      <c r="B790" s="13">
        <v>104</v>
      </c>
      <c r="C790" s="345" t="s">
        <v>2434</v>
      </c>
      <c r="D790" s="375" t="s">
        <v>512</v>
      </c>
      <c r="E790" s="379" t="s">
        <v>97</v>
      </c>
      <c r="F790" s="402">
        <v>1</v>
      </c>
      <c r="G790" s="8"/>
      <c r="H790" s="413">
        <v>2038</v>
      </c>
      <c r="I790" s="146">
        <f t="shared" si="151"/>
        <v>1426.6</v>
      </c>
      <c r="J790" s="255">
        <f t="shared" si="152"/>
        <v>54.869230769230768</v>
      </c>
      <c r="K790" s="8" t="s">
        <v>3145</v>
      </c>
      <c r="L790" s="8"/>
      <c r="M790" s="572" t="s">
        <v>5777</v>
      </c>
      <c r="N790" s="8" t="s">
        <v>10</v>
      </c>
      <c r="O790" s="426">
        <v>3.1640624999999999E-2</v>
      </c>
      <c r="P790" s="423">
        <v>1900</v>
      </c>
      <c r="Q790" s="402">
        <v>14000</v>
      </c>
      <c r="R790" s="454" t="s">
        <v>4394</v>
      </c>
      <c r="S790" s="454"/>
      <c r="T790" s="448">
        <v>140</v>
      </c>
      <c r="U790" s="548" t="s">
        <v>4397</v>
      </c>
      <c r="V790" s="523" t="s">
        <v>4398</v>
      </c>
      <c r="W790" s="425" t="s">
        <v>816</v>
      </c>
      <c r="X790" s="169"/>
      <c r="Y790" s="71" t="s">
        <v>245</v>
      </c>
      <c r="Z790" s="145">
        <f t="shared" si="153"/>
        <v>0</v>
      </c>
      <c r="AA790" s="145">
        <f t="shared" si="154"/>
        <v>0</v>
      </c>
      <c r="AB790" s="257">
        <f t="shared" si="155"/>
        <v>0</v>
      </c>
      <c r="AC790" s="142">
        <f t="shared" si="156"/>
        <v>0</v>
      </c>
      <c r="AD790" s="143">
        <f t="shared" si="157"/>
        <v>0</v>
      </c>
      <c r="AE790" s="144" t="str">
        <f t="shared" si="158"/>
        <v/>
      </c>
      <c r="AF790" s="144" t="str">
        <f t="shared" si="159"/>
        <v/>
      </c>
      <c r="AG790" s="144">
        <f t="shared" si="160"/>
        <v>0</v>
      </c>
      <c r="AH790" s="591">
        <f t="shared" si="161"/>
        <v>0</v>
      </c>
    </row>
    <row r="791" spans="1:34">
      <c r="A791" s="573"/>
      <c r="B791" s="13">
        <v>104</v>
      </c>
      <c r="C791" s="345" t="s">
        <v>2435</v>
      </c>
      <c r="D791" s="345" t="s">
        <v>2436</v>
      </c>
      <c r="E791" s="379" t="s">
        <v>97</v>
      </c>
      <c r="F791" s="402">
        <v>1</v>
      </c>
      <c r="G791" s="233"/>
      <c r="H791" s="413">
        <v>2038</v>
      </c>
      <c r="I791" s="146">
        <f t="shared" si="151"/>
        <v>1426.6</v>
      </c>
      <c r="J791" s="255">
        <f t="shared" si="152"/>
        <v>54.869230769230768</v>
      </c>
      <c r="K791" s="8" t="s">
        <v>3145</v>
      </c>
      <c r="L791" s="8"/>
      <c r="M791" s="572" t="s">
        <v>5775</v>
      </c>
      <c r="N791" s="8" t="s">
        <v>10</v>
      </c>
      <c r="O791" s="426">
        <v>3.1640624999999999E-2</v>
      </c>
      <c r="P791" s="423">
        <v>1900</v>
      </c>
      <c r="Q791" s="402">
        <v>14000</v>
      </c>
      <c r="R791" s="454" t="s">
        <v>4399</v>
      </c>
      <c r="S791" s="454"/>
      <c r="T791" s="448">
        <v>140</v>
      </c>
      <c r="U791" s="548" t="s">
        <v>4400</v>
      </c>
      <c r="V791" s="523" t="s">
        <v>4401</v>
      </c>
      <c r="W791" s="425" t="s">
        <v>816</v>
      </c>
      <c r="X791" s="169"/>
      <c r="Y791" s="71" t="s">
        <v>245</v>
      </c>
      <c r="Z791" s="145">
        <f t="shared" si="153"/>
        <v>0</v>
      </c>
      <c r="AA791" s="145">
        <f t="shared" si="154"/>
        <v>0</v>
      </c>
      <c r="AB791" s="257">
        <f t="shared" si="155"/>
        <v>0</v>
      </c>
      <c r="AC791" s="142">
        <f t="shared" si="156"/>
        <v>0</v>
      </c>
      <c r="AD791" s="143">
        <f t="shared" si="157"/>
        <v>0</v>
      </c>
      <c r="AE791" s="144" t="str">
        <f t="shared" si="158"/>
        <v/>
      </c>
      <c r="AF791" s="144" t="str">
        <f t="shared" si="159"/>
        <v/>
      </c>
      <c r="AG791" s="144">
        <f t="shared" si="160"/>
        <v>0</v>
      </c>
      <c r="AH791" s="591">
        <f t="shared" si="161"/>
        <v>0</v>
      </c>
    </row>
    <row r="792" spans="1:34">
      <c r="A792" s="573"/>
      <c r="B792" s="13">
        <v>104</v>
      </c>
      <c r="C792" s="345" t="s">
        <v>2437</v>
      </c>
      <c r="D792" s="345" t="s">
        <v>2438</v>
      </c>
      <c r="E792" s="379" t="s">
        <v>97</v>
      </c>
      <c r="F792" s="402">
        <v>1</v>
      </c>
      <c r="G792" s="136"/>
      <c r="H792" s="413">
        <v>2038</v>
      </c>
      <c r="I792" s="146">
        <f t="shared" si="151"/>
        <v>1426.6</v>
      </c>
      <c r="J792" s="255">
        <f t="shared" si="152"/>
        <v>54.869230769230768</v>
      </c>
      <c r="K792" s="8" t="s">
        <v>3145</v>
      </c>
      <c r="L792" s="8"/>
      <c r="M792" s="572" t="s">
        <v>5775</v>
      </c>
      <c r="N792" s="8" t="s">
        <v>10</v>
      </c>
      <c r="O792" s="426">
        <v>3.1640624999999999E-2</v>
      </c>
      <c r="P792" s="423">
        <v>1900</v>
      </c>
      <c r="Q792" s="402">
        <v>14000</v>
      </c>
      <c r="R792" s="454" t="s">
        <v>4399</v>
      </c>
      <c r="S792" s="454"/>
      <c r="T792" s="448">
        <v>140</v>
      </c>
      <c r="U792" s="548" t="s">
        <v>4402</v>
      </c>
      <c r="V792" s="523" t="s">
        <v>4403</v>
      </c>
      <c r="W792" s="425" t="s">
        <v>816</v>
      </c>
      <c r="X792" s="169"/>
      <c r="Y792" s="71" t="s">
        <v>245</v>
      </c>
      <c r="Z792" s="145">
        <f t="shared" si="153"/>
        <v>0</v>
      </c>
      <c r="AA792" s="145">
        <f t="shared" si="154"/>
        <v>0</v>
      </c>
      <c r="AB792" s="257">
        <f t="shared" si="155"/>
        <v>0</v>
      </c>
      <c r="AC792" s="142">
        <f t="shared" si="156"/>
        <v>0</v>
      </c>
      <c r="AD792" s="143">
        <f t="shared" si="157"/>
        <v>0</v>
      </c>
      <c r="AE792" s="144" t="str">
        <f t="shared" si="158"/>
        <v/>
      </c>
      <c r="AF792" s="144" t="str">
        <f t="shared" si="159"/>
        <v/>
      </c>
      <c r="AG792" s="144">
        <f t="shared" si="160"/>
        <v>0</v>
      </c>
      <c r="AH792" s="591">
        <f t="shared" si="161"/>
        <v>0</v>
      </c>
    </row>
    <row r="793" spans="1:34">
      <c r="A793" s="573"/>
      <c r="B793" s="13">
        <v>104</v>
      </c>
      <c r="C793" s="353" t="s">
        <v>2439</v>
      </c>
      <c r="D793" s="341" t="s">
        <v>422</v>
      </c>
      <c r="E793" s="379" t="s">
        <v>97</v>
      </c>
      <c r="F793" s="402">
        <v>1</v>
      </c>
      <c r="G793" s="235"/>
      <c r="H793" s="413">
        <v>2293</v>
      </c>
      <c r="I793" s="146">
        <f t="shared" ref="I793:I856" si="162">(H793)*$G$20</f>
        <v>1605.1</v>
      </c>
      <c r="J793" s="255">
        <f t="shared" ref="J793:J856" si="163">(I793/$J$19)</f>
        <v>61.734615384615381</v>
      </c>
      <c r="K793" s="8" t="s">
        <v>3145</v>
      </c>
      <c r="L793" s="8"/>
      <c r="M793" s="572" t="s">
        <v>5777</v>
      </c>
      <c r="N793" s="8" t="s">
        <v>10</v>
      </c>
      <c r="O793" s="426">
        <v>3.1640624999999999E-2</v>
      </c>
      <c r="P793" s="423">
        <v>1972</v>
      </c>
      <c r="Q793" s="402">
        <v>14000</v>
      </c>
      <c r="R793" s="461" t="s">
        <v>4404</v>
      </c>
      <c r="S793" s="457"/>
      <c r="T793" s="448">
        <v>100</v>
      </c>
      <c r="U793" s="548" t="s">
        <v>5495</v>
      </c>
      <c r="V793" s="507" t="s">
        <v>4405</v>
      </c>
      <c r="W793" s="425" t="s">
        <v>5993</v>
      </c>
      <c r="X793" s="169"/>
      <c r="Y793" s="71" t="s">
        <v>245</v>
      </c>
      <c r="Z793" s="145">
        <f t="shared" ref="Z793:Z856" si="164">(X793*F793*I793)</f>
        <v>0</v>
      </c>
      <c r="AA793" s="145">
        <f t="shared" ref="AA793:AA856" si="165">(Z793*1.21)</f>
        <v>0</v>
      </c>
      <c r="AB793" s="257">
        <f t="shared" ref="AB793:AB856" si="166">(X793*J793*F793)</f>
        <v>0</v>
      </c>
      <c r="AC793" s="142">
        <f t="shared" ref="AC793:AC856" si="167">(X793*Q793/1000)</f>
        <v>0</v>
      </c>
      <c r="AD793" s="143">
        <f t="shared" ref="AD793:AD856" si="168">(X793*O793)</f>
        <v>0</v>
      </c>
      <c r="AE793" s="144" t="str">
        <f t="shared" ref="AE793:AE856" si="169">IF(N793="1.1G",(P793/1000)*X793,"")</f>
        <v/>
      </c>
      <c r="AF793" s="144" t="str">
        <f t="shared" ref="AF793:AF856" si="170">IF(N793="1.3G",(P793/1000)*X793,"")</f>
        <v/>
      </c>
      <c r="AG793" s="144">
        <f t="shared" ref="AG793:AG856" si="171">IF(N793="1.4G",(P793/1000)*X793,"")</f>
        <v>0</v>
      </c>
      <c r="AH793" s="591">
        <f t="shared" ref="AH793:AH856" si="172">SUM(AE793:AG793)</f>
        <v>0</v>
      </c>
    </row>
    <row r="794" spans="1:34">
      <c r="A794" s="573"/>
      <c r="B794" s="13">
        <v>104</v>
      </c>
      <c r="C794" s="343" t="s">
        <v>2440</v>
      </c>
      <c r="D794" s="374" t="s">
        <v>513</v>
      </c>
      <c r="E794" s="379" t="s">
        <v>97</v>
      </c>
      <c r="F794" s="402">
        <v>1</v>
      </c>
      <c r="G794" s="8"/>
      <c r="H794" s="413">
        <v>3567</v>
      </c>
      <c r="I794" s="146">
        <f t="shared" si="162"/>
        <v>2496.8999999999996</v>
      </c>
      <c r="J794" s="255">
        <f t="shared" si="163"/>
        <v>96.034615384615364</v>
      </c>
      <c r="K794" s="8" t="s">
        <v>3145</v>
      </c>
      <c r="L794" s="8"/>
      <c r="M794" s="572" t="s">
        <v>5777</v>
      </c>
      <c r="N794" s="8" t="s">
        <v>10</v>
      </c>
      <c r="O794" s="426">
        <v>9.669599999999999E-2</v>
      </c>
      <c r="P794" s="423">
        <v>1992</v>
      </c>
      <c r="Q794" s="402">
        <v>17340</v>
      </c>
      <c r="R794" s="454" t="s">
        <v>4391</v>
      </c>
      <c r="S794" s="454"/>
      <c r="T794" s="448">
        <v>120</v>
      </c>
      <c r="U794" s="548" t="s">
        <v>4406</v>
      </c>
      <c r="V794" s="523" t="s">
        <v>4407</v>
      </c>
      <c r="W794" s="425" t="s">
        <v>815</v>
      </c>
      <c r="X794" s="169"/>
      <c r="Y794" s="234" t="s">
        <v>245</v>
      </c>
      <c r="Z794" s="145">
        <f t="shared" si="164"/>
        <v>0</v>
      </c>
      <c r="AA794" s="145">
        <f t="shared" si="165"/>
        <v>0</v>
      </c>
      <c r="AB794" s="257">
        <f t="shared" si="166"/>
        <v>0</v>
      </c>
      <c r="AC794" s="142">
        <f t="shared" si="167"/>
        <v>0</v>
      </c>
      <c r="AD794" s="143">
        <f t="shared" si="168"/>
        <v>0</v>
      </c>
      <c r="AE794" s="144" t="str">
        <f t="shared" si="169"/>
        <v/>
      </c>
      <c r="AF794" s="144" t="str">
        <f t="shared" si="170"/>
        <v/>
      </c>
      <c r="AG794" s="144">
        <f t="shared" si="171"/>
        <v>0</v>
      </c>
      <c r="AH794" s="591">
        <f t="shared" si="172"/>
        <v>0</v>
      </c>
    </row>
    <row r="795" spans="1:34" ht="15.75">
      <c r="A795" s="12" t="s">
        <v>5703</v>
      </c>
      <c r="B795" s="13"/>
      <c r="C795" s="348"/>
      <c r="D795" s="341"/>
      <c r="E795" s="379"/>
      <c r="F795" s="401"/>
      <c r="G795" s="8"/>
      <c r="H795" s="413"/>
      <c r="I795" s="410"/>
      <c r="J795" s="565"/>
      <c r="K795" s="346"/>
      <c r="L795" s="8"/>
      <c r="M795" s="572"/>
      <c r="N795" s="346"/>
      <c r="O795" s="346"/>
      <c r="P795" s="423"/>
      <c r="Q795" s="439"/>
      <c r="R795" s="454"/>
      <c r="S795" s="456"/>
      <c r="T795" s="425"/>
      <c r="U795" s="506"/>
      <c r="V795" s="521"/>
      <c r="W795" s="425"/>
      <c r="X795" s="137"/>
      <c r="Y795" s="238" t="s">
        <v>1015</v>
      </c>
      <c r="Z795" s="195"/>
      <c r="AA795" s="195"/>
      <c r="AB795" s="142"/>
      <c r="AC795" s="142"/>
      <c r="AD795" s="143"/>
      <c r="AE795" s="144"/>
      <c r="AF795" s="144"/>
      <c r="AG795" s="144"/>
      <c r="AH795" s="591"/>
    </row>
    <row r="796" spans="1:34">
      <c r="A796" s="573"/>
      <c r="B796" s="13">
        <v>105</v>
      </c>
      <c r="C796" s="353" t="s">
        <v>2441</v>
      </c>
      <c r="D796" s="341" t="s">
        <v>2442</v>
      </c>
      <c r="E796" s="379" t="s">
        <v>97</v>
      </c>
      <c r="F796" s="402">
        <v>1</v>
      </c>
      <c r="G796" s="8"/>
      <c r="H796" s="413">
        <v>1898</v>
      </c>
      <c r="I796" s="146">
        <f t="shared" si="162"/>
        <v>1328.6</v>
      </c>
      <c r="J796" s="255">
        <f t="shared" si="163"/>
        <v>51.099999999999994</v>
      </c>
      <c r="K796" s="8" t="s">
        <v>3207</v>
      </c>
      <c r="L796" s="346"/>
      <c r="M796" s="572" t="s">
        <v>5777</v>
      </c>
      <c r="N796" s="8" t="s">
        <v>3208</v>
      </c>
      <c r="O796" s="426">
        <v>3.5624999999999997E-2</v>
      </c>
      <c r="P796" s="423">
        <v>1800</v>
      </c>
      <c r="Q796" s="402">
        <v>15600</v>
      </c>
      <c r="R796" s="454" t="s">
        <v>4408</v>
      </c>
      <c r="S796" s="454"/>
      <c r="T796" s="448">
        <v>100</v>
      </c>
      <c r="U796" s="548" t="s">
        <v>5496</v>
      </c>
      <c r="V796" s="512" t="s">
        <v>4409</v>
      </c>
      <c r="W796" s="425" t="s">
        <v>789</v>
      </c>
      <c r="X796" s="169"/>
      <c r="Y796" s="237" t="s">
        <v>245</v>
      </c>
      <c r="Z796" s="145">
        <f t="shared" si="164"/>
        <v>0</v>
      </c>
      <c r="AA796" s="145">
        <f t="shared" si="165"/>
        <v>0</v>
      </c>
      <c r="AB796" s="257">
        <f t="shared" si="166"/>
        <v>0</v>
      </c>
      <c r="AC796" s="142">
        <f t="shared" si="167"/>
        <v>0</v>
      </c>
      <c r="AD796" s="143">
        <f t="shared" si="168"/>
        <v>0</v>
      </c>
      <c r="AE796" s="144" t="str">
        <f t="shared" si="169"/>
        <v/>
      </c>
      <c r="AF796" s="144">
        <f t="shared" si="170"/>
        <v>0</v>
      </c>
      <c r="AG796" s="144" t="str">
        <f t="shared" si="171"/>
        <v/>
      </c>
      <c r="AH796" s="591">
        <f t="shared" si="172"/>
        <v>0</v>
      </c>
    </row>
    <row r="797" spans="1:34">
      <c r="A797" s="573"/>
      <c r="B797" s="13">
        <v>105</v>
      </c>
      <c r="C797" s="341" t="s">
        <v>2443</v>
      </c>
      <c r="D797" s="341" t="s">
        <v>2400</v>
      </c>
      <c r="E797" s="379" t="s">
        <v>97</v>
      </c>
      <c r="F797" s="402">
        <v>1</v>
      </c>
      <c r="G797" s="8"/>
      <c r="H797" s="413">
        <v>2150</v>
      </c>
      <c r="I797" s="146">
        <f t="shared" si="162"/>
        <v>1505</v>
      </c>
      <c r="J797" s="255">
        <f t="shared" si="163"/>
        <v>57.884615384615387</v>
      </c>
      <c r="K797" s="8" t="s">
        <v>3207</v>
      </c>
      <c r="L797" s="346"/>
      <c r="M797" s="572" t="s">
        <v>5777</v>
      </c>
      <c r="N797" s="8" t="s">
        <v>3208</v>
      </c>
      <c r="O797" s="426">
        <v>3.5624999999999997E-2</v>
      </c>
      <c r="P797" s="423">
        <v>1900</v>
      </c>
      <c r="Q797" s="402">
        <v>15600</v>
      </c>
      <c r="R797" s="451" t="s">
        <v>4410</v>
      </c>
      <c r="S797" s="454"/>
      <c r="T797" s="448">
        <v>100</v>
      </c>
      <c r="U797" s="548" t="s">
        <v>4411</v>
      </c>
      <c r="V797" s="523" t="s">
        <v>4412</v>
      </c>
      <c r="W797" s="425" t="s">
        <v>789</v>
      </c>
      <c r="X797" s="169"/>
      <c r="Y797" s="71" t="s">
        <v>245</v>
      </c>
      <c r="Z797" s="145">
        <f t="shared" si="164"/>
        <v>0</v>
      </c>
      <c r="AA797" s="145">
        <f t="shared" si="165"/>
        <v>0</v>
      </c>
      <c r="AB797" s="257">
        <f t="shared" si="166"/>
        <v>0</v>
      </c>
      <c r="AC797" s="142">
        <f t="shared" si="167"/>
        <v>0</v>
      </c>
      <c r="AD797" s="143">
        <f t="shared" si="168"/>
        <v>0</v>
      </c>
      <c r="AE797" s="144" t="str">
        <f t="shared" si="169"/>
        <v/>
      </c>
      <c r="AF797" s="144">
        <f t="shared" si="170"/>
        <v>0</v>
      </c>
      <c r="AG797" s="144" t="str">
        <f t="shared" si="171"/>
        <v/>
      </c>
      <c r="AH797" s="591">
        <f t="shared" si="172"/>
        <v>0</v>
      </c>
    </row>
    <row r="798" spans="1:34">
      <c r="A798" s="573"/>
      <c r="B798" s="13">
        <v>105</v>
      </c>
      <c r="C798" s="341" t="s">
        <v>2444</v>
      </c>
      <c r="D798" s="341" t="s">
        <v>2402</v>
      </c>
      <c r="E798" s="379" t="s">
        <v>97</v>
      </c>
      <c r="F798" s="402">
        <v>1</v>
      </c>
      <c r="G798" s="8"/>
      <c r="H798" s="413">
        <v>2150</v>
      </c>
      <c r="I798" s="146">
        <f t="shared" si="162"/>
        <v>1505</v>
      </c>
      <c r="J798" s="255">
        <f t="shared" si="163"/>
        <v>57.884615384615387</v>
      </c>
      <c r="K798" s="8" t="s">
        <v>3207</v>
      </c>
      <c r="L798" s="346"/>
      <c r="M798" s="572" t="s">
        <v>5777</v>
      </c>
      <c r="N798" s="8" t="s">
        <v>3208</v>
      </c>
      <c r="O798" s="426">
        <v>3.5624999999999997E-2</v>
      </c>
      <c r="P798" s="423">
        <v>1900</v>
      </c>
      <c r="Q798" s="402">
        <v>15600</v>
      </c>
      <c r="R798" s="454" t="s">
        <v>4413</v>
      </c>
      <c r="S798" s="454"/>
      <c r="T798" s="448">
        <v>100</v>
      </c>
      <c r="U798" s="548" t="s">
        <v>4414</v>
      </c>
      <c r="V798" s="514" t="s">
        <v>4415</v>
      </c>
      <c r="W798" s="425" t="s">
        <v>789</v>
      </c>
      <c r="X798" s="169"/>
      <c r="Y798" s="71" t="s">
        <v>245</v>
      </c>
      <c r="Z798" s="145">
        <f t="shared" si="164"/>
        <v>0</v>
      </c>
      <c r="AA798" s="145">
        <f t="shared" si="165"/>
        <v>0</v>
      </c>
      <c r="AB798" s="257">
        <f t="shared" si="166"/>
        <v>0</v>
      </c>
      <c r="AC798" s="142">
        <f t="shared" si="167"/>
        <v>0</v>
      </c>
      <c r="AD798" s="143">
        <f t="shared" si="168"/>
        <v>0</v>
      </c>
      <c r="AE798" s="144" t="str">
        <f t="shared" si="169"/>
        <v/>
      </c>
      <c r="AF798" s="144">
        <f t="shared" si="170"/>
        <v>0</v>
      </c>
      <c r="AG798" s="144" t="str">
        <f t="shared" si="171"/>
        <v/>
      </c>
      <c r="AH798" s="591">
        <f t="shared" si="172"/>
        <v>0</v>
      </c>
    </row>
    <row r="799" spans="1:34">
      <c r="A799" s="573"/>
      <c r="B799" s="13">
        <v>105</v>
      </c>
      <c r="C799" s="341" t="s">
        <v>2445</v>
      </c>
      <c r="D799" s="341" t="s">
        <v>2446</v>
      </c>
      <c r="E799" s="379" t="s">
        <v>97</v>
      </c>
      <c r="F799" s="402">
        <v>1</v>
      </c>
      <c r="G799" s="8"/>
      <c r="H799" s="413">
        <v>2150</v>
      </c>
      <c r="I799" s="146">
        <f t="shared" si="162"/>
        <v>1505</v>
      </c>
      <c r="J799" s="255">
        <f t="shared" si="163"/>
        <v>57.884615384615387</v>
      </c>
      <c r="K799" s="8" t="s">
        <v>3207</v>
      </c>
      <c r="L799" s="346"/>
      <c r="M799" s="572" t="s">
        <v>5777</v>
      </c>
      <c r="N799" s="8" t="s">
        <v>3208</v>
      </c>
      <c r="O799" s="426">
        <v>3.5624999999999997E-2</v>
      </c>
      <c r="P799" s="423">
        <v>1900</v>
      </c>
      <c r="Q799" s="402">
        <v>15400</v>
      </c>
      <c r="R799" s="451" t="s">
        <v>4410</v>
      </c>
      <c r="S799" s="454"/>
      <c r="T799" s="448">
        <v>100</v>
      </c>
      <c r="U799" s="548" t="s">
        <v>4416</v>
      </c>
      <c r="V799" s="522" t="s">
        <v>4417</v>
      </c>
      <c r="W799" s="425" t="s">
        <v>789</v>
      </c>
      <c r="X799" s="169"/>
      <c r="Y799" s="71" t="s">
        <v>245</v>
      </c>
      <c r="Z799" s="145">
        <f t="shared" si="164"/>
        <v>0</v>
      </c>
      <c r="AA799" s="145">
        <f t="shared" si="165"/>
        <v>0</v>
      </c>
      <c r="AB799" s="257">
        <f t="shared" si="166"/>
        <v>0</v>
      </c>
      <c r="AC799" s="142">
        <f t="shared" si="167"/>
        <v>0</v>
      </c>
      <c r="AD799" s="143">
        <f t="shared" si="168"/>
        <v>0</v>
      </c>
      <c r="AE799" s="144" t="str">
        <f t="shared" si="169"/>
        <v/>
      </c>
      <c r="AF799" s="144">
        <f t="shared" si="170"/>
        <v>0</v>
      </c>
      <c r="AG799" s="144" t="str">
        <f t="shared" si="171"/>
        <v/>
      </c>
      <c r="AH799" s="591">
        <f t="shared" si="172"/>
        <v>0</v>
      </c>
    </row>
    <row r="800" spans="1:34">
      <c r="A800" s="573"/>
      <c r="B800" s="13">
        <v>105</v>
      </c>
      <c r="C800" s="353" t="s">
        <v>2447</v>
      </c>
      <c r="D800" s="341" t="s">
        <v>2448</v>
      </c>
      <c r="E800" s="379" t="s">
        <v>97</v>
      </c>
      <c r="F800" s="402">
        <v>1</v>
      </c>
      <c r="G800" s="8"/>
      <c r="H800" s="413">
        <v>2394</v>
      </c>
      <c r="I800" s="146">
        <f t="shared" si="162"/>
        <v>1675.8</v>
      </c>
      <c r="J800" s="255">
        <f t="shared" si="163"/>
        <v>64.453846153846158</v>
      </c>
      <c r="K800" s="8" t="s">
        <v>3207</v>
      </c>
      <c r="L800" s="346"/>
      <c r="M800" s="572" t="s">
        <v>5777</v>
      </c>
      <c r="N800" s="8" t="s">
        <v>3208</v>
      </c>
      <c r="O800" s="426">
        <v>3.5624999999999997E-2</v>
      </c>
      <c r="P800" s="423">
        <v>1998</v>
      </c>
      <c r="Q800" s="402">
        <v>14600</v>
      </c>
      <c r="R800" s="454" t="s">
        <v>4410</v>
      </c>
      <c r="S800" s="454"/>
      <c r="T800" s="448">
        <v>100</v>
      </c>
      <c r="U800" s="548" t="s">
        <v>4418</v>
      </c>
      <c r="V800" s="507" t="s">
        <v>4419</v>
      </c>
      <c r="W800" s="425" t="s">
        <v>6004</v>
      </c>
      <c r="X800" s="169"/>
      <c r="Y800" s="71" t="s">
        <v>245</v>
      </c>
      <c r="Z800" s="145">
        <f t="shared" si="164"/>
        <v>0</v>
      </c>
      <c r="AA800" s="145">
        <f t="shared" si="165"/>
        <v>0</v>
      </c>
      <c r="AB800" s="257">
        <f t="shared" si="166"/>
        <v>0</v>
      </c>
      <c r="AC800" s="142">
        <f t="shared" si="167"/>
        <v>0</v>
      </c>
      <c r="AD800" s="143">
        <f t="shared" si="168"/>
        <v>0</v>
      </c>
      <c r="AE800" s="144" t="str">
        <f t="shared" si="169"/>
        <v/>
      </c>
      <c r="AF800" s="144">
        <f t="shared" si="170"/>
        <v>0</v>
      </c>
      <c r="AG800" s="144" t="str">
        <f t="shared" si="171"/>
        <v/>
      </c>
      <c r="AH800" s="591">
        <f t="shared" si="172"/>
        <v>0</v>
      </c>
    </row>
    <row r="801" spans="1:34">
      <c r="A801" s="573"/>
      <c r="B801" s="13">
        <v>105</v>
      </c>
      <c r="C801" s="353" t="s">
        <v>2449</v>
      </c>
      <c r="D801" s="341" t="s">
        <v>2450</v>
      </c>
      <c r="E801" s="379" t="s">
        <v>97</v>
      </c>
      <c r="F801" s="402">
        <v>1</v>
      </c>
      <c r="G801" s="8"/>
      <c r="H801" s="413">
        <v>2150</v>
      </c>
      <c r="I801" s="146">
        <f t="shared" si="162"/>
        <v>1505</v>
      </c>
      <c r="J801" s="255">
        <f t="shared" si="163"/>
        <v>57.884615384615387</v>
      </c>
      <c r="K801" s="8" t="s">
        <v>3207</v>
      </c>
      <c r="L801" s="346"/>
      <c r="M801" s="572" t="s">
        <v>5777</v>
      </c>
      <c r="N801" s="8" t="s">
        <v>3208</v>
      </c>
      <c r="O801" s="426">
        <v>3.5624999999999997E-2</v>
      </c>
      <c r="P801" s="423">
        <v>1650</v>
      </c>
      <c r="Q801" s="402">
        <v>15600</v>
      </c>
      <c r="R801" s="454" t="s">
        <v>4410</v>
      </c>
      <c r="S801" s="457"/>
      <c r="T801" s="448">
        <v>50</v>
      </c>
      <c r="U801" s="548" t="s">
        <v>5497</v>
      </c>
      <c r="V801" s="514" t="s">
        <v>4421</v>
      </c>
      <c r="W801" s="479" t="s">
        <v>781</v>
      </c>
      <c r="X801" s="169"/>
      <c r="Y801" s="71" t="s">
        <v>245</v>
      </c>
      <c r="Z801" s="145">
        <f t="shared" si="164"/>
        <v>0</v>
      </c>
      <c r="AA801" s="145">
        <f t="shared" si="165"/>
        <v>0</v>
      </c>
      <c r="AB801" s="257">
        <f t="shared" si="166"/>
        <v>0</v>
      </c>
      <c r="AC801" s="142">
        <f t="shared" si="167"/>
        <v>0</v>
      </c>
      <c r="AD801" s="143">
        <f t="shared" si="168"/>
        <v>0</v>
      </c>
      <c r="AE801" s="144" t="str">
        <f t="shared" si="169"/>
        <v/>
      </c>
      <c r="AF801" s="144">
        <f t="shared" si="170"/>
        <v>0</v>
      </c>
      <c r="AG801" s="144" t="str">
        <f t="shared" si="171"/>
        <v/>
      </c>
      <c r="AH801" s="591">
        <f t="shared" si="172"/>
        <v>0</v>
      </c>
    </row>
    <row r="802" spans="1:34">
      <c r="A802" s="573"/>
      <c r="B802" s="13">
        <v>105</v>
      </c>
      <c r="C802" s="353" t="s">
        <v>2451</v>
      </c>
      <c r="D802" s="193" t="s">
        <v>2214</v>
      </c>
      <c r="E802" s="379" t="s">
        <v>97</v>
      </c>
      <c r="F802" s="402">
        <v>1</v>
      </c>
      <c r="G802" s="8"/>
      <c r="H802" s="413">
        <v>2150</v>
      </c>
      <c r="I802" s="146">
        <f t="shared" si="162"/>
        <v>1505</v>
      </c>
      <c r="J802" s="255">
        <f t="shared" si="163"/>
        <v>57.884615384615387</v>
      </c>
      <c r="K802" s="8" t="s">
        <v>3207</v>
      </c>
      <c r="L802" s="346"/>
      <c r="M802" s="572" t="s">
        <v>5777</v>
      </c>
      <c r="N802" s="8" t="s">
        <v>3208</v>
      </c>
      <c r="O802" s="426">
        <v>3.5624999999999997E-2</v>
      </c>
      <c r="P802" s="423">
        <v>1900</v>
      </c>
      <c r="Q802" s="402">
        <v>15600</v>
      </c>
      <c r="R802" s="454" t="s">
        <v>4408</v>
      </c>
      <c r="S802" s="454"/>
      <c r="T802" s="448">
        <v>100</v>
      </c>
      <c r="U802" s="548" t="s">
        <v>5498</v>
      </c>
      <c r="V802" s="512" t="s">
        <v>4422</v>
      </c>
      <c r="W802" s="425" t="s">
        <v>6005</v>
      </c>
      <c r="X802" s="169"/>
      <c r="Y802" s="71" t="s">
        <v>246</v>
      </c>
      <c r="Z802" s="145">
        <f t="shared" si="164"/>
        <v>0</v>
      </c>
      <c r="AA802" s="145">
        <f t="shared" si="165"/>
        <v>0</v>
      </c>
      <c r="AB802" s="257">
        <f t="shared" si="166"/>
        <v>0</v>
      </c>
      <c r="AC802" s="142">
        <f t="shared" si="167"/>
        <v>0</v>
      </c>
      <c r="AD802" s="143">
        <f t="shared" si="168"/>
        <v>0</v>
      </c>
      <c r="AE802" s="144" t="str">
        <f t="shared" si="169"/>
        <v/>
      </c>
      <c r="AF802" s="144">
        <f t="shared" si="170"/>
        <v>0</v>
      </c>
      <c r="AG802" s="144" t="str">
        <f t="shared" si="171"/>
        <v/>
      </c>
      <c r="AH802" s="591">
        <f t="shared" si="172"/>
        <v>0</v>
      </c>
    </row>
    <row r="803" spans="1:34">
      <c r="A803" s="573"/>
      <c r="B803" s="13"/>
      <c r="C803" s="341" t="s">
        <v>2452</v>
      </c>
      <c r="D803" s="341" t="s">
        <v>2408</v>
      </c>
      <c r="E803" s="379" t="s">
        <v>97</v>
      </c>
      <c r="F803" s="402">
        <v>1</v>
      </c>
      <c r="G803" s="232"/>
      <c r="H803" s="413">
        <v>2704</v>
      </c>
      <c r="I803" s="146">
        <f t="shared" si="162"/>
        <v>1892.8</v>
      </c>
      <c r="J803" s="255">
        <f t="shared" si="163"/>
        <v>72.8</v>
      </c>
      <c r="K803" s="8" t="s">
        <v>3207</v>
      </c>
      <c r="L803" s="346"/>
      <c r="M803" s="572" t="s">
        <v>5777</v>
      </c>
      <c r="N803" s="8" t="s">
        <v>3208</v>
      </c>
      <c r="O803" s="426">
        <v>5.726875E-2</v>
      </c>
      <c r="P803" s="423">
        <v>1900</v>
      </c>
      <c r="Q803" s="402">
        <v>16900</v>
      </c>
      <c r="R803" s="451" t="s">
        <v>4424</v>
      </c>
      <c r="S803" s="454"/>
      <c r="T803" s="448">
        <v>80</v>
      </c>
      <c r="U803" s="548" t="s">
        <v>4425</v>
      </c>
      <c r="V803" s="523" t="s">
        <v>4426</v>
      </c>
      <c r="W803" s="425" t="s">
        <v>789</v>
      </c>
      <c r="X803" s="169"/>
      <c r="Y803" s="71" t="s">
        <v>245</v>
      </c>
      <c r="Z803" s="145">
        <f t="shared" si="164"/>
        <v>0</v>
      </c>
      <c r="AA803" s="145">
        <f t="shared" si="165"/>
        <v>0</v>
      </c>
      <c r="AB803" s="257">
        <f t="shared" si="166"/>
        <v>0</v>
      </c>
      <c r="AC803" s="142">
        <f t="shared" si="167"/>
        <v>0</v>
      </c>
      <c r="AD803" s="143">
        <f t="shared" si="168"/>
        <v>0</v>
      </c>
      <c r="AE803" s="144" t="str">
        <f t="shared" si="169"/>
        <v/>
      </c>
      <c r="AF803" s="144">
        <f t="shared" si="170"/>
        <v>0</v>
      </c>
      <c r="AG803" s="144" t="str">
        <f t="shared" si="171"/>
        <v/>
      </c>
      <c r="AH803" s="591">
        <f t="shared" si="172"/>
        <v>0</v>
      </c>
    </row>
    <row r="804" spans="1:34">
      <c r="A804" s="573"/>
      <c r="B804" s="13"/>
      <c r="C804" s="343" t="s">
        <v>2453</v>
      </c>
      <c r="D804" s="374" t="s">
        <v>515</v>
      </c>
      <c r="E804" s="379" t="s">
        <v>97</v>
      </c>
      <c r="F804" s="402">
        <v>1</v>
      </c>
      <c r="G804" s="136"/>
      <c r="H804" s="413">
        <v>3248</v>
      </c>
      <c r="I804" s="146">
        <f t="shared" si="162"/>
        <v>2273.6</v>
      </c>
      <c r="J804" s="255">
        <f t="shared" si="163"/>
        <v>87.446153846153848</v>
      </c>
      <c r="K804" s="8" t="s">
        <v>3207</v>
      </c>
      <c r="L804" s="346"/>
      <c r="M804" s="572" t="s">
        <v>5777</v>
      </c>
      <c r="N804" s="8" t="s">
        <v>3208</v>
      </c>
      <c r="O804" s="426">
        <v>6.7306249999999998E-2</v>
      </c>
      <c r="P804" s="423">
        <v>1996</v>
      </c>
      <c r="Q804" s="439">
        <v>18600</v>
      </c>
      <c r="R804" s="465" t="s">
        <v>4427</v>
      </c>
      <c r="S804" s="454"/>
      <c r="T804" s="448">
        <v>100</v>
      </c>
      <c r="U804" s="548" t="s">
        <v>4428</v>
      </c>
      <c r="V804" s="512" t="s">
        <v>4429</v>
      </c>
      <c r="W804" s="425" t="s">
        <v>805</v>
      </c>
      <c r="X804" s="169"/>
      <c r="Y804" s="71" t="s">
        <v>245</v>
      </c>
      <c r="Z804" s="145">
        <f t="shared" si="164"/>
        <v>0</v>
      </c>
      <c r="AA804" s="145">
        <f t="shared" si="165"/>
        <v>0</v>
      </c>
      <c r="AB804" s="257">
        <f t="shared" si="166"/>
        <v>0</v>
      </c>
      <c r="AC804" s="142">
        <f t="shared" si="167"/>
        <v>0</v>
      </c>
      <c r="AD804" s="143">
        <f t="shared" si="168"/>
        <v>0</v>
      </c>
      <c r="AE804" s="144" t="str">
        <f t="shared" si="169"/>
        <v/>
      </c>
      <c r="AF804" s="144">
        <f t="shared" si="170"/>
        <v>0</v>
      </c>
      <c r="AG804" s="144" t="str">
        <f t="shared" si="171"/>
        <v/>
      </c>
      <c r="AH804" s="591">
        <f t="shared" si="172"/>
        <v>0</v>
      </c>
    </row>
    <row r="805" spans="1:34">
      <c r="A805" s="573"/>
      <c r="B805" s="13">
        <v>220</v>
      </c>
      <c r="C805" s="341" t="s">
        <v>2454</v>
      </c>
      <c r="D805" s="341" t="s">
        <v>2455</v>
      </c>
      <c r="E805" s="379" t="s">
        <v>97</v>
      </c>
      <c r="F805" s="402">
        <v>1</v>
      </c>
      <c r="G805" s="235"/>
      <c r="H805" s="413">
        <v>3248</v>
      </c>
      <c r="I805" s="146">
        <f t="shared" si="162"/>
        <v>2273.6</v>
      </c>
      <c r="J805" s="255">
        <f t="shared" si="163"/>
        <v>87.446153846153848</v>
      </c>
      <c r="K805" s="8" t="s">
        <v>3207</v>
      </c>
      <c r="L805" s="346"/>
      <c r="M805" s="572" t="s">
        <v>5777</v>
      </c>
      <c r="N805" s="8" t="s">
        <v>3208</v>
      </c>
      <c r="O805" s="426">
        <v>5.0874999999999997E-2</v>
      </c>
      <c r="P805" s="423">
        <v>2850</v>
      </c>
      <c r="Q805" s="402">
        <v>23110</v>
      </c>
      <c r="R805" s="451" t="s">
        <v>4430</v>
      </c>
      <c r="S805" s="454"/>
      <c r="T805" s="448">
        <v>150</v>
      </c>
      <c r="U805" s="548" t="s">
        <v>4431</v>
      </c>
      <c r="V805" s="522" t="s">
        <v>4432</v>
      </c>
      <c r="W805" s="425" t="s">
        <v>6006</v>
      </c>
      <c r="X805" s="169"/>
      <c r="Y805" s="71" t="s">
        <v>245</v>
      </c>
      <c r="Z805" s="145">
        <f t="shared" si="164"/>
        <v>0</v>
      </c>
      <c r="AA805" s="145">
        <f t="shared" si="165"/>
        <v>0</v>
      </c>
      <c r="AB805" s="257">
        <f t="shared" si="166"/>
        <v>0</v>
      </c>
      <c r="AC805" s="142">
        <f t="shared" si="167"/>
        <v>0</v>
      </c>
      <c r="AD805" s="143">
        <f t="shared" si="168"/>
        <v>0</v>
      </c>
      <c r="AE805" s="144" t="str">
        <f t="shared" si="169"/>
        <v/>
      </c>
      <c r="AF805" s="144">
        <f t="shared" si="170"/>
        <v>0</v>
      </c>
      <c r="AG805" s="144" t="str">
        <f t="shared" si="171"/>
        <v/>
      </c>
      <c r="AH805" s="591">
        <f t="shared" si="172"/>
        <v>0</v>
      </c>
    </row>
    <row r="806" spans="1:34">
      <c r="A806" s="573"/>
      <c r="B806" s="13">
        <v>220</v>
      </c>
      <c r="C806" s="353" t="s">
        <v>2456</v>
      </c>
      <c r="D806" s="341" t="s">
        <v>2457</v>
      </c>
      <c r="E806" s="379" t="s">
        <v>97</v>
      </c>
      <c r="F806" s="402">
        <v>1</v>
      </c>
      <c r="G806" s="8"/>
      <c r="H806" s="413">
        <v>3796</v>
      </c>
      <c r="I806" s="146">
        <f t="shared" si="162"/>
        <v>2657.2</v>
      </c>
      <c r="J806" s="255">
        <f t="shared" si="163"/>
        <v>102.19999999999999</v>
      </c>
      <c r="K806" s="8" t="s">
        <v>3207</v>
      </c>
      <c r="L806" s="346"/>
      <c r="M806" s="572" t="s">
        <v>5777</v>
      </c>
      <c r="N806" s="8" t="s">
        <v>3208</v>
      </c>
      <c r="O806" s="426">
        <v>6.7968749999999994E-2</v>
      </c>
      <c r="P806" s="423">
        <v>3600</v>
      </c>
      <c r="Q806" s="402">
        <v>31000</v>
      </c>
      <c r="R806" s="454" t="s">
        <v>4399</v>
      </c>
      <c r="S806" s="454"/>
      <c r="T806" s="448">
        <v>180</v>
      </c>
      <c r="U806" s="548" t="s">
        <v>5499</v>
      </c>
      <c r="V806" s="510" t="s">
        <v>4434</v>
      </c>
      <c r="W806" s="425" t="s">
        <v>816</v>
      </c>
      <c r="X806" s="169"/>
      <c r="Y806" s="234" t="s">
        <v>245</v>
      </c>
      <c r="Z806" s="145">
        <f t="shared" si="164"/>
        <v>0</v>
      </c>
      <c r="AA806" s="145">
        <f t="shared" si="165"/>
        <v>0</v>
      </c>
      <c r="AB806" s="257">
        <f t="shared" si="166"/>
        <v>0</v>
      </c>
      <c r="AC806" s="142">
        <f t="shared" si="167"/>
        <v>0</v>
      </c>
      <c r="AD806" s="143">
        <f t="shared" si="168"/>
        <v>0</v>
      </c>
      <c r="AE806" s="144" t="str">
        <f t="shared" si="169"/>
        <v/>
      </c>
      <c r="AF806" s="144">
        <f t="shared" si="170"/>
        <v>0</v>
      </c>
      <c r="AG806" s="144" t="str">
        <f t="shared" si="171"/>
        <v/>
      </c>
      <c r="AH806" s="591">
        <f t="shared" si="172"/>
        <v>0</v>
      </c>
    </row>
    <row r="807" spans="1:34">
      <c r="A807" s="573"/>
      <c r="B807" s="13">
        <v>220</v>
      </c>
      <c r="C807" s="341" t="s">
        <v>2458</v>
      </c>
      <c r="D807" s="341" t="s">
        <v>2459</v>
      </c>
      <c r="E807" s="379" t="s">
        <v>97</v>
      </c>
      <c r="F807" s="402">
        <v>1</v>
      </c>
      <c r="G807" s="232"/>
      <c r="H807" s="413">
        <v>4095</v>
      </c>
      <c r="I807" s="146">
        <f t="shared" si="162"/>
        <v>2866.5</v>
      </c>
      <c r="J807" s="255">
        <f t="shared" si="163"/>
        <v>110.25</v>
      </c>
      <c r="K807" s="8" t="s">
        <v>3207</v>
      </c>
      <c r="L807" s="346"/>
      <c r="M807" s="572" t="s">
        <v>5777</v>
      </c>
      <c r="N807" s="8" t="s">
        <v>3208</v>
      </c>
      <c r="O807" s="426">
        <v>6.7968749999999994E-2</v>
      </c>
      <c r="P807" s="423">
        <v>3800</v>
      </c>
      <c r="Q807" s="402">
        <v>31300</v>
      </c>
      <c r="R807" s="451" t="s">
        <v>4435</v>
      </c>
      <c r="S807" s="454"/>
      <c r="T807" s="448">
        <v>200</v>
      </c>
      <c r="U807" s="548" t="s">
        <v>4436</v>
      </c>
      <c r="V807" s="522" t="s">
        <v>4437</v>
      </c>
      <c r="W807" s="425" t="s">
        <v>816</v>
      </c>
      <c r="X807" s="169"/>
      <c r="Y807" s="238" t="s">
        <v>245</v>
      </c>
      <c r="Z807" s="145">
        <f t="shared" si="164"/>
        <v>0</v>
      </c>
      <c r="AA807" s="145">
        <f t="shared" si="165"/>
        <v>0</v>
      </c>
      <c r="AB807" s="257">
        <f t="shared" si="166"/>
        <v>0</v>
      </c>
      <c r="AC807" s="142">
        <f t="shared" si="167"/>
        <v>0</v>
      </c>
      <c r="AD807" s="143">
        <f t="shared" si="168"/>
        <v>0</v>
      </c>
      <c r="AE807" s="144" t="str">
        <f t="shared" si="169"/>
        <v/>
      </c>
      <c r="AF807" s="144">
        <f t="shared" si="170"/>
        <v>0</v>
      </c>
      <c r="AG807" s="144" t="str">
        <f t="shared" si="171"/>
        <v/>
      </c>
      <c r="AH807" s="591">
        <f t="shared" si="172"/>
        <v>0</v>
      </c>
    </row>
    <row r="808" spans="1:34">
      <c r="A808" s="573"/>
      <c r="B808" s="13">
        <v>220</v>
      </c>
      <c r="C808" s="341" t="s">
        <v>2460</v>
      </c>
      <c r="D808" s="345" t="s">
        <v>2461</v>
      </c>
      <c r="E808" s="379" t="s">
        <v>97</v>
      </c>
      <c r="F808" s="402">
        <v>1</v>
      </c>
      <c r="G808" s="136"/>
      <c r="H808" s="413">
        <v>4095</v>
      </c>
      <c r="I808" s="146">
        <f t="shared" si="162"/>
        <v>2866.5</v>
      </c>
      <c r="J808" s="255">
        <f t="shared" si="163"/>
        <v>110.25</v>
      </c>
      <c r="K808" s="8" t="s">
        <v>3207</v>
      </c>
      <c r="L808" s="346"/>
      <c r="M808" s="572" t="s">
        <v>5777</v>
      </c>
      <c r="N808" s="8" t="s">
        <v>3208</v>
      </c>
      <c r="O808" s="426">
        <v>6.7968749999999994E-2</v>
      </c>
      <c r="P808" s="423">
        <v>3800</v>
      </c>
      <c r="Q808" s="402">
        <v>31300</v>
      </c>
      <c r="R808" s="454" t="s">
        <v>4438</v>
      </c>
      <c r="S808" s="454"/>
      <c r="T808" s="448">
        <v>200</v>
      </c>
      <c r="U808" s="548" t="s">
        <v>4439</v>
      </c>
      <c r="V808" s="519" t="s">
        <v>4440</v>
      </c>
      <c r="W808" s="425" t="s">
        <v>816</v>
      </c>
      <c r="X808" s="169"/>
      <c r="Y808" s="237" t="s">
        <v>245</v>
      </c>
      <c r="Z808" s="145">
        <f t="shared" si="164"/>
        <v>0</v>
      </c>
      <c r="AA808" s="145">
        <f t="shared" si="165"/>
        <v>0</v>
      </c>
      <c r="AB808" s="257">
        <f t="shared" si="166"/>
        <v>0</v>
      </c>
      <c r="AC808" s="142">
        <f t="shared" si="167"/>
        <v>0</v>
      </c>
      <c r="AD808" s="143">
        <f t="shared" si="168"/>
        <v>0</v>
      </c>
      <c r="AE808" s="144" t="str">
        <f t="shared" si="169"/>
        <v/>
      </c>
      <c r="AF808" s="144">
        <f t="shared" si="170"/>
        <v>0</v>
      </c>
      <c r="AG808" s="144" t="str">
        <f t="shared" si="171"/>
        <v/>
      </c>
      <c r="AH808" s="591">
        <f t="shared" si="172"/>
        <v>0</v>
      </c>
    </row>
    <row r="809" spans="1:34">
      <c r="A809" s="573"/>
      <c r="B809" s="13">
        <v>220</v>
      </c>
      <c r="C809" s="353" t="s">
        <v>2462</v>
      </c>
      <c r="D809" s="341" t="s">
        <v>2463</v>
      </c>
      <c r="E809" s="379" t="s">
        <v>97</v>
      </c>
      <c r="F809" s="402">
        <v>1</v>
      </c>
      <c r="G809" s="235"/>
      <c r="H809" s="413">
        <v>4095</v>
      </c>
      <c r="I809" s="146">
        <f t="shared" si="162"/>
        <v>2866.5</v>
      </c>
      <c r="J809" s="255">
        <f t="shared" si="163"/>
        <v>110.25</v>
      </c>
      <c r="K809" s="8" t="s">
        <v>3207</v>
      </c>
      <c r="L809" s="346"/>
      <c r="M809" s="572" t="s">
        <v>5777</v>
      </c>
      <c r="N809" s="8" t="s">
        <v>3208</v>
      </c>
      <c r="O809" s="426">
        <v>6.7968749999999994E-2</v>
      </c>
      <c r="P809" s="423">
        <v>3300</v>
      </c>
      <c r="Q809" s="402">
        <v>31300</v>
      </c>
      <c r="R809" s="451" t="s">
        <v>4441</v>
      </c>
      <c r="S809" s="454"/>
      <c r="T809" s="448">
        <v>90</v>
      </c>
      <c r="U809" s="548" t="s">
        <v>5500</v>
      </c>
      <c r="V809" s="512" t="s">
        <v>4442</v>
      </c>
      <c r="W809" s="479" t="s">
        <v>781</v>
      </c>
      <c r="X809" s="169"/>
      <c r="Y809" s="71" t="s">
        <v>245</v>
      </c>
      <c r="Z809" s="145">
        <f t="shared" si="164"/>
        <v>0</v>
      </c>
      <c r="AA809" s="145">
        <f t="shared" si="165"/>
        <v>0</v>
      </c>
      <c r="AB809" s="257">
        <f t="shared" si="166"/>
        <v>0</v>
      </c>
      <c r="AC809" s="142">
        <f t="shared" si="167"/>
        <v>0</v>
      </c>
      <c r="AD809" s="143">
        <f t="shared" si="168"/>
        <v>0</v>
      </c>
      <c r="AE809" s="144" t="str">
        <f t="shared" si="169"/>
        <v/>
      </c>
      <c r="AF809" s="144">
        <f t="shared" si="170"/>
        <v>0</v>
      </c>
      <c r="AG809" s="144" t="str">
        <f t="shared" si="171"/>
        <v/>
      </c>
      <c r="AH809" s="591">
        <f t="shared" si="172"/>
        <v>0</v>
      </c>
    </row>
    <row r="810" spans="1:34">
      <c r="A810" s="573"/>
      <c r="B810" s="13">
        <v>220</v>
      </c>
      <c r="C810" s="353" t="s">
        <v>2464</v>
      </c>
      <c r="D810" s="341" t="s">
        <v>2465</v>
      </c>
      <c r="E810" s="379" t="s">
        <v>97</v>
      </c>
      <c r="F810" s="402">
        <v>1</v>
      </c>
      <c r="G810" s="8"/>
      <c r="H810" s="413">
        <v>4713</v>
      </c>
      <c r="I810" s="146">
        <f t="shared" si="162"/>
        <v>3299.1</v>
      </c>
      <c r="J810" s="255">
        <f t="shared" si="163"/>
        <v>126.88846153846154</v>
      </c>
      <c r="K810" s="8" t="s">
        <v>3207</v>
      </c>
      <c r="L810" s="346"/>
      <c r="M810" s="572" t="s">
        <v>5777</v>
      </c>
      <c r="N810" s="8" t="s">
        <v>3208</v>
      </c>
      <c r="O810" s="426">
        <v>6.7968749999999994E-2</v>
      </c>
      <c r="P810" s="423">
        <v>3996</v>
      </c>
      <c r="Q810" s="402">
        <v>31300</v>
      </c>
      <c r="R810" s="451" t="s">
        <v>4443</v>
      </c>
      <c r="S810" s="454"/>
      <c r="T810" s="448">
        <v>180</v>
      </c>
      <c r="U810" s="548" t="s">
        <v>5501</v>
      </c>
      <c r="V810" s="519" t="s">
        <v>4444</v>
      </c>
      <c r="W810" s="425" t="s">
        <v>6004</v>
      </c>
      <c r="X810" s="169"/>
      <c r="Y810" s="234" t="s">
        <v>245</v>
      </c>
      <c r="Z810" s="145">
        <f t="shared" si="164"/>
        <v>0</v>
      </c>
      <c r="AA810" s="145">
        <f t="shared" si="165"/>
        <v>0</v>
      </c>
      <c r="AB810" s="257">
        <f t="shared" si="166"/>
        <v>0</v>
      </c>
      <c r="AC810" s="142">
        <f t="shared" si="167"/>
        <v>0</v>
      </c>
      <c r="AD810" s="143">
        <f t="shared" si="168"/>
        <v>0</v>
      </c>
      <c r="AE810" s="144" t="str">
        <f t="shared" si="169"/>
        <v/>
      </c>
      <c r="AF810" s="144">
        <f t="shared" si="170"/>
        <v>0</v>
      </c>
      <c r="AG810" s="144" t="str">
        <f t="shared" si="171"/>
        <v/>
      </c>
      <c r="AH810" s="591">
        <f t="shared" si="172"/>
        <v>0</v>
      </c>
    </row>
    <row r="811" spans="1:34">
      <c r="A811" s="573"/>
      <c r="B811" s="13">
        <v>221</v>
      </c>
      <c r="C811" s="341" t="s">
        <v>2466</v>
      </c>
      <c r="D811" s="345" t="s">
        <v>404</v>
      </c>
      <c r="E811" s="379" t="s">
        <v>97</v>
      </c>
      <c r="F811" s="402">
        <v>1</v>
      </c>
      <c r="G811" s="233"/>
      <c r="H811" s="413">
        <v>5414</v>
      </c>
      <c r="I811" s="146">
        <f t="shared" si="162"/>
        <v>3789.7999999999997</v>
      </c>
      <c r="J811" s="255">
        <f t="shared" si="163"/>
        <v>145.76153846153846</v>
      </c>
      <c r="K811" s="8" t="s">
        <v>3207</v>
      </c>
      <c r="L811" s="346"/>
      <c r="M811" s="572" t="s">
        <v>5777</v>
      </c>
      <c r="N811" s="8" t="s">
        <v>3208</v>
      </c>
      <c r="O811" s="426">
        <v>8.8506249999999995E-2</v>
      </c>
      <c r="P811" s="402">
        <v>3992</v>
      </c>
      <c r="Q811" s="402">
        <v>33500</v>
      </c>
      <c r="R811" s="451" t="s">
        <v>4445</v>
      </c>
      <c r="S811" s="454"/>
      <c r="T811" s="448">
        <v>280</v>
      </c>
      <c r="U811" s="548" t="s">
        <v>4446</v>
      </c>
      <c r="V811" s="507" t="s">
        <v>4447</v>
      </c>
      <c r="W811" s="425" t="s">
        <v>808</v>
      </c>
      <c r="X811" s="169"/>
      <c r="Y811" s="238" t="s">
        <v>245</v>
      </c>
      <c r="Z811" s="145">
        <f t="shared" si="164"/>
        <v>0</v>
      </c>
      <c r="AA811" s="145">
        <f t="shared" si="165"/>
        <v>0</v>
      </c>
      <c r="AB811" s="257">
        <f t="shared" si="166"/>
        <v>0</v>
      </c>
      <c r="AC811" s="142">
        <f t="shared" si="167"/>
        <v>0</v>
      </c>
      <c r="AD811" s="143">
        <f t="shared" si="168"/>
        <v>0</v>
      </c>
      <c r="AE811" s="144" t="str">
        <f t="shared" si="169"/>
        <v/>
      </c>
      <c r="AF811" s="144">
        <f t="shared" si="170"/>
        <v>0</v>
      </c>
      <c r="AG811" s="144" t="str">
        <f t="shared" si="171"/>
        <v/>
      </c>
      <c r="AH811" s="591">
        <f t="shared" si="172"/>
        <v>0</v>
      </c>
    </row>
    <row r="812" spans="1:34">
      <c r="A812" s="573"/>
      <c r="B812" s="13">
        <v>221</v>
      </c>
      <c r="C812" s="341" t="s">
        <v>2467</v>
      </c>
      <c r="D812" s="345" t="s">
        <v>2468</v>
      </c>
      <c r="E812" s="379" t="s">
        <v>97</v>
      </c>
      <c r="F812" s="402">
        <v>1</v>
      </c>
      <c r="G812" s="136"/>
      <c r="H812" s="413">
        <v>6496</v>
      </c>
      <c r="I812" s="146">
        <f t="shared" si="162"/>
        <v>4547.2</v>
      </c>
      <c r="J812" s="255">
        <f t="shared" si="163"/>
        <v>174.8923076923077</v>
      </c>
      <c r="K812" s="8" t="s">
        <v>3207</v>
      </c>
      <c r="L812" s="346"/>
      <c r="M812" s="572" t="s">
        <v>5777</v>
      </c>
      <c r="N812" s="8" t="s">
        <v>3208</v>
      </c>
      <c r="O812" s="426">
        <v>0.13234374999999998</v>
      </c>
      <c r="P812" s="402">
        <v>3992</v>
      </c>
      <c r="Q812" s="402">
        <v>35500</v>
      </c>
      <c r="R812" s="451" t="s">
        <v>4445</v>
      </c>
      <c r="S812" s="454"/>
      <c r="T812" s="448">
        <v>230</v>
      </c>
      <c r="U812" s="548" t="s">
        <v>4448</v>
      </c>
      <c r="V812" s="523" t="s">
        <v>4449</v>
      </c>
      <c r="W812" s="425" t="s">
        <v>808</v>
      </c>
      <c r="X812" s="169"/>
      <c r="Y812" s="237" t="s">
        <v>245</v>
      </c>
      <c r="Z812" s="145">
        <f t="shared" si="164"/>
        <v>0</v>
      </c>
      <c r="AA812" s="145">
        <f t="shared" si="165"/>
        <v>0</v>
      </c>
      <c r="AB812" s="257">
        <f t="shared" si="166"/>
        <v>0</v>
      </c>
      <c r="AC812" s="142">
        <f t="shared" si="167"/>
        <v>0</v>
      </c>
      <c r="AD812" s="143">
        <f t="shared" si="168"/>
        <v>0</v>
      </c>
      <c r="AE812" s="144" t="str">
        <f t="shared" si="169"/>
        <v/>
      </c>
      <c r="AF812" s="144">
        <f t="shared" si="170"/>
        <v>0</v>
      </c>
      <c r="AG812" s="144" t="str">
        <f t="shared" si="171"/>
        <v/>
      </c>
      <c r="AH812" s="591">
        <f t="shared" si="172"/>
        <v>0</v>
      </c>
    </row>
    <row r="813" spans="1:34" ht="15.75">
      <c r="A813" s="583" t="s">
        <v>5704</v>
      </c>
      <c r="B813" s="13"/>
      <c r="C813" s="362"/>
      <c r="D813" s="345"/>
      <c r="E813" s="394"/>
      <c r="F813" s="399"/>
      <c r="G813" s="239"/>
      <c r="H813" s="413"/>
      <c r="I813" s="410"/>
      <c r="J813" s="565"/>
      <c r="K813" s="419"/>
      <c r="L813" s="8"/>
      <c r="M813" s="572"/>
      <c r="N813" s="419"/>
      <c r="O813" s="419"/>
      <c r="P813" s="434"/>
      <c r="Q813" s="439"/>
      <c r="R813" s="464"/>
      <c r="S813" s="464"/>
      <c r="T813" s="470"/>
      <c r="U813" s="478"/>
      <c r="V813" s="504"/>
      <c r="W813" s="425"/>
      <c r="X813" s="137"/>
      <c r="Y813" s="71" t="s">
        <v>1015</v>
      </c>
      <c r="Z813" s="195"/>
      <c r="AA813" s="195"/>
      <c r="AB813" s="142"/>
      <c r="AC813" s="142"/>
      <c r="AD813" s="143"/>
      <c r="AE813" s="144"/>
      <c r="AF813" s="144"/>
      <c r="AG813" s="144"/>
      <c r="AH813" s="591"/>
    </row>
    <row r="814" spans="1:34">
      <c r="A814" s="573"/>
      <c r="B814" s="13">
        <v>105</v>
      </c>
      <c r="C814" s="345" t="s">
        <v>2469</v>
      </c>
      <c r="D814" s="345" t="s">
        <v>2470</v>
      </c>
      <c r="E814" s="379" t="s">
        <v>97</v>
      </c>
      <c r="F814" s="405">
        <v>1</v>
      </c>
      <c r="G814" s="136"/>
      <c r="H814" s="413">
        <v>2650</v>
      </c>
      <c r="I814" s="146">
        <f t="shared" si="162"/>
        <v>1854.9999999999998</v>
      </c>
      <c r="J814" s="255">
        <f t="shared" si="163"/>
        <v>71.34615384615384</v>
      </c>
      <c r="K814" s="8" t="s">
        <v>3207</v>
      </c>
      <c r="L814" s="401"/>
      <c r="M814" s="572"/>
      <c r="N814" s="8" t="s">
        <v>3208</v>
      </c>
      <c r="O814" s="426">
        <v>5.2899999999999996E-2</v>
      </c>
      <c r="P814" s="423">
        <v>1996</v>
      </c>
      <c r="Q814" s="439">
        <v>19500</v>
      </c>
      <c r="R814" s="451" t="s">
        <v>3932</v>
      </c>
      <c r="S814" s="454"/>
      <c r="T814" s="448">
        <v>130</v>
      </c>
      <c r="U814" s="549" t="s">
        <v>4450</v>
      </c>
      <c r="V814" s="524" t="s">
        <v>4451</v>
      </c>
      <c r="W814" s="425" t="s">
        <v>5919</v>
      </c>
      <c r="X814" s="169"/>
      <c r="Y814" s="234" t="s">
        <v>245</v>
      </c>
      <c r="Z814" s="145">
        <f t="shared" si="164"/>
        <v>0</v>
      </c>
      <c r="AA814" s="145">
        <f t="shared" si="165"/>
        <v>0</v>
      </c>
      <c r="AB814" s="257">
        <f t="shared" si="166"/>
        <v>0</v>
      </c>
      <c r="AC814" s="142">
        <f t="shared" si="167"/>
        <v>0</v>
      </c>
      <c r="AD814" s="143">
        <f t="shared" si="168"/>
        <v>0</v>
      </c>
      <c r="AE814" s="144" t="str">
        <f t="shared" si="169"/>
        <v/>
      </c>
      <c r="AF814" s="144">
        <f t="shared" si="170"/>
        <v>0</v>
      </c>
      <c r="AG814" s="144" t="str">
        <f t="shared" si="171"/>
        <v/>
      </c>
      <c r="AH814" s="591">
        <f t="shared" si="172"/>
        <v>0</v>
      </c>
    </row>
    <row r="815" spans="1:34">
      <c r="A815" s="573"/>
      <c r="B815" s="13">
        <v>105</v>
      </c>
      <c r="C815" s="341" t="s">
        <v>2471</v>
      </c>
      <c r="D815" s="341" t="s">
        <v>2472</v>
      </c>
      <c r="E815" s="379" t="s">
        <v>97</v>
      </c>
      <c r="F815" s="405">
        <v>1</v>
      </c>
      <c r="G815" s="239"/>
      <c r="H815" s="413">
        <v>2993</v>
      </c>
      <c r="I815" s="146">
        <f t="shared" si="162"/>
        <v>2095.1</v>
      </c>
      <c r="J815" s="255">
        <f t="shared" si="163"/>
        <v>80.580769230769221</v>
      </c>
      <c r="K815" s="8" t="s">
        <v>3207</v>
      </c>
      <c r="L815" s="401"/>
      <c r="M815" s="572"/>
      <c r="N815" s="8" t="s">
        <v>3208</v>
      </c>
      <c r="O815" s="426">
        <v>7.994699999999999E-2</v>
      </c>
      <c r="P815" s="423">
        <v>1996</v>
      </c>
      <c r="Q815" s="439">
        <v>21000</v>
      </c>
      <c r="R815" s="451" t="s">
        <v>3932</v>
      </c>
      <c r="S815" s="454"/>
      <c r="T815" s="448">
        <v>100</v>
      </c>
      <c r="U815" s="549" t="s">
        <v>4452</v>
      </c>
      <c r="V815" s="512" t="s">
        <v>4453</v>
      </c>
      <c r="W815" s="425" t="s">
        <v>805</v>
      </c>
      <c r="X815" s="169"/>
      <c r="Y815" s="238" t="s">
        <v>245</v>
      </c>
      <c r="Z815" s="145">
        <f t="shared" si="164"/>
        <v>0</v>
      </c>
      <c r="AA815" s="145">
        <f t="shared" si="165"/>
        <v>0</v>
      </c>
      <c r="AB815" s="257">
        <f t="shared" si="166"/>
        <v>0</v>
      </c>
      <c r="AC815" s="142">
        <f t="shared" si="167"/>
        <v>0</v>
      </c>
      <c r="AD815" s="143">
        <f t="shared" si="168"/>
        <v>0</v>
      </c>
      <c r="AE815" s="144" t="str">
        <f t="shared" si="169"/>
        <v/>
      </c>
      <c r="AF815" s="144">
        <f t="shared" si="170"/>
        <v>0</v>
      </c>
      <c r="AG815" s="144" t="str">
        <f t="shared" si="171"/>
        <v/>
      </c>
      <c r="AH815" s="591">
        <f t="shared" si="172"/>
        <v>0</v>
      </c>
    </row>
    <row r="816" spans="1:34" ht="15.75">
      <c r="A816" s="12" t="s">
        <v>5705</v>
      </c>
      <c r="B816" s="13"/>
      <c r="C816" s="348"/>
      <c r="D816" s="348"/>
      <c r="E816" s="380"/>
      <c r="F816" s="1"/>
      <c r="G816" s="136"/>
      <c r="H816" s="413"/>
      <c r="I816" s="410"/>
      <c r="J816" s="565"/>
      <c r="K816" s="420"/>
      <c r="L816" s="8"/>
      <c r="M816" s="572"/>
      <c r="N816" s="420"/>
      <c r="O816" s="427"/>
      <c r="P816" s="423"/>
      <c r="Q816" s="439"/>
      <c r="R816" s="455"/>
      <c r="S816" s="455"/>
      <c r="T816" s="471"/>
      <c r="U816" s="506"/>
      <c r="V816" s="530"/>
      <c r="W816" s="471"/>
      <c r="X816" s="137"/>
      <c r="Y816" s="240" t="s">
        <v>1015</v>
      </c>
      <c r="Z816" s="195"/>
      <c r="AA816" s="195"/>
      <c r="AB816" s="142"/>
      <c r="AC816" s="142"/>
      <c r="AD816" s="143"/>
      <c r="AE816" s="144"/>
      <c r="AF816" s="144"/>
      <c r="AG816" s="144"/>
      <c r="AH816" s="591"/>
    </row>
    <row r="817" spans="1:34">
      <c r="A817" s="573"/>
      <c r="B817" s="13"/>
      <c r="C817" s="344" t="s">
        <v>2473</v>
      </c>
      <c r="D817" s="341" t="s">
        <v>2474</v>
      </c>
      <c r="E817" s="379" t="s">
        <v>97</v>
      </c>
      <c r="F817" s="405">
        <v>1</v>
      </c>
      <c r="G817" s="235"/>
      <c r="H817" s="413">
        <v>3680</v>
      </c>
      <c r="I817" s="146">
        <f t="shared" si="162"/>
        <v>2576</v>
      </c>
      <c r="J817" s="255">
        <f t="shared" si="163"/>
        <v>99.07692307692308</v>
      </c>
      <c r="K817" s="8" t="s">
        <v>3526</v>
      </c>
      <c r="L817" s="401"/>
      <c r="M817" s="572"/>
      <c r="N817" s="8" t="s">
        <v>3208</v>
      </c>
      <c r="O817" s="426">
        <v>6.2621999999999997E-2</v>
      </c>
      <c r="P817" s="423">
        <v>3400</v>
      </c>
      <c r="Q817" s="439">
        <v>31000</v>
      </c>
      <c r="R817" s="451" t="s">
        <v>4161</v>
      </c>
      <c r="S817" s="454"/>
      <c r="T817" s="448">
        <v>140</v>
      </c>
      <c r="U817" s="553" t="s">
        <v>4454</v>
      </c>
      <c r="V817" s="519" t="s">
        <v>4455</v>
      </c>
      <c r="W817" s="425" t="s">
        <v>789</v>
      </c>
      <c r="X817" s="169"/>
      <c r="Y817" s="238" t="s">
        <v>245</v>
      </c>
      <c r="Z817" s="145">
        <f t="shared" si="164"/>
        <v>0</v>
      </c>
      <c r="AA817" s="145">
        <f t="shared" si="165"/>
        <v>0</v>
      </c>
      <c r="AB817" s="257">
        <f t="shared" si="166"/>
        <v>0</v>
      </c>
      <c r="AC817" s="142">
        <f t="shared" si="167"/>
        <v>0</v>
      </c>
      <c r="AD817" s="143">
        <f t="shared" si="168"/>
        <v>0</v>
      </c>
      <c r="AE817" s="144" t="str">
        <f t="shared" si="169"/>
        <v/>
      </c>
      <c r="AF817" s="144">
        <f t="shared" si="170"/>
        <v>0</v>
      </c>
      <c r="AG817" s="144" t="str">
        <f t="shared" si="171"/>
        <v/>
      </c>
      <c r="AH817" s="591">
        <f t="shared" si="172"/>
        <v>0</v>
      </c>
    </row>
    <row r="818" spans="1:34" ht="15.75">
      <c r="A818" s="12" t="s">
        <v>5706</v>
      </c>
      <c r="B818" s="13"/>
      <c r="C818" s="348"/>
      <c r="D818" s="382"/>
      <c r="E818" s="379"/>
      <c r="F818" s="401"/>
      <c r="G818" s="8"/>
      <c r="H818" s="413"/>
      <c r="I818" s="410"/>
      <c r="J818" s="565"/>
      <c r="K818" s="421"/>
      <c r="L818" s="8"/>
      <c r="M818" s="572"/>
      <c r="N818" s="421"/>
      <c r="O818" s="346"/>
      <c r="P818" s="423"/>
      <c r="Q818" s="439"/>
      <c r="R818" s="454"/>
      <c r="S818" s="456"/>
      <c r="T818" s="425"/>
      <c r="U818" s="506"/>
      <c r="V818" s="530"/>
      <c r="W818" s="425"/>
      <c r="X818" s="137"/>
      <c r="Y818" s="240" t="s">
        <v>1015</v>
      </c>
      <c r="Z818" s="195"/>
      <c r="AA818" s="195"/>
      <c r="AB818" s="142"/>
      <c r="AC818" s="142"/>
      <c r="AD818" s="143"/>
      <c r="AE818" s="144"/>
      <c r="AF818" s="144"/>
      <c r="AG818" s="144"/>
      <c r="AH818" s="591"/>
    </row>
    <row r="819" spans="1:34">
      <c r="A819" s="573"/>
      <c r="B819" s="13">
        <v>106</v>
      </c>
      <c r="C819" s="341" t="s">
        <v>2475</v>
      </c>
      <c r="D819" s="341" t="s">
        <v>2476</v>
      </c>
      <c r="E819" s="379" t="s">
        <v>318</v>
      </c>
      <c r="F819" s="405">
        <v>3</v>
      </c>
      <c r="G819" s="8"/>
      <c r="H819" s="413">
        <v>920</v>
      </c>
      <c r="I819" s="146">
        <f t="shared" si="162"/>
        <v>644</v>
      </c>
      <c r="J819" s="255">
        <f t="shared" si="163"/>
        <v>24.76923076923077</v>
      </c>
      <c r="K819" s="8" t="s">
        <v>3207</v>
      </c>
      <c r="L819" s="401"/>
      <c r="M819" s="572"/>
      <c r="N819" s="8" t="s">
        <v>3208</v>
      </c>
      <c r="O819" s="426">
        <v>5.3249999999999999E-2</v>
      </c>
      <c r="P819" s="423">
        <v>2400</v>
      </c>
      <c r="Q819" s="439">
        <v>19000</v>
      </c>
      <c r="R819" s="451" t="s">
        <v>4456</v>
      </c>
      <c r="S819" s="457"/>
      <c r="T819" s="448">
        <v>35</v>
      </c>
      <c r="U819" s="549" t="s">
        <v>5502</v>
      </c>
      <c r="V819" s="529" t="s">
        <v>4457</v>
      </c>
      <c r="W819" s="425" t="s">
        <v>823</v>
      </c>
      <c r="X819" s="169"/>
      <c r="Y819" s="238" t="s">
        <v>247</v>
      </c>
      <c r="Z819" s="145">
        <f t="shared" si="164"/>
        <v>0</v>
      </c>
      <c r="AA819" s="145">
        <f t="shared" si="165"/>
        <v>0</v>
      </c>
      <c r="AB819" s="257">
        <f t="shared" si="166"/>
        <v>0</v>
      </c>
      <c r="AC819" s="142">
        <f t="shared" si="167"/>
        <v>0</v>
      </c>
      <c r="AD819" s="143">
        <f t="shared" si="168"/>
        <v>0</v>
      </c>
      <c r="AE819" s="144" t="str">
        <f t="shared" si="169"/>
        <v/>
      </c>
      <c r="AF819" s="144">
        <f t="shared" si="170"/>
        <v>0</v>
      </c>
      <c r="AG819" s="144" t="str">
        <f t="shared" si="171"/>
        <v/>
      </c>
      <c r="AH819" s="591">
        <f t="shared" si="172"/>
        <v>0</v>
      </c>
    </row>
    <row r="820" spans="1:34">
      <c r="A820" s="573"/>
      <c r="B820" s="13">
        <v>106</v>
      </c>
      <c r="C820" s="341" t="s">
        <v>2477</v>
      </c>
      <c r="D820" s="341" t="s">
        <v>2478</v>
      </c>
      <c r="E820" s="379" t="s">
        <v>318</v>
      </c>
      <c r="F820" s="405">
        <v>3</v>
      </c>
      <c r="G820" s="8"/>
      <c r="H820" s="413">
        <v>920</v>
      </c>
      <c r="I820" s="146">
        <f t="shared" si="162"/>
        <v>644</v>
      </c>
      <c r="J820" s="255">
        <f t="shared" si="163"/>
        <v>24.76923076923077</v>
      </c>
      <c r="K820" s="8" t="s">
        <v>3207</v>
      </c>
      <c r="L820" s="401"/>
      <c r="M820" s="572"/>
      <c r="N820" s="8" t="s">
        <v>3208</v>
      </c>
      <c r="O820" s="426">
        <v>5.3249999999999999E-2</v>
      </c>
      <c r="P820" s="423">
        <v>2400</v>
      </c>
      <c r="Q820" s="439">
        <v>18300</v>
      </c>
      <c r="R820" s="452" t="s">
        <v>4296</v>
      </c>
      <c r="S820" s="457"/>
      <c r="T820" s="448">
        <v>35</v>
      </c>
      <c r="U820" s="549" t="s">
        <v>5503</v>
      </c>
      <c r="V820" s="519" t="s">
        <v>4458</v>
      </c>
      <c r="W820" s="479" t="s">
        <v>783</v>
      </c>
      <c r="X820" s="169"/>
      <c r="Y820" s="237" t="s">
        <v>246</v>
      </c>
      <c r="Z820" s="145">
        <f t="shared" si="164"/>
        <v>0</v>
      </c>
      <c r="AA820" s="145">
        <f t="shared" si="165"/>
        <v>0</v>
      </c>
      <c r="AB820" s="257">
        <f t="shared" si="166"/>
        <v>0</v>
      </c>
      <c r="AC820" s="142">
        <f t="shared" si="167"/>
        <v>0</v>
      </c>
      <c r="AD820" s="143">
        <f t="shared" si="168"/>
        <v>0</v>
      </c>
      <c r="AE820" s="144" t="str">
        <f t="shared" si="169"/>
        <v/>
      </c>
      <c r="AF820" s="144">
        <f t="shared" si="170"/>
        <v>0</v>
      </c>
      <c r="AG820" s="144" t="str">
        <f t="shared" si="171"/>
        <v/>
      </c>
      <c r="AH820" s="591">
        <f t="shared" si="172"/>
        <v>0</v>
      </c>
    </row>
    <row r="821" spans="1:34">
      <c r="A821" s="573"/>
      <c r="B821" s="13">
        <v>106</v>
      </c>
      <c r="C821" s="341" t="s">
        <v>2479</v>
      </c>
      <c r="D821" s="341" t="s">
        <v>518</v>
      </c>
      <c r="E821" s="379" t="s">
        <v>318</v>
      </c>
      <c r="F821" s="405">
        <v>3</v>
      </c>
      <c r="G821" s="8"/>
      <c r="H821" s="413">
        <v>920</v>
      </c>
      <c r="I821" s="146">
        <f t="shared" si="162"/>
        <v>644</v>
      </c>
      <c r="J821" s="255">
        <f t="shared" si="163"/>
        <v>24.76923076923077</v>
      </c>
      <c r="K821" s="8" t="s">
        <v>3207</v>
      </c>
      <c r="L821" s="401"/>
      <c r="M821" s="572"/>
      <c r="N821" s="8" t="s">
        <v>3208</v>
      </c>
      <c r="O821" s="426">
        <v>5.3249999999999999E-2</v>
      </c>
      <c r="P821" s="423">
        <v>2400</v>
      </c>
      <c r="Q821" s="439">
        <v>18000</v>
      </c>
      <c r="R821" s="452" t="s">
        <v>4459</v>
      </c>
      <c r="S821" s="457"/>
      <c r="T821" s="448">
        <v>35</v>
      </c>
      <c r="U821" s="548" t="s">
        <v>4460</v>
      </c>
      <c r="V821" s="522" t="s">
        <v>4461</v>
      </c>
      <c r="W821" s="425" t="s">
        <v>823</v>
      </c>
      <c r="X821" s="169"/>
      <c r="Y821" s="71" t="s">
        <v>245</v>
      </c>
      <c r="Z821" s="145">
        <f t="shared" si="164"/>
        <v>0</v>
      </c>
      <c r="AA821" s="145">
        <f t="shared" si="165"/>
        <v>0</v>
      </c>
      <c r="AB821" s="257">
        <f t="shared" si="166"/>
        <v>0</v>
      </c>
      <c r="AC821" s="142">
        <f t="shared" si="167"/>
        <v>0</v>
      </c>
      <c r="AD821" s="143">
        <f t="shared" si="168"/>
        <v>0</v>
      </c>
      <c r="AE821" s="144" t="str">
        <f t="shared" si="169"/>
        <v/>
      </c>
      <c r="AF821" s="144">
        <f t="shared" si="170"/>
        <v>0</v>
      </c>
      <c r="AG821" s="144" t="str">
        <f t="shared" si="171"/>
        <v/>
      </c>
      <c r="AH821" s="591">
        <f t="shared" si="172"/>
        <v>0</v>
      </c>
    </row>
    <row r="822" spans="1:34">
      <c r="A822" s="573"/>
      <c r="B822" s="13">
        <v>106</v>
      </c>
      <c r="C822" s="341" t="s">
        <v>2480</v>
      </c>
      <c r="D822" s="341" t="s">
        <v>519</v>
      </c>
      <c r="E822" s="379" t="s">
        <v>318</v>
      </c>
      <c r="F822" s="405">
        <v>3</v>
      </c>
      <c r="G822" s="232"/>
      <c r="H822" s="413">
        <v>920</v>
      </c>
      <c r="I822" s="146">
        <f t="shared" si="162"/>
        <v>644</v>
      </c>
      <c r="J822" s="255">
        <f t="shared" si="163"/>
        <v>24.76923076923077</v>
      </c>
      <c r="K822" s="8" t="s">
        <v>3207</v>
      </c>
      <c r="L822" s="401"/>
      <c r="M822" s="572"/>
      <c r="N822" s="8" t="s">
        <v>3208</v>
      </c>
      <c r="O822" s="426">
        <v>5.3249999999999999E-2</v>
      </c>
      <c r="P822" s="423">
        <v>2400</v>
      </c>
      <c r="Q822" s="439">
        <v>18300</v>
      </c>
      <c r="R822" s="452" t="s">
        <v>4296</v>
      </c>
      <c r="S822" s="457"/>
      <c r="T822" s="448">
        <v>35</v>
      </c>
      <c r="U822" s="549" t="s">
        <v>5504</v>
      </c>
      <c r="V822" s="529" t="s">
        <v>664</v>
      </c>
      <c r="W822" s="479" t="s">
        <v>783</v>
      </c>
      <c r="X822" s="169"/>
      <c r="Y822" s="71" t="s">
        <v>245</v>
      </c>
      <c r="Z822" s="145">
        <f t="shared" si="164"/>
        <v>0</v>
      </c>
      <c r="AA822" s="145">
        <f t="shared" si="165"/>
        <v>0</v>
      </c>
      <c r="AB822" s="257">
        <f t="shared" si="166"/>
        <v>0</v>
      </c>
      <c r="AC822" s="142">
        <f t="shared" si="167"/>
        <v>0</v>
      </c>
      <c r="AD822" s="143">
        <f t="shared" si="168"/>
        <v>0</v>
      </c>
      <c r="AE822" s="144" t="str">
        <f t="shared" si="169"/>
        <v/>
      </c>
      <c r="AF822" s="144">
        <f t="shared" si="170"/>
        <v>0</v>
      </c>
      <c r="AG822" s="144" t="str">
        <f t="shared" si="171"/>
        <v/>
      </c>
      <c r="AH822" s="591">
        <f t="shared" si="172"/>
        <v>0</v>
      </c>
    </row>
    <row r="823" spans="1:34">
      <c r="A823" s="573"/>
      <c r="B823" s="13">
        <v>106</v>
      </c>
      <c r="C823" s="341" t="s">
        <v>2481</v>
      </c>
      <c r="D823" s="341" t="s">
        <v>2482</v>
      </c>
      <c r="E823" s="379" t="s">
        <v>318</v>
      </c>
      <c r="F823" s="405">
        <v>3</v>
      </c>
      <c r="G823" s="136"/>
      <c r="H823" s="413">
        <v>920</v>
      </c>
      <c r="I823" s="146">
        <f t="shared" si="162"/>
        <v>644</v>
      </c>
      <c r="J823" s="255">
        <f t="shared" si="163"/>
        <v>24.76923076923077</v>
      </c>
      <c r="K823" s="8" t="s">
        <v>3207</v>
      </c>
      <c r="L823" s="401"/>
      <c r="M823" s="572"/>
      <c r="N823" s="8" t="s">
        <v>3208</v>
      </c>
      <c r="O823" s="426">
        <v>5.3249999999999999E-2</v>
      </c>
      <c r="P823" s="423">
        <v>2400</v>
      </c>
      <c r="Q823" s="439">
        <v>18300</v>
      </c>
      <c r="R823" s="452" t="s">
        <v>4296</v>
      </c>
      <c r="S823" s="457"/>
      <c r="T823" s="448">
        <v>35</v>
      </c>
      <c r="U823" s="549" t="s">
        <v>5505</v>
      </c>
      <c r="V823" s="529" t="s">
        <v>4462</v>
      </c>
      <c r="W823" s="479" t="s">
        <v>783</v>
      </c>
      <c r="X823" s="169"/>
      <c r="Y823" s="71" t="s">
        <v>245</v>
      </c>
      <c r="Z823" s="145">
        <f t="shared" si="164"/>
        <v>0</v>
      </c>
      <c r="AA823" s="145">
        <f t="shared" si="165"/>
        <v>0</v>
      </c>
      <c r="AB823" s="257">
        <f t="shared" si="166"/>
        <v>0</v>
      </c>
      <c r="AC823" s="142">
        <f t="shared" si="167"/>
        <v>0</v>
      </c>
      <c r="AD823" s="143">
        <f t="shared" si="168"/>
        <v>0</v>
      </c>
      <c r="AE823" s="144" t="str">
        <f t="shared" si="169"/>
        <v/>
      </c>
      <c r="AF823" s="144">
        <f t="shared" si="170"/>
        <v>0</v>
      </c>
      <c r="AG823" s="144" t="str">
        <f t="shared" si="171"/>
        <v/>
      </c>
      <c r="AH823" s="591">
        <f t="shared" si="172"/>
        <v>0</v>
      </c>
    </row>
    <row r="824" spans="1:34" ht="15.75">
      <c r="A824" s="12" t="s">
        <v>5707</v>
      </c>
      <c r="B824" s="13"/>
      <c r="C824" s="348"/>
      <c r="D824" s="341"/>
      <c r="E824" s="379"/>
      <c r="F824" s="401"/>
      <c r="G824" s="235"/>
      <c r="H824" s="413"/>
      <c r="I824" s="410"/>
      <c r="J824" s="565"/>
      <c r="K824" s="421"/>
      <c r="L824" s="8"/>
      <c r="M824" s="572"/>
      <c r="N824" s="421"/>
      <c r="O824" s="346"/>
      <c r="P824" s="423"/>
      <c r="Q824" s="439"/>
      <c r="R824" s="461"/>
      <c r="S824" s="457"/>
      <c r="T824" s="425"/>
      <c r="U824" s="506"/>
      <c r="V824" s="521"/>
      <c r="W824" s="425"/>
      <c r="X824" s="137"/>
      <c r="Y824" s="71" t="s">
        <v>1015</v>
      </c>
      <c r="Z824" s="195"/>
      <c r="AA824" s="195"/>
      <c r="AB824" s="142"/>
      <c r="AC824" s="142"/>
      <c r="AD824" s="143"/>
      <c r="AE824" s="144"/>
      <c r="AF824" s="144"/>
      <c r="AG824" s="144"/>
      <c r="AH824" s="591"/>
    </row>
    <row r="825" spans="1:34">
      <c r="A825" s="573"/>
      <c r="B825" s="13">
        <v>107</v>
      </c>
      <c r="C825" s="353" t="s">
        <v>2483</v>
      </c>
      <c r="D825" s="341" t="s">
        <v>2484</v>
      </c>
      <c r="E825" s="379" t="s">
        <v>100</v>
      </c>
      <c r="F825" s="405">
        <v>2</v>
      </c>
      <c r="G825" s="8"/>
      <c r="H825" s="413">
        <v>1334</v>
      </c>
      <c r="I825" s="146">
        <f t="shared" si="162"/>
        <v>933.8</v>
      </c>
      <c r="J825" s="255">
        <f t="shared" si="163"/>
        <v>35.91538461538461</v>
      </c>
      <c r="K825" s="8" t="s">
        <v>3207</v>
      </c>
      <c r="L825" s="401"/>
      <c r="M825" s="572"/>
      <c r="N825" s="8" t="s">
        <v>3208</v>
      </c>
      <c r="O825" s="426">
        <v>5.1518800000000003E-2</v>
      </c>
      <c r="P825" s="423">
        <v>2000</v>
      </c>
      <c r="Q825" s="439">
        <v>19300</v>
      </c>
      <c r="R825" s="461" t="s">
        <v>4463</v>
      </c>
      <c r="S825" s="457"/>
      <c r="T825" s="448">
        <v>40</v>
      </c>
      <c r="U825" s="548" t="s">
        <v>5506</v>
      </c>
      <c r="V825" s="540" t="s">
        <v>4464</v>
      </c>
      <c r="W825" s="425" t="s">
        <v>823</v>
      </c>
      <c r="X825" s="169"/>
      <c r="Y825" s="641" t="s">
        <v>245</v>
      </c>
      <c r="Z825" s="145">
        <f t="shared" si="164"/>
        <v>0</v>
      </c>
      <c r="AA825" s="145">
        <f t="shared" si="165"/>
        <v>0</v>
      </c>
      <c r="AB825" s="257">
        <f t="shared" si="166"/>
        <v>0</v>
      </c>
      <c r="AC825" s="142">
        <f t="shared" si="167"/>
        <v>0</v>
      </c>
      <c r="AD825" s="143">
        <f t="shared" si="168"/>
        <v>0</v>
      </c>
      <c r="AE825" s="144" t="str">
        <f t="shared" si="169"/>
        <v/>
      </c>
      <c r="AF825" s="144">
        <f t="shared" si="170"/>
        <v>0</v>
      </c>
      <c r="AG825" s="144" t="str">
        <f t="shared" si="171"/>
        <v/>
      </c>
      <c r="AH825" s="591">
        <f t="shared" si="172"/>
        <v>0</v>
      </c>
    </row>
    <row r="826" spans="1:34">
      <c r="A826" s="573"/>
      <c r="B826" s="13">
        <v>107</v>
      </c>
      <c r="C826" s="341" t="s">
        <v>2485</v>
      </c>
      <c r="D826" s="341" t="s">
        <v>521</v>
      </c>
      <c r="E826" s="379" t="s">
        <v>100</v>
      </c>
      <c r="F826" s="405">
        <v>2</v>
      </c>
      <c r="G826" s="136"/>
      <c r="H826" s="413">
        <v>1425</v>
      </c>
      <c r="I826" s="146">
        <f t="shared" si="162"/>
        <v>997.49999999999989</v>
      </c>
      <c r="J826" s="255">
        <f t="shared" si="163"/>
        <v>38.365384615384613</v>
      </c>
      <c r="K826" s="8" t="s">
        <v>3207</v>
      </c>
      <c r="L826" s="401"/>
      <c r="M826" s="572"/>
      <c r="N826" s="8" t="s">
        <v>3208</v>
      </c>
      <c r="O826" s="426">
        <v>6.1503999999999996E-2</v>
      </c>
      <c r="P826" s="423">
        <v>1998</v>
      </c>
      <c r="Q826" s="439">
        <v>19300</v>
      </c>
      <c r="R826" s="451" t="s">
        <v>4465</v>
      </c>
      <c r="S826" s="457"/>
      <c r="T826" s="448">
        <v>40</v>
      </c>
      <c r="U826" s="549" t="s">
        <v>5507</v>
      </c>
      <c r="V826" s="523" t="s">
        <v>4466</v>
      </c>
      <c r="W826" s="425" t="s">
        <v>823</v>
      </c>
      <c r="X826" s="169"/>
      <c r="Y826" s="238" t="s">
        <v>245</v>
      </c>
      <c r="Z826" s="145">
        <f t="shared" si="164"/>
        <v>0</v>
      </c>
      <c r="AA826" s="145">
        <f t="shared" si="165"/>
        <v>0</v>
      </c>
      <c r="AB826" s="257">
        <f t="shared" si="166"/>
        <v>0</v>
      </c>
      <c r="AC826" s="142">
        <f t="shared" si="167"/>
        <v>0</v>
      </c>
      <c r="AD826" s="143">
        <f t="shared" si="168"/>
        <v>0</v>
      </c>
      <c r="AE826" s="144" t="str">
        <f t="shared" si="169"/>
        <v/>
      </c>
      <c r="AF826" s="144">
        <f t="shared" si="170"/>
        <v>0</v>
      </c>
      <c r="AG826" s="144" t="str">
        <f t="shared" si="171"/>
        <v/>
      </c>
      <c r="AH826" s="591">
        <f t="shared" si="172"/>
        <v>0</v>
      </c>
    </row>
    <row r="827" spans="1:34">
      <c r="A827" s="573"/>
      <c r="B827" s="13">
        <v>107</v>
      </c>
      <c r="C827" s="341" t="s">
        <v>2486</v>
      </c>
      <c r="D827" s="341" t="s">
        <v>522</v>
      </c>
      <c r="E827" s="379" t="s">
        <v>100</v>
      </c>
      <c r="F827" s="405">
        <v>2</v>
      </c>
      <c r="G827" s="8"/>
      <c r="H827" s="413">
        <v>1425</v>
      </c>
      <c r="I827" s="146">
        <f t="shared" si="162"/>
        <v>997.49999999999989</v>
      </c>
      <c r="J827" s="255">
        <f t="shared" si="163"/>
        <v>38.365384615384613</v>
      </c>
      <c r="K827" s="8" t="s">
        <v>3207</v>
      </c>
      <c r="L827" s="401"/>
      <c r="M827" s="572"/>
      <c r="N827" s="8" t="s">
        <v>3208</v>
      </c>
      <c r="O827" s="426">
        <v>6.1503999999999996E-2</v>
      </c>
      <c r="P827" s="423">
        <v>1998</v>
      </c>
      <c r="Q827" s="439">
        <v>19300</v>
      </c>
      <c r="R827" s="461" t="s">
        <v>4463</v>
      </c>
      <c r="S827" s="457"/>
      <c r="T827" s="448">
        <v>40</v>
      </c>
      <c r="U827" s="549" t="s">
        <v>5508</v>
      </c>
      <c r="V827" s="523" t="s">
        <v>4467</v>
      </c>
      <c r="W827" s="425" t="s">
        <v>823</v>
      </c>
      <c r="X827" s="169"/>
      <c r="Y827" s="237" t="s">
        <v>247</v>
      </c>
      <c r="Z827" s="145">
        <f t="shared" si="164"/>
        <v>0</v>
      </c>
      <c r="AA827" s="145">
        <f t="shared" si="165"/>
        <v>0</v>
      </c>
      <c r="AB827" s="257">
        <f t="shared" si="166"/>
        <v>0</v>
      </c>
      <c r="AC827" s="142">
        <f t="shared" si="167"/>
        <v>0</v>
      </c>
      <c r="AD827" s="143">
        <f t="shared" si="168"/>
        <v>0</v>
      </c>
      <c r="AE827" s="144" t="str">
        <f t="shared" si="169"/>
        <v/>
      </c>
      <c r="AF827" s="144">
        <f t="shared" si="170"/>
        <v>0</v>
      </c>
      <c r="AG827" s="144" t="str">
        <f t="shared" si="171"/>
        <v/>
      </c>
      <c r="AH827" s="591">
        <f t="shared" si="172"/>
        <v>0</v>
      </c>
    </row>
    <row r="828" spans="1:34">
      <c r="A828" s="573"/>
      <c r="B828" s="13">
        <v>107</v>
      </c>
      <c r="C828" s="341" t="s">
        <v>2487</v>
      </c>
      <c r="D828" s="341" t="s">
        <v>2488</v>
      </c>
      <c r="E828" s="379" t="s">
        <v>100</v>
      </c>
      <c r="F828" s="405">
        <v>2</v>
      </c>
      <c r="G828" s="8"/>
      <c r="H828" s="413">
        <v>1425</v>
      </c>
      <c r="I828" s="146">
        <f t="shared" si="162"/>
        <v>997.49999999999989</v>
      </c>
      <c r="J828" s="255">
        <f t="shared" si="163"/>
        <v>38.365384615384613</v>
      </c>
      <c r="K828" s="8" t="s">
        <v>3207</v>
      </c>
      <c r="L828" s="401"/>
      <c r="M828" s="572"/>
      <c r="N828" s="8" t="s">
        <v>3208</v>
      </c>
      <c r="O828" s="426">
        <v>6.1503999999999996E-2</v>
      </c>
      <c r="P828" s="423">
        <v>1998</v>
      </c>
      <c r="Q828" s="439">
        <v>19300</v>
      </c>
      <c r="R828" s="461" t="s">
        <v>4463</v>
      </c>
      <c r="S828" s="457"/>
      <c r="T828" s="448">
        <v>40</v>
      </c>
      <c r="U828" s="549" t="s">
        <v>5509</v>
      </c>
      <c r="V828" s="523" t="s">
        <v>4468</v>
      </c>
      <c r="W828" s="479" t="s">
        <v>783</v>
      </c>
      <c r="X828" s="169"/>
      <c r="Y828" s="71" t="s">
        <v>245</v>
      </c>
      <c r="Z828" s="145">
        <f t="shared" si="164"/>
        <v>0</v>
      </c>
      <c r="AA828" s="145">
        <f t="shared" si="165"/>
        <v>0</v>
      </c>
      <c r="AB828" s="257">
        <f t="shared" si="166"/>
        <v>0</v>
      </c>
      <c r="AC828" s="142">
        <f t="shared" si="167"/>
        <v>0</v>
      </c>
      <c r="AD828" s="143">
        <f t="shared" si="168"/>
        <v>0</v>
      </c>
      <c r="AE828" s="144" t="str">
        <f t="shared" si="169"/>
        <v/>
      </c>
      <c r="AF828" s="144">
        <f t="shared" si="170"/>
        <v>0</v>
      </c>
      <c r="AG828" s="144" t="str">
        <f t="shared" si="171"/>
        <v/>
      </c>
      <c r="AH828" s="591">
        <f t="shared" si="172"/>
        <v>0</v>
      </c>
    </row>
    <row r="829" spans="1:34">
      <c r="A829" s="573"/>
      <c r="B829" s="13">
        <v>107</v>
      </c>
      <c r="C829" s="341" t="s">
        <v>2489</v>
      </c>
      <c r="D829" s="341" t="s">
        <v>2490</v>
      </c>
      <c r="E829" s="379" t="s">
        <v>100</v>
      </c>
      <c r="F829" s="405">
        <v>2</v>
      </c>
      <c r="G829" s="232"/>
      <c r="H829" s="413">
        <v>1425</v>
      </c>
      <c r="I829" s="146">
        <f t="shared" si="162"/>
        <v>997.49999999999989</v>
      </c>
      <c r="J829" s="255">
        <f t="shared" si="163"/>
        <v>38.365384615384613</v>
      </c>
      <c r="K829" s="8" t="s">
        <v>3207</v>
      </c>
      <c r="L829" s="401"/>
      <c r="M829" s="572"/>
      <c r="N829" s="8" t="s">
        <v>3208</v>
      </c>
      <c r="O829" s="426">
        <v>6.1503999999999996E-2</v>
      </c>
      <c r="P829" s="423">
        <v>1998</v>
      </c>
      <c r="Q829" s="439">
        <v>19300</v>
      </c>
      <c r="R829" s="461" t="s">
        <v>4463</v>
      </c>
      <c r="S829" s="457"/>
      <c r="T829" s="448">
        <v>40</v>
      </c>
      <c r="U829" s="549" t="s">
        <v>5510</v>
      </c>
      <c r="V829" s="523" t="s">
        <v>4469</v>
      </c>
      <c r="W829" s="479" t="s">
        <v>783</v>
      </c>
      <c r="X829" s="169"/>
      <c r="Y829" s="71" t="s">
        <v>6572</v>
      </c>
      <c r="Z829" s="145">
        <f t="shared" si="164"/>
        <v>0</v>
      </c>
      <c r="AA829" s="145">
        <f t="shared" si="165"/>
        <v>0</v>
      </c>
      <c r="AB829" s="257">
        <f t="shared" si="166"/>
        <v>0</v>
      </c>
      <c r="AC829" s="142">
        <f t="shared" si="167"/>
        <v>0</v>
      </c>
      <c r="AD829" s="143">
        <f t="shared" si="168"/>
        <v>0</v>
      </c>
      <c r="AE829" s="144" t="str">
        <f t="shared" si="169"/>
        <v/>
      </c>
      <c r="AF829" s="144">
        <f t="shared" si="170"/>
        <v>0</v>
      </c>
      <c r="AG829" s="144" t="str">
        <f t="shared" si="171"/>
        <v/>
      </c>
      <c r="AH829" s="591">
        <f t="shared" si="172"/>
        <v>0</v>
      </c>
    </row>
    <row r="830" spans="1:34">
      <c r="A830" s="573"/>
      <c r="B830" s="13">
        <v>107</v>
      </c>
      <c r="C830" s="341" t="s">
        <v>2491</v>
      </c>
      <c r="D830" s="341" t="s">
        <v>2492</v>
      </c>
      <c r="E830" s="379" t="s">
        <v>100</v>
      </c>
      <c r="F830" s="405">
        <v>2</v>
      </c>
      <c r="G830" s="136"/>
      <c r="H830" s="413">
        <v>1425</v>
      </c>
      <c r="I830" s="146">
        <f t="shared" si="162"/>
        <v>997.49999999999989</v>
      </c>
      <c r="J830" s="255">
        <f t="shared" si="163"/>
        <v>38.365384615384613</v>
      </c>
      <c r="K830" s="8" t="s">
        <v>3207</v>
      </c>
      <c r="L830" s="401"/>
      <c r="M830" s="572"/>
      <c r="N830" s="8" t="s">
        <v>3208</v>
      </c>
      <c r="O830" s="426">
        <v>6.1503999999999996E-2</v>
      </c>
      <c r="P830" s="423">
        <v>1998</v>
      </c>
      <c r="Q830" s="439">
        <v>19300</v>
      </c>
      <c r="R830" s="461" t="s">
        <v>4463</v>
      </c>
      <c r="S830" s="457"/>
      <c r="T830" s="448">
        <v>40</v>
      </c>
      <c r="U830" s="549" t="s">
        <v>5510</v>
      </c>
      <c r="V830" s="523" t="s">
        <v>4470</v>
      </c>
      <c r="W830" s="479" t="s">
        <v>783</v>
      </c>
      <c r="X830" s="169"/>
      <c r="Y830" s="71" t="s">
        <v>247</v>
      </c>
      <c r="Z830" s="145">
        <f t="shared" si="164"/>
        <v>0</v>
      </c>
      <c r="AA830" s="145">
        <f t="shared" si="165"/>
        <v>0</v>
      </c>
      <c r="AB830" s="257">
        <f t="shared" si="166"/>
        <v>0</v>
      </c>
      <c r="AC830" s="142">
        <f t="shared" si="167"/>
        <v>0</v>
      </c>
      <c r="AD830" s="143">
        <f t="shared" si="168"/>
        <v>0</v>
      </c>
      <c r="AE830" s="144" t="str">
        <f t="shared" si="169"/>
        <v/>
      </c>
      <c r="AF830" s="144">
        <f t="shared" si="170"/>
        <v>0</v>
      </c>
      <c r="AG830" s="144" t="str">
        <f t="shared" si="171"/>
        <v/>
      </c>
      <c r="AH830" s="591">
        <f t="shared" si="172"/>
        <v>0</v>
      </c>
    </row>
    <row r="831" spans="1:34" ht="15.75">
      <c r="A831" s="12" t="s">
        <v>5708</v>
      </c>
      <c r="B831" s="13"/>
      <c r="C831" s="348"/>
      <c r="D831" s="341"/>
      <c r="E831" s="379"/>
      <c r="F831" s="401"/>
      <c r="G831" s="235"/>
      <c r="H831" s="413"/>
      <c r="I831" s="410"/>
      <c r="J831" s="565"/>
      <c r="K831" s="421"/>
      <c r="L831" s="8"/>
      <c r="M831" s="572"/>
      <c r="N831" s="421"/>
      <c r="O831" s="346"/>
      <c r="P831" s="423"/>
      <c r="Q831" s="439"/>
      <c r="R831" s="461"/>
      <c r="S831" s="457"/>
      <c r="T831" s="425"/>
      <c r="U831" s="506"/>
      <c r="V831" s="530"/>
      <c r="W831" s="425"/>
      <c r="X831" s="137"/>
      <c r="Y831" s="71" t="s">
        <v>1015</v>
      </c>
      <c r="Z831" s="195"/>
      <c r="AA831" s="195"/>
      <c r="AB831" s="142"/>
      <c r="AC831" s="142"/>
      <c r="AD831" s="143"/>
      <c r="AE831" s="144"/>
      <c r="AF831" s="144"/>
      <c r="AG831" s="144"/>
      <c r="AH831" s="591"/>
    </row>
    <row r="832" spans="1:34">
      <c r="A832" s="573"/>
      <c r="B832" s="13">
        <v>108</v>
      </c>
      <c r="C832" s="341" t="s">
        <v>2493</v>
      </c>
      <c r="D832" s="341" t="s">
        <v>117</v>
      </c>
      <c r="E832" s="379" t="s">
        <v>100</v>
      </c>
      <c r="F832" s="402">
        <v>2</v>
      </c>
      <c r="G832" s="8"/>
      <c r="H832" s="413">
        <v>2135</v>
      </c>
      <c r="I832" s="146">
        <f t="shared" si="162"/>
        <v>1494.5</v>
      </c>
      <c r="J832" s="255">
        <f t="shared" si="163"/>
        <v>57.480769230769234</v>
      </c>
      <c r="K832" s="8" t="s">
        <v>3526</v>
      </c>
      <c r="L832" s="401"/>
      <c r="M832" s="572"/>
      <c r="N832" s="8" t="s">
        <v>3570</v>
      </c>
      <c r="O832" s="426">
        <v>8.524799999999999E-2</v>
      </c>
      <c r="P832" s="423">
        <v>3600</v>
      </c>
      <c r="Q832" s="402">
        <v>26000</v>
      </c>
      <c r="R832" s="451" t="s">
        <v>4471</v>
      </c>
      <c r="S832" s="457"/>
      <c r="T832" s="448">
        <v>35</v>
      </c>
      <c r="U832" s="548" t="s">
        <v>665</v>
      </c>
      <c r="V832" s="522" t="s">
        <v>666</v>
      </c>
      <c r="W832" s="432" t="s">
        <v>764</v>
      </c>
      <c r="X832" s="169"/>
      <c r="Y832" s="234" t="s">
        <v>245</v>
      </c>
      <c r="Z832" s="145">
        <f t="shared" si="164"/>
        <v>0</v>
      </c>
      <c r="AA832" s="145">
        <f t="shared" si="165"/>
        <v>0</v>
      </c>
      <c r="AB832" s="257">
        <f t="shared" si="166"/>
        <v>0</v>
      </c>
      <c r="AC832" s="142">
        <f t="shared" si="167"/>
        <v>0</v>
      </c>
      <c r="AD832" s="143">
        <f t="shared" si="168"/>
        <v>0</v>
      </c>
      <c r="AE832" s="144">
        <f t="shared" si="169"/>
        <v>0</v>
      </c>
      <c r="AF832" s="144" t="str">
        <f t="shared" si="170"/>
        <v/>
      </c>
      <c r="AG832" s="144" t="str">
        <f t="shared" si="171"/>
        <v/>
      </c>
      <c r="AH832" s="591">
        <f t="shared" si="172"/>
        <v>0</v>
      </c>
    </row>
    <row r="833" spans="1:34">
      <c r="A833" s="573"/>
      <c r="B833" s="13">
        <v>108</v>
      </c>
      <c r="C833" s="341" t="s">
        <v>2494</v>
      </c>
      <c r="D833" s="341" t="s">
        <v>524</v>
      </c>
      <c r="E833" s="379" t="s">
        <v>100</v>
      </c>
      <c r="F833" s="405">
        <v>2</v>
      </c>
      <c r="G833" s="8"/>
      <c r="H833" s="411">
        <v>2020</v>
      </c>
      <c r="I833" s="146">
        <f t="shared" si="162"/>
        <v>1414</v>
      </c>
      <c r="J833" s="255">
        <f t="shared" si="163"/>
        <v>54.384615384615387</v>
      </c>
      <c r="K833" s="8" t="s">
        <v>3526</v>
      </c>
      <c r="L833" s="401"/>
      <c r="M833" s="572"/>
      <c r="N833" s="8" t="s">
        <v>3208</v>
      </c>
      <c r="O833" s="426">
        <v>8.524799999999999E-2</v>
      </c>
      <c r="P833" s="423">
        <v>3600</v>
      </c>
      <c r="Q833" s="439">
        <v>27200</v>
      </c>
      <c r="R833" s="451" t="s">
        <v>4471</v>
      </c>
      <c r="S833" s="457"/>
      <c r="T833" s="448">
        <v>60</v>
      </c>
      <c r="U833" s="549" t="s">
        <v>667</v>
      </c>
      <c r="V833" s="510" t="s">
        <v>4472</v>
      </c>
      <c r="W833" s="479" t="s">
        <v>774</v>
      </c>
      <c r="X833" s="169"/>
      <c r="Y833" s="238" t="s">
        <v>245</v>
      </c>
      <c r="Z833" s="145">
        <f t="shared" si="164"/>
        <v>0</v>
      </c>
      <c r="AA833" s="145">
        <f t="shared" si="165"/>
        <v>0</v>
      </c>
      <c r="AB833" s="257">
        <f t="shared" si="166"/>
        <v>0</v>
      </c>
      <c r="AC833" s="142">
        <f t="shared" si="167"/>
        <v>0</v>
      </c>
      <c r="AD833" s="143">
        <f t="shared" si="168"/>
        <v>0</v>
      </c>
      <c r="AE833" s="144" t="str">
        <f t="shared" si="169"/>
        <v/>
      </c>
      <c r="AF833" s="144">
        <f t="shared" si="170"/>
        <v>0</v>
      </c>
      <c r="AG833" s="144" t="str">
        <f t="shared" si="171"/>
        <v/>
      </c>
      <c r="AH833" s="591">
        <f t="shared" si="172"/>
        <v>0</v>
      </c>
    </row>
    <row r="834" spans="1:34">
      <c r="A834" s="573"/>
      <c r="B834" s="13">
        <v>108</v>
      </c>
      <c r="C834" s="341" t="s">
        <v>2495</v>
      </c>
      <c r="D834" s="341" t="s">
        <v>525</v>
      </c>
      <c r="E834" s="379" t="s">
        <v>100</v>
      </c>
      <c r="F834" s="405">
        <v>2</v>
      </c>
      <c r="G834" s="8"/>
      <c r="H834" s="411">
        <v>2020</v>
      </c>
      <c r="I834" s="146">
        <f t="shared" si="162"/>
        <v>1414</v>
      </c>
      <c r="J834" s="255">
        <f t="shared" si="163"/>
        <v>54.384615384615387</v>
      </c>
      <c r="K834" s="8" t="s">
        <v>3526</v>
      </c>
      <c r="L834" s="401"/>
      <c r="M834" s="572"/>
      <c r="N834" s="8" t="s">
        <v>3208</v>
      </c>
      <c r="O834" s="426">
        <v>8.524799999999999E-2</v>
      </c>
      <c r="P834" s="423">
        <v>3600</v>
      </c>
      <c r="Q834" s="439">
        <v>27200</v>
      </c>
      <c r="R834" s="451" t="s">
        <v>4471</v>
      </c>
      <c r="S834" s="459"/>
      <c r="T834" s="448">
        <v>70</v>
      </c>
      <c r="U834" s="549" t="s">
        <v>669</v>
      </c>
      <c r="V834" s="510" t="s">
        <v>4473</v>
      </c>
      <c r="W834" s="425" t="s">
        <v>826</v>
      </c>
      <c r="X834" s="169"/>
      <c r="Y834" s="237" t="s">
        <v>245</v>
      </c>
      <c r="Z834" s="145">
        <f t="shared" si="164"/>
        <v>0</v>
      </c>
      <c r="AA834" s="145">
        <f t="shared" si="165"/>
        <v>0</v>
      </c>
      <c r="AB834" s="257">
        <f t="shared" si="166"/>
        <v>0</v>
      </c>
      <c r="AC834" s="142">
        <f t="shared" si="167"/>
        <v>0</v>
      </c>
      <c r="AD834" s="143">
        <f t="shared" si="168"/>
        <v>0</v>
      </c>
      <c r="AE834" s="144" t="str">
        <f t="shared" si="169"/>
        <v/>
      </c>
      <c r="AF834" s="144">
        <f t="shared" si="170"/>
        <v>0</v>
      </c>
      <c r="AG834" s="144" t="str">
        <f t="shared" si="171"/>
        <v/>
      </c>
      <c r="AH834" s="591">
        <f t="shared" si="172"/>
        <v>0</v>
      </c>
    </row>
    <row r="835" spans="1:34" ht="15.75">
      <c r="A835" s="12" t="s">
        <v>5709</v>
      </c>
      <c r="B835" s="13"/>
      <c r="C835" s="348"/>
      <c r="D835" s="341"/>
      <c r="E835" s="379"/>
      <c r="F835" s="401"/>
      <c r="G835" s="232"/>
      <c r="H835" s="413"/>
      <c r="I835" s="410"/>
      <c r="J835" s="565"/>
      <c r="K835" s="346"/>
      <c r="L835" s="8"/>
      <c r="M835" s="572"/>
      <c r="N835" s="346"/>
      <c r="O835" s="346"/>
      <c r="P835" s="423"/>
      <c r="Q835" s="439"/>
      <c r="R835" s="454"/>
      <c r="S835" s="456"/>
      <c r="T835" s="425"/>
      <c r="U835" s="506"/>
      <c r="V835" s="521"/>
      <c r="W835" s="425"/>
      <c r="X835" s="137"/>
      <c r="Y835" s="71" t="s">
        <v>1015</v>
      </c>
      <c r="Z835" s="195"/>
      <c r="AA835" s="195"/>
      <c r="AB835" s="142"/>
      <c r="AC835" s="142"/>
      <c r="AD835" s="143"/>
      <c r="AE835" s="144"/>
      <c r="AF835" s="144"/>
      <c r="AG835" s="144"/>
      <c r="AH835" s="591"/>
    </row>
    <row r="836" spans="1:34">
      <c r="A836" s="573"/>
      <c r="B836" s="13">
        <v>109</v>
      </c>
      <c r="C836" s="345" t="s">
        <v>2496</v>
      </c>
      <c r="D836" s="345" t="s">
        <v>2497</v>
      </c>
      <c r="E836" s="379" t="s">
        <v>97</v>
      </c>
      <c r="F836" s="402">
        <v>1</v>
      </c>
      <c r="G836" s="136"/>
      <c r="H836" s="411">
        <v>3170</v>
      </c>
      <c r="I836" s="146">
        <f t="shared" si="162"/>
        <v>2219</v>
      </c>
      <c r="J836" s="255">
        <f t="shared" si="163"/>
        <v>85.34615384615384</v>
      </c>
      <c r="K836" s="8" t="s">
        <v>3207</v>
      </c>
      <c r="L836" s="346"/>
      <c r="M836" s="572"/>
      <c r="N836" s="8" t="s">
        <v>3208</v>
      </c>
      <c r="O836" s="426">
        <v>5.1330000000000001E-2</v>
      </c>
      <c r="P836" s="423">
        <v>1998</v>
      </c>
      <c r="Q836" s="402">
        <v>18600</v>
      </c>
      <c r="R836" s="454" t="s">
        <v>4474</v>
      </c>
      <c r="S836" s="454"/>
      <c r="T836" s="448">
        <v>80</v>
      </c>
      <c r="U836" s="548" t="s">
        <v>4475</v>
      </c>
      <c r="V836" s="523" t="s">
        <v>4476</v>
      </c>
      <c r="W836" s="425" t="s">
        <v>789</v>
      </c>
      <c r="X836" s="169"/>
      <c r="Y836" s="71" t="s">
        <v>245</v>
      </c>
      <c r="Z836" s="145">
        <f t="shared" si="164"/>
        <v>0</v>
      </c>
      <c r="AA836" s="145">
        <f t="shared" si="165"/>
        <v>0</v>
      </c>
      <c r="AB836" s="257">
        <f t="shared" si="166"/>
        <v>0</v>
      </c>
      <c r="AC836" s="142">
        <f t="shared" si="167"/>
        <v>0</v>
      </c>
      <c r="AD836" s="143">
        <f t="shared" si="168"/>
        <v>0</v>
      </c>
      <c r="AE836" s="144" t="str">
        <f t="shared" si="169"/>
        <v/>
      </c>
      <c r="AF836" s="144">
        <f t="shared" si="170"/>
        <v>0</v>
      </c>
      <c r="AG836" s="144" t="str">
        <f t="shared" si="171"/>
        <v/>
      </c>
      <c r="AH836" s="591">
        <f t="shared" si="172"/>
        <v>0</v>
      </c>
    </row>
    <row r="837" spans="1:34">
      <c r="A837" s="573"/>
      <c r="B837" s="13">
        <v>109</v>
      </c>
      <c r="C837" s="345" t="s">
        <v>2498</v>
      </c>
      <c r="D837" s="345" t="s">
        <v>2499</v>
      </c>
      <c r="E837" s="379" t="s">
        <v>97</v>
      </c>
      <c r="F837" s="402">
        <v>1</v>
      </c>
      <c r="G837" s="235"/>
      <c r="H837" s="411">
        <v>3170</v>
      </c>
      <c r="I837" s="146">
        <f t="shared" si="162"/>
        <v>2219</v>
      </c>
      <c r="J837" s="255">
        <f t="shared" si="163"/>
        <v>85.34615384615384</v>
      </c>
      <c r="K837" s="8" t="s">
        <v>3207</v>
      </c>
      <c r="L837" s="346"/>
      <c r="M837" s="572"/>
      <c r="N837" s="8" t="s">
        <v>3208</v>
      </c>
      <c r="O837" s="426">
        <v>5.1330000000000001E-2</v>
      </c>
      <c r="P837" s="423">
        <v>1998</v>
      </c>
      <c r="Q837" s="402">
        <v>18600</v>
      </c>
      <c r="R837" s="454" t="s">
        <v>4474</v>
      </c>
      <c r="S837" s="454"/>
      <c r="T837" s="448">
        <v>80</v>
      </c>
      <c r="U837" s="548" t="s">
        <v>4477</v>
      </c>
      <c r="V837" s="523" t="s">
        <v>4478</v>
      </c>
      <c r="W837" s="425" t="s">
        <v>789</v>
      </c>
      <c r="X837" s="169"/>
      <c r="Y837" s="71" t="s">
        <v>245</v>
      </c>
      <c r="Z837" s="145">
        <f t="shared" si="164"/>
        <v>0</v>
      </c>
      <c r="AA837" s="145">
        <f t="shared" si="165"/>
        <v>0</v>
      </c>
      <c r="AB837" s="257">
        <f t="shared" si="166"/>
        <v>0</v>
      </c>
      <c r="AC837" s="142">
        <f t="shared" si="167"/>
        <v>0</v>
      </c>
      <c r="AD837" s="143">
        <f t="shared" si="168"/>
        <v>0</v>
      </c>
      <c r="AE837" s="144" t="str">
        <f t="shared" si="169"/>
        <v/>
      </c>
      <c r="AF837" s="144">
        <f t="shared" si="170"/>
        <v>0</v>
      </c>
      <c r="AG837" s="144" t="str">
        <f t="shared" si="171"/>
        <v/>
      </c>
      <c r="AH837" s="591">
        <f t="shared" si="172"/>
        <v>0</v>
      </c>
    </row>
    <row r="838" spans="1:34">
      <c r="A838" s="573"/>
      <c r="B838" s="13">
        <v>109</v>
      </c>
      <c r="C838" s="341" t="s">
        <v>2500</v>
      </c>
      <c r="D838" s="341" t="s">
        <v>2501</v>
      </c>
      <c r="E838" s="379" t="s">
        <v>97</v>
      </c>
      <c r="F838" s="402">
        <v>1</v>
      </c>
      <c r="G838" s="8"/>
      <c r="H838" s="411">
        <v>4590</v>
      </c>
      <c r="I838" s="146">
        <f t="shared" si="162"/>
        <v>3213</v>
      </c>
      <c r="J838" s="255">
        <f t="shared" si="163"/>
        <v>123.57692307692308</v>
      </c>
      <c r="K838" s="8" t="s">
        <v>3207</v>
      </c>
      <c r="L838" s="346"/>
      <c r="M838" s="572"/>
      <c r="N838" s="8" t="s">
        <v>3208</v>
      </c>
      <c r="O838" s="426">
        <v>7.6560000000000003E-2</v>
      </c>
      <c r="P838" s="423">
        <v>2997</v>
      </c>
      <c r="Q838" s="402">
        <v>20000</v>
      </c>
      <c r="R838" s="451" t="s">
        <v>4479</v>
      </c>
      <c r="S838" s="454"/>
      <c r="T838" s="448">
        <v>120</v>
      </c>
      <c r="U838" s="548" t="s">
        <v>4480</v>
      </c>
      <c r="V838" s="522" t="s">
        <v>4481</v>
      </c>
      <c r="W838" s="425" t="s">
        <v>6006</v>
      </c>
      <c r="X838" s="169"/>
      <c r="Y838" s="234" t="s">
        <v>245</v>
      </c>
      <c r="Z838" s="145">
        <f t="shared" si="164"/>
        <v>0</v>
      </c>
      <c r="AA838" s="145">
        <f t="shared" si="165"/>
        <v>0</v>
      </c>
      <c r="AB838" s="257">
        <f t="shared" si="166"/>
        <v>0</v>
      </c>
      <c r="AC838" s="142">
        <f t="shared" si="167"/>
        <v>0</v>
      </c>
      <c r="AD838" s="143">
        <f t="shared" si="168"/>
        <v>0</v>
      </c>
      <c r="AE838" s="144" t="str">
        <f t="shared" si="169"/>
        <v/>
      </c>
      <c r="AF838" s="144">
        <f t="shared" si="170"/>
        <v>0</v>
      </c>
      <c r="AG838" s="144" t="str">
        <f t="shared" si="171"/>
        <v/>
      </c>
      <c r="AH838" s="591">
        <f t="shared" si="172"/>
        <v>0</v>
      </c>
    </row>
    <row r="839" spans="1:34" ht="15.75">
      <c r="A839" s="12" t="s">
        <v>5710</v>
      </c>
      <c r="B839" s="13"/>
      <c r="C839" s="348"/>
      <c r="D839" s="383"/>
      <c r="E839" s="379"/>
      <c r="F839" s="399"/>
      <c r="G839" s="232"/>
      <c r="H839" s="413"/>
      <c r="I839" s="410"/>
      <c r="J839" s="565"/>
      <c r="K839" s="346"/>
      <c r="L839" s="8"/>
      <c r="M839" s="572"/>
      <c r="N839" s="346"/>
      <c r="O839" s="8"/>
      <c r="P839" s="423"/>
      <c r="Q839" s="439"/>
      <c r="R839" s="454"/>
      <c r="S839" s="454"/>
      <c r="T839" s="425"/>
      <c r="U839" s="506"/>
      <c r="V839" s="530"/>
      <c r="W839" s="425"/>
      <c r="X839" s="137"/>
      <c r="Y839" s="238" t="s">
        <v>1015</v>
      </c>
      <c r="Z839" s="195"/>
      <c r="AA839" s="195"/>
      <c r="AB839" s="142"/>
      <c r="AC839" s="142"/>
      <c r="AD839" s="143"/>
      <c r="AE839" s="144"/>
      <c r="AF839" s="144"/>
      <c r="AG839" s="144"/>
      <c r="AH839" s="591"/>
    </row>
    <row r="840" spans="1:34">
      <c r="A840" s="573"/>
      <c r="B840" s="13">
        <v>110</v>
      </c>
      <c r="C840" s="341" t="s">
        <v>2502</v>
      </c>
      <c r="D840" s="341" t="s">
        <v>527</v>
      </c>
      <c r="E840" s="379" t="s">
        <v>100</v>
      </c>
      <c r="F840" s="405">
        <v>2</v>
      </c>
      <c r="G840" s="136"/>
      <c r="H840" s="413">
        <v>3208</v>
      </c>
      <c r="I840" s="146">
        <f t="shared" si="162"/>
        <v>2245.6</v>
      </c>
      <c r="J840" s="255">
        <f t="shared" si="163"/>
        <v>86.369230769230768</v>
      </c>
      <c r="K840" s="8" t="s">
        <v>3526</v>
      </c>
      <c r="L840" s="401"/>
      <c r="M840" s="572"/>
      <c r="N840" s="8" t="s">
        <v>3208</v>
      </c>
      <c r="O840" s="426">
        <v>0.122304</v>
      </c>
      <c r="P840" s="423">
        <v>1920</v>
      </c>
      <c r="Q840" s="439">
        <v>22600</v>
      </c>
      <c r="R840" s="454" t="s">
        <v>4482</v>
      </c>
      <c r="S840" s="454"/>
      <c r="T840" s="448">
        <v>50</v>
      </c>
      <c r="U840" s="553" t="s">
        <v>671</v>
      </c>
      <c r="V840" s="529" t="s">
        <v>672</v>
      </c>
      <c r="W840" s="479" t="s">
        <v>774</v>
      </c>
      <c r="X840" s="169"/>
      <c r="Y840" s="237" t="s">
        <v>245</v>
      </c>
      <c r="Z840" s="145">
        <f t="shared" si="164"/>
        <v>0</v>
      </c>
      <c r="AA840" s="145">
        <f t="shared" si="165"/>
        <v>0</v>
      </c>
      <c r="AB840" s="257">
        <f t="shared" si="166"/>
        <v>0</v>
      </c>
      <c r="AC840" s="142">
        <f t="shared" si="167"/>
        <v>0</v>
      </c>
      <c r="AD840" s="143">
        <f t="shared" si="168"/>
        <v>0</v>
      </c>
      <c r="AE840" s="144" t="str">
        <f t="shared" si="169"/>
        <v/>
      </c>
      <c r="AF840" s="144">
        <f t="shared" si="170"/>
        <v>0</v>
      </c>
      <c r="AG840" s="144" t="str">
        <f t="shared" si="171"/>
        <v/>
      </c>
      <c r="AH840" s="591">
        <f t="shared" si="172"/>
        <v>0</v>
      </c>
    </row>
    <row r="841" spans="1:34">
      <c r="A841" s="573"/>
      <c r="B841" s="13">
        <v>110</v>
      </c>
      <c r="C841" s="341" t="s">
        <v>2503</v>
      </c>
      <c r="D841" s="341" t="s">
        <v>2504</v>
      </c>
      <c r="E841" s="379" t="s">
        <v>100</v>
      </c>
      <c r="F841" s="405">
        <v>2</v>
      </c>
      <c r="G841" s="239"/>
      <c r="H841" s="413">
        <v>3208</v>
      </c>
      <c r="I841" s="146">
        <f t="shared" si="162"/>
        <v>2245.6</v>
      </c>
      <c r="J841" s="255">
        <f t="shared" si="163"/>
        <v>86.369230769230768</v>
      </c>
      <c r="K841" s="8" t="s">
        <v>3526</v>
      </c>
      <c r="L841" s="401"/>
      <c r="M841" s="572"/>
      <c r="N841" s="8" t="s">
        <v>3208</v>
      </c>
      <c r="O841" s="426">
        <v>0.122304</v>
      </c>
      <c r="P841" s="423">
        <v>1920</v>
      </c>
      <c r="Q841" s="439">
        <v>26600</v>
      </c>
      <c r="R841" s="454" t="s">
        <v>4482</v>
      </c>
      <c r="S841" s="454"/>
      <c r="T841" s="448">
        <v>50</v>
      </c>
      <c r="U841" s="553" t="s">
        <v>4483</v>
      </c>
      <c r="V841" s="524" t="s">
        <v>4484</v>
      </c>
      <c r="W841" s="479" t="s">
        <v>774</v>
      </c>
      <c r="X841" s="169"/>
      <c r="Y841" s="71" t="s">
        <v>245</v>
      </c>
      <c r="Z841" s="145">
        <f t="shared" si="164"/>
        <v>0</v>
      </c>
      <c r="AA841" s="145">
        <f t="shared" si="165"/>
        <v>0</v>
      </c>
      <c r="AB841" s="257">
        <f t="shared" si="166"/>
        <v>0</v>
      </c>
      <c r="AC841" s="142">
        <f t="shared" si="167"/>
        <v>0</v>
      </c>
      <c r="AD841" s="143">
        <f t="shared" si="168"/>
        <v>0</v>
      </c>
      <c r="AE841" s="144" t="str">
        <f t="shared" si="169"/>
        <v/>
      </c>
      <c r="AF841" s="144">
        <f t="shared" si="170"/>
        <v>0</v>
      </c>
      <c r="AG841" s="144" t="str">
        <f t="shared" si="171"/>
        <v/>
      </c>
      <c r="AH841" s="591">
        <f t="shared" si="172"/>
        <v>0</v>
      </c>
    </row>
    <row r="842" spans="1:34" ht="15.75">
      <c r="A842" s="12" t="s">
        <v>5711</v>
      </c>
      <c r="B842" s="13"/>
      <c r="C842" s="348"/>
      <c r="D842" s="383"/>
      <c r="E842" s="379"/>
      <c r="F842" s="399"/>
      <c r="G842" s="136"/>
      <c r="H842" s="413"/>
      <c r="I842" s="410"/>
      <c r="J842" s="565"/>
      <c r="K842" s="346"/>
      <c r="L842" s="8"/>
      <c r="M842" s="572"/>
      <c r="N842" s="346"/>
      <c r="O842" s="8"/>
      <c r="P842" s="423"/>
      <c r="Q842" s="439"/>
      <c r="R842" s="454"/>
      <c r="S842" s="454"/>
      <c r="T842" s="425"/>
      <c r="U842" s="506"/>
      <c r="V842" s="530"/>
      <c r="W842" s="425"/>
      <c r="X842" s="137"/>
      <c r="Y842" s="234" t="s">
        <v>1015</v>
      </c>
      <c r="Z842" s="195"/>
      <c r="AA842" s="195"/>
      <c r="AB842" s="142"/>
      <c r="AC842" s="142"/>
      <c r="AD842" s="143"/>
      <c r="AE842" s="144"/>
      <c r="AF842" s="144"/>
      <c r="AG842" s="144"/>
      <c r="AH842" s="591"/>
    </row>
    <row r="843" spans="1:34">
      <c r="A843" s="573"/>
      <c r="B843" s="13">
        <v>110</v>
      </c>
      <c r="C843" s="341" t="s">
        <v>2505</v>
      </c>
      <c r="D843" s="341" t="s">
        <v>2506</v>
      </c>
      <c r="E843" s="391" t="s">
        <v>97</v>
      </c>
      <c r="F843" s="405">
        <v>1</v>
      </c>
      <c r="G843" s="18"/>
      <c r="H843" s="413">
        <v>6964</v>
      </c>
      <c r="I843" s="146">
        <f t="shared" si="162"/>
        <v>4874.7999999999993</v>
      </c>
      <c r="J843" s="255">
        <f t="shared" si="163"/>
        <v>187.49230769230766</v>
      </c>
      <c r="K843" s="8" t="s">
        <v>3526</v>
      </c>
      <c r="L843" s="401"/>
      <c r="M843" s="572"/>
      <c r="N843" s="8" t="s">
        <v>3208</v>
      </c>
      <c r="O843" s="426">
        <v>0.117975</v>
      </c>
      <c r="P843" s="423">
        <v>1960</v>
      </c>
      <c r="Q843" s="439">
        <v>34000</v>
      </c>
      <c r="R843" s="454" t="s">
        <v>4485</v>
      </c>
      <c r="S843" s="454"/>
      <c r="T843" s="448">
        <v>70</v>
      </c>
      <c r="U843" s="553" t="s">
        <v>4486</v>
      </c>
      <c r="V843" s="524" t="s">
        <v>4487</v>
      </c>
      <c r="W843" s="425" t="s">
        <v>796</v>
      </c>
      <c r="X843" s="169"/>
      <c r="Y843" s="238" t="s">
        <v>245</v>
      </c>
      <c r="Z843" s="145">
        <f t="shared" si="164"/>
        <v>0</v>
      </c>
      <c r="AA843" s="145">
        <f t="shared" si="165"/>
        <v>0</v>
      </c>
      <c r="AB843" s="257">
        <f t="shared" si="166"/>
        <v>0</v>
      </c>
      <c r="AC843" s="142">
        <f t="shared" si="167"/>
        <v>0</v>
      </c>
      <c r="AD843" s="143">
        <f t="shared" si="168"/>
        <v>0</v>
      </c>
      <c r="AE843" s="144" t="str">
        <f t="shared" si="169"/>
        <v/>
      </c>
      <c r="AF843" s="144">
        <f t="shared" si="170"/>
        <v>0</v>
      </c>
      <c r="AG843" s="144" t="str">
        <f t="shared" si="171"/>
        <v/>
      </c>
      <c r="AH843" s="591">
        <f t="shared" si="172"/>
        <v>0</v>
      </c>
    </row>
    <row r="844" spans="1:34" ht="15.75">
      <c r="A844" s="12" t="s">
        <v>5712</v>
      </c>
      <c r="B844" s="13"/>
      <c r="C844" s="348"/>
      <c r="D844" s="383"/>
      <c r="E844" s="379"/>
      <c r="F844" s="399"/>
      <c r="G844" s="136"/>
      <c r="H844" s="413"/>
      <c r="I844" s="410"/>
      <c r="J844" s="565"/>
      <c r="K844" s="346"/>
      <c r="L844" s="8"/>
      <c r="M844" s="572"/>
      <c r="N844" s="346"/>
      <c r="O844" s="8"/>
      <c r="P844" s="423"/>
      <c r="Q844" s="439"/>
      <c r="R844" s="454"/>
      <c r="S844" s="454"/>
      <c r="T844" s="425"/>
      <c r="U844" s="478"/>
      <c r="V844" s="504"/>
      <c r="W844" s="425"/>
      <c r="X844" s="137"/>
      <c r="Y844" s="240" t="s">
        <v>1015</v>
      </c>
      <c r="Z844" s="195"/>
      <c r="AA844" s="195"/>
      <c r="AB844" s="142"/>
      <c r="AC844" s="142"/>
      <c r="AD844" s="143"/>
      <c r="AE844" s="144"/>
      <c r="AF844" s="144"/>
      <c r="AG844" s="144"/>
      <c r="AH844" s="591"/>
    </row>
    <row r="845" spans="1:34">
      <c r="A845" s="573"/>
      <c r="B845" s="13">
        <v>111</v>
      </c>
      <c r="C845" s="341" t="s">
        <v>2507</v>
      </c>
      <c r="D845" s="341" t="s">
        <v>388</v>
      </c>
      <c r="E845" s="391" t="s">
        <v>97</v>
      </c>
      <c r="F845" s="405">
        <v>1</v>
      </c>
      <c r="G845" s="259"/>
      <c r="H845" s="413">
        <v>4491</v>
      </c>
      <c r="I845" s="146">
        <f t="shared" si="162"/>
        <v>3143.7</v>
      </c>
      <c r="J845" s="255">
        <f t="shared" si="163"/>
        <v>120.91153846153846</v>
      </c>
      <c r="K845" s="8" t="s">
        <v>3526</v>
      </c>
      <c r="L845" s="401"/>
      <c r="M845" s="572"/>
      <c r="N845" s="8" t="s">
        <v>3208</v>
      </c>
      <c r="O845" s="426">
        <v>6.0911999999999994E-2</v>
      </c>
      <c r="P845" s="423">
        <v>2400</v>
      </c>
      <c r="Q845" s="439">
        <v>14000</v>
      </c>
      <c r="R845" s="454" t="s">
        <v>4488</v>
      </c>
      <c r="S845" s="454"/>
      <c r="T845" s="448">
        <v>40</v>
      </c>
      <c r="U845" s="549" t="s">
        <v>4489</v>
      </c>
      <c r="V845" s="524" t="s">
        <v>4490</v>
      </c>
      <c r="W845" s="425" t="s">
        <v>775</v>
      </c>
      <c r="X845" s="169"/>
      <c r="Y845" s="238" t="s">
        <v>6649</v>
      </c>
      <c r="Z845" s="145">
        <f t="shared" si="164"/>
        <v>0</v>
      </c>
      <c r="AA845" s="145">
        <f t="shared" si="165"/>
        <v>0</v>
      </c>
      <c r="AB845" s="257">
        <f t="shared" si="166"/>
        <v>0</v>
      </c>
      <c r="AC845" s="142">
        <f t="shared" si="167"/>
        <v>0</v>
      </c>
      <c r="AD845" s="143">
        <f t="shared" si="168"/>
        <v>0</v>
      </c>
      <c r="AE845" s="144" t="str">
        <f t="shared" si="169"/>
        <v/>
      </c>
      <c r="AF845" s="144">
        <f t="shared" si="170"/>
        <v>0</v>
      </c>
      <c r="AG845" s="144" t="str">
        <f t="shared" si="171"/>
        <v/>
      </c>
      <c r="AH845" s="591">
        <f t="shared" si="172"/>
        <v>0</v>
      </c>
    </row>
    <row r="846" spans="1:34">
      <c r="A846" s="573"/>
      <c r="B846" s="13">
        <v>111</v>
      </c>
      <c r="C846" s="341" t="s">
        <v>2508</v>
      </c>
      <c r="D846" s="341" t="s">
        <v>2509</v>
      </c>
      <c r="E846" s="391" t="s">
        <v>97</v>
      </c>
      <c r="F846" s="405">
        <v>1</v>
      </c>
      <c r="G846" s="8"/>
      <c r="H846" s="413">
        <v>3805</v>
      </c>
      <c r="I846" s="146">
        <f t="shared" si="162"/>
        <v>2663.5</v>
      </c>
      <c r="J846" s="255">
        <f t="shared" si="163"/>
        <v>102.44230769230769</v>
      </c>
      <c r="K846" s="8" t="s">
        <v>3526</v>
      </c>
      <c r="L846" s="401"/>
      <c r="M846" s="572"/>
      <c r="N846" s="8" t="s">
        <v>3208</v>
      </c>
      <c r="O846" s="426">
        <v>6.7867999999999998E-2</v>
      </c>
      <c r="P846" s="423">
        <v>2400</v>
      </c>
      <c r="Q846" s="439">
        <v>14000</v>
      </c>
      <c r="R846" s="454" t="s">
        <v>4488</v>
      </c>
      <c r="S846" s="454"/>
      <c r="T846" s="448">
        <v>40</v>
      </c>
      <c r="U846" s="549" t="s">
        <v>4491</v>
      </c>
      <c r="V846" s="524" t="s">
        <v>4492</v>
      </c>
      <c r="W846" s="432" t="s">
        <v>764</v>
      </c>
      <c r="X846" s="169"/>
      <c r="Y846" s="240" t="s">
        <v>6572</v>
      </c>
      <c r="Z846" s="145">
        <f t="shared" si="164"/>
        <v>0</v>
      </c>
      <c r="AA846" s="145">
        <f t="shared" si="165"/>
        <v>0</v>
      </c>
      <c r="AB846" s="257">
        <f t="shared" si="166"/>
        <v>0</v>
      </c>
      <c r="AC846" s="142">
        <f t="shared" si="167"/>
        <v>0</v>
      </c>
      <c r="AD846" s="143">
        <f t="shared" si="168"/>
        <v>0</v>
      </c>
      <c r="AE846" s="144" t="str">
        <f t="shared" si="169"/>
        <v/>
      </c>
      <c r="AF846" s="144">
        <f t="shared" si="170"/>
        <v>0</v>
      </c>
      <c r="AG846" s="144" t="str">
        <f t="shared" si="171"/>
        <v/>
      </c>
      <c r="AH846" s="591">
        <f t="shared" si="172"/>
        <v>0</v>
      </c>
    </row>
    <row r="847" spans="1:34" ht="15.75">
      <c r="A847" s="12" t="s">
        <v>5713</v>
      </c>
      <c r="B847" s="13"/>
      <c r="C847" s="348"/>
      <c r="D847" s="383"/>
      <c r="E847" s="379"/>
      <c r="F847" s="399"/>
      <c r="G847" s="136"/>
      <c r="H847" s="413"/>
      <c r="I847" s="410"/>
      <c r="J847" s="565"/>
      <c r="K847" s="346"/>
      <c r="L847" s="8"/>
      <c r="M847" s="572"/>
      <c r="N847" s="346"/>
      <c r="O847" s="8"/>
      <c r="P847" s="423"/>
      <c r="Q847" s="439"/>
      <c r="R847" s="454"/>
      <c r="S847" s="454"/>
      <c r="T847" s="425"/>
      <c r="U847" s="506"/>
      <c r="V847" s="530"/>
      <c r="W847" s="425"/>
      <c r="X847" s="137"/>
      <c r="Y847" s="238" t="s">
        <v>1015</v>
      </c>
      <c r="Z847" s="195"/>
      <c r="AA847" s="195"/>
      <c r="AB847" s="142"/>
      <c r="AC847" s="142"/>
      <c r="AD847" s="143"/>
      <c r="AE847" s="144"/>
      <c r="AF847" s="144"/>
      <c r="AG847" s="144"/>
      <c r="AH847" s="591"/>
    </row>
    <row r="848" spans="1:34">
      <c r="A848" s="573"/>
      <c r="B848" s="13">
        <v>111</v>
      </c>
      <c r="C848" s="341" t="s">
        <v>2510</v>
      </c>
      <c r="D848" s="341" t="s">
        <v>2511</v>
      </c>
      <c r="E848" s="379" t="s">
        <v>97</v>
      </c>
      <c r="F848" s="405">
        <v>1</v>
      </c>
      <c r="G848" s="8"/>
      <c r="H848" s="413">
        <v>4973</v>
      </c>
      <c r="I848" s="146">
        <f t="shared" si="162"/>
        <v>3481.1</v>
      </c>
      <c r="J848" s="255">
        <f t="shared" si="163"/>
        <v>133.88846153846154</v>
      </c>
      <c r="K848" s="8" t="s">
        <v>3526</v>
      </c>
      <c r="L848" s="401"/>
      <c r="M848" s="572"/>
      <c r="N848" s="8" t="s">
        <v>3208</v>
      </c>
      <c r="O848" s="426">
        <v>9.5174999999999996E-2</v>
      </c>
      <c r="P848" s="423">
        <v>3750</v>
      </c>
      <c r="Q848" s="439">
        <v>18300</v>
      </c>
      <c r="R848" s="451" t="s">
        <v>4493</v>
      </c>
      <c r="S848" s="454"/>
      <c r="T848" s="448">
        <v>60</v>
      </c>
      <c r="U848" s="553" t="s">
        <v>4494</v>
      </c>
      <c r="V848" s="512" t="s">
        <v>4495</v>
      </c>
      <c r="W848" s="425" t="s">
        <v>823</v>
      </c>
      <c r="X848" s="169"/>
      <c r="Y848" s="237" t="s">
        <v>245</v>
      </c>
      <c r="Z848" s="145">
        <f t="shared" si="164"/>
        <v>0</v>
      </c>
      <c r="AA848" s="145">
        <f t="shared" si="165"/>
        <v>0</v>
      </c>
      <c r="AB848" s="257">
        <f t="shared" si="166"/>
        <v>0</v>
      </c>
      <c r="AC848" s="142">
        <f t="shared" si="167"/>
        <v>0</v>
      </c>
      <c r="AD848" s="143">
        <f t="shared" si="168"/>
        <v>0</v>
      </c>
      <c r="AE848" s="144" t="str">
        <f t="shared" si="169"/>
        <v/>
      </c>
      <c r="AF848" s="144">
        <f t="shared" si="170"/>
        <v>0</v>
      </c>
      <c r="AG848" s="144" t="str">
        <f t="shared" si="171"/>
        <v/>
      </c>
      <c r="AH848" s="591">
        <f t="shared" si="172"/>
        <v>0</v>
      </c>
    </row>
    <row r="849" spans="1:34" ht="15.75">
      <c r="A849" s="12" t="s">
        <v>5714</v>
      </c>
      <c r="B849" s="13"/>
      <c r="C849" s="348"/>
      <c r="D849" s="383"/>
      <c r="E849" s="379"/>
      <c r="F849" s="399"/>
      <c r="G849" s="136"/>
      <c r="H849" s="413"/>
      <c r="I849" s="410"/>
      <c r="J849" s="565"/>
      <c r="K849" s="346"/>
      <c r="L849" s="8"/>
      <c r="M849" s="572"/>
      <c r="N849" s="346"/>
      <c r="O849" s="8"/>
      <c r="P849" s="423"/>
      <c r="Q849" s="439"/>
      <c r="R849" s="454"/>
      <c r="S849" s="454"/>
      <c r="T849" s="425"/>
      <c r="U849" s="506"/>
      <c r="V849" s="530"/>
      <c r="W849" s="425"/>
      <c r="X849" s="137"/>
      <c r="Y849" s="71" t="s">
        <v>1015</v>
      </c>
      <c r="Z849" s="195"/>
      <c r="AA849" s="195"/>
      <c r="AB849" s="142"/>
      <c r="AC849" s="142"/>
      <c r="AD849" s="143"/>
      <c r="AE849" s="144"/>
      <c r="AF849" s="144"/>
      <c r="AG849" s="144"/>
      <c r="AH849" s="591"/>
    </row>
    <row r="850" spans="1:34">
      <c r="A850" s="573"/>
      <c r="B850" s="13">
        <v>111</v>
      </c>
      <c r="C850" s="341" t="s">
        <v>2512</v>
      </c>
      <c r="D850" s="341" t="s">
        <v>2513</v>
      </c>
      <c r="E850" s="379" t="s">
        <v>97</v>
      </c>
      <c r="F850" s="405">
        <v>1</v>
      </c>
      <c r="G850" s="8"/>
      <c r="H850" s="413">
        <v>6964</v>
      </c>
      <c r="I850" s="146">
        <f t="shared" si="162"/>
        <v>4874.7999999999993</v>
      </c>
      <c r="J850" s="255">
        <f t="shared" si="163"/>
        <v>187.49230769230766</v>
      </c>
      <c r="K850" s="8" t="s">
        <v>3526</v>
      </c>
      <c r="L850" s="401"/>
      <c r="M850" s="572"/>
      <c r="N850" s="8" t="s">
        <v>3208</v>
      </c>
      <c r="O850" s="426">
        <v>0.10529999999999999</v>
      </c>
      <c r="P850" s="423">
        <v>4000</v>
      </c>
      <c r="Q850" s="439">
        <v>19000</v>
      </c>
      <c r="R850" s="451" t="s">
        <v>4496</v>
      </c>
      <c r="S850" s="454"/>
      <c r="T850" s="448">
        <v>60</v>
      </c>
      <c r="U850" s="553" t="s">
        <v>4497</v>
      </c>
      <c r="V850" s="524" t="s">
        <v>4498</v>
      </c>
      <c r="W850" s="478" t="s">
        <v>775</v>
      </c>
      <c r="X850" s="169"/>
      <c r="Y850" s="238" t="s">
        <v>245</v>
      </c>
      <c r="Z850" s="145">
        <f t="shared" si="164"/>
        <v>0</v>
      </c>
      <c r="AA850" s="145">
        <f t="shared" si="165"/>
        <v>0</v>
      </c>
      <c r="AB850" s="257">
        <f t="shared" si="166"/>
        <v>0</v>
      </c>
      <c r="AC850" s="142">
        <f t="shared" si="167"/>
        <v>0</v>
      </c>
      <c r="AD850" s="143">
        <f t="shared" si="168"/>
        <v>0</v>
      </c>
      <c r="AE850" s="144" t="str">
        <f t="shared" si="169"/>
        <v/>
      </c>
      <c r="AF850" s="144">
        <f t="shared" si="170"/>
        <v>0</v>
      </c>
      <c r="AG850" s="144" t="str">
        <f t="shared" si="171"/>
        <v/>
      </c>
      <c r="AH850" s="591">
        <f t="shared" si="172"/>
        <v>0</v>
      </c>
    </row>
    <row r="851" spans="1:34" ht="15.75">
      <c r="A851" s="12" t="s">
        <v>5715</v>
      </c>
      <c r="B851" s="13"/>
      <c r="C851" s="348"/>
      <c r="D851" s="382"/>
      <c r="E851" s="380"/>
      <c r="F851" s="400"/>
      <c r="G851" s="8"/>
      <c r="H851" s="413"/>
      <c r="I851" s="410"/>
      <c r="J851" s="565"/>
      <c r="K851" s="417"/>
      <c r="L851" s="8"/>
      <c r="M851" s="572"/>
      <c r="N851" s="417"/>
      <c r="O851" s="346"/>
      <c r="P851" s="423"/>
      <c r="Q851" s="439"/>
      <c r="R851" s="461"/>
      <c r="S851" s="457"/>
      <c r="T851" s="425"/>
      <c r="U851" s="506"/>
      <c r="V851" s="521"/>
      <c r="W851" s="425"/>
      <c r="X851" s="137"/>
      <c r="Y851" s="71" t="s">
        <v>1015</v>
      </c>
      <c r="Z851" s="195"/>
      <c r="AA851" s="195"/>
      <c r="AB851" s="142"/>
      <c r="AC851" s="142"/>
      <c r="AD851" s="143"/>
      <c r="AE851" s="144"/>
      <c r="AF851" s="144"/>
      <c r="AG851" s="144"/>
      <c r="AH851" s="591"/>
    </row>
    <row r="852" spans="1:34">
      <c r="A852" s="573"/>
      <c r="B852" s="13">
        <v>112</v>
      </c>
      <c r="C852" s="353" t="s">
        <v>2514</v>
      </c>
      <c r="D852" s="341" t="s">
        <v>2515</v>
      </c>
      <c r="E852" s="379" t="s">
        <v>335</v>
      </c>
      <c r="F852" s="405">
        <v>6</v>
      </c>
      <c r="G852" s="136"/>
      <c r="H852" s="413">
        <v>659</v>
      </c>
      <c r="I852" s="146">
        <f t="shared" si="162"/>
        <v>461.29999999999995</v>
      </c>
      <c r="J852" s="255">
        <f t="shared" si="163"/>
        <v>17.742307692307691</v>
      </c>
      <c r="K852" s="8" t="s">
        <v>3207</v>
      </c>
      <c r="L852" s="401"/>
      <c r="M852" s="572"/>
      <c r="N852" s="8" t="s">
        <v>3208</v>
      </c>
      <c r="O852" s="426">
        <v>6.4259999999999998E-2</v>
      </c>
      <c r="P852" s="423">
        <v>3180</v>
      </c>
      <c r="Q852" s="439">
        <v>24900</v>
      </c>
      <c r="R852" s="451" t="s">
        <v>4499</v>
      </c>
      <c r="S852" s="457"/>
      <c r="T852" s="448">
        <v>50</v>
      </c>
      <c r="U852" s="549" t="s">
        <v>5511</v>
      </c>
      <c r="V852" s="507" t="s">
        <v>4500</v>
      </c>
      <c r="W852" s="479" t="s">
        <v>796</v>
      </c>
      <c r="X852" s="169"/>
      <c r="Y852" s="238" t="s">
        <v>245</v>
      </c>
      <c r="Z852" s="145">
        <f t="shared" si="164"/>
        <v>0</v>
      </c>
      <c r="AA852" s="145">
        <f t="shared" si="165"/>
        <v>0</v>
      </c>
      <c r="AB852" s="257">
        <f t="shared" si="166"/>
        <v>0</v>
      </c>
      <c r="AC852" s="142">
        <f t="shared" si="167"/>
        <v>0</v>
      </c>
      <c r="AD852" s="143">
        <f t="shared" si="168"/>
        <v>0</v>
      </c>
      <c r="AE852" s="144" t="str">
        <f t="shared" si="169"/>
        <v/>
      </c>
      <c r="AF852" s="144">
        <f t="shared" si="170"/>
        <v>0</v>
      </c>
      <c r="AG852" s="144" t="str">
        <f t="shared" si="171"/>
        <v/>
      </c>
      <c r="AH852" s="591">
        <f t="shared" si="172"/>
        <v>0</v>
      </c>
    </row>
    <row r="853" spans="1:34">
      <c r="A853" s="573"/>
      <c r="B853" s="13">
        <v>112</v>
      </c>
      <c r="C853" s="341" t="s">
        <v>2516</v>
      </c>
      <c r="D853" s="341" t="s">
        <v>2517</v>
      </c>
      <c r="E853" s="379" t="s">
        <v>335</v>
      </c>
      <c r="F853" s="405">
        <v>6</v>
      </c>
      <c r="G853" s="136"/>
      <c r="H853" s="413">
        <v>659</v>
      </c>
      <c r="I853" s="146">
        <f t="shared" si="162"/>
        <v>461.29999999999995</v>
      </c>
      <c r="J853" s="255">
        <f t="shared" si="163"/>
        <v>17.742307692307691</v>
      </c>
      <c r="K853" s="8" t="s">
        <v>3207</v>
      </c>
      <c r="L853" s="401"/>
      <c r="M853" s="572"/>
      <c r="N853" s="8" t="s">
        <v>3208</v>
      </c>
      <c r="O853" s="426">
        <v>6.4259999999999998E-2</v>
      </c>
      <c r="P853" s="423">
        <v>3180</v>
      </c>
      <c r="Q853" s="439">
        <v>24900</v>
      </c>
      <c r="R853" s="451" t="s">
        <v>4296</v>
      </c>
      <c r="S853" s="457"/>
      <c r="T853" s="448">
        <v>50</v>
      </c>
      <c r="U853" s="549" t="s">
        <v>5512</v>
      </c>
      <c r="V853" s="539" t="s">
        <v>4501</v>
      </c>
      <c r="W853" s="479" t="s">
        <v>796</v>
      </c>
      <c r="X853" s="169"/>
      <c r="Y853" s="71" t="s">
        <v>247</v>
      </c>
      <c r="Z853" s="145">
        <f t="shared" si="164"/>
        <v>0</v>
      </c>
      <c r="AA853" s="145">
        <f t="shared" si="165"/>
        <v>0</v>
      </c>
      <c r="AB853" s="257">
        <f t="shared" si="166"/>
        <v>0</v>
      </c>
      <c r="AC853" s="142">
        <f t="shared" si="167"/>
        <v>0</v>
      </c>
      <c r="AD853" s="143">
        <f t="shared" si="168"/>
        <v>0</v>
      </c>
      <c r="AE853" s="144" t="str">
        <f t="shared" si="169"/>
        <v/>
      </c>
      <c r="AF853" s="144">
        <f t="shared" si="170"/>
        <v>0</v>
      </c>
      <c r="AG853" s="144" t="str">
        <f t="shared" si="171"/>
        <v/>
      </c>
      <c r="AH853" s="591">
        <f t="shared" si="172"/>
        <v>0</v>
      </c>
    </row>
    <row r="854" spans="1:34">
      <c r="A854" s="573"/>
      <c r="B854" s="13">
        <v>112</v>
      </c>
      <c r="C854" s="341" t="s">
        <v>2518</v>
      </c>
      <c r="D854" s="341" t="s">
        <v>529</v>
      </c>
      <c r="E854" s="379" t="s">
        <v>335</v>
      </c>
      <c r="F854" s="405">
        <v>6</v>
      </c>
      <c r="G854" s="136"/>
      <c r="H854" s="413">
        <v>659</v>
      </c>
      <c r="I854" s="146">
        <f t="shared" si="162"/>
        <v>461.29999999999995</v>
      </c>
      <c r="J854" s="255">
        <f t="shared" si="163"/>
        <v>17.742307692307691</v>
      </c>
      <c r="K854" s="8" t="s">
        <v>3207</v>
      </c>
      <c r="L854" s="401"/>
      <c r="M854" s="572"/>
      <c r="N854" s="8" t="s">
        <v>3208</v>
      </c>
      <c r="O854" s="426">
        <v>6.4259999999999998E-2</v>
      </c>
      <c r="P854" s="423">
        <v>3180</v>
      </c>
      <c r="Q854" s="439">
        <v>24800</v>
      </c>
      <c r="R854" s="451" t="s">
        <v>4296</v>
      </c>
      <c r="S854" s="457"/>
      <c r="T854" s="448">
        <v>40</v>
      </c>
      <c r="U854" s="549" t="s">
        <v>673</v>
      </c>
      <c r="V854" s="539" t="s">
        <v>4502</v>
      </c>
      <c r="W854" s="479" t="s">
        <v>796</v>
      </c>
      <c r="X854" s="169"/>
      <c r="Y854" s="71" t="s">
        <v>245</v>
      </c>
      <c r="Z854" s="145">
        <f t="shared" si="164"/>
        <v>0</v>
      </c>
      <c r="AA854" s="145">
        <f t="shared" si="165"/>
        <v>0</v>
      </c>
      <c r="AB854" s="257">
        <f t="shared" si="166"/>
        <v>0</v>
      </c>
      <c r="AC854" s="142">
        <f t="shared" si="167"/>
        <v>0</v>
      </c>
      <c r="AD854" s="143">
        <f t="shared" si="168"/>
        <v>0</v>
      </c>
      <c r="AE854" s="144" t="str">
        <f t="shared" si="169"/>
        <v/>
      </c>
      <c r="AF854" s="144">
        <f t="shared" si="170"/>
        <v>0</v>
      </c>
      <c r="AG854" s="144" t="str">
        <f t="shared" si="171"/>
        <v/>
      </c>
      <c r="AH854" s="591">
        <f t="shared" si="172"/>
        <v>0</v>
      </c>
    </row>
    <row r="855" spans="1:34" ht="15.75">
      <c r="A855" s="12" t="s">
        <v>5716</v>
      </c>
      <c r="B855" s="13"/>
      <c r="C855" s="348"/>
      <c r="D855" s="382"/>
      <c r="E855" s="380"/>
      <c r="F855" s="401"/>
      <c r="G855" s="136"/>
      <c r="H855" s="413"/>
      <c r="I855" s="410"/>
      <c r="J855" s="565"/>
      <c r="K855" s="417"/>
      <c r="L855" s="8"/>
      <c r="M855" s="572"/>
      <c r="N855" s="417"/>
      <c r="O855" s="346"/>
      <c r="P855" s="423"/>
      <c r="Q855" s="439"/>
      <c r="R855" s="461"/>
      <c r="S855" s="457"/>
      <c r="T855" s="425"/>
      <c r="U855" s="506"/>
      <c r="V855" s="530"/>
      <c r="W855" s="425"/>
      <c r="X855" s="137"/>
      <c r="Y855" s="238" t="s">
        <v>1015</v>
      </c>
      <c r="Z855" s="195"/>
      <c r="AA855" s="195"/>
      <c r="AB855" s="142"/>
      <c r="AC855" s="142"/>
      <c r="AD855" s="143"/>
      <c r="AE855" s="144"/>
      <c r="AF855" s="144"/>
      <c r="AG855" s="144"/>
      <c r="AH855" s="591"/>
    </row>
    <row r="856" spans="1:34">
      <c r="A856" s="573"/>
      <c r="B856" s="13">
        <v>113</v>
      </c>
      <c r="C856" s="366" t="s">
        <v>2519</v>
      </c>
      <c r="D856" s="345" t="s">
        <v>2520</v>
      </c>
      <c r="E856" s="379" t="s">
        <v>334</v>
      </c>
      <c r="F856" s="405">
        <v>8</v>
      </c>
      <c r="G856" s="136"/>
      <c r="H856" s="413">
        <v>410</v>
      </c>
      <c r="I856" s="146">
        <f t="shared" si="162"/>
        <v>287</v>
      </c>
      <c r="J856" s="255">
        <f t="shared" si="163"/>
        <v>11.038461538461538</v>
      </c>
      <c r="K856" s="8" t="s">
        <v>3207</v>
      </c>
      <c r="L856" s="401"/>
      <c r="M856" s="572"/>
      <c r="N856" s="8" t="s">
        <v>3208</v>
      </c>
      <c r="O856" s="426">
        <v>4.9895999999999996E-2</v>
      </c>
      <c r="P856" s="423">
        <v>2856</v>
      </c>
      <c r="Q856" s="439">
        <v>20364</v>
      </c>
      <c r="R856" s="451" t="s">
        <v>4503</v>
      </c>
      <c r="S856" s="457"/>
      <c r="T856" s="448">
        <v>35</v>
      </c>
      <c r="U856" s="549" t="s">
        <v>5513</v>
      </c>
      <c r="V856" s="522" t="s">
        <v>4504</v>
      </c>
      <c r="W856" s="479" t="s">
        <v>813</v>
      </c>
      <c r="X856" s="169"/>
      <c r="Y856" s="71" t="s">
        <v>247</v>
      </c>
      <c r="Z856" s="145">
        <f t="shared" si="164"/>
        <v>0</v>
      </c>
      <c r="AA856" s="145">
        <f t="shared" si="165"/>
        <v>0</v>
      </c>
      <c r="AB856" s="257">
        <f t="shared" si="166"/>
        <v>0</v>
      </c>
      <c r="AC856" s="142">
        <f t="shared" si="167"/>
        <v>0</v>
      </c>
      <c r="AD856" s="143">
        <f t="shared" si="168"/>
        <v>0</v>
      </c>
      <c r="AE856" s="144" t="str">
        <f t="shared" si="169"/>
        <v/>
      </c>
      <c r="AF856" s="144">
        <f t="shared" si="170"/>
        <v>0</v>
      </c>
      <c r="AG856" s="144" t="str">
        <f t="shared" si="171"/>
        <v/>
      </c>
      <c r="AH856" s="591">
        <f t="shared" si="172"/>
        <v>0</v>
      </c>
    </row>
    <row r="857" spans="1:34">
      <c r="A857" s="573"/>
      <c r="B857" s="13">
        <v>113</v>
      </c>
      <c r="C857" s="345" t="s">
        <v>2521</v>
      </c>
      <c r="D857" s="345" t="s">
        <v>2522</v>
      </c>
      <c r="E857" s="379" t="s">
        <v>334</v>
      </c>
      <c r="F857" s="405">
        <v>8</v>
      </c>
      <c r="G857" s="136"/>
      <c r="H857" s="413">
        <v>410</v>
      </c>
      <c r="I857" s="146">
        <f t="shared" ref="I857:I919" si="173">(H857)*$G$20</f>
        <v>287</v>
      </c>
      <c r="J857" s="255">
        <f t="shared" ref="J857:J919" si="174">(I857/$J$19)</f>
        <v>11.038461538461538</v>
      </c>
      <c r="K857" s="8" t="s">
        <v>3207</v>
      </c>
      <c r="L857" s="401"/>
      <c r="M857" s="572"/>
      <c r="N857" s="8" t="s">
        <v>3208</v>
      </c>
      <c r="O857" s="426">
        <v>4.9895999999999996E-2</v>
      </c>
      <c r="P857" s="423">
        <v>2856</v>
      </c>
      <c r="Q857" s="439">
        <v>20156</v>
      </c>
      <c r="R857" s="451" t="s">
        <v>4503</v>
      </c>
      <c r="S857" s="457"/>
      <c r="T857" s="448">
        <v>35</v>
      </c>
      <c r="U857" s="552" t="s">
        <v>5514</v>
      </c>
      <c r="V857" s="523" t="s">
        <v>4505</v>
      </c>
      <c r="W857" s="479" t="s">
        <v>813</v>
      </c>
      <c r="X857" s="169"/>
      <c r="Y857" s="238" t="s">
        <v>6572</v>
      </c>
      <c r="Z857" s="145">
        <f t="shared" ref="Z857:Z919" si="175">(X857*F857*I857)</f>
        <v>0</v>
      </c>
      <c r="AA857" s="145">
        <f t="shared" ref="AA857:AA919" si="176">(Z857*1.21)</f>
        <v>0</v>
      </c>
      <c r="AB857" s="257">
        <f t="shared" ref="AB857:AB919" si="177">(X857*J857*F857)</f>
        <v>0</v>
      </c>
      <c r="AC857" s="142">
        <f t="shared" ref="AC857:AC919" si="178">(X857*Q857/1000)</f>
        <v>0</v>
      </c>
      <c r="AD857" s="143">
        <f t="shared" ref="AD857:AD919" si="179">(X857*O857)</f>
        <v>0</v>
      </c>
      <c r="AE857" s="144" t="str">
        <f t="shared" ref="AE857:AE919" si="180">IF(N857="1.1G",(P857/1000)*X857,"")</f>
        <v/>
      </c>
      <c r="AF857" s="144">
        <f t="shared" ref="AF857:AF919" si="181">IF(N857="1.3G",(P857/1000)*X857,"")</f>
        <v>0</v>
      </c>
      <c r="AG857" s="144" t="str">
        <f t="shared" ref="AG857:AG919" si="182">IF(N857="1.4G",(P857/1000)*X857,"")</f>
        <v/>
      </c>
      <c r="AH857" s="591">
        <f t="shared" ref="AH857:AH919" si="183">SUM(AE857:AG857)</f>
        <v>0</v>
      </c>
    </row>
    <row r="858" spans="1:34">
      <c r="A858" s="573"/>
      <c r="B858" s="13">
        <v>113</v>
      </c>
      <c r="C858" s="345" t="s">
        <v>2523</v>
      </c>
      <c r="D858" s="345" t="s">
        <v>2524</v>
      </c>
      <c r="E858" s="379" t="s">
        <v>334</v>
      </c>
      <c r="F858" s="405">
        <v>8</v>
      </c>
      <c r="G858" s="8"/>
      <c r="H858" s="413">
        <v>410</v>
      </c>
      <c r="I858" s="146">
        <f t="shared" si="173"/>
        <v>287</v>
      </c>
      <c r="J858" s="255">
        <f t="shared" si="174"/>
        <v>11.038461538461538</v>
      </c>
      <c r="K858" s="8" t="s">
        <v>3207</v>
      </c>
      <c r="L858" s="401"/>
      <c r="M858" s="572"/>
      <c r="N858" s="8" t="s">
        <v>3208</v>
      </c>
      <c r="O858" s="426">
        <v>4.9895999999999996E-2</v>
      </c>
      <c r="P858" s="423">
        <v>2856</v>
      </c>
      <c r="Q858" s="439">
        <v>19708</v>
      </c>
      <c r="R858" s="451" t="s">
        <v>4296</v>
      </c>
      <c r="S858" s="459"/>
      <c r="T858" s="448">
        <v>35</v>
      </c>
      <c r="U858" s="552" t="s">
        <v>5515</v>
      </c>
      <c r="V858" s="529" t="s">
        <v>4506</v>
      </c>
      <c r="W858" s="479" t="s">
        <v>813</v>
      </c>
      <c r="X858" s="169"/>
      <c r="Y858" s="71" t="s">
        <v>245</v>
      </c>
      <c r="Z858" s="145">
        <f t="shared" si="175"/>
        <v>0</v>
      </c>
      <c r="AA858" s="145">
        <f t="shared" si="176"/>
        <v>0</v>
      </c>
      <c r="AB858" s="257">
        <f t="shared" si="177"/>
        <v>0</v>
      </c>
      <c r="AC858" s="142">
        <f t="shared" si="178"/>
        <v>0</v>
      </c>
      <c r="AD858" s="143">
        <f t="shared" si="179"/>
        <v>0</v>
      </c>
      <c r="AE858" s="144" t="str">
        <f t="shared" si="180"/>
        <v/>
      </c>
      <c r="AF858" s="144">
        <f t="shared" si="181"/>
        <v>0</v>
      </c>
      <c r="AG858" s="144" t="str">
        <f t="shared" si="182"/>
        <v/>
      </c>
      <c r="AH858" s="591">
        <f t="shared" si="183"/>
        <v>0</v>
      </c>
    </row>
    <row r="859" spans="1:34" ht="15.75">
      <c r="A859" s="12" t="s">
        <v>5717</v>
      </c>
      <c r="B859" s="13"/>
      <c r="C859" s="348"/>
      <c r="D859" s="348"/>
      <c r="E859" s="380"/>
      <c r="F859" s="401"/>
      <c r="G859" s="136"/>
      <c r="H859" s="413"/>
      <c r="I859" s="410"/>
      <c r="J859" s="565"/>
      <c r="K859" s="417"/>
      <c r="L859" s="8"/>
      <c r="M859" s="572"/>
      <c r="N859" s="417"/>
      <c r="O859" s="346"/>
      <c r="P859" s="423"/>
      <c r="Q859" s="402"/>
      <c r="R859" s="454"/>
      <c r="S859" s="456"/>
      <c r="T859" s="425"/>
      <c r="U859" s="506"/>
      <c r="V859" s="530"/>
      <c r="W859" s="425"/>
      <c r="X859" s="137"/>
      <c r="Y859" s="238" t="s">
        <v>1015</v>
      </c>
      <c r="Z859" s="195"/>
      <c r="AA859" s="195"/>
      <c r="AB859" s="142"/>
      <c r="AC859" s="142"/>
      <c r="AD859" s="143"/>
      <c r="AE859" s="144"/>
      <c r="AF859" s="144"/>
      <c r="AG859" s="144"/>
      <c r="AH859" s="591"/>
    </row>
    <row r="860" spans="1:34">
      <c r="A860" s="573"/>
      <c r="B860" s="13">
        <v>222</v>
      </c>
      <c r="C860" s="353" t="s">
        <v>2525</v>
      </c>
      <c r="D860" s="341" t="s">
        <v>2526</v>
      </c>
      <c r="E860" s="379" t="s">
        <v>334</v>
      </c>
      <c r="F860" s="405">
        <v>8</v>
      </c>
      <c r="G860" s="136"/>
      <c r="H860" s="413">
        <v>565</v>
      </c>
      <c r="I860" s="146">
        <f t="shared" si="173"/>
        <v>395.5</v>
      </c>
      <c r="J860" s="255">
        <f t="shared" si="174"/>
        <v>15.211538461538462</v>
      </c>
      <c r="K860" s="8" t="s">
        <v>3145</v>
      </c>
      <c r="L860" s="346"/>
      <c r="M860" s="572" t="s">
        <v>5777</v>
      </c>
      <c r="N860" s="8" t="s">
        <v>3208</v>
      </c>
      <c r="O860" s="426">
        <v>7.4200000000000002E-2</v>
      </c>
      <c r="P860" s="423">
        <v>4000</v>
      </c>
      <c r="Q860" s="402">
        <v>23500</v>
      </c>
      <c r="R860" s="461" t="s">
        <v>4507</v>
      </c>
      <c r="S860" s="457"/>
      <c r="T860" s="448">
        <v>30</v>
      </c>
      <c r="U860" s="548" t="s">
        <v>5516</v>
      </c>
      <c r="V860" s="512" t="s">
        <v>4508</v>
      </c>
      <c r="W860" s="425" t="s">
        <v>6007</v>
      </c>
      <c r="X860" s="169"/>
      <c r="Y860" s="71" t="s">
        <v>245</v>
      </c>
      <c r="Z860" s="145">
        <f t="shared" si="175"/>
        <v>0</v>
      </c>
      <c r="AA860" s="145">
        <f t="shared" si="176"/>
        <v>0</v>
      </c>
      <c r="AB860" s="257">
        <f t="shared" si="177"/>
        <v>0</v>
      </c>
      <c r="AC860" s="142">
        <f t="shared" si="178"/>
        <v>0</v>
      </c>
      <c r="AD860" s="143">
        <f t="shared" si="179"/>
        <v>0</v>
      </c>
      <c r="AE860" s="144" t="str">
        <f t="shared" si="180"/>
        <v/>
      </c>
      <c r="AF860" s="144">
        <f t="shared" si="181"/>
        <v>0</v>
      </c>
      <c r="AG860" s="144" t="str">
        <f t="shared" si="182"/>
        <v/>
      </c>
      <c r="AH860" s="591">
        <f t="shared" si="183"/>
        <v>0</v>
      </c>
    </row>
    <row r="861" spans="1:34" ht="15.75">
      <c r="A861" s="12" t="s">
        <v>5718</v>
      </c>
      <c r="B861" s="13"/>
      <c r="C861" s="348"/>
      <c r="D861" s="348"/>
      <c r="E861" s="380"/>
      <c r="F861" s="401"/>
      <c r="G861" s="8"/>
      <c r="H861" s="413"/>
      <c r="I861" s="410"/>
      <c r="J861" s="565"/>
      <c r="K861" s="417"/>
      <c r="L861" s="8"/>
      <c r="M861" s="572"/>
      <c r="N861" s="417"/>
      <c r="O861" s="346"/>
      <c r="P861" s="423"/>
      <c r="Q861" s="402"/>
      <c r="R861" s="454"/>
      <c r="S861" s="456"/>
      <c r="T861" s="425"/>
      <c r="U861" s="555"/>
      <c r="V861" s="530"/>
      <c r="W861" s="425"/>
      <c r="X861" s="137"/>
      <c r="Y861" s="71" t="s">
        <v>1015</v>
      </c>
      <c r="Z861" s="195"/>
      <c r="AA861" s="195"/>
      <c r="AB861" s="142"/>
      <c r="AC861" s="142"/>
      <c r="AD861" s="143"/>
      <c r="AE861" s="144"/>
      <c r="AF861" s="144"/>
      <c r="AG861" s="144"/>
      <c r="AH861" s="591"/>
    </row>
    <row r="862" spans="1:34">
      <c r="A862" s="573"/>
      <c r="B862" s="13">
        <v>222</v>
      </c>
      <c r="C862" s="353" t="s">
        <v>2527</v>
      </c>
      <c r="D862" s="341" t="s">
        <v>2526</v>
      </c>
      <c r="E862" s="379" t="s">
        <v>334</v>
      </c>
      <c r="F862" s="405">
        <v>8</v>
      </c>
      <c r="G862" s="8"/>
      <c r="H862" s="413">
        <v>681</v>
      </c>
      <c r="I862" s="146">
        <f t="shared" si="173"/>
        <v>476.7</v>
      </c>
      <c r="J862" s="255">
        <f t="shared" si="174"/>
        <v>18.334615384615383</v>
      </c>
      <c r="K862" s="8" t="s">
        <v>3145</v>
      </c>
      <c r="L862" s="346"/>
      <c r="M862" s="572" t="s">
        <v>5777</v>
      </c>
      <c r="N862" s="8" t="s">
        <v>10</v>
      </c>
      <c r="O862" s="426">
        <v>9.4064250000000002E-2</v>
      </c>
      <c r="P862" s="423">
        <v>4000</v>
      </c>
      <c r="Q862" s="402">
        <v>27500</v>
      </c>
      <c r="R862" s="461" t="s">
        <v>4507</v>
      </c>
      <c r="S862" s="456"/>
      <c r="T862" s="448">
        <v>30</v>
      </c>
      <c r="U862" s="548" t="s">
        <v>5517</v>
      </c>
      <c r="V862" s="512" t="s">
        <v>4508</v>
      </c>
      <c r="W862" s="425" t="s">
        <v>6007</v>
      </c>
      <c r="X862" s="169"/>
      <c r="Y862" s="71" t="s">
        <v>245</v>
      </c>
      <c r="Z862" s="145">
        <f t="shared" si="175"/>
        <v>0</v>
      </c>
      <c r="AA862" s="145">
        <f t="shared" si="176"/>
        <v>0</v>
      </c>
      <c r="AB862" s="257">
        <f t="shared" si="177"/>
        <v>0</v>
      </c>
      <c r="AC862" s="142">
        <f t="shared" si="178"/>
        <v>0</v>
      </c>
      <c r="AD862" s="143">
        <f t="shared" si="179"/>
        <v>0</v>
      </c>
      <c r="AE862" s="144" t="str">
        <f t="shared" si="180"/>
        <v/>
      </c>
      <c r="AF862" s="144" t="str">
        <f t="shared" si="181"/>
        <v/>
      </c>
      <c r="AG862" s="144">
        <f t="shared" si="182"/>
        <v>0</v>
      </c>
      <c r="AH862" s="591">
        <f t="shared" si="183"/>
        <v>0</v>
      </c>
    </row>
    <row r="863" spans="1:34" ht="15.75">
      <c r="A863" s="12" t="s">
        <v>5719</v>
      </c>
      <c r="B863" s="13"/>
      <c r="C863" s="348"/>
      <c r="D863" s="382"/>
      <c r="E863" s="380"/>
      <c r="F863" s="401"/>
      <c r="G863" s="8"/>
      <c r="H863" s="413"/>
      <c r="I863" s="410"/>
      <c r="J863" s="565"/>
      <c r="K863" s="417"/>
      <c r="L863" s="8"/>
      <c r="M863" s="572"/>
      <c r="N863" s="417"/>
      <c r="O863" s="346"/>
      <c r="P863" s="423"/>
      <c r="Q863" s="439"/>
      <c r="R863" s="454"/>
      <c r="S863" s="456"/>
      <c r="T863" s="425"/>
      <c r="U863" s="506"/>
      <c r="V863" s="530"/>
      <c r="W863" s="425"/>
      <c r="X863" s="137"/>
      <c r="Y863" s="238" t="s">
        <v>1015</v>
      </c>
      <c r="Z863" s="195"/>
      <c r="AA863" s="195"/>
      <c r="AB863" s="142"/>
      <c r="AC863" s="142"/>
      <c r="AD863" s="143"/>
      <c r="AE863" s="144"/>
      <c r="AF863" s="144"/>
      <c r="AG863" s="144"/>
      <c r="AH863" s="591"/>
    </row>
    <row r="864" spans="1:34">
      <c r="A864" s="573"/>
      <c r="B864" s="13">
        <v>114</v>
      </c>
      <c r="C864" s="341" t="s">
        <v>2528</v>
      </c>
      <c r="D864" s="341" t="s">
        <v>2529</v>
      </c>
      <c r="E864" s="379" t="s">
        <v>318</v>
      </c>
      <c r="F864" s="405">
        <v>3</v>
      </c>
      <c r="G864" s="136"/>
      <c r="H864" s="413">
        <v>1298</v>
      </c>
      <c r="I864" s="146">
        <f t="shared" si="173"/>
        <v>908.59999999999991</v>
      </c>
      <c r="J864" s="255">
        <f t="shared" si="174"/>
        <v>34.946153846153841</v>
      </c>
      <c r="K864" s="8" t="s">
        <v>3207</v>
      </c>
      <c r="L864" s="401"/>
      <c r="M864" s="572"/>
      <c r="N864" s="8" t="s">
        <v>3208</v>
      </c>
      <c r="O864" s="426">
        <v>8.5319999999999993E-2</v>
      </c>
      <c r="P864" s="423">
        <v>2976</v>
      </c>
      <c r="Q864" s="439">
        <v>29100</v>
      </c>
      <c r="R864" s="460" t="s">
        <v>4510</v>
      </c>
      <c r="S864" s="460"/>
      <c r="T864" s="448">
        <v>45</v>
      </c>
      <c r="U864" s="552" t="s">
        <v>4511</v>
      </c>
      <c r="V864" s="524" t="s">
        <v>4512</v>
      </c>
      <c r="W864" s="479" t="s">
        <v>800</v>
      </c>
      <c r="X864" s="169"/>
      <c r="Y864" s="71" t="s">
        <v>247</v>
      </c>
      <c r="Z864" s="145">
        <f t="shared" si="175"/>
        <v>0</v>
      </c>
      <c r="AA864" s="145">
        <f t="shared" si="176"/>
        <v>0</v>
      </c>
      <c r="AB864" s="257">
        <f t="shared" si="177"/>
        <v>0</v>
      </c>
      <c r="AC864" s="142">
        <f t="shared" si="178"/>
        <v>0</v>
      </c>
      <c r="AD864" s="143">
        <f t="shared" si="179"/>
        <v>0</v>
      </c>
      <c r="AE864" s="144" t="str">
        <f t="shared" si="180"/>
        <v/>
      </c>
      <c r="AF864" s="144">
        <f t="shared" si="181"/>
        <v>0</v>
      </c>
      <c r="AG864" s="144" t="str">
        <f t="shared" si="182"/>
        <v/>
      </c>
      <c r="AH864" s="591">
        <f t="shared" si="183"/>
        <v>0</v>
      </c>
    </row>
    <row r="865" spans="1:34">
      <c r="A865" s="573"/>
      <c r="B865" s="13">
        <v>114</v>
      </c>
      <c r="C865" s="341" t="s">
        <v>2530</v>
      </c>
      <c r="D865" s="341" t="s">
        <v>531</v>
      </c>
      <c r="E865" s="379" t="s">
        <v>318</v>
      </c>
      <c r="F865" s="405">
        <v>3</v>
      </c>
      <c r="G865" s="8"/>
      <c r="H865" s="413">
        <v>1298</v>
      </c>
      <c r="I865" s="146">
        <f t="shared" si="173"/>
        <v>908.59999999999991</v>
      </c>
      <c r="J865" s="255">
        <f t="shared" si="174"/>
        <v>34.946153846153841</v>
      </c>
      <c r="K865" s="8" t="s">
        <v>3207</v>
      </c>
      <c r="L865" s="401"/>
      <c r="M865" s="572"/>
      <c r="N865" s="8" t="s">
        <v>3208</v>
      </c>
      <c r="O865" s="426">
        <v>8.5319999999999993E-2</v>
      </c>
      <c r="P865" s="423">
        <v>2976</v>
      </c>
      <c r="Q865" s="439">
        <v>29100</v>
      </c>
      <c r="R865" s="460" t="s">
        <v>4510</v>
      </c>
      <c r="S865" s="460"/>
      <c r="T865" s="448">
        <v>45</v>
      </c>
      <c r="U865" s="552" t="s">
        <v>674</v>
      </c>
      <c r="V865" s="510" t="s">
        <v>4513</v>
      </c>
      <c r="W865" s="479" t="s">
        <v>800</v>
      </c>
      <c r="X865" s="169"/>
      <c r="Y865" s="641" t="s">
        <v>245</v>
      </c>
      <c r="Z865" s="145">
        <f t="shared" si="175"/>
        <v>0</v>
      </c>
      <c r="AA865" s="145">
        <f t="shared" si="176"/>
        <v>0</v>
      </c>
      <c r="AB865" s="257">
        <f t="shared" si="177"/>
        <v>0</v>
      </c>
      <c r="AC865" s="142">
        <f t="shared" si="178"/>
        <v>0</v>
      </c>
      <c r="AD865" s="143">
        <f t="shared" si="179"/>
        <v>0</v>
      </c>
      <c r="AE865" s="144" t="str">
        <f t="shared" si="180"/>
        <v/>
      </c>
      <c r="AF865" s="144">
        <f t="shared" si="181"/>
        <v>0</v>
      </c>
      <c r="AG865" s="144" t="str">
        <f t="shared" si="182"/>
        <v/>
      </c>
      <c r="AH865" s="591">
        <f t="shared" si="183"/>
        <v>0</v>
      </c>
    </row>
    <row r="866" spans="1:34" ht="15.75">
      <c r="A866" s="12" t="s">
        <v>5720</v>
      </c>
      <c r="B866" s="13"/>
      <c r="C866" s="348"/>
      <c r="D866" s="341"/>
      <c r="E866" s="379"/>
      <c r="F866" s="401"/>
      <c r="G866" s="136"/>
      <c r="H866" s="413"/>
      <c r="I866" s="410"/>
      <c r="J866" s="565"/>
      <c r="K866" s="346"/>
      <c r="L866" s="8"/>
      <c r="M866" s="572"/>
      <c r="N866" s="346"/>
      <c r="O866" s="346"/>
      <c r="P866" s="423"/>
      <c r="Q866" s="439"/>
      <c r="R866" s="454"/>
      <c r="S866" s="456"/>
      <c r="T866" s="425"/>
      <c r="U866" s="506"/>
      <c r="V866" s="530"/>
      <c r="W866" s="425"/>
      <c r="X866" s="137"/>
      <c r="Y866" s="71" t="s">
        <v>1015</v>
      </c>
      <c r="Z866" s="195"/>
      <c r="AA866" s="195"/>
      <c r="AB866" s="142"/>
      <c r="AC866" s="142"/>
      <c r="AD866" s="143"/>
      <c r="AE866" s="144"/>
      <c r="AF866" s="144"/>
      <c r="AG866" s="144"/>
      <c r="AH866" s="591"/>
    </row>
    <row r="867" spans="1:34">
      <c r="A867" s="573"/>
      <c r="B867" s="13">
        <v>115</v>
      </c>
      <c r="C867" s="341" t="s">
        <v>2531</v>
      </c>
      <c r="D867" s="341" t="s">
        <v>2532</v>
      </c>
      <c r="E867" s="379" t="s">
        <v>334</v>
      </c>
      <c r="F867" s="405">
        <v>8</v>
      </c>
      <c r="G867" s="136"/>
      <c r="H867" s="413">
        <v>621</v>
      </c>
      <c r="I867" s="146">
        <f t="shared" si="173"/>
        <v>434.7</v>
      </c>
      <c r="J867" s="255">
        <f t="shared" si="174"/>
        <v>16.719230769230769</v>
      </c>
      <c r="K867" s="8" t="s">
        <v>3207</v>
      </c>
      <c r="L867" s="401"/>
      <c r="M867" s="572"/>
      <c r="N867" s="8" t="s">
        <v>3208</v>
      </c>
      <c r="O867" s="426">
        <v>6.4712999999999993E-2</v>
      </c>
      <c r="P867" s="423">
        <v>6864</v>
      </c>
      <c r="Q867" s="439">
        <v>28700</v>
      </c>
      <c r="R867" s="451" t="s">
        <v>4296</v>
      </c>
      <c r="S867" s="459"/>
      <c r="T867" s="448">
        <v>80</v>
      </c>
      <c r="U867" s="552" t="s">
        <v>5518</v>
      </c>
      <c r="V867" s="512" t="s">
        <v>4514</v>
      </c>
      <c r="W867" s="479" t="s">
        <v>6008</v>
      </c>
      <c r="X867" s="169"/>
      <c r="Y867" s="238" t="s">
        <v>247</v>
      </c>
      <c r="Z867" s="145">
        <f t="shared" si="175"/>
        <v>0</v>
      </c>
      <c r="AA867" s="145">
        <f t="shared" si="176"/>
        <v>0</v>
      </c>
      <c r="AB867" s="257">
        <f t="shared" si="177"/>
        <v>0</v>
      </c>
      <c r="AC867" s="142">
        <f t="shared" si="178"/>
        <v>0</v>
      </c>
      <c r="AD867" s="143">
        <f t="shared" si="179"/>
        <v>0</v>
      </c>
      <c r="AE867" s="144" t="str">
        <f t="shared" si="180"/>
        <v/>
      </c>
      <c r="AF867" s="144">
        <f t="shared" si="181"/>
        <v>0</v>
      </c>
      <c r="AG867" s="144" t="str">
        <f t="shared" si="182"/>
        <v/>
      </c>
      <c r="AH867" s="591">
        <f t="shared" si="183"/>
        <v>0</v>
      </c>
    </row>
    <row r="868" spans="1:34">
      <c r="A868" s="573"/>
      <c r="B868" s="13">
        <v>115</v>
      </c>
      <c r="C868" s="353" t="s">
        <v>2533</v>
      </c>
      <c r="D868" s="341" t="s">
        <v>2534</v>
      </c>
      <c r="E868" s="379" t="s">
        <v>334</v>
      </c>
      <c r="F868" s="405">
        <v>8</v>
      </c>
      <c r="G868" s="8"/>
      <c r="H868" s="413">
        <v>621</v>
      </c>
      <c r="I868" s="146">
        <f t="shared" si="173"/>
        <v>434.7</v>
      </c>
      <c r="J868" s="255">
        <f t="shared" si="174"/>
        <v>16.719230769230769</v>
      </c>
      <c r="K868" s="8" t="s">
        <v>3207</v>
      </c>
      <c r="L868" s="401"/>
      <c r="M868" s="572" t="s">
        <v>5777</v>
      </c>
      <c r="N868" s="8" t="s">
        <v>3208</v>
      </c>
      <c r="O868" s="426">
        <v>6.4712999999999993E-2</v>
      </c>
      <c r="P868" s="423">
        <v>6864</v>
      </c>
      <c r="Q868" s="439">
        <v>28700</v>
      </c>
      <c r="R868" s="451" t="s">
        <v>4296</v>
      </c>
      <c r="S868" s="460"/>
      <c r="T868" s="448">
        <v>80</v>
      </c>
      <c r="U868" s="552" t="s">
        <v>4516</v>
      </c>
      <c r="V868" s="542" t="s">
        <v>4517</v>
      </c>
      <c r="W868" s="479" t="s">
        <v>6008</v>
      </c>
      <c r="X868" s="169"/>
      <c r="Y868" s="71" t="s">
        <v>245</v>
      </c>
      <c r="Z868" s="145">
        <f t="shared" si="175"/>
        <v>0</v>
      </c>
      <c r="AA868" s="145">
        <f t="shared" si="176"/>
        <v>0</v>
      </c>
      <c r="AB868" s="257">
        <f t="shared" si="177"/>
        <v>0</v>
      </c>
      <c r="AC868" s="142">
        <f t="shared" si="178"/>
        <v>0</v>
      </c>
      <c r="AD868" s="143">
        <f t="shared" si="179"/>
        <v>0</v>
      </c>
      <c r="AE868" s="144" t="str">
        <f t="shared" si="180"/>
        <v/>
      </c>
      <c r="AF868" s="144">
        <f t="shared" si="181"/>
        <v>0</v>
      </c>
      <c r="AG868" s="144" t="str">
        <f t="shared" si="182"/>
        <v/>
      </c>
      <c r="AH868" s="591">
        <f t="shared" si="183"/>
        <v>0</v>
      </c>
    </row>
    <row r="869" spans="1:34" ht="15.75">
      <c r="A869" s="12" t="s">
        <v>5721</v>
      </c>
      <c r="B869" s="13"/>
      <c r="C869" s="348"/>
      <c r="D869" s="341"/>
      <c r="E869" s="379"/>
      <c r="F869" s="401"/>
      <c r="G869" s="8"/>
      <c r="H869" s="413"/>
      <c r="I869" s="410"/>
      <c r="J869" s="565"/>
      <c r="K869" s="346"/>
      <c r="L869" s="8"/>
      <c r="M869" s="572"/>
      <c r="N869" s="346"/>
      <c r="O869" s="346"/>
      <c r="P869" s="423"/>
      <c r="Q869" s="439"/>
      <c r="R869" s="454"/>
      <c r="S869" s="456"/>
      <c r="T869" s="425"/>
      <c r="U869" s="506"/>
      <c r="V869" s="530"/>
      <c r="W869" s="425"/>
      <c r="X869" s="137"/>
      <c r="Y869" s="71" t="s">
        <v>1015</v>
      </c>
      <c r="Z869" s="195"/>
      <c r="AA869" s="195"/>
      <c r="AB869" s="142"/>
      <c r="AC869" s="142"/>
      <c r="AD869" s="143"/>
      <c r="AE869" s="144"/>
      <c r="AF869" s="144"/>
      <c r="AG869" s="144"/>
      <c r="AH869" s="591"/>
    </row>
    <row r="870" spans="1:34">
      <c r="A870" s="573"/>
      <c r="B870" s="13">
        <v>222</v>
      </c>
      <c r="C870" s="353" t="s">
        <v>2535</v>
      </c>
      <c r="D870" s="341" t="s">
        <v>2536</v>
      </c>
      <c r="E870" s="379" t="s">
        <v>335</v>
      </c>
      <c r="F870" s="402">
        <v>6</v>
      </c>
      <c r="G870" s="8"/>
      <c r="H870" s="413">
        <v>718</v>
      </c>
      <c r="I870" s="146">
        <f t="shared" si="173"/>
        <v>502.59999999999997</v>
      </c>
      <c r="J870" s="255">
        <f t="shared" si="174"/>
        <v>19.330769230769228</v>
      </c>
      <c r="K870" s="8" t="s">
        <v>3145</v>
      </c>
      <c r="L870" s="346"/>
      <c r="M870" s="572" t="s">
        <v>5777</v>
      </c>
      <c r="N870" s="8" t="s">
        <v>3208</v>
      </c>
      <c r="O870" s="426">
        <v>7.6933124999999991E-2</v>
      </c>
      <c r="P870" s="423">
        <v>3000</v>
      </c>
      <c r="Q870" s="402">
        <v>20500</v>
      </c>
      <c r="R870" s="461" t="s">
        <v>4518</v>
      </c>
      <c r="S870" s="457"/>
      <c r="T870" s="448">
        <v>30</v>
      </c>
      <c r="U870" s="548" t="s">
        <v>5519</v>
      </c>
      <c r="V870" s="512" t="s">
        <v>4519</v>
      </c>
      <c r="W870" s="425" t="s">
        <v>6009</v>
      </c>
      <c r="X870" s="169"/>
      <c r="Y870" s="238" t="s">
        <v>245</v>
      </c>
      <c r="Z870" s="145">
        <f t="shared" si="175"/>
        <v>0</v>
      </c>
      <c r="AA870" s="145">
        <f t="shared" si="176"/>
        <v>0</v>
      </c>
      <c r="AB870" s="257">
        <f t="shared" si="177"/>
        <v>0</v>
      </c>
      <c r="AC870" s="142">
        <f t="shared" si="178"/>
        <v>0</v>
      </c>
      <c r="AD870" s="143">
        <f t="shared" si="179"/>
        <v>0</v>
      </c>
      <c r="AE870" s="144" t="str">
        <f t="shared" si="180"/>
        <v/>
      </c>
      <c r="AF870" s="144">
        <f t="shared" si="181"/>
        <v>0</v>
      </c>
      <c r="AG870" s="144" t="str">
        <f t="shared" si="182"/>
        <v/>
      </c>
      <c r="AH870" s="591">
        <f t="shared" si="183"/>
        <v>0</v>
      </c>
    </row>
    <row r="871" spans="1:34" ht="15.75">
      <c r="A871" s="12" t="s">
        <v>5722</v>
      </c>
      <c r="B871" s="13"/>
      <c r="C871" s="348"/>
      <c r="D871" s="341"/>
      <c r="E871" s="379"/>
      <c r="F871" s="401"/>
      <c r="G871" s="136"/>
      <c r="H871" s="413"/>
      <c r="I871" s="410"/>
      <c r="J871" s="565"/>
      <c r="K871" s="346"/>
      <c r="L871" s="8"/>
      <c r="M871" s="572"/>
      <c r="N871" s="346"/>
      <c r="O871" s="346"/>
      <c r="P871" s="423"/>
      <c r="Q871" s="439"/>
      <c r="R871" s="454"/>
      <c r="S871" s="456"/>
      <c r="T871" s="425"/>
      <c r="U871" s="555"/>
      <c r="V871" s="530"/>
      <c r="W871" s="425"/>
      <c r="X871" s="137"/>
      <c r="Y871" s="71" t="s">
        <v>1015</v>
      </c>
      <c r="Z871" s="195"/>
      <c r="AA871" s="195"/>
      <c r="AB871" s="142"/>
      <c r="AC871" s="142"/>
      <c r="AD871" s="143"/>
      <c r="AE871" s="144"/>
      <c r="AF871" s="144"/>
      <c r="AG871" s="144"/>
      <c r="AH871" s="591"/>
    </row>
    <row r="872" spans="1:34">
      <c r="A872" s="573"/>
      <c r="B872" s="13">
        <v>222</v>
      </c>
      <c r="C872" s="353" t="s">
        <v>2537</v>
      </c>
      <c r="D872" s="341" t="s">
        <v>2536</v>
      </c>
      <c r="E872" s="379" t="s">
        <v>335</v>
      </c>
      <c r="F872" s="402">
        <v>6</v>
      </c>
      <c r="G872" s="8"/>
      <c r="H872" s="413">
        <v>883</v>
      </c>
      <c r="I872" s="146">
        <f t="shared" si="173"/>
        <v>618.09999999999991</v>
      </c>
      <c r="J872" s="255">
        <f t="shared" si="174"/>
        <v>23.773076923076921</v>
      </c>
      <c r="K872" s="8" t="s">
        <v>3145</v>
      </c>
      <c r="L872" s="346"/>
      <c r="M872" s="572" t="s">
        <v>5777</v>
      </c>
      <c r="N872" s="8" t="s">
        <v>10</v>
      </c>
      <c r="O872" s="426">
        <v>9.5210624999999993E-2</v>
      </c>
      <c r="P872" s="423">
        <v>3000</v>
      </c>
      <c r="Q872" s="402">
        <v>24500</v>
      </c>
      <c r="R872" s="461" t="s">
        <v>4518</v>
      </c>
      <c r="S872" s="456"/>
      <c r="T872" s="448">
        <v>30</v>
      </c>
      <c r="U872" s="548" t="s">
        <v>5520</v>
      </c>
      <c r="V872" s="512" t="s">
        <v>4519</v>
      </c>
      <c r="W872" s="425" t="s">
        <v>6009</v>
      </c>
      <c r="X872" s="169"/>
      <c r="Y872" s="71" t="s">
        <v>245</v>
      </c>
      <c r="Z872" s="145">
        <f t="shared" si="175"/>
        <v>0</v>
      </c>
      <c r="AA872" s="145">
        <f t="shared" si="176"/>
        <v>0</v>
      </c>
      <c r="AB872" s="257">
        <f t="shared" si="177"/>
        <v>0</v>
      </c>
      <c r="AC872" s="142">
        <f t="shared" si="178"/>
        <v>0</v>
      </c>
      <c r="AD872" s="143">
        <f t="shared" si="179"/>
        <v>0</v>
      </c>
      <c r="AE872" s="144" t="str">
        <f t="shared" si="180"/>
        <v/>
      </c>
      <c r="AF872" s="144" t="str">
        <f t="shared" si="181"/>
        <v/>
      </c>
      <c r="AG872" s="144">
        <f t="shared" si="182"/>
        <v>0</v>
      </c>
      <c r="AH872" s="591">
        <f t="shared" si="183"/>
        <v>0</v>
      </c>
    </row>
    <row r="873" spans="1:34" ht="15.75">
      <c r="A873" s="12" t="s">
        <v>5723</v>
      </c>
      <c r="B873" s="13"/>
      <c r="C873" s="348"/>
      <c r="D873" s="382"/>
      <c r="E873" s="380"/>
      <c r="F873" s="401"/>
      <c r="G873" s="136"/>
      <c r="H873" s="413"/>
      <c r="I873" s="410"/>
      <c r="J873" s="565"/>
      <c r="K873" s="417"/>
      <c r="L873" s="8"/>
      <c r="M873" s="572"/>
      <c r="N873" s="417"/>
      <c r="O873" s="346"/>
      <c r="P873" s="423"/>
      <c r="Q873" s="439"/>
      <c r="R873" s="454"/>
      <c r="S873" s="456"/>
      <c r="T873" s="425"/>
      <c r="U873" s="506"/>
      <c r="V873" s="530"/>
      <c r="W873" s="425"/>
      <c r="X873" s="137"/>
      <c r="Y873" s="71" t="s">
        <v>1015</v>
      </c>
      <c r="Z873" s="195"/>
      <c r="AA873" s="195"/>
      <c r="AB873" s="142"/>
      <c r="AC873" s="142"/>
      <c r="AD873" s="143"/>
      <c r="AE873" s="144"/>
      <c r="AF873" s="144"/>
      <c r="AG873" s="144"/>
      <c r="AH873" s="591"/>
    </row>
    <row r="874" spans="1:34">
      <c r="A874" s="573"/>
      <c r="B874" s="13">
        <v>116</v>
      </c>
      <c r="C874" s="345" t="s">
        <v>2538</v>
      </c>
      <c r="D874" s="345" t="s">
        <v>2539</v>
      </c>
      <c r="E874" s="379" t="s">
        <v>96</v>
      </c>
      <c r="F874" s="405">
        <v>4</v>
      </c>
      <c r="G874" s="8"/>
      <c r="H874" s="413">
        <v>768</v>
      </c>
      <c r="I874" s="146">
        <f t="shared" si="173"/>
        <v>537.59999999999991</v>
      </c>
      <c r="J874" s="255">
        <f t="shared" si="174"/>
        <v>20.676923076923075</v>
      </c>
      <c r="K874" s="8" t="s">
        <v>3207</v>
      </c>
      <c r="L874" s="401"/>
      <c r="M874" s="572"/>
      <c r="N874" s="8" t="s">
        <v>3208</v>
      </c>
      <c r="O874" s="426">
        <v>5.6447999999999998E-2</v>
      </c>
      <c r="P874" s="423">
        <v>2624</v>
      </c>
      <c r="Q874" s="439">
        <v>19500</v>
      </c>
      <c r="R874" s="451" t="s">
        <v>4521</v>
      </c>
      <c r="S874" s="459"/>
      <c r="T874" s="448">
        <v>40</v>
      </c>
      <c r="U874" s="549" t="s">
        <v>5521</v>
      </c>
      <c r="V874" s="529" t="s">
        <v>4522</v>
      </c>
      <c r="W874" s="479" t="s">
        <v>6006</v>
      </c>
      <c r="X874" s="169"/>
      <c r="Y874" s="238" t="s">
        <v>245</v>
      </c>
      <c r="Z874" s="145">
        <f t="shared" si="175"/>
        <v>0</v>
      </c>
      <c r="AA874" s="145">
        <f t="shared" si="176"/>
        <v>0</v>
      </c>
      <c r="AB874" s="257">
        <f t="shared" si="177"/>
        <v>0</v>
      </c>
      <c r="AC874" s="142">
        <f t="shared" si="178"/>
        <v>0</v>
      </c>
      <c r="AD874" s="143">
        <f t="shared" si="179"/>
        <v>0</v>
      </c>
      <c r="AE874" s="144" t="str">
        <f t="shared" si="180"/>
        <v/>
      </c>
      <c r="AF874" s="144">
        <f t="shared" si="181"/>
        <v>0</v>
      </c>
      <c r="AG874" s="144" t="str">
        <f t="shared" si="182"/>
        <v/>
      </c>
      <c r="AH874" s="591">
        <f t="shared" si="183"/>
        <v>0</v>
      </c>
    </row>
    <row r="875" spans="1:34">
      <c r="A875" s="573"/>
      <c r="B875" s="13">
        <v>116</v>
      </c>
      <c r="C875" s="345" t="s">
        <v>2540</v>
      </c>
      <c r="D875" s="345" t="s">
        <v>2541</v>
      </c>
      <c r="E875" s="379" t="s">
        <v>96</v>
      </c>
      <c r="F875" s="405">
        <v>4</v>
      </c>
      <c r="G875" s="136"/>
      <c r="H875" s="413">
        <v>768</v>
      </c>
      <c r="I875" s="146">
        <f t="shared" si="173"/>
        <v>537.59999999999991</v>
      </c>
      <c r="J875" s="255">
        <f t="shared" si="174"/>
        <v>20.676923076923075</v>
      </c>
      <c r="K875" s="8" t="s">
        <v>3207</v>
      </c>
      <c r="L875" s="401"/>
      <c r="M875" s="572"/>
      <c r="N875" s="8" t="s">
        <v>3208</v>
      </c>
      <c r="O875" s="426">
        <v>5.6447999999999998E-2</v>
      </c>
      <c r="P875" s="423">
        <v>2624</v>
      </c>
      <c r="Q875" s="439">
        <v>19500</v>
      </c>
      <c r="R875" s="451" t="s">
        <v>4521</v>
      </c>
      <c r="S875" s="459"/>
      <c r="T875" s="448">
        <v>40</v>
      </c>
      <c r="U875" s="549" t="s">
        <v>5522</v>
      </c>
      <c r="V875" s="522" t="s">
        <v>4523</v>
      </c>
      <c r="W875" s="479" t="s">
        <v>6006</v>
      </c>
      <c r="X875" s="169"/>
      <c r="Y875" s="71" t="s">
        <v>6572</v>
      </c>
      <c r="Z875" s="145">
        <f t="shared" si="175"/>
        <v>0</v>
      </c>
      <c r="AA875" s="145">
        <f t="shared" si="176"/>
        <v>0</v>
      </c>
      <c r="AB875" s="257">
        <f t="shared" si="177"/>
        <v>0</v>
      </c>
      <c r="AC875" s="142">
        <f t="shared" si="178"/>
        <v>0</v>
      </c>
      <c r="AD875" s="143">
        <f t="shared" si="179"/>
        <v>0</v>
      </c>
      <c r="AE875" s="144" t="str">
        <f t="shared" si="180"/>
        <v/>
      </c>
      <c r="AF875" s="144">
        <f t="shared" si="181"/>
        <v>0</v>
      </c>
      <c r="AG875" s="144" t="str">
        <f t="shared" si="182"/>
        <v/>
      </c>
      <c r="AH875" s="591">
        <f t="shared" si="183"/>
        <v>0</v>
      </c>
    </row>
    <row r="876" spans="1:34">
      <c r="A876" s="573"/>
      <c r="B876" s="13">
        <v>116</v>
      </c>
      <c r="C876" s="345" t="s">
        <v>2542</v>
      </c>
      <c r="D876" s="345" t="s">
        <v>2543</v>
      </c>
      <c r="E876" s="379" t="s">
        <v>96</v>
      </c>
      <c r="F876" s="405">
        <v>4</v>
      </c>
      <c r="G876" s="8"/>
      <c r="H876" s="413">
        <v>768</v>
      </c>
      <c r="I876" s="146">
        <f t="shared" si="173"/>
        <v>537.59999999999991</v>
      </c>
      <c r="J876" s="255">
        <f t="shared" si="174"/>
        <v>20.676923076923075</v>
      </c>
      <c r="K876" s="8" t="s">
        <v>3207</v>
      </c>
      <c r="L876" s="401"/>
      <c r="M876" s="572"/>
      <c r="N876" s="8" t="s">
        <v>3208</v>
      </c>
      <c r="O876" s="426">
        <v>5.6447999999999998E-2</v>
      </c>
      <c r="P876" s="423">
        <v>2624</v>
      </c>
      <c r="Q876" s="439">
        <v>19500</v>
      </c>
      <c r="R876" s="451" t="s">
        <v>4521</v>
      </c>
      <c r="S876" s="459"/>
      <c r="T876" s="448">
        <v>40</v>
      </c>
      <c r="U876" s="549" t="s">
        <v>5523</v>
      </c>
      <c r="V876" s="529" t="s">
        <v>4524</v>
      </c>
      <c r="W876" s="479" t="s">
        <v>6006</v>
      </c>
      <c r="X876" s="169"/>
      <c r="Y876" s="71" t="s">
        <v>245</v>
      </c>
      <c r="Z876" s="145">
        <f t="shared" si="175"/>
        <v>0</v>
      </c>
      <c r="AA876" s="145">
        <f t="shared" si="176"/>
        <v>0</v>
      </c>
      <c r="AB876" s="257">
        <f t="shared" si="177"/>
        <v>0</v>
      </c>
      <c r="AC876" s="142">
        <f t="shared" si="178"/>
        <v>0</v>
      </c>
      <c r="AD876" s="143">
        <f t="shared" si="179"/>
        <v>0</v>
      </c>
      <c r="AE876" s="144" t="str">
        <f t="shared" si="180"/>
        <v/>
      </c>
      <c r="AF876" s="144">
        <f t="shared" si="181"/>
        <v>0</v>
      </c>
      <c r="AG876" s="144" t="str">
        <f t="shared" si="182"/>
        <v/>
      </c>
      <c r="AH876" s="591">
        <f t="shared" si="183"/>
        <v>0</v>
      </c>
    </row>
    <row r="877" spans="1:34" ht="15.75">
      <c r="A877" s="12" t="s">
        <v>5724</v>
      </c>
      <c r="B877" s="13"/>
      <c r="C877" s="348"/>
      <c r="D877" s="382"/>
      <c r="E877" s="380"/>
      <c r="F877" s="401"/>
      <c r="G877" s="8"/>
      <c r="H877" s="413"/>
      <c r="I877" s="410"/>
      <c r="J877" s="565"/>
      <c r="K877" s="417"/>
      <c r="L877" s="8"/>
      <c r="M877" s="572"/>
      <c r="N877" s="417"/>
      <c r="O877" s="346"/>
      <c r="P877" s="423"/>
      <c r="Q877" s="439"/>
      <c r="R877" s="454"/>
      <c r="S877" s="456"/>
      <c r="T877" s="425"/>
      <c r="U877" s="506"/>
      <c r="V877" s="521"/>
      <c r="W877" s="425"/>
      <c r="X877" s="137"/>
      <c r="Y877" s="71" t="s">
        <v>1015</v>
      </c>
      <c r="Z877" s="195"/>
      <c r="AA877" s="195"/>
      <c r="AB877" s="142"/>
      <c r="AC877" s="142"/>
      <c r="AD877" s="143"/>
      <c r="AE877" s="144"/>
      <c r="AF877" s="144"/>
      <c r="AG877" s="144"/>
      <c r="AH877" s="591"/>
    </row>
    <row r="878" spans="1:34">
      <c r="A878" s="573"/>
      <c r="B878" s="13">
        <v>117</v>
      </c>
      <c r="C878" s="341" t="s">
        <v>2544</v>
      </c>
      <c r="D878" s="341" t="s">
        <v>2545</v>
      </c>
      <c r="E878" s="379" t="s">
        <v>100</v>
      </c>
      <c r="F878" s="405">
        <v>2</v>
      </c>
      <c r="G878" s="8"/>
      <c r="H878" s="413">
        <v>1396</v>
      </c>
      <c r="I878" s="146">
        <f t="shared" si="173"/>
        <v>977.19999999999993</v>
      </c>
      <c r="J878" s="255">
        <f t="shared" si="174"/>
        <v>37.584615384615383</v>
      </c>
      <c r="K878" s="8" t="s">
        <v>3207</v>
      </c>
      <c r="L878" s="401"/>
      <c r="M878" s="572"/>
      <c r="N878" s="8" t="s">
        <v>3208</v>
      </c>
      <c r="O878" s="426">
        <v>5.0175999999999998E-2</v>
      </c>
      <c r="P878" s="423">
        <v>1998</v>
      </c>
      <c r="Q878" s="439">
        <v>17500</v>
      </c>
      <c r="R878" s="451" t="s">
        <v>4525</v>
      </c>
      <c r="S878" s="460"/>
      <c r="T878" s="448">
        <v>40</v>
      </c>
      <c r="U878" s="549" t="s">
        <v>4526</v>
      </c>
      <c r="V878" s="523" t="s">
        <v>4527</v>
      </c>
      <c r="W878" s="479" t="s">
        <v>800</v>
      </c>
      <c r="X878" s="169"/>
      <c r="Y878" s="238" t="s">
        <v>245</v>
      </c>
      <c r="Z878" s="145">
        <f t="shared" si="175"/>
        <v>0</v>
      </c>
      <c r="AA878" s="145">
        <f t="shared" si="176"/>
        <v>0</v>
      </c>
      <c r="AB878" s="257">
        <f t="shared" si="177"/>
        <v>0</v>
      </c>
      <c r="AC878" s="142">
        <f t="shared" si="178"/>
        <v>0</v>
      </c>
      <c r="AD878" s="143">
        <f t="shared" si="179"/>
        <v>0</v>
      </c>
      <c r="AE878" s="144" t="str">
        <f t="shared" si="180"/>
        <v/>
      </c>
      <c r="AF878" s="144">
        <f t="shared" si="181"/>
        <v>0</v>
      </c>
      <c r="AG878" s="144" t="str">
        <f t="shared" si="182"/>
        <v/>
      </c>
      <c r="AH878" s="591">
        <f t="shared" si="183"/>
        <v>0</v>
      </c>
    </row>
    <row r="879" spans="1:34">
      <c r="A879" s="573"/>
      <c r="B879" s="13">
        <v>117</v>
      </c>
      <c r="C879" s="341" t="s">
        <v>2546</v>
      </c>
      <c r="D879" s="341" t="s">
        <v>533</v>
      </c>
      <c r="E879" s="379" t="s">
        <v>100</v>
      </c>
      <c r="F879" s="405">
        <v>2</v>
      </c>
      <c r="G879" s="8"/>
      <c r="H879" s="413">
        <v>1396</v>
      </c>
      <c r="I879" s="146">
        <f t="shared" si="173"/>
        <v>977.19999999999993</v>
      </c>
      <c r="J879" s="255">
        <f t="shared" si="174"/>
        <v>37.584615384615383</v>
      </c>
      <c r="K879" s="8" t="s">
        <v>3207</v>
      </c>
      <c r="L879" s="401"/>
      <c r="M879" s="572"/>
      <c r="N879" s="8" t="s">
        <v>3208</v>
      </c>
      <c r="O879" s="426">
        <v>5.0175999999999998E-2</v>
      </c>
      <c r="P879" s="423">
        <v>1998</v>
      </c>
      <c r="Q879" s="439">
        <v>15900</v>
      </c>
      <c r="R879" s="451" t="s">
        <v>4525</v>
      </c>
      <c r="S879" s="460"/>
      <c r="T879" s="448">
        <v>40</v>
      </c>
      <c r="U879" s="549" t="s">
        <v>675</v>
      </c>
      <c r="V879" s="523" t="s">
        <v>4528</v>
      </c>
      <c r="W879" s="479" t="s">
        <v>800</v>
      </c>
      <c r="X879" s="169"/>
      <c r="Y879" s="71" t="s">
        <v>245</v>
      </c>
      <c r="Z879" s="145">
        <f t="shared" si="175"/>
        <v>0</v>
      </c>
      <c r="AA879" s="145">
        <f t="shared" si="176"/>
        <v>0</v>
      </c>
      <c r="AB879" s="257">
        <f t="shared" si="177"/>
        <v>0</v>
      </c>
      <c r="AC879" s="142">
        <f t="shared" si="178"/>
        <v>0</v>
      </c>
      <c r="AD879" s="143">
        <f t="shared" si="179"/>
        <v>0</v>
      </c>
      <c r="AE879" s="144" t="str">
        <f t="shared" si="180"/>
        <v/>
      </c>
      <c r="AF879" s="144">
        <f t="shared" si="181"/>
        <v>0</v>
      </c>
      <c r="AG879" s="144" t="str">
        <f t="shared" si="182"/>
        <v/>
      </c>
      <c r="AH879" s="591">
        <f t="shared" si="183"/>
        <v>0</v>
      </c>
    </row>
    <row r="880" spans="1:34">
      <c r="A880" s="573"/>
      <c r="B880" s="13">
        <v>117</v>
      </c>
      <c r="C880" s="341" t="s">
        <v>2547</v>
      </c>
      <c r="D880" s="341" t="s">
        <v>2548</v>
      </c>
      <c r="E880" s="379" t="s">
        <v>100</v>
      </c>
      <c r="F880" s="405">
        <v>2</v>
      </c>
      <c r="G880" s="136"/>
      <c r="H880" s="413">
        <v>1396</v>
      </c>
      <c r="I880" s="146">
        <f t="shared" si="173"/>
        <v>977.19999999999993</v>
      </c>
      <c r="J880" s="255">
        <f t="shared" si="174"/>
        <v>37.584615384615383</v>
      </c>
      <c r="K880" s="8" t="s">
        <v>3207</v>
      </c>
      <c r="L880" s="401"/>
      <c r="M880" s="572"/>
      <c r="N880" s="8" t="s">
        <v>3208</v>
      </c>
      <c r="O880" s="426">
        <v>5.0175999999999998E-2</v>
      </c>
      <c r="P880" s="423">
        <v>1998</v>
      </c>
      <c r="Q880" s="439">
        <v>18100</v>
      </c>
      <c r="R880" s="451" t="s">
        <v>4525</v>
      </c>
      <c r="S880" s="460"/>
      <c r="T880" s="448">
        <v>40</v>
      </c>
      <c r="U880" s="549" t="s">
        <v>4529</v>
      </c>
      <c r="V880" s="523" t="s">
        <v>4530</v>
      </c>
      <c r="W880" s="479" t="s">
        <v>800</v>
      </c>
      <c r="X880" s="169"/>
      <c r="Y880" s="71" t="s">
        <v>245</v>
      </c>
      <c r="Z880" s="145">
        <f t="shared" si="175"/>
        <v>0</v>
      </c>
      <c r="AA880" s="145">
        <f t="shared" si="176"/>
        <v>0</v>
      </c>
      <c r="AB880" s="257">
        <f t="shared" si="177"/>
        <v>0</v>
      </c>
      <c r="AC880" s="142">
        <f t="shared" si="178"/>
        <v>0</v>
      </c>
      <c r="AD880" s="143">
        <f t="shared" si="179"/>
        <v>0</v>
      </c>
      <c r="AE880" s="144" t="str">
        <f t="shared" si="180"/>
        <v/>
      </c>
      <c r="AF880" s="144">
        <f t="shared" si="181"/>
        <v>0</v>
      </c>
      <c r="AG880" s="144" t="str">
        <f t="shared" si="182"/>
        <v/>
      </c>
      <c r="AH880" s="591">
        <f t="shared" si="183"/>
        <v>0</v>
      </c>
    </row>
    <row r="881" spans="1:34">
      <c r="A881" s="573"/>
      <c r="B881" s="13">
        <v>117</v>
      </c>
      <c r="C881" s="341" t="s">
        <v>2549</v>
      </c>
      <c r="D881" s="341" t="s">
        <v>2550</v>
      </c>
      <c r="E881" s="379" t="s">
        <v>100</v>
      </c>
      <c r="F881" s="405">
        <v>2</v>
      </c>
      <c r="G881" s="8"/>
      <c r="H881" s="413">
        <v>1396</v>
      </c>
      <c r="I881" s="146">
        <f t="shared" si="173"/>
        <v>977.19999999999993</v>
      </c>
      <c r="J881" s="255">
        <f t="shared" si="174"/>
        <v>37.584615384615383</v>
      </c>
      <c r="K881" s="8" t="s">
        <v>3207</v>
      </c>
      <c r="L881" s="401"/>
      <c r="M881" s="572"/>
      <c r="N881" s="8" t="s">
        <v>3208</v>
      </c>
      <c r="O881" s="426">
        <v>5.0175999999999998E-2</v>
      </c>
      <c r="P881" s="423">
        <v>1998</v>
      </c>
      <c r="Q881" s="439">
        <v>17500</v>
      </c>
      <c r="R881" s="451" t="s">
        <v>4525</v>
      </c>
      <c r="S881" s="460"/>
      <c r="T881" s="448">
        <v>40</v>
      </c>
      <c r="U881" s="549" t="s">
        <v>4531</v>
      </c>
      <c r="V881" s="523" t="s">
        <v>4532</v>
      </c>
      <c r="W881" s="479" t="s">
        <v>800</v>
      </c>
      <c r="X881" s="169"/>
      <c r="Y881" s="71" t="s">
        <v>247</v>
      </c>
      <c r="Z881" s="145">
        <f t="shared" si="175"/>
        <v>0</v>
      </c>
      <c r="AA881" s="145">
        <f t="shared" si="176"/>
        <v>0</v>
      </c>
      <c r="AB881" s="257">
        <f t="shared" si="177"/>
        <v>0</v>
      </c>
      <c r="AC881" s="142">
        <f t="shared" si="178"/>
        <v>0</v>
      </c>
      <c r="AD881" s="143">
        <f t="shared" si="179"/>
        <v>0</v>
      </c>
      <c r="AE881" s="144" t="str">
        <f t="shared" si="180"/>
        <v/>
      </c>
      <c r="AF881" s="144">
        <f t="shared" si="181"/>
        <v>0</v>
      </c>
      <c r="AG881" s="144" t="str">
        <f t="shared" si="182"/>
        <v/>
      </c>
      <c r="AH881" s="591">
        <f t="shared" si="183"/>
        <v>0</v>
      </c>
    </row>
    <row r="882" spans="1:34" ht="15.75">
      <c r="A882" s="12" t="s">
        <v>5725</v>
      </c>
      <c r="B882" s="13"/>
      <c r="C882" s="348"/>
      <c r="D882" s="382"/>
      <c r="E882" s="380"/>
      <c r="F882" s="401"/>
      <c r="G882" s="136"/>
      <c r="H882" s="413"/>
      <c r="I882" s="410"/>
      <c r="J882" s="565"/>
      <c r="K882" s="417"/>
      <c r="L882" s="8"/>
      <c r="M882" s="572"/>
      <c r="N882" s="417"/>
      <c r="O882" s="346"/>
      <c r="P882" s="423"/>
      <c r="Q882" s="439"/>
      <c r="R882" s="454"/>
      <c r="S882" s="456"/>
      <c r="T882" s="425"/>
      <c r="U882" s="506"/>
      <c r="V882" s="521"/>
      <c r="W882" s="425"/>
      <c r="X882" s="137"/>
      <c r="Y882" s="71" t="s">
        <v>1015</v>
      </c>
      <c r="Z882" s="195"/>
      <c r="AA882" s="195"/>
      <c r="AB882" s="142"/>
      <c r="AC882" s="142"/>
      <c r="AD882" s="143"/>
      <c r="AE882" s="144"/>
      <c r="AF882" s="144"/>
      <c r="AG882" s="144"/>
      <c r="AH882" s="591"/>
    </row>
    <row r="883" spans="1:34">
      <c r="A883" s="573"/>
      <c r="B883" s="13">
        <v>118</v>
      </c>
      <c r="C883" s="341" t="s">
        <v>2551</v>
      </c>
      <c r="D883" s="341" t="s">
        <v>535</v>
      </c>
      <c r="E883" s="379" t="s">
        <v>100</v>
      </c>
      <c r="F883" s="405">
        <v>2</v>
      </c>
      <c r="G883" s="8"/>
      <c r="H883" s="413">
        <v>1369</v>
      </c>
      <c r="I883" s="146">
        <f t="shared" si="173"/>
        <v>958.3</v>
      </c>
      <c r="J883" s="255">
        <f t="shared" si="174"/>
        <v>36.857692307692304</v>
      </c>
      <c r="K883" s="8" t="s">
        <v>3207</v>
      </c>
      <c r="L883" s="401"/>
      <c r="M883" s="572"/>
      <c r="N883" s="8" t="s">
        <v>3208</v>
      </c>
      <c r="O883" s="426">
        <v>4.5791999999999999E-2</v>
      </c>
      <c r="P883" s="423">
        <v>1980</v>
      </c>
      <c r="Q883" s="439">
        <v>16700</v>
      </c>
      <c r="R883" s="451" t="s">
        <v>4533</v>
      </c>
      <c r="S883" s="459"/>
      <c r="T883" s="448">
        <v>60</v>
      </c>
      <c r="U883" s="549" t="s">
        <v>5524</v>
      </c>
      <c r="V883" s="514" t="s">
        <v>4534</v>
      </c>
      <c r="W883" s="479" t="s">
        <v>813</v>
      </c>
      <c r="X883" s="169"/>
      <c r="Y883" s="238" t="s">
        <v>6572</v>
      </c>
      <c r="Z883" s="145">
        <f t="shared" si="175"/>
        <v>0</v>
      </c>
      <c r="AA883" s="145">
        <f t="shared" si="176"/>
        <v>0</v>
      </c>
      <c r="AB883" s="257">
        <f t="shared" si="177"/>
        <v>0</v>
      </c>
      <c r="AC883" s="142">
        <f t="shared" si="178"/>
        <v>0</v>
      </c>
      <c r="AD883" s="143">
        <f t="shared" si="179"/>
        <v>0</v>
      </c>
      <c r="AE883" s="144" t="str">
        <f t="shared" si="180"/>
        <v/>
      </c>
      <c r="AF883" s="144">
        <f t="shared" si="181"/>
        <v>0</v>
      </c>
      <c r="AG883" s="144" t="str">
        <f t="shared" si="182"/>
        <v/>
      </c>
      <c r="AH883" s="591">
        <f t="shared" si="183"/>
        <v>0</v>
      </c>
    </row>
    <row r="884" spans="1:34">
      <c r="A884" s="573"/>
      <c r="B884" s="13">
        <v>118</v>
      </c>
      <c r="C884" s="341" t="s">
        <v>2552</v>
      </c>
      <c r="D884" s="341" t="s">
        <v>536</v>
      </c>
      <c r="E884" s="379" t="s">
        <v>100</v>
      </c>
      <c r="F884" s="405">
        <v>2</v>
      </c>
      <c r="G884" s="136"/>
      <c r="H884" s="413">
        <v>1369</v>
      </c>
      <c r="I884" s="146">
        <f t="shared" si="173"/>
        <v>958.3</v>
      </c>
      <c r="J884" s="255">
        <f t="shared" si="174"/>
        <v>36.857692307692304</v>
      </c>
      <c r="K884" s="8" t="s">
        <v>3207</v>
      </c>
      <c r="L884" s="401"/>
      <c r="M884" s="572"/>
      <c r="N884" s="8" t="s">
        <v>3208</v>
      </c>
      <c r="O884" s="426">
        <v>4.5791999999999999E-2</v>
      </c>
      <c r="P884" s="423">
        <v>1980</v>
      </c>
      <c r="Q884" s="439">
        <v>16700</v>
      </c>
      <c r="R884" s="451" t="s">
        <v>4535</v>
      </c>
      <c r="S884" s="459"/>
      <c r="T884" s="448">
        <v>60</v>
      </c>
      <c r="U884" s="549" t="s">
        <v>5525</v>
      </c>
      <c r="V884" s="523" t="s">
        <v>4536</v>
      </c>
      <c r="W884" s="479" t="s">
        <v>813</v>
      </c>
      <c r="X884" s="169"/>
      <c r="Y884" s="71" t="s">
        <v>245</v>
      </c>
      <c r="Z884" s="145">
        <f t="shared" si="175"/>
        <v>0</v>
      </c>
      <c r="AA884" s="145">
        <f t="shared" si="176"/>
        <v>0</v>
      </c>
      <c r="AB884" s="257">
        <f t="shared" si="177"/>
        <v>0</v>
      </c>
      <c r="AC884" s="142">
        <f t="shared" si="178"/>
        <v>0</v>
      </c>
      <c r="AD884" s="143">
        <f t="shared" si="179"/>
        <v>0</v>
      </c>
      <c r="AE884" s="144" t="str">
        <f t="shared" si="180"/>
        <v/>
      </c>
      <c r="AF884" s="144">
        <f t="shared" si="181"/>
        <v>0</v>
      </c>
      <c r="AG884" s="144" t="str">
        <f t="shared" si="182"/>
        <v/>
      </c>
      <c r="AH884" s="591">
        <f t="shared" si="183"/>
        <v>0</v>
      </c>
    </row>
    <row r="885" spans="1:34">
      <c r="A885" s="573"/>
      <c r="B885" s="13">
        <v>118</v>
      </c>
      <c r="C885" s="341" t="s">
        <v>2553</v>
      </c>
      <c r="D885" s="341" t="s">
        <v>2554</v>
      </c>
      <c r="E885" s="379" t="s">
        <v>100</v>
      </c>
      <c r="F885" s="405">
        <v>2</v>
      </c>
      <c r="G885" s="136"/>
      <c r="H885" s="413">
        <v>1369</v>
      </c>
      <c r="I885" s="146">
        <f t="shared" si="173"/>
        <v>958.3</v>
      </c>
      <c r="J885" s="255">
        <f t="shared" si="174"/>
        <v>36.857692307692304</v>
      </c>
      <c r="K885" s="8" t="s">
        <v>3207</v>
      </c>
      <c r="L885" s="401"/>
      <c r="M885" s="572"/>
      <c r="N885" s="8" t="s">
        <v>3208</v>
      </c>
      <c r="O885" s="426">
        <v>4.5791999999999999E-2</v>
      </c>
      <c r="P885" s="423">
        <v>1980</v>
      </c>
      <c r="Q885" s="439">
        <v>17300</v>
      </c>
      <c r="R885" s="451" t="s">
        <v>4535</v>
      </c>
      <c r="S885" s="454"/>
      <c r="T885" s="448">
        <v>60</v>
      </c>
      <c r="U885" s="549" t="s">
        <v>4537</v>
      </c>
      <c r="V885" s="510" t="s">
        <v>4538</v>
      </c>
      <c r="W885" s="479" t="s">
        <v>813</v>
      </c>
      <c r="X885" s="169"/>
      <c r="Y885" s="71" t="s">
        <v>245</v>
      </c>
      <c r="Z885" s="145">
        <f t="shared" si="175"/>
        <v>0</v>
      </c>
      <c r="AA885" s="145">
        <f t="shared" si="176"/>
        <v>0</v>
      </c>
      <c r="AB885" s="257">
        <f t="shared" si="177"/>
        <v>0</v>
      </c>
      <c r="AC885" s="142">
        <f t="shared" si="178"/>
        <v>0</v>
      </c>
      <c r="AD885" s="143">
        <f t="shared" si="179"/>
        <v>0</v>
      </c>
      <c r="AE885" s="144" t="str">
        <f t="shared" si="180"/>
        <v/>
      </c>
      <c r="AF885" s="144">
        <f t="shared" si="181"/>
        <v>0</v>
      </c>
      <c r="AG885" s="144" t="str">
        <f t="shared" si="182"/>
        <v/>
      </c>
      <c r="AH885" s="591">
        <f t="shared" si="183"/>
        <v>0</v>
      </c>
    </row>
    <row r="886" spans="1:34" ht="15.75">
      <c r="A886" s="12" t="s">
        <v>5725</v>
      </c>
      <c r="B886" s="13"/>
      <c r="C886" s="348"/>
      <c r="D886" s="382"/>
      <c r="E886" s="380"/>
      <c r="F886" s="401"/>
      <c r="G886" s="8"/>
      <c r="H886" s="413"/>
      <c r="I886" s="410"/>
      <c r="J886" s="565"/>
      <c r="K886" s="417"/>
      <c r="L886" s="8"/>
      <c r="M886" s="572"/>
      <c r="N886" s="417"/>
      <c r="O886" s="346"/>
      <c r="P886" s="423"/>
      <c r="Q886" s="439"/>
      <c r="R886" s="454"/>
      <c r="S886" s="456"/>
      <c r="T886" s="425"/>
      <c r="U886" s="506"/>
      <c r="V886" s="530"/>
      <c r="W886" s="425"/>
      <c r="X886" s="137"/>
      <c r="Y886" s="71" t="s">
        <v>1015</v>
      </c>
      <c r="Z886" s="195"/>
      <c r="AA886" s="195"/>
      <c r="AB886" s="142"/>
      <c r="AC886" s="142"/>
      <c r="AD886" s="143"/>
      <c r="AE886" s="144"/>
      <c r="AF886" s="144"/>
      <c r="AG886" s="144"/>
      <c r="AH886" s="591"/>
    </row>
    <row r="887" spans="1:34">
      <c r="A887" s="573"/>
      <c r="B887" s="13">
        <v>118</v>
      </c>
      <c r="C887" s="341" t="s">
        <v>2555</v>
      </c>
      <c r="D887" s="341" t="s">
        <v>2556</v>
      </c>
      <c r="E887" s="379" t="s">
        <v>100</v>
      </c>
      <c r="F887" s="405">
        <v>2</v>
      </c>
      <c r="G887" s="136"/>
      <c r="H887" s="413">
        <v>1439</v>
      </c>
      <c r="I887" s="146">
        <f t="shared" si="173"/>
        <v>1007.3</v>
      </c>
      <c r="J887" s="255">
        <f t="shared" si="174"/>
        <v>38.742307692307691</v>
      </c>
      <c r="K887" s="8" t="s">
        <v>3207</v>
      </c>
      <c r="L887" s="401"/>
      <c r="M887" s="572"/>
      <c r="N887" s="8" t="s">
        <v>3208</v>
      </c>
      <c r="O887" s="426">
        <v>5.5439999999999996E-2</v>
      </c>
      <c r="P887" s="423">
        <v>1996</v>
      </c>
      <c r="Q887" s="439">
        <v>18700</v>
      </c>
      <c r="R887" s="451" t="s">
        <v>4535</v>
      </c>
      <c r="S887" s="454"/>
      <c r="T887" s="448">
        <v>45</v>
      </c>
      <c r="U887" s="549" t="s">
        <v>4539</v>
      </c>
      <c r="V887" s="523" t="s">
        <v>4540</v>
      </c>
      <c r="W887" s="479" t="s">
        <v>783</v>
      </c>
      <c r="X887" s="169"/>
      <c r="Y887" s="238" t="s">
        <v>247</v>
      </c>
      <c r="Z887" s="145">
        <f t="shared" si="175"/>
        <v>0</v>
      </c>
      <c r="AA887" s="145">
        <f t="shared" si="176"/>
        <v>0</v>
      </c>
      <c r="AB887" s="257">
        <f t="shared" si="177"/>
        <v>0</v>
      </c>
      <c r="AC887" s="142">
        <f t="shared" si="178"/>
        <v>0</v>
      </c>
      <c r="AD887" s="143">
        <f t="shared" si="179"/>
        <v>0</v>
      </c>
      <c r="AE887" s="144" t="str">
        <f t="shared" si="180"/>
        <v/>
      </c>
      <c r="AF887" s="144">
        <f t="shared" si="181"/>
        <v>0</v>
      </c>
      <c r="AG887" s="144" t="str">
        <f t="shared" si="182"/>
        <v/>
      </c>
      <c r="AH887" s="591">
        <f t="shared" si="183"/>
        <v>0</v>
      </c>
    </row>
    <row r="888" spans="1:34">
      <c r="B888" s="13">
        <v>118</v>
      </c>
      <c r="C888" s="341" t="s">
        <v>2557</v>
      </c>
      <c r="D888" s="341" t="s">
        <v>537</v>
      </c>
      <c r="E888" s="379" t="s">
        <v>100</v>
      </c>
      <c r="F888" s="405">
        <v>2</v>
      </c>
      <c r="G888" s="8"/>
      <c r="H888" s="413">
        <v>1439</v>
      </c>
      <c r="I888" s="146">
        <f t="shared" si="173"/>
        <v>1007.3</v>
      </c>
      <c r="J888" s="255">
        <f t="shared" si="174"/>
        <v>38.742307692307691</v>
      </c>
      <c r="K888" s="8" t="s">
        <v>3207</v>
      </c>
      <c r="L888" s="401"/>
      <c r="M888" s="572"/>
      <c r="N888" s="8" t="s">
        <v>3208</v>
      </c>
      <c r="O888" s="426">
        <v>5.5439999999999996E-2</v>
      </c>
      <c r="P888" s="423">
        <v>1996</v>
      </c>
      <c r="Q888" s="439">
        <v>18700</v>
      </c>
      <c r="R888" s="451" t="s">
        <v>4535</v>
      </c>
      <c r="S888" s="454"/>
      <c r="T888" s="448">
        <v>45</v>
      </c>
      <c r="U888" s="549" t="s">
        <v>676</v>
      </c>
      <c r="V888" s="512" t="s">
        <v>4541</v>
      </c>
      <c r="W888" s="479" t="s">
        <v>783</v>
      </c>
      <c r="X888" s="169"/>
      <c r="Y888" s="71" t="s">
        <v>6572</v>
      </c>
      <c r="Z888" s="145">
        <f t="shared" si="175"/>
        <v>0</v>
      </c>
      <c r="AA888" s="145">
        <f t="shared" si="176"/>
        <v>0</v>
      </c>
      <c r="AB888" s="257">
        <f t="shared" si="177"/>
        <v>0</v>
      </c>
      <c r="AC888" s="142">
        <f t="shared" si="178"/>
        <v>0</v>
      </c>
      <c r="AD888" s="143">
        <f t="shared" si="179"/>
        <v>0</v>
      </c>
      <c r="AE888" s="144" t="str">
        <f t="shared" si="180"/>
        <v/>
      </c>
      <c r="AF888" s="144">
        <f t="shared" si="181"/>
        <v>0</v>
      </c>
      <c r="AG888" s="144" t="str">
        <f t="shared" si="182"/>
        <v/>
      </c>
      <c r="AH888" s="591">
        <f t="shared" si="183"/>
        <v>0</v>
      </c>
    </row>
    <row r="889" spans="1:34">
      <c r="B889" s="13">
        <v>118</v>
      </c>
      <c r="C889" s="341" t="s">
        <v>2558</v>
      </c>
      <c r="D889" s="341" t="s">
        <v>2559</v>
      </c>
      <c r="E889" s="379" t="s">
        <v>100</v>
      </c>
      <c r="F889" s="405">
        <v>2</v>
      </c>
      <c r="G889" s="136"/>
      <c r="H889" s="413">
        <v>1439</v>
      </c>
      <c r="I889" s="146">
        <f t="shared" si="173"/>
        <v>1007.3</v>
      </c>
      <c r="J889" s="255">
        <f t="shared" si="174"/>
        <v>38.742307692307691</v>
      </c>
      <c r="K889" s="8" t="s">
        <v>3207</v>
      </c>
      <c r="L889" s="401"/>
      <c r="M889" s="572"/>
      <c r="N889" s="8" t="s">
        <v>3208</v>
      </c>
      <c r="O889" s="426">
        <v>5.5439999999999996E-2</v>
      </c>
      <c r="P889" s="423">
        <v>1996</v>
      </c>
      <c r="Q889" s="439">
        <v>18700</v>
      </c>
      <c r="R889" s="451" t="s">
        <v>4535</v>
      </c>
      <c r="S889" s="454"/>
      <c r="T889" s="448">
        <v>45</v>
      </c>
      <c r="U889" s="549" t="s">
        <v>4542</v>
      </c>
      <c r="V889" s="523" t="s">
        <v>4543</v>
      </c>
      <c r="W889" s="479" t="s">
        <v>783</v>
      </c>
      <c r="X889" s="169"/>
      <c r="Y889" s="71" t="s">
        <v>247</v>
      </c>
      <c r="Z889" s="145">
        <f t="shared" si="175"/>
        <v>0</v>
      </c>
      <c r="AA889" s="145">
        <f t="shared" si="176"/>
        <v>0</v>
      </c>
      <c r="AB889" s="257">
        <f t="shared" si="177"/>
        <v>0</v>
      </c>
      <c r="AC889" s="142">
        <f t="shared" si="178"/>
        <v>0</v>
      </c>
      <c r="AD889" s="143">
        <f t="shared" si="179"/>
        <v>0</v>
      </c>
      <c r="AE889" s="144" t="str">
        <f t="shared" si="180"/>
        <v/>
      </c>
      <c r="AF889" s="144">
        <f t="shared" si="181"/>
        <v>0</v>
      </c>
      <c r="AG889" s="144" t="str">
        <f t="shared" si="182"/>
        <v/>
      </c>
      <c r="AH889" s="591">
        <f t="shared" si="183"/>
        <v>0</v>
      </c>
    </row>
    <row r="890" spans="1:34">
      <c r="B890" s="13">
        <v>118</v>
      </c>
      <c r="C890" s="341" t="s">
        <v>2560</v>
      </c>
      <c r="D890" s="341" t="s">
        <v>2561</v>
      </c>
      <c r="E890" s="379" t="s">
        <v>100</v>
      </c>
      <c r="F890" s="405">
        <v>2</v>
      </c>
      <c r="G890" s="8"/>
      <c r="H890" s="413">
        <v>1439</v>
      </c>
      <c r="I890" s="146">
        <f t="shared" si="173"/>
        <v>1007.3</v>
      </c>
      <c r="J890" s="255">
        <f t="shared" si="174"/>
        <v>38.742307692307691</v>
      </c>
      <c r="K890" s="8" t="s">
        <v>3207</v>
      </c>
      <c r="L890" s="401"/>
      <c r="M890" s="572"/>
      <c r="N890" s="8" t="s">
        <v>3208</v>
      </c>
      <c r="O890" s="426">
        <v>5.5439999999999996E-2</v>
      </c>
      <c r="P890" s="423">
        <v>1996</v>
      </c>
      <c r="Q890" s="439">
        <v>18700</v>
      </c>
      <c r="R890" s="452" t="s">
        <v>4535</v>
      </c>
      <c r="S890" s="454"/>
      <c r="T890" s="448">
        <v>45</v>
      </c>
      <c r="U890" s="549" t="s">
        <v>4544</v>
      </c>
      <c r="V890" s="523" t="s">
        <v>4545</v>
      </c>
      <c r="W890" s="479" t="s">
        <v>783</v>
      </c>
      <c r="X890" s="169"/>
      <c r="Y890" s="71" t="s">
        <v>245</v>
      </c>
      <c r="Z890" s="145">
        <f t="shared" si="175"/>
        <v>0</v>
      </c>
      <c r="AA890" s="145">
        <f t="shared" si="176"/>
        <v>0</v>
      </c>
      <c r="AB890" s="257">
        <f t="shared" si="177"/>
        <v>0</v>
      </c>
      <c r="AC890" s="142">
        <f t="shared" si="178"/>
        <v>0</v>
      </c>
      <c r="AD890" s="143">
        <f t="shared" si="179"/>
        <v>0</v>
      </c>
      <c r="AE890" s="144" t="str">
        <f t="shared" si="180"/>
        <v/>
      </c>
      <c r="AF890" s="144">
        <f t="shared" si="181"/>
        <v>0</v>
      </c>
      <c r="AG890" s="144" t="str">
        <f t="shared" si="182"/>
        <v/>
      </c>
      <c r="AH890" s="591">
        <f t="shared" si="183"/>
        <v>0</v>
      </c>
    </row>
    <row r="891" spans="1:34" ht="15.75">
      <c r="A891" s="12" t="s">
        <v>5726</v>
      </c>
      <c r="B891" s="13"/>
      <c r="C891" s="348"/>
      <c r="D891" s="341"/>
      <c r="E891" s="379"/>
      <c r="F891" s="401"/>
      <c r="G891" s="8"/>
      <c r="H891" s="413"/>
      <c r="I891" s="410"/>
      <c r="J891" s="565"/>
      <c r="K891" s="346"/>
      <c r="L891" s="8"/>
      <c r="M891" s="572"/>
      <c r="N891" s="346"/>
      <c r="O891" s="346"/>
      <c r="P891" s="423"/>
      <c r="Q891" s="439"/>
      <c r="R891" s="454"/>
      <c r="S891" s="456"/>
      <c r="T891" s="425"/>
      <c r="U891" s="506"/>
      <c r="V891" s="521"/>
      <c r="W891" s="425"/>
      <c r="X891" s="137"/>
      <c r="Y891" s="71" t="s">
        <v>1015</v>
      </c>
      <c r="Z891" s="195"/>
      <c r="AA891" s="195"/>
      <c r="AB891" s="142"/>
      <c r="AC891" s="142"/>
      <c r="AD891" s="143"/>
      <c r="AE891" s="144"/>
      <c r="AF891" s="144"/>
      <c r="AG891" s="144"/>
      <c r="AH891" s="591"/>
    </row>
    <row r="892" spans="1:34">
      <c r="A892" s="573"/>
      <c r="B892" s="13">
        <v>119</v>
      </c>
      <c r="C892" s="353" t="s">
        <v>2562</v>
      </c>
      <c r="D892" s="341" t="s">
        <v>538</v>
      </c>
      <c r="E892" s="379" t="s">
        <v>335</v>
      </c>
      <c r="F892" s="402">
        <v>6</v>
      </c>
      <c r="G892" s="136"/>
      <c r="H892" s="413">
        <v>669</v>
      </c>
      <c r="I892" s="146">
        <f t="shared" si="173"/>
        <v>468.29999999999995</v>
      </c>
      <c r="J892" s="255">
        <f t="shared" si="174"/>
        <v>18.011538461538461</v>
      </c>
      <c r="K892" s="8" t="s">
        <v>3145</v>
      </c>
      <c r="L892" s="346"/>
      <c r="M892" s="572" t="s">
        <v>5777</v>
      </c>
      <c r="N892" s="8" t="s">
        <v>3208</v>
      </c>
      <c r="O892" s="426">
        <v>6.54E-2</v>
      </c>
      <c r="P892" s="423">
        <v>2970</v>
      </c>
      <c r="Q892" s="402">
        <v>21900</v>
      </c>
      <c r="R892" s="451" t="s">
        <v>4546</v>
      </c>
      <c r="S892" s="457"/>
      <c r="T892" s="448">
        <v>40</v>
      </c>
      <c r="U892" s="548" t="s">
        <v>677</v>
      </c>
      <c r="V892" s="522" t="s">
        <v>4547</v>
      </c>
      <c r="W892" s="479" t="s">
        <v>796</v>
      </c>
      <c r="X892" s="169"/>
      <c r="Y892" s="238" t="s">
        <v>6572</v>
      </c>
      <c r="Z892" s="145">
        <f t="shared" si="175"/>
        <v>0</v>
      </c>
      <c r="AA892" s="145">
        <f t="shared" si="176"/>
        <v>0</v>
      </c>
      <c r="AB892" s="257">
        <f t="shared" si="177"/>
        <v>0</v>
      </c>
      <c r="AC892" s="142">
        <f t="shared" si="178"/>
        <v>0</v>
      </c>
      <c r="AD892" s="143">
        <f t="shared" si="179"/>
        <v>0</v>
      </c>
      <c r="AE892" s="144" t="str">
        <f t="shared" si="180"/>
        <v/>
      </c>
      <c r="AF892" s="144">
        <f t="shared" si="181"/>
        <v>0</v>
      </c>
      <c r="AG892" s="144" t="str">
        <f t="shared" si="182"/>
        <v/>
      </c>
      <c r="AH892" s="591">
        <f t="shared" si="183"/>
        <v>0</v>
      </c>
    </row>
    <row r="893" spans="1:34">
      <c r="A893" s="573"/>
      <c r="B893" s="13">
        <v>119</v>
      </c>
      <c r="C893" s="353" t="s">
        <v>2563</v>
      </c>
      <c r="D893" s="341" t="s">
        <v>539</v>
      </c>
      <c r="E893" s="379" t="s">
        <v>335</v>
      </c>
      <c r="F893" s="402">
        <v>6</v>
      </c>
      <c r="G893" s="8"/>
      <c r="H893" s="413">
        <v>669</v>
      </c>
      <c r="I893" s="146">
        <f t="shared" si="173"/>
        <v>468.29999999999995</v>
      </c>
      <c r="J893" s="255">
        <f t="shared" si="174"/>
        <v>18.011538461538461</v>
      </c>
      <c r="K893" s="8" t="s">
        <v>3145</v>
      </c>
      <c r="L893" s="346"/>
      <c r="M893" s="572" t="s">
        <v>5777</v>
      </c>
      <c r="N893" s="8" t="s">
        <v>3208</v>
      </c>
      <c r="O893" s="426">
        <v>6.54E-2</v>
      </c>
      <c r="P893" s="423">
        <v>2970</v>
      </c>
      <c r="Q893" s="402">
        <v>21900</v>
      </c>
      <c r="R893" s="451" t="s">
        <v>4546</v>
      </c>
      <c r="S893" s="457"/>
      <c r="T893" s="448">
        <v>40</v>
      </c>
      <c r="U893" s="548" t="s">
        <v>678</v>
      </c>
      <c r="V893" s="542" t="s">
        <v>5526</v>
      </c>
      <c r="W893" s="479" t="s">
        <v>796</v>
      </c>
      <c r="X893" s="169"/>
      <c r="Y893" s="71" t="s">
        <v>6572</v>
      </c>
      <c r="Z893" s="145">
        <f t="shared" si="175"/>
        <v>0</v>
      </c>
      <c r="AA893" s="145">
        <f t="shared" si="176"/>
        <v>0</v>
      </c>
      <c r="AB893" s="257">
        <f t="shared" si="177"/>
        <v>0</v>
      </c>
      <c r="AC893" s="142">
        <f t="shared" si="178"/>
        <v>0</v>
      </c>
      <c r="AD893" s="143">
        <f t="shared" si="179"/>
        <v>0</v>
      </c>
      <c r="AE893" s="144" t="str">
        <f t="shared" si="180"/>
        <v/>
      </c>
      <c r="AF893" s="144">
        <f t="shared" si="181"/>
        <v>0</v>
      </c>
      <c r="AG893" s="144" t="str">
        <f t="shared" si="182"/>
        <v/>
      </c>
      <c r="AH893" s="591">
        <f t="shared" si="183"/>
        <v>0</v>
      </c>
    </row>
    <row r="894" spans="1:34" ht="15.75">
      <c r="A894" s="12" t="s">
        <v>5727</v>
      </c>
      <c r="B894" s="13"/>
      <c r="C894" s="348"/>
      <c r="D894" s="341"/>
      <c r="E894" s="379"/>
      <c r="F894" s="401"/>
      <c r="G894" s="8"/>
      <c r="H894" s="413"/>
      <c r="I894" s="410"/>
      <c r="J894" s="565"/>
      <c r="K894" s="346"/>
      <c r="L894" s="8"/>
      <c r="M894" s="572"/>
      <c r="N894" s="346"/>
      <c r="O894" s="346"/>
      <c r="P894" s="423"/>
      <c r="Q894" s="439"/>
      <c r="R894" s="454"/>
      <c r="S894" s="456"/>
      <c r="T894" s="425"/>
      <c r="U894" s="506"/>
      <c r="V894" s="530"/>
      <c r="W894" s="425"/>
      <c r="X894" s="137"/>
      <c r="Y894" s="71" t="s">
        <v>1015</v>
      </c>
      <c r="Z894" s="195"/>
      <c r="AA894" s="195"/>
      <c r="AB894" s="142"/>
      <c r="AC894" s="142"/>
      <c r="AD894" s="143"/>
      <c r="AE894" s="144"/>
      <c r="AF894" s="144"/>
      <c r="AG894" s="144"/>
      <c r="AH894" s="591"/>
    </row>
    <row r="895" spans="1:34">
      <c r="A895" s="573"/>
      <c r="B895" s="13">
        <v>119</v>
      </c>
      <c r="C895" s="353" t="s">
        <v>2564</v>
      </c>
      <c r="D895" s="341" t="s">
        <v>538</v>
      </c>
      <c r="E895" s="379" t="s">
        <v>335</v>
      </c>
      <c r="F895" s="402">
        <v>6</v>
      </c>
      <c r="G895" s="136"/>
      <c r="H895" s="413">
        <v>669</v>
      </c>
      <c r="I895" s="146">
        <f t="shared" si="173"/>
        <v>468.29999999999995</v>
      </c>
      <c r="J895" s="255">
        <f t="shared" si="174"/>
        <v>18.011538461538461</v>
      </c>
      <c r="K895" s="8" t="s">
        <v>3145</v>
      </c>
      <c r="L895" s="8"/>
      <c r="M895" s="572" t="s">
        <v>5777</v>
      </c>
      <c r="N895" s="8" t="s">
        <v>10</v>
      </c>
      <c r="O895" s="426">
        <v>6.54E-2</v>
      </c>
      <c r="P895" s="423">
        <v>2970</v>
      </c>
      <c r="Q895" s="402">
        <v>21900</v>
      </c>
      <c r="R895" s="451" t="s">
        <v>4546</v>
      </c>
      <c r="S895" s="457"/>
      <c r="T895" s="448">
        <v>40</v>
      </c>
      <c r="U895" s="548" t="s">
        <v>677</v>
      </c>
      <c r="V895" s="542" t="s">
        <v>4548</v>
      </c>
      <c r="W895" s="479" t="s">
        <v>796</v>
      </c>
      <c r="X895" s="169"/>
      <c r="Y895" s="238" t="s">
        <v>6572</v>
      </c>
      <c r="Z895" s="145">
        <f t="shared" si="175"/>
        <v>0</v>
      </c>
      <c r="AA895" s="145">
        <f t="shared" si="176"/>
        <v>0</v>
      </c>
      <c r="AB895" s="257">
        <f t="shared" si="177"/>
        <v>0</v>
      </c>
      <c r="AC895" s="142">
        <f t="shared" si="178"/>
        <v>0</v>
      </c>
      <c r="AD895" s="143">
        <f t="shared" si="179"/>
        <v>0</v>
      </c>
      <c r="AE895" s="144" t="str">
        <f t="shared" si="180"/>
        <v/>
      </c>
      <c r="AF895" s="144" t="str">
        <f t="shared" si="181"/>
        <v/>
      </c>
      <c r="AG895" s="144">
        <f t="shared" si="182"/>
        <v>0</v>
      </c>
      <c r="AH895" s="591">
        <f t="shared" si="183"/>
        <v>0</v>
      </c>
    </row>
    <row r="896" spans="1:34">
      <c r="A896" s="573"/>
      <c r="B896" s="13">
        <v>119</v>
      </c>
      <c r="C896" s="341" t="s">
        <v>2565</v>
      </c>
      <c r="D896" s="341" t="s">
        <v>539</v>
      </c>
      <c r="E896" s="379" t="s">
        <v>335</v>
      </c>
      <c r="F896" s="402">
        <v>6</v>
      </c>
      <c r="G896" s="136"/>
      <c r="H896" s="413">
        <v>669</v>
      </c>
      <c r="I896" s="146">
        <f t="shared" si="173"/>
        <v>468.29999999999995</v>
      </c>
      <c r="J896" s="255">
        <f t="shared" si="174"/>
        <v>18.011538461538461</v>
      </c>
      <c r="K896" s="8" t="s">
        <v>3145</v>
      </c>
      <c r="L896" s="8"/>
      <c r="M896" s="572" t="s">
        <v>5777</v>
      </c>
      <c r="N896" s="8" t="s">
        <v>10</v>
      </c>
      <c r="O896" s="426">
        <v>6.54E-2</v>
      </c>
      <c r="P896" s="423">
        <v>2970</v>
      </c>
      <c r="Q896" s="402">
        <v>21900</v>
      </c>
      <c r="R896" s="451" t="s">
        <v>4546</v>
      </c>
      <c r="S896" s="457"/>
      <c r="T896" s="448">
        <v>40</v>
      </c>
      <c r="U896" s="548" t="s">
        <v>678</v>
      </c>
      <c r="V896" s="542" t="s">
        <v>5527</v>
      </c>
      <c r="W896" s="479" t="s">
        <v>796</v>
      </c>
      <c r="X896" s="169"/>
      <c r="Y896" s="71" t="s">
        <v>6572</v>
      </c>
      <c r="Z896" s="145">
        <f t="shared" si="175"/>
        <v>0</v>
      </c>
      <c r="AA896" s="145">
        <f t="shared" si="176"/>
        <v>0</v>
      </c>
      <c r="AB896" s="257">
        <f t="shared" si="177"/>
        <v>0</v>
      </c>
      <c r="AC896" s="142">
        <f t="shared" si="178"/>
        <v>0</v>
      </c>
      <c r="AD896" s="143">
        <f t="shared" si="179"/>
        <v>0</v>
      </c>
      <c r="AE896" s="144" t="str">
        <f t="shared" si="180"/>
        <v/>
      </c>
      <c r="AF896" s="144" t="str">
        <f t="shared" si="181"/>
        <v/>
      </c>
      <c r="AG896" s="144">
        <f t="shared" si="182"/>
        <v>0</v>
      </c>
      <c r="AH896" s="591">
        <f t="shared" si="183"/>
        <v>0</v>
      </c>
    </row>
    <row r="897" spans="1:34" ht="15.75">
      <c r="A897" s="12" t="s">
        <v>5728</v>
      </c>
      <c r="B897" s="13"/>
      <c r="C897" s="348"/>
      <c r="D897" s="382"/>
      <c r="E897" s="380"/>
      <c r="F897" s="400"/>
      <c r="G897" s="8"/>
      <c r="H897" s="413"/>
      <c r="I897" s="410"/>
      <c r="J897" s="565"/>
      <c r="K897" s="417"/>
      <c r="L897" s="8"/>
      <c r="M897" s="572"/>
      <c r="N897" s="417"/>
      <c r="O897" s="346"/>
      <c r="P897" s="423"/>
      <c r="Q897" s="439"/>
      <c r="R897" s="461"/>
      <c r="S897" s="457"/>
      <c r="T897" s="425"/>
      <c r="U897" s="506"/>
      <c r="V897" s="530"/>
      <c r="W897" s="425"/>
      <c r="X897" s="137"/>
      <c r="Y897" s="71" t="s">
        <v>1015</v>
      </c>
      <c r="Z897" s="195"/>
      <c r="AA897" s="195"/>
      <c r="AB897" s="142"/>
      <c r="AC897" s="142"/>
      <c r="AD897" s="143"/>
      <c r="AE897" s="144"/>
      <c r="AF897" s="144"/>
      <c r="AG897" s="144"/>
      <c r="AH897" s="591"/>
    </row>
    <row r="898" spans="1:34">
      <c r="A898" s="573"/>
      <c r="B898" s="13">
        <v>120</v>
      </c>
      <c r="C898" s="341" t="s">
        <v>2566</v>
      </c>
      <c r="D898" s="341" t="s">
        <v>541</v>
      </c>
      <c r="E898" s="379" t="s">
        <v>334</v>
      </c>
      <c r="F898" s="402">
        <v>8</v>
      </c>
      <c r="G898" s="136"/>
      <c r="H898" s="412">
        <v>315</v>
      </c>
      <c r="I898" s="146">
        <f t="shared" si="173"/>
        <v>220.5</v>
      </c>
      <c r="J898" s="255">
        <f t="shared" si="174"/>
        <v>8.4807692307692299</v>
      </c>
      <c r="K898" s="8" t="s">
        <v>3145</v>
      </c>
      <c r="L898" s="346"/>
      <c r="M898" s="572" t="s">
        <v>5777</v>
      </c>
      <c r="N898" s="8" t="s">
        <v>3208</v>
      </c>
      <c r="O898" s="426">
        <v>1.9584000000000001E-2</v>
      </c>
      <c r="P898" s="423">
        <v>1984</v>
      </c>
      <c r="Q898" s="402">
        <v>12000</v>
      </c>
      <c r="R898" s="451" t="s">
        <v>3226</v>
      </c>
      <c r="S898" s="457"/>
      <c r="T898" s="448">
        <v>40</v>
      </c>
      <c r="U898" s="548" t="s">
        <v>4549</v>
      </c>
      <c r="V898" s="515"/>
      <c r="W898" s="479" t="s">
        <v>800</v>
      </c>
      <c r="X898" s="169"/>
      <c r="Y898" s="641" t="s">
        <v>245</v>
      </c>
      <c r="Z898" s="145">
        <f t="shared" si="175"/>
        <v>0</v>
      </c>
      <c r="AA898" s="145">
        <f t="shared" si="176"/>
        <v>0</v>
      </c>
      <c r="AB898" s="257">
        <f t="shared" si="177"/>
        <v>0</v>
      </c>
      <c r="AC898" s="142">
        <f t="shared" si="178"/>
        <v>0</v>
      </c>
      <c r="AD898" s="143">
        <f t="shared" si="179"/>
        <v>0</v>
      </c>
      <c r="AE898" s="144" t="str">
        <f t="shared" si="180"/>
        <v/>
      </c>
      <c r="AF898" s="144">
        <f t="shared" si="181"/>
        <v>0</v>
      </c>
      <c r="AG898" s="144" t="str">
        <f t="shared" si="182"/>
        <v/>
      </c>
      <c r="AH898" s="591">
        <f t="shared" si="183"/>
        <v>0</v>
      </c>
    </row>
    <row r="899" spans="1:34">
      <c r="A899" s="573"/>
      <c r="B899" s="13">
        <v>120</v>
      </c>
      <c r="C899" s="341" t="s">
        <v>2567</v>
      </c>
      <c r="D899" s="354" t="s">
        <v>542</v>
      </c>
      <c r="E899" s="379" t="s">
        <v>334</v>
      </c>
      <c r="F899" s="402">
        <v>8</v>
      </c>
      <c r="G899" s="8"/>
      <c r="H899" s="412">
        <v>315</v>
      </c>
      <c r="I899" s="146">
        <f t="shared" si="173"/>
        <v>220.5</v>
      </c>
      <c r="J899" s="255">
        <f t="shared" si="174"/>
        <v>8.4807692307692299</v>
      </c>
      <c r="K899" s="8" t="s">
        <v>3145</v>
      </c>
      <c r="L899" s="346"/>
      <c r="M899" s="572" t="s">
        <v>5777</v>
      </c>
      <c r="N899" s="8" t="s">
        <v>3208</v>
      </c>
      <c r="O899" s="426">
        <v>1.9584000000000001E-2</v>
      </c>
      <c r="P899" s="423">
        <v>1984</v>
      </c>
      <c r="Q899" s="402">
        <v>12000</v>
      </c>
      <c r="R899" s="451" t="s">
        <v>3226</v>
      </c>
      <c r="S899" s="457"/>
      <c r="T899" s="448">
        <v>40</v>
      </c>
      <c r="U899" s="548" t="s">
        <v>4550</v>
      </c>
      <c r="V899" s="515"/>
      <c r="W899" s="479" t="s">
        <v>800</v>
      </c>
      <c r="X899" s="169"/>
      <c r="Y899" s="641" t="s">
        <v>245</v>
      </c>
      <c r="Z899" s="145">
        <f t="shared" si="175"/>
        <v>0</v>
      </c>
      <c r="AA899" s="145">
        <f t="shared" si="176"/>
        <v>0</v>
      </c>
      <c r="AB899" s="257">
        <f t="shared" si="177"/>
        <v>0</v>
      </c>
      <c r="AC899" s="142">
        <f t="shared" si="178"/>
        <v>0</v>
      </c>
      <c r="AD899" s="143">
        <f t="shared" si="179"/>
        <v>0</v>
      </c>
      <c r="AE899" s="144" t="str">
        <f t="shared" si="180"/>
        <v/>
      </c>
      <c r="AF899" s="144">
        <f t="shared" si="181"/>
        <v>0</v>
      </c>
      <c r="AG899" s="144" t="str">
        <f t="shared" si="182"/>
        <v/>
      </c>
      <c r="AH899" s="591">
        <f t="shared" si="183"/>
        <v>0</v>
      </c>
    </row>
    <row r="900" spans="1:34" ht="15.75">
      <c r="A900" s="12" t="s">
        <v>5729</v>
      </c>
      <c r="B900" s="13"/>
      <c r="C900" s="348"/>
      <c r="D900" s="382"/>
      <c r="E900" s="380"/>
      <c r="F900" s="400"/>
      <c r="G900" s="8"/>
      <c r="H900" s="413"/>
      <c r="I900" s="410"/>
      <c r="J900" s="565"/>
      <c r="K900" s="417"/>
      <c r="L900" s="8"/>
      <c r="M900" s="572"/>
      <c r="N900" s="417"/>
      <c r="O900" s="346"/>
      <c r="P900" s="423"/>
      <c r="Q900" s="439"/>
      <c r="R900" s="461"/>
      <c r="S900" s="457"/>
      <c r="T900" s="425"/>
      <c r="U900" s="506"/>
      <c r="V900" s="530"/>
      <c r="W900" s="425"/>
      <c r="X900" s="137"/>
      <c r="Y900" s="71" t="s">
        <v>1015</v>
      </c>
      <c r="Z900" s="195"/>
      <c r="AA900" s="195"/>
      <c r="AB900" s="142"/>
      <c r="AC900" s="142"/>
      <c r="AD900" s="143"/>
      <c r="AE900" s="144"/>
      <c r="AF900" s="144"/>
      <c r="AG900" s="144"/>
      <c r="AH900" s="591"/>
    </row>
    <row r="901" spans="1:34">
      <c r="A901" s="573"/>
      <c r="B901" s="13">
        <v>120</v>
      </c>
      <c r="C901" s="341" t="s">
        <v>2568</v>
      </c>
      <c r="D901" s="341" t="s">
        <v>541</v>
      </c>
      <c r="E901" s="379" t="s">
        <v>334</v>
      </c>
      <c r="F901" s="402">
        <v>8</v>
      </c>
      <c r="G901" s="136"/>
      <c r="H901" s="412">
        <v>315</v>
      </c>
      <c r="I901" s="146">
        <f t="shared" si="173"/>
        <v>220.5</v>
      </c>
      <c r="J901" s="255">
        <f t="shared" si="174"/>
        <v>8.4807692307692299</v>
      </c>
      <c r="K901" s="8" t="s">
        <v>3145</v>
      </c>
      <c r="L901" s="346"/>
      <c r="M901" s="572" t="s">
        <v>5777</v>
      </c>
      <c r="N901" s="8" t="s">
        <v>10</v>
      </c>
      <c r="O901" s="426">
        <v>1.9584000000000001E-2</v>
      </c>
      <c r="P901" s="423">
        <v>1984</v>
      </c>
      <c r="Q901" s="402">
        <v>12000</v>
      </c>
      <c r="R901" s="451" t="s">
        <v>3226</v>
      </c>
      <c r="S901" s="457"/>
      <c r="T901" s="448">
        <v>40</v>
      </c>
      <c r="U901" s="548" t="s">
        <v>4551</v>
      </c>
      <c r="V901" s="515"/>
      <c r="W901" s="479" t="s">
        <v>800</v>
      </c>
      <c r="X901" s="169"/>
      <c r="Y901" s="641" t="s">
        <v>245</v>
      </c>
      <c r="Z901" s="145">
        <f t="shared" si="175"/>
        <v>0</v>
      </c>
      <c r="AA901" s="145">
        <f t="shared" si="176"/>
        <v>0</v>
      </c>
      <c r="AB901" s="257">
        <f t="shared" si="177"/>
        <v>0</v>
      </c>
      <c r="AC901" s="142">
        <f t="shared" si="178"/>
        <v>0</v>
      </c>
      <c r="AD901" s="143">
        <f t="shared" si="179"/>
        <v>0</v>
      </c>
      <c r="AE901" s="144" t="str">
        <f t="shared" si="180"/>
        <v/>
      </c>
      <c r="AF901" s="144" t="str">
        <f t="shared" si="181"/>
        <v/>
      </c>
      <c r="AG901" s="144">
        <f t="shared" si="182"/>
        <v>0</v>
      </c>
      <c r="AH901" s="591">
        <f t="shared" si="183"/>
        <v>0</v>
      </c>
    </row>
    <row r="902" spans="1:34">
      <c r="A902" s="573"/>
      <c r="B902" s="13">
        <v>120</v>
      </c>
      <c r="C902" s="341" t="s">
        <v>2569</v>
      </c>
      <c r="D902" s="354" t="s">
        <v>542</v>
      </c>
      <c r="E902" s="379" t="s">
        <v>334</v>
      </c>
      <c r="F902" s="402">
        <v>8</v>
      </c>
      <c r="G902" s="8"/>
      <c r="H902" s="412">
        <v>315</v>
      </c>
      <c r="I902" s="146">
        <f t="shared" si="173"/>
        <v>220.5</v>
      </c>
      <c r="J902" s="255">
        <f t="shared" si="174"/>
        <v>8.4807692307692299</v>
      </c>
      <c r="K902" s="8" t="s">
        <v>3145</v>
      </c>
      <c r="L902" s="346"/>
      <c r="M902" s="572" t="s">
        <v>5777</v>
      </c>
      <c r="N902" s="8" t="s">
        <v>10</v>
      </c>
      <c r="O902" s="426">
        <v>1.9584000000000001E-2</v>
      </c>
      <c r="P902" s="423">
        <v>1984</v>
      </c>
      <c r="Q902" s="402">
        <v>12000</v>
      </c>
      <c r="R902" s="451" t="s">
        <v>3226</v>
      </c>
      <c r="S902" s="457"/>
      <c r="T902" s="448">
        <v>40</v>
      </c>
      <c r="U902" s="548" t="s">
        <v>4552</v>
      </c>
      <c r="V902" s="515"/>
      <c r="W902" s="479" t="s">
        <v>800</v>
      </c>
      <c r="X902" s="169"/>
      <c r="Y902" s="641" t="s">
        <v>245</v>
      </c>
      <c r="Z902" s="145">
        <f t="shared" si="175"/>
        <v>0</v>
      </c>
      <c r="AA902" s="145">
        <f t="shared" si="176"/>
        <v>0</v>
      </c>
      <c r="AB902" s="257">
        <f t="shared" si="177"/>
        <v>0</v>
      </c>
      <c r="AC902" s="142">
        <f t="shared" si="178"/>
        <v>0</v>
      </c>
      <c r="AD902" s="143">
        <f t="shared" si="179"/>
        <v>0</v>
      </c>
      <c r="AE902" s="144" t="str">
        <f t="shared" si="180"/>
        <v/>
      </c>
      <c r="AF902" s="144" t="str">
        <f t="shared" si="181"/>
        <v/>
      </c>
      <c r="AG902" s="144">
        <f t="shared" si="182"/>
        <v>0</v>
      </c>
      <c r="AH902" s="591">
        <f t="shared" si="183"/>
        <v>0</v>
      </c>
    </row>
    <row r="903" spans="1:34" ht="15.75">
      <c r="A903" s="12" t="s">
        <v>5730</v>
      </c>
      <c r="B903" s="13"/>
      <c r="C903" s="348"/>
      <c r="D903" s="341"/>
      <c r="E903" s="379"/>
      <c r="F903" s="401"/>
      <c r="G903" s="8"/>
      <c r="H903" s="413"/>
      <c r="I903" s="410"/>
      <c r="J903" s="565"/>
      <c r="K903" s="346"/>
      <c r="L903" s="8"/>
      <c r="M903" s="572"/>
      <c r="N903" s="346"/>
      <c r="O903" s="346"/>
      <c r="P903" s="423"/>
      <c r="Q903" s="439"/>
      <c r="R903" s="454"/>
      <c r="S903" s="456"/>
      <c r="T903" s="425"/>
      <c r="U903" s="506"/>
      <c r="V903" s="521"/>
      <c r="W903" s="425"/>
      <c r="X903" s="137"/>
      <c r="Y903" s="71" t="s">
        <v>1015</v>
      </c>
      <c r="Z903" s="195"/>
      <c r="AA903" s="195"/>
      <c r="AB903" s="142"/>
      <c r="AC903" s="142"/>
      <c r="AD903" s="143"/>
      <c r="AE903" s="144"/>
      <c r="AF903" s="144"/>
      <c r="AG903" s="144"/>
      <c r="AH903" s="591"/>
    </row>
    <row r="904" spans="1:34">
      <c r="A904" s="476"/>
      <c r="B904" s="13">
        <v>121</v>
      </c>
      <c r="C904" s="343" t="s">
        <v>2570</v>
      </c>
      <c r="D904" s="343" t="s">
        <v>544</v>
      </c>
      <c r="E904" s="379" t="s">
        <v>100</v>
      </c>
      <c r="F904" s="402">
        <v>2</v>
      </c>
      <c r="G904" s="136"/>
      <c r="H904" s="413">
        <v>1590</v>
      </c>
      <c r="I904" s="146">
        <f t="shared" si="173"/>
        <v>1113</v>
      </c>
      <c r="J904" s="255">
        <f t="shared" si="174"/>
        <v>42.807692307692307</v>
      </c>
      <c r="K904" s="8" t="s">
        <v>3207</v>
      </c>
      <c r="L904" s="346"/>
      <c r="M904" s="572"/>
      <c r="N904" s="8" t="s">
        <v>3208</v>
      </c>
      <c r="O904" s="426">
        <v>6.06825E-2</v>
      </c>
      <c r="P904" s="423">
        <v>1982</v>
      </c>
      <c r="Q904" s="402">
        <v>17100</v>
      </c>
      <c r="R904" s="452" t="s">
        <v>4553</v>
      </c>
      <c r="S904" s="457"/>
      <c r="T904" s="448">
        <v>60</v>
      </c>
      <c r="U904" s="548" t="s">
        <v>679</v>
      </c>
      <c r="V904" s="523" t="s">
        <v>4554</v>
      </c>
      <c r="W904" s="425" t="s">
        <v>813</v>
      </c>
      <c r="X904" s="169"/>
      <c r="Y904" s="238" t="s">
        <v>245</v>
      </c>
      <c r="Z904" s="145">
        <f t="shared" si="175"/>
        <v>0</v>
      </c>
      <c r="AA904" s="145">
        <f t="shared" si="176"/>
        <v>0</v>
      </c>
      <c r="AB904" s="257">
        <f t="shared" si="177"/>
        <v>0</v>
      </c>
      <c r="AC904" s="142">
        <f t="shared" si="178"/>
        <v>0</v>
      </c>
      <c r="AD904" s="143">
        <f t="shared" si="179"/>
        <v>0</v>
      </c>
      <c r="AE904" s="144" t="str">
        <f t="shared" si="180"/>
        <v/>
      </c>
      <c r="AF904" s="144">
        <f t="shared" si="181"/>
        <v>0</v>
      </c>
      <c r="AG904" s="144" t="str">
        <f t="shared" si="182"/>
        <v/>
      </c>
      <c r="AH904" s="591">
        <f t="shared" si="183"/>
        <v>0</v>
      </c>
    </row>
    <row r="905" spans="1:34">
      <c r="A905" s="476"/>
      <c r="B905" s="13">
        <v>121</v>
      </c>
      <c r="C905" s="343" t="s">
        <v>2571</v>
      </c>
      <c r="D905" s="343" t="s">
        <v>545</v>
      </c>
      <c r="E905" s="379" t="s">
        <v>100</v>
      </c>
      <c r="F905" s="402">
        <v>2</v>
      </c>
      <c r="G905" s="136"/>
      <c r="H905" s="413">
        <v>1590</v>
      </c>
      <c r="I905" s="146">
        <f t="shared" si="173"/>
        <v>1113</v>
      </c>
      <c r="J905" s="255">
        <f t="shared" si="174"/>
        <v>42.807692307692307</v>
      </c>
      <c r="K905" s="8" t="s">
        <v>3207</v>
      </c>
      <c r="L905" s="346"/>
      <c r="M905" s="572"/>
      <c r="N905" s="8" t="s">
        <v>3208</v>
      </c>
      <c r="O905" s="426">
        <v>6.06825E-2</v>
      </c>
      <c r="P905" s="423">
        <v>1982</v>
      </c>
      <c r="Q905" s="402">
        <v>17100</v>
      </c>
      <c r="R905" s="452" t="s">
        <v>4553</v>
      </c>
      <c r="S905" s="457"/>
      <c r="T905" s="448">
        <v>60</v>
      </c>
      <c r="U905" s="548" t="s">
        <v>680</v>
      </c>
      <c r="V905" s="523" t="s">
        <v>4555</v>
      </c>
      <c r="W905" s="425" t="s">
        <v>813</v>
      </c>
      <c r="X905" s="169"/>
      <c r="Y905" s="71" t="s">
        <v>245</v>
      </c>
      <c r="Z905" s="145">
        <f t="shared" si="175"/>
        <v>0</v>
      </c>
      <c r="AA905" s="145">
        <f t="shared" si="176"/>
        <v>0</v>
      </c>
      <c r="AB905" s="257">
        <f t="shared" si="177"/>
        <v>0</v>
      </c>
      <c r="AC905" s="142">
        <f t="shared" si="178"/>
        <v>0</v>
      </c>
      <c r="AD905" s="143">
        <f t="shared" si="179"/>
        <v>0</v>
      </c>
      <c r="AE905" s="144" t="str">
        <f t="shared" si="180"/>
        <v/>
      </c>
      <c r="AF905" s="144">
        <f t="shared" si="181"/>
        <v>0</v>
      </c>
      <c r="AG905" s="144" t="str">
        <f t="shared" si="182"/>
        <v/>
      </c>
      <c r="AH905" s="591">
        <f t="shared" si="183"/>
        <v>0</v>
      </c>
    </row>
    <row r="906" spans="1:34" ht="15.75">
      <c r="A906" s="12" t="s">
        <v>5731</v>
      </c>
      <c r="B906" s="13"/>
      <c r="C906" s="348"/>
      <c r="D906" s="341"/>
      <c r="E906" s="379"/>
      <c r="F906" s="401"/>
      <c r="G906" s="8"/>
      <c r="H906" s="413"/>
      <c r="I906" s="410"/>
      <c r="J906" s="565"/>
      <c r="K906" s="346"/>
      <c r="L906" s="8"/>
      <c r="M906" s="572"/>
      <c r="N906" s="346"/>
      <c r="O906" s="346"/>
      <c r="P906" s="423"/>
      <c r="Q906" s="439"/>
      <c r="R906" s="454"/>
      <c r="S906" s="456"/>
      <c r="T906" s="425"/>
      <c r="U906" s="506"/>
      <c r="V906" s="521"/>
      <c r="W906" s="425"/>
      <c r="X906" s="137"/>
      <c r="Y906" s="71" t="s">
        <v>1015</v>
      </c>
      <c r="Z906" s="195"/>
      <c r="AA906" s="195"/>
      <c r="AB906" s="142"/>
      <c r="AC906" s="142"/>
      <c r="AD906" s="143"/>
      <c r="AE906" s="144"/>
      <c r="AF906" s="144"/>
      <c r="AG906" s="144"/>
      <c r="AH906" s="591"/>
    </row>
    <row r="907" spans="1:34">
      <c r="A907" s="573"/>
      <c r="B907" s="13">
        <v>122</v>
      </c>
      <c r="C907" s="341" t="s">
        <v>2572</v>
      </c>
      <c r="D907" s="341" t="s">
        <v>2573</v>
      </c>
      <c r="E907" s="379" t="s">
        <v>318</v>
      </c>
      <c r="F907" s="405">
        <v>3</v>
      </c>
      <c r="G907" s="8"/>
      <c r="H907" s="413">
        <v>1357</v>
      </c>
      <c r="I907" s="146">
        <f t="shared" si="173"/>
        <v>949.9</v>
      </c>
      <c r="J907" s="255">
        <f t="shared" si="174"/>
        <v>36.534615384615385</v>
      </c>
      <c r="K907" s="8" t="s">
        <v>3207</v>
      </c>
      <c r="L907" s="401"/>
      <c r="M907" s="572"/>
      <c r="N907" s="8" t="s">
        <v>3208</v>
      </c>
      <c r="O907" s="426">
        <v>6.3652500000000001E-2</v>
      </c>
      <c r="P907" s="423">
        <v>2994</v>
      </c>
      <c r="Q907" s="439">
        <v>25000</v>
      </c>
      <c r="R907" s="452" t="s">
        <v>4556</v>
      </c>
      <c r="S907" s="459"/>
      <c r="T907" s="448">
        <v>70</v>
      </c>
      <c r="U907" s="549" t="s">
        <v>5528</v>
      </c>
      <c r="V907" s="523" t="s">
        <v>4557</v>
      </c>
      <c r="W907" s="425" t="s">
        <v>802</v>
      </c>
      <c r="X907" s="169"/>
      <c r="Y907" s="238" t="s">
        <v>245</v>
      </c>
      <c r="Z907" s="145">
        <f t="shared" si="175"/>
        <v>0</v>
      </c>
      <c r="AA907" s="145">
        <f t="shared" si="176"/>
        <v>0</v>
      </c>
      <c r="AB907" s="257">
        <f t="shared" si="177"/>
        <v>0</v>
      </c>
      <c r="AC907" s="142">
        <f t="shared" si="178"/>
        <v>0</v>
      </c>
      <c r="AD907" s="143">
        <f t="shared" si="179"/>
        <v>0</v>
      </c>
      <c r="AE907" s="144" t="str">
        <f t="shared" si="180"/>
        <v/>
      </c>
      <c r="AF907" s="144">
        <f t="shared" si="181"/>
        <v>0</v>
      </c>
      <c r="AG907" s="144" t="str">
        <f t="shared" si="182"/>
        <v/>
      </c>
      <c r="AH907" s="591">
        <f t="shared" si="183"/>
        <v>0</v>
      </c>
    </row>
    <row r="908" spans="1:34">
      <c r="A908" s="573"/>
      <c r="B908" s="13">
        <v>122</v>
      </c>
      <c r="C908" s="353" t="s">
        <v>2574</v>
      </c>
      <c r="D908" s="341" t="s">
        <v>2575</v>
      </c>
      <c r="E908" s="379" t="s">
        <v>318</v>
      </c>
      <c r="F908" s="405">
        <v>3</v>
      </c>
      <c r="G908" s="136"/>
      <c r="H908" s="413">
        <v>1357</v>
      </c>
      <c r="I908" s="146">
        <f t="shared" si="173"/>
        <v>949.9</v>
      </c>
      <c r="J908" s="255">
        <f t="shared" si="174"/>
        <v>36.534615384615385</v>
      </c>
      <c r="K908" s="8" t="s">
        <v>3207</v>
      </c>
      <c r="L908" s="401"/>
      <c r="M908" s="572"/>
      <c r="N908" s="8" t="s">
        <v>3208</v>
      </c>
      <c r="O908" s="426">
        <v>6.3652500000000001E-2</v>
      </c>
      <c r="P908" s="423">
        <v>2994</v>
      </c>
      <c r="Q908" s="439">
        <v>25000</v>
      </c>
      <c r="R908" s="459" t="s">
        <v>4556</v>
      </c>
      <c r="S908" s="459"/>
      <c r="T908" s="448">
        <v>70</v>
      </c>
      <c r="U908" s="549" t="s">
        <v>5529</v>
      </c>
      <c r="V908" s="514" t="s">
        <v>4558</v>
      </c>
      <c r="W908" s="425" t="s">
        <v>802</v>
      </c>
      <c r="X908" s="169"/>
      <c r="Y908" s="71" t="s">
        <v>245</v>
      </c>
      <c r="Z908" s="145">
        <f t="shared" si="175"/>
        <v>0</v>
      </c>
      <c r="AA908" s="145">
        <f t="shared" si="176"/>
        <v>0</v>
      </c>
      <c r="AB908" s="257">
        <f t="shared" si="177"/>
        <v>0</v>
      </c>
      <c r="AC908" s="142">
        <f t="shared" si="178"/>
        <v>0</v>
      </c>
      <c r="AD908" s="143">
        <f t="shared" si="179"/>
        <v>0</v>
      </c>
      <c r="AE908" s="144" t="str">
        <f t="shared" si="180"/>
        <v/>
      </c>
      <c r="AF908" s="144">
        <f t="shared" si="181"/>
        <v>0</v>
      </c>
      <c r="AG908" s="144" t="str">
        <f t="shared" si="182"/>
        <v/>
      </c>
      <c r="AH908" s="591">
        <f t="shared" si="183"/>
        <v>0</v>
      </c>
    </row>
    <row r="909" spans="1:34" ht="15.75">
      <c r="A909" s="12" t="s">
        <v>5732</v>
      </c>
      <c r="B909" s="13"/>
      <c r="C909" s="348"/>
      <c r="D909" s="341"/>
      <c r="E909" s="379"/>
      <c r="F909" s="401"/>
      <c r="G909" s="8"/>
      <c r="H909" s="413"/>
      <c r="I909" s="410"/>
      <c r="J909" s="565"/>
      <c r="K909" s="346"/>
      <c r="L909" s="8"/>
      <c r="M909" s="572"/>
      <c r="N909" s="346"/>
      <c r="O909" s="346"/>
      <c r="P909" s="423"/>
      <c r="Q909" s="439"/>
      <c r="R909" s="454"/>
      <c r="S909" s="456"/>
      <c r="T909" s="425"/>
      <c r="U909" s="506"/>
      <c r="V909" s="530"/>
      <c r="W909" s="425"/>
      <c r="X909" s="137"/>
      <c r="Y909" s="71" t="s">
        <v>1015</v>
      </c>
      <c r="Z909" s="195"/>
      <c r="AA909" s="195"/>
      <c r="AB909" s="142"/>
      <c r="AC909" s="142"/>
      <c r="AD909" s="143"/>
      <c r="AE909" s="144"/>
      <c r="AF909" s="144"/>
      <c r="AG909" s="144"/>
      <c r="AH909" s="591"/>
    </row>
    <row r="910" spans="1:34">
      <c r="A910" s="573"/>
      <c r="B910" s="13">
        <v>123</v>
      </c>
      <c r="C910" s="341" t="s">
        <v>2576</v>
      </c>
      <c r="D910" s="341" t="s">
        <v>548</v>
      </c>
      <c r="E910" s="379" t="s">
        <v>96</v>
      </c>
      <c r="F910" s="405">
        <v>4</v>
      </c>
      <c r="G910" s="8"/>
      <c r="H910" s="413">
        <v>634</v>
      </c>
      <c r="I910" s="146">
        <f t="shared" si="173"/>
        <v>443.79999999999995</v>
      </c>
      <c r="J910" s="255">
        <f t="shared" si="174"/>
        <v>17.069230769230767</v>
      </c>
      <c r="K910" s="8" t="s">
        <v>3145</v>
      </c>
      <c r="L910" s="401"/>
      <c r="M910" s="572" t="s">
        <v>5777</v>
      </c>
      <c r="N910" s="8" t="s">
        <v>3208</v>
      </c>
      <c r="O910" s="426">
        <v>3.5067500000000001E-2</v>
      </c>
      <c r="P910" s="423">
        <v>1980</v>
      </c>
      <c r="Q910" s="439">
        <v>14500</v>
      </c>
      <c r="R910" s="459" t="s">
        <v>4559</v>
      </c>
      <c r="S910" s="459"/>
      <c r="T910" s="448">
        <v>60</v>
      </c>
      <c r="U910" s="549" t="s">
        <v>5530</v>
      </c>
      <c r="V910" s="524" t="s">
        <v>4560</v>
      </c>
      <c r="W910" s="425" t="s">
        <v>788</v>
      </c>
      <c r="X910" s="169"/>
      <c r="Y910" s="71" t="s">
        <v>245</v>
      </c>
      <c r="Z910" s="145">
        <f t="shared" si="175"/>
        <v>0</v>
      </c>
      <c r="AA910" s="145">
        <f t="shared" si="176"/>
        <v>0</v>
      </c>
      <c r="AB910" s="257">
        <f t="shared" si="177"/>
        <v>0</v>
      </c>
      <c r="AC910" s="142">
        <f t="shared" si="178"/>
        <v>0</v>
      </c>
      <c r="AD910" s="143">
        <f t="shared" si="179"/>
        <v>0</v>
      </c>
      <c r="AE910" s="144" t="str">
        <f t="shared" si="180"/>
        <v/>
      </c>
      <c r="AF910" s="144">
        <f t="shared" si="181"/>
        <v>0</v>
      </c>
      <c r="AG910" s="144" t="str">
        <f t="shared" si="182"/>
        <v/>
      </c>
      <c r="AH910" s="591">
        <f t="shared" si="183"/>
        <v>0</v>
      </c>
    </row>
    <row r="911" spans="1:34">
      <c r="A911" s="573"/>
      <c r="B911" s="13">
        <v>123</v>
      </c>
      <c r="C911" s="341" t="s">
        <v>2577</v>
      </c>
      <c r="D911" s="341" t="s">
        <v>549</v>
      </c>
      <c r="E911" s="379" t="s">
        <v>96</v>
      </c>
      <c r="F911" s="405">
        <v>4</v>
      </c>
      <c r="G911" s="136"/>
      <c r="H911" s="413">
        <v>634</v>
      </c>
      <c r="I911" s="146">
        <f t="shared" si="173"/>
        <v>443.79999999999995</v>
      </c>
      <c r="J911" s="255">
        <f t="shared" si="174"/>
        <v>17.069230769230767</v>
      </c>
      <c r="K911" s="8" t="s">
        <v>3145</v>
      </c>
      <c r="L911" s="401"/>
      <c r="M911" s="572" t="s">
        <v>5777</v>
      </c>
      <c r="N911" s="8" t="s">
        <v>3208</v>
      </c>
      <c r="O911" s="426">
        <v>3.5067500000000001E-2</v>
      </c>
      <c r="P911" s="423">
        <v>1980</v>
      </c>
      <c r="Q911" s="439">
        <v>14800</v>
      </c>
      <c r="R911" s="459" t="s">
        <v>4559</v>
      </c>
      <c r="S911" s="459"/>
      <c r="T911" s="448">
        <v>60</v>
      </c>
      <c r="U911" s="549" t="s">
        <v>5531</v>
      </c>
      <c r="V911" s="524" t="s">
        <v>4561</v>
      </c>
      <c r="W911" s="425" t="s">
        <v>788</v>
      </c>
      <c r="X911" s="169"/>
      <c r="Y911" s="238" t="s">
        <v>245</v>
      </c>
      <c r="Z911" s="145">
        <f t="shared" si="175"/>
        <v>0</v>
      </c>
      <c r="AA911" s="145">
        <f t="shared" si="176"/>
        <v>0</v>
      </c>
      <c r="AB911" s="257">
        <f t="shared" si="177"/>
        <v>0</v>
      </c>
      <c r="AC911" s="142">
        <f t="shared" si="178"/>
        <v>0</v>
      </c>
      <c r="AD911" s="143">
        <f t="shared" si="179"/>
        <v>0</v>
      </c>
      <c r="AE911" s="144" t="str">
        <f t="shared" si="180"/>
        <v/>
      </c>
      <c r="AF911" s="144">
        <f t="shared" si="181"/>
        <v>0</v>
      </c>
      <c r="AG911" s="144" t="str">
        <f t="shared" si="182"/>
        <v/>
      </c>
      <c r="AH911" s="591">
        <f t="shared" si="183"/>
        <v>0</v>
      </c>
    </row>
    <row r="912" spans="1:34" ht="15.75">
      <c r="A912" s="12" t="s">
        <v>5733</v>
      </c>
      <c r="B912" s="13"/>
      <c r="C912" s="348"/>
      <c r="D912" s="341"/>
      <c r="E912" s="379"/>
      <c r="F912" s="401"/>
      <c r="G912" s="8"/>
      <c r="H912" s="413"/>
      <c r="I912" s="410"/>
      <c r="J912" s="565"/>
      <c r="K912" s="346"/>
      <c r="L912" s="8"/>
      <c r="M912" s="572"/>
      <c r="N912" s="346"/>
      <c r="O912" s="346"/>
      <c r="P912" s="423"/>
      <c r="Q912" s="439"/>
      <c r="R912" s="454"/>
      <c r="S912" s="456"/>
      <c r="T912" s="425"/>
      <c r="U912" s="506"/>
      <c r="V912" s="530"/>
      <c r="W912" s="425"/>
      <c r="X912" s="137"/>
      <c r="Y912" s="71" t="s">
        <v>1015</v>
      </c>
      <c r="Z912" s="195"/>
      <c r="AA912" s="195"/>
      <c r="AB912" s="142"/>
      <c r="AC912" s="142"/>
      <c r="AD912" s="143"/>
      <c r="AE912" s="144"/>
      <c r="AF912" s="144"/>
      <c r="AG912" s="144"/>
      <c r="AH912" s="591"/>
    </row>
    <row r="913" spans="1:34">
      <c r="A913" s="575"/>
      <c r="B913" s="13">
        <v>123</v>
      </c>
      <c r="C913" s="341" t="s">
        <v>2578</v>
      </c>
      <c r="D913" s="341" t="s">
        <v>548</v>
      </c>
      <c r="E913" s="379" t="s">
        <v>96</v>
      </c>
      <c r="F913" s="405">
        <v>4</v>
      </c>
      <c r="G913" s="8"/>
      <c r="H913" s="413">
        <v>634</v>
      </c>
      <c r="I913" s="146">
        <f t="shared" si="173"/>
        <v>443.79999999999995</v>
      </c>
      <c r="J913" s="255">
        <f t="shared" si="174"/>
        <v>17.069230769230767</v>
      </c>
      <c r="K913" s="8" t="s">
        <v>3145</v>
      </c>
      <c r="L913" s="346"/>
      <c r="M913" s="572" t="s">
        <v>5777</v>
      </c>
      <c r="N913" s="8" t="s">
        <v>10</v>
      </c>
      <c r="O913" s="426">
        <v>3.5067500000000001E-2</v>
      </c>
      <c r="P913" s="423">
        <v>1980</v>
      </c>
      <c r="Q913" s="439">
        <v>14500</v>
      </c>
      <c r="R913" s="459" t="s">
        <v>4559</v>
      </c>
      <c r="S913" s="457"/>
      <c r="T913" s="448">
        <v>60</v>
      </c>
      <c r="U913" s="549" t="s">
        <v>5530</v>
      </c>
      <c r="V913" s="515"/>
      <c r="W913" s="425" t="s">
        <v>788</v>
      </c>
      <c r="X913" s="169"/>
      <c r="Y913" s="71" t="s">
        <v>6572</v>
      </c>
      <c r="Z913" s="145">
        <f t="shared" si="175"/>
        <v>0</v>
      </c>
      <c r="AA913" s="145">
        <f t="shared" si="176"/>
        <v>0</v>
      </c>
      <c r="AB913" s="257">
        <f t="shared" si="177"/>
        <v>0</v>
      </c>
      <c r="AC913" s="142">
        <f t="shared" si="178"/>
        <v>0</v>
      </c>
      <c r="AD913" s="143">
        <f t="shared" si="179"/>
        <v>0</v>
      </c>
      <c r="AE913" s="144" t="str">
        <f t="shared" si="180"/>
        <v/>
      </c>
      <c r="AF913" s="144" t="str">
        <f t="shared" si="181"/>
        <v/>
      </c>
      <c r="AG913" s="144">
        <f t="shared" si="182"/>
        <v>0</v>
      </c>
      <c r="AH913" s="591">
        <f t="shared" si="183"/>
        <v>0</v>
      </c>
    </row>
    <row r="914" spans="1:34">
      <c r="A914" s="575"/>
      <c r="B914" s="13">
        <v>123</v>
      </c>
      <c r="C914" s="341" t="s">
        <v>2579</v>
      </c>
      <c r="D914" s="341" t="s">
        <v>549</v>
      </c>
      <c r="E914" s="379" t="s">
        <v>96</v>
      </c>
      <c r="F914" s="405">
        <v>4</v>
      </c>
      <c r="G914" s="136"/>
      <c r="H914" s="413">
        <v>634</v>
      </c>
      <c r="I914" s="146">
        <f t="shared" si="173"/>
        <v>443.79999999999995</v>
      </c>
      <c r="J914" s="255">
        <f t="shared" si="174"/>
        <v>17.069230769230767</v>
      </c>
      <c r="K914" s="8" t="s">
        <v>3145</v>
      </c>
      <c r="L914" s="346"/>
      <c r="M914" s="572" t="s">
        <v>5777</v>
      </c>
      <c r="N914" s="8" t="s">
        <v>10</v>
      </c>
      <c r="O914" s="426">
        <v>3.5067500000000001E-2</v>
      </c>
      <c r="P914" s="423">
        <v>1980</v>
      </c>
      <c r="Q914" s="439">
        <v>14800</v>
      </c>
      <c r="R914" s="459" t="s">
        <v>4559</v>
      </c>
      <c r="S914" s="457"/>
      <c r="T914" s="448">
        <v>60</v>
      </c>
      <c r="U914" s="549" t="s">
        <v>5531</v>
      </c>
      <c r="V914" s="514" t="s">
        <v>4562</v>
      </c>
      <c r="W914" s="425" t="s">
        <v>788</v>
      </c>
      <c r="X914" s="169"/>
      <c r="Y914" s="238" t="s">
        <v>247</v>
      </c>
      <c r="Z914" s="145">
        <f t="shared" si="175"/>
        <v>0</v>
      </c>
      <c r="AA914" s="145">
        <f t="shared" si="176"/>
        <v>0</v>
      </c>
      <c r="AB914" s="257">
        <f t="shared" si="177"/>
        <v>0</v>
      </c>
      <c r="AC914" s="142">
        <f t="shared" si="178"/>
        <v>0</v>
      </c>
      <c r="AD914" s="143">
        <f t="shared" si="179"/>
        <v>0</v>
      </c>
      <c r="AE914" s="144" t="str">
        <f t="shared" si="180"/>
        <v/>
      </c>
      <c r="AF914" s="144" t="str">
        <f t="shared" si="181"/>
        <v/>
      </c>
      <c r="AG914" s="144">
        <f t="shared" si="182"/>
        <v>0</v>
      </c>
      <c r="AH914" s="591">
        <f t="shared" si="183"/>
        <v>0</v>
      </c>
    </row>
    <row r="915" spans="1:34" ht="15.75">
      <c r="A915" s="12" t="s">
        <v>5734</v>
      </c>
      <c r="B915" s="13"/>
      <c r="C915" s="348"/>
      <c r="D915" s="341"/>
      <c r="E915" s="379"/>
      <c r="F915" s="401"/>
      <c r="G915" s="136"/>
      <c r="H915" s="413"/>
      <c r="I915" s="410"/>
      <c r="J915" s="565"/>
      <c r="K915" s="346"/>
      <c r="L915" s="8"/>
      <c r="M915" s="572"/>
      <c r="N915" s="346"/>
      <c r="O915" s="346"/>
      <c r="P915" s="423"/>
      <c r="Q915" s="439"/>
      <c r="R915" s="454"/>
      <c r="S915" s="456"/>
      <c r="T915" s="425"/>
      <c r="U915" s="506"/>
      <c r="V915" s="530"/>
      <c r="W915" s="425"/>
      <c r="X915" s="137"/>
      <c r="Y915" s="71" t="s">
        <v>1015</v>
      </c>
      <c r="Z915" s="195"/>
      <c r="AA915" s="195"/>
      <c r="AB915" s="142"/>
      <c r="AC915" s="142"/>
      <c r="AD915" s="143"/>
      <c r="AE915" s="144"/>
      <c r="AF915" s="144"/>
      <c r="AG915" s="144"/>
      <c r="AH915" s="591"/>
    </row>
    <row r="916" spans="1:34">
      <c r="A916" s="573"/>
      <c r="B916" s="13"/>
      <c r="C916" s="343" t="s">
        <v>2580</v>
      </c>
      <c r="D916" s="378" t="s">
        <v>551</v>
      </c>
      <c r="E916" s="379" t="s">
        <v>100</v>
      </c>
      <c r="F916" s="405">
        <v>2</v>
      </c>
      <c r="G916" s="136"/>
      <c r="H916" s="413">
        <v>1274</v>
      </c>
      <c r="I916" s="146">
        <f t="shared" si="173"/>
        <v>891.8</v>
      </c>
      <c r="J916" s="255">
        <f t="shared" si="174"/>
        <v>34.299999999999997</v>
      </c>
      <c r="K916" s="8" t="s">
        <v>3207</v>
      </c>
      <c r="L916" s="401"/>
      <c r="M916" s="572" t="s">
        <v>5777</v>
      </c>
      <c r="N916" s="8" t="s">
        <v>3208</v>
      </c>
      <c r="O916" s="426">
        <v>3.5574000000000001E-2</v>
      </c>
      <c r="P916" s="423">
        <v>1990</v>
      </c>
      <c r="Q916" s="439">
        <v>16000</v>
      </c>
      <c r="R916" s="459" t="s">
        <v>4563</v>
      </c>
      <c r="S916" s="459"/>
      <c r="T916" s="448">
        <v>60</v>
      </c>
      <c r="U916" s="548" t="s">
        <v>4564</v>
      </c>
      <c r="V916" s="522" t="s">
        <v>681</v>
      </c>
      <c r="W916" s="425" t="s">
        <v>796</v>
      </c>
      <c r="X916" s="169"/>
      <c r="Y916" s="71" t="s">
        <v>245</v>
      </c>
      <c r="Z916" s="145">
        <f t="shared" si="175"/>
        <v>0</v>
      </c>
      <c r="AA916" s="145">
        <f t="shared" si="176"/>
        <v>0</v>
      </c>
      <c r="AB916" s="257">
        <f t="shared" si="177"/>
        <v>0</v>
      </c>
      <c r="AC916" s="142">
        <f t="shared" si="178"/>
        <v>0</v>
      </c>
      <c r="AD916" s="143">
        <f t="shared" si="179"/>
        <v>0</v>
      </c>
      <c r="AE916" s="144" t="str">
        <f t="shared" si="180"/>
        <v/>
      </c>
      <c r="AF916" s="144">
        <f t="shared" si="181"/>
        <v>0</v>
      </c>
      <c r="AG916" s="144" t="str">
        <f t="shared" si="182"/>
        <v/>
      </c>
      <c r="AH916" s="591">
        <f t="shared" si="183"/>
        <v>0</v>
      </c>
    </row>
    <row r="917" spans="1:34" ht="15.75">
      <c r="A917" s="12" t="s">
        <v>5735</v>
      </c>
      <c r="B917" s="13"/>
      <c r="C917" s="340"/>
      <c r="D917" s="384"/>
      <c r="E917" s="395"/>
      <c r="F917" s="406"/>
      <c r="G917" s="8"/>
      <c r="H917" s="413"/>
      <c r="I917" s="410"/>
      <c r="J917" s="565"/>
      <c r="K917" s="418"/>
      <c r="L917" s="330"/>
      <c r="M917" s="572"/>
      <c r="N917" s="418"/>
      <c r="O917" s="418"/>
      <c r="P917" s="435"/>
      <c r="Q917" s="444"/>
      <c r="R917" s="454"/>
      <c r="S917" s="456"/>
      <c r="T917" s="473"/>
      <c r="U917" s="561"/>
      <c r="V917" s="521"/>
      <c r="W917" s="473"/>
      <c r="X917" s="137"/>
      <c r="Y917" s="238" t="s">
        <v>1015</v>
      </c>
      <c r="Z917" s="195"/>
      <c r="AA917" s="195"/>
      <c r="AB917" s="142"/>
      <c r="AC917" s="142"/>
      <c r="AD917" s="143"/>
      <c r="AE917" s="144"/>
      <c r="AF917" s="144"/>
      <c r="AG917" s="144"/>
      <c r="AH917" s="591"/>
    </row>
    <row r="918" spans="1:34">
      <c r="A918" s="476"/>
      <c r="B918" s="13">
        <v>121</v>
      </c>
      <c r="C918" s="343" t="s">
        <v>2581</v>
      </c>
      <c r="D918" s="343" t="s">
        <v>553</v>
      </c>
      <c r="E918" s="379" t="s">
        <v>100</v>
      </c>
      <c r="F918" s="402">
        <v>2</v>
      </c>
      <c r="G918" s="8"/>
      <c r="H918" s="413">
        <v>1507</v>
      </c>
      <c r="I918" s="146">
        <f t="shared" si="173"/>
        <v>1054.8999999999999</v>
      </c>
      <c r="J918" s="255">
        <f t="shared" si="174"/>
        <v>40.573076923076918</v>
      </c>
      <c r="K918" s="8" t="s">
        <v>3207</v>
      </c>
      <c r="L918" s="346"/>
      <c r="M918" s="572"/>
      <c r="N918" s="8" t="s">
        <v>3208</v>
      </c>
      <c r="O918" s="426">
        <v>5.2874999999999998E-2</v>
      </c>
      <c r="P918" s="423">
        <v>1978</v>
      </c>
      <c r="Q918" s="402">
        <v>15900</v>
      </c>
      <c r="R918" s="452" t="s">
        <v>4565</v>
      </c>
      <c r="S918" s="457"/>
      <c r="T918" s="448">
        <v>70</v>
      </c>
      <c r="U918" s="548" t="s">
        <v>682</v>
      </c>
      <c r="V918" s="523" t="s">
        <v>4566</v>
      </c>
      <c r="W918" s="425" t="s">
        <v>789</v>
      </c>
      <c r="X918" s="169"/>
      <c r="Y918" s="71" t="s">
        <v>245</v>
      </c>
      <c r="Z918" s="145">
        <f t="shared" si="175"/>
        <v>0</v>
      </c>
      <c r="AA918" s="145">
        <f t="shared" si="176"/>
        <v>0</v>
      </c>
      <c r="AB918" s="257">
        <f t="shared" si="177"/>
        <v>0</v>
      </c>
      <c r="AC918" s="142">
        <f t="shared" si="178"/>
        <v>0</v>
      </c>
      <c r="AD918" s="143">
        <f t="shared" si="179"/>
        <v>0</v>
      </c>
      <c r="AE918" s="144" t="str">
        <f t="shared" si="180"/>
        <v/>
      </c>
      <c r="AF918" s="144">
        <f t="shared" si="181"/>
        <v>0</v>
      </c>
      <c r="AG918" s="144" t="str">
        <f t="shared" si="182"/>
        <v/>
      </c>
      <c r="AH918" s="591">
        <f t="shared" si="183"/>
        <v>0</v>
      </c>
    </row>
    <row r="919" spans="1:34">
      <c r="A919" s="476"/>
      <c r="B919" s="13">
        <v>121</v>
      </c>
      <c r="C919" s="343" t="s">
        <v>2582</v>
      </c>
      <c r="D919" s="343" t="s">
        <v>554</v>
      </c>
      <c r="E919" s="379" t="s">
        <v>100</v>
      </c>
      <c r="F919" s="402">
        <v>2</v>
      </c>
      <c r="G919" s="136"/>
      <c r="H919" s="413">
        <v>1507</v>
      </c>
      <c r="I919" s="146">
        <f t="shared" si="173"/>
        <v>1054.8999999999999</v>
      </c>
      <c r="J919" s="255">
        <f t="shared" si="174"/>
        <v>40.573076923076918</v>
      </c>
      <c r="K919" s="8" t="s">
        <v>3207</v>
      </c>
      <c r="L919" s="346"/>
      <c r="M919" s="572"/>
      <c r="N919" s="8" t="s">
        <v>3208</v>
      </c>
      <c r="O919" s="426">
        <v>5.2874999999999998E-2</v>
      </c>
      <c r="P919" s="423">
        <v>1978</v>
      </c>
      <c r="Q919" s="402">
        <v>15400</v>
      </c>
      <c r="R919" s="452" t="s">
        <v>4565</v>
      </c>
      <c r="S919" s="457"/>
      <c r="T919" s="448">
        <v>70</v>
      </c>
      <c r="U919" s="548" t="s">
        <v>683</v>
      </c>
      <c r="V919" s="510" t="s">
        <v>4567</v>
      </c>
      <c r="W919" s="425" t="s">
        <v>789</v>
      </c>
      <c r="X919" s="169"/>
      <c r="Y919" s="238" t="s">
        <v>245</v>
      </c>
      <c r="Z919" s="145">
        <f t="shared" si="175"/>
        <v>0</v>
      </c>
      <c r="AA919" s="145">
        <f t="shared" si="176"/>
        <v>0</v>
      </c>
      <c r="AB919" s="257">
        <f t="shared" si="177"/>
        <v>0</v>
      </c>
      <c r="AC919" s="142">
        <f t="shared" si="178"/>
        <v>0</v>
      </c>
      <c r="AD919" s="143">
        <f t="shared" si="179"/>
        <v>0</v>
      </c>
      <c r="AE919" s="144" t="str">
        <f t="shared" si="180"/>
        <v/>
      </c>
      <c r="AF919" s="144">
        <f t="shared" si="181"/>
        <v>0</v>
      </c>
      <c r="AG919" s="144" t="str">
        <f t="shared" si="182"/>
        <v/>
      </c>
      <c r="AH919" s="591">
        <f t="shared" si="183"/>
        <v>0</v>
      </c>
    </row>
    <row r="920" spans="1:34" ht="15.75">
      <c r="A920" s="12" t="s">
        <v>5736</v>
      </c>
      <c r="B920" s="13"/>
      <c r="C920" s="348"/>
      <c r="D920" s="341"/>
      <c r="E920" s="379"/>
      <c r="F920" s="401"/>
      <c r="G920" s="8"/>
      <c r="H920" s="413"/>
      <c r="I920" s="410"/>
      <c r="J920" s="565"/>
      <c r="K920" s="346"/>
      <c r="L920" s="8"/>
      <c r="M920" s="572"/>
      <c r="N920" s="346"/>
      <c r="O920" s="346"/>
      <c r="P920" s="423"/>
      <c r="Q920" s="439"/>
      <c r="R920" s="454"/>
      <c r="S920" s="456"/>
      <c r="T920" s="425"/>
      <c r="U920" s="506"/>
      <c r="V920" s="530"/>
      <c r="W920" s="425"/>
      <c r="X920" s="137"/>
      <c r="Y920" s="71" t="s">
        <v>1015</v>
      </c>
      <c r="Z920" s="195"/>
      <c r="AA920" s="195"/>
      <c r="AB920" s="142"/>
      <c r="AC920" s="142"/>
      <c r="AD920" s="143"/>
      <c r="AE920" s="144"/>
      <c r="AF920" s="144"/>
      <c r="AG920" s="144"/>
      <c r="AH920" s="591"/>
    </row>
    <row r="921" spans="1:34">
      <c r="A921" s="573"/>
      <c r="B921" s="13">
        <v>124</v>
      </c>
      <c r="C921" s="345" t="s">
        <v>2583</v>
      </c>
      <c r="D921" s="345" t="s">
        <v>2584</v>
      </c>
      <c r="E921" s="379" t="s">
        <v>100</v>
      </c>
      <c r="F921" s="405">
        <v>2</v>
      </c>
      <c r="G921" s="8"/>
      <c r="H921" s="413">
        <v>1811</v>
      </c>
      <c r="I921" s="146">
        <f t="shared" ref="I921:I984" si="184">(H921)*$G$20</f>
        <v>1267.6999999999998</v>
      </c>
      <c r="J921" s="255">
        <f t="shared" ref="J921:J984" si="185">(I921/$J$19)</f>
        <v>48.757692307692302</v>
      </c>
      <c r="K921" s="8" t="s">
        <v>3207</v>
      </c>
      <c r="L921" s="401"/>
      <c r="M921" s="572"/>
      <c r="N921" s="8" t="s">
        <v>3208</v>
      </c>
      <c r="O921" s="426">
        <v>5.8319999999999997E-2</v>
      </c>
      <c r="P921" s="423">
        <v>2272</v>
      </c>
      <c r="Q921" s="439">
        <v>19100</v>
      </c>
      <c r="R921" s="451" t="s">
        <v>4568</v>
      </c>
      <c r="S921" s="454"/>
      <c r="T921" s="448">
        <v>100</v>
      </c>
      <c r="U921" s="548" t="s">
        <v>4569</v>
      </c>
      <c r="V921" s="522" t="s">
        <v>4570</v>
      </c>
      <c r="W921" s="479" t="s">
        <v>6010</v>
      </c>
      <c r="X921" s="169"/>
      <c r="Y921" s="71" t="s">
        <v>245</v>
      </c>
      <c r="Z921" s="145">
        <f t="shared" ref="Z921:Z984" si="186">(X921*F921*I921)</f>
        <v>0</v>
      </c>
      <c r="AA921" s="145">
        <f t="shared" ref="AA921:AA984" si="187">(Z921*1.21)</f>
        <v>0</v>
      </c>
      <c r="AB921" s="257">
        <f t="shared" ref="AB921:AB984" si="188">(X921*J921*F921)</f>
        <v>0</v>
      </c>
      <c r="AC921" s="142">
        <f t="shared" ref="AC921:AC984" si="189">(X921*Q921/1000)</f>
        <v>0</v>
      </c>
      <c r="AD921" s="143">
        <f t="shared" ref="AD921:AD984" si="190">(X921*O921)</f>
        <v>0</v>
      </c>
      <c r="AE921" s="144" t="str">
        <f t="shared" ref="AE921:AE984" si="191">IF(N921="1.1G",(P921/1000)*X921,"")</f>
        <v/>
      </c>
      <c r="AF921" s="144">
        <f t="shared" ref="AF921:AF984" si="192">IF(N921="1.3G",(P921/1000)*X921,"")</f>
        <v>0</v>
      </c>
      <c r="AG921" s="144" t="str">
        <f t="shared" ref="AG921:AG984" si="193">IF(N921="1.4G",(P921/1000)*X921,"")</f>
        <v/>
      </c>
      <c r="AH921" s="591">
        <f t="shared" ref="AH921:AH984" si="194">SUM(AE921:AG921)</f>
        <v>0</v>
      </c>
    </row>
    <row r="922" spans="1:34" ht="15.75">
      <c r="A922" s="12" t="s">
        <v>5737</v>
      </c>
      <c r="B922" s="13"/>
      <c r="C922" s="348"/>
      <c r="D922" s="341"/>
      <c r="E922" s="379"/>
      <c r="F922" s="401"/>
      <c r="G922" s="8"/>
      <c r="H922" s="413"/>
      <c r="I922" s="410"/>
      <c r="J922" s="565"/>
      <c r="K922" s="346"/>
      <c r="L922" s="8"/>
      <c r="M922" s="572"/>
      <c r="N922" s="346"/>
      <c r="O922" s="346"/>
      <c r="P922" s="423"/>
      <c r="Q922" s="439"/>
      <c r="R922" s="454"/>
      <c r="S922" s="456"/>
      <c r="T922" s="425"/>
      <c r="U922" s="506"/>
      <c r="V922" s="530"/>
      <c r="W922" s="425"/>
      <c r="X922" s="137"/>
      <c r="Y922" s="238" t="s">
        <v>1015</v>
      </c>
      <c r="Z922" s="195"/>
      <c r="AA922" s="195"/>
      <c r="AB922" s="142"/>
      <c r="AC922" s="142"/>
      <c r="AD922" s="143"/>
      <c r="AE922" s="144"/>
      <c r="AF922" s="144"/>
      <c r="AG922" s="144"/>
      <c r="AH922" s="591"/>
    </row>
    <row r="923" spans="1:34">
      <c r="A923" s="573"/>
      <c r="B923" s="13">
        <v>223</v>
      </c>
      <c r="C923" s="355" t="s">
        <v>2585</v>
      </c>
      <c r="D923" s="364" t="s">
        <v>2586</v>
      </c>
      <c r="E923" s="379" t="s">
        <v>100</v>
      </c>
      <c r="F923" s="402">
        <v>2</v>
      </c>
      <c r="G923" s="136"/>
      <c r="H923" s="413">
        <v>1503</v>
      </c>
      <c r="I923" s="146">
        <f t="shared" si="184"/>
        <v>1052.0999999999999</v>
      </c>
      <c r="J923" s="255">
        <f t="shared" si="185"/>
        <v>40.465384615384615</v>
      </c>
      <c r="K923" s="8" t="s">
        <v>3207</v>
      </c>
      <c r="L923" s="346"/>
      <c r="M923" s="572" t="s">
        <v>5777</v>
      </c>
      <c r="N923" s="8" t="s">
        <v>3208</v>
      </c>
      <c r="O923" s="426">
        <v>5.9399999999999994E-2</v>
      </c>
      <c r="P923" s="423">
        <v>1996</v>
      </c>
      <c r="Q923" s="402">
        <v>16000</v>
      </c>
      <c r="R923" s="461" t="s">
        <v>4572</v>
      </c>
      <c r="S923" s="457"/>
      <c r="T923" s="448">
        <v>80</v>
      </c>
      <c r="U923" s="548" t="s">
        <v>5532</v>
      </c>
      <c r="V923" s="512" t="s">
        <v>4573</v>
      </c>
      <c r="W923" s="425" t="s">
        <v>815</v>
      </c>
      <c r="X923" s="169"/>
      <c r="Y923" s="71" t="s">
        <v>245</v>
      </c>
      <c r="Z923" s="145">
        <f t="shared" si="186"/>
        <v>0</v>
      </c>
      <c r="AA923" s="145">
        <f t="shared" si="187"/>
        <v>0</v>
      </c>
      <c r="AB923" s="257">
        <f t="shared" si="188"/>
        <v>0</v>
      </c>
      <c r="AC923" s="142">
        <f t="shared" si="189"/>
        <v>0</v>
      </c>
      <c r="AD923" s="143">
        <f t="shared" si="190"/>
        <v>0</v>
      </c>
      <c r="AE923" s="144" t="str">
        <f t="shared" si="191"/>
        <v/>
      </c>
      <c r="AF923" s="144">
        <f t="shared" si="192"/>
        <v>0</v>
      </c>
      <c r="AG923" s="144" t="str">
        <f t="shared" si="193"/>
        <v/>
      </c>
      <c r="AH923" s="591">
        <f t="shared" si="194"/>
        <v>0</v>
      </c>
    </row>
    <row r="924" spans="1:34">
      <c r="A924" s="573"/>
      <c r="B924" s="13">
        <v>223</v>
      </c>
      <c r="C924" s="355" t="s">
        <v>2587</v>
      </c>
      <c r="D924" s="364" t="s">
        <v>2588</v>
      </c>
      <c r="E924" s="379" t="s">
        <v>100</v>
      </c>
      <c r="F924" s="402">
        <v>2</v>
      </c>
      <c r="G924" s="8"/>
      <c r="H924" s="413">
        <v>1503</v>
      </c>
      <c r="I924" s="146">
        <f t="shared" si="184"/>
        <v>1052.0999999999999</v>
      </c>
      <c r="J924" s="255">
        <f t="shared" si="185"/>
        <v>40.465384615384615</v>
      </c>
      <c r="K924" s="8" t="s">
        <v>3207</v>
      </c>
      <c r="L924" s="346"/>
      <c r="M924" s="572" t="s">
        <v>5777</v>
      </c>
      <c r="N924" s="8" t="s">
        <v>3208</v>
      </c>
      <c r="O924" s="426">
        <v>5.9399999999999994E-2</v>
      </c>
      <c r="P924" s="423">
        <v>1976</v>
      </c>
      <c r="Q924" s="402">
        <v>16000</v>
      </c>
      <c r="R924" s="461" t="s">
        <v>4572</v>
      </c>
      <c r="S924" s="457"/>
      <c r="T924" s="448">
        <v>80</v>
      </c>
      <c r="U924" s="548" t="s">
        <v>5533</v>
      </c>
      <c r="V924" s="512" t="s">
        <v>4574</v>
      </c>
      <c r="W924" s="425" t="s">
        <v>815</v>
      </c>
      <c r="X924" s="169"/>
      <c r="Y924" s="71" t="s">
        <v>245</v>
      </c>
      <c r="Z924" s="145">
        <f t="shared" si="186"/>
        <v>0</v>
      </c>
      <c r="AA924" s="145">
        <f t="shared" si="187"/>
        <v>0</v>
      </c>
      <c r="AB924" s="257">
        <f t="shared" si="188"/>
        <v>0</v>
      </c>
      <c r="AC924" s="142">
        <f t="shared" si="189"/>
        <v>0</v>
      </c>
      <c r="AD924" s="143">
        <f t="shared" si="190"/>
        <v>0</v>
      </c>
      <c r="AE924" s="144" t="str">
        <f t="shared" si="191"/>
        <v/>
      </c>
      <c r="AF924" s="144">
        <f t="shared" si="192"/>
        <v>0</v>
      </c>
      <c r="AG924" s="144" t="str">
        <f t="shared" si="193"/>
        <v/>
      </c>
      <c r="AH924" s="591">
        <f t="shared" si="194"/>
        <v>0</v>
      </c>
    </row>
    <row r="925" spans="1:34" ht="15.75">
      <c r="A925" s="12" t="s">
        <v>5738</v>
      </c>
      <c r="B925" s="13"/>
      <c r="C925" s="348"/>
      <c r="D925" s="341"/>
      <c r="E925" s="379"/>
      <c r="F925" s="401"/>
      <c r="G925" s="8"/>
      <c r="H925" s="413"/>
      <c r="I925" s="410"/>
      <c r="J925" s="565"/>
      <c r="K925" s="346"/>
      <c r="L925" s="8"/>
      <c r="M925" s="572"/>
      <c r="N925" s="346"/>
      <c r="O925" s="346"/>
      <c r="P925" s="423"/>
      <c r="Q925" s="439"/>
      <c r="R925" s="454"/>
      <c r="S925" s="456"/>
      <c r="T925" s="425"/>
      <c r="U925" s="506"/>
      <c r="V925" s="530"/>
      <c r="W925" s="425"/>
      <c r="X925" s="137"/>
      <c r="Y925" s="71" t="s">
        <v>1015</v>
      </c>
      <c r="Z925" s="195"/>
      <c r="AA925" s="195"/>
      <c r="AB925" s="142"/>
      <c r="AC925" s="142"/>
      <c r="AD925" s="143"/>
      <c r="AE925" s="144"/>
      <c r="AF925" s="144"/>
      <c r="AG925" s="144"/>
      <c r="AH925" s="591"/>
    </row>
    <row r="926" spans="1:34">
      <c r="A926" s="573"/>
      <c r="B926" s="13">
        <v>125</v>
      </c>
      <c r="C926" s="354" t="s">
        <v>2589</v>
      </c>
      <c r="D926" s="354" t="s">
        <v>556</v>
      </c>
      <c r="E926" s="379" t="s">
        <v>100</v>
      </c>
      <c r="F926" s="402">
        <v>2</v>
      </c>
      <c r="G926" s="136"/>
      <c r="H926" s="413">
        <v>1391</v>
      </c>
      <c r="I926" s="146">
        <f t="shared" si="184"/>
        <v>973.69999999999993</v>
      </c>
      <c r="J926" s="255">
        <f t="shared" si="185"/>
        <v>37.449999999999996</v>
      </c>
      <c r="K926" s="8" t="s">
        <v>3207</v>
      </c>
      <c r="L926" s="346"/>
      <c r="M926" s="572" t="s">
        <v>5777</v>
      </c>
      <c r="N926" s="8" t="s">
        <v>3208</v>
      </c>
      <c r="O926" s="426">
        <v>4.6068749999999999E-2</v>
      </c>
      <c r="P926" s="423">
        <v>1990</v>
      </c>
      <c r="Q926" s="402">
        <v>16000</v>
      </c>
      <c r="R926" s="451" t="s">
        <v>4575</v>
      </c>
      <c r="S926" s="457"/>
      <c r="T926" s="448">
        <v>100</v>
      </c>
      <c r="U926" s="548" t="s">
        <v>684</v>
      </c>
      <c r="V926" s="522" t="s">
        <v>685</v>
      </c>
      <c r="W926" s="425" t="s">
        <v>802</v>
      </c>
      <c r="X926" s="169"/>
      <c r="Y926" s="238" t="s">
        <v>246</v>
      </c>
      <c r="Z926" s="145">
        <f t="shared" si="186"/>
        <v>0</v>
      </c>
      <c r="AA926" s="145">
        <f t="shared" si="187"/>
        <v>0</v>
      </c>
      <c r="AB926" s="257">
        <f t="shared" si="188"/>
        <v>0</v>
      </c>
      <c r="AC926" s="142">
        <f t="shared" si="189"/>
        <v>0</v>
      </c>
      <c r="AD926" s="143">
        <f t="shared" si="190"/>
        <v>0</v>
      </c>
      <c r="AE926" s="144" t="str">
        <f t="shared" si="191"/>
        <v/>
      </c>
      <c r="AF926" s="144">
        <f t="shared" si="192"/>
        <v>0</v>
      </c>
      <c r="AG926" s="144" t="str">
        <f t="shared" si="193"/>
        <v/>
      </c>
      <c r="AH926" s="591">
        <f t="shared" si="194"/>
        <v>0</v>
      </c>
    </row>
    <row r="927" spans="1:34">
      <c r="A927" s="573"/>
      <c r="B927" s="13">
        <v>125</v>
      </c>
      <c r="C927" s="354" t="s">
        <v>2590</v>
      </c>
      <c r="D927" s="354" t="s">
        <v>557</v>
      </c>
      <c r="E927" s="379" t="s">
        <v>100</v>
      </c>
      <c r="F927" s="402">
        <v>2</v>
      </c>
      <c r="G927" s="8"/>
      <c r="H927" s="413">
        <v>1391</v>
      </c>
      <c r="I927" s="146">
        <f t="shared" si="184"/>
        <v>973.69999999999993</v>
      </c>
      <c r="J927" s="255">
        <f t="shared" si="185"/>
        <v>37.449999999999996</v>
      </c>
      <c r="K927" s="8" t="s">
        <v>3207</v>
      </c>
      <c r="L927" s="346"/>
      <c r="M927" s="572" t="s">
        <v>5777</v>
      </c>
      <c r="N927" s="8" t="s">
        <v>3208</v>
      </c>
      <c r="O927" s="426">
        <v>4.6068749999999999E-2</v>
      </c>
      <c r="P927" s="423">
        <v>1990</v>
      </c>
      <c r="Q927" s="402">
        <v>16000</v>
      </c>
      <c r="R927" s="451" t="s">
        <v>4576</v>
      </c>
      <c r="S927" s="457"/>
      <c r="T927" s="448">
        <v>80</v>
      </c>
      <c r="U927" s="548" t="s">
        <v>686</v>
      </c>
      <c r="V927" s="510" t="s">
        <v>4577</v>
      </c>
      <c r="W927" s="425" t="s">
        <v>802</v>
      </c>
      <c r="X927" s="169"/>
      <c r="Y927" s="71" t="s">
        <v>6572</v>
      </c>
      <c r="Z927" s="145">
        <f t="shared" si="186"/>
        <v>0</v>
      </c>
      <c r="AA927" s="145">
        <f t="shared" si="187"/>
        <v>0</v>
      </c>
      <c r="AB927" s="257">
        <f t="shared" si="188"/>
        <v>0</v>
      </c>
      <c r="AC927" s="142">
        <f t="shared" si="189"/>
        <v>0</v>
      </c>
      <c r="AD927" s="143">
        <f t="shared" si="190"/>
        <v>0</v>
      </c>
      <c r="AE927" s="144" t="str">
        <f t="shared" si="191"/>
        <v/>
      </c>
      <c r="AF927" s="144">
        <f t="shared" si="192"/>
        <v>0</v>
      </c>
      <c r="AG927" s="144" t="str">
        <f t="shared" si="193"/>
        <v/>
      </c>
      <c r="AH927" s="591">
        <f t="shared" si="194"/>
        <v>0</v>
      </c>
    </row>
    <row r="928" spans="1:34" ht="15.75">
      <c r="A928" s="12" t="s">
        <v>5739</v>
      </c>
      <c r="B928" s="13"/>
      <c r="C928" s="348"/>
      <c r="D928" s="341"/>
      <c r="E928" s="379"/>
      <c r="F928" s="401"/>
      <c r="G928" s="8"/>
      <c r="H928" s="413"/>
      <c r="I928" s="410"/>
      <c r="J928" s="565"/>
      <c r="K928" s="346"/>
      <c r="L928" s="8"/>
      <c r="M928" s="572"/>
      <c r="N928" s="346"/>
      <c r="O928" s="346"/>
      <c r="P928" s="423"/>
      <c r="Q928" s="439"/>
      <c r="R928" s="454"/>
      <c r="S928" s="456"/>
      <c r="T928" s="425"/>
      <c r="U928" s="506"/>
      <c r="V928" s="521"/>
      <c r="W928" s="425"/>
      <c r="X928" s="137"/>
      <c r="Y928" s="71" t="s">
        <v>1015</v>
      </c>
      <c r="Z928" s="195"/>
      <c r="AA928" s="195"/>
      <c r="AB928" s="142"/>
      <c r="AC928" s="142"/>
      <c r="AD928" s="143"/>
      <c r="AE928" s="144"/>
      <c r="AF928" s="144"/>
      <c r="AG928" s="144"/>
      <c r="AH928" s="591"/>
    </row>
    <row r="929" spans="1:34">
      <c r="A929" s="573"/>
      <c r="B929" s="13">
        <v>126</v>
      </c>
      <c r="C929" s="353" t="s">
        <v>2591</v>
      </c>
      <c r="D929" s="341" t="s">
        <v>2592</v>
      </c>
      <c r="E929" s="379" t="s">
        <v>100</v>
      </c>
      <c r="F929" s="405">
        <v>2</v>
      </c>
      <c r="G929" s="8"/>
      <c r="H929" s="413">
        <v>1273</v>
      </c>
      <c r="I929" s="146">
        <f t="shared" si="184"/>
        <v>891.09999999999991</v>
      </c>
      <c r="J929" s="255">
        <f t="shared" si="185"/>
        <v>34.273076923076921</v>
      </c>
      <c r="K929" s="8" t="s">
        <v>3207</v>
      </c>
      <c r="L929" s="401"/>
      <c r="M929" s="572" t="s">
        <v>5777</v>
      </c>
      <c r="N929" s="8" t="s">
        <v>3208</v>
      </c>
      <c r="O929" s="426">
        <v>3.7976249999999996E-2</v>
      </c>
      <c r="P929" s="423">
        <v>1996</v>
      </c>
      <c r="Q929" s="439">
        <v>16300</v>
      </c>
      <c r="R929" s="451" t="s">
        <v>4578</v>
      </c>
      <c r="S929" s="454"/>
      <c r="T929" s="448">
        <v>100</v>
      </c>
      <c r="U929" s="549" t="s">
        <v>5534</v>
      </c>
      <c r="V929" s="510" t="s">
        <v>4579</v>
      </c>
      <c r="W929" s="425" t="s">
        <v>805</v>
      </c>
      <c r="X929" s="169"/>
      <c r="Y929" s="238" t="s">
        <v>245</v>
      </c>
      <c r="Z929" s="145">
        <f t="shared" si="186"/>
        <v>0</v>
      </c>
      <c r="AA929" s="145">
        <f t="shared" si="187"/>
        <v>0</v>
      </c>
      <c r="AB929" s="257">
        <f t="shared" si="188"/>
        <v>0</v>
      </c>
      <c r="AC929" s="142">
        <f t="shared" si="189"/>
        <v>0</v>
      </c>
      <c r="AD929" s="143">
        <f t="shared" si="190"/>
        <v>0</v>
      </c>
      <c r="AE929" s="144" t="str">
        <f t="shared" si="191"/>
        <v/>
      </c>
      <c r="AF929" s="144">
        <f t="shared" si="192"/>
        <v>0</v>
      </c>
      <c r="AG929" s="144" t="str">
        <f t="shared" si="193"/>
        <v/>
      </c>
      <c r="AH929" s="591">
        <f t="shared" si="194"/>
        <v>0</v>
      </c>
    </row>
    <row r="930" spans="1:34">
      <c r="A930" s="573"/>
      <c r="B930" s="13">
        <v>126</v>
      </c>
      <c r="C930" s="341" t="s">
        <v>2593</v>
      </c>
      <c r="D930" s="341" t="s">
        <v>2594</v>
      </c>
      <c r="E930" s="379" t="s">
        <v>100</v>
      </c>
      <c r="F930" s="405">
        <v>2</v>
      </c>
      <c r="G930" s="136"/>
      <c r="H930" s="413">
        <v>1273</v>
      </c>
      <c r="I930" s="146">
        <f t="shared" si="184"/>
        <v>891.09999999999991</v>
      </c>
      <c r="J930" s="255">
        <f t="shared" si="185"/>
        <v>34.273076923076921</v>
      </c>
      <c r="K930" s="8" t="s">
        <v>3207</v>
      </c>
      <c r="L930" s="401"/>
      <c r="M930" s="572"/>
      <c r="N930" s="8" t="s">
        <v>3208</v>
      </c>
      <c r="O930" s="426">
        <v>3.7976249999999996E-2</v>
      </c>
      <c r="P930" s="423">
        <v>1996</v>
      </c>
      <c r="Q930" s="439">
        <v>16300</v>
      </c>
      <c r="R930" s="451" t="s">
        <v>4580</v>
      </c>
      <c r="S930" s="454"/>
      <c r="T930" s="448">
        <v>100</v>
      </c>
      <c r="U930" s="549" t="s">
        <v>5535</v>
      </c>
      <c r="V930" s="523" t="s">
        <v>4581</v>
      </c>
      <c r="W930" s="425" t="s">
        <v>805</v>
      </c>
      <c r="X930" s="169"/>
      <c r="Y930" s="71" t="s">
        <v>247</v>
      </c>
      <c r="Z930" s="145">
        <f t="shared" si="186"/>
        <v>0</v>
      </c>
      <c r="AA930" s="145">
        <f t="shared" si="187"/>
        <v>0</v>
      </c>
      <c r="AB930" s="257">
        <f t="shared" si="188"/>
        <v>0</v>
      </c>
      <c r="AC930" s="142">
        <f t="shared" si="189"/>
        <v>0</v>
      </c>
      <c r="AD930" s="143">
        <f t="shared" si="190"/>
        <v>0</v>
      </c>
      <c r="AE930" s="144" t="str">
        <f t="shared" si="191"/>
        <v/>
      </c>
      <c r="AF930" s="144">
        <f t="shared" si="192"/>
        <v>0</v>
      </c>
      <c r="AG930" s="144" t="str">
        <f t="shared" si="193"/>
        <v/>
      </c>
      <c r="AH930" s="591">
        <f t="shared" si="194"/>
        <v>0</v>
      </c>
    </row>
    <row r="931" spans="1:34">
      <c r="A931" s="573"/>
      <c r="B931" s="13">
        <v>126</v>
      </c>
      <c r="C931" s="341" t="s">
        <v>2595</v>
      </c>
      <c r="D931" s="341" t="s">
        <v>2596</v>
      </c>
      <c r="E931" s="379" t="s">
        <v>100</v>
      </c>
      <c r="F931" s="405">
        <v>2</v>
      </c>
      <c r="G931" s="8"/>
      <c r="H931" s="413">
        <v>1273</v>
      </c>
      <c r="I931" s="146">
        <f t="shared" si="184"/>
        <v>891.09999999999991</v>
      </c>
      <c r="J931" s="255">
        <f t="shared" si="185"/>
        <v>34.273076923076921</v>
      </c>
      <c r="K931" s="8" t="s">
        <v>3207</v>
      </c>
      <c r="L931" s="401"/>
      <c r="M931" s="572" t="s">
        <v>5777</v>
      </c>
      <c r="N931" s="8" t="s">
        <v>3208</v>
      </c>
      <c r="O931" s="426">
        <v>3.7976249999999996E-2</v>
      </c>
      <c r="P931" s="423">
        <v>1996</v>
      </c>
      <c r="Q931" s="439">
        <v>16300</v>
      </c>
      <c r="R931" s="451" t="s">
        <v>4580</v>
      </c>
      <c r="S931" s="454"/>
      <c r="T931" s="448">
        <v>100</v>
      </c>
      <c r="U931" s="549" t="s">
        <v>4582</v>
      </c>
      <c r="V931" s="512" t="s">
        <v>4583</v>
      </c>
      <c r="W931" s="425" t="s">
        <v>805</v>
      </c>
      <c r="X931" s="169"/>
      <c r="Y931" s="71" t="s">
        <v>245</v>
      </c>
      <c r="Z931" s="145">
        <f t="shared" si="186"/>
        <v>0</v>
      </c>
      <c r="AA931" s="145">
        <f t="shared" si="187"/>
        <v>0</v>
      </c>
      <c r="AB931" s="257">
        <f t="shared" si="188"/>
        <v>0</v>
      </c>
      <c r="AC931" s="142">
        <f t="shared" si="189"/>
        <v>0</v>
      </c>
      <c r="AD931" s="143">
        <f t="shared" si="190"/>
        <v>0</v>
      </c>
      <c r="AE931" s="144" t="str">
        <f t="shared" si="191"/>
        <v/>
      </c>
      <c r="AF931" s="144">
        <f t="shared" si="192"/>
        <v>0</v>
      </c>
      <c r="AG931" s="144" t="str">
        <f t="shared" si="193"/>
        <v/>
      </c>
      <c r="AH931" s="591">
        <f t="shared" si="194"/>
        <v>0</v>
      </c>
    </row>
    <row r="932" spans="1:34" ht="15.75">
      <c r="A932" s="12" t="s">
        <v>5740</v>
      </c>
      <c r="B932" s="13"/>
      <c r="C932" s="348"/>
      <c r="D932" s="341"/>
      <c r="E932" s="379"/>
      <c r="F932" s="401"/>
      <c r="G932" s="8"/>
      <c r="H932" s="413"/>
      <c r="I932" s="410"/>
      <c r="J932" s="565"/>
      <c r="K932" s="346"/>
      <c r="L932" s="8"/>
      <c r="M932" s="572"/>
      <c r="N932" s="346"/>
      <c r="O932" s="346"/>
      <c r="P932" s="423"/>
      <c r="Q932" s="439"/>
      <c r="R932" s="454"/>
      <c r="S932" s="456"/>
      <c r="T932" s="425"/>
      <c r="U932" s="506"/>
      <c r="V932" s="530"/>
      <c r="W932" s="425"/>
      <c r="X932" s="137"/>
      <c r="Y932" s="71" t="s">
        <v>1015</v>
      </c>
      <c r="Z932" s="195"/>
      <c r="AA932" s="195"/>
      <c r="AB932" s="142"/>
      <c r="AC932" s="142"/>
      <c r="AD932" s="143"/>
      <c r="AE932" s="144"/>
      <c r="AF932" s="144"/>
      <c r="AG932" s="144"/>
      <c r="AH932" s="591"/>
    </row>
    <row r="933" spans="1:34">
      <c r="A933" s="573"/>
      <c r="B933" s="13"/>
      <c r="C933" s="353" t="s">
        <v>2597</v>
      </c>
      <c r="D933" s="341" t="s">
        <v>2598</v>
      </c>
      <c r="E933" s="379" t="s">
        <v>97</v>
      </c>
      <c r="F933" s="402">
        <v>1</v>
      </c>
      <c r="G933" s="136"/>
      <c r="H933" s="413">
        <v>2879</v>
      </c>
      <c r="I933" s="146">
        <f t="shared" si="184"/>
        <v>2015.3</v>
      </c>
      <c r="J933" s="255">
        <f t="shared" si="185"/>
        <v>77.511538461538464</v>
      </c>
      <c r="K933" s="8" t="s">
        <v>3145</v>
      </c>
      <c r="L933" s="346"/>
      <c r="M933" s="572" t="s">
        <v>5777</v>
      </c>
      <c r="N933" s="8" t="s">
        <v>10</v>
      </c>
      <c r="O933" s="426">
        <v>5.6345624999999996E-2</v>
      </c>
      <c r="P933" s="423">
        <v>1500</v>
      </c>
      <c r="Q933" s="402">
        <v>14500</v>
      </c>
      <c r="R933" s="454" t="s">
        <v>4592</v>
      </c>
      <c r="S933" s="456"/>
      <c r="T933" s="448">
        <v>90</v>
      </c>
      <c r="U933" s="548" t="s">
        <v>5536</v>
      </c>
      <c r="V933" s="507" t="s">
        <v>4584</v>
      </c>
      <c r="W933" s="425" t="s">
        <v>6009</v>
      </c>
      <c r="X933" s="169"/>
      <c r="Y933" s="238" t="s">
        <v>245</v>
      </c>
      <c r="Z933" s="145">
        <f t="shared" si="186"/>
        <v>0</v>
      </c>
      <c r="AA933" s="145">
        <f t="shared" si="187"/>
        <v>0</v>
      </c>
      <c r="AB933" s="257">
        <f t="shared" si="188"/>
        <v>0</v>
      </c>
      <c r="AC933" s="142">
        <f t="shared" si="189"/>
        <v>0</v>
      </c>
      <c r="AD933" s="143">
        <f t="shared" si="190"/>
        <v>0</v>
      </c>
      <c r="AE933" s="144" t="str">
        <f t="shared" si="191"/>
        <v/>
      </c>
      <c r="AF933" s="144" t="str">
        <f t="shared" si="192"/>
        <v/>
      </c>
      <c r="AG933" s="144">
        <f t="shared" si="193"/>
        <v>0</v>
      </c>
      <c r="AH933" s="591">
        <f t="shared" si="194"/>
        <v>0</v>
      </c>
    </row>
    <row r="934" spans="1:34" ht="15.75">
      <c r="A934" s="12"/>
      <c r="B934" s="13">
        <v>127</v>
      </c>
      <c r="C934" s="341" t="s">
        <v>2599</v>
      </c>
      <c r="D934" s="341" t="s">
        <v>558</v>
      </c>
      <c r="E934" s="379" t="s">
        <v>97</v>
      </c>
      <c r="F934" s="405">
        <v>1</v>
      </c>
      <c r="G934" s="136"/>
      <c r="H934" s="413">
        <v>1445</v>
      </c>
      <c r="I934" s="146">
        <f t="shared" si="184"/>
        <v>1011.4999999999999</v>
      </c>
      <c r="J934" s="255">
        <f t="shared" si="185"/>
        <v>38.903846153846146</v>
      </c>
      <c r="K934" s="8" t="s">
        <v>3145</v>
      </c>
      <c r="L934" s="401"/>
      <c r="M934" s="572" t="s">
        <v>5777</v>
      </c>
      <c r="N934" s="8" t="s">
        <v>10</v>
      </c>
      <c r="O934" s="426">
        <v>1.6E-2</v>
      </c>
      <c r="P934" s="423">
        <v>990</v>
      </c>
      <c r="Q934" s="439">
        <v>9000</v>
      </c>
      <c r="R934" s="459" t="s">
        <v>3214</v>
      </c>
      <c r="S934" s="459"/>
      <c r="T934" s="448">
        <v>120</v>
      </c>
      <c r="U934" s="548" t="s">
        <v>4585</v>
      </c>
      <c r="V934" s="529"/>
      <c r="W934" s="425" t="s">
        <v>806</v>
      </c>
      <c r="X934" s="169"/>
      <c r="Y934" s="71" t="s">
        <v>6572</v>
      </c>
      <c r="Z934" s="145">
        <f t="shared" si="186"/>
        <v>0</v>
      </c>
      <c r="AA934" s="145">
        <f t="shared" si="187"/>
        <v>0</v>
      </c>
      <c r="AB934" s="257">
        <f t="shared" si="188"/>
        <v>0</v>
      </c>
      <c r="AC934" s="142">
        <f t="shared" si="189"/>
        <v>0</v>
      </c>
      <c r="AD934" s="143">
        <f t="shared" si="190"/>
        <v>0</v>
      </c>
      <c r="AE934" s="144" t="str">
        <f t="shared" si="191"/>
        <v/>
      </c>
      <c r="AF934" s="144" t="str">
        <f t="shared" si="192"/>
        <v/>
      </c>
      <c r="AG934" s="144">
        <f t="shared" si="193"/>
        <v>0</v>
      </c>
      <c r="AH934" s="591">
        <f t="shared" si="194"/>
        <v>0</v>
      </c>
    </row>
    <row r="935" spans="1:34">
      <c r="A935" s="573"/>
      <c r="B935" s="13">
        <v>127</v>
      </c>
      <c r="C935" s="343" t="s">
        <v>2600</v>
      </c>
      <c r="D935" s="341" t="s">
        <v>2601</v>
      </c>
      <c r="E935" s="379" t="s">
        <v>97</v>
      </c>
      <c r="F935" s="402">
        <v>1</v>
      </c>
      <c r="G935" s="8"/>
      <c r="H935" s="413">
        <v>2102</v>
      </c>
      <c r="I935" s="146">
        <f t="shared" si="184"/>
        <v>1471.3999999999999</v>
      </c>
      <c r="J935" s="255">
        <f t="shared" si="185"/>
        <v>56.592307692307685</v>
      </c>
      <c r="K935" s="8" t="s">
        <v>3145</v>
      </c>
      <c r="L935" s="8"/>
      <c r="M935" s="572" t="s">
        <v>5775</v>
      </c>
      <c r="N935" s="8" t="s">
        <v>10</v>
      </c>
      <c r="O935" s="426">
        <v>3.5751999999999999E-2</v>
      </c>
      <c r="P935" s="423">
        <v>1485</v>
      </c>
      <c r="Q935" s="402">
        <v>12700</v>
      </c>
      <c r="R935" s="454" t="s">
        <v>4586</v>
      </c>
      <c r="S935" s="454"/>
      <c r="T935" s="448">
        <v>120</v>
      </c>
      <c r="U935" s="548" t="s">
        <v>4587</v>
      </c>
      <c r="V935" s="522" t="s">
        <v>4588</v>
      </c>
      <c r="W935" s="425" t="s">
        <v>829</v>
      </c>
      <c r="X935" s="169"/>
      <c r="Y935" s="71" t="s">
        <v>6572</v>
      </c>
      <c r="Z935" s="145">
        <f t="shared" si="186"/>
        <v>0</v>
      </c>
      <c r="AA935" s="145">
        <f t="shared" si="187"/>
        <v>0</v>
      </c>
      <c r="AB935" s="257">
        <f t="shared" si="188"/>
        <v>0</v>
      </c>
      <c r="AC935" s="142">
        <f t="shared" si="189"/>
        <v>0</v>
      </c>
      <c r="AD935" s="143">
        <f t="shared" si="190"/>
        <v>0</v>
      </c>
      <c r="AE935" s="144" t="str">
        <f t="shared" si="191"/>
        <v/>
      </c>
      <c r="AF935" s="144" t="str">
        <f t="shared" si="192"/>
        <v/>
      </c>
      <c r="AG935" s="144">
        <f t="shared" si="193"/>
        <v>0</v>
      </c>
      <c r="AH935" s="591">
        <f t="shared" si="194"/>
        <v>0</v>
      </c>
    </row>
    <row r="936" spans="1:34">
      <c r="A936" s="573"/>
      <c r="B936" s="13">
        <v>127</v>
      </c>
      <c r="C936" s="355" t="s">
        <v>2602</v>
      </c>
      <c r="D936" s="387" t="s">
        <v>2461</v>
      </c>
      <c r="E936" s="379" t="s">
        <v>97</v>
      </c>
      <c r="F936" s="402">
        <v>1</v>
      </c>
      <c r="G936" s="136"/>
      <c r="H936" s="413">
        <v>2841</v>
      </c>
      <c r="I936" s="146">
        <f t="shared" si="184"/>
        <v>1988.6999999999998</v>
      </c>
      <c r="J936" s="255">
        <f t="shared" si="185"/>
        <v>76.488461538461536</v>
      </c>
      <c r="K936" s="8" t="s">
        <v>3145</v>
      </c>
      <c r="L936" s="346"/>
      <c r="M936" s="572" t="s">
        <v>5777</v>
      </c>
      <c r="N936" s="8" t="s">
        <v>10</v>
      </c>
      <c r="O936" s="426">
        <v>4.7888E-2</v>
      </c>
      <c r="P936" s="423">
        <v>1980</v>
      </c>
      <c r="Q936" s="402">
        <v>15600</v>
      </c>
      <c r="R936" s="454" t="s">
        <v>4589</v>
      </c>
      <c r="S936" s="454"/>
      <c r="T936" s="448">
        <v>160</v>
      </c>
      <c r="U936" s="548" t="s">
        <v>5537</v>
      </c>
      <c r="V936" s="510" t="s">
        <v>4590</v>
      </c>
      <c r="W936" s="425" t="s">
        <v>815</v>
      </c>
      <c r="X936" s="169"/>
      <c r="Y936" s="238" t="s">
        <v>246</v>
      </c>
      <c r="Z936" s="145">
        <f t="shared" si="186"/>
        <v>0</v>
      </c>
      <c r="AA936" s="145">
        <f t="shared" si="187"/>
        <v>0</v>
      </c>
      <c r="AB936" s="257">
        <f t="shared" si="188"/>
        <v>0</v>
      </c>
      <c r="AC936" s="142">
        <f t="shared" si="189"/>
        <v>0</v>
      </c>
      <c r="AD936" s="143">
        <f t="shared" si="190"/>
        <v>0</v>
      </c>
      <c r="AE936" s="144" t="str">
        <f t="shared" si="191"/>
        <v/>
      </c>
      <c r="AF936" s="144" t="str">
        <f t="shared" si="192"/>
        <v/>
      </c>
      <c r="AG936" s="144">
        <f t="shared" si="193"/>
        <v>0</v>
      </c>
      <c r="AH936" s="591">
        <f t="shared" si="194"/>
        <v>0</v>
      </c>
    </row>
    <row r="937" spans="1:34">
      <c r="A937" s="573"/>
      <c r="B937" s="13"/>
      <c r="C937" s="355" t="s">
        <v>2603</v>
      </c>
      <c r="D937" s="387" t="s">
        <v>2461</v>
      </c>
      <c r="E937" s="379" t="s">
        <v>97</v>
      </c>
      <c r="F937" s="402">
        <v>1</v>
      </c>
      <c r="G937" s="8"/>
      <c r="H937" s="413">
        <v>3516</v>
      </c>
      <c r="I937" s="146">
        <f t="shared" si="184"/>
        <v>2461.1999999999998</v>
      </c>
      <c r="J937" s="255">
        <f t="shared" si="185"/>
        <v>94.661538461538456</v>
      </c>
      <c r="K937" s="8" t="s">
        <v>3145</v>
      </c>
      <c r="L937" s="346"/>
      <c r="M937" s="572" t="s">
        <v>5777</v>
      </c>
      <c r="N937" s="8" t="s">
        <v>10</v>
      </c>
      <c r="O937" s="426">
        <v>5.7374999999999995E-2</v>
      </c>
      <c r="P937" s="423">
        <v>1980</v>
      </c>
      <c r="Q937" s="402">
        <v>16600</v>
      </c>
      <c r="R937" s="454" t="s">
        <v>4589</v>
      </c>
      <c r="S937" s="454"/>
      <c r="T937" s="448">
        <v>160</v>
      </c>
      <c r="U937" s="548" t="s">
        <v>5538</v>
      </c>
      <c r="V937" s="512" t="s">
        <v>4591</v>
      </c>
      <c r="W937" s="425" t="s">
        <v>815</v>
      </c>
      <c r="X937" s="169"/>
      <c r="Y937" s="641" t="s">
        <v>246</v>
      </c>
      <c r="Z937" s="145">
        <f t="shared" si="186"/>
        <v>0</v>
      </c>
      <c r="AA937" s="145">
        <f t="shared" si="187"/>
        <v>0</v>
      </c>
      <c r="AB937" s="257">
        <f t="shared" si="188"/>
        <v>0</v>
      </c>
      <c r="AC937" s="142">
        <f t="shared" si="189"/>
        <v>0</v>
      </c>
      <c r="AD937" s="143">
        <f t="shared" si="190"/>
        <v>0</v>
      </c>
      <c r="AE937" s="144" t="str">
        <f t="shared" si="191"/>
        <v/>
      </c>
      <c r="AF937" s="144" t="str">
        <f t="shared" si="192"/>
        <v/>
      </c>
      <c r="AG937" s="144">
        <f t="shared" si="193"/>
        <v>0</v>
      </c>
      <c r="AH937" s="591">
        <f t="shared" si="194"/>
        <v>0</v>
      </c>
    </row>
    <row r="938" spans="1:34" ht="15.75">
      <c r="A938" s="12" t="s">
        <v>5741</v>
      </c>
      <c r="B938" s="13"/>
      <c r="C938" s="348"/>
      <c r="D938" s="341"/>
      <c r="E938" s="379"/>
      <c r="F938" s="401"/>
      <c r="G938" s="8"/>
      <c r="H938" s="413"/>
      <c r="I938" s="410"/>
      <c r="J938" s="565"/>
      <c r="K938" s="346"/>
      <c r="L938" s="8"/>
      <c r="M938" s="572"/>
      <c r="N938" s="346"/>
      <c r="O938" s="346"/>
      <c r="P938" s="423"/>
      <c r="Q938" s="439"/>
      <c r="R938" s="454"/>
      <c r="S938" s="456"/>
      <c r="T938" s="425"/>
      <c r="U938" s="506"/>
      <c r="V938" s="530"/>
      <c r="W938" s="425"/>
      <c r="X938" s="137"/>
      <c r="Y938" s="71" t="s">
        <v>1015</v>
      </c>
      <c r="Z938" s="195"/>
      <c r="AA938" s="195"/>
      <c r="AB938" s="142"/>
      <c r="AC938" s="142"/>
      <c r="AD938" s="143"/>
      <c r="AE938" s="144"/>
      <c r="AF938" s="144"/>
      <c r="AG938" s="144"/>
      <c r="AH938" s="591"/>
    </row>
    <row r="939" spans="1:34">
      <c r="A939" s="573"/>
      <c r="B939" s="13">
        <v>224</v>
      </c>
      <c r="C939" s="353" t="s">
        <v>2604</v>
      </c>
      <c r="D939" s="341" t="s">
        <v>2598</v>
      </c>
      <c r="E939" s="379" t="s">
        <v>97</v>
      </c>
      <c r="F939" s="402">
        <v>1</v>
      </c>
      <c r="G939" s="8"/>
      <c r="H939" s="413">
        <v>2242</v>
      </c>
      <c r="I939" s="146">
        <f t="shared" si="184"/>
        <v>1569.3999999999999</v>
      </c>
      <c r="J939" s="255">
        <f t="shared" si="185"/>
        <v>60.361538461538458</v>
      </c>
      <c r="K939" s="8" t="s">
        <v>3145</v>
      </c>
      <c r="L939" s="346"/>
      <c r="M939" s="572" t="s">
        <v>5777</v>
      </c>
      <c r="N939" s="8" t="s">
        <v>3208</v>
      </c>
      <c r="O939" s="426">
        <v>3.9285E-2</v>
      </c>
      <c r="P939" s="423">
        <v>1500</v>
      </c>
      <c r="Q939" s="402">
        <v>11500</v>
      </c>
      <c r="R939" s="454" t="s">
        <v>4592</v>
      </c>
      <c r="S939" s="457"/>
      <c r="T939" s="448">
        <v>90</v>
      </c>
      <c r="U939" s="548" t="s">
        <v>5539</v>
      </c>
      <c r="V939" s="512" t="s">
        <v>4584</v>
      </c>
      <c r="W939" s="425" t="s">
        <v>6009</v>
      </c>
      <c r="X939" s="169"/>
      <c r="Y939" s="238" t="s">
        <v>245</v>
      </c>
      <c r="Z939" s="145">
        <f t="shared" si="186"/>
        <v>0</v>
      </c>
      <c r="AA939" s="145">
        <f t="shared" si="187"/>
        <v>0</v>
      </c>
      <c r="AB939" s="257">
        <f t="shared" si="188"/>
        <v>0</v>
      </c>
      <c r="AC939" s="142">
        <f t="shared" si="189"/>
        <v>0</v>
      </c>
      <c r="AD939" s="143">
        <f t="shared" si="190"/>
        <v>0</v>
      </c>
      <c r="AE939" s="144" t="str">
        <f t="shared" si="191"/>
        <v/>
      </c>
      <c r="AF939" s="144">
        <f t="shared" si="192"/>
        <v>0</v>
      </c>
      <c r="AG939" s="144" t="str">
        <f t="shared" si="193"/>
        <v/>
      </c>
      <c r="AH939" s="591">
        <f t="shared" si="194"/>
        <v>0</v>
      </c>
    </row>
    <row r="940" spans="1:34" ht="15.75">
      <c r="A940" s="12"/>
      <c r="B940" s="13">
        <v>224</v>
      </c>
      <c r="C940" s="341" t="s">
        <v>2605</v>
      </c>
      <c r="D940" s="341" t="s">
        <v>558</v>
      </c>
      <c r="E940" s="379" t="s">
        <v>97</v>
      </c>
      <c r="F940" s="405">
        <v>1</v>
      </c>
      <c r="G940" s="8"/>
      <c r="H940" s="413">
        <v>1445</v>
      </c>
      <c r="I940" s="146">
        <f t="shared" si="184"/>
        <v>1011.4999999999999</v>
      </c>
      <c r="J940" s="255">
        <f t="shared" si="185"/>
        <v>38.903846153846146</v>
      </c>
      <c r="K940" s="8" t="s">
        <v>3145</v>
      </c>
      <c r="L940" s="401"/>
      <c r="M940" s="572" t="s">
        <v>5777</v>
      </c>
      <c r="N940" s="8" t="s">
        <v>3208</v>
      </c>
      <c r="O940" s="426">
        <v>1.6E-2</v>
      </c>
      <c r="P940" s="423">
        <v>990</v>
      </c>
      <c r="Q940" s="439">
        <v>9000</v>
      </c>
      <c r="R940" s="459" t="s">
        <v>3214</v>
      </c>
      <c r="S940" s="459"/>
      <c r="T940" s="448">
        <v>120</v>
      </c>
      <c r="U940" s="548" t="s">
        <v>4593</v>
      </c>
      <c r="V940" s="529"/>
      <c r="W940" s="425" t="s">
        <v>806</v>
      </c>
      <c r="X940" s="169"/>
      <c r="Y940" s="71" t="s">
        <v>245</v>
      </c>
      <c r="Z940" s="145">
        <f t="shared" si="186"/>
        <v>0</v>
      </c>
      <c r="AA940" s="145">
        <f t="shared" si="187"/>
        <v>0</v>
      </c>
      <c r="AB940" s="257">
        <f t="shared" si="188"/>
        <v>0</v>
      </c>
      <c r="AC940" s="142">
        <f t="shared" si="189"/>
        <v>0</v>
      </c>
      <c r="AD940" s="143">
        <f t="shared" si="190"/>
        <v>0</v>
      </c>
      <c r="AE940" s="144" t="str">
        <f t="shared" si="191"/>
        <v/>
      </c>
      <c r="AF940" s="144">
        <f t="shared" si="192"/>
        <v>0</v>
      </c>
      <c r="AG940" s="144" t="str">
        <f t="shared" si="193"/>
        <v/>
      </c>
      <c r="AH940" s="591">
        <f t="shared" si="194"/>
        <v>0</v>
      </c>
    </row>
    <row r="941" spans="1:34">
      <c r="A941" s="573"/>
      <c r="B941" s="13">
        <v>224</v>
      </c>
      <c r="C941" s="343" t="s">
        <v>2606</v>
      </c>
      <c r="D941" s="341" t="s">
        <v>2601</v>
      </c>
      <c r="E941" s="379" t="s">
        <v>97</v>
      </c>
      <c r="F941" s="402">
        <v>1</v>
      </c>
      <c r="G941" s="8"/>
      <c r="H941" s="413">
        <v>2102</v>
      </c>
      <c r="I941" s="146">
        <f t="shared" si="184"/>
        <v>1471.3999999999999</v>
      </c>
      <c r="J941" s="255">
        <f t="shared" si="185"/>
        <v>56.592307692307685</v>
      </c>
      <c r="K941" s="8" t="s">
        <v>3145</v>
      </c>
      <c r="L941" s="346"/>
      <c r="M941" s="572" t="s">
        <v>5775</v>
      </c>
      <c r="N941" s="8" t="s">
        <v>3208</v>
      </c>
      <c r="O941" s="426">
        <v>3.5751999999999999E-2</v>
      </c>
      <c r="P941" s="423">
        <v>1485</v>
      </c>
      <c r="Q941" s="402">
        <v>11700</v>
      </c>
      <c r="R941" s="454" t="s">
        <v>4594</v>
      </c>
      <c r="S941" s="454"/>
      <c r="T941" s="448">
        <v>120</v>
      </c>
      <c r="U941" s="548" t="s">
        <v>4595</v>
      </c>
      <c r="V941" s="522" t="s">
        <v>4596</v>
      </c>
      <c r="W941" s="425" t="s">
        <v>815</v>
      </c>
      <c r="X941" s="169"/>
      <c r="Y941" s="71" t="s">
        <v>245</v>
      </c>
      <c r="Z941" s="145">
        <f t="shared" si="186"/>
        <v>0</v>
      </c>
      <c r="AA941" s="145">
        <f t="shared" si="187"/>
        <v>0</v>
      </c>
      <c r="AB941" s="257">
        <f t="shared" si="188"/>
        <v>0</v>
      </c>
      <c r="AC941" s="142">
        <f t="shared" si="189"/>
        <v>0</v>
      </c>
      <c r="AD941" s="143">
        <f t="shared" si="190"/>
        <v>0</v>
      </c>
      <c r="AE941" s="144" t="str">
        <f t="shared" si="191"/>
        <v/>
      </c>
      <c r="AF941" s="144">
        <f t="shared" si="192"/>
        <v>0</v>
      </c>
      <c r="AG941" s="144" t="str">
        <f t="shared" si="193"/>
        <v/>
      </c>
      <c r="AH941" s="591">
        <f t="shared" si="194"/>
        <v>0</v>
      </c>
    </row>
    <row r="942" spans="1:34">
      <c r="A942" s="573"/>
      <c r="B942" s="13">
        <v>224</v>
      </c>
      <c r="C942" s="355" t="s">
        <v>2607</v>
      </c>
      <c r="D942" s="386" t="s">
        <v>2461</v>
      </c>
      <c r="E942" s="379" t="s">
        <v>97</v>
      </c>
      <c r="F942" s="402">
        <v>1</v>
      </c>
      <c r="G942" s="8"/>
      <c r="H942" s="413">
        <v>2841</v>
      </c>
      <c r="I942" s="146">
        <f t="shared" si="184"/>
        <v>1988.6999999999998</v>
      </c>
      <c r="J942" s="255">
        <f t="shared" si="185"/>
        <v>76.488461538461536</v>
      </c>
      <c r="K942" s="8" t="s">
        <v>3145</v>
      </c>
      <c r="L942" s="346"/>
      <c r="M942" s="572" t="s">
        <v>5777</v>
      </c>
      <c r="N942" s="8" t="s">
        <v>3208</v>
      </c>
      <c r="O942" s="426">
        <v>4.7888E-2</v>
      </c>
      <c r="P942" s="423">
        <v>1980</v>
      </c>
      <c r="Q942" s="402">
        <v>15600</v>
      </c>
      <c r="R942" s="454" t="s">
        <v>4597</v>
      </c>
      <c r="S942" s="454"/>
      <c r="T942" s="448">
        <v>160</v>
      </c>
      <c r="U942" s="548" t="s">
        <v>5540</v>
      </c>
      <c r="V942" s="510" t="s">
        <v>4598</v>
      </c>
      <c r="W942" s="425" t="s">
        <v>815</v>
      </c>
      <c r="X942" s="169"/>
      <c r="Y942" s="71" t="s">
        <v>245</v>
      </c>
      <c r="Z942" s="145">
        <f t="shared" si="186"/>
        <v>0</v>
      </c>
      <c r="AA942" s="145">
        <f t="shared" si="187"/>
        <v>0</v>
      </c>
      <c r="AB942" s="257">
        <f t="shared" si="188"/>
        <v>0</v>
      </c>
      <c r="AC942" s="142">
        <f t="shared" si="189"/>
        <v>0</v>
      </c>
      <c r="AD942" s="143">
        <f t="shared" si="190"/>
        <v>0</v>
      </c>
      <c r="AE942" s="144" t="str">
        <f t="shared" si="191"/>
        <v/>
      </c>
      <c r="AF942" s="144">
        <f t="shared" si="192"/>
        <v>0</v>
      </c>
      <c r="AG942" s="144" t="str">
        <f t="shared" si="193"/>
        <v/>
      </c>
      <c r="AH942" s="591">
        <f t="shared" si="194"/>
        <v>0</v>
      </c>
    </row>
    <row r="943" spans="1:34" ht="15.75">
      <c r="A943" s="12" t="s">
        <v>5742</v>
      </c>
      <c r="B943" s="13"/>
      <c r="C943" s="348"/>
      <c r="D943" s="341"/>
      <c r="E943" s="379"/>
      <c r="F943" s="401"/>
      <c r="G943" s="8"/>
      <c r="H943" s="413"/>
      <c r="I943" s="410"/>
      <c r="J943" s="565"/>
      <c r="K943" s="346"/>
      <c r="L943" s="8"/>
      <c r="M943" s="572"/>
      <c r="N943" s="346"/>
      <c r="O943" s="346"/>
      <c r="P943" s="423"/>
      <c r="Q943" s="439"/>
      <c r="R943" s="454"/>
      <c r="S943" s="456"/>
      <c r="T943" s="425"/>
      <c r="U943" s="506"/>
      <c r="V943" s="530"/>
      <c r="W943" s="425"/>
      <c r="X943" s="137"/>
      <c r="Y943" s="71" t="s">
        <v>1015</v>
      </c>
      <c r="Z943" s="195"/>
      <c r="AA943" s="195"/>
      <c r="AB943" s="142"/>
      <c r="AC943" s="142"/>
      <c r="AD943" s="143"/>
      <c r="AE943" s="144"/>
      <c r="AF943" s="144"/>
      <c r="AG943" s="144"/>
      <c r="AH943" s="591"/>
    </row>
    <row r="944" spans="1:34" ht="15.75">
      <c r="A944" s="12"/>
      <c r="B944" s="13">
        <v>128</v>
      </c>
      <c r="C944" s="353" t="s">
        <v>2608</v>
      </c>
      <c r="D944" s="341" t="s">
        <v>2609</v>
      </c>
      <c r="E944" s="379" t="s">
        <v>97</v>
      </c>
      <c r="F944" s="402">
        <v>1</v>
      </c>
      <c r="G944" s="8"/>
      <c r="H944" s="413">
        <v>3923</v>
      </c>
      <c r="I944" s="146">
        <f t="shared" si="184"/>
        <v>2746.1</v>
      </c>
      <c r="J944" s="255">
        <f t="shared" si="185"/>
        <v>105.61923076923077</v>
      </c>
      <c r="K944" s="8" t="s">
        <v>3207</v>
      </c>
      <c r="L944" s="346"/>
      <c r="M944" s="572" t="s">
        <v>5777</v>
      </c>
      <c r="N944" s="8" t="s">
        <v>3208</v>
      </c>
      <c r="O944" s="426">
        <v>5.3088749999999997E-2</v>
      </c>
      <c r="P944" s="423">
        <v>2985</v>
      </c>
      <c r="Q944" s="439">
        <v>17000</v>
      </c>
      <c r="R944" s="459" t="s">
        <v>4599</v>
      </c>
      <c r="S944" s="459"/>
      <c r="T944" s="448">
        <v>160</v>
      </c>
      <c r="U944" s="548" t="s">
        <v>5541</v>
      </c>
      <c r="V944" s="522" t="s">
        <v>4600</v>
      </c>
      <c r="W944" s="425" t="s">
        <v>796</v>
      </c>
      <c r="X944" s="169"/>
      <c r="Y944" s="71" t="s">
        <v>245</v>
      </c>
      <c r="Z944" s="145">
        <f t="shared" si="186"/>
        <v>0</v>
      </c>
      <c r="AA944" s="145">
        <f t="shared" si="187"/>
        <v>0</v>
      </c>
      <c r="AB944" s="257">
        <f t="shared" si="188"/>
        <v>0</v>
      </c>
      <c r="AC944" s="142">
        <f t="shared" si="189"/>
        <v>0</v>
      </c>
      <c r="AD944" s="143">
        <f t="shared" si="190"/>
        <v>0</v>
      </c>
      <c r="AE944" s="144" t="str">
        <f t="shared" si="191"/>
        <v/>
      </c>
      <c r="AF944" s="144">
        <f t="shared" si="192"/>
        <v>0</v>
      </c>
      <c r="AG944" s="144" t="str">
        <f t="shared" si="193"/>
        <v/>
      </c>
      <c r="AH944" s="591">
        <f t="shared" si="194"/>
        <v>0</v>
      </c>
    </row>
    <row r="945" spans="1:34">
      <c r="A945" s="573"/>
      <c r="B945" s="13">
        <v>128</v>
      </c>
      <c r="C945" s="343" t="s">
        <v>2610</v>
      </c>
      <c r="D945" s="341" t="s">
        <v>2611</v>
      </c>
      <c r="E945" s="379" t="s">
        <v>97</v>
      </c>
      <c r="F945" s="402">
        <v>1</v>
      </c>
      <c r="G945" s="8"/>
      <c r="H945" s="413">
        <v>2940</v>
      </c>
      <c r="I945" s="146">
        <f t="shared" si="184"/>
        <v>2058</v>
      </c>
      <c r="J945" s="255">
        <f t="shared" si="185"/>
        <v>79.15384615384616</v>
      </c>
      <c r="K945" s="8" t="s">
        <v>3207</v>
      </c>
      <c r="L945" s="346"/>
      <c r="M945" s="572" t="s">
        <v>5777</v>
      </c>
      <c r="N945" s="8" t="s">
        <v>3208</v>
      </c>
      <c r="O945" s="426">
        <v>4.7774999999999998E-2</v>
      </c>
      <c r="P945" s="423">
        <v>1990</v>
      </c>
      <c r="Q945" s="402">
        <v>17000</v>
      </c>
      <c r="R945" s="454" t="s">
        <v>4601</v>
      </c>
      <c r="S945" s="454"/>
      <c r="T945" s="448">
        <v>180</v>
      </c>
      <c r="U945" s="548" t="s">
        <v>4602</v>
      </c>
      <c r="V945" s="510" t="s">
        <v>4603</v>
      </c>
      <c r="W945" s="425" t="s">
        <v>807</v>
      </c>
      <c r="X945" s="169"/>
      <c r="Y945" s="71" t="s">
        <v>245</v>
      </c>
      <c r="Z945" s="145">
        <f t="shared" si="186"/>
        <v>0</v>
      </c>
      <c r="AA945" s="145">
        <f t="shared" si="187"/>
        <v>0</v>
      </c>
      <c r="AB945" s="257">
        <f t="shared" si="188"/>
        <v>0</v>
      </c>
      <c r="AC945" s="142">
        <f t="shared" si="189"/>
        <v>0</v>
      </c>
      <c r="AD945" s="143">
        <f t="shared" si="190"/>
        <v>0</v>
      </c>
      <c r="AE945" s="144" t="str">
        <f t="shared" si="191"/>
        <v/>
      </c>
      <c r="AF945" s="144">
        <f t="shared" si="192"/>
        <v>0</v>
      </c>
      <c r="AG945" s="144" t="str">
        <f t="shared" si="193"/>
        <v/>
      </c>
      <c r="AH945" s="591">
        <f t="shared" si="194"/>
        <v>0</v>
      </c>
    </row>
    <row r="946" spans="1:34">
      <c r="A946" s="573"/>
      <c r="B946" s="13">
        <v>128</v>
      </c>
      <c r="C946" s="343" t="s">
        <v>2612</v>
      </c>
      <c r="D946" s="341" t="s">
        <v>560</v>
      </c>
      <c r="E946" s="379" t="s">
        <v>97</v>
      </c>
      <c r="F946" s="402">
        <v>1</v>
      </c>
      <c r="G946" s="8"/>
      <c r="H946" s="413">
        <v>2764</v>
      </c>
      <c r="I946" s="146">
        <f t="shared" si="184"/>
        <v>1934.8</v>
      </c>
      <c r="J946" s="255">
        <f t="shared" si="185"/>
        <v>74.41538461538461</v>
      </c>
      <c r="K946" s="8" t="s">
        <v>3207</v>
      </c>
      <c r="L946" s="346"/>
      <c r="M946" s="572" t="s">
        <v>5777</v>
      </c>
      <c r="N946" s="8" t="s">
        <v>3208</v>
      </c>
      <c r="O946" s="426">
        <v>5.1920000000000001E-2</v>
      </c>
      <c r="P946" s="423">
        <v>1994</v>
      </c>
      <c r="Q946" s="402">
        <v>14000</v>
      </c>
      <c r="R946" s="451" t="s">
        <v>4604</v>
      </c>
      <c r="S946" s="454"/>
      <c r="T946" s="448">
        <v>130</v>
      </c>
      <c r="U946" s="548" t="s">
        <v>4605</v>
      </c>
      <c r="V946" s="522" t="s">
        <v>4606</v>
      </c>
      <c r="W946" s="425" t="s">
        <v>830</v>
      </c>
      <c r="X946" s="169"/>
      <c r="Y946" s="71" t="s">
        <v>245</v>
      </c>
      <c r="Z946" s="145">
        <f t="shared" si="186"/>
        <v>0</v>
      </c>
      <c r="AA946" s="145">
        <f t="shared" si="187"/>
        <v>0</v>
      </c>
      <c r="AB946" s="257">
        <f t="shared" si="188"/>
        <v>0</v>
      </c>
      <c r="AC946" s="142">
        <f t="shared" si="189"/>
        <v>0</v>
      </c>
      <c r="AD946" s="143">
        <f t="shared" si="190"/>
        <v>0</v>
      </c>
      <c r="AE946" s="144" t="str">
        <f t="shared" si="191"/>
        <v/>
      </c>
      <c r="AF946" s="144">
        <f t="shared" si="192"/>
        <v>0</v>
      </c>
      <c r="AG946" s="144" t="str">
        <f t="shared" si="193"/>
        <v/>
      </c>
      <c r="AH946" s="591">
        <f t="shared" si="194"/>
        <v>0</v>
      </c>
    </row>
    <row r="947" spans="1:34">
      <c r="A947" s="573"/>
      <c r="B947" s="13">
        <v>128</v>
      </c>
      <c r="C947" s="343" t="s">
        <v>2613</v>
      </c>
      <c r="D947" s="341" t="s">
        <v>561</v>
      </c>
      <c r="E947" s="379" t="s">
        <v>97</v>
      </c>
      <c r="F947" s="402">
        <v>1</v>
      </c>
      <c r="G947" s="8"/>
      <c r="H947" s="413">
        <v>2764</v>
      </c>
      <c r="I947" s="146">
        <f t="shared" si="184"/>
        <v>1934.8</v>
      </c>
      <c r="J947" s="255">
        <f t="shared" si="185"/>
        <v>74.41538461538461</v>
      </c>
      <c r="K947" s="8" t="s">
        <v>3207</v>
      </c>
      <c r="L947" s="346"/>
      <c r="M947" s="572" t="s">
        <v>5777</v>
      </c>
      <c r="N947" s="8" t="s">
        <v>3208</v>
      </c>
      <c r="O947" s="426">
        <v>5.1920000000000001E-2</v>
      </c>
      <c r="P947" s="423">
        <v>1994</v>
      </c>
      <c r="Q947" s="402">
        <v>14000</v>
      </c>
      <c r="R947" s="454" t="s">
        <v>4607</v>
      </c>
      <c r="S947" s="454"/>
      <c r="T947" s="448">
        <v>130</v>
      </c>
      <c r="U947" s="548" t="s">
        <v>4608</v>
      </c>
      <c r="V947" s="522" t="s">
        <v>4609</v>
      </c>
      <c r="W947" s="425" t="s">
        <v>830</v>
      </c>
      <c r="X947" s="169"/>
      <c r="Y947" s="71" t="s">
        <v>245</v>
      </c>
      <c r="Z947" s="145">
        <f t="shared" si="186"/>
        <v>0</v>
      </c>
      <c r="AA947" s="145">
        <f t="shared" si="187"/>
        <v>0</v>
      </c>
      <c r="AB947" s="257">
        <f t="shared" si="188"/>
        <v>0</v>
      </c>
      <c r="AC947" s="142">
        <f t="shared" si="189"/>
        <v>0</v>
      </c>
      <c r="AD947" s="143">
        <f t="shared" si="190"/>
        <v>0</v>
      </c>
      <c r="AE947" s="144" t="str">
        <f t="shared" si="191"/>
        <v/>
      </c>
      <c r="AF947" s="144">
        <f t="shared" si="192"/>
        <v>0</v>
      </c>
      <c r="AG947" s="144" t="str">
        <f t="shared" si="193"/>
        <v/>
      </c>
      <c r="AH947" s="591">
        <f t="shared" si="194"/>
        <v>0</v>
      </c>
    </row>
    <row r="948" spans="1:34">
      <c r="A948" s="573"/>
      <c r="B948" s="13">
        <v>128</v>
      </c>
      <c r="C948" s="365" t="s">
        <v>2614</v>
      </c>
      <c r="D948" s="350" t="s">
        <v>2615</v>
      </c>
      <c r="E948" s="379" t="s">
        <v>97</v>
      </c>
      <c r="F948" s="402">
        <v>1</v>
      </c>
      <c r="G948" s="8"/>
      <c r="H948" s="413">
        <v>4076</v>
      </c>
      <c r="I948" s="146">
        <f t="shared" si="184"/>
        <v>2853.2</v>
      </c>
      <c r="J948" s="255">
        <f t="shared" si="185"/>
        <v>109.73846153846154</v>
      </c>
      <c r="K948" s="8" t="s">
        <v>3207</v>
      </c>
      <c r="L948" s="346"/>
      <c r="M948" s="572" t="s">
        <v>5777</v>
      </c>
      <c r="N948" s="8" t="s">
        <v>3208</v>
      </c>
      <c r="O948" s="426">
        <v>6.3750000000000001E-2</v>
      </c>
      <c r="P948" s="423">
        <v>3964</v>
      </c>
      <c r="Q948" s="402">
        <v>24000</v>
      </c>
      <c r="R948" s="451" t="s">
        <v>4610</v>
      </c>
      <c r="S948" s="454"/>
      <c r="T948" s="448">
        <v>180</v>
      </c>
      <c r="U948" s="548" t="s">
        <v>5542</v>
      </c>
      <c r="V948" s="514" t="s">
        <v>4611</v>
      </c>
      <c r="W948" s="425" t="s">
        <v>5985</v>
      </c>
      <c r="X948" s="169"/>
      <c r="Y948" s="71" t="s">
        <v>245</v>
      </c>
      <c r="Z948" s="145">
        <f t="shared" si="186"/>
        <v>0</v>
      </c>
      <c r="AA948" s="145">
        <f t="shared" si="187"/>
        <v>0</v>
      </c>
      <c r="AB948" s="257">
        <f t="shared" si="188"/>
        <v>0</v>
      </c>
      <c r="AC948" s="142">
        <f t="shared" si="189"/>
        <v>0</v>
      </c>
      <c r="AD948" s="143">
        <f t="shared" si="190"/>
        <v>0</v>
      </c>
      <c r="AE948" s="144" t="str">
        <f t="shared" si="191"/>
        <v/>
      </c>
      <c r="AF948" s="144">
        <f t="shared" si="192"/>
        <v>0</v>
      </c>
      <c r="AG948" s="144" t="str">
        <f t="shared" si="193"/>
        <v/>
      </c>
      <c r="AH948" s="591">
        <f t="shared" si="194"/>
        <v>0</v>
      </c>
    </row>
    <row r="949" spans="1:34">
      <c r="A949" s="573"/>
      <c r="B949" s="13">
        <v>225</v>
      </c>
      <c r="C949" s="343" t="s">
        <v>2616</v>
      </c>
      <c r="D949" s="341" t="s">
        <v>562</v>
      </c>
      <c r="E949" s="379" t="s">
        <v>97</v>
      </c>
      <c r="F949" s="402">
        <v>1</v>
      </c>
      <c r="G949" s="136"/>
      <c r="H949" s="413">
        <v>5597</v>
      </c>
      <c r="I949" s="146">
        <f t="shared" si="184"/>
        <v>3917.8999999999996</v>
      </c>
      <c r="J949" s="255">
        <f t="shared" si="185"/>
        <v>150.68846153846152</v>
      </c>
      <c r="K949" s="8" t="s">
        <v>3207</v>
      </c>
      <c r="L949" s="346"/>
      <c r="M949" s="572" t="s">
        <v>5777</v>
      </c>
      <c r="N949" s="8" t="s">
        <v>3208</v>
      </c>
      <c r="O949" s="426">
        <v>8.276399999999999E-2</v>
      </c>
      <c r="P949" s="423">
        <v>3980</v>
      </c>
      <c r="Q949" s="402">
        <v>33000</v>
      </c>
      <c r="R949" s="451" t="s">
        <v>4612</v>
      </c>
      <c r="S949" s="457"/>
      <c r="T949" s="448">
        <v>360</v>
      </c>
      <c r="U949" s="548" t="s">
        <v>4613</v>
      </c>
      <c r="V949" s="522"/>
      <c r="W949" s="425" t="s">
        <v>809</v>
      </c>
      <c r="X949" s="169"/>
      <c r="Y949" s="71" t="s">
        <v>245</v>
      </c>
      <c r="Z949" s="145">
        <f t="shared" si="186"/>
        <v>0</v>
      </c>
      <c r="AA949" s="145">
        <f t="shared" si="187"/>
        <v>0</v>
      </c>
      <c r="AB949" s="257">
        <f t="shared" si="188"/>
        <v>0</v>
      </c>
      <c r="AC949" s="142">
        <f t="shared" si="189"/>
        <v>0</v>
      </c>
      <c r="AD949" s="143">
        <f t="shared" si="190"/>
        <v>0</v>
      </c>
      <c r="AE949" s="144" t="str">
        <f t="shared" si="191"/>
        <v/>
      </c>
      <c r="AF949" s="144">
        <f t="shared" si="192"/>
        <v>0</v>
      </c>
      <c r="AG949" s="144" t="str">
        <f t="shared" si="193"/>
        <v/>
      </c>
      <c r="AH949" s="591">
        <f t="shared" si="194"/>
        <v>0</v>
      </c>
    </row>
    <row r="950" spans="1:34">
      <c r="A950" s="573"/>
      <c r="B950" s="13">
        <v>225</v>
      </c>
      <c r="C950" s="353" t="s">
        <v>2617</v>
      </c>
      <c r="D950" s="385" t="s">
        <v>2618</v>
      </c>
      <c r="E950" s="379" t="s">
        <v>97</v>
      </c>
      <c r="F950" s="402">
        <v>1</v>
      </c>
      <c r="G950" s="8"/>
      <c r="H950" s="413">
        <v>5668</v>
      </c>
      <c r="I950" s="146">
        <f t="shared" si="184"/>
        <v>3967.6</v>
      </c>
      <c r="J950" s="255">
        <f t="shared" si="185"/>
        <v>152.6</v>
      </c>
      <c r="K950" s="8" t="s">
        <v>3207</v>
      </c>
      <c r="L950" s="346"/>
      <c r="M950" s="572" t="s">
        <v>5777</v>
      </c>
      <c r="N950" s="8" t="s">
        <v>3208</v>
      </c>
      <c r="O950" s="426">
        <v>0.10292</v>
      </c>
      <c r="P950" s="423">
        <v>3988</v>
      </c>
      <c r="Q950" s="402">
        <v>28000</v>
      </c>
      <c r="R950" s="454" t="s">
        <v>3944</v>
      </c>
      <c r="S950" s="454"/>
      <c r="T950" s="448">
        <v>230</v>
      </c>
      <c r="U950" s="548" t="s">
        <v>5543</v>
      </c>
      <c r="V950" s="510" t="s">
        <v>4614</v>
      </c>
      <c r="W950" s="425" t="s">
        <v>830</v>
      </c>
      <c r="X950" s="169"/>
      <c r="Y950" s="71" t="s">
        <v>245</v>
      </c>
      <c r="Z950" s="145">
        <f t="shared" si="186"/>
        <v>0</v>
      </c>
      <c r="AA950" s="145">
        <f t="shared" si="187"/>
        <v>0</v>
      </c>
      <c r="AB950" s="257">
        <f t="shared" si="188"/>
        <v>0</v>
      </c>
      <c r="AC950" s="142">
        <f t="shared" si="189"/>
        <v>0</v>
      </c>
      <c r="AD950" s="143">
        <f t="shared" si="190"/>
        <v>0</v>
      </c>
      <c r="AE950" s="144" t="str">
        <f t="shared" si="191"/>
        <v/>
      </c>
      <c r="AF950" s="144">
        <f t="shared" si="192"/>
        <v>0</v>
      </c>
      <c r="AG950" s="144" t="str">
        <f t="shared" si="193"/>
        <v/>
      </c>
      <c r="AH950" s="591">
        <f t="shared" si="194"/>
        <v>0</v>
      </c>
    </row>
    <row r="951" spans="1:34" ht="15.75">
      <c r="A951" s="12" t="s">
        <v>5743</v>
      </c>
      <c r="B951" s="13"/>
      <c r="C951" s="348"/>
      <c r="D951" s="341"/>
      <c r="E951" s="379"/>
      <c r="F951" s="401"/>
      <c r="G951" s="136"/>
      <c r="H951" s="413"/>
      <c r="I951" s="410"/>
      <c r="J951" s="565"/>
      <c r="K951" s="346"/>
      <c r="L951" s="8"/>
      <c r="M951" s="572"/>
      <c r="N951" s="346"/>
      <c r="O951" s="346"/>
      <c r="P951" s="423"/>
      <c r="Q951" s="439"/>
      <c r="R951" s="454"/>
      <c r="S951" s="456"/>
      <c r="T951" s="425"/>
      <c r="U951" s="506"/>
      <c r="V951" s="530"/>
      <c r="W951" s="425"/>
      <c r="X951" s="137"/>
      <c r="Y951" s="71" t="s">
        <v>1015</v>
      </c>
      <c r="Z951" s="195"/>
      <c r="AA951" s="195"/>
      <c r="AB951" s="142"/>
      <c r="AC951" s="142"/>
      <c r="AD951" s="143"/>
      <c r="AE951" s="144"/>
      <c r="AF951" s="144"/>
      <c r="AG951" s="144"/>
      <c r="AH951" s="591"/>
    </row>
    <row r="952" spans="1:34">
      <c r="A952" s="573"/>
      <c r="B952" s="13">
        <v>129</v>
      </c>
      <c r="C952" s="345" t="s">
        <v>2619</v>
      </c>
      <c r="D952" s="345" t="s">
        <v>2620</v>
      </c>
      <c r="E952" s="379" t="s">
        <v>97</v>
      </c>
      <c r="F952" s="402">
        <v>1</v>
      </c>
      <c r="G952" s="8"/>
      <c r="H952" s="413">
        <v>3089</v>
      </c>
      <c r="I952" s="146">
        <f t="shared" si="184"/>
        <v>2162.2999999999997</v>
      </c>
      <c r="J952" s="255">
        <f t="shared" si="185"/>
        <v>83.16538461538461</v>
      </c>
      <c r="K952" s="8" t="s">
        <v>3207</v>
      </c>
      <c r="L952" s="346"/>
      <c r="M952" s="572"/>
      <c r="N952" s="8" t="s">
        <v>3208</v>
      </c>
      <c r="O952" s="426">
        <v>4.5589499999999998E-2</v>
      </c>
      <c r="P952" s="423">
        <v>1998</v>
      </c>
      <c r="Q952" s="402">
        <v>16850</v>
      </c>
      <c r="R952" s="454" t="s">
        <v>4615</v>
      </c>
      <c r="S952" s="454"/>
      <c r="T952" s="448">
        <v>80</v>
      </c>
      <c r="U952" s="548" t="s">
        <v>4616</v>
      </c>
      <c r="V952" s="514" t="s">
        <v>4617</v>
      </c>
      <c r="W952" s="425" t="s">
        <v>805</v>
      </c>
      <c r="X952" s="169"/>
      <c r="Y952" s="71" t="s">
        <v>245</v>
      </c>
      <c r="Z952" s="145">
        <f t="shared" si="186"/>
        <v>0</v>
      </c>
      <c r="AA952" s="145">
        <f t="shared" si="187"/>
        <v>0</v>
      </c>
      <c r="AB952" s="257">
        <f t="shared" si="188"/>
        <v>0</v>
      </c>
      <c r="AC952" s="142">
        <f t="shared" si="189"/>
        <v>0</v>
      </c>
      <c r="AD952" s="143">
        <f t="shared" si="190"/>
        <v>0</v>
      </c>
      <c r="AE952" s="144" t="str">
        <f t="shared" si="191"/>
        <v/>
      </c>
      <c r="AF952" s="144">
        <f t="shared" si="192"/>
        <v>0</v>
      </c>
      <c r="AG952" s="144" t="str">
        <f t="shared" si="193"/>
        <v/>
      </c>
      <c r="AH952" s="591">
        <f t="shared" si="194"/>
        <v>0</v>
      </c>
    </row>
    <row r="953" spans="1:34">
      <c r="A953" s="573"/>
      <c r="B953" s="13">
        <v>129</v>
      </c>
      <c r="C953" s="341" t="s">
        <v>2621</v>
      </c>
      <c r="D953" s="341" t="s">
        <v>2622</v>
      </c>
      <c r="E953" s="379" t="s">
        <v>97</v>
      </c>
      <c r="F953" s="402">
        <v>1</v>
      </c>
      <c r="G953" s="8"/>
      <c r="H953" s="413">
        <v>3271</v>
      </c>
      <c r="I953" s="146">
        <f t="shared" si="184"/>
        <v>2289.6999999999998</v>
      </c>
      <c r="J953" s="255">
        <f t="shared" si="185"/>
        <v>88.065384615384602</v>
      </c>
      <c r="K953" s="8" t="s">
        <v>3207</v>
      </c>
      <c r="L953" s="346"/>
      <c r="M953" s="572"/>
      <c r="N953" s="8" t="s">
        <v>3208</v>
      </c>
      <c r="O953" s="426">
        <v>6.0786E-2</v>
      </c>
      <c r="P953" s="423">
        <v>1996</v>
      </c>
      <c r="Q953" s="402">
        <v>18500</v>
      </c>
      <c r="R953" s="451" t="s">
        <v>4618</v>
      </c>
      <c r="S953" s="454"/>
      <c r="T953" s="448">
        <v>105</v>
      </c>
      <c r="U953" s="548" t="s">
        <v>4619</v>
      </c>
      <c r="V953" s="522" t="s">
        <v>4620</v>
      </c>
      <c r="W953" s="425" t="s">
        <v>805</v>
      </c>
      <c r="X953" s="169"/>
      <c r="Y953" s="71" t="s">
        <v>245</v>
      </c>
      <c r="Z953" s="145">
        <f t="shared" si="186"/>
        <v>0</v>
      </c>
      <c r="AA953" s="145">
        <f t="shared" si="187"/>
        <v>0</v>
      </c>
      <c r="AB953" s="257">
        <f t="shared" si="188"/>
        <v>0</v>
      </c>
      <c r="AC953" s="142">
        <f t="shared" si="189"/>
        <v>0</v>
      </c>
      <c r="AD953" s="143">
        <f t="shared" si="190"/>
        <v>0</v>
      </c>
      <c r="AE953" s="144" t="str">
        <f t="shared" si="191"/>
        <v/>
      </c>
      <c r="AF953" s="144">
        <f t="shared" si="192"/>
        <v>0</v>
      </c>
      <c r="AG953" s="144" t="str">
        <f t="shared" si="193"/>
        <v/>
      </c>
      <c r="AH953" s="591">
        <f t="shared" si="194"/>
        <v>0</v>
      </c>
    </row>
    <row r="954" spans="1:34">
      <c r="A954" s="573"/>
      <c r="B954" s="13">
        <v>129</v>
      </c>
      <c r="C954" s="341" t="s">
        <v>2623</v>
      </c>
      <c r="D954" s="345" t="s">
        <v>2624</v>
      </c>
      <c r="E954" s="379" t="s">
        <v>97</v>
      </c>
      <c r="F954" s="402">
        <v>1</v>
      </c>
      <c r="G954" s="8"/>
      <c r="H954" s="413">
        <v>6107</v>
      </c>
      <c r="I954" s="146">
        <f t="shared" si="184"/>
        <v>4274.8999999999996</v>
      </c>
      <c r="J954" s="255">
        <f t="shared" si="185"/>
        <v>164.41923076923075</v>
      </c>
      <c r="K954" s="8" t="s">
        <v>3207</v>
      </c>
      <c r="L954" s="346"/>
      <c r="M954" s="572"/>
      <c r="N954" s="8" t="s">
        <v>3208</v>
      </c>
      <c r="O954" s="426">
        <v>9.2201309999999981E-2</v>
      </c>
      <c r="P954" s="402">
        <v>3996</v>
      </c>
      <c r="Q954" s="402">
        <v>33400</v>
      </c>
      <c r="R954" s="451" t="s">
        <v>4621</v>
      </c>
      <c r="S954" s="454"/>
      <c r="T954" s="448">
        <v>160</v>
      </c>
      <c r="U954" s="548" t="s">
        <v>4622</v>
      </c>
      <c r="V954" s="514" t="s">
        <v>4623</v>
      </c>
      <c r="W954" s="425" t="s">
        <v>808</v>
      </c>
      <c r="X954" s="169"/>
      <c r="Y954" s="238" t="s">
        <v>245</v>
      </c>
      <c r="Z954" s="145">
        <f t="shared" si="186"/>
        <v>0</v>
      </c>
      <c r="AA954" s="145">
        <f t="shared" si="187"/>
        <v>0</v>
      </c>
      <c r="AB954" s="257">
        <f t="shared" si="188"/>
        <v>0</v>
      </c>
      <c r="AC954" s="142">
        <f t="shared" si="189"/>
        <v>0</v>
      </c>
      <c r="AD954" s="143">
        <f t="shared" si="190"/>
        <v>0</v>
      </c>
      <c r="AE954" s="144" t="str">
        <f t="shared" si="191"/>
        <v/>
      </c>
      <c r="AF954" s="144">
        <f t="shared" si="192"/>
        <v>0</v>
      </c>
      <c r="AG954" s="144" t="str">
        <f t="shared" si="193"/>
        <v/>
      </c>
      <c r="AH954" s="591">
        <f t="shared" si="194"/>
        <v>0</v>
      </c>
    </row>
    <row r="955" spans="1:34">
      <c r="A955" s="573"/>
      <c r="B955" s="13">
        <v>129</v>
      </c>
      <c r="C955" s="341" t="s">
        <v>2625</v>
      </c>
      <c r="D955" s="341" t="s">
        <v>2626</v>
      </c>
      <c r="E955" s="379" t="s">
        <v>97</v>
      </c>
      <c r="F955" s="402">
        <v>1</v>
      </c>
      <c r="G955" s="8"/>
      <c r="H955" s="413">
        <v>5138</v>
      </c>
      <c r="I955" s="146">
        <f t="shared" si="184"/>
        <v>3596.6</v>
      </c>
      <c r="J955" s="255">
        <f t="shared" si="185"/>
        <v>138.33076923076922</v>
      </c>
      <c r="K955" s="8" t="s">
        <v>3207</v>
      </c>
      <c r="L955" s="346"/>
      <c r="M955" s="572"/>
      <c r="N955" s="8" t="s">
        <v>3208</v>
      </c>
      <c r="O955" s="426">
        <v>0.10274159999999999</v>
      </c>
      <c r="P955" s="423">
        <v>2994</v>
      </c>
      <c r="Q955" s="402">
        <v>28800</v>
      </c>
      <c r="R955" s="451" t="s">
        <v>4624</v>
      </c>
      <c r="S955" s="454"/>
      <c r="T955" s="448">
        <v>150</v>
      </c>
      <c r="U955" s="548" t="s">
        <v>4625</v>
      </c>
      <c r="V955" s="515"/>
      <c r="W955" s="425" t="s">
        <v>829</v>
      </c>
      <c r="X955" s="169"/>
      <c r="Y955" s="71" t="s">
        <v>245</v>
      </c>
      <c r="Z955" s="145">
        <f t="shared" si="186"/>
        <v>0</v>
      </c>
      <c r="AA955" s="145">
        <f t="shared" si="187"/>
        <v>0</v>
      </c>
      <c r="AB955" s="257">
        <f t="shared" si="188"/>
        <v>0</v>
      </c>
      <c r="AC955" s="142">
        <f t="shared" si="189"/>
        <v>0</v>
      </c>
      <c r="AD955" s="143">
        <f t="shared" si="190"/>
        <v>0</v>
      </c>
      <c r="AE955" s="144" t="str">
        <f t="shared" si="191"/>
        <v/>
      </c>
      <c r="AF955" s="144">
        <f t="shared" si="192"/>
        <v>0</v>
      </c>
      <c r="AG955" s="144" t="str">
        <f t="shared" si="193"/>
        <v/>
      </c>
      <c r="AH955" s="591">
        <f t="shared" si="194"/>
        <v>0</v>
      </c>
    </row>
    <row r="956" spans="1:34">
      <c r="A956" s="573"/>
      <c r="B956" s="13">
        <v>129</v>
      </c>
      <c r="C956" s="341" t="s">
        <v>2627</v>
      </c>
      <c r="D956" s="341" t="s">
        <v>2628</v>
      </c>
      <c r="E956" s="379" t="s">
        <v>97</v>
      </c>
      <c r="F956" s="402">
        <v>1</v>
      </c>
      <c r="G956" s="8"/>
      <c r="H956" s="413">
        <v>5138</v>
      </c>
      <c r="I956" s="146">
        <f t="shared" si="184"/>
        <v>3596.6</v>
      </c>
      <c r="J956" s="255">
        <f t="shared" si="185"/>
        <v>138.33076923076922</v>
      </c>
      <c r="K956" s="8" t="s">
        <v>3207</v>
      </c>
      <c r="L956" s="346"/>
      <c r="M956" s="572"/>
      <c r="N956" s="8" t="s">
        <v>3208</v>
      </c>
      <c r="O956" s="426">
        <v>0.10274159999999999</v>
      </c>
      <c r="P956" s="423">
        <v>2998</v>
      </c>
      <c r="Q956" s="402">
        <v>28700</v>
      </c>
      <c r="R956" s="451" t="s">
        <v>4624</v>
      </c>
      <c r="S956" s="454"/>
      <c r="T956" s="448">
        <v>150</v>
      </c>
      <c r="U956" s="548" t="s">
        <v>4626</v>
      </c>
      <c r="V956" s="522" t="s">
        <v>4627</v>
      </c>
      <c r="W956" s="425" t="s">
        <v>829</v>
      </c>
      <c r="X956" s="169"/>
      <c r="Y956" s="71" t="s">
        <v>245</v>
      </c>
      <c r="Z956" s="145">
        <f t="shared" si="186"/>
        <v>0</v>
      </c>
      <c r="AA956" s="145">
        <f t="shared" si="187"/>
        <v>0</v>
      </c>
      <c r="AB956" s="257">
        <f t="shared" si="188"/>
        <v>0</v>
      </c>
      <c r="AC956" s="142">
        <f t="shared" si="189"/>
        <v>0</v>
      </c>
      <c r="AD956" s="143">
        <f t="shared" si="190"/>
        <v>0</v>
      </c>
      <c r="AE956" s="144" t="str">
        <f t="shared" si="191"/>
        <v/>
      </c>
      <c r="AF956" s="144">
        <f t="shared" si="192"/>
        <v>0</v>
      </c>
      <c r="AG956" s="144" t="str">
        <f t="shared" si="193"/>
        <v/>
      </c>
      <c r="AH956" s="591">
        <f t="shared" si="194"/>
        <v>0</v>
      </c>
    </row>
    <row r="957" spans="1:34">
      <c r="A957" s="573"/>
      <c r="B957" s="13">
        <v>129</v>
      </c>
      <c r="C957" s="341" t="s">
        <v>2629</v>
      </c>
      <c r="D957" s="378" t="s">
        <v>563</v>
      </c>
      <c r="E957" s="379" t="s">
        <v>97</v>
      </c>
      <c r="F957" s="402">
        <v>1</v>
      </c>
      <c r="G957" s="8"/>
      <c r="H957" s="413">
        <v>6093</v>
      </c>
      <c r="I957" s="146">
        <f t="shared" si="184"/>
        <v>4265.0999999999995</v>
      </c>
      <c r="J957" s="255">
        <f t="shared" si="185"/>
        <v>164.04230769230767</v>
      </c>
      <c r="K957" s="8" t="s">
        <v>3207</v>
      </c>
      <c r="L957" s="346"/>
      <c r="M957" s="572"/>
      <c r="N957" s="8" t="s">
        <v>3208</v>
      </c>
      <c r="O957" s="426">
        <v>0.10274159999999999</v>
      </c>
      <c r="P957" s="423">
        <v>2998</v>
      </c>
      <c r="Q957" s="402">
        <v>30000</v>
      </c>
      <c r="R957" s="465" t="s">
        <v>4628</v>
      </c>
      <c r="S957" s="454"/>
      <c r="T957" s="448">
        <v>150</v>
      </c>
      <c r="U957" s="548" t="s">
        <v>4629</v>
      </c>
      <c r="V957" s="510" t="s">
        <v>4630</v>
      </c>
      <c r="W957" s="425" t="s">
        <v>829</v>
      </c>
      <c r="X957" s="169"/>
      <c r="Y957" s="71" t="s">
        <v>245</v>
      </c>
      <c r="Z957" s="145">
        <f t="shared" si="186"/>
        <v>0</v>
      </c>
      <c r="AA957" s="145">
        <f t="shared" si="187"/>
        <v>0</v>
      </c>
      <c r="AB957" s="257">
        <f t="shared" si="188"/>
        <v>0</v>
      </c>
      <c r="AC957" s="142">
        <f t="shared" si="189"/>
        <v>0</v>
      </c>
      <c r="AD957" s="143">
        <f t="shared" si="190"/>
        <v>0</v>
      </c>
      <c r="AE957" s="144" t="str">
        <f t="shared" si="191"/>
        <v/>
      </c>
      <c r="AF957" s="144">
        <f t="shared" si="192"/>
        <v>0</v>
      </c>
      <c r="AG957" s="144" t="str">
        <f t="shared" si="193"/>
        <v/>
      </c>
      <c r="AH957" s="591">
        <f t="shared" si="194"/>
        <v>0</v>
      </c>
    </row>
    <row r="958" spans="1:34">
      <c r="A958" s="573"/>
      <c r="B958" s="13">
        <v>129</v>
      </c>
      <c r="C958" s="341" t="s">
        <v>2630</v>
      </c>
      <c r="D958" s="345" t="s">
        <v>2631</v>
      </c>
      <c r="E958" s="379" t="s">
        <v>97</v>
      </c>
      <c r="F958" s="402">
        <v>1</v>
      </c>
      <c r="G958" s="136"/>
      <c r="H958" s="413">
        <v>6388</v>
      </c>
      <c r="I958" s="146">
        <f t="shared" si="184"/>
        <v>4471.5999999999995</v>
      </c>
      <c r="J958" s="255">
        <f t="shared" si="185"/>
        <v>171.98461538461535</v>
      </c>
      <c r="K958" s="8" t="s">
        <v>3207</v>
      </c>
      <c r="L958" s="346"/>
      <c r="M958" s="572"/>
      <c r="N958" s="8" t="s">
        <v>3208</v>
      </c>
      <c r="O958" s="426">
        <v>0.11662559999999998</v>
      </c>
      <c r="P958" s="423">
        <v>3992</v>
      </c>
      <c r="Q958" s="402">
        <v>35600</v>
      </c>
      <c r="R958" s="451" t="s">
        <v>4631</v>
      </c>
      <c r="S958" s="457"/>
      <c r="T958" s="448">
        <v>180</v>
      </c>
      <c r="U958" s="548" t="s">
        <v>4632</v>
      </c>
      <c r="V958" s="523" t="s">
        <v>4633</v>
      </c>
      <c r="W958" s="425" t="s">
        <v>816</v>
      </c>
      <c r="X958" s="169"/>
      <c r="Y958" s="71" t="s">
        <v>245</v>
      </c>
      <c r="Z958" s="145">
        <f t="shared" si="186"/>
        <v>0</v>
      </c>
      <c r="AA958" s="145">
        <f t="shared" si="187"/>
        <v>0</v>
      </c>
      <c r="AB958" s="257">
        <f t="shared" si="188"/>
        <v>0</v>
      </c>
      <c r="AC958" s="142">
        <f t="shared" si="189"/>
        <v>0</v>
      </c>
      <c r="AD958" s="143">
        <f t="shared" si="190"/>
        <v>0</v>
      </c>
      <c r="AE958" s="144" t="str">
        <f t="shared" si="191"/>
        <v/>
      </c>
      <c r="AF958" s="144">
        <f t="shared" si="192"/>
        <v>0</v>
      </c>
      <c r="AG958" s="144" t="str">
        <f t="shared" si="193"/>
        <v/>
      </c>
      <c r="AH958" s="591">
        <f t="shared" si="194"/>
        <v>0</v>
      </c>
    </row>
    <row r="959" spans="1:34">
      <c r="A959" s="573"/>
      <c r="B959" s="13">
        <v>129</v>
      </c>
      <c r="C959" s="341" t="s">
        <v>2632</v>
      </c>
      <c r="D959" s="341" t="s">
        <v>2633</v>
      </c>
      <c r="E959" s="379" t="s">
        <v>97</v>
      </c>
      <c r="F959" s="402">
        <v>1</v>
      </c>
      <c r="G959" s="8"/>
      <c r="H959" s="413">
        <v>6669</v>
      </c>
      <c r="I959" s="146">
        <f t="shared" si="184"/>
        <v>4668.2999999999993</v>
      </c>
      <c r="J959" s="255">
        <f t="shared" si="185"/>
        <v>179.54999999999998</v>
      </c>
      <c r="K959" s="8" t="s">
        <v>3207</v>
      </c>
      <c r="L959" s="346"/>
      <c r="M959" s="572"/>
      <c r="N959" s="8" t="s">
        <v>3208</v>
      </c>
      <c r="O959" s="426">
        <v>0.13120380000000001</v>
      </c>
      <c r="P959" s="423">
        <v>3999</v>
      </c>
      <c r="Q959" s="402">
        <v>37900</v>
      </c>
      <c r="R959" s="451" t="s">
        <v>4634</v>
      </c>
      <c r="S959" s="454"/>
      <c r="T959" s="448">
        <v>205</v>
      </c>
      <c r="U959" s="548" t="s">
        <v>4635</v>
      </c>
      <c r="V959" s="522" t="s">
        <v>4636</v>
      </c>
      <c r="W959" s="425" t="s">
        <v>809</v>
      </c>
      <c r="X959" s="169"/>
      <c r="Y959" s="71" t="s">
        <v>245</v>
      </c>
      <c r="Z959" s="145">
        <f t="shared" si="186"/>
        <v>0</v>
      </c>
      <c r="AA959" s="145">
        <f t="shared" si="187"/>
        <v>0</v>
      </c>
      <c r="AB959" s="257">
        <f t="shared" si="188"/>
        <v>0</v>
      </c>
      <c r="AC959" s="142">
        <f t="shared" si="189"/>
        <v>0</v>
      </c>
      <c r="AD959" s="143">
        <f t="shared" si="190"/>
        <v>0</v>
      </c>
      <c r="AE959" s="144" t="str">
        <f t="shared" si="191"/>
        <v/>
      </c>
      <c r="AF959" s="144">
        <f t="shared" si="192"/>
        <v>0</v>
      </c>
      <c r="AG959" s="144" t="str">
        <f t="shared" si="193"/>
        <v/>
      </c>
      <c r="AH959" s="591">
        <f t="shared" si="194"/>
        <v>0</v>
      </c>
    </row>
    <row r="960" spans="1:34" ht="15.75">
      <c r="A960" s="12" t="s">
        <v>5744</v>
      </c>
      <c r="B960" s="13"/>
      <c r="C960" s="348"/>
      <c r="D960" s="341"/>
      <c r="E960" s="379"/>
      <c r="F960" s="399"/>
      <c r="G960" s="8"/>
      <c r="H960" s="413"/>
      <c r="I960" s="410"/>
      <c r="J960" s="565"/>
      <c r="K960" s="422"/>
      <c r="L960" s="8"/>
      <c r="M960" s="478"/>
      <c r="N960" s="422"/>
      <c r="O960" s="428"/>
      <c r="P960" s="423"/>
      <c r="Q960" s="439"/>
      <c r="R960" s="454"/>
      <c r="S960" s="454"/>
      <c r="T960" s="425"/>
      <c r="U960" s="506"/>
      <c r="V960" s="504"/>
      <c r="W960" s="425"/>
      <c r="X960" s="137"/>
      <c r="Y960" s="71" t="s">
        <v>1015</v>
      </c>
      <c r="Z960" s="195"/>
      <c r="AA960" s="195"/>
      <c r="AB960" s="142"/>
      <c r="AC960" s="142"/>
      <c r="AD960" s="143"/>
      <c r="AE960" s="144"/>
      <c r="AF960" s="144"/>
      <c r="AG960" s="144"/>
      <c r="AH960" s="591"/>
    </row>
    <row r="961" spans="1:34">
      <c r="A961" s="573"/>
      <c r="B961" s="13">
        <v>130</v>
      </c>
      <c r="C961" s="345" t="s">
        <v>2634</v>
      </c>
      <c r="D961" s="345" t="s">
        <v>2635</v>
      </c>
      <c r="E961" s="379" t="s">
        <v>97</v>
      </c>
      <c r="F961" s="8">
        <v>1</v>
      </c>
      <c r="G961" s="136"/>
      <c r="H961" s="413">
        <v>2850</v>
      </c>
      <c r="I961" s="146">
        <f t="shared" si="184"/>
        <v>1994.9999999999998</v>
      </c>
      <c r="J961" s="255">
        <f t="shared" si="185"/>
        <v>76.730769230769226</v>
      </c>
      <c r="K961" s="8" t="s">
        <v>3526</v>
      </c>
      <c r="L961" s="401"/>
      <c r="M961" s="229"/>
      <c r="N961" s="8" t="s">
        <v>3208</v>
      </c>
      <c r="O961" s="426">
        <v>4.4360999999999998E-2</v>
      </c>
      <c r="P961" s="423">
        <v>2280</v>
      </c>
      <c r="Q961" s="439">
        <v>15500</v>
      </c>
      <c r="R961" s="451" t="s">
        <v>4637</v>
      </c>
      <c r="S961" s="454"/>
      <c r="T961" s="448">
        <v>90</v>
      </c>
      <c r="U961" s="550" t="s">
        <v>4616</v>
      </c>
      <c r="V961" s="514" t="s">
        <v>4638</v>
      </c>
      <c r="W961" s="478" t="s">
        <v>813</v>
      </c>
      <c r="X961" s="169"/>
      <c r="Y961" s="238" t="s">
        <v>246</v>
      </c>
      <c r="Z961" s="145">
        <f t="shared" si="186"/>
        <v>0</v>
      </c>
      <c r="AA961" s="145">
        <f t="shared" si="187"/>
        <v>0</v>
      </c>
      <c r="AB961" s="257">
        <f t="shared" si="188"/>
        <v>0</v>
      </c>
      <c r="AC961" s="142">
        <f t="shared" si="189"/>
        <v>0</v>
      </c>
      <c r="AD961" s="143">
        <f t="shared" si="190"/>
        <v>0</v>
      </c>
      <c r="AE961" s="144" t="str">
        <f t="shared" si="191"/>
        <v/>
      </c>
      <c r="AF961" s="144">
        <f t="shared" si="192"/>
        <v>0</v>
      </c>
      <c r="AG961" s="144" t="str">
        <f t="shared" si="193"/>
        <v/>
      </c>
      <c r="AH961" s="591">
        <f t="shared" si="194"/>
        <v>0</v>
      </c>
    </row>
    <row r="962" spans="1:34">
      <c r="A962" s="573"/>
      <c r="B962" s="13">
        <v>130</v>
      </c>
      <c r="C962" s="345" t="s">
        <v>2636</v>
      </c>
      <c r="D962" s="345" t="s">
        <v>2637</v>
      </c>
      <c r="E962" s="379" t="s">
        <v>97</v>
      </c>
      <c r="F962" s="8">
        <v>1</v>
      </c>
      <c r="G962" s="8"/>
      <c r="H962" s="413">
        <v>2850</v>
      </c>
      <c r="I962" s="146">
        <f t="shared" si="184"/>
        <v>1994.9999999999998</v>
      </c>
      <c r="J962" s="255">
        <f t="shared" si="185"/>
        <v>76.730769230769226</v>
      </c>
      <c r="K962" s="8" t="s">
        <v>3526</v>
      </c>
      <c r="L962" s="401"/>
      <c r="M962" s="229"/>
      <c r="N962" s="8" t="s">
        <v>3208</v>
      </c>
      <c r="O962" s="426">
        <v>4.4360999999999998E-2</v>
      </c>
      <c r="P962" s="423">
        <v>2280</v>
      </c>
      <c r="Q962" s="439">
        <v>15200</v>
      </c>
      <c r="R962" s="451" t="s">
        <v>4637</v>
      </c>
      <c r="S962" s="457"/>
      <c r="T962" s="448">
        <v>90</v>
      </c>
      <c r="U962" s="548" t="s">
        <v>4640</v>
      </c>
      <c r="V962" s="514" t="s">
        <v>4641</v>
      </c>
      <c r="W962" s="478" t="s">
        <v>813</v>
      </c>
      <c r="X962" s="169"/>
      <c r="Y962" s="71" t="s">
        <v>245</v>
      </c>
      <c r="Z962" s="145">
        <f t="shared" si="186"/>
        <v>0</v>
      </c>
      <c r="AA962" s="145">
        <f t="shared" si="187"/>
        <v>0</v>
      </c>
      <c r="AB962" s="257">
        <f t="shared" si="188"/>
        <v>0</v>
      </c>
      <c r="AC962" s="142">
        <f t="shared" si="189"/>
        <v>0</v>
      </c>
      <c r="AD962" s="143">
        <f t="shared" si="190"/>
        <v>0</v>
      </c>
      <c r="AE962" s="144" t="str">
        <f t="shared" si="191"/>
        <v/>
      </c>
      <c r="AF962" s="144">
        <f t="shared" si="192"/>
        <v>0</v>
      </c>
      <c r="AG962" s="144" t="str">
        <f t="shared" si="193"/>
        <v/>
      </c>
      <c r="AH962" s="591">
        <f t="shared" si="194"/>
        <v>0</v>
      </c>
    </row>
    <row r="963" spans="1:34">
      <c r="A963" s="573"/>
      <c r="B963" s="13">
        <v>130</v>
      </c>
      <c r="C963" s="345" t="s">
        <v>2638</v>
      </c>
      <c r="D963" s="345" t="s">
        <v>2639</v>
      </c>
      <c r="E963" s="379" t="s">
        <v>97</v>
      </c>
      <c r="F963" s="8">
        <v>1</v>
      </c>
      <c r="G963" s="8"/>
      <c r="H963" s="413">
        <v>2850</v>
      </c>
      <c r="I963" s="146">
        <f t="shared" si="184"/>
        <v>1994.9999999999998</v>
      </c>
      <c r="J963" s="255">
        <f t="shared" si="185"/>
        <v>76.730769230769226</v>
      </c>
      <c r="K963" s="8" t="s">
        <v>3526</v>
      </c>
      <c r="L963" s="401"/>
      <c r="M963" s="229"/>
      <c r="N963" s="8" t="s">
        <v>3208</v>
      </c>
      <c r="O963" s="426">
        <v>4.4360999999999998E-2</v>
      </c>
      <c r="P963" s="423">
        <v>2280</v>
      </c>
      <c r="Q963" s="439">
        <v>15500</v>
      </c>
      <c r="R963" s="451" t="s">
        <v>4637</v>
      </c>
      <c r="S963" s="454"/>
      <c r="T963" s="448">
        <v>90</v>
      </c>
      <c r="U963" s="548" t="s">
        <v>4642</v>
      </c>
      <c r="V963" s="514" t="s">
        <v>4643</v>
      </c>
      <c r="W963" s="478" t="s">
        <v>813</v>
      </c>
      <c r="X963" s="169"/>
      <c r="Y963" s="71" t="s">
        <v>245</v>
      </c>
      <c r="Z963" s="145">
        <f t="shared" si="186"/>
        <v>0</v>
      </c>
      <c r="AA963" s="145">
        <f t="shared" si="187"/>
        <v>0</v>
      </c>
      <c r="AB963" s="257">
        <f t="shared" si="188"/>
        <v>0</v>
      </c>
      <c r="AC963" s="142">
        <f t="shared" si="189"/>
        <v>0</v>
      </c>
      <c r="AD963" s="143">
        <f t="shared" si="190"/>
        <v>0</v>
      </c>
      <c r="AE963" s="144" t="str">
        <f t="shared" si="191"/>
        <v/>
      </c>
      <c r="AF963" s="144">
        <f t="shared" si="192"/>
        <v>0</v>
      </c>
      <c r="AG963" s="144" t="str">
        <f t="shared" si="193"/>
        <v/>
      </c>
      <c r="AH963" s="591">
        <f t="shared" si="194"/>
        <v>0</v>
      </c>
    </row>
    <row r="964" spans="1:34">
      <c r="A964" s="573"/>
      <c r="B964" s="13">
        <v>131</v>
      </c>
      <c r="C964" s="341" t="s">
        <v>2640</v>
      </c>
      <c r="D964" s="341" t="s">
        <v>2641</v>
      </c>
      <c r="E964" s="379" t="s">
        <v>97</v>
      </c>
      <c r="F964" s="405">
        <v>1</v>
      </c>
      <c r="G964" s="8"/>
      <c r="H964" s="413">
        <v>5265</v>
      </c>
      <c r="I964" s="146">
        <f t="shared" si="184"/>
        <v>3685.4999999999995</v>
      </c>
      <c r="J964" s="255">
        <f t="shared" si="185"/>
        <v>141.74999999999997</v>
      </c>
      <c r="K964" s="8" t="s">
        <v>3526</v>
      </c>
      <c r="L964" s="401"/>
      <c r="M964" s="229"/>
      <c r="N964" s="8" t="s">
        <v>3208</v>
      </c>
      <c r="O964" s="426">
        <v>7.7219999999999997E-2</v>
      </c>
      <c r="P964" s="423">
        <v>3960</v>
      </c>
      <c r="Q964" s="439">
        <v>24000</v>
      </c>
      <c r="R964" s="451" t="s">
        <v>4493</v>
      </c>
      <c r="S964" s="454"/>
      <c r="T964" s="448">
        <v>120</v>
      </c>
      <c r="U964" s="553" t="s">
        <v>4644</v>
      </c>
      <c r="V964" s="524" t="s">
        <v>4645</v>
      </c>
      <c r="W964" s="478" t="s">
        <v>6011</v>
      </c>
      <c r="X964" s="169"/>
      <c r="Y964" s="71" t="s">
        <v>245</v>
      </c>
      <c r="Z964" s="145">
        <f t="shared" si="186"/>
        <v>0</v>
      </c>
      <c r="AA964" s="145">
        <f t="shared" si="187"/>
        <v>0</v>
      </c>
      <c r="AB964" s="257">
        <f t="shared" si="188"/>
        <v>0</v>
      </c>
      <c r="AC964" s="142">
        <f t="shared" si="189"/>
        <v>0</v>
      </c>
      <c r="AD964" s="143">
        <f t="shared" si="190"/>
        <v>0</v>
      </c>
      <c r="AE964" s="144" t="str">
        <f t="shared" si="191"/>
        <v/>
      </c>
      <c r="AF964" s="144">
        <f t="shared" si="192"/>
        <v>0</v>
      </c>
      <c r="AG964" s="144" t="str">
        <f t="shared" si="193"/>
        <v/>
      </c>
      <c r="AH964" s="591">
        <f t="shared" si="194"/>
        <v>0</v>
      </c>
    </row>
    <row r="965" spans="1:34">
      <c r="A965" s="573"/>
      <c r="B965" s="13">
        <v>131</v>
      </c>
      <c r="C965" s="341" t="s">
        <v>2642</v>
      </c>
      <c r="D965" s="341" t="s">
        <v>2643</v>
      </c>
      <c r="E965" s="379" t="s">
        <v>97</v>
      </c>
      <c r="F965" s="405">
        <v>1</v>
      </c>
      <c r="G965" s="8"/>
      <c r="H965" s="413">
        <v>8985</v>
      </c>
      <c r="I965" s="146">
        <f t="shared" si="184"/>
        <v>6289.5</v>
      </c>
      <c r="J965" s="255">
        <f t="shared" si="185"/>
        <v>241.90384615384616</v>
      </c>
      <c r="K965" s="8" t="s">
        <v>3526</v>
      </c>
      <c r="L965" s="401"/>
      <c r="M965" s="229"/>
      <c r="N965" s="8" t="s">
        <v>3208</v>
      </c>
      <c r="O965" s="426">
        <v>0.13731299999999999</v>
      </c>
      <c r="P965" s="423">
        <v>5720</v>
      </c>
      <c r="Q965" s="439">
        <v>44800</v>
      </c>
      <c r="R965" s="451" t="s">
        <v>4493</v>
      </c>
      <c r="S965" s="448"/>
      <c r="T965" s="448">
        <v>230</v>
      </c>
      <c r="U965" s="553" t="s">
        <v>4647</v>
      </c>
      <c r="V965" s="524" t="s">
        <v>4648</v>
      </c>
      <c r="W965" s="478" t="s">
        <v>6012</v>
      </c>
      <c r="X965" s="169"/>
      <c r="Y965" s="71" t="s">
        <v>245</v>
      </c>
      <c r="Z965" s="145">
        <f t="shared" si="186"/>
        <v>0</v>
      </c>
      <c r="AA965" s="145">
        <f t="shared" si="187"/>
        <v>0</v>
      </c>
      <c r="AB965" s="257">
        <f t="shared" si="188"/>
        <v>0</v>
      </c>
      <c r="AC965" s="142">
        <f t="shared" si="189"/>
        <v>0</v>
      </c>
      <c r="AD965" s="143">
        <f t="shared" si="190"/>
        <v>0</v>
      </c>
      <c r="AE965" s="144" t="str">
        <f t="shared" si="191"/>
        <v/>
      </c>
      <c r="AF965" s="144">
        <f t="shared" si="192"/>
        <v>0</v>
      </c>
      <c r="AG965" s="144" t="str">
        <f t="shared" si="193"/>
        <v/>
      </c>
      <c r="AH965" s="591">
        <f t="shared" si="194"/>
        <v>0</v>
      </c>
    </row>
    <row r="966" spans="1:34">
      <c r="A966" s="573"/>
      <c r="B966" s="13">
        <v>131</v>
      </c>
      <c r="C966" s="353" t="s">
        <v>2644</v>
      </c>
      <c r="D966" s="341" t="s">
        <v>2645</v>
      </c>
      <c r="E966" s="379" t="s">
        <v>97</v>
      </c>
      <c r="F966" s="405">
        <v>1</v>
      </c>
      <c r="G966" s="8"/>
      <c r="H966" s="413">
        <v>9968</v>
      </c>
      <c r="I966" s="146">
        <f t="shared" si="184"/>
        <v>6977.5999999999995</v>
      </c>
      <c r="J966" s="255">
        <f t="shared" si="185"/>
        <v>268.36923076923074</v>
      </c>
      <c r="K966" s="8" t="s">
        <v>3526</v>
      </c>
      <c r="L966" s="401"/>
      <c r="M966" s="229"/>
      <c r="N966" s="8" t="s">
        <v>3208</v>
      </c>
      <c r="O966" s="426">
        <v>0.1479</v>
      </c>
      <c r="P966" s="423">
        <v>7880</v>
      </c>
      <c r="Q966" s="439">
        <v>60000</v>
      </c>
      <c r="R966" s="448" t="s">
        <v>4650</v>
      </c>
      <c r="S966" s="448"/>
      <c r="T966" s="448">
        <v>180</v>
      </c>
      <c r="U966" s="548" t="s">
        <v>5544</v>
      </c>
      <c r="V966" s="511" t="s">
        <v>4651</v>
      </c>
      <c r="W966" s="478" t="s">
        <v>5986</v>
      </c>
      <c r="X966" s="169"/>
      <c r="Y966" s="71" t="s">
        <v>246</v>
      </c>
      <c r="Z966" s="145">
        <f t="shared" si="186"/>
        <v>0</v>
      </c>
      <c r="AA966" s="145">
        <f t="shared" si="187"/>
        <v>0</v>
      </c>
      <c r="AB966" s="257">
        <f t="shared" si="188"/>
        <v>0</v>
      </c>
      <c r="AC966" s="142">
        <f t="shared" si="189"/>
        <v>0</v>
      </c>
      <c r="AD966" s="143">
        <f t="shared" si="190"/>
        <v>0</v>
      </c>
      <c r="AE966" s="144" t="str">
        <f t="shared" si="191"/>
        <v/>
      </c>
      <c r="AF966" s="144">
        <f t="shared" si="192"/>
        <v>0</v>
      </c>
      <c r="AG966" s="144" t="str">
        <f t="shared" si="193"/>
        <v/>
      </c>
      <c r="AH966" s="591">
        <f t="shared" si="194"/>
        <v>0</v>
      </c>
    </row>
    <row r="967" spans="1:34" ht="23.25">
      <c r="A967" s="580" t="s">
        <v>5745</v>
      </c>
      <c r="B967" s="581"/>
      <c r="C967" s="589"/>
      <c r="D967" s="585"/>
      <c r="E967" s="586"/>
      <c r="F967" s="577"/>
      <c r="G967" s="327"/>
      <c r="H967" s="620"/>
      <c r="I967" s="248"/>
      <c r="J967" s="242"/>
      <c r="K967" s="606"/>
      <c r="L967" s="230"/>
      <c r="M967" s="570"/>
      <c r="N967" s="329"/>
      <c r="O967" s="328"/>
      <c r="P967" s="576"/>
      <c r="Q967" s="574"/>
      <c r="R967" s="587"/>
      <c r="S967" s="477"/>
      <c r="T967" s="588"/>
      <c r="U967" s="602"/>
      <c r="V967" s="590"/>
      <c r="W967" s="604"/>
      <c r="X967" s="627"/>
      <c r="Y967" s="243" t="s">
        <v>1015</v>
      </c>
      <c r="Z967" s="244"/>
      <c r="AA967" s="244"/>
      <c r="AB967" s="245"/>
      <c r="AC967" s="245"/>
      <c r="AD967" s="246"/>
      <c r="AE967" s="247"/>
      <c r="AF967" s="247"/>
      <c r="AG967" s="247"/>
      <c r="AH967" s="628"/>
    </row>
    <row r="968" spans="1:34" ht="15.75">
      <c r="A968" s="12" t="s">
        <v>5746</v>
      </c>
      <c r="B968" s="13"/>
      <c r="C968" s="348"/>
      <c r="D968" s="341"/>
      <c r="E968" s="379"/>
      <c r="F968" s="8"/>
      <c r="G968" s="8"/>
      <c r="H968" s="413"/>
      <c r="I968" s="410"/>
      <c r="J968" s="565"/>
      <c r="K968" s="346"/>
      <c r="L968" s="8"/>
      <c r="M968" s="478"/>
      <c r="N968" s="346"/>
      <c r="O968" s="346"/>
      <c r="P968" s="423"/>
      <c r="Q968" s="439"/>
      <c r="R968" s="432"/>
      <c r="S968" s="456"/>
      <c r="T968" s="425"/>
      <c r="U968" s="478"/>
      <c r="V968" s="504"/>
      <c r="W968" s="425"/>
      <c r="X968" s="137"/>
      <c r="Y968" s="71" t="s">
        <v>1015</v>
      </c>
      <c r="Z968" s="195"/>
      <c r="AA968" s="195"/>
      <c r="AB968" s="142"/>
      <c r="AC968" s="142"/>
      <c r="AD968" s="143"/>
      <c r="AE968" s="144"/>
      <c r="AF968" s="144"/>
      <c r="AG968" s="144"/>
      <c r="AH968" s="591"/>
    </row>
    <row r="969" spans="1:34">
      <c r="A969" s="573"/>
      <c r="B969" s="13">
        <v>132</v>
      </c>
      <c r="C969" s="341" t="s">
        <v>2646</v>
      </c>
      <c r="D969" s="341" t="s">
        <v>2647</v>
      </c>
      <c r="E969" s="379" t="s">
        <v>313</v>
      </c>
      <c r="F969" s="8">
        <v>25</v>
      </c>
      <c r="G969" s="8"/>
      <c r="H969" s="408">
        <v>255</v>
      </c>
      <c r="I969" s="146">
        <f t="shared" si="184"/>
        <v>178.5</v>
      </c>
      <c r="J969" s="255">
        <f t="shared" si="185"/>
        <v>6.865384615384615</v>
      </c>
      <c r="K969" s="8" t="s">
        <v>3207</v>
      </c>
      <c r="L969" s="401"/>
      <c r="M969" s="229"/>
      <c r="N969" s="8" t="s">
        <v>10</v>
      </c>
      <c r="O969" s="426">
        <v>3.8961999999999997E-2</v>
      </c>
      <c r="P969" s="423">
        <v>4675</v>
      </c>
      <c r="Q969" s="439">
        <v>14100</v>
      </c>
      <c r="R969" s="432" t="s">
        <v>3591</v>
      </c>
      <c r="S969" s="460"/>
      <c r="T969" s="447">
        <v>30</v>
      </c>
      <c r="U969" s="549" t="s">
        <v>5311</v>
      </c>
      <c r="V969" s="533" t="s">
        <v>4653</v>
      </c>
      <c r="W969" s="425" t="s">
        <v>4654</v>
      </c>
      <c r="X969" s="169"/>
      <c r="Y969" s="71" t="s">
        <v>245</v>
      </c>
      <c r="Z969" s="145">
        <f t="shared" si="186"/>
        <v>0</v>
      </c>
      <c r="AA969" s="145">
        <f t="shared" si="187"/>
        <v>0</v>
      </c>
      <c r="AB969" s="257">
        <f t="shared" si="188"/>
        <v>0</v>
      </c>
      <c r="AC969" s="142">
        <f t="shared" si="189"/>
        <v>0</v>
      </c>
      <c r="AD969" s="143">
        <f t="shared" si="190"/>
        <v>0</v>
      </c>
      <c r="AE969" s="144" t="str">
        <f t="shared" si="191"/>
        <v/>
      </c>
      <c r="AF969" s="144" t="str">
        <f t="shared" si="192"/>
        <v/>
      </c>
      <c r="AG969" s="144">
        <f t="shared" si="193"/>
        <v>0</v>
      </c>
      <c r="AH969" s="591">
        <f t="shared" si="194"/>
        <v>0</v>
      </c>
    </row>
    <row r="970" spans="1:34">
      <c r="A970" s="573"/>
      <c r="B970" s="13">
        <v>132</v>
      </c>
      <c r="C970" s="341" t="s">
        <v>2648</v>
      </c>
      <c r="D970" s="341" t="s">
        <v>2649</v>
      </c>
      <c r="E970" s="379" t="s">
        <v>313</v>
      </c>
      <c r="F970" s="8">
        <v>25</v>
      </c>
      <c r="G970" s="8"/>
      <c r="H970" s="408">
        <v>255</v>
      </c>
      <c r="I970" s="146">
        <f t="shared" si="184"/>
        <v>178.5</v>
      </c>
      <c r="J970" s="255">
        <f t="shared" si="185"/>
        <v>6.865384615384615</v>
      </c>
      <c r="K970" s="8" t="s">
        <v>3207</v>
      </c>
      <c r="L970" s="401"/>
      <c r="M970" s="229"/>
      <c r="N970" s="8" t="s">
        <v>10</v>
      </c>
      <c r="O970" s="426">
        <v>3.8961999999999997E-2</v>
      </c>
      <c r="P970" s="423">
        <v>4675</v>
      </c>
      <c r="Q970" s="439">
        <v>14100</v>
      </c>
      <c r="R970" s="432" t="s">
        <v>3591</v>
      </c>
      <c r="S970" s="460"/>
      <c r="T970" s="447">
        <v>30</v>
      </c>
      <c r="U970" s="549" t="s">
        <v>5311</v>
      </c>
      <c r="V970" s="522" t="s">
        <v>4655</v>
      </c>
      <c r="W970" s="425" t="s">
        <v>4656</v>
      </c>
      <c r="X970" s="169"/>
      <c r="Y970" s="238" t="s">
        <v>245</v>
      </c>
      <c r="Z970" s="145">
        <f t="shared" si="186"/>
        <v>0</v>
      </c>
      <c r="AA970" s="145">
        <f t="shared" si="187"/>
        <v>0</v>
      </c>
      <c r="AB970" s="257">
        <f t="shared" si="188"/>
        <v>0</v>
      </c>
      <c r="AC970" s="142">
        <f t="shared" si="189"/>
        <v>0</v>
      </c>
      <c r="AD970" s="143">
        <f t="shared" si="190"/>
        <v>0</v>
      </c>
      <c r="AE970" s="144" t="str">
        <f t="shared" si="191"/>
        <v/>
      </c>
      <c r="AF970" s="144" t="str">
        <f t="shared" si="192"/>
        <v/>
      </c>
      <c r="AG970" s="144">
        <f t="shared" si="193"/>
        <v>0</v>
      </c>
      <c r="AH970" s="591">
        <f t="shared" si="194"/>
        <v>0</v>
      </c>
    </row>
    <row r="971" spans="1:34">
      <c r="A971" s="573"/>
      <c r="B971" s="13">
        <v>132</v>
      </c>
      <c r="C971" s="341" t="s">
        <v>2650</v>
      </c>
      <c r="D971" s="341" t="s">
        <v>2651</v>
      </c>
      <c r="E971" s="379" t="s">
        <v>313</v>
      </c>
      <c r="F971" s="8">
        <v>25</v>
      </c>
      <c r="G971" s="8"/>
      <c r="H971" s="408">
        <v>255</v>
      </c>
      <c r="I971" s="146">
        <f t="shared" si="184"/>
        <v>178.5</v>
      </c>
      <c r="J971" s="255">
        <f t="shared" si="185"/>
        <v>6.865384615384615</v>
      </c>
      <c r="K971" s="8" t="s">
        <v>3207</v>
      </c>
      <c r="L971" s="401"/>
      <c r="M971" s="229"/>
      <c r="N971" s="8" t="s">
        <v>10</v>
      </c>
      <c r="O971" s="426">
        <v>3.8961999999999997E-2</v>
      </c>
      <c r="P971" s="423">
        <v>4675</v>
      </c>
      <c r="Q971" s="439">
        <v>14875</v>
      </c>
      <c r="R971" s="432" t="s">
        <v>3591</v>
      </c>
      <c r="S971" s="460"/>
      <c r="T971" s="447">
        <v>30</v>
      </c>
      <c r="U971" s="549" t="s">
        <v>5311</v>
      </c>
      <c r="V971" s="522" t="s">
        <v>4657</v>
      </c>
      <c r="W971" s="425" t="s">
        <v>4658</v>
      </c>
      <c r="X971" s="169"/>
      <c r="Y971" s="71" t="s">
        <v>245</v>
      </c>
      <c r="Z971" s="145">
        <f t="shared" si="186"/>
        <v>0</v>
      </c>
      <c r="AA971" s="145">
        <f t="shared" si="187"/>
        <v>0</v>
      </c>
      <c r="AB971" s="257">
        <f t="shared" si="188"/>
        <v>0</v>
      </c>
      <c r="AC971" s="142">
        <f t="shared" si="189"/>
        <v>0</v>
      </c>
      <c r="AD971" s="143">
        <f t="shared" si="190"/>
        <v>0</v>
      </c>
      <c r="AE971" s="144" t="str">
        <f t="shared" si="191"/>
        <v/>
      </c>
      <c r="AF971" s="144" t="str">
        <f t="shared" si="192"/>
        <v/>
      </c>
      <c r="AG971" s="144">
        <f t="shared" si="193"/>
        <v>0</v>
      </c>
      <c r="AH971" s="591">
        <f t="shared" si="194"/>
        <v>0</v>
      </c>
    </row>
    <row r="972" spans="1:34">
      <c r="A972" s="573"/>
      <c r="B972" s="13">
        <v>132</v>
      </c>
      <c r="C972" s="341" t="s">
        <v>2652</v>
      </c>
      <c r="D972" s="341" t="s">
        <v>2653</v>
      </c>
      <c r="E972" s="379" t="s">
        <v>313</v>
      </c>
      <c r="F972" s="8">
        <v>25</v>
      </c>
      <c r="G972" s="8"/>
      <c r="H972" s="408">
        <v>255</v>
      </c>
      <c r="I972" s="146">
        <f t="shared" si="184"/>
        <v>178.5</v>
      </c>
      <c r="J972" s="255">
        <f t="shared" si="185"/>
        <v>6.865384615384615</v>
      </c>
      <c r="K972" s="8" t="s">
        <v>3207</v>
      </c>
      <c r="L972" s="401"/>
      <c r="M972" s="229"/>
      <c r="N972" s="8" t="s">
        <v>10</v>
      </c>
      <c r="O972" s="426">
        <v>3.8961999999999997E-2</v>
      </c>
      <c r="P972" s="423">
        <v>4675</v>
      </c>
      <c r="Q972" s="439">
        <v>14100</v>
      </c>
      <c r="R972" s="432" t="s">
        <v>3591</v>
      </c>
      <c r="S972" s="460"/>
      <c r="T972" s="447">
        <v>30</v>
      </c>
      <c r="U972" s="549" t="s">
        <v>5311</v>
      </c>
      <c r="V972" s="522" t="s">
        <v>4659</v>
      </c>
      <c r="W972" s="425" t="s">
        <v>4660</v>
      </c>
      <c r="X972" s="169"/>
      <c r="Y972" s="71" t="s">
        <v>245</v>
      </c>
      <c r="Z972" s="145">
        <f t="shared" si="186"/>
        <v>0</v>
      </c>
      <c r="AA972" s="145">
        <f t="shared" si="187"/>
        <v>0</v>
      </c>
      <c r="AB972" s="257">
        <f t="shared" si="188"/>
        <v>0</v>
      </c>
      <c r="AC972" s="142">
        <f t="shared" si="189"/>
        <v>0</v>
      </c>
      <c r="AD972" s="143">
        <f t="shared" si="190"/>
        <v>0</v>
      </c>
      <c r="AE972" s="144" t="str">
        <f t="shared" si="191"/>
        <v/>
      </c>
      <c r="AF972" s="144" t="str">
        <f t="shared" si="192"/>
        <v/>
      </c>
      <c r="AG972" s="144">
        <f t="shared" si="193"/>
        <v>0</v>
      </c>
      <c r="AH972" s="591">
        <f t="shared" si="194"/>
        <v>0</v>
      </c>
    </row>
    <row r="973" spans="1:34">
      <c r="A973" s="573"/>
      <c r="B973" s="13">
        <v>132</v>
      </c>
      <c r="C973" s="341" t="s">
        <v>2654</v>
      </c>
      <c r="D973" s="341" t="s">
        <v>566</v>
      </c>
      <c r="E973" s="379" t="s">
        <v>313</v>
      </c>
      <c r="F973" s="8">
        <v>25</v>
      </c>
      <c r="G973" s="8"/>
      <c r="H973" s="408">
        <v>255</v>
      </c>
      <c r="I973" s="146">
        <f t="shared" si="184"/>
        <v>178.5</v>
      </c>
      <c r="J973" s="255">
        <f t="shared" si="185"/>
        <v>6.865384615384615</v>
      </c>
      <c r="K973" s="8" t="s">
        <v>3207</v>
      </c>
      <c r="L973" s="401"/>
      <c r="M973" s="229"/>
      <c r="N973" s="8" t="s">
        <v>10</v>
      </c>
      <c r="O973" s="426">
        <v>3.8961999999999997E-2</v>
      </c>
      <c r="P973" s="423">
        <v>4675</v>
      </c>
      <c r="Q973" s="439">
        <v>13800</v>
      </c>
      <c r="R973" s="432" t="s">
        <v>3591</v>
      </c>
      <c r="S973" s="460"/>
      <c r="T973" s="447">
        <v>30</v>
      </c>
      <c r="U973" s="549" t="s">
        <v>5311</v>
      </c>
      <c r="V973" s="519" t="s">
        <v>687</v>
      </c>
      <c r="W973" s="425" t="s">
        <v>759</v>
      </c>
      <c r="X973" s="169"/>
      <c r="Y973" s="71" t="s">
        <v>245</v>
      </c>
      <c r="Z973" s="145">
        <f t="shared" si="186"/>
        <v>0</v>
      </c>
      <c r="AA973" s="145">
        <f t="shared" si="187"/>
        <v>0</v>
      </c>
      <c r="AB973" s="257">
        <f t="shared" si="188"/>
        <v>0</v>
      </c>
      <c r="AC973" s="142">
        <f t="shared" si="189"/>
        <v>0</v>
      </c>
      <c r="AD973" s="143">
        <f t="shared" si="190"/>
        <v>0</v>
      </c>
      <c r="AE973" s="144" t="str">
        <f t="shared" si="191"/>
        <v/>
      </c>
      <c r="AF973" s="144" t="str">
        <f t="shared" si="192"/>
        <v/>
      </c>
      <c r="AG973" s="144">
        <f t="shared" si="193"/>
        <v>0</v>
      </c>
      <c r="AH973" s="591">
        <f t="shared" si="194"/>
        <v>0</v>
      </c>
    </row>
    <row r="974" spans="1:34">
      <c r="A974" s="573"/>
      <c r="B974" s="13">
        <v>132</v>
      </c>
      <c r="C974" s="341" t="s">
        <v>2655</v>
      </c>
      <c r="D974" s="341" t="s">
        <v>2656</v>
      </c>
      <c r="E974" s="379" t="s">
        <v>313</v>
      </c>
      <c r="F974" s="8">
        <v>25</v>
      </c>
      <c r="G974" s="8"/>
      <c r="H974" s="408">
        <v>255</v>
      </c>
      <c r="I974" s="146">
        <f t="shared" si="184"/>
        <v>178.5</v>
      </c>
      <c r="J974" s="255">
        <f t="shared" si="185"/>
        <v>6.865384615384615</v>
      </c>
      <c r="K974" s="8" t="s">
        <v>3207</v>
      </c>
      <c r="L974" s="401"/>
      <c r="M974" s="229"/>
      <c r="N974" s="8" t="s">
        <v>10</v>
      </c>
      <c r="O974" s="426">
        <v>3.8961999999999997E-2</v>
      </c>
      <c r="P974" s="423">
        <v>4675</v>
      </c>
      <c r="Q974" s="439">
        <v>13400</v>
      </c>
      <c r="R974" s="432" t="s">
        <v>3591</v>
      </c>
      <c r="S974" s="460"/>
      <c r="T974" s="447">
        <v>30</v>
      </c>
      <c r="U974" s="549" t="s">
        <v>5311</v>
      </c>
      <c r="V974" s="522" t="s">
        <v>4661</v>
      </c>
      <c r="W974" s="425" t="s">
        <v>4662</v>
      </c>
      <c r="X974" s="169"/>
      <c r="Y974" s="71" t="s">
        <v>245</v>
      </c>
      <c r="Z974" s="145">
        <f t="shared" si="186"/>
        <v>0</v>
      </c>
      <c r="AA974" s="145">
        <f t="shared" si="187"/>
        <v>0</v>
      </c>
      <c r="AB974" s="257">
        <f t="shared" si="188"/>
        <v>0</v>
      </c>
      <c r="AC974" s="142">
        <f t="shared" si="189"/>
        <v>0</v>
      </c>
      <c r="AD974" s="143">
        <f t="shared" si="190"/>
        <v>0</v>
      </c>
      <c r="AE974" s="144" t="str">
        <f t="shared" si="191"/>
        <v/>
      </c>
      <c r="AF974" s="144" t="str">
        <f t="shared" si="192"/>
        <v/>
      </c>
      <c r="AG974" s="144">
        <f t="shared" si="193"/>
        <v>0</v>
      </c>
      <c r="AH974" s="591">
        <f t="shared" si="194"/>
        <v>0</v>
      </c>
    </row>
    <row r="975" spans="1:34">
      <c r="A975" s="573"/>
      <c r="B975" s="13">
        <v>132</v>
      </c>
      <c r="C975" s="341" t="s">
        <v>2657</v>
      </c>
      <c r="D975" s="341" t="s">
        <v>2658</v>
      </c>
      <c r="E975" s="379" t="s">
        <v>313</v>
      </c>
      <c r="F975" s="8">
        <v>25</v>
      </c>
      <c r="G975" s="8"/>
      <c r="H975" s="408">
        <v>255</v>
      </c>
      <c r="I975" s="146">
        <f t="shared" si="184"/>
        <v>178.5</v>
      </c>
      <c r="J975" s="255">
        <f t="shared" si="185"/>
        <v>6.865384615384615</v>
      </c>
      <c r="K975" s="8" t="s">
        <v>3207</v>
      </c>
      <c r="L975" s="401"/>
      <c r="M975" s="229"/>
      <c r="N975" s="8" t="s">
        <v>10</v>
      </c>
      <c r="O975" s="426">
        <v>3.8961999999999997E-2</v>
      </c>
      <c r="P975" s="423">
        <v>4675</v>
      </c>
      <c r="Q975" s="439">
        <v>14100</v>
      </c>
      <c r="R975" s="432" t="s">
        <v>3591</v>
      </c>
      <c r="S975" s="460"/>
      <c r="T975" s="447">
        <v>30</v>
      </c>
      <c r="U975" s="549" t="s">
        <v>5311</v>
      </c>
      <c r="V975" s="522" t="s">
        <v>4663</v>
      </c>
      <c r="W975" s="425" t="s">
        <v>4664</v>
      </c>
      <c r="X975" s="169"/>
      <c r="Y975" s="71" t="s">
        <v>245</v>
      </c>
      <c r="Z975" s="145">
        <f t="shared" si="186"/>
        <v>0</v>
      </c>
      <c r="AA975" s="145">
        <f t="shared" si="187"/>
        <v>0</v>
      </c>
      <c r="AB975" s="257">
        <f t="shared" si="188"/>
        <v>0</v>
      </c>
      <c r="AC975" s="142">
        <f t="shared" si="189"/>
        <v>0</v>
      </c>
      <c r="AD975" s="143">
        <f t="shared" si="190"/>
        <v>0</v>
      </c>
      <c r="AE975" s="144" t="str">
        <f t="shared" si="191"/>
        <v/>
      </c>
      <c r="AF975" s="144" t="str">
        <f t="shared" si="192"/>
        <v/>
      </c>
      <c r="AG975" s="144">
        <f t="shared" si="193"/>
        <v>0</v>
      </c>
      <c r="AH975" s="591">
        <f t="shared" si="194"/>
        <v>0</v>
      </c>
    </row>
    <row r="976" spans="1:34">
      <c r="A976" s="573"/>
      <c r="B976" s="13">
        <v>132</v>
      </c>
      <c r="C976" s="341" t="s">
        <v>2659</v>
      </c>
      <c r="D976" s="341" t="s">
        <v>2660</v>
      </c>
      <c r="E976" s="379" t="s">
        <v>313</v>
      </c>
      <c r="F976" s="8">
        <v>25</v>
      </c>
      <c r="G976" s="136"/>
      <c r="H976" s="408">
        <v>255</v>
      </c>
      <c r="I976" s="146">
        <f t="shared" si="184"/>
        <v>178.5</v>
      </c>
      <c r="J976" s="255">
        <f t="shared" si="185"/>
        <v>6.865384615384615</v>
      </c>
      <c r="K976" s="8" t="s">
        <v>3207</v>
      </c>
      <c r="L976" s="401"/>
      <c r="M976" s="229"/>
      <c r="N976" s="8" t="s">
        <v>10</v>
      </c>
      <c r="O976" s="426">
        <v>3.8961999999999997E-2</v>
      </c>
      <c r="P976" s="423">
        <v>4675</v>
      </c>
      <c r="Q976" s="439">
        <v>13700</v>
      </c>
      <c r="R976" s="432" t="s">
        <v>3591</v>
      </c>
      <c r="S976" s="460"/>
      <c r="T976" s="447">
        <v>30</v>
      </c>
      <c r="U976" s="549" t="s">
        <v>5311</v>
      </c>
      <c r="V976" s="519" t="s">
        <v>4665</v>
      </c>
      <c r="W976" s="425" t="s">
        <v>4666</v>
      </c>
      <c r="X976" s="169"/>
      <c r="Y976" s="71" t="s">
        <v>245</v>
      </c>
      <c r="Z976" s="145">
        <f t="shared" si="186"/>
        <v>0</v>
      </c>
      <c r="AA976" s="145">
        <f t="shared" si="187"/>
        <v>0</v>
      </c>
      <c r="AB976" s="257">
        <f t="shared" si="188"/>
        <v>0</v>
      </c>
      <c r="AC976" s="142">
        <f t="shared" si="189"/>
        <v>0</v>
      </c>
      <c r="AD976" s="143">
        <f t="shared" si="190"/>
        <v>0</v>
      </c>
      <c r="AE976" s="144" t="str">
        <f t="shared" si="191"/>
        <v/>
      </c>
      <c r="AF976" s="144" t="str">
        <f t="shared" si="192"/>
        <v/>
      </c>
      <c r="AG976" s="144">
        <f t="shared" si="193"/>
        <v>0</v>
      </c>
      <c r="AH976" s="591">
        <f t="shared" si="194"/>
        <v>0</v>
      </c>
    </row>
    <row r="977" spans="1:34" ht="15.75">
      <c r="A977" s="340" t="s">
        <v>5747</v>
      </c>
      <c r="B977" s="13"/>
      <c r="C977" s="348"/>
      <c r="D977" s="348"/>
      <c r="E977" s="380"/>
      <c r="F977" s="10"/>
      <c r="G977" s="8"/>
      <c r="H977" s="413"/>
      <c r="I977" s="410"/>
      <c r="J977" s="565"/>
      <c r="K977" s="417"/>
      <c r="L977" s="8"/>
      <c r="M977" s="478"/>
      <c r="N977" s="417"/>
      <c r="O977" s="417"/>
      <c r="P977" s="423"/>
      <c r="Q977" s="439"/>
      <c r="R977" s="432"/>
      <c r="S977" s="458"/>
      <c r="T977" s="471"/>
      <c r="U977" s="505"/>
      <c r="V977" s="504"/>
      <c r="W977" s="471"/>
      <c r="X977" s="137"/>
      <c r="Y977" s="71" t="s">
        <v>1015</v>
      </c>
      <c r="Z977" s="195"/>
      <c r="AA977" s="195"/>
      <c r="AB977" s="142"/>
      <c r="AC977" s="142"/>
      <c r="AD977" s="143"/>
      <c r="AE977" s="144"/>
      <c r="AF977" s="144"/>
      <c r="AG977" s="144"/>
      <c r="AH977" s="591"/>
    </row>
    <row r="978" spans="1:34">
      <c r="A978" s="573"/>
      <c r="B978" s="13">
        <v>133</v>
      </c>
      <c r="C978" s="341" t="s">
        <v>2661</v>
      </c>
      <c r="D978" s="350" t="s">
        <v>2647</v>
      </c>
      <c r="E978" s="379" t="s">
        <v>2662</v>
      </c>
      <c r="F978" s="8">
        <v>5</v>
      </c>
      <c r="G978" s="8"/>
      <c r="H978" s="413">
        <v>950</v>
      </c>
      <c r="I978" s="146">
        <f t="shared" si="184"/>
        <v>665</v>
      </c>
      <c r="J978" s="255">
        <f t="shared" si="185"/>
        <v>25.576923076923077</v>
      </c>
      <c r="K978" s="8" t="s">
        <v>3207</v>
      </c>
      <c r="L978" s="401"/>
      <c r="M978" s="229"/>
      <c r="N978" s="8" t="s">
        <v>10</v>
      </c>
      <c r="O978" s="426">
        <v>4.5100000000000001E-2</v>
      </c>
      <c r="P978" s="423">
        <v>2000</v>
      </c>
      <c r="Q978" s="439">
        <v>12400</v>
      </c>
      <c r="R978" s="452" t="s">
        <v>3267</v>
      </c>
      <c r="S978" s="460"/>
      <c r="T978" s="447"/>
      <c r="U978" s="548" t="s">
        <v>4667</v>
      </c>
      <c r="V978" s="522" t="s">
        <v>4668</v>
      </c>
      <c r="W978" s="482" t="s">
        <v>4654</v>
      </c>
      <c r="X978" s="169"/>
      <c r="Y978" s="71" t="s">
        <v>247</v>
      </c>
      <c r="Z978" s="145">
        <f t="shared" si="186"/>
        <v>0</v>
      </c>
      <c r="AA978" s="145">
        <f t="shared" si="187"/>
        <v>0</v>
      </c>
      <c r="AB978" s="257">
        <f t="shared" si="188"/>
        <v>0</v>
      </c>
      <c r="AC978" s="142">
        <f t="shared" si="189"/>
        <v>0</v>
      </c>
      <c r="AD978" s="143">
        <f t="shared" si="190"/>
        <v>0</v>
      </c>
      <c r="AE978" s="144" t="str">
        <f t="shared" si="191"/>
        <v/>
      </c>
      <c r="AF978" s="144" t="str">
        <f t="shared" si="192"/>
        <v/>
      </c>
      <c r="AG978" s="144">
        <f t="shared" si="193"/>
        <v>0</v>
      </c>
      <c r="AH978" s="591">
        <f t="shared" si="194"/>
        <v>0</v>
      </c>
    </row>
    <row r="979" spans="1:34">
      <c r="A979" s="573"/>
      <c r="B979" s="13">
        <v>133</v>
      </c>
      <c r="C979" s="341" t="s">
        <v>2663</v>
      </c>
      <c r="D979" s="350" t="s">
        <v>2664</v>
      </c>
      <c r="E979" s="379" t="s">
        <v>2662</v>
      </c>
      <c r="F979" s="8">
        <v>5</v>
      </c>
      <c r="G979" s="8"/>
      <c r="H979" s="413">
        <v>950</v>
      </c>
      <c r="I979" s="146">
        <f t="shared" si="184"/>
        <v>665</v>
      </c>
      <c r="J979" s="255">
        <f t="shared" si="185"/>
        <v>25.576923076923077</v>
      </c>
      <c r="K979" s="8" t="s">
        <v>3207</v>
      </c>
      <c r="L979" s="401"/>
      <c r="M979" s="229"/>
      <c r="N979" s="8" t="s">
        <v>10</v>
      </c>
      <c r="O979" s="426">
        <v>4.5100000000000001E-2</v>
      </c>
      <c r="P979" s="423">
        <v>2000</v>
      </c>
      <c r="Q979" s="439">
        <v>12400</v>
      </c>
      <c r="R979" s="452" t="s">
        <v>3267</v>
      </c>
      <c r="S979" s="460"/>
      <c r="T979" s="447"/>
      <c r="U979" s="548" t="s">
        <v>4667</v>
      </c>
      <c r="V979" s="522" t="s">
        <v>4669</v>
      </c>
      <c r="W979" s="482" t="s">
        <v>4670</v>
      </c>
      <c r="X979" s="169"/>
      <c r="Y979" s="238" t="s">
        <v>247</v>
      </c>
      <c r="Z979" s="145">
        <f t="shared" si="186"/>
        <v>0</v>
      </c>
      <c r="AA979" s="145">
        <f t="shared" si="187"/>
        <v>0</v>
      </c>
      <c r="AB979" s="257">
        <f t="shared" si="188"/>
        <v>0</v>
      </c>
      <c r="AC979" s="142">
        <f t="shared" si="189"/>
        <v>0</v>
      </c>
      <c r="AD979" s="143">
        <f t="shared" si="190"/>
        <v>0</v>
      </c>
      <c r="AE979" s="144" t="str">
        <f t="shared" si="191"/>
        <v/>
      </c>
      <c r="AF979" s="144" t="str">
        <f t="shared" si="192"/>
        <v/>
      </c>
      <c r="AG979" s="144">
        <f t="shared" si="193"/>
        <v>0</v>
      </c>
      <c r="AH979" s="591">
        <f t="shared" si="194"/>
        <v>0</v>
      </c>
    </row>
    <row r="980" spans="1:34">
      <c r="A980" s="573"/>
      <c r="B980" s="13">
        <v>133</v>
      </c>
      <c r="C980" s="341" t="s">
        <v>2665</v>
      </c>
      <c r="D980" s="350" t="s">
        <v>2666</v>
      </c>
      <c r="E980" s="379" t="s">
        <v>2662</v>
      </c>
      <c r="F980" s="8">
        <v>5</v>
      </c>
      <c r="G980" s="8"/>
      <c r="H980" s="413">
        <v>950</v>
      </c>
      <c r="I980" s="146">
        <f t="shared" si="184"/>
        <v>665</v>
      </c>
      <c r="J980" s="255">
        <f t="shared" si="185"/>
        <v>25.576923076923077</v>
      </c>
      <c r="K980" s="8" t="s">
        <v>3207</v>
      </c>
      <c r="L980" s="401"/>
      <c r="M980" s="229"/>
      <c r="N980" s="8" t="s">
        <v>10</v>
      </c>
      <c r="O980" s="426">
        <v>4.5100000000000001E-2</v>
      </c>
      <c r="P980" s="423">
        <v>2000</v>
      </c>
      <c r="Q980" s="439">
        <v>12400</v>
      </c>
      <c r="R980" s="452" t="s">
        <v>3267</v>
      </c>
      <c r="S980" s="460"/>
      <c r="T980" s="447"/>
      <c r="U980" s="548" t="s">
        <v>4667</v>
      </c>
      <c r="V980" s="522" t="s">
        <v>4671</v>
      </c>
      <c r="W980" s="482" t="s">
        <v>4658</v>
      </c>
      <c r="X980" s="169"/>
      <c r="Y980" s="71" t="s">
        <v>247</v>
      </c>
      <c r="Z980" s="145">
        <f t="shared" si="186"/>
        <v>0</v>
      </c>
      <c r="AA980" s="145">
        <f t="shared" si="187"/>
        <v>0</v>
      </c>
      <c r="AB980" s="257">
        <f t="shared" si="188"/>
        <v>0</v>
      </c>
      <c r="AC980" s="142">
        <f t="shared" si="189"/>
        <v>0</v>
      </c>
      <c r="AD980" s="143">
        <f t="shared" si="190"/>
        <v>0</v>
      </c>
      <c r="AE980" s="144" t="str">
        <f t="shared" si="191"/>
        <v/>
      </c>
      <c r="AF980" s="144" t="str">
        <f t="shared" si="192"/>
        <v/>
      </c>
      <c r="AG980" s="144">
        <f t="shared" si="193"/>
        <v>0</v>
      </c>
      <c r="AH980" s="591">
        <f t="shared" si="194"/>
        <v>0</v>
      </c>
    </row>
    <row r="981" spans="1:34">
      <c r="A981" s="573"/>
      <c r="B981" s="13">
        <v>133</v>
      </c>
      <c r="C981" s="341" t="s">
        <v>2667</v>
      </c>
      <c r="D981" s="350" t="s">
        <v>2668</v>
      </c>
      <c r="E981" s="379" t="s">
        <v>2662</v>
      </c>
      <c r="F981" s="8">
        <v>5</v>
      </c>
      <c r="G981" s="136"/>
      <c r="H981" s="413">
        <v>950</v>
      </c>
      <c r="I981" s="146">
        <f t="shared" si="184"/>
        <v>665</v>
      </c>
      <c r="J981" s="255">
        <f t="shared" si="185"/>
        <v>25.576923076923077</v>
      </c>
      <c r="K981" s="8" t="s">
        <v>3207</v>
      </c>
      <c r="L981" s="401"/>
      <c r="M981" s="229"/>
      <c r="N981" s="8" t="s">
        <v>10</v>
      </c>
      <c r="O981" s="426">
        <v>4.5100000000000001E-2</v>
      </c>
      <c r="P981" s="423">
        <v>2000</v>
      </c>
      <c r="Q981" s="439">
        <v>12400</v>
      </c>
      <c r="R981" s="452" t="s">
        <v>3267</v>
      </c>
      <c r="S981" s="460"/>
      <c r="T981" s="447"/>
      <c r="U981" s="548" t="s">
        <v>4667</v>
      </c>
      <c r="V981" s="522" t="s">
        <v>4672</v>
      </c>
      <c r="W981" s="482" t="s">
        <v>4673</v>
      </c>
      <c r="X981" s="169"/>
      <c r="Y981" s="71" t="s">
        <v>247</v>
      </c>
      <c r="Z981" s="145">
        <f t="shared" si="186"/>
        <v>0</v>
      </c>
      <c r="AA981" s="145">
        <f t="shared" si="187"/>
        <v>0</v>
      </c>
      <c r="AB981" s="257">
        <f t="shared" si="188"/>
        <v>0</v>
      </c>
      <c r="AC981" s="142">
        <f t="shared" si="189"/>
        <v>0</v>
      </c>
      <c r="AD981" s="143">
        <f t="shared" si="190"/>
        <v>0</v>
      </c>
      <c r="AE981" s="144" t="str">
        <f t="shared" si="191"/>
        <v/>
      </c>
      <c r="AF981" s="144" t="str">
        <f t="shared" si="192"/>
        <v/>
      </c>
      <c r="AG981" s="144">
        <f t="shared" si="193"/>
        <v>0</v>
      </c>
      <c r="AH981" s="591">
        <f t="shared" si="194"/>
        <v>0</v>
      </c>
    </row>
    <row r="982" spans="1:34">
      <c r="A982" s="573"/>
      <c r="B982" s="13">
        <v>133</v>
      </c>
      <c r="C982" s="341" t="s">
        <v>2669</v>
      </c>
      <c r="D982" s="350" t="s">
        <v>566</v>
      </c>
      <c r="E982" s="379" t="s">
        <v>2662</v>
      </c>
      <c r="F982" s="8">
        <v>5</v>
      </c>
      <c r="G982" s="8"/>
      <c r="H982" s="413">
        <v>950</v>
      </c>
      <c r="I982" s="146">
        <f t="shared" si="184"/>
        <v>665</v>
      </c>
      <c r="J982" s="255">
        <f t="shared" si="185"/>
        <v>25.576923076923077</v>
      </c>
      <c r="K982" s="8" t="s">
        <v>3207</v>
      </c>
      <c r="L982" s="401"/>
      <c r="M982" s="229"/>
      <c r="N982" s="8" t="s">
        <v>10</v>
      </c>
      <c r="O982" s="426">
        <v>4.5100000000000001E-2</v>
      </c>
      <c r="P982" s="423">
        <v>2000</v>
      </c>
      <c r="Q982" s="439">
        <v>12400</v>
      </c>
      <c r="R982" s="452" t="s">
        <v>3267</v>
      </c>
      <c r="S982" s="460"/>
      <c r="T982" s="447"/>
      <c r="U982" s="548" t="s">
        <v>4667</v>
      </c>
      <c r="V982" s="522" t="s">
        <v>4674</v>
      </c>
      <c r="W982" s="483" t="s">
        <v>759</v>
      </c>
      <c r="X982" s="169"/>
      <c r="Y982" s="71" t="s">
        <v>245</v>
      </c>
      <c r="Z982" s="145">
        <f t="shared" si="186"/>
        <v>0</v>
      </c>
      <c r="AA982" s="145">
        <f t="shared" si="187"/>
        <v>0</v>
      </c>
      <c r="AB982" s="257">
        <f t="shared" si="188"/>
        <v>0</v>
      </c>
      <c r="AC982" s="142">
        <f t="shared" si="189"/>
        <v>0</v>
      </c>
      <c r="AD982" s="143">
        <f t="shared" si="190"/>
        <v>0</v>
      </c>
      <c r="AE982" s="144" t="str">
        <f t="shared" si="191"/>
        <v/>
      </c>
      <c r="AF982" s="144" t="str">
        <f t="shared" si="192"/>
        <v/>
      </c>
      <c r="AG982" s="144">
        <f t="shared" si="193"/>
        <v>0</v>
      </c>
      <c r="AH982" s="591">
        <f t="shared" si="194"/>
        <v>0</v>
      </c>
    </row>
    <row r="983" spans="1:34">
      <c r="A983" s="573"/>
      <c r="B983" s="13">
        <v>133</v>
      </c>
      <c r="C983" s="341" t="s">
        <v>2670</v>
      </c>
      <c r="D983" s="350" t="s">
        <v>2656</v>
      </c>
      <c r="E983" s="379" t="s">
        <v>2662</v>
      </c>
      <c r="F983" s="8">
        <v>5</v>
      </c>
      <c r="G983" s="8"/>
      <c r="H983" s="413">
        <v>950</v>
      </c>
      <c r="I983" s="146">
        <f t="shared" si="184"/>
        <v>665</v>
      </c>
      <c r="J983" s="255">
        <f t="shared" si="185"/>
        <v>25.576923076923077</v>
      </c>
      <c r="K983" s="8" t="s">
        <v>3207</v>
      </c>
      <c r="L983" s="401"/>
      <c r="M983" s="229"/>
      <c r="N983" s="8" t="s">
        <v>10</v>
      </c>
      <c r="O983" s="426">
        <v>4.5100000000000001E-2</v>
      </c>
      <c r="P983" s="423">
        <v>2000</v>
      </c>
      <c r="Q983" s="439">
        <v>12400</v>
      </c>
      <c r="R983" s="452" t="s">
        <v>3267</v>
      </c>
      <c r="S983" s="460"/>
      <c r="T983" s="447"/>
      <c r="U983" s="548" t="s">
        <v>4667</v>
      </c>
      <c r="V983" s="522" t="s">
        <v>4675</v>
      </c>
      <c r="W983" s="483" t="s">
        <v>4662</v>
      </c>
      <c r="X983" s="169"/>
      <c r="Y983" s="71" t="s">
        <v>245</v>
      </c>
      <c r="Z983" s="145">
        <f t="shared" si="186"/>
        <v>0</v>
      </c>
      <c r="AA983" s="145">
        <f t="shared" si="187"/>
        <v>0</v>
      </c>
      <c r="AB983" s="257">
        <f t="shared" si="188"/>
        <v>0</v>
      </c>
      <c r="AC983" s="142">
        <f t="shared" si="189"/>
        <v>0</v>
      </c>
      <c r="AD983" s="143">
        <f t="shared" si="190"/>
        <v>0</v>
      </c>
      <c r="AE983" s="144" t="str">
        <f t="shared" si="191"/>
        <v/>
      </c>
      <c r="AF983" s="144" t="str">
        <f t="shared" si="192"/>
        <v/>
      </c>
      <c r="AG983" s="144">
        <f t="shared" si="193"/>
        <v>0</v>
      </c>
      <c r="AH983" s="591">
        <f t="shared" si="194"/>
        <v>0</v>
      </c>
    </row>
    <row r="984" spans="1:34">
      <c r="A984" s="573"/>
      <c r="B984" s="13">
        <v>133</v>
      </c>
      <c r="C984" s="341" t="s">
        <v>2671</v>
      </c>
      <c r="D984" s="350" t="s">
        <v>2658</v>
      </c>
      <c r="E984" s="379" t="s">
        <v>2662</v>
      </c>
      <c r="F984" s="8">
        <v>5</v>
      </c>
      <c r="G984" s="8"/>
      <c r="H984" s="413">
        <v>950</v>
      </c>
      <c r="I984" s="146">
        <f t="shared" si="184"/>
        <v>665</v>
      </c>
      <c r="J984" s="255">
        <f t="shared" si="185"/>
        <v>25.576923076923077</v>
      </c>
      <c r="K984" s="8" t="s">
        <v>3207</v>
      </c>
      <c r="L984" s="401"/>
      <c r="M984" s="229"/>
      <c r="N984" s="8" t="s">
        <v>10</v>
      </c>
      <c r="O984" s="426">
        <v>4.5100000000000001E-2</v>
      </c>
      <c r="P984" s="423">
        <v>2000</v>
      </c>
      <c r="Q984" s="439">
        <v>12400</v>
      </c>
      <c r="R984" s="452" t="s">
        <v>3267</v>
      </c>
      <c r="S984" s="460"/>
      <c r="T984" s="447"/>
      <c r="U984" s="548" t="s">
        <v>4667</v>
      </c>
      <c r="V984" s="522" t="s">
        <v>4676</v>
      </c>
      <c r="W984" s="483" t="s">
        <v>4664</v>
      </c>
      <c r="X984" s="169"/>
      <c r="Y984" s="71" t="s">
        <v>245</v>
      </c>
      <c r="Z984" s="145">
        <f t="shared" si="186"/>
        <v>0</v>
      </c>
      <c r="AA984" s="145">
        <f t="shared" si="187"/>
        <v>0</v>
      </c>
      <c r="AB984" s="257">
        <f t="shared" si="188"/>
        <v>0</v>
      </c>
      <c r="AC984" s="142">
        <f t="shared" si="189"/>
        <v>0</v>
      </c>
      <c r="AD984" s="143">
        <f t="shared" si="190"/>
        <v>0</v>
      </c>
      <c r="AE984" s="144" t="str">
        <f t="shared" si="191"/>
        <v/>
      </c>
      <c r="AF984" s="144" t="str">
        <f t="shared" si="192"/>
        <v/>
      </c>
      <c r="AG984" s="144">
        <f t="shared" si="193"/>
        <v>0</v>
      </c>
      <c r="AH984" s="591">
        <f t="shared" si="194"/>
        <v>0</v>
      </c>
    </row>
    <row r="985" spans="1:34">
      <c r="A985" s="573"/>
      <c r="B985" s="13">
        <v>133</v>
      </c>
      <c r="C985" s="341" t="s">
        <v>2672</v>
      </c>
      <c r="D985" s="341" t="s">
        <v>2660</v>
      </c>
      <c r="E985" s="379" t="s">
        <v>2662</v>
      </c>
      <c r="F985" s="8">
        <v>5</v>
      </c>
      <c r="G985" s="8"/>
      <c r="H985" s="413">
        <v>950</v>
      </c>
      <c r="I985" s="146">
        <f t="shared" ref="I985:I1048" si="195">(H985)*$G$20</f>
        <v>665</v>
      </c>
      <c r="J985" s="255">
        <f t="shared" ref="J985:J1048" si="196">(I985/$J$19)</f>
        <v>25.576923076923077</v>
      </c>
      <c r="K985" s="8" t="s">
        <v>3207</v>
      </c>
      <c r="L985" s="401"/>
      <c r="M985" s="229"/>
      <c r="N985" s="8" t="s">
        <v>10</v>
      </c>
      <c r="O985" s="426">
        <v>4.5100000000000001E-2</v>
      </c>
      <c r="P985" s="423">
        <v>2000</v>
      </c>
      <c r="Q985" s="439">
        <v>12400</v>
      </c>
      <c r="R985" s="452" t="s">
        <v>3267</v>
      </c>
      <c r="S985" s="460"/>
      <c r="T985" s="447"/>
      <c r="U985" s="548" t="s">
        <v>4667</v>
      </c>
      <c r="V985" s="522" t="s">
        <v>4677</v>
      </c>
      <c r="W985" s="346" t="s">
        <v>4666</v>
      </c>
      <c r="X985" s="169"/>
      <c r="Y985" s="71" t="s">
        <v>245</v>
      </c>
      <c r="Z985" s="145">
        <f t="shared" ref="Z985:Z1048" si="197">(X985*F985*I985)</f>
        <v>0</v>
      </c>
      <c r="AA985" s="145">
        <f t="shared" ref="AA985:AA1048" si="198">(Z985*1.21)</f>
        <v>0</v>
      </c>
      <c r="AB985" s="257">
        <f t="shared" ref="AB985:AB1048" si="199">(X985*J985*F985)</f>
        <v>0</v>
      </c>
      <c r="AC985" s="142">
        <f t="shared" ref="AC985:AC1048" si="200">(X985*Q985/1000)</f>
        <v>0</v>
      </c>
      <c r="AD985" s="143">
        <f t="shared" ref="AD985:AD1048" si="201">(X985*O985)</f>
        <v>0</v>
      </c>
      <c r="AE985" s="144" t="str">
        <f t="shared" ref="AE985:AE1048" si="202">IF(N985="1.1G",(P985/1000)*X985,"")</f>
        <v/>
      </c>
      <c r="AF985" s="144" t="str">
        <f t="shared" ref="AF985:AF1048" si="203">IF(N985="1.3G",(P985/1000)*X985,"")</f>
        <v/>
      </c>
      <c r="AG985" s="144">
        <f t="shared" ref="AG985:AG1048" si="204">IF(N985="1.4G",(P985/1000)*X985,"")</f>
        <v>0</v>
      </c>
      <c r="AH985" s="591">
        <f t="shared" ref="AH985:AH1048" si="205">SUM(AE985:AG985)</f>
        <v>0</v>
      </c>
    </row>
    <row r="986" spans="1:34" ht="15.75">
      <c r="A986" s="340" t="s">
        <v>5748</v>
      </c>
      <c r="B986" s="13"/>
      <c r="C986" s="348"/>
      <c r="D986" s="348"/>
      <c r="E986" s="380"/>
      <c r="F986" s="10"/>
      <c r="G986" s="8"/>
      <c r="H986" s="413"/>
      <c r="I986" s="410"/>
      <c r="J986" s="565"/>
      <c r="K986" s="417"/>
      <c r="L986" s="8"/>
      <c r="M986" s="478"/>
      <c r="N986" s="417"/>
      <c r="O986" s="417"/>
      <c r="P986" s="410"/>
      <c r="Q986" s="439"/>
      <c r="R986" s="432"/>
      <c r="S986" s="458"/>
      <c r="T986" s="471"/>
      <c r="U986" s="505"/>
      <c r="V986" s="517"/>
      <c r="W986" s="471"/>
      <c r="X986" s="137"/>
      <c r="Y986" s="71" t="s">
        <v>1015</v>
      </c>
      <c r="Z986" s="195"/>
      <c r="AA986" s="195"/>
      <c r="AB986" s="142"/>
      <c r="AC986" s="142"/>
      <c r="AD986" s="143"/>
      <c r="AE986" s="144"/>
      <c r="AF986" s="144"/>
      <c r="AG986" s="144"/>
      <c r="AH986" s="591"/>
    </row>
    <row r="987" spans="1:34">
      <c r="A987" s="573"/>
      <c r="B987" s="13">
        <v>134</v>
      </c>
      <c r="C987" s="341" t="s">
        <v>2673</v>
      </c>
      <c r="D987" s="341" t="s">
        <v>567</v>
      </c>
      <c r="E987" s="379" t="s">
        <v>324</v>
      </c>
      <c r="F987" s="8">
        <v>10</v>
      </c>
      <c r="G987" s="8"/>
      <c r="H987" s="413">
        <v>420</v>
      </c>
      <c r="I987" s="146">
        <f t="shared" si="195"/>
        <v>294</v>
      </c>
      <c r="J987" s="255">
        <f t="shared" si="196"/>
        <v>11.307692307692308</v>
      </c>
      <c r="K987" s="8" t="s">
        <v>3207</v>
      </c>
      <c r="L987" s="401"/>
      <c r="M987" s="229"/>
      <c r="N987" s="8" t="s">
        <v>3208</v>
      </c>
      <c r="O987" s="426">
        <v>5.6644E-2</v>
      </c>
      <c r="P987" s="423">
        <v>1600</v>
      </c>
      <c r="Q987" s="439">
        <v>12800</v>
      </c>
      <c r="R987" s="451" t="s">
        <v>3668</v>
      </c>
      <c r="S987" s="460"/>
      <c r="T987" s="447"/>
      <c r="U987" s="548" t="s">
        <v>688</v>
      </c>
      <c r="V987" s="522" t="s">
        <v>689</v>
      </c>
      <c r="W987" s="425" t="s">
        <v>760</v>
      </c>
      <c r="X987" s="169"/>
      <c r="Y987" s="71" t="s">
        <v>247</v>
      </c>
      <c r="Z987" s="145">
        <f t="shared" si="197"/>
        <v>0</v>
      </c>
      <c r="AA987" s="145">
        <f t="shared" si="198"/>
        <v>0</v>
      </c>
      <c r="AB987" s="257">
        <f t="shared" si="199"/>
        <v>0</v>
      </c>
      <c r="AC987" s="142">
        <f t="shared" si="200"/>
        <v>0</v>
      </c>
      <c r="AD987" s="143">
        <f t="shared" si="201"/>
        <v>0</v>
      </c>
      <c r="AE987" s="144" t="str">
        <f t="shared" si="202"/>
        <v/>
      </c>
      <c r="AF987" s="144">
        <f t="shared" si="203"/>
        <v>0</v>
      </c>
      <c r="AG987" s="144" t="str">
        <f t="shared" si="204"/>
        <v/>
      </c>
      <c r="AH987" s="591">
        <f t="shared" si="205"/>
        <v>0</v>
      </c>
    </row>
    <row r="988" spans="1:34">
      <c r="A988" s="573"/>
      <c r="B988" s="13">
        <v>134</v>
      </c>
      <c r="C988" s="341" t="s">
        <v>2674</v>
      </c>
      <c r="D988" s="341" t="s">
        <v>2675</v>
      </c>
      <c r="E988" s="379" t="s">
        <v>324</v>
      </c>
      <c r="F988" s="8">
        <v>10</v>
      </c>
      <c r="G988" s="136"/>
      <c r="H988" s="413">
        <v>420</v>
      </c>
      <c r="I988" s="146">
        <f t="shared" si="195"/>
        <v>294</v>
      </c>
      <c r="J988" s="255">
        <f t="shared" si="196"/>
        <v>11.307692307692308</v>
      </c>
      <c r="K988" s="8" t="s">
        <v>3207</v>
      </c>
      <c r="L988" s="401"/>
      <c r="M988" s="229"/>
      <c r="N988" s="8" t="s">
        <v>3208</v>
      </c>
      <c r="O988" s="426">
        <v>5.6644E-2</v>
      </c>
      <c r="P988" s="423">
        <v>1600</v>
      </c>
      <c r="Q988" s="439">
        <v>12800</v>
      </c>
      <c r="R988" s="451" t="s">
        <v>3668</v>
      </c>
      <c r="S988" s="460"/>
      <c r="T988" s="447"/>
      <c r="U988" s="548" t="s">
        <v>688</v>
      </c>
      <c r="V988" s="522" t="s">
        <v>4678</v>
      </c>
      <c r="W988" s="425" t="s">
        <v>4679</v>
      </c>
      <c r="X988" s="169"/>
      <c r="Y988" s="71" t="s">
        <v>247</v>
      </c>
      <c r="Z988" s="145">
        <f t="shared" si="197"/>
        <v>0</v>
      </c>
      <c r="AA988" s="145">
        <f t="shared" si="198"/>
        <v>0</v>
      </c>
      <c r="AB988" s="257">
        <f t="shared" si="199"/>
        <v>0</v>
      </c>
      <c r="AC988" s="142">
        <f t="shared" si="200"/>
        <v>0</v>
      </c>
      <c r="AD988" s="143">
        <f t="shared" si="201"/>
        <v>0</v>
      </c>
      <c r="AE988" s="144" t="str">
        <f t="shared" si="202"/>
        <v/>
      </c>
      <c r="AF988" s="144">
        <f t="shared" si="203"/>
        <v>0</v>
      </c>
      <c r="AG988" s="144" t="str">
        <f t="shared" si="204"/>
        <v/>
      </c>
      <c r="AH988" s="591">
        <f t="shared" si="205"/>
        <v>0</v>
      </c>
    </row>
    <row r="989" spans="1:34">
      <c r="A989" s="573"/>
      <c r="B989" s="13">
        <v>134</v>
      </c>
      <c r="C989" s="341" t="s">
        <v>2676</v>
      </c>
      <c r="D989" s="341" t="s">
        <v>2677</v>
      </c>
      <c r="E989" s="379" t="s">
        <v>324</v>
      </c>
      <c r="F989" s="8">
        <v>10</v>
      </c>
      <c r="G989" s="8"/>
      <c r="H989" s="413">
        <v>420</v>
      </c>
      <c r="I989" s="146">
        <f t="shared" si="195"/>
        <v>294</v>
      </c>
      <c r="J989" s="255">
        <f t="shared" si="196"/>
        <v>11.307692307692308</v>
      </c>
      <c r="K989" s="8" t="s">
        <v>3207</v>
      </c>
      <c r="L989" s="401"/>
      <c r="M989" s="229"/>
      <c r="N989" s="8" t="s">
        <v>3208</v>
      </c>
      <c r="O989" s="426">
        <v>5.6644E-2</v>
      </c>
      <c r="P989" s="423">
        <v>1600</v>
      </c>
      <c r="Q989" s="439">
        <v>12800</v>
      </c>
      <c r="R989" s="451" t="s">
        <v>3668</v>
      </c>
      <c r="S989" s="460"/>
      <c r="T989" s="447"/>
      <c r="U989" s="548" t="s">
        <v>688</v>
      </c>
      <c r="V989" s="522" t="s">
        <v>4680</v>
      </c>
      <c r="W989" s="425" t="s">
        <v>4681</v>
      </c>
      <c r="X989" s="169"/>
      <c r="Y989" s="71" t="s">
        <v>245</v>
      </c>
      <c r="Z989" s="145">
        <f t="shared" si="197"/>
        <v>0</v>
      </c>
      <c r="AA989" s="145">
        <f t="shared" si="198"/>
        <v>0</v>
      </c>
      <c r="AB989" s="257">
        <f t="shared" si="199"/>
        <v>0</v>
      </c>
      <c r="AC989" s="142">
        <f t="shared" si="200"/>
        <v>0</v>
      </c>
      <c r="AD989" s="143">
        <f t="shared" si="201"/>
        <v>0</v>
      </c>
      <c r="AE989" s="144" t="str">
        <f t="shared" si="202"/>
        <v/>
      </c>
      <c r="AF989" s="144">
        <f t="shared" si="203"/>
        <v>0</v>
      </c>
      <c r="AG989" s="144" t="str">
        <f t="shared" si="204"/>
        <v/>
      </c>
      <c r="AH989" s="591">
        <f t="shared" si="205"/>
        <v>0</v>
      </c>
    </row>
    <row r="990" spans="1:34">
      <c r="A990" s="573"/>
      <c r="B990" s="13">
        <v>134</v>
      </c>
      <c r="C990" s="341" t="s">
        <v>2678</v>
      </c>
      <c r="D990" s="341" t="s">
        <v>2679</v>
      </c>
      <c r="E990" s="379" t="s">
        <v>324</v>
      </c>
      <c r="F990" s="8">
        <v>10</v>
      </c>
      <c r="G990" s="8"/>
      <c r="H990" s="413">
        <v>420</v>
      </c>
      <c r="I990" s="146">
        <f t="shared" si="195"/>
        <v>294</v>
      </c>
      <c r="J990" s="255">
        <f t="shared" si="196"/>
        <v>11.307692307692308</v>
      </c>
      <c r="K990" s="8" t="s">
        <v>3207</v>
      </c>
      <c r="L990" s="401"/>
      <c r="M990" s="229"/>
      <c r="N990" s="8" t="s">
        <v>3208</v>
      </c>
      <c r="O990" s="426">
        <v>5.6644E-2</v>
      </c>
      <c r="P990" s="423">
        <v>1600</v>
      </c>
      <c r="Q990" s="439">
        <v>12800</v>
      </c>
      <c r="R990" s="451" t="s">
        <v>3668</v>
      </c>
      <c r="S990" s="460"/>
      <c r="T990" s="447"/>
      <c r="U990" s="548" t="s">
        <v>688</v>
      </c>
      <c r="V990" s="522" t="s">
        <v>4682</v>
      </c>
      <c r="W990" s="425" t="s">
        <v>4683</v>
      </c>
      <c r="X990" s="169"/>
      <c r="Y990" s="71" t="s">
        <v>245</v>
      </c>
      <c r="Z990" s="145">
        <f t="shared" si="197"/>
        <v>0</v>
      </c>
      <c r="AA990" s="145">
        <f t="shared" si="198"/>
        <v>0</v>
      </c>
      <c r="AB990" s="257">
        <f t="shared" si="199"/>
        <v>0</v>
      </c>
      <c r="AC990" s="142">
        <f t="shared" si="200"/>
        <v>0</v>
      </c>
      <c r="AD990" s="143">
        <f t="shared" si="201"/>
        <v>0</v>
      </c>
      <c r="AE990" s="144" t="str">
        <f t="shared" si="202"/>
        <v/>
      </c>
      <c r="AF990" s="144">
        <f t="shared" si="203"/>
        <v>0</v>
      </c>
      <c r="AG990" s="144" t="str">
        <f t="shared" si="204"/>
        <v/>
      </c>
      <c r="AH990" s="591">
        <f t="shared" si="205"/>
        <v>0</v>
      </c>
    </row>
    <row r="991" spans="1:34">
      <c r="A991" s="573"/>
      <c r="B991" s="13">
        <v>134</v>
      </c>
      <c r="C991" s="341" t="s">
        <v>2680</v>
      </c>
      <c r="D991" s="341" t="s">
        <v>2681</v>
      </c>
      <c r="E991" s="379" t="s">
        <v>324</v>
      </c>
      <c r="F991" s="8">
        <v>10</v>
      </c>
      <c r="G991" s="8"/>
      <c r="H991" s="413">
        <v>420</v>
      </c>
      <c r="I991" s="146">
        <f t="shared" si="195"/>
        <v>294</v>
      </c>
      <c r="J991" s="255">
        <f t="shared" si="196"/>
        <v>11.307692307692308</v>
      </c>
      <c r="K991" s="8" t="s">
        <v>3207</v>
      </c>
      <c r="L991" s="401"/>
      <c r="M991" s="229"/>
      <c r="N991" s="8" t="s">
        <v>3208</v>
      </c>
      <c r="O991" s="426">
        <v>5.6644E-2</v>
      </c>
      <c r="P991" s="423">
        <v>1600</v>
      </c>
      <c r="Q991" s="439">
        <v>12800</v>
      </c>
      <c r="R991" s="451" t="s">
        <v>3668</v>
      </c>
      <c r="S991" s="460"/>
      <c r="T991" s="447"/>
      <c r="U991" s="548" t="s">
        <v>688</v>
      </c>
      <c r="V991" s="522" t="s">
        <v>4684</v>
      </c>
      <c r="W991" s="425" t="s">
        <v>4685</v>
      </c>
      <c r="X991" s="169"/>
      <c r="Y991" s="71" t="s">
        <v>247</v>
      </c>
      <c r="Z991" s="145">
        <f t="shared" si="197"/>
        <v>0</v>
      </c>
      <c r="AA991" s="145">
        <f t="shared" si="198"/>
        <v>0</v>
      </c>
      <c r="AB991" s="257">
        <f t="shared" si="199"/>
        <v>0</v>
      </c>
      <c r="AC991" s="142">
        <f t="shared" si="200"/>
        <v>0</v>
      </c>
      <c r="AD991" s="143">
        <f t="shared" si="201"/>
        <v>0</v>
      </c>
      <c r="AE991" s="144" t="str">
        <f t="shared" si="202"/>
        <v/>
      </c>
      <c r="AF991" s="144">
        <f t="shared" si="203"/>
        <v>0</v>
      </c>
      <c r="AG991" s="144" t="str">
        <f t="shared" si="204"/>
        <v/>
      </c>
      <c r="AH991" s="591">
        <f t="shared" si="205"/>
        <v>0</v>
      </c>
    </row>
    <row r="992" spans="1:34">
      <c r="A992" s="573"/>
      <c r="B992" s="13">
        <v>134</v>
      </c>
      <c r="C992" s="341" t="s">
        <v>2682</v>
      </c>
      <c r="D992" s="341" t="s">
        <v>2683</v>
      </c>
      <c r="E992" s="379" t="s">
        <v>324</v>
      </c>
      <c r="F992" s="8">
        <v>10</v>
      </c>
      <c r="G992" s="8"/>
      <c r="H992" s="413">
        <v>420</v>
      </c>
      <c r="I992" s="146">
        <f t="shared" si="195"/>
        <v>294</v>
      </c>
      <c r="J992" s="255">
        <f t="shared" si="196"/>
        <v>11.307692307692308</v>
      </c>
      <c r="K992" s="8" t="s">
        <v>3207</v>
      </c>
      <c r="L992" s="401"/>
      <c r="M992" s="229"/>
      <c r="N992" s="8" t="s">
        <v>3208</v>
      </c>
      <c r="O992" s="426">
        <v>5.6644E-2</v>
      </c>
      <c r="P992" s="423">
        <v>1600</v>
      </c>
      <c r="Q992" s="439">
        <v>12800</v>
      </c>
      <c r="R992" s="451" t="s">
        <v>3668</v>
      </c>
      <c r="S992" s="460"/>
      <c r="T992" s="447"/>
      <c r="U992" s="548" t="s">
        <v>688</v>
      </c>
      <c r="V992" s="522" t="s">
        <v>4686</v>
      </c>
      <c r="W992" s="425" t="s">
        <v>4687</v>
      </c>
      <c r="X992" s="169"/>
      <c r="Y992" s="71" t="s">
        <v>245</v>
      </c>
      <c r="Z992" s="145">
        <f t="shared" si="197"/>
        <v>0</v>
      </c>
      <c r="AA992" s="145">
        <f t="shared" si="198"/>
        <v>0</v>
      </c>
      <c r="AB992" s="257">
        <f t="shared" si="199"/>
        <v>0</v>
      </c>
      <c r="AC992" s="142">
        <f t="shared" si="200"/>
        <v>0</v>
      </c>
      <c r="AD992" s="143">
        <f t="shared" si="201"/>
        <v>0</v>
      </c>
      <c r="AE992" s="144" t="str">
        <f t="shared" si="202"/>
        <v/>
      </c>
      <c r="AF992" s="144">
        <f t="shared" si="203"/>
        <v>0</v>
      </c>
      <c r="AG992" s="144" t="str">
        <f t="shared" si="204"/>
        <v/>
      </c>
      <c r="AH992" s="591">
        <f t="shared" si="205"/>
        <v>0</v>
      </c>
    </row>
    <row r="993" spans="1:34">
      <c r="A993" s="573"/>
      <c r="B993" s="13">
        <v>134</v>
      </c>
      <c r="C993" s="341" t="s">
        <v>2684</v>
      </c>
      <c r="D993" s="341" t="s">
        <v>2685</v>
      </c>
      <c r="E993" s="379" t="s">
        <v>324</v>
      </c>
      <c r="F993" s="8">
        <v>10</v>
      </c>
      <c r="G993" s="8"/>
      <c r="H993" s="413">
        <v>420</v>
      </c>
      <c r="I993" s="146">
        <f t="shared" si="195"/>
        <v>294</v>
      </c>
      <c r="J993" s="255">
        <f t="shared" si="196"/>
        <v>11.307692307692308</v>
      </c>
      <c r="K993" s="8" t="s">
        <v>3207</v>
      </c>
      <c r="L993" s="401"/>
      <c r="M993" s="229"/>
      <c r="N993" s="8" t="s">
        <v>3208</v>
      </c>
      <c r="O993" s="426">
        <v>5.6644E-2</v>
      </c>
      <c r="P993" s="423">
        <v>1600</v>
      </c>
      <c r="Q993" s="439">
        <v>12800</v>
      </c>
      <c r="R993" s="451" t="s">
        <v>3668</v>
      </c>
      <c r="S993" s="460"/>
      <c r="T993" s="447"/>
      <c r="U993" s="548" t="s">
        <v>688</v>
      </c>
      <c r="V993" s="522" t="s">
        <v>4688</v>
      </c>
      <c r="W993" s="425" t="s">
        <v>4689</v>
      </c>
      <c r="X993" s="169"/>
      <c r="Y993" s="71" t="s">
        <v>247</v>
      </c>
      <c r="Z993" s="145">
        <f t="shared" si="197"/>
        <v>0</v>
      </c>
      <c r="AA993" s="145">
        <f t="shared" si="198"/>
        <v>0</v>
      </c>
      <c r="AB993" s="257">
        <f t="shared" si="199"/>
        <v>0</v>
      </c>
      <c r="AC993" s="142">
        <f t="shared" si="200"/>
        <v>0</v>
      </c>
      <c r="AD993" s="143">
        <f t="shared" si="201"/>
        <v>0</v>
      </c>
      <c r="AE993" s="144" t="str">
        <f t="shared" si="202"/>
        <v/>
      </c>
      <c r="AF993" s="144">
        <f t="shared" si="203"/>
        <v>0</v>
      </c>
      <c r="AG993" s="144" t="str">
        <f t="shared" si="204"/>
        <v/>
      </c>
      <c r="AH993" s="591">
        <f t="shared" si="205"/>
        <v>0</v>
      </c>
    </row>
    <row r="994" spans="1:34">
      <c r="A994" s="573"/>
      <c r="B994" s="13">
        <v>134</v>
      </c>
      <c r="C994" s="341" t="s">
        <v>2686</v>
      </c>
      <c r="D994" s="341" t="s">
        <v>2687</v>
      </c>
      <c r="E994" s="379" t="s">
        <v>324</v>
      </c>
      <c r="F994" s="8">
        <v>10</v>
      </c>
      <c r="G994" s="8"/>
      <c r="H994" s="413">
        <v>420</v>
      </c>
      <c r="I994" s="146">
        <f t="shared" si="195"/>
        <v>294</v>
      </c>
      <c r="J994" s="255">
        <f t="shared" si="196"/>
        <v>11.307692307692308</v>
      </c>
      <c r="K994" s="8" t="s">
        <v>3207</v>
      </c>
      <c r="L994" s="401"/>
      <c r="M994" s="229"/>
      <c r="N994" s="8" t="s">
        <v>3208</v>
      </c>
      <c r="O994" s="426">
        <v>5.6644E-2</v>
      </c>
      <c r="P994" s="423">
        <v>1600</v>
      </c>
      <c r="Q994" s="439">
        <v>12800</v>
      </c>
      <c r="R994" s="451" t="s">
        <v>3668</v>
      </c>
      <c r="S994" s="460"/>
      <c r="T994" s="447"/>
      <c r="U994" s="548" t="s">
        <v>688</v>
      </c>
      <c r="V994" s="522" t="s">
        <v>4690</v>
      </c>
      <c r="W994" s="425" t="s">
        <v>4691</v>
      </c>
      <c r="X994" s="169"/>
      <c r="Y994" s="71" t="s">
        <v>245</v>
      </c>
      <c r="Z994" s="145">
        <f t="shared" si="197"/>
        <v>0</v>
      </c>
      <c r="AA994" s="145">
        <f t="shared" si="198"/>
        <v>0</v>
      </c>
      <c r="AB994" s="257">
        <f t="shared" si="199"/>
        <v>0</v>
      </c>
      <c r="AC994" s="142">
        <f t="shared" si="200"/>
        <v>0</v>
      </c>
      <c r="AD994" s="143">
        <f t="shared" si="201"/>
        <v>0</v>
      </c>
      <c r="AE994" s="144" t="str">
        <f t="shared" si="202"/>
        <v/>
      </c>
      <c r="AF994" s="144">
        <f t="shared" si="203"/>
        <v>0</v>
      </c>
      <c r="AG994" s="144" t="str">
        <f t="shared" si="204"/>
        <v/>
      </c>
      <c r="AH994" s="591">
        <f t="shared" si="205"/>
        <v>0</v>
      </c>
    </row>
    <row r="995" spans="1:34">
      <c r="A995" s="573"/>
      <c r="B995" s="13">
        <v>134</v>
      </c>
      <c r="C995" s="351" t="s">
        <v>2688</v>
      </c>
      <c r="D995" s="351" t="s">
        <v>2689</v>
      </c>
      <c r="E995" s="379" t="s">
        <v>324</v>
      </c>
      <c r="F995" s="8">
        <v>10</v>
      </c>
      <c r="G995" s="136"/>
      <c r="H995" s="413">
        <v>420</v>
      </c>
      <c r="I995" s="146">
        <f t="shared" si="195"/>
        <v>294</v>
      </c>
      <c r="J995" s="255">
        <f t="shared" si="196"/>
        <v>11.307692307692308</v>
      </c>
      <c r="K995" s="8" t="s">
        <v>3207</v>
      </c>
      <c r="L995" s="401"/>
      <c r="M995" s="229"/>
      <c r="N995" s="8" t="s">
        <v>3208</v>
      </c>
      <c r="O995" s="426">
        <v>5.6644E-2</v>
      </c>
      <c r="P995" s="423">
        <v>1600</v>
      </c>
      <c r="Q995" s="439">
        <v>12800</v>
      </c>
      <c r="R995" s="451" t="s">
        <v>3668</v>
      </c>
      <c r="S995" s="460"/>
      <c r="T995" s="447"/>
      <c r="U995" s="548" t="s">
        <v>688</v>
      </c>
      <c r="V995" s="522" t="s">
        <v>4692</v>
      </c>
      <c r="W995" s="501" t="s">
        <v>4693</v>
      </c>
      <c r="X995" s="169"/>
      <c r="Y995" s="71" t="s">
        <v>247</v>
      </c>
      <c r="Z995" s="145">
        <f t="shared" si="197"/>
        <v>0</v>
      </c>
      <c r="AA995" s="145">
        <f t="shared" si="198"/>
        <v>0</v>
      </c>
      <c r="AB995" s="257">
        <f t="shared" si="199"/>
        <v>0</v>
      </c>
      <c r="AC995" s="142">
        <f t="shared" si="200"/>
        <v>0</v>
      </c>
      <c r="AD995" s="143">
        <f t="shared" si="201"/>
        <v>0</v>
      </c>
      <c r="AE995" s="144" t="str">
        <f t="shared" si="202"/>
        <v/>
      </c>
      <c r="AF995" s="144">
        <f t="shared" si="203"/>
        <v>0</v>
      </c>
      <c r="AG995" s="144" t="str">
        <f t="shared" si="204"/>
        <v/>
      </c>
      <c r="AH995" s="591">
        <f t="shared" si="205"/>
        <v>0</v>
      </c>
    </row>
    <row r="996" spans="1:34">
      <c r="A996" s="573"/>
      <c r="B996" s="13">
        <v>134</v>
      </c>
      <c r="C996" s="351" t="s">
        <v>2690</v>
      </c>
      <c r="D996" s="351" t="s">
        <v>2691</v>
      </c>
      <c r="E996" s="379" t="s">
        <v>324</v>
      </c>
      <c r="F996" s="8">
        <v>10</v>
      </c>
      <c r="G996" s="8"/>
      <c r="H996" s="413">
        <v>420</v>
      </c>
      <c r="I996" s="146">
        <f t="shared" si="195"/>
        <v>294</v>
      </c>
      <c r="J996" s="255">
        <f t="shared" si="196"/>
        <v>11.307692307692308</v>
      </c>
      <c r="K996" s="8" t="s">
        <v>3207</v>
      </c>
      <c r="L996" s="401"/>
      <c r="M996" s="229"/>
      <c r="N996" s="8" t="s">
        <v>3208</v>
      </c>
      <c r="O996" s="426">
        <v>5.6644E-2</v>
      </c>
      <c r="P996" s="423">
        <v>1600</v>
      </c>
      <c r="Q996" s="439">
        <v>12800</v>
      </c>
      <c r="R996" s="451" t="s">
        <v>3668</v>
      </c>
      <c r="S996" s="460"/>
      <c r="T996" s="447"/>
      <c r="U996" s="548" t="s">
        <v>688</v>
      </c>
      <c r="V996" s="522" t="s">
        <v>4694</v>
      </c>
      <c r="W996" s="501" t="s">
        <v>4695</v>
      </c>
      <c r="X996" s="169"/>
      <c r="Y996" s="71" t="s">
        <v>245</v>
      </c>
      <c r="Z996" s="145">
        <f t="shared" si="197"/>
        <v>0</v>
      </c>
      <c r="AA996" s="145">
        <f t="shared" si="198"/>
        <v>0</v>
      </c>
      <c r="AB996" s="257">
        <f t="shared" si="199"/>
        <v>0</v>
      </c>
      <c r="AC996" s="142">
        <f t="shared" si="200"/>
        <v>0</v>
      </c>
      <c r="AD996" s="143">
        <f t="shared" si="201"/>
        <v>0</v>
      </c>
      <c r="AE996" s="144" t="str">
        <f t="shared" si="202"/>
        <v/>
      </c>
      <c r="AF996" s="144">
        <f t="shared" si="203"/>
        <v>0</v>
      </c>
      <c r="AG996" s="144" t="str">
        <f t="shared" si="204"/>
        <v/>
      </c>
      <c r="AH996" s="591">
        <f t="shared" si="205"/>
        <v>0</v>
      </c>
    </row>
    <row r="997" spans="1:34">
      <c r="A997" s="573"/>
      <c r="B997" s="13">
        <v>134</v>
      </c>
      <c r="C997" s="351" t="s">
        <v>2692</v>
      </c>
      <c r="D997" s="351" t="s">
        <v>2693</v>
      </c>
      <c r="E997" s="379" t="s">
        <v>324</v>
      </c>
      <c r="F997" s="8">
        <v>10</v>
      </c>
      <c r="G997" s="8"/>
      <c r="H997" s="413">
        <v>420</v>
      </c>
      <c r="I997" s="146">
        <f t="shared" si="195"/>
        <v>294</v>
      </c>
      <c r="J997" s="255">
        <f t="shared" si="196"/>
        <v>11.307692307692308</v>
      </c>
      <c r="K997" s="8" t="s">
        <v>3207</v>
      </c>
      <c r="L997" s="401"/>
      <c r="M997" s="229"/>
      <c r="N997" s="8" t="s">
        <v>3208</v>
      </c>
      <c r="O997" s="426">
        <v>5.6644E-2</v>
      </c>
      <c r="P997" s="423">
        <v>1600</v>
      </c>
      <c r="Q997" s="439">
        <v>12800</v>
      </c>
      <c r="R997" s="451" t="s">
        <v>3668</v>
      </c>
      <c r="S997" s="460"/>
      <c r="T997" s="447"/>
      <c r="U997" s="548" t="s">
        <v>688</v>
      </c>
      <c r="V997" s="522" t="s">
        <v>4696</v>
      </c>
      <c r="W997" s="501" t="s">
        <v>4697</v>
      </c>
      <c r="X997" s="169"/>
      <c r="Y997" s="71" t="s">
        <v>245</v>
      </c>
      <c r="Z997" s="145">
        <f t="shared" si="197"/>
        <v>0</v>
      </c>
      <c r="AA997" s="145">
        <f t="shared" si="198"/>
        <v>0</v>
      </c>
      <c r="AB997" s="257">
        <f t="shared" si="199"/>
        <v>0</v>
      </c>
      <c r="AC997" s="142">
        <f t="shared" si="200"/>
        <v>0</v>
      </c>
      <c r="AD997" s="143">
        <f t="shared" si="201"/>
        <v>0</v>
      </c>
      <c r="AE997" s="144" t="str">
        <f t="shared" si="202"/>
        <v/>
      </c>
      <c r="AF997" s="144">
        <f t="shared" si="203"/>
        <v>0</v>
      </c>
      <c r="AG997" s="144" t="str">
        <f t="shared" si="204"/>
        <v/>
      </c>
      <c r="AH997" s="591">
        <f t="shared" si="205"/>
        <v>0</v>
      </c>
    </row>
    <row r="998" spans="1:34">
      <c r="A998" s="573"/>
      <c r="B998" s="13">
        <v>134</v>
      </c>
      <c r="C998" s="341" t="s">
        <v>2694</v>
      </c>
      <c r="D998" s="341" t="s">
        <v>2695</v>
      </c>
      <c r="E998" s="379" t="s">
        <v>324</v>
      </c>
      <c r="F998" s="8">
        <v>10</v>
      </c>
      <c r="G998" s="8"/>
      <c r="H998" s="413">
        <v>420</v>
      </c>
      <c r="I998" s="146">
        <f t="shared" si="195"/>
        <v>294</v>
      </c>
      <c r="J998" s="255">
        <f t="shared" si="196"/>
        <v>11.307692307692308</v>
      </c>
      <c r="K998" s="8" t="s">
        <v>3207</v>
      </c>
      <c r="L998" s="401"/>
      <c r="M998" s="229"/>
      <c r="N998" s="8" t="s">
        <v>3208</v>
      </c>
      <c r="O998" s="426">
        <v>5.6644E-2</v>
      </c>
      <c r="P998" s="423">
        <v>1600</v>
      </c>
      <c r="Q998" s="439">
        <v>12800</v>
      </c>
      <c r="R998" s="451" t="s">
        <v>3668</v>
      </c>
      <c r="S998" s="460"/>
      <c r="T998" s="447"/>
      <c r="U998" s="548" t="s">
        <v>688</v>
      </c>
      <c r="V998" s="522" t="s">
        <v>4698</v>
      </c>
      <c r="W998" s="425" t="s">
        <v>4699</v>
      </c>
      <c r="X998" s="169"/>
      <c r="Y998" s="238" t="s">
        <v>247</v>
      </c>
      <c r="Z998" s="145">
        <f t="shared" si="197"/>
        <v>0</v>
      </c>
      <c r="AA998" s="145">
        <f t="shared" si="198"/>
        <v>0</v>
      </c>
      <c r="AB998" s="257">
        <f t="shared" si="199"/>
        <v>0</v>
      </c>
      <c r="AC998" s="142">
        <f t="shared" si="200"/>
        <v>0</v>
      </c>
      <c r="AD998" s="143">
        <f t="shared" si="201"/>
        <v>0</v>
      </c>
      <c r="AE998" s="144" t="str">
        <f t="shared" si="202"/>
        <v/>
      </c>
      <c r="AF998" s="144">
        <f t="shared" si="203"/>
        <v>0</v>
      </c>
      <c r="AG998" s="144" t="str">
        <f t="shared" si="204"/>
        <v/>
      </c>
      <c r="AH998" s="591">
        <f t="shared" si="205"/>
        <v>0</v>
      </c>
    </row>
    <row r="999" spans="1:34">
      <c r="A999" s="573"/>
      <c r="B999" s="13">
        <v>134</v>
      </c>
      <c r="C999" s="341" t="s">
        <v>2696</v>
      </c>
      <c r="D999" s="341" t="s">
        <v>2697</v>
      </c>
      <c r="E999" s="379" t="s">
        <v>324</v>
      </c>
      <c r="F999" s="8">
        <v>10</v>
      </c>
      <c r="G999" s="8"/>
      <c r="H999" s="413">
        <v>420</v>
      </c>
      <c r="I999" s="146">
        <f t="shared" si="195"/>
        <v>294</v>
      </c>
      <c r="J999" s="255">
        <f t="shared" si="196"/>
        <v>11.307692307692308</v>
      </c>
      <c r="K999" s="8" t="s">
        <v>3207</v>
      </c>
      <c r="L999" s="401"/>
      <c r="M999" s="229"/>
      <c r="N999" s="8" t="s">
        <v>3208</v>
      </c>
      <c r="O999" s="426">
        <v>5.6644E-2</v>
      </c>
      <c r="P999" s="423">
        <v>1600</v>
      </c>
      <c r="Q999" s="439">
        <v>12800</v>
      </c>
      <c r="R999" s="451" t="s">
        <v>3668</v>
      </c>
      <c r="S999" s="460"/>
      <c r="T999" s="447"/>
      <c r="U999" s="548" t="s">
        <v>688</v>
      </c>
      <c r="V999" s="522" t="s">
        <v>4700</v>
      </c>
      <c r="W999" s="425" t="s">
        <v>4701</v>
      </c>
      <c r="X999" s="169"/>
      <c r="Y999" s="71" t="s">
        <v>247</v>
      </c>
      <c r="Z999" s="145">
        <f t="shared" si="197"/>
        <v>0</v>
      </c>
      <c r="AA999" s="145">
        <f t="shared" si="198"/>
        <v>0</v>
      </c>
      <c r="AB999" s="257">
        <f t="shared" si="199"/>
        <v>0</v>
      </c>
      <c r="AC999" s="142">
        <f t="shared" si="200"/>
        <v>0</v>
      </c>
      <c r="AD999" s="143">
        <f t="shared" si="201"/>
        <v>0</v>
      </c>
      <c r="AE999" s="144" t="str">
        <f t="shared" si="202"/>
        <v/>
      </c>
      <c r="AF999" s="144">
        <f t="shared" si="203"/>
        <v>0</v>
      </c>
      <c r="AG999" s="144" t="str">
        <f t="shared" si="204"/>
        <v/>
      </c>
      <c r="AH999" s="591">
        <f t="shared" si="205"/>
        <v>0</v>
      </c>
    </row>
    <row r="1000" spans="1:34">
      <c r="A1000" s="573"/>
      <c r="B1000" s="13">
        <v>134</v>
      </c>
      <c r="C1000" s="341" t="s">
        <v>2698</v>
      </c>
      <c r="D1000" s="341" t="s">
        <v>2699</v>
      </c>
      <c r="E1000" s="379" t="s">
        <v>324</v>
      </c>
      <c r="F1000" s="8">
        <v>10</v>
      </c>
      <c r="G1000" s="8"/>
      <c r="H1000" s="413">
        <v>420</v>
      </c>
      <c r="I1000" s="146">
        <f t="shared" si="195"/>
        <v>294</v>
      </c>
      <c r="J1000" s="255">
        <f t="shared" si="196"/>
        <v>11.307692307692308</v>
      </c>
      <c r="K1000" s="8" t="s">
        <v>3207</v>
      </c>
      <c r="L1000" s="401"/>
      <c r="M1000" s="229"/>
      <c r="N1000" s="8" t="s">
        <v>3208</v>
      </c>
      <c r="O1000" s="426">
        <v>5.6644E-2</v>
      </c>
      <c r="P1000" s="423">
        <v>1600</v>
      </c>
      <c r="Q1000" s="439">
        <v>12800</v>
      </c>
      <c r="R1000" s="451" t="s">
        <v>3668</v>
      </c>
      <c r="S1000" s="460"/>
      <c r="T1000" s="447"/>
      <c r="U1000" s="548" t="s">
        <v>688</v>
      </c>
      <c r="V1000" s="522" t="s">
        <v>4702</v>
      </c>
      <c r="W1000" s="425" t="s">
        <v>4703</v>
      </c>
      <c r="X1000" s="169"/>
      <c r="Y1000" s="71" t="s">
        <v>247</v>
      </c>
      <c r="Z1000" s="145">
        <f t="shared" si="197"/>
        <v>0</v>
      </c>
      <c r="AA1000" s="145">
        <f t="shared" si="198"/>
        <v>0</v>
      </c>
      <c r="AB1000" s="257">
        <f t="shared" si="199"/>
        <v>0</v>
      </c>
      <c r="AC1000" s="142">
        <f t="shared" si="200"/>
        <v>0</v>
      </c>
      <c r="AD1000" s="143">
        <f t="shared" si="201"/>
        <v>0</v>
      </c>
      <c r="AE1000" s="144" t="str">
        <f t="shared" si="202"/>
        <v/>
      </c>
      <c r="AF1000" s="144">
        <f t="shared" si="203"/>
        <v>0</v>
      </c>
      <c r="AG1000" s="144" t="str">
        <f t="shared" si="204"/>
        <v/>
      </c>
      <c r="AH1000" s="591">
        <f t="shared" si="205"/>
        <v>0</v>
      </c>
    </row>
    <row r="1001" spans="1:34">
      <c r="A1001" s="573"/>
      <c r="B1001" s="13">
        <v>134</v>
      </c>
      <c r="C1001" s="341" t="s">
        <v>2700</v>
      </c>
      <c r="D1001" s="341" t="s">
        <v>2701</v>
      </c>
      <c r="E1001" s="379" t="s">
        <v>324</v>
      </c>
      <c r="F1001" s="8">
        <v>10</v>
      </c>
      <c r="G1001" s="8"/>
      <c r="H1001" s="413">
        <v>420</v>
      </c>
      <c r="I1001" s="146">
        <f t="shared" si="195"/>
        <v>294</v>
      </c>
      <c r="J1001" s="255">
        <f t="shared" si="196"/>
        <v>11.307692307692308</v>
      </c>
      <c r="K1001" s="8" t="s">
        <v>3207</v>
      </c>
      <c r="L1001" s="401"/>
      <c r="M1001" s="229"/>
      <c r="N1001" s="8" t="s">
        <v>3208</v>
      </c>
      <c r="O1001" s="426">
        <v>5.6644E-2</v>
      </c>
      <c r="P1001" s="423">
        <v>1600</v>
      </c>
      <c r="Q1001" s="439">
        <v>12800</v>
      </c>
      <c r="R1001" s="451" t="s">
        <v>3668</v>
      </c>
      <c r="S1001" s="460"/>
      <c r="T1001" s="447"/>
      <c r="U1001" s="548" t="s">
        <v>688</v>
      </c>
      <c r="V1001" s="522" t="s">
        <v>4704</v>
      </c>
      <c r="W1001" s="425" t="s">
        <v>4705</v>
      </c>
      <c r="X1001" s="169"/>
      <c r="Y1001" s="71" t="s">
        <v>247</v>
      </c>
      <c r="Z1001" s="145">
        <f t="shared" si="197"/>
        <v>0</v>
      </c>
      <c r="AA1001" s="145">
        <f t="shared" si="198"/>
        <v>0</v>
      </c>
      <c r="AB1001" s="257">
        <f t="shared" si="199"/>
        <v>0</v>
      </c>
      <c r="AC1001" s="142">
        <f t="shared" si="200"/>
        <v>0</v>
      </c>
      <c r="AD1001" s="143">
        <f t="shared" si="201"/>
        <v>0</v>
      </c>
      <c r="AE1001" s="144" t="str">
        <f t="shared" si="202"/>
        <v/>
      </c>
      <c r="AF1001" s="144">
        <f t="shared" si="203"/>
        <v>0</v>
      </c>
      <c r="AG1001" s="144" t="str">
        <f t="shared" si="204"/>
        <v/>
      </c>
      <c r="AH1001" s="591">
        <f t="shared" si="205"/>
        <v>0</v>
      </c>
    </row>
    <row r="1002" spans="1:34">
      <c r="A1002" s="573"/>
      <c r="B1002" s="13">
        <v>134</v>
      </c>
      <c r="C1002" s="341" t="s">
        <v>2702</v>
      </c>
      <c r="D1002" s="341" t="s">
        <v>2703</v>
      </c>
      <c r="E1002" s="379" t="s">
        <v>324</v>
      </c>
      <c r="F1002" s="8">
        <v>10</v>
      </c>
      <c r="G1002" s="8"/>
      <c r="H1002" s="413">
        <v>420</v>
      </c>
      <c r="I1002" s="146">
        <f t="shared" si="195"/>
        <v>294</v>
      </c>
      <c r="J1002" s="255">
        <f t="shared" si="196"/>
        <v>11.307692307692308</v>
      </c>
      <c r="K1002" s="8" t="s">
        <v>3207</v>
      </c>
      <c r="L1002" s="401"/>
      <c r="M1002" s="229"/>
      <c r="N1002" s="8" t="s">
        <v>3208</v>
      </c>
      <c r="O1002" s="426">
        <v>5.6644E-2</v>
      </c>
      <c r="P1002" s="423">
        <v>1600</v>
      </c>
      <c r="Q1002" s="439">
        <v>12800</v>
      </c>
      <c r="R1002" s="451" t="s">
        <v>3668</v>
      </c>
      <c r="S1002" s="460"/>
      <c r="T1002" s="447"/>
      <c r="U1002" s="548" t="s">
        <v>688</v>
      </c>
      <c r="V1002" s="518" t="s">
        <v>4706</v>
      </c>
      <c r="W1002" s="425" t="s">
        <v>4707</v>
      </c>
      <c r="X1002" s="169"/>
      <c r="Y1002" s="71" t="s">
        <v>247</v>
      </c>
      <c r="Z1002" s="145">
        <f t="shared" si="197"/>
        <v>0</v>
      </c>
      <c r="AA1002" s="145">
        <f t="shared" si="198"/>
        <v>0</v>
      </c>
      <c r="AB1002" s="257">
        <f t="shared" si="199"/>
        <v>0</v>
      </c>
      <c r="AC1002" s="142">
        <f t="shared" si="200"/>
        <v>0</v>
      </c>
      <c r="AD1002" s="143">
        <f t="shared" si="201"/>
        <v>0</v>
      </c>
      <c r="AE1002" s="144" t="str">
        <f t="shared" si="202"/>
        <v/>
      </c>
      <c r="AF1002" s="144">
        <f t="shared" si="203"/>
        <v>0</v>
      </c>
      <c r="AG1002" s="144" t="str">
        <f t="shared" si="204"/>
        <v/>
      </c>
      <c r="AH1002" s="591">
        <f t="shared" si="205"/>
        <v>0</v>
      </c>
    </row>
    <row r="1003" spans="1:34">
      <c r="A1003" s="573"/>
      <c r="B1003" s="13">
        <v>134</v>
      </c>
      <c r="C1003" s="341" t="s">
        <v>2704</v>
      </c>
      <c r="D1003" s="341" t="s">
        <v>2705</v>
      </c>
      <c r="E1003" s="379" t="s">
        <v>324</v>
      </c>
      <c r="F1003" s="8">
        <v>10</v>
      </c>
      <c r="G1003" s="8"/>
      <c r="H1003" s="413">
        <v>420</v>
      </c>
      <c r="I1003" s="146">
        <f t="shared" si="195"/>
        <v>294</v>
      </c>
      <c r="J1003" s="255">
        <f t="shared" si="196"/>
        <v>11.307692307692308</v>
      </c>
      <c r="K1003" s="8" t="s">
        <v>3207</v>
      </c>
      <c r="L1003" s="401"/>
      <c r="M1003" s="229"/>
      <c r="N1003" s="8" t="s">
        <v>3208</v>
      </c>
      <c r="O1003" s="426">
        <v>5.6644E-2</v>
      </c>
      <c r="P1003" s="423">
        <v>1600</v>
      </c>
      <c r="Q1003" s="439">
        <v>12800</v>
      </c>
      <c r="R1003" s="451" t="s">
        <v>3668</v>
      </c>
      <c r="S1003" s="460"/>
      <c r="T1003" s="447"/>
      <c r="U1003" s="548" t="s">
        <v>688</v>
      </c>
      <c r="V1003" s="522" t="s">
        <v>4708</v>
      </c>
      <c r="W1003" s="425" t="s">
        <v>4709</v>
      </c>
      <c r="X1003" s="169"/>
      <c r="Y1003" s="71" t="s">
        <v>247</v>
      </c>
      <c r="Z1003" s="145">
        <f t="shared" si="197"/>
        <v>0</v>
      </c>
      <c r="AA1003" s="145">
        <f t="shared" si="198"/>
        <v>0</v>
      </c>
      <c r="AB1003" s="257">
        <f t="shared" si="199"/>
        <v>0</v>
      </c>
      <c r="AC1003" s="142">
        <f t="shared" si="200"/>
        <v>0</v>
      </c>
      <c r="AD1003" s="143">
        <f t="shared" si="201"/>
        <v>0</v>
      </c>
      <c r="AE1003" s="144" t="str">
        <f t="shared" si="202"/>
        <v/>
      </c>
      <c r="AF1003" s="144">
        <f t="shared" si="203"/>
        <v>0</v>
      </c>
      <c r="AG1003" s="144" t="str">
        <f t="shared" si="204"/>
        <v/>
      </c>
      <c r="AH1003" s="591">
        <f t="shared" si="205"/>
        <v>0</v>
      </c>
    </row>
    <row r="1004" spans="1:34">
      <c r="A1004" s="573"/>
      <c r="B1004" s="13">
        <v>134</v>
      </c>
      <c r="C1004" s="341" t="s">
        <v>2706</v>
      </c>
      <c r="D1004" s="341" t="s">
        <v>2707</v>
      </c>
      <c r="E1004" s="379" t="s">
        <v>324</v>
      </c>
      <c r="F1004" s="8">
        <v>10</v>
      </c>
      <c r="G1004" s="8"/>
      <c r="H1004" s="413">
        <v>420</v>
      </c>
      <c r="I1004" s="146">
        <f t="shared" si="195"/>
        <v>294</v>
      </c>
      <c r="J1004" s="255">
        <f t="shared" si="196"/>
        <v>11.307692307692308</v>
      </c>
      <c r="K1004" s="8" t="s">
        <v>3207</v>
      </c>
      <c r="L1004" s="401"/>
      <c r="M1004" s="229"/>
      <c r="N1004" s="8" t="s">
        <v>3208</v>
      </c>
      <c r="O1004" s="426">
        <v>5.6644E-2</v>
      </c>
      <c r="P1004" s="423">
        <v>1600</v>
      </c>
      <c r="Q1004" s="439">
        <v>12800</v>
      </c>
      <c r="R1004" s="451" t="s">
        <v>3668</v>
      </c>
      <c r="S1004" s="460"/>
      <c r="T1004" s="447"/>
      <c r="U1004" s="548" t="s">
        <v>688</v>
      </c>
      <c r="V1004" s="522" t="s">
        <v>4710</v>
      </c>
      <c r="W1004" s="425" t="s">
        <v>4711</v>
      </c>
      <c r="X1004" s="169"/>
      <c r="Y1004" s="71" t="s">
        <v>245</v>
      </c>
      <c r="Z1004" s="145">
        <f t="shared" si="197"/>
        <v>0</v>
      </c>
      <c r="AA1004" s="145">
        <f t="shared" si="198"/>
        <v>0</v>
      </c>
      <c r="AB1004" s="257">
        <f t="shared" si="199"/>
        <v>0</v>
      </c>
      <c r="AC1004" s="142">
        <f t="shared" si="200"/>
        <v>0</v>
      </c>
      <c r="AD1004" s="143">
        <f t="shared" si="201"/>
        <v>0</v>
      </c>
      <c r="AE1004" s="144" t="str">
        <f t="shared" si="202"/>
        <v/>
      </c>
      <c r="AF1004" s="144">
        <f t="shared" si="203"/>
        <v>0</v>
      </c>
      <c r="AG1004" s="144" t="str">
        <f t="shared" si="204"/>
        <v/>
      </c>
      <c r="AH1004" s="591">
        <f t="shared" si="205"/>
        <v>0</v>
      </c>
    </row>
    <row r="1005" spans="1:34" ht="15.75">
      <c r="A1005" s="12" t="s">
        <v>5749</v>
      </c>
      <c r="B1005" s="13"/>
      <c r="C1005" s="348"/>
      <c r="D1005" s="382"/>
      <c r="E1005" s="380"/>
      <c r="F1005" s="401"/>
      <c r="G1005" s="8"/>
      <c r="H1005" s="413"/>
      <c r="I1005" s="410"/>
      <c r="J1005" s="565"/>
      <c r="K1005" s="417"/>
      <c r="L1005" s="8"/>
      <c r="M1005" s="478"/>
      <c r="N1005" s="417"/>
      <c r="O1005" s="346"/>
      <c r="P1005" s="423"/>
      <c r="Q1005" s="439"/>
      <c r="R1005" s="432"/>
      <c r="S1005" s="456"/>
      <c r="T1005" s="425"/>
      <c r="U1005" s="506"/>
      <c r="V1005" s="517"/>
      <c r="W1005" s="425"/>
      <c r="X1005" s="137"/>
      <c r="Y1005" s="71" t="s">
        <v>1015</v>
      </c>
      <c r="Z1005" s="195"/>
      <c r="AA1005" s="195"/>
      <c r="AB1005" s="142"/>
      <c r="AC1005" s="142"/>
      <c r="AD1005" s="143"/>
      <c r="AE1005" s="144"/>
      <c r="AF1005" s="144"/>
      <c r="AG1005" s="144"/>
      <c r="AH1005" s="591"/>
    </row>
    <row r="1006" spans="1:34">
      <c r="A1006" s="573"/>
      <c r="B1006" s="13">
        <v>135</v>
      </c>
      <c r="C1006" s="341" t="s">
        <v>2708</v>
      </c>
      <c r="D1006" s="341" t="s">
        <v>2709</v>
      </c>
      <c r="E1006" s="379" t="s">
        <v>100</v>
      </c>
      <c r="F1006" s="405">
        <v>2</v>
      </c>
      <c r="G1006" s="136"/>
      <c r="H1006" s="413">
        <v>1624</v>
      </c>
      <c r="I1006" s="146">
        <f t="shared" si="195"/>
        <v>1136.8</v>
      </c>
      <c r="J1006" s="255">
        <f t="shared" si="196"/>
        <v>43.723076923076924</v>
      </c>
      <c r="K1006" s="8" t="s">
        <v>3207</v>
      </c>
      <c r="L1006" s="401"/>
      <c r="M1006" s="229"/>
      <c r="N1006" s="8" t="s">
        <v>10</v>
      </c>
      <c r="O1006" s="426">
        <v>4.9979999999999997E-2</v>
      </c>
      <c r="P1006" s="423">
        <v>2000</v>
      </c>
      <c r="Q1006" s="439">
        <v>12000</v>
      </c>
      <c r="R1006" s="451" t="s">
        <v>4712</v>
      </c>
      <c r="S1006" s="454"/>
      <c r="T1006" s="448">
        <v>10</v>
      </c>
      <c r="U1006" s="549" t="s">
        <v>4713</v>
      </c>
      <c r="V1006" s="522" t="s">
        <v>4714</v>
      </c>
      <c r="W1006" s="425" t="s">
        <v>4715</v>
      </c>
      <c r="X1006" s="169"/>
      <c r="Y1006" s="71" t="s">
        <v>245</v>
      </c>
      <c r="Z1006" s="145">
        <f t="shared" si="197"/>
        <v>0</v>
      </c>
      <c r="AA1006" s="145">
        <f t="shared" si="198"/>
        <v>0</v>
      </c>
      <c r="AB1006" s="257">
        <f t="shared" si="199"/>
        <v>0</v>
      </c>
      <c r="AC1006" s="142">
        <f t="shared" si="200"/>
        <v>0</v>
      </c>
      <c r="AD1006" s="143">
        <f t="shared" si="201"/>
        <v>0</v>
      </c>
      <c r="AE1006" s="144" t="str">
        <f t="shared" si="202"/>
        <v/>
      </c>
      <c r="AF1006" s="144" t="str">
        <f t="shared" si="203"/>
        <v/>
      </c>
      <c r="AG1006" s="144">
        <f t="shared" si="204"/>
        <v>0</v>
      </c>
      <c r="AH1006" s="591">
        <f t="shared" si="205"/>
        <v>0</v>
      </c>
    </row>
    <row r="1007" spans="1:34">
      <c r="A1007" s="573"/>
      <c r="B1007" s="13">
        <v>135</v>
      </c>
      <c r="C1007" s="341" t="s">
        <v>2710</v>
      </c>
      <c r="D1007" s="341" t="s">
        <v>2709</v>
      </c>
      <c r="E1007" s="379" t="s">
        <v>100</v>
      </c>
      <c r="F1007" s="405">
        <v>2</v>
      </c>
      <c r="G1007" s="8"/>
      <c r="H1007" s="413">
        <v>1494</v>
      </c>
      <c r="I1007" s="146">
        <f t="shared" si="195"/>
        <v>1045.8</v>
      </c>
      <c r="J1007" s="255">
        <f t="shared" si="196"/>
        <v>40.223076923076924</v>
      </c>
      <c r="K1007" s="8" t="s">
        <v>3207</v>
      </c>
      <c r="L1007" s="401"/>
      <c r="M1007" s="229"/>
      <c r="N1007" s="8" t="s">
        <v>3208</v>
      </c>
      <c r="O1007" s="426">
        <v>4.9979999999999997E-2</v>
      </c>
      <c r="P1007" s="423">
        <v>2000</v>
      </c>
      <c r="Q1007" s="439">
        <v>12000</v>
      </c>
      <c r="R1007" s="451" t="s">
        <v>4712</v>
      </c>
      <c r="S1007" s="454"/>
      <c r="T1007" s="448">
        <v>10</v>
      </c>
      <c r="U1007" s="549" t="s">
        <v>4713</v>
      </c>
      <c r="V1007" s="522" t="s">
        <v>4716</v>
      </c>
      <c r="W1007" s="425" t="s">
        <v>4717</v>
      </c>
      <c r="X1007" s="169"/>
      <c r="Y1007" s="71" t="s">
        <v>6572</v>
      </c>
      <c r="Z1007" s="145">
        <f t="shared" si="197"/>
        <v>0</v>
      </c>
      <c r="AA1007" s="145">
        <f t="shared" si="198"/>
        <v>0</v>
      </c>
      <c r="AB1007" s="257">
        <f t="shared" si="199"/>
        <v>0</v>
      </c>
      <c r="AC1007" s="142">
        <f t="shared" si="200"/>
        <v>0</v>
      </c>
      <c r="AD1007" s="143">
        <f t="shared" si="201"/>
        <v>0</v>
      </c>
      <c r="AE1007" s="144" t="str">
        <f t="shared" si="202"/>
        <v/>
      </c>
      <c r="AF1007" s="144">
        <f t="shared" si="203"/>
        <v>0</v>
      </c>
      <c r="AG1007" s="144" t="str">
        <f t="shared" si="204"/>
        <v/>
      </c>
      <c r="AH1007" s="591">
        <f t="shared" si="205"/>
        <v>0</v>
      </c>
    </row>
    <row r="1008" spans="1:34">
      <c r="A1008" s="573"/>
      <c r="B1008" s="13">
        <v>135</v>
      </c>
      <c r="C1008" s="341" t="s">
        <v>2711</v>
      </c>
      <c r="D1008" s="341" t="s">
        <v>2709</v>
      </c>
      <c r="E1008" s="379" t="s">
        <v>100</v>
      </c>
      <c r="F1008" s="405">
        <v>2</v>
      </c>
      <c r="G1008" s="8"/>
      <c r="H1008" s="413">
        <v>1457</v>
      </c>
      <c r="I1008" s="146">
        <f t="shared" si="195"/>
        <v>1019.9</v>
      </c>
      <c r="J1008" s="255">
        <f t="shared" si="196"/>
        <v>39.226923076923079</v>
      </c>
      <c r="K1008" s="8" t="s">
        <v>3207</v>
      </c>
      <c r="L1008" s="401"/>
      <c r="M1008" s="229"/>
      <c r="N1008" s="8" t="s">
        <v>10</v>
      </c>
      <c r="O1008" s="426">
        <v>4.9979999999999997E-2</v>
      </c>
      <c r="P1008" s="423">
        <v>2000</v>
      </c>
      <c r="Q1008" s="439">
        <v>12000</v>
      </c>
      <c r="R1008" s="451" t="s">
        <v>4712</v>
      </c>
      <c r="S1008" s="454"/>
      <c r="T1008" s="448">
        <v>10</v>
      </c>
      <c r="U1008" s="549" t="s">
        <v>4713</v>
      </c>
      <c r="V1008" s="523" t="s">
        <v>4718</v>
      </c>
      <c r="W1008" s="425" t="s">
        <v>4719</v>
      </c>
      <c r="X1008" s="169"/>
      <c r="Y1008" s="71" t="s">
        <v>245</v>
      </c>
      <c r="Z1008" s="145">
        <f t="shared" si="197"/>
        <v>0</v>
      </c>
      <c r="AA1008" s="145">
        <f t="shared" si="198"/>
        <v>0</v>
      </c>
      <c r="AB1008" s="257">
        <f t="shared" si="199"/>
        <v>0</v>
      </c>
      <c r="AC1008" s="142">
        <f t="shared" si="200"/>
        <v>0</v>
      </c>
      <c r="AD1008" s="143">
        <f t="shared" si="201"/>
        <v>0</v>
      </c>
      <c r="AE1008" s="144" t="str">
        <f t="shared" si="202"/>
        <v/>
      </c>
      <c r="AF1008" s="144" t="str">
        <f t="shared" si="203"/>
        <v/>
      </c>
      <c r="AG1008" s="144">
        <f t="shared" si="204"/>
        <v>0</v>
      </c>
      <c r="AH1008" s="591">
        <f t="shared" si="205"/>
        <v>0</v>
      </c>
    </row>
    <row r="1009" spans="1:34">
      <c r="A1009" s="573"/>
      <c r="B1009" s="13">
        <v>135</v>
      </c>
      <c r="C1009" s="341" t="s">
        <v>2712</v>
      </c>
      <c r="D1009" s="341" t="s">
        <v>2713</v>
      </c>
      <c r="E1009" s="379" t="s">
        <v>100</v>
      </c>
      <c r="F1009" s="405">
        <v>2</v>
      </c>
      <c r="G1009" s="136"/>
      <c r="H1009" s="413">
        <v>1457</v>
      </c>
      <c r="I1009" s="146">
        <f t="shared" si="195"/>
        <v>1019.9</v>
      </c>
      <c r="J1009" s="255">
        <f t="shared" si="196"/>
        <v>39.226923076923079</v>
      </c>
      <c r="K1009" s="8" t="s">
        <v>3207</v>
      </c>
      <c r="L1009" s="401"/>
      <c r="M1009" s="229"/>
      <c r="N1009" s="8" t="s">
        <v>3208</v>
      </c>
      <c r="O1009" s="426">
        <v>4.9979999999999997E-2</v>
      </c>
      <c r="P1009" s="423">
        <v>2000</v>
      </c>
      <c r="Q1009" s="439">
        <v>12000</v>
      </c>
      <c r="R1009" s="451" t="s">
        <v>4712</v>
      </c>
      <c r="S1009" s="454"/>
      <c r="T1009" s="448">
        <v>16</v>
      </c>
      <c r="U1009" s="549" t="s">
        <v>4713</v>
      </c>
      <c r="V1009" s="522" t="s">
        <v>4720</v>
      </c>
      <c r="W1009" s="425" t="s">
        <v>4721</v>
      </c>
      <c r="X1009" s="169"/>
      <c r="Y1009" s="71" t="s">
        <v>247</v>
      </c>
      <c r="Z1009" s="145">
        <f t="shared" si="197"/>
        <v>0</v>
      </c>
      <c r="AA1009" s="145">
        <f t="shared" si="198"/>
        <v>0</v>
      </c>
      <c r="AB1009" s="257">
        <f t="shared" si="199"/>
        <v>0</v>
      </c>
      <c r="AC1009" s="142">
        <f t="shared" si="200"/>
        <v>0</v>
      </c>
      <c r="AD1009" s="143">
        <f t="shared" si="201"/>
        <v>0</v>
      </c>
      <c r="AE1009" s="144" t="str">
        <f t="shared" si="202"/>
        <v/>
      </c>
      <c r="AF1009" s="144">
        <f t="shared" si="203"/>
        <v>0</v>
      </c>
      <c r="AG1009" s="144" t="str">
        <f t="shared" si="204"/>
        <v/>
      </c>
      <c r="AH1009" s="591">
        <f t="shared" si="205"/>
        <v>0</v>
      </c>
    </row>
    <row r="1010" spans="1:34">
      <c r="A1010" s="573"/>
      <c r="B1010" s="13">
        <v>135</v>
      </c>
      <c r="C1010" s="341" t="s">
        <v>2714</v>
      </c>
      <c r="D1010" s="341" t="s">
        <v>2713</v>
      </c>
      <c r="E1010" s="379" t="s">
        <v>100</v>
      </c>
      <c r="F1010" s="405">
        <v>2</v>
      </c>
      <c r="G1010" s="136"/>
      <c r="H1010" s="413">
        <v>1437</v>
      </c>
      <c r="I1010" s="146">
        <f t="shared" si="195"/>
        <v>1005.9</v>
      </c>
      <c r="J1010" s="255">
        <f t="shared" si="196"/>
        <v>38.688461538461539</v>
      </c>
      <c r="K1010" s="8" t="s">
        <v>3207</v>
      </c>
      <c r="L1010" s="401"/>
      <c r="M1010" s="229"/>
      <c r="N1010" s="8" t="s">
        <v>10</v>
      </c>
      <c r="O1010" s="426">
        <v>4.9979999999999997E-2</v>
      </c>
      <c r="P1010" s="423">
        <v>2000</v>
      </c>
      <c r="Q1010" s="439">
        <v>12000</v>
      </c>
      <c r="R1010" s="451" t="s">
        <v>4712</v>
      </c>
      <c r="S1010" s="454"/>
      <c r="T1010" s="448">
        <v>13</v>
      </c>
      <c r="U1010" s="549" t="s">
        <v>4713</v>
      </c>
      <c r="V1010" s="523" t="s">
        <v>4722</v>
      </c>
      <c r="W1010" s="425" t="s">
        <v>4723</v>
      </c>
      <c r="X1010" s="169"/>
      <c r="Y1010" s="71" t="s">
        <v>245</v>
      </c>
      <c r="Z1010" s="145">
        <f t="shared" si="197"/>
        <v>0</v>
      </c>
      <c r="AA1010" s="145">
        <f t="shared" si="198"/>
        <v>0</v>
      </c>
      <c r="AB1010" s="257">
        <f t="shared" si="199"/>
        <v>0</v>
      </c>
      <c r="AC1010" s="142">
        <f t="shared" si="200"/>
        <v>0</v>
      </c>
      <c r="AD1010" s="143">
        <f t="shared" si="201"/>
        <v>0</v>
      </c>
      <c r="AE1010" s="144" t="str">
        <f t="shared" si="202"/>
        <v/>
      </c>
      <c r="AF1010" s="144" t="str">
        <f t="shared" si="203"/>
        <v/>
      </c>
      <c r="AG1010" s="144">
        <f t="shared" si="204"/>
        <v>0</v>
      </c>
      <c r="AH1010" s="591">
        <f t="shared" si="205"/>
        <v>0</v>
      </c>
    </row>
    <row r="1011" spans="1:34">
      <c r="A1011" s="573"/>
      <c r="B1011" s="13">
        <v>135</v>
      </c>
      <c r="C1011" s="341" t="s">
        <v>2715</v>
      </c>
      <c r="D1011" s="341" t="s">
        <v>2716</v>
      </c>
      <c r="E1011" s="379" t="s">
        <v>100</v>
      </c>
      <c r="F1011" s="405">
        <v>2</v>
      </c>
      <c r="G1011" s="8"/>
      <c r="H1011" s="413">
        <v>1457</v>
      </c>
      <c r="I1011" s="146">
        <f t="shared" si="195"/>
        <v>1019.9</v>
      </c>
      <c r="J1011" s="255">
        <f t="shared" si="196"/>
        <v>39.226923076923079</v>
      </c>
      <c r="K1011" s="8" t="s">
        <v>3207</v>
      </c>
      <c r="L1011" s="401"/>
      <c r="M1011" s="229"/>
      <c r="N1011" s="8" t="s">
        <v>10</v>
      </c>
      <c r="O1011" s="426">
        <v>4.9979999999999997E-2</v>
      </c>
      <c r="P1011" s="423">
        <v>2000</v>
      </c>
      <c r="Q1011" s="439">
        <v>12000</v>
      </c>
      <c r="R1011" s="451" t="s">
        <v>4712</v>
      </c>
      <c r="S1011" s="454"/>
      <c r="T1011" s="448">
        <v>8</v>
      </c>
      <c r="U1011" s="549" t="s">
        <v>4713</v>
      </c>
      <c r="V1011" s="523" t="s">
        <v>4724</v>
      </c>
      <c r="W1011" s="425" t="s">
        <v>4725</v>
      </c>
      <c r="X1011" s="169"/>
      <c r="Y1011" s="71" t="s">
        <v>245</v>
      </c>
      <c r="Z1011" s="145">
        <f t="shared" si="197"/>
        <v>0</v>
      </c>
      <c r="AA1011" s="145">
        <f t="shared" si="198"/>
        <v>0</v>
      </c>
      <c r="AB1011" s="257">
        <f t="shared" si="199"/>
        <v>0</v>
      </c>
      <c r="AC1011" s="142">
        <f t="shared" si="200"/>
        <v>0</v>
      </c>
      <c r="AD1011" s="143">
        <f t="shared" si="201"/>
        <v>0</v>
      </c>
      <c r="AE1011" s="144" t="str">
        <f t="shared" si="202"/>
        <v/>
      </c>
      <c r="AF1011" s="144" t="str">
        <f t="shared" si="203"/>
        <v/>
      </c>
      <c r="AG1011" s="144">
        <f t="shared" si="204"/>
        <v>0</v>
      </c>
      <c r="AH1011" s="591">
        <f t="shared" si="205"/>
        <v>0</v>
      </c>
    </row>
    <row r="1012" spans="1:34">
      <c r="A1012" s="573"/>
      <c r="B1012" s="13">
        <v>135</v>
      </c>
      <c r="C1012" s="341" t="s">
        <v>2717</v>
      </c>
      <c r="D1012" s="341" t="s">
        <v>2716</v>
      </c>
      <c r="E1012" s="379" t="s">
        <v>100</v>
      </c>
      <c r="F1012" s="405">
        <v>2</v>
      </c>
      <c r="G1012" s="8"/>
      <c r="H1012" s="413">
        <v>1521</v>
      </c>
      <c r="I1012" s="146">
        <f t="shared" si="195"/>
        <v>1064.7</v>
      </c>
      <c r="J1012" s="255">
        <f t="shared" si="196"/>
        <v>40.950000000000003</v>
      </c>
      <c r="K1012" s="8" t="s">
        <v>3207</v>
      </c>
      <c r="L1012" s="401"/>
      <c r="M1012" s="229"/>
      <c r="N1012" s="8" t="s">
        <v>10</v>
      </c>
      <c r="O1012" s="426">
        <v>4.9979999999999997E-2</v>
      </c>
      <c r="P1012" s="423">
        <v>2000</v>
      </c>
      <c r="Q1012" s="439">
        <v>12000</v>
      </c>
      <c r="R1012" s="451" t="s">
        <v>4712</v>
      </c>
      <c r="S1012" s="454"/>
      <c r="T1012" s="448">
        <v>8</v>
      </c>
      <c r="U1012" s="549" t="s">
        <v>4713</v>
      </c>
      <c r="V1012" s="523" t="s">
        <v>4726</v>
      </c>
      <c r="W1012" s="425" t="s">
        <v>4727</v>
      </c>
      <c r="X1012" s="169"/>
      <c r="Y1012" s="71" t="s">
        <v>245</v>
      </c>
      <c r="Z1012" s="145">
        <f t="shared" si="197"/>
        <v>0</v>
      </c>
      <c r="AA1012" s="145">
        <f t="shared" si="198"/>
        <v>0</v>
      </c>
      <c r="AB1012" s="257">
        <f t="shared" si="199"/>
        <v>0</v>
      </c>
      <c r="AC1012" s="142">
        <f t="shared" si="200"/>
        <v>0</v>
      </c>
      <c r="AD1012" s="143">
        <f t="shared" si="201"/>
        <v>0</v>
      </c>
      <c r="AE1012" s="144" t="str">
        <f t="shared" si="202"/>
        <v/>
      </c>
      <c r="AF1012" s="144" t="str">
        <f t="shared" si="203"/>
        <v/>
      </c>
      <c r="AG1012" s="144">
        <f t="shared" si="204"/>
        <v>0</v>
      </c>
      <c r="AH1012" s="591">
        <f t="shared" si="205"/>
        <v>0</v>
      </c>
    </row>
    <row r="1013" spans="1:34">
      <c r="A1013" s="573"/>
      <c r="B1013" s="13">
        <v>135</v>
      </c>
      <c r="C1013" s="341" t="s">
        <v>2718</v>
      </c>
      <c r="D1013" s="341" t="s">
        <v>2713</v>
      </c>
      <c r="E1013" s="379" t="s">
        <v>100</v>
      </c>
      <c r="F1013" s="405">
        <v>2</v>
      </c>
      <c r="G1013" s="8"/>
      <c r="H1013" s="413">
        <v>1521</v>
      </c>
      <c r="I1013" s="146">
        <f t="shared" si="195"/>
        <v>1064.7</v>
      </c>
      <c r="J1013" s="255">
        <f t="shared" si="196"/>
        <v>40.950000000000003</v>
      </c>
      <c r="K1013" s="8" t="s">
        <v>3207</v>
      </c>
      <c r="L1013" s="401"/>
      <c r="M1013" s="229"/>
      <c r="N1013" s="8" t="s">
        <v>10</v>
      </c>
      <c r="O1013" s="426">
        <v>4.9979999999999997E-2</v>
      </c>
      <c r="P1013" s="423">
        <v>2000</v>
      </c>
      <c r="Q1013" s="439">
        <v>13100</v>
      </c>
      <c r="R1013" s="451" t="s">
        <v>4712</v>
      </c>
      <c r="S1013" s="454"/>
      <c r="T1013" s="448">
        <v>5</v>
      </c>
      <c r="U1013" s="549" t="s">
        <v>4713</v>
      </c>
      <c r="V1013" s="523" t="s">
        <v>4728</v>
      </c>
      <c r="W1013" s="425" t="s">
        <v>4729</v>
      </c>
      <c r="X1013" s="169"/>
      <c r="Y1013" s="238" t="s">
        <v>245</v>
      </c>
      <c r="Z1013" s="145">
        <f t="shared" si="197"/>
        <v>0</v>
      </c>
      <c r="AA1013" s="145">
        <f t="shared" si="198"/>
        <v>0</v>
      </c>
      <c r="AB1013" s="257">
        <f t="shared" si="199"/>
        <v>0</v>
      </c>
      <c r="AC1013" s="142">
        <f t="shared" si="200"/>
        <v>0</v>
      </c>
      <c r="AD1013" s="143">
        <f t="shared" si="201"/>
        <v>0</v>
      </c>
      <c r="AE1013" s="144" t="str">
        <f t="shared" si="202"/>
        <v/>
      </c>
      <c r="AF1013" s="144" t="str">
        <f t="shared" si="203"/>
        <v/>
      </c>
      <c r="AG1013" s="144">
        <f t="shared" si="204"/>
        <v>0</v>
      </c>
      <c r="AH1013" s="591">
        <f t="shared" si="205"/>
        <v>0</v>
      </c>
    </row>
    <row r="1014" spans="1:34">
      <c r="A1014" s="573"/>
      <c r="B1014" s="13">
        <v>135</v>
      </c>
      <c r="C1014" s="341" t="s">
        <v>2719</v>
      </c>
      <c r="D1014" s="341" t="s">
        <v>2713</v>
      </c>
      <c r="E1014" s="379" t="s">
        <v>100</v>
      </c>
      <c r="F1014" s="405">
        <v>2</v>
      </c>
      <c r="G1014" s="8"/>
      <c r="H1014" s="413">
        <v>1369</v>
      </c>
      <c r="I1014" s="146">
        <f t="shared" si="195"/>
        <v>958.3</v>
      </c>
      <c r="J1014" s="255">
        <f t="shared" si="196"/>
        <v>36.857692307692304</v>
      </c>
      <c r="K1014" s="8" t="s">
        <v>3207</v>
      </c>
      <c r="L1014" s="401"/>
      <c r="M1014" s="229"/>
      <c r="N1014" s="8" t="s">
        <v>10</v>
      </c>
      <c r="O1014" s="426">
        <v>4.9979999999999997E-2</v>
      </c>
      <c r="P1014" s="423">
        <v>2000</v>
      </c>
      <c r="Q1014" s="439">
        <v>13000</v>
      </c>
      <c r="R1014" s="451" t="s">
        <v>4712</v>
      </c>
      <c r="S1014" s="454"/>
      <c r="T1014" s="448">
        <v>5</v>
      </c>
      <c r="U1014" s="549" t="s">
        <v>4713</v>
      </c>
      <c r="V1014" s="522" t="s">
        <v>4730</v>
      </c>
      <c r="W1014" s="425" t="s">
        <v>4731</v>
      </c>
      <c r="X1014" s="169"/>
      <c r="Y1014" s="71" t="s">
        <v>245</v>
      </c>
      <c r="Z1014" s="145">
        <f t="shared" si="197"/>
        <v>0</v>
      </c>
      <c r="AA1014" s="145">
        <f t="shared" si="198"/>
        <v>0</v>
      </c>
      <c r="AB1014" s="257">
        <f t="shared" si="199"/>
        <v>0</v>
      </c>
      <c r="AC1014" s="142">
        <f t="shared" si="200"/>
        <v>0</v>
      </c>
      <c r="AD1014" s="143">
        <f t="shared" si="201"/>
        <v>0</v>
      </c>
      <c r="AE1014" s="144" t="str">
        <f t="shared" si="202"/>
        <v/>
      </c>
      <c r="AF1014" s="144" t="str">
        <f t="shared" si="203"/>
        <v/>
      </c>
      <c r="AG1014" s="144">
        <f t="shared" si="204"/>
        <v>0</v>
      </c>
      <c r="AH1014" s="591">
        <f t="shared" si="205"/>
        <v>0</v>
      </c>
    </row>
    <row r="1015" spans="1:34">
      <c r="A1015" s="573"/>
      <c r="B1015" s="13">
        <v>135</v>
      </c>
      <c r="C1015" s="341" t="s">
        <v>2720</v>
      </c>
      <c r="D1015" s="341" t="s">
        <v>2709</v>
      </c>
      <c r="E1015" s="379" t="s">
        <v>100</v>
      </c>
      <c r="F1015" s="405">
        <v>2</v>
      </c>
      <c r="G1015" s="8"/>
      <c r="H1015" s="413">
        <v>1457</v>
      </c>
      <c r="I1015" s="146">
        <f t="shared" si="195"/>
        <v>1019.9</v>
      </c>
      <c r="J1015" s="255">
        <f t="shared" si="196"/>
        <v>39.226923076923079</v>
      </c>
      <c r="K1015" s="8" t="s">
        <v>3207</v>
      </c>
      <c r="L1015" s="401"/>
      <c r="M1015" s="229"/>
      <c r="N1015" s="8" t="s">
        <v>10</v>
      </c>
      <c r="O1015" s="426">
        <v>4.9979999999999997E-2</v>
      </c>
      <c r="P1015" s="423">
        <v>2000</v>
      </c>
      <c r="Q1015" s="439">
        <v>13100</v>
      </c>
      <c r="R1015" s="451" t="s">
        <v>4712</v>
      </c>
      <c r="S1015" s="454"/>
      <c r="T1015" s="448">
        <v>5</v>
      </c>
      <c r="U1015" s="549" t="s">
        <v>4713</v>
      </c>
      <c r="V1015" s="523" t="s">
        <v>4732</v>
      </c>
      <c r="W1015" s="425" t="s">
        <v>4733</v>
      </c>
      <c r="X1015" s="169"/>
      <c r="Y1015" s="71" t="s">
        <v>245</v>
      </c>
      <c r="Z1015" s="145">
        <f t="shared" si="197"/>
        <v>0</v>
      </c>
      <c r="AA1015" s="145">
        <f t="shared" si="198"/>
        <v>0</v>
      </c>
      <c r="AB1015" s="257">
        <f t="shared" si="199"/>
        <v>0</v>
      </c>
      <c r="AC1015" s="142">
        <f t="shared" si="200"/>
        <v>0</v>
      </c>
      <c r="AD1015" s="143">
        <f t="shared" si="201"/>
        <v>0</v>
      </c>
      <c r="AE1015" s="144" t="str">
        <f t="shared" si="202"/>
        <v/>
      </c>
      <c r="AF1015" s="144" t="str">
        <f t="shared" si="203"/>
        <v/>
      </c>
      <c r="AG1015" s="144">
        <f t="shared" si="204"/>
        <v>0</v>
      </c>
      <c r="AH1015" s="591">
        <f t="shared" si="205"/>
        <v>0</v>
      </c>
    </row>
    <row r="1016" spans="1:34">
      <c r="A1016" s="573"/>
      <c r="B1016" s="13">
        <v>135</v>
      </c>
      <c r="C1016" s="341" t="s">
        <v>2721</v>
      </c>
      <c r="D1016" s="341" t="s">
        <v>2713</v>
      </c>
      <c r="E1016" s="379" t="s">
        <v>100</v>
      </c>
      <c r="F1016" s="405">
        <v>2</v>
      </c>
      <c r="G1016" s="8"/>
      <c r="H1016" s="413">
        <v>1369</v>
      </c>
      <c r="I1016" s="146">
        <f t="shared" si="195"/>
        <v>958.3</v>
      </c>
      <c r="J1016" s="255">
        <f t="shared" si="196"/>
        <v>36.857692307692304</v>
      </c>
      <c r="K1016" s="8" t="s">
        <v>3207</v>
      </c>
      <c r="L1016" s="401"/>
      <c r="M1016" s="229"/>
      <c r="N1016" s="8" t="s">
        <v>3208</v>
      </c>
      <c r="O1016" s="426">
        <v>4.9979999999999997E-2</v>
      </c>
      <c r="P1016" s="423">
        <v>2000</v>
      </c>
      <c r="Q1016" s="439">
        <v>15600</v>
      </c>
      <c r="R1016" s="451" t="s">
        <v>4712</v>
      </c>
      <c r="S1016" s="454"/>
      <c r="T1016" s="448">
        <v>6</v>
      </c>
      <c r="U1016" s="549" t="s">
        <v>4713</v>
      </c>
      <c r="V1016" s="522" t="s">
        <v>4734</v>
      </c>
      <c r="W1016" s="480" t="s">
        <v>4735</v>
      </c>
      <c r="X1016" s="169"/>
      <c r="Y1016" s="71" t="s">
        <v>245</v>
      </c>
      <c r="Z1016" s="145">
        <f t="shared" si="197"/>
        <v>0</v>
      </c>
      <c r="AA1016" s="145">
        <f t="shared" si="198"/>
        <v>0</v>
      </c>
      <c r="AB1016" s="257">
        <f t="shared" si="199"/>
        <v>0</v>
      </c>
      <c r="AC1016" s="142">
        <f t="shared" si="200"/>
        <v>0</v>
      </c>
      <c r="AD1016" s="143">
        <f t="shared" si="201"/>
        <v>0</v>
      </c>
      <c r="AE1016" s="144" t="str">
        <f t="shared" si="202"/>
        <v/>
      </c>
      <c r="AF1016" s="144">
        <f t="shared" si="203"/>
        <v>0</v>
      </c>
      <c r="AG1016" s="144" t="str">
        <f t="shared" si="204"/>
        <v/>
      </c>
      <c r="AH1016" s="591">
        <f t="shared" si="205"/>
        <v>0</v>
      </c>
    </row>
    <row r="1017" spans="1:34">
      <c r="A1017" s="573"/>
      <c r="B1017" s="13">
        <v>135</v>
      </c>
      <c r="C1017" s="341" t="s">
        <v>2722</v>
      </c>
      <c r="D1017" s="341" t="s">
        <v>2713</v>
      </c>
      <c r="E1017" s="379" t="s">
        <v>100</v>
      </c>
      <c r="F1017" s="405">
        <v>2</v>
      </c>
      <c r="G1017" s="8"/>
      <c r="H1017" s="413">
        <v>1457</v>
      </c>
      <c r="I1017" s="146">
        <f t="shared" si="195"/>
        <v>1019.9</v>
      </c>
      <c r="J1017" s="255">
        <f t="shared" si="196"/>
        <v>39.226923076923079</v>
      </c>
      <c r="K1017" s="8" t="s">
        <v>3207</v>
      </c>
      <c r="L1017" s="401"/>
      <c r="M1017" s="229"/>
      <c r="N1017" s="8" t="s">
        <v>3208</v>
      </c>
      <c r="O1017" s="426">
        <v>4.9979999999999997E-2</v>
      </c>
      <c r="P1017" s="423">
        <v>2000</v>
      </c>
      <c r="Q1017" s="439">
        <v>14100</v>
      </c>
      <c r="R1017" s="451" t="s">
        <v>4712</v>
      </c>
      <c r="S1017" s="454"/>
      <c r="T1017" s="448">
        <v>6</v>
      </c>
      <c r="U1017" s="549" t="s">
        <v>4713</v>
      </c>
      <c r="V1017" s="523" t="s">
        <v>4736</v>
      </c>
      <c r="W1017" s="425" t="s">
        <v>4737</v>
      </c>
      <c r="X1017" s="169"/>
      <c r="Y1017" s="71" t="s">
        <v>245</v>
      </c>
      <c r="Z1017" s="145">
        <f t="shared" si="197"/>
        <v>0</v>
      </c>
      <c r="AA1017" s="145">
        <f t="shared" si="198"/>
        <v>0</v>
      </c>
      <c r="AB1017" s="257">
        <f t="shared" si="199"/>
        <v>0</v>
      </c>
      <c r="AC1017" s="142">
        <f t="shared" si="200"/>
        <v>0</v>
      </c>
      <c r="AD1017" s="143">
        <f t="shared" si="201"/>
        <v>0</v>
      </c>
      <c r="AE1017" s="144" t="str">
        <f t="shared" si="202"/>
        <v/>
      </c>
      <c r="AF1017" s="144">
        <f t="shared" si="203"/>
        <v>0</v>
      </c>
      <c r="AG1017" s="144" t="str">
        <f t="shared" si="204"/>
        <v/>
      </c>
      <c r="AH1017" s="591">
        <f t="shared" si="205"/>
        <v>0</v>
      </c>
    </row>
    <row r="1018" spans="1:34" ht="15.75">
      <c r="A1018" s="12" t="s">
        <v>5750</v>
      </c>
      <c r="B1018" s="13"/>
      <c r="C1018" s="348"/>
      <c r="D1018" s="382"/>
      <c r="E1018" s="380"/>
      <c r="F1018" s="401"/>
      <c r="G1018" s="8"/>
      <c r="H1018" s="413"/>
      <c r="I1018" s="410"/>
      <c r="J1018" s="565"/>
      <c r="K1018" s="417"/>
      <c r="L1018" s="8"/>
      <c r="M1018" s="478"/>
      <c r="N1018" s="417"/>
      <c r="O1018" s="346"/>
      <c r="P1018" s="423"/>
      <c r="Q1018" s="439"/>
      <c r="R1018" s="425"/>
      <c r="S1018" s="456"/>
      <c r="T1018" s="425"/>
      <c r="U1018" s="506"/>
      <c r="V1018" s="530"/>
      <c r="W1018" s="425"/>
      <c r="X1018" s="137"/>
      <c r="Y1018" s="71" t="s">
        <v>1015</v>
      </c>
      <c r="Z1018" s="195"/>
      <c r="AA1018" s="195"/>
      <c r="AB1018" s="142"/>
      <c r="AC1018" s="142"/>
      <c r="AD1018" s="143"/>
      <c r="AE1018" s="144"/>
      <c r="AF1018" s="144"/>
      <c r="AG1018" s="144"/>
      <c r="AH1018" s="591"/>
    </row>
    <row r="1019" spans="1:34">
      <c r="A1019" s="573"/>
      <c r="B1019" s="13">
        <v>136</v>
      </c>
      <c r="C1019" s="341" t="s">
        <v>2723</v>
      </c>
      <c r="D1019" s="341" t="s">
        <v>2724</v>
      </c>
      <c r="E1019" s="379" t="s">
        <v>335</v>
      </c>
      <c r="F1019" s="405">
        <v>6</v>
      </c>
      <c r="G1019" s="8"/>
      <c r="H1019" s="413">
        <v>505</v>
      </c>
      <c r="I1019" s="146">
        <f t="shared" si="195"/>
        <v>353.5</v>
      </c>
      <c r="J1019" s="255">
        <f t="shared" si="196"/>
        <v>13.596153846153847</v>
      </c>
      <c r="K1019" s="8" t="s">
        <v>3207</v>
      </c>
      <c r="L1019" s="401"/>
      <c r="M1019" s="229"/>
      <c r="N1019" s="8" t="s">
        <v>10</v>
      </c>
      <c r="O1019" s="426">
        <v>4.6815999999999997E-2</v>
      </c>
      <c r="P1019" s="423">
        <v>2850</v>
      </c>
      <c r="Q1019" s="439">
        <v>18300</v>
      </c>
      <c r="R1019" s="451" t="s">
        <v>4738</v>
      </c>
      <c r="S1019" s="459"/>
      <c r="T1019" s="448">
        <v>20</v>
      </c>
      <c r="U1019" s="549" t="s">
        <v>5545</v>
      </c>
      <c r="V1019" s="522" t="s">
        <v>4739</v>
      </c>
      <c r="W1019" s="479" t="s">
        <v>4740</v>
      </c>
      <c r="X1019" s="169"/>
      <c r="Y1019" s="71" t="s">
        <v>245</v>
      </c>
      <c r="Z1019" s="145">
        <f t="shared" si="197"/>
        <v>0</v>
      </c>
      <c r="AA1019" s="145">
        <f t="shared" si="198"/>
        <v>0</v>
      </c>
      <c r="AB1019" s="257">
        <f t="shared" si="199"/>
        <v>0</v>
      </c>
      <c r="AC1019" s="142">
        <f t="shared" si="200"/>
        <v>0</v>
      </c>
      <c r="AD1019" s="143">
        <f t="shared" si="201"/>
        <v>0</v>
      </c>
      <c r="AE1019" s="144" t="str">
        <f t="shared" si="202"/>
        <v/>
      </c>
      <c r="AF1019" s="144" t="str">
        <f t="shared" si="203"/>
        <v/>
      </c>
      <c r="AG1019" s="144">
        <f t="shared" si="204"/>
        <v>0</v>
      </c>
      <c r="AH1019" s="591">
        <f t="shared" si="205"/>
        <v>0</v>
      </c>
    </row>
    <row r="1020" spans="1:34">
      <c r="A1020" s="573"/>
      <c r="B1020" s="13">
        <v>136</v>
      </c>
      <c r="C1020" s="341" t="s">
        <v>2725</v>
      </c>
      <c r="D1020" s="341" t="s">
        <v>2724</v>
      </c>
      <c r="E1020" s="379" t="s">
        <v>335</v>
      </c>
      <c r="F1020" s="405">
        <v>6</v>
      </c>
      <c r="G1020" s="8"/>
      <c r="H1020" s="413">
        <v>505</v>
      </c>
      <c r="I1020" s="146">
        <f t="shared" si="195"/>
        <v>353.5</v>
      </c>
      <c r="J1020" s="255">
        <f t="shared" si="196"/>
        <v>13.596153846153847</v>
      </c>
      <c r="K1020" s="8" t="s">
        <v>3207</v>
      </c>
      <c r="L1020" s="401"/>
      <c r="M1020" s="229"/>
      <c r="N1020" s="8" t="s">
        <v>3208</v>
      </c>
      <c r="O1020" s="426">
        <v>4.6815999999999997E-2</v>
      </c>
      <c r="P1020" s="423">
        <v>2850</v>
      </c>
      <c r="Q1020" s="439">
        <v>19000</v>
      </c>
      <c r="R1020" s="451" t="s">
        <v>4741</v>
      </c>
      <c r="S1020" s="460"/>
      <c r="T1020" s="448">
        <v>25</v>
      </c>
      <c r="U1020" s="549" t="s">
        <v>5546</v>
      </c>
      <c r="V1020" s="523" t="s">
        <v>4742</v>
      </c>
      <c r="W1020" s="479" t="s">
        <v>4743</v>
      </c>
      <c r="X1020" s="169"/>
      <c r="Y1020" s="71" t="s">
        <v>245</v>
      </c>
      <c r="Z1020" s="145">
        <f t="shared" si="197"/>
        <v>0</v>
      </c>
      <c r="AA1020" s="145">
        <f t="shared" si="198"/>
        <v>0</v>
      </c>
      <c r="AB1020" s="257">
        <f t="shared" si="199"/>
        <v>0</v>
      </c>
      <c r="AC1020" s="142">
        <f t="shared" si="200"/>
        <v>0</v>
      </c>
      <c r="AD1020" s="143">
        <f t="shared" si="201"/>
        <v>0</v>
      </c>
      <c r="AE1020" s="144" t="str">
        <f t="shared" si="202"/>
        <v/>
      </c>
      <c r="AF1020" s="144">
        <f t="shared" si="203"/>
        <v>0</v>
      </c>
      <c r="AG1020" s="144" t="str">
        <f t="shared" si="204"/>
        <v/>
      </c>
      <c r="AH1020" s="591">
        <f t="shared" si="205"/>
        <v>0</v>
      </c>
    </row>
    <row r="1021" spans="1:34">
      <c r="A1021" s="573"/>
      <c r="B1021" s="13">
        <v>136</v>
      </c>
      <c r="C1021" s="341" t="s">
        <v>2726</v>
      </c>
      <c r="D1021" s="341" t="s">
        <v>2724</v>
      </c>
      <c r="E1021" s="379" t="s">
        <v>335</v>
      </c>
      <c r="F1021" s="405">
        <v>6</v>
      </c>
      <c r="G1021" s="8"/>
      <c r="H1021" s="413">
        <v>505</v>
      </c>
      <c r="I1021" s="146">
        <f t="shared" si="195"/>
        <v>353.5</v>
      </c>
      <c r="J1021" s="255">
        <f t="shared" si="196"/>
        <v>13.596153846153847</v>
      </c>
      <c r="K1021" s="8" t="s">
        <v>3207</v>
      </c>
      <c r="L1021" s="401"/>
      <c r="M1021" s="229"/>
      <c r="N1021" s="8" t="s">
        <v>3208</v>
      </c>
      <c r="O1021" s="426">
        <v>4.6815999999999997E-2</v>
      </c>
      <c r="P1021" s="423">
        <v>2850</v>
      </c>
      <c r="Q1021" s="439">
        <v>20200</v>
      </c>
      <c r="R1021" s="451" t="s">
        <v>3668</v>
      </c>
      <c r="S1021" s="459"/>
      <c r="T1021" s="448">
        <v>25</v>
      </c>
      <c r="U1021" s="549" t="s">
        <v>5547</v>
      </c>
      <c r="V1021" s="529" t="s">
        <v>4744</v>
      </c>
      <c r="W1021" s="479" t="s">
        <v>761</v>
      </c>
      <c r="X1021" s="169"/>
      <c r="Y1021" s="71" t="s">
        <v>245</v>
      </c>
      <c r="Z1021" s="145">
        <f t="shared" si="197"/>
        <v>0</v>
      </c>
      <c r="AA1021" s="145">
        <f t="shared" si="198"/>
        <v>0</v>
      </c>
      <c r="AB1021" s="257">
        <f t="shared" si="199"/>
        <v>0</v>
      </c>
      <c r="AC1021" s="142">
        <f t="shared" si="200"/>
        <v>0</v>
      </c>
      <c r="AD1021" s="143">
        <f t="shared" si="201"/>
        <v>0</v>
      </c>
      <c r="AE1021" s="144" t="str">
        <f t="shared" si="202"/>
        <v/>
      </c>
      <c r="AF1021" s="144">
        <f t="shared" si="203"/>
        <v>0</v>
      </c>
      <c r="AG1021" s="144" t="str">
        <f t="shared" si="204"/>
        <v/>
      </c>
      <c r="AH1021" s="591">
        <f t="shared" si="205"/>
        <v>0</v>
      </c>
    </row>
    <row r="1022" spans="1:34">
      <c r="A1022" s="573"/>
      <c r="B1022" s="13">
        <v>136</v>
      </c>
      <c r="C1022" s="341" t="s">
        <v>2727</v>
      </c>
      <c r="D1022" s="341" t="s">
        <v>2724</v>
      </c>
      <c r="E1022" s="379" t="s">
        <v>335</v>
      </c>
      <c r="F1022" s="405">
        <v>6</v>
      </c>
      <c r="G1022" s="8"/>
      <c r="H1022" s="413">
        <v>522</v>
      </c>
      <c r="I1022" s="146">
        <f t="shared" si="195"/>
        <v>365.4</v>
      </c>
      <c r="J1022" s="255">
        <f t="shared" si="196"/>
        <v>14.053846153846154</v>
      </c>
      <c r="K1022" s="8" t="s">
        <v>3207</v>
      </c>
      <c r="L1022" s="401"/>
      <c r="M1022" s="229"/>
      <c r="N1022" s="8" t="s">
        <v>3208</v>
      </c>
      <c r="O1022" s="426">
        <v>4.6815999999999997E-2</v>
      </c>
      <c r="P1022" s="423">
        <v>2850</v>
      </c>
      <c r="Q1022" s="439">
        <v>19500</v>
      </c>
      <c r="R1022" s="451" t="s">
        <v>3668</v>
      </c>
      <c r="S1022" s="459"/>
      <c r="T1022" s="448">
        <v>25</v>
      </c>
      <c r="U1022" s="549" t="s">
        <v>5548</v>
      </c>
      <c r="V1022" s="522" t="s">
        <v>4745</v>
      </c>
      <c r="W1022" s="479" t="s">
        <v>4746</v>
      </c>
      <c r="X1022" s="169"/>
      <c r="Y1022" s="71" t="s">
        <v>245</v>
      </c>
      <c r="Z1022" s="145">
        <f t="shared" si="197"/>
        <v>0</v>
      </c>
      <c r="AA1022" s="145">
        <f t="shared" si="198"/>
        <v>0</v>
      </c>
      <c r="AB1022" s="257">
        <f t="shared" si="199"/>
        <v>0</v>
      </c>
      <c r="AC1022" s="142">
        <f t="shared" si="200"/>
        <v>0</v>
      </c>
      <c r="AD1022" s="143">
        <f t="shared" si="201"/>
        <v>0</v>
      </c>
      <c r="AE1022" s="144" t="str">
        <f t="shared" si="202"/>
        <v/>
      </c>
      <c r="AF1022" s="144">
        <f t="shared" si="203"/>
        <v>0</v>
      </c>
      <c r="AG1022" s="144" t="str">
        <f t="shared" si="204"/>
        <v/>
      </c>
      <c r="AH1022" s="591">
        <f t="shared" si="205"/>
        <v>0</v>
      </c>
    </row>
    <row r="1023" spans="1:34">
      <c r="A1023" s="573"/>
      <c r="B1023" s="13">
        <v>136</v>
      </c>
      <c r="C1023" s="341" t="s">
        <v>2728</v>
      </c>
      <c r="D1023" s="341" t="s">
        <v>2724</v>
      </c>
      <c r="E1023" s="379" t="s">
        <v>335</v>
      </c>
      <c r="F1023" s="405">
        <v>6</v>
      </c>
      <c r="G1023" s="8"/>
      <c r="H1023" s="413">
        <v>505</v>
      </c>
      <c r="I1023" s="146">
        <f t="shared" si="195"/>
        <v>353.5</v>
      </c>
      <c r="J1023" s="255">
        <f t="shared" si="196"/>
        <v>13.596153846153847</v>
      </c>
      <c r="K1023" s="8" t="s">
        <v>3207</v>
      </c>
      <c r="L1023" s="401"/>
      <c r="M1023" s="229"/>
      <c r="N1023" s="8" t="s">
        <v>3208</v>
      </c>
      <c r="O1023" s="426">
        <v>4.6815999999999997E-2</v>
      </c>
      <c r="P1023" s="423">
        <v>2850</v>
      </c>
      <c r="Q1023" s="439">
        <v>19000</v>
      </c>
      <c r="R1023" s="451" t="s">
        <v>4741</v>
      </c>
      <c r="S1023" s="460"/>
      <c r="T1023" s="448">
        <v>25</v>
      </c>
      <c r="U1023" s="549" t="s">
        <v>5549</v>
      </c>
      <c r="V1023" s="519" t="s">
        <v>4747</v>
      </c>
      <c r="W1023" s="479" t="s">
        <v>4748</v>
      </c>
      <c r="X1023" s="169"/>
      <c r="Y1023" s="71" t="s">
        <v>247</v>
      </c>
      <c r="Z1023" s="145">
        <f t="shared" si="197"/>
        <v>0</v>
      </c>
      <c r="AA1023" s="145">
        <f t="shared" si="198"/>
        <v>0</v>
      </c>
      <c r="AB1023" s="257">
        <f t="shared" si="199"/>
        <v>0</v>
      </c>
      <c r="AC1023" s="142">
        <f t="shared" si="200"/>
        <v>0</v>
      </c>
      <c r="AD1023" s="143">
        <f t="shared" si="201"/>
        <v>0</v>
      </c>
      <c r="AE1023" s="144" t="str">
        <f t="shared" si="202"/>
        <v/>
      </c>
      <c r="AF1023" s="144">
        <f t="shared" si="203"/>
        <v>0</v>
      </c>
      <c r="AG1023" s="144" t="str">
        <f t="shared" si="204"/>
        <v/>
      </c>
      <c r="AH1023" s="591">
        <f t="shared" si="205"/>
        <v>0</v>
      </c>
    </row>
    <row r="1024" spans="1:34">
      <c r="A1024" s="573"/>
      <c r="B1024" s="13">
        <v>136</v>
      </c>
      <c r="C1024" s="341" t="s">
        <v>2729</v>
      </c>
      <c r="D1024" s="341" t="s">
        <v>2724</v>
      </c>
      <c r="E1024" s="379" t="s">
        <v>335</v>
      </c>
      <c r="F1024" s="405">
        <v>6</v>
      </c>
      <c r="G1024" s="136"/>
      <c r="H1024" s="413">
        <v>522</v>
      </c>
      <c r="I1024" s="146">
        <f t="shared" si="195"/>
        <v>365.4</v>
      </c>
      <c r="J1024" s="255">
        <f t="shared" si="196"/>
        <v>14.053846153846154</v>
      </c>
      <c r="K1024" s="8" t="s">
        <v>3207</v>
      </c>
      <c r="L1024" s="401"/>
      <c r="M1024" s="229"/>
      <c r="N1024" s="8" t="s">
        <v>3208</v>
      </c>
      <c r="O1024" s="426">
        <v>4.6815999999999997E-2</v>
      </c>
      <c r="P1024" s="423">
        <v>2850</v>
      </c>
      <c r="Q1024" s="439">
        <v>19000</v>
      </c>
      <c r="R1024" s="451" t="s">
        <v>4741</v>
      </c>
      <c r="S1024" s="460"/>
      <c r="T1024" s="448">
        <v>25</v>
      </c>
      <c r="U1024" s="549" t="s">
        <v>5550</v>
      </c>
      <c r="V1024" s="529" t="s">
        <v>4749</v>
      </c>
      <c r="W1024" s="479" t="s">
        <v>4750</v>
      </c>
      <c r="X1024" s="169"/>
      <c r="Y1024" s="71" t="s">
        <v>245</v>
      </c>
      <c r="Z1024" s="145">
        <f t="shared" si="197"/>
        <v>0</v>
      </c>
      <c r="AA1024" s="145">
        <f t="shared" si="198"/>
        <v>0</v>
      </c>
      <c r="AB1024" s="257">
        <f t="shared" si="199"/>
        <v>0</v>
      </c>
      <c r="AC1024" s="142">
        <f t="shared" si="200"/>
        <v>0</v>
      </c>
      <c r="AD1024" s="143">
        <f t="shared" si="201"/>
        <v>0</v>
      </c>
      <c r="AE1024" s="144" t="str">
        <f t="shared" si="202"/>
        <v/>
      </c>
      <c r="AF1024" s="144">
        <f t="shared" si="203"/>
        <v>0</v>
      </c>
      <c r="AG1024" s="144" t="str">
        <f t="shared" si="204"/>
        <v/>
      </c>
      <c r="AH1024" s="591">
        <f t="shared" si="205"/>
        <v>0</v>
      </c>
    </row>
    <row r="1025" spans="1:34">
      <c r="A1025" s="573"/>
      <c r="B1025" s="13">
        <v>136</v>
      </c>
      <c r="C1025" s="341" t="s">
        <v>2730</v>
      </c>
      <c r="D1025" s="341" t="s">
        <v>2724</v>
      </c>
      <c r="E1025" s="379" t="s">
        <v>335</v>
      </c>
      <c r="F1025" s="405">
        <v>6</v>
      </c>
      <c r="G1025" s="8"/>
      <c r="H1025" s="413">
        <v>505</v>
      </c>
      <c r="I1025" s="146">
        <f t="shared" si="195"/>
        <v>353.5</v>
      </c>
      <c r="J1025" s="255">
        <f t="shared" si="196"/>
        <v>13.596153846153847</v>
      </c>
      <c r="K1025" s="8" t="s">
        <v>3207</v>
      </c>
      <c r="L1025" s="401"/>
      <c r="M1025" s="229"/>
      <c r="N1025" s="8" t="s">
        <v>3208</v>
      </c>
      <c r="O1025" s="426">
        <v>4.6815999999999997E-2</v>
      </c>
      <c r="P1025" s="423">
        <v>2850</v>
      </c>
      <c r="Q1025" s="439">
        <v>23500</v>
      </c>
      <c r="R1025" s="451" t="s">
        <v>3668</v>
      </c>
      <c r="S1025" s="459"/>
      <c r="T1025" s="448">
        <v>25</v>
      </c>
      <c r="U1025" s="549" t="s">
        <v>5551</v>
      </c>
      <c r="V1025" s="522" t="s">
        <v>4751</v>
      </c>
      <c r="W1025" s="479" t="s">
        <v>4752</v>
      </c>
      <c r="X1025" s="169"/>
      <c r="Y1025" s="71" t="s">
        <v>245</v>
      </c>
      <c r="Z1025" s="145">
        <f t="shared" si="197"/>
        <v>0</v>
      </c>
      <c r="AA1025" s="145">
        <f t="shared" si="198"/>
        <v>0</v>
      </c>
      <c r="AB1025" s="257">
        <f t="shared" si="199"/>
        <v>0</v>
      </c>
      <c r="AC1025" s="142">
        <f t="shared" si="200"/>
        <v>0</v>
      </c>
      <c r="AD1025" s="143">
        <f t="shared" si="201"/>
        <v>0</v>
      </c>
      <c r="AE1025" s="144" t="str">
        <f t="shared" si="202"/>
        <v/>
      </c>
      <c r="AF1025" s="144">
        <f t="shared" si="203"/>
        <v>0</v>
      </c>
      <c r="AG1025" s="144" t="str">
        <f t="shared" si="204"/>
        <v/>
      </c>
      <c r="AH1025" s="591">
        <f t="shared" si="205"/>
        <v>0</v>
      </c>
    </row>
    <row r="1026" spans="1:34">
      <c r="A1026" s="573"/>
      <c r="B1026" s="13">
        <v>136</v>
      </c>
      <c r="C1026" s="341" t="s">
        <v>2731</v>
      </c>
      <c r="D1026" s="341" t="s">
        <v>2724</v>
      </c>
      <c r="E1026" s="379" t="s">
        <v>335</v>
      </c>
      <c r="F1026" s="405">
        <v>6</v>
      </c>
      <c r="G1026" s="8"/>
      <c r="H1026" s="413">
        <v>505</v>
      </c>
      <c r="I1026" s="146">
        <f t="shared" si="195"/>
        <v>353.5</v>
      </c>
      <c r="J1026" s="255">
        <f t="shared" si="196"/>
        <v>13.596153846153847</v>
      </c>
      <c r="K1026" s="8" t="s">
        <v>3207</v>
      </c>
      <c r="L1026" s="401"/>
      <c r="M1026" s="229"/>
      <c r="N1026" s="8" t="s">
        <v>3208</v>
      </c>
      <c r="O1026" s="426">
        <v>4.6815999999999997E-2</v>
      </c>
      <c r="P1026" s="423">
        <v>2850</v>
      </c>
      <c r="Q1026" s="439">
        <v>19000</v>
      </c>
      <c r="R1026" s="451" t="s">
        <v>4753</v>
      </c>
      <c r="S1026" s="460"/>
      <c r="T1026" s="448">
        <v>25</v>
      </c>
      <c r="U1026" s="549" t="s">
        <v>5549</v>
      </c>
      <c r="V1026" s="522" t="s">
        <v>4754</v>
      </c>
      <c r="W1026" s="479" t="s">
        <v>4755</v>
      </c>
      <c r="X1026" s="169"/>
      <c r="Y1026" s="71" t="s">
        <v>247</v>
      </c>
      <c r="Z1026" s="145">
        <f t="shared" si="197"/>
        <v>0</v>
      </c>
      <c r="AA1026" s="145">
        <f t="shared" si="198"/>
        <v>0</v>
      </c>
      <c r="AB1026" s="257">
        <f t="shared" si="199"/>
        <v>0</v>
      </c>
      <c r="AC1026" s="142">
        <f t="shared" si="200"/>
        <v>0</v>
      </c>
      <c r="AD1026" s="143">
        <f t="shared" si="201"/>
        <v>0</v>
      </c>
      <c r="AE1026" s="144" t="str">
        <f t="shared" si="202"/>
        <v/>
      </c>
      <c r="AF1026" s="144">
        <f t="shared" si="203"/>
        <v>0</v>
      </c>
      <c r="AG1026" s="144" t="str">
        <f t="shared" si="204"/>
        <v/>
      </c>
      <c r="AH1026" s="591">
        <f t="shared" si="205"/>
        <v>0</v>
      </c>
    </row>
    <row r="1027" spans="1:34">
      <c r="A1027" s="573"/>
      <c r="B1027" s="13">
        <v>136</v>
      </c>
      <c r="C1027" s="341" t="s">
        <v>2732</v>
      </c>
      <c r="D1027" s="341" t="s">
        <v>2724</v>
      </c>
      <c r="E1027" s="379" t="s">
        <v>335</v>
      </c>
      <c r="F1027" s="405">
        <v>6</v>
      </c>
      <c r="G1027" s="8"/>
      <c r="H1027" s="413">
        <v>505</v>
      </c>
      <c r="I1027" s="146">
        <f t="shared" si="195"/>
        <v>353.5</v>
      </c>
      <c r="J1027" s="255">
        <f t="shared" si="196"/>
        <v>13.596153846153847</v>
      </c>
      <c r="K1027" s="8" t="s">
        <v>3207</v>
      </c>
      <c r="L1027" s="401"/>
      <c r="M1027" s="229"/>
      <c r="N1027" s="8" t="s">
        <v>10</v>
      </c>
      <c r="O1027" s="426">
        <v>4.6815999999999997E-2</v>
      </c>
      <c r="P1027" s="423">
        <v>1875</v>
      </c>
      <c r="Q1027" s="439">
        <v>19000</v>
      </c>
      <c r="R1027" s="451" t="s">
        <v>4753</v>
      </c>
      <c r="S1027" s="460"/>
      <c r="T1027" s="448">
        <v>25</v>
      </c>
      <c r="U1027" s="549" t="s">
        <v>5552</v>
      </c>
      <c r="V1027" s="522" t="s">
        <v>4756</v>
      </c>
      <c r="W1027" s="425" t="s">
        <v>4757</v>
      </c>
      <c r="X1027" s="169"/>
      <c r="Y1027" s="238" t="s">
        <v>245</v>
      </c>
      <c r="Z1027" s="145">
        <f t="shared" si="197"/>
        <v>0</v>
      </c>
      <c r="AA1027" s="145">
        <f t="shared" si="198"/>
        <v>0</v>
      </c>
      <c r="AB1027" s="257">
        <f t="shared" si="199"/>
        <v>0</v>
      </c>
      <c r="AC1027" s="142">
        <f t="shared" si="200"/>
        <v>0</v>
      </c>
      <c r="AD1027" s="143">
        <f t="shared" si="201"/>
        <v>0</v>
      </c>
      <c r="AE1027" s="144" t="str">
        <f t="shared" si="202"/>
        <v/>
      </c>
      <c r="AF1027" s="144" t="str">
        <f t="shared" si="203"/>
        <v/>
      </c>
      <c r="AG1027" s="144">
        <f t="shared" si="204"/>
        <v>0</v>
      </c>
      <c r="AH1027" s="591">
        <f t="shared" si="205"/>
        <v>0</v>
      </c>
    </row>
    <row r="1028" spans="1:34" ht="15.75">
      <c r="A1028" s="12" t="s">
        <v>5751</v>
      </c>
      <c r="B1028" s="13"/>
      <c r="C1028" s="348"/>
      <c r="D1028" s="382"/>
      <c r="E1028" s="380"/>
      <c r="F1028" s="401"/>
      <c r="G1028" s="8"/>
      <c r="H1028" s="413"/>
      <c r="I1028" s="410"/>
      <c r="J1028" s="565"/>
      <c r="K1028" s="417"/>
      <c r="L1028" s="8"/>
      <c r="M1028" s="478"/>
      <c r="N1028" s="417"/>
      <c r="O1028" s="346"/>
      <c r="P1028" s="423"/>
      <c r="Q1028" s="439"/>
      <c r="R1028" s="432"/>
      <c r="S1028" s="456"/>
      <c r="T1028" s="425"/>
      <c r="U1028" s="506"/>
      <c r="V1028" s="530"/>
      <c r="W1028" s="425"/>
      <c r="X1028" s="137"/>
      <c r="Y1028" s="71" t="s">
        <v>1015</v>
      </c>
      <c r="Z1028" s="195"/>
      <c r="AA1028" s="195"/>
      <c r="AB1028" s="142"/>
      <c r="AC1028" s="142"/>
      <c r="AD1028" s="143"/>
      <c r="AE1028" s="144"/>
      <c r="AF1028" s="144"/>
      <c r="AG1028" s="144"/>
      <c r="AH1028" s="591"/>
    </row>
    <row r="1029" spans="1:34">
      <c r="A1029" s="573"/>
      <c r="B1029" s="13">
        <v>137</v>
      </c>
      <c r="C1029" s="341" t="s">
        <v>2733</v>
      </c>
      <c r="D1029" s="341" t="s">
        <v>2734</v>
      </c>
      <c r="E1029" s="379" t="s">
        <v>335</v>
      </c>
      <c r="F1029" s="405">
        <v>6</v>
      </c>
      <c r="G1029" s="8"/>
      <c r="H1029" s="413">
        <v>577</v>
      </c>
      <c r="I1029" s="146">
        <f t="shared" si="195"/>
        <v>403.9</v>
      </c>
      <c r="J1029" s="255">
        <f t="shared" si="196"/>
        <v>15.534615384615384</v>
      </c>
      <c r="K1029" s="8" t="s">
        <v>3145</v>
      </c>
      <c r="L1029" s="401"/>
      <c r="M1029" s="229"/>
      <c r="N1029" s="8" t="s">
        <v>3208</v>
      </c>
      <c r="O1029" s="426">
        <v>8.6966000000000002E-2</v>
      </c>
      <c r="P1029" s="423">
        <v>2850</v>
      </c>
      <c r="Q1029" s="439">
        <v>21000</v>
      </c>
      <c r="R1029" s="451" t="s">
        <v>4296</v>
      </c>
      <c r="S1029" s="460"/>
      <c r="T1029" s="448">
        <v>15</v>
      </c>
      <c r="U1029" s="549" t="s">
        <v>5553</v>
      </c>
      <c r="V1029" s="519" t="s">
        <v>4758</v>
      </c>
      <c r="W1029" s="425" t="s">
        <v>4759</v>
      </c>
      <c r="X1029" s="169"/>
      <c r="Y1029" s="71" t="s">
        <v>247</v>
      </c>
      <c r="Z1029" s="145">
        <f t="shared" si="197"/>
        <v>0</v>
      </c>
      <c r="AA1029" s="145">
        <f t="shared" si="198"/>
        <v>0</v>
      </c>
      <c r="AB1029" s="257">
        <f t="shared" si="199"/>
        <v>0</v>
      </c>
      <c r="AC1029" s="142">
        <f t="shared" si="200"/>
        <v>0</v>
      </c>
      <c r="AD1029" s="143">
        <f t="shared" si="201"/>
        <v>0</v>
      </c>
      <c r="AE1029" s="144" t="str">
        <f t="shared" si="202"/>
        <v/>
      </c>
      <c r="AF1029" s="144">
        <f t="shared" si="203"/>
        <v>0</v>
      </c>
      <c r="AG1029" s="144" t="str">
        <f t="shared" si="204"/>
        <v/>
      </c>
      <c r="AH1029" s="591">
        <f t="shared" si="205"/>
        <v>0</v>
      </c>
    </row>
    <row r="1030" spans="1:34">
      <c r="A1030" s="573"/>
      <c r="B1030" s="13">
        <v>137</v>
      </c>
      <c r="C1030" s="341" t="s">
        <v>2735</v>
      </c>
      <c r="D1030" s="341" t="s">
        <v>2734</v>
      </c>
      <c r="E1030" s="379" t="s">
        <v>335</v>
      </c>
      <c r="F1030" s="405">
        <v>6</v>
      </c>
      <c r="G1030" s="136"/>
      <c r="H1030" s="413">
        <v>577</v>
      </c>
      <c r="I1030" s="146">
        <f t="shared" si="195"/>
        <v>403.9</v>
      </c>
      <c r="J1030" s="255">
        <f t="shared" si="196"/>
        <v>15.534615384615384</v>
      </c>
      <c r="K1030" s="8" t="s">
        <v>3145</v>
      </c>
      <c r="L1030" s="401"/>
      <c r="M1030" s="229"/>
      <c r="N1030" s="8" t="s">
        <v>3208</v>
      </c>
      <c r="O1030" s="426">
        <v>8.6966000000000002E-2</v>
      </c>
      <c r="P1030" s="423">
        <v>2850</v>
      </c>
      <c r="Q1030" s="439">
        <v>20606</v>
      </c>
      <c r="R1030" s="451" t="s">
        <v>4296</v>
      </c>
      <c r="S1030" s="460"/>
      <c r="T1030" s="448">
        <v>15</v>
      </c>
      <c r="U1030" s="549" t="s">
        <v>5553</v>
      </c>
      <c r="V1030" s="522" t="s">
        <v>4760</v>
      </c>
      <c r="W1030" s="479" t="s">
        <v>4761</v>
      </c>
      <c r="X1030" s="169"/>
      <c r="Y1030" s="71" t="s">
        <v>247</v>
      </c>
      <c r="Z1030" s="145">
        <f t="shared" si="197"/>
        <v>0</v>
      </c>
      <c r="AA1030" s="145">
        <f t="shared" si="198"/>
        <v>0</v>
      </c>
      <c r="AB1030" s="257">
        <f t="shared" si="199"/>
        <v>0</v>
      </c>
      <c r="AC1030" s="142">
        <f t="shared" si="200"/>
        <v>0</v>
      </c>
      <c r="AD1030" s="143">
        <f t="shared" si="201"/>
        <v>0</v>
      </c>
      <c r="AE1030" s="144" t="str">
        <f t="shared" si="202"/>
        <v/>
      </c>
      <c r="AF1030" s="144">
        <f t="shared" si="203"/>
        <v>0</v>
      </c>
      <c r="AG1030" s="144" t="str">
        <f t="shared" si="204"/>
        <v/>
      </c>
      <c r="AH1030" s="591">
        <f t="shared" si="205"/>
        <v>0</v>
      </c>
    </row>
    <row r="1031" spans="1:34">
      <c r="A1031" s="573"/>
      <c r="B1031" s="13">
        <v>137</v>
      </c>
      <c r="C1031" s="341" t="s">
        <v>2736</v>
      </c>
      <c r="D1031" s="341" t="s">
        <v>2734</v>
      </c>
      <c r="E1031" s="379" t="s">
        <v>335</v>
      </c>
      <c r="F1031" s="405">
        <v>6</v>
      </c>
      <c r="G1031" s="8"/>
      <c r="H1031" s="413">
        <v>577</v>
      </c>
      <c r="I1031" s="146">
        <f t="shared" si="195"/>
        <v>403.9</v>
      </c>
      <c r="J1031" s="255">
        <f t="shared" si="196"/>
        <v>15.534615384615384</v>
      </c>
      <c r="K1031" s="8" t="s">
        <v>3145</v>
      </c>
      <c r="L1031" s="401"/>
      <c r="M1031" s="229"/>
      <c r="N1031" s="8" t="s">
        <v>3208</v>
      </c>
      <c r="O1031" s="426">
        <v>8.6966000000000002E-2</v>
      </c>
      <c r="P1031" s="423">
        <v>2850</v>
      </c>
      <c r="Q1031" s="439">
        <v>20800</v>
      </c>
      <c r="R1031" s="451" t="s">
        <v>3668</v>
      </c>
      <c r="S1031" s="459"/>
      <c r="T1031" s="448">
        <v>15</v>
      </c>
      <c r="U1031" s="549" t="s">
        <v>5554</v>
      </c>
      <c r="V1031" s="529" t="s">
        <v>4762</v>
      </c>
      <c r="W1031" s="479" t="s">
        <v>4763</v>
      </c>
      <c r="X1031" s="169"/>
      <c r="Y1031" s="71" t="s">
        <v>247</v>
      </c>
      <c r="Z1031" s="145">
        <f t="shared" si="197"/>
        <v>0</v>
      </c>
      <c r="AA1031" s="145">
        <f t="shared" si="198"/>
        <v>0</v>
      </c>
      <c r="AB1031" s="257">
        <f t="shared" si="199"/>
        <v>0</v>
      </c>
      <c r="AC1031" s="142">
        <f t="shared" si="200"/>
        <v>0</v>
      </c>
      <c r="AD1031" s="143">
        <f t="shared" si="201"/>
        <v>0</v>
      </c>
      <c r="AE1031" s="144" t="str">
        <f t="shared" si="202"/>
        <v/>
      </c>
      <c r="AF1031" s="144">
        <f t="shared" si="203"/>
        <v>0</v>
      </c>
      <c r="AG1031" s="144" t="str">
        <f t="shared" si="204"/>
        <v/>
      </c>
      <c r="AH1031" s="591">
        <f t="shared" si="205"/>
        <v>0</v>
      </c>
    </row>
    <row r="1032" spans="1:34" ht="15.75">
      <c r="A1032" s="12" t="s">
        <v>5752</v>
      </c>
      <c r="B1032" s="13"/>
      <c r="C1032" s="348"/>
      <c r="D1032" s="382"/>
      <c r="E1032" s="380"/>
      <c r="F1032" s="401"/>
      <c r="G1032" s="8"/>
      <c r="H1032" s="413"/>
      <c r="I1032" s="410"/>
      <c r="J1032" s="565"/>
      <c r="K1032" s="417"/>
      <c r="L1032" s="8"/>
      <c r="M1032" s="478"/>
      <c r="N1032" s="417"/>
      <c r="O1032" s="346"/>
      <c r="P1032" s="423"/>
      <c r="Q1032" s="439"/>
      <c r="R1032" s="432"/>
      <c r="S1032" s="456"/>
      <c r="T1032" s="425"/>
      <c r="U1032" s="506"/>
      <c r="V1032" s="530"/>
      <c r="W1032" s="425"/>
      <c r="X1032" s="137"/>
      <c r="Y1032" s="71" t="s">
        <v>1015</v>
      </c>
      <c r="Z1032" s="195"/>
      <c r="AA1032" s="195"/>
      <c r="AB1032" s="142"/>
      <c r="AC1032" s="142"/>
      <c r="AD1032" s="143"/>
      <c r="AE1032" s="144"/>
      <c r="AF1032" s="144"/>
      <c r="AG1032" s="144"/>
      <c r="AH1032" s="591"/>
    </row>
    <row r="1033" spans="1:34">
      <c r="A1033" s="573"/>
      <c r="B1033" s="13">
        <v>138</v>
      </c>
      <c r="C1033" s="341" t="s">
        <v>2737</v>
      </c>
      <c r="D1033" s="341" t="s">
        <v>569</v>
      </c>
      <c r="E1033" s="379" t="s">
        <v>100</v>
      </c>
      <c r="F1033" s="405">
        <v>2</v>
      </c>
      <c r="G1033" s="8"/>
      <c r="H1033" s="413">
        <v>1006</v>
      </c>
      <c r="I1033" s="146">
        <f t="shared" si="195"/>
        <v>704.19999999999993</v>
      </c>
      <c r="J1033" s="255">
        <f t="shared" si="196"/>
        <v>27.084615384615383</v>
      </c>
      <c r="K1033" s="8" t="s">
        <v>3207</v>
      </c>
      <c r="L1033" s="401"/>
      <c r="M1033" s="229"/>
      <c r="N1033" s="8" t="s">
        <v>10</v>
      </c>
      <c r="O1033" s="426">
        <v>3.4344E-2</v>
      </c>
      <c r="P1033" s="423">
        <v>1862</v>
      </c>
      <c r="Q1033" s="439">
        <v>10600</v>
      </c>
      <c r="R1033" s="451" t="s">
        <v>4764</v>
      </c>
      <c r="S1033" s="459"/>
      <c r="T1033" s="448">
        <v>20</v>
      </c>
      <c r="U1033" s="549" t="s">
        <v>5555</v>
      </c>
      <c r="V1033" s="503" t="s">
        <v>4765</v>
      </c>
      <c r="W1033" s="479" t="s">
        <v>4766</v>
      </c>
      <c r="X1033" s="169"/>
      <c r="Y1033" s="238" t="s">
        <v>245</v>
      </c>
      <c r="Z1033" s="145">
        <f t="shared" si="197"/>
        <v>0</v>
      </c>
      <c r="AA1033" s="145">
        <f t="shared" si="198"/>
        <v>0</v>
      </c>
      <c r="AB1033" s="257">
        <f t="shared" si="199"/>
        <v>0</v>
      </c>
      <c r="AC1033" s="142">
        <f t="shared" si="200"/>
        <v>0</v>
      </c>
      <c r="AD1033" s="143">
        <f t="shared" si="201"/>
        <v>0</v>
      </c>
      <c r="AE1033" s="144" t="str">
        <f t="shared" si="202"/>
        <v/>
      </c>
      <c r="AF1033" s="144" t="str">
        <f t="shared" si="203"/>
        <v/>
      </c>
      <c r="AG1033" s="144">
        <f t="shared" si="204"/>
        <v>0</v>
      </c>
      <c r="AH1033" s="591">
        <f t="shared" si="205"/>
        <v>0</v>
      </c>
    </row>
    <row r="1034" spans="1:34">
      <c r="A1034" s="573"/>
      <c r="B1034" s="13">
        <v>138</v>
      </c>
      <c r="C1034" s="341" t="s">
        <v>2738</v>
      </c>
      <c r="D1034" s="341" t="s">
        <v>569</v>
      </c>
      <c r="E1034" s="379" t="s">
        <v>100</v>
      </c>
      <c r="F1034" s="405">
        <v>2</v>
      </c>
      <c r="G1034" s="136"/>
      <c r="H1034" s="413">
        <v>1083</v>
      </c>
      <c r="I1034" s="146">
        <f t="shared" si="195"/>
        <v>758.09999999999991</v>
      </c>
      <c r="J1034" s="255">
        <f t="shared" si="196"/>
        <v>29.157692307692304</v>
      </c>
      <c r="K1034" s="8" t="s">
        <v>3207</v>
      </c>
      <c r="L1034" s="401"/>
      <c r="M1034" s="229"/>
      <c r="N1034" s="8" t="s">
        <v>3208</v>
      </c>
      <c r="O1034" s="426">
        <v>3.4344E-2</v>
      </c>
      <c r="P1034" s="423">
        <v>1862</v>
      </c>
      <c r="Q1034" s="439">
        <v>13000</v>
      </c>
      <c r="R1034" s="451" t="s">
        <v>4764</v>
      </c>
      <c r="S1034" s="460"/>
      <c r="T1034" s="448">
        <v>30</v>
      </c>
      <c r="U1034" s="549" t="s">
        <v>5555</v>
      </c>
      <c r="V1034" s="529" t="s">
        <v>4767</v>
      </c>
      <c r="W1034" s="479" t="s">
        <v>4768</v>
      </c>
      <c r="X1034" s="169"/>
      <c r="Y1034" s="71" t="s">
        <v>245</v>
      </c>
      <c r="Z1034" s="145">
        <f t="shared" si="197"/>
        <v>0</v>
      </c>
      <c r="AA1034" s="145">
        <f t="shared" si="198"/>
        <v>0</v>
      </c>
      <c r="AB1034" s="257">
        <f t="shared" si="199"/>
        <v>0</v>
      </c>
      <c r="AC1034" s="142">
        <f t="shared" si="200"/>
        <v>0</v>
      </c>
      <c r="AD1034" s="143">
        <f t="shared" si="201"/>
        <v>0</v>
      </c>
      <c r="AE1034" s="144" t="str">
        <f t="shared" si="202"/>
        <v/>
      </c>
      <c r="AF1034" s="144">
        <f t="shared" si="203"/>
        <v>0</v>
      </c>
      <c r="AG1034" s="144" t="str">
        <f t="shared" si="204"/>
        <v/>
      </c>
      <c r="AH1034" s="591">
        <f t="shared" si="205"/>
        <v>0</v>
      </c>
    </row>
    <row r="1035" spans="1:34">
      <c r="A1035" s="573"/>
      <c r="B1035" s="13">
        <v>138</v>
      </c>
      <c r="C1035" s="341" t="s">
        <v>2739</v>
      </c>
      <c r="D1035" s="341" t="s">
        <v>569</v>
      </c>
      <c r="E1035" s="379" t="s">
        <v>100</v>
      </c>
      <c r="F1035" s="405">
        <v>2</v>
      </c>
      <c r="G1035" s="8"/>
      <c r="H1035" s="413">
        <v>1006</v>
      </c>
      <c r="I1035" s="146">
        <f t="shared" si="195"/>
        <v>704.19999999999993</v>
      </c>
      <c r="J1035" s="255">
        <f t="shared" si="196"/>
        <v>27.084615384615383</v>
      </c>
      <c r="K1035" s="8" t="s">
        <v>3207</v>
      </c>
      <c r="L1035" s="401"/>
      <c r="M1035" s="229"/>
      <c r="N1035" s="8" t="s">
        <v>10</v>
      </c>
      <c r="O1035" s="426">
        <v>3.4344E-2</v>
      </c>
      <c r="P1035" s="423">
        <v>1862</v>
      </c>
      <c r="Q1035" s="439">
        <v>12700</v>
      </c>
      <c r="R1035" s="451" t="s">
        <v>4764</v>
      </c>
      <c r="S1035" s="460"/>
      <c r="T1035" s="448">
        <v>30</v>
      </c>
      <c r="U1035" s="549" t="s">
        <v>5555</v>
      </c>
      <c r="V1035" s="510" t="s">
        <v>4769</v>
      </c>
      <c r="W1035" s="502" t="s">
        <v>4757</v>
      </c>
      <c r="X1035" s="169"/>
      <c r="Y1035" s="71" t="s">
        <v>245</v>
      </c>
      <c r="Z1035" s="145">
        <f t="shared" si="197"/>
        <v>0</v>
      </c>
      <c r="AA1035" s="145">
        <f t="shared" si="198"/>
        <v>0</v>
      </c>
      <c r="AB1035" s="257">
        <f t="shared" si="199"/>
        <v>0</v>
      </c>
      <c r="AC1035" s="142">
        <f t="shared" si="200"/>
        <v>0</v>
      </c>
      <c r="AD1035" s="143">
        <f t="shared" si="201"/>
        <v>0</v>
      </c>
      <c r="AE1035" s="144" t="str">
        <f t="shared" si="202"/>
        <v/>
      </c>
      <c r="AF1035" s="144" t="str">
        <f t="shared" si="203"/>
        <v/>
      </c>
      <c r="AG1035" s="144">
        <f t="shared" si="204"/>
        <v>0</v>
      </c>
      <c r="AH1035" s="591">
        <f t="shared" si="205"/>
        <v>0</v>
      </c>
    </row>
    <row r="1036" spans="1:34" ht="15.75">
      <c r="A1036" s="12" t="s">
        <v>5753</v>
      </c>
      <c r="B1036" s="13"/>
      <c r="C1036" s="348"/>
      <c r="D1036" s="382"/>
      <c r="E1036" s="380"/>
      <c r="F1036" s="401"/>
      <c r="G1036" s="136"/>
      <c r="H1036" s="413"/>
      <c r="I1036" s="410"/>
      <c r="J1036" s="565"/>
      <c r="K1036" s="417"/>
      <c r="L1036" s="8"/>
      <c r="M1036" s="478"/>
      <c r="N1036" s="417"/>
      <c r="O1036" s="346"/>
      <c r="P1036" s="423"/>
      <c r="Q1036" s="439"/>
      <c r="R1036" s="432"/>
      <c r="S1036" s="456"/>
      <c r="T1036" s="425"/>
      <c r="U1036" s="506"/>
      <c r="V1036" s="530"/>
      <c r="W1036" s="425"/>
      <c r="X1036" s="137"/>
      <c r="Y1036" s="71" t="s">
        <v>1015</v>
      </c>
      <c r="Z1036" s="195"/>
      <c r="AA1036" s="195"/>
      <c r="AB1036" s="142"/>
      <c r="AC1036" s="142"/>
      <c r="AD1036" s="143"/>
      <c r="AE1036" s="144"/>
      <c r="AF1036" s="144"/>
      <c r="AG1036" s="144"/>
      <c r="AH1036" s="591"/>
    </row>
    <row r="1037" spans="1:34">
      <c r="A1037" s="573"/>
      <c r="B1037" s="13">
        <v>140</v>
      </c>
      <c r="C1037" s="341" t="s">
        <v>2740</v>
      </c>
      <c r="D1037" s="341" t="s">
        <v>2406</v>
      </c>
      <c r="E1037" s="379" t="s">
        <v>100</v>
      </c>
      <c r="F1037" s="405">
        <v>2</v>
      </c>
      <c r="G1037" s="8"/>
      <c r="H1037" s="413">
        <v>1076</v>
      </c>
      <c r="I1037" s="146">
        <f t="shared" si="195"/>
        <v>753.19999999999993</v>
      </c>
      <c r="J1037" s="255">
        <f t="shared" si="196"/>
        <v>28.969230769230766</v>
      </c>
      <c r="K1037" s="8" t="s">
        <v>3207</v>
      </c>
      <c r="L1037" s="401"/>
      <c r="M1037" s="229"/>
      <c r="N1037" s="8" t="s">
        <v>3208</v>
      </c>
      <c r="O1037" s="426">
        <v>3.2855999999999996E-2</v>
      </c>
      <c r="P1037" s="423">
        <v>1900</v>
      </c>
      <c r="Q1037" s="439">
        <v>11700</v>
      </c>
      <c r="R1037" s="451" t="s">
        <v>4770</v>
      </c>
      <c r="S1037" s="460"/>
      <c r="T1037" s="448">
        <v>20</v>
      </c>
      <c r="U1037" s="549" t="s">
        <v>4771</v>
      </c>
      <c r="V1037" s="522" t="s">
        <v>4772</v>
      </c>
      <c r="W1037" s="425" t="s">
        <v>4773</v>
      </c>
      <c r="X1037" s="169"/>
      <c r="Y1037" s="238" t="s">
        <v>245</v>
      </c>
      <c r="Z1037" s="145">
        <f t="shared" si="197"/>
        <v>0</v>
      </c>
      <c r="AA1037" s="145">
        <f t="shared" si="198"/>
        <v>0</v>
      </c>
      <c r="AB1037" s="257">
        <f t="shared" si="199"/>
        <v>0</v>
      </c>
      <c r="AC1037" s="142">
        <f t="shared" si="200"/>
        <v>0</v>
      </c>
      <c r="AD1037" s="143">
        <f t="shared" si="201"/>
        <v>0</v>
      </c>
      <c r="AE1037" s="144" t="str">
        <f t="shared" si="202"/>
        <v/>
      </c>
      <c r="AF1037" s="144">
        <f t="shared" si="203"/>
        <v>0</v>
      </c>
      <c r="AG1037" s="144" t="str">
        <f t="shared" si="204"/>
        <v/>
      </c>
      <c r="AH1037" s="591">
        <f t="shared" si="205"/>
        <v>0</v>
      </c>
    </row>
    <row r="1038" spans="1:34">
      <c r="A1038" s="573"/>
      <c r="B1038" s="13">
        <v>140</v>
      </c>
      <c r="C1038" s="351" t="s">
        <v>2741</v>
      </c>
      <c r="D1038" s="341" t="s">
        <v>2406</v>
      </c>
      <c r="E1038" s="379" t="s">
        <v>100</v>
      </c>
      <c r="F1038" s="405">
        <v>2</v>
      </c>
      <c r="G1038" s="8"/>
      <c r="H1038" s="413">
        <v>930</v>
      </c>
      <c r="I1038" s="146">
        <f t="shared" si="195"/>
        <v>651</v>
      </c>
      <c r="J1038" s="255">
        <f t="shared" si="196"/>
        <v>25.03846153846154</v>
      </c>
      <c r="K1038" s="8" t="s">
        <v>3207</v>
      </c>
      <c r="L1038" s="401"/>
      <c r="M1038" s="229"/>
      <c r="N1038" s="8" t="s">
        <v>3208</v>
      </c>
      <c r="O1038" s="426">
        <v>3.2855999999999996E-2</v>
      </c>
      <c r="P1038" s="423">
        <v>1900</v>
      </c>
      <c r="Q1038" s="439">
        <v>14000</v>
      </c>
      <c r="R1038" s="451" t="s">
        <v>4770</v>
      </c>
      <c r="S1038" s="460"/>
      <c r="T1038" s="448">
        <v>12</v>
      </c>
      <c r="U1038" s="549" t="s">
        <v>4771</v>
      </c>
      <c r="V1038" s="529"/>
      <c r="W1038" s="425" t="s">
        <v>4774</v>
      </c>
      <c r="X1038" s="169"/>
      <c r="Y1038" s="71" t="s">
        <v>245</v>
      </c>
      <c r="Z1038" s="145">
        <f t="shared" si="197"/>
        <v>0</v>
      </c>
      <c r="AA1038" s="145">
        <f t="shared" si="198"/>
        <v>0</v>
      </c>
      <c r="AB1038" s="257">
        <f t="shared" si="199"/>
        <v>0</v>
      </c>
      <c r="AC1038" s="142">
        <f t="shared" si="200"/>
        <v>0</v>
      </c>
      <c r="AD1038" s="143">
        <f t="shared" si="201"/>
        <v>0</v>
      </c>
      <c r="AE1038" s="144" t="str">
        <f t="shared" si="202"/>
        <v/>
      </c>
      <c r="AF1038" s="144">
        <f t="shared" si="203"/>
        <v>0</v>
      </c>
      <c r="AG1038" s="144" t="str">
        <f t="shared" si="204"/>
        <v/>
      </c>
      <c r="AH1038" s="591">
        <f t="shared" si="205"/>
        <v>0</v>
      </c>
    </row>
    <row r="1039" spans="1:34">
      <c r="A1039" s="573"/>
      <c r="B1039" s="13">
        <v>140</v>
      </c>
      <c r="C1039" s="351" t="s">
        <v>2742</v>
      </c>
      <c r="D1039" s="341" t="s">
        <v>2406</v>
      </c>
      <c r="E1039" s="379" t="s">
        <v>100</v>
      </c>
      <c r="F1039" s="405">
        <v>2</v>
      </c>
      <c r="G1039" s="8"/>
      <c r="H1039" s="413">
        <v>930</v>
      </c>
      <c r="I1039" s="146">
        <f t="shared" si="195"/>
        <v>651</v>
      </c>
      <c r="J1039" s="255">
        <f t="shared" si="196"/>
        <v>25.03846153846154</v>
      </c>
      <c r="K1039" s="8" t="s">
        <v>3207</v>
      </c>
      <c r="L1039" s="401"/>
      <c r="M1039" s="229"/>
      <c r="N1039" s="8" t="s">
        <v>3208</v>
      </c>
      <c r="O1039" s="426">
        <v>3.2855999999999996E-2</v>
      </c>
      <c r="P1039" s="423">
        <v>1900</v>
      </c>
      <c r="Q1039" s="439">
        <v>14000</v>
      </c>
      <c r="R1039" s="451" t="s">
        <v>4770</v>
      </c>
      <c r="S1039" s="460"/>
      <c r="T1039" s="448">
        <v>10</v>
      </c>
      <c r="U1039" s="549" t="s">
        <v>4771</v>
      </c>
      <c r="V1039" s="529"/>
      <c r="W1039" s="425" t="s">
        <v>4775</v>
      </c>
      <c r="X1039" s="169"/>
      <c r="Y1039" s="238" t="s">
        <v>245</v>
      </c>
      <c r="Z1039" s="145">
        <f t="shared" si="197"/>
        <v>0</v>
      </c>
      <c r="AA1039" s="145">
        <f t="shared" si="198"/>
        <v>0</v>
      </c>
      <c r="AB1039" s="257">
        <f t="shared" si="199"/>
        <v>0</v>
      </c>
      <c r="AC1039" s="142">
        <f t="shared" si="200"/>
        <v>0</v>
      </c>
      <c r="AD1039" s="143">
        <f t="shared" si="201"/>
        <v>0</v>
      </c>
      <c r="AE1039" s="144" t="str">
        <f t="shared" si="202"/>
        <v/>
      </c>
      <c r="AF1039" s="144">
        <f t="shared" si="203"/>
        <v>0</v>
      </c>
      <c r="AG1039" s="144" t="str">
        <f t="shared" si="204"/>
        <v/>
      </c>
      <c r="AH1039" s="591">
        <f t="shared" si="205"/>
        <v>0</v>
      </c>
    </row>
    <row r="1040" spans="1:34">
      <c r="A1040" s="573"/>
      <c r="B1040" s="13">
        <v>140</v>
      </c>
      <c r="C1040" s="341" t="s">
        <v>2743</v>
      </c>
      <c r="D1040" s="341" t="s">
        <v>2406</v>
      </c>
      <c r="E1040" s="379" t="s">
        <v>100</v>
      </c>
      <c r="F1040" s="405">
        <v>2</v>
      </c>
      <c r="G1040" s="8"/>
      <c r="H1040" s="413">
        <v>930</v>
      </c>
      <c r="I1040" s="146">
        <f t="shared" si="195"/>
        <v>651</v>
      </c>
      <c r="J1040" s="255">
        <f t="shared" si="196"/>
        <v>25.03846153846154</v>
      </c>
      <c r="K1040" s="8" t="s">
        <v>3207</v>
      </c>
      <c r="L1040" s="401"/>
      <c r="M1040" s="229"/>
      <c r="N1040" s="8" t="s">
        <v>3208</v>
      </c>
      <c r="O1040" s="426">
        <v>3.2855999999999996E-2</v>
      </c>
      <c r="P1040" s="423">
        <v>1900</v>
      </c>
      <c r="Q1040" s="439">
        <v>14100</v>
      </c>
      <c r="R1040" s="451" t="s">
        <v>4770</v>
      </c>
      <c r="S1040" s="460"/>
      <c r="T1040" s="448">
        <v>15</v>
      </c>
      <c r="U1040" s="549" t="s">
        <v>4771</v>
      </c>
      <c r="V1040" s="522" t="s">
        <v>4776</v>
      </c>
      <c r="W1040" s="425" t="s">
        <v>6013</v>
      </c>
      <c r="X1040" s="169"/>
      <c r="Y1040" s="71" t="s">
        <v>247</v>
      </c>
      <c r="Z1040" s="145">
        <f t="shared" si="197"/>
        <v>0</v>
      </c>
      <c r="AA1040" s="145">
        <f t="shared" si="198"/>
        <v>0</v>
      </c>
      <c r="AB1040" s="257">
        <f t="shared" si="199"/>
        <v>0</v>
      </c>
      <c r="AC1040" s="142">
        <f t="shared" si="200"/>
        <v>0</v>
      </c>
      <c r="AD1040" s="143">
        <f t="shared" si="201"/>
        <v>0</v>
      </c>
      <c r="AE1040" s="144" t="str">
        <f t="shared" si="202"/>
        <v/>
      </c>
      <c r="AF1040" s="144">
        <f t="shared" si="203"/>
        <v>0</v>
      </c>
      <c r="AG1040" s="144" t="str">
        <f t="shared" si="204"/>
        <v/>
      </c>
      <c r="AH1040" s="591">
        <f t="shared" si="205"/>
        <v>0</v>
      </c>
    </row>
    <row r="1041" spans="1:34">
      <c r="A1041" s="573"/>
      <c r="B1041" s="13">
        <v>140</v>
      </c>
      <c r="C1041" s="341" t="s">
        <v>2744</v>
      </c>
      <c r="D1041" s="341" t="s">
        <v>2406</v>
      </c>
      <c r="E1041" s="379" t="s">
        <v>100</v>
      </c>
      <c r="F1041" s="405">
        <v>2</v>
      </c>
      <c r="G1041" s="8"/>
      <c r="H1041" s="413">
        <v>930</v>
      </c>
      <c r="I1041" s="146">
        <f t="shared" si="195"/>
        <v>651</v>
      </c>
      <c r="J1041" s="255">
        <f t="shared" si="196"/>
        <v>25.03846153846154</v>
      </c>
      <c r="K1041" s="8" t="s">
        <v>3207</v>
      </c>
      <c r="L1041" s="401"/>
      <c r="M1041" s="229"/>
      <c r="N1041" s="8" t="s">
        <v>3208</v>
      </c>
      <c r="O1041" s="426">
        <v>3.2855999999999996E-2</v>
      </c>
      <c r="P1041" s="423">
        <v>1900</v>
      </c>
      <c r="Q1041" s="439">
        <v>13400</v>
      </c>
      <c r="R1041" s="451" t="s">
        <v>4770</v>
      </c>
      <c r="S1041" s="460"/>
      <c r="T1041" s="448">
        <v>15</v>
      </c>
      <c r="U1041" s="549" t="s">
        <v>4771</v>
      </c>
      <c r="V1041" s="522" t="s">
        <v>4778</v>
      </c>
      <c r="W1041" s="425" t="s">
        <v>4779</v>
      </c>
      <c r="X1041" s="169"/>
      <c r="Y1041" s="71" t="s">
        <v>245</v>
      </c>
      <c r="Z1041" s="145">
        <f t="shared" si="197"/>
        <v>0</v>
      </c>
      <c r="AA1041" s="145">
        <f t="shared" si="198"/>
        <v>0</v>
      </c>
      <c r="AB1041" s="257">
        <f t="shared" si="199"/>
        <v>0</v>
      </c>
      <c r="AC1041" s="142">
        <f t="shared" si="200"/>
        <v>0</v>
      </c>
      <c r="AD1041" s="143">
        <f t="shared" si="201"/>
        <v>0</v>
      </c>
      <c r="AE1041" s="144" t="str">
        <f t="shared" si="202"/>
        <v/>
      </c>
      <c r="AF1041" s="144">
        <f t="shared" si="203"/>
        <v>0</v>
      </c>
      <c r="AG1041" s="144" t="str">
        <f t="shared" si="204"/>
        <v/>
      </c>
      <c r="AH1041" s="591">
        <f t="shared" si="205"/>
        <v>0</v>
      </c>
    </row>
    <row r="1042" spans="1:34">
      <c r="A1042" s="573"/>
      <c r="B1042" s="13">
        <v>140</v>
      </c>
      <c r="C1042" s="341" t="s">
        <v>2745</v>
      </c>
      <c r="D1042" s="341" t="s">
        <v>2406</v>
      </c>
      <c r="E1042" s="379" t="s">
        <v>100</v>
      </c>
      <c r="F1042" s="405">
        <v>2</v>
      </c>
      <c r="G1042" s="8"/>
      <c r="H1042" s="413">
        <v>1083</v>
      </c>
      <c r="I1042" s="146">
        <f t="shared" si="195"/>
        <v>758.09999999999991</v>
      </c>
      <c r="J1042" s="255">
        <f t="shared" si="196"/>
        <v>29.157692307692304</v>
      </c>
      <c r="K1042" s="8" t="s">
        <v>3207</v>
      </c>
      <c r="L1042" s="401"/>
      <c r="M1042" s="229"/>
      <c r="N1042" s="8" t="s">
        <v>3208</v>
      </c>
      <c r="O1042" s="426">
        <v>3.2855999999999996E-2</v>
      </c>
      <c r="P1042" s="423">
        <v>1900</v>
      </c>
      <c r="Q1042" s="439">
        <v>14000</v>
      </c>
      <c r="R1042" s="451" t="s">
        <v>4770</v>
      </c>
      <c r="S1042" s="460"/>
      <c r="T1042" s="448">
        <v>15</v>
      </c>
      <c r="U1042" s="549" t="s">
        <v>4771</v>
      </c>
      <c r="V1042" s="522" t="s">
        <v>4780</v>
      </c>
      <c r="W1042" s="425" t="s">
        <v>4781</v>
      </c>
      <c r="X1042" s="169"/>
      <c r="Y1042" s="71" t="s">
        <v>6572</v>
      </c>
      <c r="Z1042" s="145">
        <f t="shared" si="197"/>
        <v>0</v>
      </c>
      <c r="AA1042" s="145">
        <f t="shared" si="198"/>
        <v>0</v>
      </c>
      <c r="AB1042" s="257">
        <f t="shared" si="199"/>
        <v>0</v>
      </c>
      <c r="AC1042" s="142">
        <f t="shared" si="200"/>
        <v>0</v>
      </c>
      <c r="AD1042" s="143">
        <f t="shared" si="201"/>
        <v>0</v>
      </c>
      <c r="AE1042" s="144" t="str">
        <f t="shared" si="202"/>
        <v/>
      </c>
      <c r="AF1042" s="144">
        <f t="shared" si="203"/>
        <v>0</v>
      </c>
      <c r="AG1042" s="144" t="str">
        <f t="shared" si="204"/>
        <v/>
      </c>
      <c r="AH1042" s="591">
        <f t="shared" si="205"/>
        <v>0</v>
      </c>
    </row>
    <row r="1043" spans="1:34">
      <c r="A1043" s="573"/>
      <c r="B1043" s="13">
        <v>140</v>
      </c>
      <c r="C1043" s="341" t="s">
        <v>2746</v>
      </c>
      <c r="D1043" s="341" t="s">
        <v>2406</v>
      </c>
      <c r="E1043" s="379" t="s">
        <v>100</v>
      </c>
      <c r="F1043" s="405">
        <v>2</v>
      </c>
      <c r="G1043" s="8"/>
      <c r="H1043" s="413">
        <v>1070</v>
      </c>
      <c r="I1043" s="146">
        <f t="shared" si="195"/>
        <v>749</v>
      </c>
      <c r="J1043" s="255">
        <f t="shared" si="196"/>
        <v>28.807692307692307</v>
      </c>
      <c r="K1043" s="8" t="s">
        <v>3207</v>
      </c>
      <c r="L1043" s="401"/>
      <c r="M1043" s="229"/>
      <c r="N1043" s="8" t="s">
        <v>3208</v>
      </c>
      <c r="O1043" s="426">
        <v>3.2855999999999996E-2</v>
      </c>
      <c r="P1043" s="423">
        <v>1900</v>
      </c>
      <c r="Q1043" s="439">
        <v>14000</v>
      </c>
      <c r="R1043" s="451" t="s">
        <v>4770</v>
      </c>
      <c r="S1043" s="460"/>
      <c r="T1043" s="448">
        <v>10</v>
      </c>
      <c r="U1043" s="549" t="s">
        <v>4771</v>
      </c>
      <c r="V1043" s="522" t="s">
        <v>4782</v>
      </c>
      <c r="W1043" s="425" t="s">
        <v>4783</v>
      </c>
      <c r="X1043" s="169"/>
      <c r="Y1043" s="71" t="s">
        <v>245</v>
      </c>
      <c r="Z1043" s="145">
        <f t="shared" si="197"/>
        <v>0</v>
      </c>
      <c r="AA1043" s="145">
        <f t="shared" si="198"/>
        <v>0</v>
      </c>
      <c r="AB1043" s="257">
        <f t="shared" si="199"/>
        <v>0</v>
      </c>
      <c r="AC1043" s="142">
        <f t="shared" si="200"/>
        <v>0</v>
      </c>
      <c r="AD1043" s="143">
        <f t="shared" si="201"/>
        <v>0</v>
      </c>
      <c r="AE1043" s="144" t="str">
        <f t="shared" si="202"/>
        <v/>
      </c>
      <c r="AF1043" s="144">
        <f t="shared" si="203"/>
        <v>0</v>
      </c>
      <c r="AG1043" s="144" t="str">
        <f t="shared" si="204"/>
        <v/>
      </c>
      <c r="AH1043" s="591">
        <f t="shared" si="205"/>
        <v>0</v>
      </c>
    </row>
    <row r="1044" spans="1:34">
      <c r="A1044" s="573"/>
      <c r="B1044" s="13">
        <v>140</v>
      </c>
      <c r="C1044" s="341" t="s">
        <v>2747</v>
      </c>
      <c r="D1044" s="341" t="s">
        <v>2406</v>
      </c>
      <c r="E1044" s="379" t="s">
        <v>100</v>
      </c>
      <c r="F1044" s="405">
        <v>2</v>
      </c>
      <c r="G1044" s="8"/>
      <c r="H1044" s="413">
        <v>949</v>
      </c>
      <c r="I1044" s="146">
        <f t="shared" si="195"/>
        <v>664.3</v>
      </c>
      <c r="J1044" s="255">
        <f t="shared" si="196"/>
        <v>25.549999999999997</v>
      </c>
      <c r="K1044" s="8" t="s">
        <v>3207</v>
      </c>
      <c r="L1044" s="401"/>
      <c r="M1044" s="229"/>
      <c r="N1044" s="8" t="s">
        <v>3208</v>
      </c>
      <c r="O1044" s="426">
        <v>3.2855999999999996E-2</v>
      </c>
      <c r="P1044" s="423">
        <v>1900</v>
      </c>
      <c r="Q1044" s="439">
        <v>13200</v>
      </c>
      <c r="R1044" s="451" t="s">
        <v>4770</v>
      </c>
      <c r="S1044" s="460"/>
      <c r="T1044" s="448">
        <v>20</v>
      </c>
      <c r="U1044" s="549" t="s">
        <v>4771</v>
      </c>
      <c r="V1044" s="522" t="s">
        <v>4784</v>
      </c>
      <c r="W1044" s="425" t="s">
        <v>6014</v>
      </c>
      <c r="X1044" s="169"/>
      <c r="Y1044" s="71" t="s">
        <v>245</v>
      </c>
      <c r="Z1044" s="145">
        <f t="shared" si="197"/>
        <v>0</v>
      </c>
      <c r="AA1044" s="145">
        <f t="shared" si="198"/>
        <v>0</v>
      </c>
      <c r="AB1044" s="257">
        <f t="shared" si="199"/>
        <v>0</v>
      </c>
      <c r="AC1044" s="142">
        <f t="shared" si="200"/>
        <v>0</v>
      </c>
      <c r="AD1044" s="143">
        <f t="shared" si="201"/>
        <v>0</v>
      </c>
      <c r="AE1044" s="144" t="str">
        <f t="shared" si="202"/>
        <v/>
      </c>
      <c r="AF1044" s="144">
        <f t="shared" si="203"/>
        <v>0</v>
      </c>
      <c r="AG1044" s="144" t="str">
        <f t="shared" si="204"/>
        <v/>
      </c>
      <c r="AH1044" s="591">
        <f t="shared" si="205"/>
        <v>0</v>
      </c>
    </row>
    <row r="1045" spans="1:34">
      <c r="A1045" s="573"/>
      <c r="B1045" s="13">
        <v>140</v>
      </c>
      <c r="C1045" s="341" t="s">
        <v>2748</v>
      </c>
      <c r="D1045" s="341" t="s">
        <v>2406</v>
      </c>
      <c r="E1045" s="379" t="s">
        <v>100</v>
      </c>
      <c r="F1045" s="405">
        <v>2</v>
      </c>
      <c r="G1045" s="8"/>
      <c r="H1045" s="413">
        <v>949</v>
      </c>
      <c r="I1045" s="146">
        <f t="shared" si="195"/>
        <v>664.3</v>
      </c>
      <c r="J1045" s="255">
        <f t="shared" si="196"/>
        <v>25.549999999999997</v>
      </c>
      <c r="K1045" s="8" t="s">
        <v>3207</v>
      </c>
      <c r="L1045" s="401"/>
      <c r="M1045" s="229"/>
      <c r="N1045" s="8" t="s">
        <v>3208</v>
      </c>
      <c r="O1045" s="426">
        <v>3.2855999999999996E-2</v>
      </c>
      <c r="P1045" s="423">
        <v>1900</v>
      </c>
      <c r="Q1045" s="439">
        <v>13200</v>
      </c>
      <c r="R1045" s="451" t="s">
        <v>4770</v>
      </c>
      <c r="S1045" s="460"/>
      <c r="T1045" s="448">
        <v>20</v>
      </c>
      <c r="U1045" s="549" t="s">
        <v>4771</v>
      </c>
      <c r="V1045" s="522" t="s">
        <v>4786</v>
      </c>
      <c r="W1045" s="425" t="s">
        <v>6015</v>
      </c>
      <c r="X1045" s="169"/>
      <c r="Y1045" s="71" t="s">
        <v>245</v>
      </c>
      <c r="Z1045" s="145">
        <f t="shared" si="197"/>
        <v>0</v>
      </c>
      <c r="AA1045" s="145">
        <f t="shared" si="198"/>
        <v>0</v>
      </c>
      <c r="AB1045" s="257">
        <f t="shared" si="199"/>
        <v>0</v>
      </c>
      <c r="AC1045" s="142">
        <f t="shared" si="200"/>
        <v>0</v>
      </c>
      <c r="AD1045" s="143">
        <f t="shared" si="201"/>
        <v>0</v>
      </c>
      <c r="AE1045" s="144" t="str">
        <f t="shared" si="202"/>
        <v/>
      </c>
      <c r="AF1045" s="144">
        <f t="shared" si="203"/>
        <v>0</v>
      </c>
      <c r="AG1045" s="144" t="str">
        <f t="shared" si="204"/>
        <v/>
      </c>
      <c r="AH1045" s="591">
        <f t="shared" si="205"/>
        <v>0</v>
      </c>
    </row>
    <row r="1046" spans="1:34">
      <c r="A1046" s="573"/>
      <c r="B1046" s="13">
        <v>140</v>
      </c>
      <c r="C1046" s="341" t="s">
        <v>2749</v>
      </c>
      <c r="D1046" s="341" t="s">
        <v>2406</v>
      </c>
      <c r="E1046" s="379" t="s">
        <v>100</v>
      </c>
      <c r="F1046" s="405">
        <v>2</v>
      </c>
      <c r="G1046" s="8"/>
      <c r="H1046" s="413">
        <v>1007</v>
      </c>
      <c r="I1046" s="146">
        <f t="shared" si="195"/>
        <v>704.9</v>
      </c>
      <c r="J1046" s="255">
        <f t="shared" si="196"/>
        <v>27.111538461538462</v>
      </c>
      <c r="K1046" s="8" t="s">
        <v>3207</v>
      </c>
      <c r="L1046" s="401"/>
      <c r="M1046" s="229"/>
      <c r="N1046" s="8" t="s">
        <v>3208</v>
      </c>
      <c r="O1046" s="426">
        <v>3.2855999999999996E-2</v>
      </c>
      <c r="P1046" s="423">
        <v>1900</v>
      </c>
      <c r="Q1046" s="439">
        <v>13400</v>
      </c>
      <c r="R1046" s="451" t="s">
        <v>4770</v>
      </c>
      <c r="S1046" s="460"/>
      <c r="T1046" s="448">
        <v>20</v>
      </c>
      <c r="U1046" s="549" t="s">
        <v>4771</v>
      </c>
      <c r="V1046" s="522" t="s">
        <v>4788</v>
      </c>
      <c r="W1046" s="425" t="s">
        <v>4789</v>
      </c>
      <c r="X1046" s="169"/>
      <c r="Y1046" s="71" t="s">
        <v>245</v>
      </c>
      <c r="Z1046" s="145">
        <f t="shared" si="197"/>
        <v>0</v>
      </c>
      <c r="AA1046" s="145">
        <f t="shared" si="198"/>
        <v>0</v>
      </c>
      <c r="AB1046" s="257">
        <f t="shared" si="199"/>
        <v>0</v>
      </c>
      <c r="AC1046" s="142">
        <f t="shared" si="200"/>
        <v>0</v>
      </c>
      <c r="AD1046" s="143">
        <f t="shared" si="201"/>
        <v>0</v>
      </c>
      <c r="AE1046" s="144" t="str">
        <f t="shared" si="202"/>
        <v/>
      </c>
      <c r="AF1046" s="144">
        <f t="shared" si="203"/>
        <v>0</v>
      </c>
      <c r="AG1046" s="144" t="str">
        <f t="shared" si="204"/>
        <v/>
      </c>
      <c r="AH1046" s="591">
        <f t="shared" si="205"/>
        <v>0</v>
      </c>
    </row>
    <row r="1047" spans="1:34">
      <c r="A1047" s="573"/>
      <c r="B1047" s="13">
        <v>140</v>
      </c>
      <c r="C1047" s="341" t="s">
        <v>2750</v>
      </c>
      <c r="D1047" s="341" t="s">
        <v>2406</v>
      </c>
      <c r="E1047" s="379" t="s">
        <v>100</v>
      </c>
      <c r="F1047" s="405">
        <v>2</v>
      </c>
      <c r="G1047" s="8"/>
      <c r="H1047" s="413">
        <v>949</v>
      </c>
      <c r="I1047" s="146">
        <f t="shared" si="195"/>
        <v>664.3</v>
      </c>
      <c r="J1047" s="255">
        <f t="shared" si="196"/>
        <v>25.549999999999997</v>
      </c>
      <c r="K1047" s="8" t="s">
        <v>3207</v>
      </c>
      <c r="L1047" s="401"/>
      <c r="M1047" s="229"/>
      <c r="N1047" s="8" t="s">
        <v>3208</v>
      </c>
      <c r="O1047" s="426">
        <v>3.2855999999999996E-2</v>
      </c>
      <c r="P1047" s="423">
        <v>1900</v>
      </c>
      <c r="Q1047" s="439">
        <v>13500</v>
      </c>
      <c r="R1047" s="451" t="s">
        <v>4770</v>
      </c>
      <c r="S1047" s="460"/>
      <c r="T1047" s="448">
        <v>20</v>
      </c>
      <c r="U1047" s="549" t="s">
        <v>4771</v>
      </c>
      <c r="V1047" s="522" t="s">
        <v>4790</v>
      </c>
      <c r="W1047" s="425" t="s">
        <v>4791</v>
      </c>
      <c r="X1047" s="169"/>
      <c r="Y1047" s="71" t="s">
        <v>245</v>
      </c>
      <c r="Z1047" s="145">
        <f t="shared" si="197"/>
        <v>0</v>
      </c>
      <c r="AA1047" s="145">
        <f t="shared" si="198"/>
        <v>0</v>
      </c>
      <c r="AB1047" s="257">
        <f t="shared" si="199"/>
        <v>0</v>
      </c>
      <c r="AC1047" s="142">
        <f t="shared" si="200"/>
        <v>0</v>
      </c>
      <c r="AD1047" s="143">
        <f t="shared" si="201"/>
        <v>0</v>
      </c>
      <c r="AE1047" s="144" t="str">
        <f t="shared" si="202"/>
        <v/>
      </c>
      <c r="AF1047" s="144">
        <f t="shared" si="203"/>
        <v>0</v>
      </c>
      <c r="AG1047" s="144" t="str">
        <f t="shared" si="204"/>
        <v/>
      </c>
      <c r="AH1047" s="591">
        <f t="shared" si="205"/>
        <v>0</v>
      </c>
    </row>
    <row r="1048" spans="1:34">
      <c r="A1048" s="573"/>
      <c r="B1048" s="13">
        <v>140</v>
      </c>
      <c r="C1048" s="341" t="s">
        <v>2751</v>
      </c>
      <c r="D1048" s="341" t="s">
        <v>2406</v>
      </c>
      <c r="E1048" s="379" t="s">
        <v>100</v>
      </c>
      <c r="F1048" s="402">
        <v>2</v>
      </c>
      <c r="G1048" s="8"/>
      <c r="H1048" s="413">
        <v>1070</v>
      </c>
      <c r="I1048" s="146">
        <f t="shared" si="195"/>
        <v>749</v>
      </c>
      <c r="J1048" s="255">
        <f t="shared" si="196"/>
        <v>28.807692307692307</v>
      </c>
      <c r="K1048" s="8" t="s">
        <v>3207</v>
      </c>
      <c r="L1048" s="346"/>
      <c r="M1048" s="478"/>
      <c r="N1048" s="8" t="s">
        <v>3208</v>
      </c>
      <c r="O1048" s="426">
        <v>3.2855999999999996E-2</v>
      </c>
      <c r="P1048" s="423">
        <v>1900</v>
      </c>
      <c r="Q1048" s="402">
        <v>13500</v>
      </c>
      <c r="R1048" s="451" t="s">
        <v>4770</v>
      </c>
      <c r="S1048" s="457"/>
      <c r="T1048" s="448">
        <v>15</v>
      </c>
      <c r="U1048" s="506"/>
      <c r="V1048" s="522" t="s">
        <v>4792</v>
      </c>
      <c r="W1048" s="432" t="s">
        <v>4793</v>
      </c>
      <c r="X1048" s="169"/>
      <c r="Y1048" s="71" t="s">
        <v>245</v>
      </c>
      <c r="Z1048" s="145">
        <f t="shared" si="197"/>
        <v>0</v>
      </c>
      <c r="AA1048" s="145">
        <f t="shared" si="198"/>
        <v>0</v>
      </c>
      <c r="AB1048" s="257">
        <f t="shared" si="199"/>
        <v>0</v>
      </c>
      <c r="AC1048" s="142">
        <f t="shared" si="200"/>
        <v>0</v>
      </c>
      <c r="AD1048" s="143">
        <f t="shared" si="201"/>
        <v>0</v>
      </c>
      <c r="AE1048" s="144" t="str">
        <f t="shared" si="202"/>
        <v/>
      </c>
      <c r="AF1048" s="144">
        <f t="shared" si="203"/>
        <v>0</v>
      </c>
      <c r="AG1048" s="144" t="str">
        <f t="shared" si="204"/>
        <v/>
      </c>
      <c r="AH1048" s="591">
        <f t="shared" si="205"/>
        <v>0</v>
      </c>
    </row>
    <row r="1049" spans="1:34">
      <c r="A1049" s="573"/>
      <c r="B1049" s="13">
        <v>140</v>
      </c>
      <c r="C1049" s="341" t="s">
        <v>2752</v>
      </c>
      <c r="D1049" s="341" t="s">
        <v>2406</v>
      </c>
      <c r="E1049" s="379" t="s">
        <v>100</v>
      </c>
      <c r="F1049" s="405">
        <v>2</v>
      </c>
      <c r="G1049" s="8"/>
      <c r="H1049" s="413">
        <v>949</v>
      </c>
      <c r="I1049" s="146">
        <f t="shared" ref="I1049:I1112" si="206">(H1049)*$G$20</f>
        <v>664.3</v>
      </c>
      <c r="J1049" s="255">
        <f t="shared" ref="J1049:J1112" si="207">(I1049/$J$19)</f>
        <v>25.549999999999997</v>
      </c>
      <c r="K1049" s="8" t="s">
        <v>3207</v>
      </c>
      <c r="L1049" s="401"/>
      <c r="M1049" s="229"/>
      <c r="N1049" s="8" t="s">
        <v>3208</v>
      </c>
      <c r="O1049" s="426">
        <v>3.2855999999999996E-2</v>
      </c>
      <c r="P1049" s="423">
        <v>1900</v>
      </c>
      <c r="Q1049" s="439">
        <v>13200</v>
      </c>
      <c r="R1049" s="451" t="s">
        <v>4770</v>
      </c>
      <c r="S1049" s="460"/>
      <c r="T1049" s="448">
        <v>20</v>
      </c>
      <c r="U1049" s="549" t="s">
        <v>4771</v>
      </c>
      <c r="V1049" s="522" t="s">
        <v>4794</v>
      </c>
      <c r="W1049" s="425" t="s">
        <v>763</v>
      </c>
      <c r="X1049" s="169"/>
      <c r="Y1049" s="71" t="s">
        <v>245</v>
      </c>
      <c r="Z1049" s="145">
        <f t="shared" ref="Z1049:Z1112" si="208">(X1049*F1049*I1049)</f>
        <v>0</v>
      </c>
      <c r="AA1049" s="145">
        <f t="shared" ref="AA1049:AA1112" si="209">(Z1049*1.21)</f>
        <v>0</v>
      </c>
      <c r="AB1049" s="257">
        <f t="shared" ref="AB1049:AB1112" si="210">(X1049*J1049*F1049)</f>
        <v>0</v>
      </c>
      <c r="AC1049" s="142">
        <f t="shared" ref="AC1049:AC1112" si="211">(X1049*Q1049/1000)</f>
        <v>0</v>
      </c>
      <c r="AD1049" s="143">
        <f t="shared" ref="AD1049:AD1112" si="212">(X1049*O1049)</f>
        <v>0</v>
      </c>
      <c r="AE1049" s="144" t="str">
        <f t="shared" ref="AE1049:AE1112" si="213">IF(N1049="1.1G",(P1049/1000)*X1049,"")</f>
        <v/>
      </c>
      <c r="AF1049" s="144">
        <f t="shared" ref="AF1049:AF1112" si="214">IF(N1049="1.3G",(P1049/1000)*X1049,"")</f>
        <v>0</v>
      </c>
      <c r="AG1049" s="144" t="str">
        <f t="shared" ref="AG1049:AG1112" si="215">IF(N1049="1.4G",(P1049/1000)*X1049,"")</f>
        <v/>
      </c>
      <c r="AH1049" s="591">
        <f t="shared" ref="AH1049:AH1112" si="216">SUM(AE1049:AG1049)</f>
        <v>0</v>
      </c>
    </row>
    <row r="1050" spans="1:34">
      <c r="A1050" s="573"/>
      <c r="B1050" s="13">
        <v>140</v>
      </c>
      <c r="C1050" s="341" t="s">
        <v>2753</v>
      </c>
      <c r="D1050" s="341" t="s">
        <v>2406</v>
      </c>
      <c r="E1050" s="379" t="s">
        <v>100</v>
      </c>
      <c r="F1050" s="405">
        <v>2</v>
      </c>
      <c r="G1050" s="8"/>
      <c r="H1050" s="413">
        <v>1070</v>
      </c>
      <c r="I1050" s="146">
        <f t="shared" si="206"/>
        <v>749</v>
      </c>
      <c r="J1050" s="255">
        <f t="shared" si="207"/>
        <v>28.807692307692307</v>
      </c>
      <c r="K1050" s="8" t="s">
        <v>3207</v>
      </c>
      <c r="L1050" s="401"/>
      <c r="M1050" s="229"/>
      <c r="N1050" s="8" t="s">
        <v>3208</v>
      </c>
      <c r="O1050" s="426">
        <v>3.2855999999999996E-2</v>
      </c>
      <c r="P1050" s="423">
        <v>1900</v>
      </c>
      <c r="Q1050" s="439">
        <v>13000</v>
      </c>
      <c r="R1050" s="451" t="s">
        <v>4770</v>
      </c>
      <c r="S1050" s="460"/>
      <c r="T1050" s="448">
        <v>20</v>
      </c>
      <c r="U1050" s="549" t="s">
        <v>4771</v>
      </c>
      <c r="V1050" s="522" t="s">
        <v>4795</v>
      </c>
      <c r="W1050" s="425" t="s">
        <v>4796</v>
      </c>
      <c r="X1050" s="169"/>
      <c r="Y1050" s="71" t="s">
        <v>245</v>
      </c>
      <c r="Z1050" s="145">
        <f t="shared" si="208"/>
        <v>0</v>
      </c>
      <c r="AA1050" s="145">
        <f t="shared" si="209"/>
        <v>0</v>
      </c>
      <c r="AB1050" s="257">
        <f t="shared" si="210"/>
        <v>0</v>
      </c>
      <c r="AC1050" s="142">
        <f t="shared" si="211"/>
        <v>0</v>
      </c>
      <c r="AD1050" s="143">
        <f t="shared" si="212"/>
        <v>0</v>
      </c>
      <c r="AE1050" s="144" t="str">
        <f t="shared" si="213"/>
        <v/>
      </c>
      <c r="AF1050" s="144">
        <f t="shared" si="214"/>
        <v>0</v>
      </c>
      <c r="AG1050" s="144" t="str">
        <f t="shared" si="215"/>
        <v/>
      </c>
      <c r="AH1050" s="591">
        <f t="shared" si="216"/>
        <v>0</v>
      </c>
    </row>
    <row r="1051" spans="1:34">
      <c r="A1051" s="573"/>
      <c r="B1051" s="13">
        <v>140</v>
      </c>
      <c r="C1051" s="341" t="s">
        <v>2754</v>
      </c>
      <c r="D1051" s="341" t="s">
        <v>2406</v>
      </c>
      <c r="E1051" s="379" t="s">
        <v>100</v>
      </c>
      <c r="F1051" s="405">
        <v>2</v>
      </c>
      <c r="G1051" s="8"/>
      <c r="H1051" s="413">
        <v>949</v>
      </c>
      <c r="I1051" s="146">
        <f t="shared" si="206"/>
        <v>664.3</v>
      </c>
      <c r="J1051" s="255">
        <f t="shared" si="207"/>
        <v>25.549999999999997</v>
      </c>
      <c r="K1051" s="8" t="s">
        <v>3207</v>
      </c>
      <c r="L1051" s="401"/>
      <c r="M1051" s="229"/>
      <c r="N1051" s="8" t="s">
        <v>3208</v>
      </c>
      <c r="O1051" s="426">
        <v>3.2855999999999996E-2</v>
      </c>
      <c r="P1051" s="423">
        <v>1900</v>
      </c>
      <c r="Q1051" s="439">
        <v>13400</v>
      </c>
      <c r="R1051" s="451" t="s">
        <v>4770</v>
      </c>
      <c r="S1051" s="460"/>
      <c r="T1051" s="448">
        <v>20</v>
      </c>
      <c r="U1051" s="549" t="s">
        <v>4771</v>
      </c>
      <c r="V1051" s="533" t="s">
        <v>4797</v>
      </c>
      <c r="W1051" s="425" t="s">
        <v>4798</v>
      </c>
      <c r="X1051" s="169"/>
      <c r="Y1051" s="71" t="s">
        <v>245</v>
      </c>
      <c r="Z1051" s="145">
        <f t="shared" si="208"/>
        <v>0</v>
      </c>
      <c r="AA1051" s="145">
        <f t="shared" si="209"/>
        <v>0</v>
      </c>
      <c r="AB1051" s="257">
        <f t="shared" si="210"/>
        <v>0</v>
      </c>
      <c r="AC1051" s="142">
        <f t="shared" si="211"/>
        <v>0</v>
      </c>
      <c r="AD1051" s="143">
        <f t="shared" si="212"/>
        <v>0</v>
      </c>
      <c r="AE1051" s="144" t="str">
        <f t="shared" si="213"/>
        <v/>
      </c>
      <c r="AF1051" s="144">
        <f t="shared" si="214"/>
        <v>0</v>
      </c>
      <c r="AG1051" s="144" t="str">
        <f t="shared" si="215"/>
        <v/>
      </c>
      <c r="AH1051" s="591">
        <f t="shared" si="216"/>
        <v>0</v>
      </c>
    </row>
    <row r="1052" spans="1:34">
      <c r="A1052" s="573"/>
      <c r="B1052" s="13">
        <v>140</v>
      </c>
      <c r="C1052" s="341" t="s">
        <v>2755</v>
      </c>
      <c r="D1052" s="341" t="s">
        <v>2406</v>
      </c>
      <c r="E1052" s="379" t="s">
        <v>100</v>
      </c>
      <c r="F1052" s="405">
        <v>2</v>
      </c>
      <c r="G1052" s="8"/>
      <c r="H1052" s="413">
        <v>949</v>
      </c>
      <c r="I1052" s="146">
        <f t="shared" si="206"/>
        <v>664.3</v>
      </c>
      <c r="J1052" s="255">
        <f t="shared" si="207"/>
        <v>25.549999999999997</v>
      </c>
      <c r="K1052" s="8" t="s">
        <v>3207</v>
      </c>
      <c r="L1052" s="401"/>
      <c r="M1052" s="229"/>
      <c r="N1052" s="8" t="s">
        <v>3208</v>
      </c>
      <c r="O1052" s="426">
        <v>3.2855999999999996E-2</v>
      </c>
      <c r="P1052" s="423">
        <v>1900</v>
      </c>
      <c r="Q1052" s="439">
        <v>13500</v>
      </c>
      <c r="R1052" s="451" t="s">
        <v>4770</v>
      </c>
      <c r="S1052" s="460"/>
      <c r="T1052" s="448">
        <v>20</v>
      </c>
      <c r="U1052" s="549" t="s">
        <v>4771</v>
      </c>
      <c r="V1052" s="522" t="s">
        <v>4799</v>
      </c>
      <c r="W1052" s="425" t="s">
        <v>4800</v>
      </c>
      <c r="X1052" s="169"/>
      <c r="Y1052" s="71" t="s">
        <v>245</v>
      </c>
      <c r="Z1052" s="145">
        <f t="shared" si="208"/>
        <v>0</v>
      </c>
      <c r="AA1052" s="145">
        <f t="shared" si="209"/>
        <v>0</v>
      </c>
      <c r="AB1052" s="257">
        <f t="shared" si="210"/>
        <v>0</v>
      </c>
      <c r="AC1052" s="142">
        <f t="shared" si="211"/>
        <v>0</v>
      </c>
      <c r="AD1052" s="143">
        <f t="shared" si="212"/>
        <v>0</v>
      </c>
      <c r="AE1052" s="144" t="str">
        <f t="shared" si="213"/>
        <v/>
      </c>
      <c r="AF1052" s="144">
        <f t="shared" si="214"/>
        <v>0</v>
      </c>
      <c r="AG1052" s="144" t="str">
        <f t="shared" si="215"/>
        <v/>
      </c>
      <c r="AH1052" s="591">
        <f t="shared" si="216"/>
        <v>0</v>
      </c>
    </row>
    <row r="1053" spans="1:34">
      <c r="A1053" s="573"/>
      <c r="B1053" s="13">
        <v>140</v>
      </c>
      <c r="C1053" s="341" t="s">
        <v>2756</v>
      </c>
      <c r="D1053" s="341" t="s">
        <v>2757</v>
      </c>
      <c r="E1053" s="379" t="s">
        <v>100</v>
      </c>
      <c r="F1053" s="402">
        <v>2</v>
      </c>
      <c r="G1053" s="8"/>
      <c r="H1053" s="413">
        <v>1019</v>
      </c>
      <c r="I1053" s="146">
        <f t="shared" si="206"/>
        <v>713.3</v>
      </c>
      <c r="J1053" s="255">
        <f t="shared" si="207"/>
        <v>27.434615384615384</v>
      </c>
      <c r="K1053" s="8" t="s">
        <v>3207</v>
      </c>
      <c r="L1053" s="346"/>
      <c r="M1053" s="478"/>
      <c r="N1053" s="8" t="s">
        <v>3208</v>
      </c>
      <c r="O1053" s="426">
        <v>3.2855999999999996E-2</v>
      </c>
      <c r="P1053" s="423">
        <v>1900</v>
      </c>
      <c r="Q1053" s="402">
        <v>13940</v>
      </c>
      <c r="R1053" s="451" t="s">
        <v>4770</v>
      </c>
      <c r="S1053" s="457"/>
      <c r="T1053" s="448">
        <v>15</v>
      </c>
      <c r="U1053" s="506"/>
      <c r="V1053" s="515"/>
      <c r="W1053" s="432" t="s">
        <v>4775</v>
      </c>
      <c r="X1053" s="169"/>
      <c r="Y1053" s="71" t="s">
        <v>245</v>
      </c>
      <c r="Z1053" s="145">
        <f t="shared" si="208"/>
        <v>0</v>
      </c>
      <c r="AA1053" s="145">
        <f t="shared" si="209"/>
        <v>0</v>
      </c>
      <c r="AB1053" s="257">
        <f t="shared" si="210"/>
        <v>0</v>
      </c>
      <c r="AC1053" s="142">
        <f t="shared" si="211"/>
        <v>0</v>
      </c>
      <c r="AD1053" s="143">
        <f t="shared" si="212"/>
        <v>0</v>
      </c>
      <c r="AE1053" s="144" t="str">
        <f t="shared" si="213"/>
        <v/>
      </c>
      <c r="AF1053" s="144">
        <f t="shared" si="214"/>
        <v>0</v>
      </c>
      <c r="AG1053" s="144" t="str">
        <f t="shared" si="215"/>
        <v/>
      </c>
      <c r="AH1053" s="591">
        <f t="shared" si="216"/>
        <v>0</v>
      </c>
    </row>
    <row r="1054" spans="1:34">
      <c r="A1054" s="573"/>
      <c r="B1054" s="13">
        <v>140</v>
      </c>
      <c r="C1054" s="341" t="s">
        <v>2758</v>
      </c>
      <c r="D1054" s="341" t="s">
        <v>2406</v>
      </c>
      <c r="E1054" s="379" t="s">
        <v>100</v>
      </c>
      <c r="F1054" s="405">
        <v>2</v>
      </c>
      <c r="G1054" s="8"/>
      <c r="H1054" s="413">
        <v>949</v>
      </c>
      <c r="I1054" s="146">
        <f t="shared" si="206"/>
        <v>664.3</v>
      </c>
      <c r="J1054" s="255">
        <f t="shared" si="207"/>
        <v>25.549999999999997</v>
      </c>
      <c r="K1054" s="8" t="s">
        <v>3207</v>
      </c>
      <c r="L1054" s="401"/>
      <c r="M1054" s="229"/>
      <c r="N1054" s="8" t="s">
        <v>3208</v>
      </c>
      <c r="O1054" s="426">
        <v>3.2855999999999996E-2</v>
      </c>
      <c r="P1054" s="423">
        <v>1900</v>
      </c>
      <c r="Q1054" s="439">
        <v>13500</v>
      </c>
      <c r="R1054" s="451" t="s">
        <v>4770</v>
      </c>
      <c r="S1054" s="460"/>
      <c r="T1054" s="448">
        <v>20</v>
      </c>
      <c r="U1054" s="549" t="s">
        <v>4771</v>
      </c>
      <c r="V1054" s="522" t="s">
        <v>4801</v>
      </c>
      <c r="W1054" s="425" t="s">
        <v>4802</v>
      </c>
      <c r="X1054" s="169"/>
      <c r="Y1054" s="71" t="s">
        <v>247</v>
      </c>
      <c r="Z1054" s="145">
        <f t="shared" si="208"/>
        <v>0</v>
      </c>
      <c r="AA1054" s="145">
        <f t="shared" si="209"/>
        <v>0</v>
      </c>
      <c r="AB1054" s="257">
        <f t="shared" si="210"/>
        <v>0</v>
      </c>
      <c r="AC1054" s="142">
        <f t="shared" si="211"/>
        <v>0</v>
      </c>
      <c r="AD1054" s="143">
        <f t="shared" si="212"/>
        <v>0</v>
      </c>
      <c r="AE1054" s="144" t="str">
        <f t="shared" si="213"/>
        <v/>
      </c>
      <c r="AF1054" s="144">
        <f t="shared" si="214"/>
        <v>0</v>
      </c>
      <c r="AG1054" s="144" t="str">
        <f t="shared" si="215"/>
        <v/>
      </c>
      <c r="AH1054" s="591">
        <f t="shared" si="216"/>
        <v>0</v>
      </c>
    </row>
    <row r="1055" spans="1:34">
      <c r="A1055" s="573"/>
      <c r="B1055" s="13">
        <v>140</v>
      </c>
      <c r="C1055" s="341" t="s">
        <v>2759</v>
      </c>
      <c r="D1055" s="341" t="s">
        <v>2406</v>
      </c>
      <c r="E1055" s="379" t="s">
        <v>100</v>
      </c>
      <c r="F1055" s="405">
        <v>2</v>
      </c>
      <c r="G1055" s="8"/>
      <c r="H1055" s="413">
        <v>949</v>
      </c>
      <c r="I1055" s="146">
        <f t="shared" si="206"/>
        <v>664.3</v>
      </c>
      <c r="J1055" s="255">
        <f t="shared" si="207"/>
        <v>25.549999999999997</v>
      </c>
      <c r="K1055" s="8" t="s">
        <v>3207</v>
      </c>
      <c r="L1055" s="401"/>
      <c r="M1055" s="229"/>
      <c r="N1055" s="8" t="s">
        <v>3208</v>
      </c>
      <c r="O1055" s="426">
        <v>3.2855999999999996E-2</v>
      </c>
      <c r="P1055" s="423">
        <v>1900</v>
      </c>
      <c r="Q1055" s="439">
        <v>13200</v>
      </c>
      <c r="R1055" s="451" t="s">
        <v>4770</v>
      </c>
      <c r="S1055" s="460"/>
      <c r="T1055" s="448">
        <v>20</v>
      </c>
      <c r="U1055" s="549" t="s">
        <v>4771</v>
      </c>
      <c r="V1055" s="522" t="s">
        <v>4803</v>
      </c>
      <c r="W1055" s="425" t="s">
        <v>4804</v>
      </c>
      <c r="X1055" s="169"/>
      <c r="Y1055" s="71" t="s">
        <v>247</v>
      </c>
      <c r="Z1055" s="145">
        <f t="shared" si="208"/>
        <v>0</v>
      </c>
      <c r="AA1055" s="145">
        <f t="shared" si="209"/>
        <v>0</v>
      </c>
      <c r="AB1055" s="257">
        <f t="shared" si="210"/>
        <v>0</v>
      </c>
      <c r="AC1055" s="142">
        <f t="shared" si="211"/>
        <v>0</v>
      </c>
      <c r="AD1055" s="143">
        <f t="shared" si="212"/>
        <v>0</v>
      </c>
      <c r="AE1055" s="144" t="str">
        <f t="shared" si="213"/>
        <v/>
      </c>
      <c r="AF1055" s="144">
        <f t="shared" si="214"/>
        <v>0</v>
      </c>
      <c r="AG1055" s="144" t="str">
        <f t="shared" si="215"/>
        <v/>
      </c>
      <c r="AH1055" s="591">
        <f t="shared" si="216"/>
        <v>0</v>
      </c>
    </row>
    <row r="1056" spans="1:34">
      <c r="A1056" s="573"/>
      <c r="B1056" s="13">
        <v>140</v>
      </c>
      <c r="C1056" s="341" t="s">
        <v>2760</v>
      </c>
      <c r="D1056" s="341" t="s">
        <v>2406</v>
      </c>
      <c r="E1056" s="379" t="s">
        <v>100</v>
      </c>
      <c r="F1056" s="405">
        <v>2</v>
      </c>
      <c r="G1056" s="8"/>
      <c r="H1056" s="413">
        <v>949</v>
      </c>
      <c r="I1056" s="146">
        <f t="shared" si="206"/>
        <v>664.3</v>
      </c>
      <c r="J1056" s="255">
        <f t="shared" si="207"/>
        <v>25.549999999999997</v>
      </c>
      <c r="K1056" s="8" t="s">
        <v>3207</v>
      </c>
      <c r="L1056" s="401"/>
      <c r="M1056" s="229"/>
      <c r="N1056" s="8" t="s">
        <v>3208</v>
      </c>
      <c r="O1056" s="426">
        <v>3.2855999999999996E-2</v>
      </c>
      <c r="P1056" s="423">
        <v>1900</v>
      </c>
      <c r="Q1056" s="439">
        <v>13200</v>
      </c>
      <c r="R1056" s="451" t="s">
        <v>4770</v>
      </c>
      <c r="S1056" s="460"/>
      <c r="T1056" s="448">
        <v>20</v>
      </c>
      <c r="U1056" s="549" t="s">
        <v>4771</v>
      </c>
      <c r="V1056" s="522" t="s">
        <v>4805</v>
      </c>
      <c r="W1056" s="425" t="s">
        <v>4806</v>
      </c>
      <c r="X1056" s="169"/>
      <c r="Y1056" s="71" t="s">
        <v>247</v>
      </c>
      <c r="Z1056" s="145">
        <f t="shared" si="208"/>
        <v>0</v>
      </c>
      <c r="AA1056" s="145">
        <f t="shared" si="209"/>
        <v>0</v>
      </c>
      <c r="AB1056" s="257">
        <f t="shared" si="210"/>
        <v>0</v>
      </c>
      <c r="AC1056" s="142">
        <f t="shared" si="211"/>
        <v>0</v>
      </c>
      <c r="AD1056" s="143">
        <f t="shared" si="212"/>
        <v>0</v>
      </c>
      <c r="AE1056" s="144" t="str">
        <f t="shared" si="213"/>
        <v/>
      </c>
      <c r="AF1056" s="144">
        <f t="shared" si="214"/>
        <v>0</v>
      </c>
      <c r="AG1056" s="144" t="str">
        <f t="shared" si="215"/>
        <v/>
      </c>
      <c r="AH1056" s="591">
        <f t="shared" si="216"/>
        <v>0</v>
      </c>
    </row>
    <row r="1057" spans="1:34">
      <c r="A1057" s="573"/>
      <c r="B1057" s="13">
        <v>140</v>
      </c>
      <c r="C1057" s="341" t="s">
        <v>2761</v>
      </c>
      <c r="D1057" s="341" t="s">
        <v>2406</v>
      </c>
      <c r="E1057" s="379" t="s">
        <v>100</v>
      </c>
      <c r="F1057" s="405">
        <v>2</v>
      </c>
      <c r="G1057" s="8"/>
      <c r="H1057" s="413">
        <v>949</v>
      </c>
      <c r="I1057" s="146">
        <f t="shared" si="206"/>
        <v>664.3</v>
      </c>
      <c r="J1057" s="255">
        <f t="shared" si="207"/>
        <v>25.549999999999997</v>
      </c>
      <c r="K1057" s="8" t="s">
        <v>3207</v>
      </c>
      <c r="L1057" s="401"/>
      <c r="M1057" s="229"/>
      <c r="N1057" s="8" t="s">
        <v>3208</v>
      </c>
      <c r="O1057" s="426">
        <v>3.2855999999999996E-2</v>
      </c>
      <c r="P1057" s="423">
        <v>1900</v>
      </c>
      <c r="Q1057" s="439">
        <v>13200</v>
      </c>
      <c r="R1057" s="451" t="s">
        <v>4770</v>
      </c>
      <c r="S1057" s="460"/>
      <c r="T1057" s="448">
        <v>20</v>
      </c>
      <c r="U1057" s="549" t="s">
        <v>4771</v>
      </c>
      <c r="V1057" s="522" t="s">
        <v>4807</v>
      </c>
      <c r="W1057" s="425" t="s">
        <v>4808</v>
      </c>
      <c r="X1057" s="169"/>
      <c r="Y1057" s="71" t="s">
        <v>247</v>
      </c>
      <c r="Z1057" s="145">
        <f t="shared" si="208"/>
        <v>0</v>
      </c>
      <c r="AA1057" s="145">
        <f t="shared" si="209"/>
        <v>0</v>
      </c>
      <c r="AB1057" s="257">
        <f t="shared" si="210"/>
        <v>0</v>
      </c>
      <c r="AC1057" s="142">
        <f t="shared" si="211"/>
        <v>0</v>
      </c>
      <c r="AD1057" s="143">
        <f t="shared" si="212"/>
        <v>0</v>
      </c>
      <c r="AE1057" s="144" t="str">
        <f t="shared" si="213"/>
        <v/>
      </c>
      <c r="AF1057" s="144">
        <f t="shared" si="214"/>
        <v>0</v>
      </c>
      <c r="AG1057" s="144" t="str">
        <f t="shared" si="215"/>
        <v/>
      </c>
      <c r="AH1057" s="591">
        <f t="shared" si="216"/>
        <v>0</v>
      </c>
    </row>
    <row r="1058" spans="1:34" ht="15.75">
      <c r="A1058" s="12" t="s">
        <v>5754</v>
      </c>
      <c r="B1058" s="13"/>
      <c r="C1058" s="348"/>
      <c r="D1058" s="382"/>
      <c r="E1058" s="380"/>
      <c r="F1058" s="401"/>
      <c r="G1058" s="8"/>
      <c r="H1058" s="413"/>
      <c r="I1058" s="410"/>
      <c r="J1058" s="565"/>
      <c r="K1058" s="417"/>
      <c r="L1058" s="8"/>
      <c r="M1058" s="478"/>
      <c r="N1058" s="417"/>
      <c r="O1058" s="346"/>
      <c r="P1058" s="423"/>
      <c r="Q1058" s="439"/>
      <c r="R1058" s="432"/>
      <c r="S1058" s="456"/>
      <c r="T1058" s="425"/>
      <c r="U1058" s="506"/>
      <c r="V1058" s="530"/>
      <c r="W1058" s="425"/>
      <c r="X1058" s="137"/>
      <c r="Y1058" s="71" t="s">
        <v>1015</v>
      </c>
      <c r="Z1058" s="195"/>
      <c r="AA1058" s="195"/>
      <c r="AB1058" s="142"/>
      <c r="AC1058" s="142"/>
      <c r="AD1058" s="143"/>
      <c r="AE1058" s="144"/>
      <c r="AF1058" s="144"/>
      <c r="AG1058" s="144"/>
      <c r="AH1058" s="591"/>
    </row>
    <row r="1059" spans="1:34">
      <c r="A1059" s="573"/>
      <c r="B1059" s="13">
        <v>141</v>
      </c>
      <c r="C1059" s="341" t="s">
        <v>2762</v>
      </c>
      <c r="D1059" s="341" t="s">
        <v>399</v>
      </c>
      <c r="E1059" s="379" t="s">
        <v>100</v>
      </c>
      <c r="F1059" s="405">
        <v>2</v>
      </c>
      <c r="G1059" s="8"/>
      <c r="H1059" s="413">
        <v>1121</v>
      </c>
      <c r="I1059" s="146">
        <f t="shared" si="206"/>
        <v>784.69999999999993</v>
      </c>
      <c r="J1059" s="255">
        <f t="shared" si="207"/>
        <v>30.180769230769229</v>
      </c>
      <c r="K1059" s="8" t="s">
        <v>3207</v>
      </c>
      <c r="L1059" s="401"/>
      <c r="M1059" s="229"/>
      <c r="N1059" s="8" t="s">
        <v>3208</v>
      </c>
      <c r="O1059" s="426">
        <v>5.6639999999999996E-2</v>
      </c>
      <c r="P1059" s="423">
        <v>1900</v>
      </c>
      <c r="Q1059" s="439">
        <v>14600</v>
      </c>
      <c r="R1059" s="451" t="s">
        <v>4809</v>
      </c>
      <c r="S1059" s="460"/>
      <c r="T1059" s="448">
        <v>15</v>
      </c>
      <c r="U1059" s="549" t="s">
        <v>4810</v>
      </c>
      <c r="V1059" s="519" t="s">
        <v>4811</v>
      </c>
      <c r="W1059" s="478" t="s">
        <v>4812</v>
      </c>
      <c r="X1059" s="169"/>
      <c r="Y1059" s="71" t="s">
        <v>247</v>
      </c>
      <c r="Z1059" s="145">
        <f t="shared" si="208"/>
        <v>0</v>
      </c>
      <c r="AA1059" s="145">
        <f t="shared" si="209"/>
        <v>0</v>
      </c>
      <c r="AB1059" s="257">
        <f t="shared" si="210"/>
        <v>0</v>
      </c>
      <c r="AC1059" s="142">
        <f t="shared" si="211"/>
        <v>0</v>
      </c>
      <c r="AD1059" s="143">
        <f t="shared" si="212"/>
        <v>0</v>
      </c>
      <c r="AE1059" s="144" t="str">
        <f t="shared" si="213"/>
        <v/>
      </c>
      <c r="AF1059" s="144">
        <f t="shared" si="214"/>
        <v>0</v>
      </c>
      <c r="AG1059" s="144" t="str">
        <f t="shared" si="215"/>
        <v/>
      </c>
      <c r="AH1059" s="591">
        <f t="shared" si="216"/>
        <v>0</v>
      </c>
    </row>
    <row r="1060" spans="1:34">
      <c r="A1060" s="573"/>
      <c r="B1060" s="13">
        <v>141</v>
      </c>
      <c r="C1060" s="341" t="s">
        <v>2763</v>
      </c>
      <c r="D1060" s="341" t="s">
        <v>399</v>
      </c>
      <c r="E1060" s="379" t="s">
        <v>100</v>
      </c>
      <c r="F1060" s="405">
        <v>2</v>
      </c>
      <c r="G1060" s="136"/>
      <c r="H1060" s="413">
        <v>1121</v>
      </c>
      <c r="I1060" s="146">
        <f t="shared" si="206"/>
        <v>784.69999999999993</v>
      </c>
      <c r="J1060" s="255">
        <f t="shared" si="207"/>
        <v>30.180769230769229</v>
      </c>
      <c r="K1060" s="8" t="s">
        <v>3207</v>
      </c>
      <c r="L1060" s="401"/>
      <c r="M1060" s="229"/>
      <c r="N1060" s="8" t="s">
        <v>3208</v>
      </c>
      <c r="O1060" s="426">
        <v>5.6639999999999996E-2</v>
      </c>
      <c r="P1060" s="423">
        <v>1900</v>
      </c>
      <c r="Q1060" s="439">
        <v>14600</v>
      </c>
      <c r="R1060" s="451" t="s">
        <v>4809</v>
      </c>
      <c r="S1060" s="460"/>
      <c r="T1060" s="448">
        <v>15</v>
      </c>
      <c r="U1060" s="549" t="s">
        <v>4810</v>
      </c>
      <c r="V1060" s="519" t="s">
        <v>4813</v>
      </c>
      <c r="W1060" s="478" t="s">
        <v>4814</v>
      </c>
      <c r="X1060" s="169"/>
      <c r="Y1060" s="71" t="s">
        <v>245</v>
      </c>
      <c r="Z1060" s="145">
        <f t="shared" si="208"/>
        <v>0</v>
      </c>
      <c r="AA1060" s="145">
        <f t="shared" si="209"/>
        <v>0</v>
      </c>
      <c r="AB1060" s="257">
        <f t="shared" si="210"/>
        <v>0</v>
      </c>
      <c r="AC1060" s="142">
        <f t="shared" si="211"/>
        <v>0</v>
      </c>
      <c r="AD1060" s="143">
        <f t="shared" si="212"/>
        <v>0</v>
      </c>
      <c r="AE1060" s="144" t="str">
        <f t="shared" si="213"/>
        <v/>
      </c>
      <c r="AF1060" s="144">
        <f t="shared" si="214"/>
        <v>0</v>
      </c>
      <c r="AG1060" s="144" t="str">
        <f t="shared" si="215"/>
        <v/>
      </c>
      <c r="AH1060" s="591">
        <f t="shared" si="216"/>
        <v>0</v>
      </c>
    </row>
    <row r="1061" spans="1:34">
      <c r="A1061" s="573"/>
      <c r="B1061" s="13">
        <v>141</v>
      </c>
      <c r="C1061" s="341" t="s">
        <v>2764</v>
      </c>
      <c r="D1061" s="341" t="s">
        <v>399</v>
      </c>
      <c r="E1061" s="379" t="s">
        <v>100</v>
      </c>
      <c r="F1061" s="405">
        <v>2</v>
      </c>
      <c r="G1061" s="8"/>
      <c r="H1061" s="413">
        <v>1325</v>
      </c>
      <c r="I1061" s="146">
        <f t="shared" si="206"/>
        <v>927.49999999999989</v>
      </c>
      <c r="J1061" s="255">
        <f t="shared" si="207"/>
        <v>35.67307692307692</v>
      </c>
      <c r="K1061" s="8" t="s">
        <v>3207</v>
      </c>
      <c r="L1061" s="401"/>
      <c r="M1061" s="229"/>
      <c r="N1061" s="8" t="s">
        <v>3208</v>
      </c>
      <c r="O1061" s="426">
        <v>5.6639999999999996E-2</v>
      </c>
      <c r="P1061" s="423">
        <v>1900</v>
      </c>
      <c r="Q1061" s="439">
        <v>15400</v>
      </c>
      <c r="R1061" s="451" t="s">
        <v>4809</v>
      </c>
      <c r="S1061" s="460"/>
      <c r="T1061" s="448">
        <v>15</v>
      </c>
      <c r="U1061" s="549" t="s">
        <v>4810</v>
      </c>
      <c r="V1061" s="533" t="s">
        <v>4815</v>
      </c>
      <c r="W1061" s="478" t="s">
        <v>4816</v>
      </c>
      <c r="X1061" s="169"/>
      <c r="Y1061" s="71" t="s">
        <v>6572</v>
      </c>
      <c r="Z1061" s="145">
        <f t="shared" si="208"/>
        <v>0</v>
      </c>
      <c r="AA1061" s="145">
        <f t="shared" si="209"/>
        <v>0</v>
      </c>
      <c r="AB1061" s="257">
        <f t="shared" si="210"/>
        <v>0</v>
      </c>
      <c r="AC1061" s="142">
        <f t="shared" si="211"/>
        <v>0</v>
      </c>
      <c r="AD1061" s="143">
        <f t="shared" si="212"/>
        <v>0</v>
      </c>
      <c r="AE1061" s="144" t="str">
        <f t="shared" si="213"/>
        <v/>
      </c>
      <c r="AF1061" s="144">
        <f t="shared" si="214"/>
        <v>0</v>
      </c>
      <c r="AG1061" s="144" t="str">
        <f t="shared" si="215"/>
        <v/>
      </c>
      <c r="AH1061" s="591">
        <f t="shared" si="216"/>
        <v>0</v>
      </c>
    </row>
    <row r="1062" spans="1:34">
      <c r="A1062" s="573"/>
      <c r="B1062" s="13">
        <v>141</v>
      </c>
      <c r="C1062" s="341" t="s">
        <v>2765</v>
      </c>
      <c r="D1062" s="341" t="s">
        <v>399</v>
      </c>
      <c r="E1062" s="379" t="s">
        <v>100</v>
      </c>
      <c r="F1062" s="405">
        <v>2</v>
      </c>
      <c r="G1062" s="8"/>
      <c r="H1062" s="413">
        <v>1322</v>
      </c>
      <c r="I1062" s="146">
        <f t="shared" si="206"/>
        <v>925.4</v>
      </c>
      <c r="J1062" s="255">
        <f t="shared" si="207"/>
        <v>35.592307692307692</v>
      </c>
      <c r="K1062" s="8" t="s">
        <v>3207</v>
      </c>
      <c r="L1062" s="401"/>
      <c r="M1062" s="229"/>
      <c r="N1062" s="8" t="s">
        <v>3208</v>
      </c>
      <c r="O1062" s="426">
        <v>5.6639999999999996E-2</v>
      </c>
      <c r="P1062" s="423">
        <v>1900</v>
      </c>
      <c r="Q1062" s="439">
        <v>14500</v>
      </c>
      <c r="R1062" s="451" t="s">
        <v>4809</v>
      </c>
      <c r="S1062" s="460"/>
      <c r="T1062" s="448">
        <v>20</v>
      </c>
      <c r="U1062" s="549" t="s">
        <v>4810</v>
      </c>
      <c r="V1062" s="522" t="s">
        <v>4817</v>
      </c>
      <c r="W1062" s="425" t="s">
        <v>4818</v>
      </c>
      <c r="X1062" s="169"/>
      <c r="Y1062" s="71" t="s">
        <v>245</v>
      </c>
      <c r="Z1062" s="145">
        <f t="shared" si="208"/>
        <v>0</v>
      </c>
      <c r="AA1062" s="145">
        <f t="shared" si="209"/>
        <v>0</v>
      </c>
      <c r="AB1062" s="257">
        <f t="shared" si="210"/>
        <v>0</v>
      </c>
      <c r="AC1062" s="142">
        <f t="shared" si="211"/>
        <v>0</v>
      </c>
      <c r="AD1062" s="143">
        <f t="shared" si="212"/>
        <v>0</v>
      </c>
      <c r="AE1062" s="144" t="str">
        <f t="shared" si="213"/>
        <v/>
      </c>
      <c r="AF1062" s="144">
        <f t="shared" si="214"/>
        <v>0</v>
      </c>
      <c r="AG1062" s="144" t="str">
        <f t="shared" si="215"/>
        <v/>
      </c>
      <c r="AH1062" s="591">
        <f t="shared" si="216"/>
        <v>0</v>
      </c>
    </row>
    <row r="1063" spans="1:34">
      <c r="A1063" s="573"/>
      <c r="B1063" s="13">
        <v>141</v>
      </c>
      <c r="C1063" s="341" t="s">
        <v>2766</v>
      </c>
      <c r="D1063" s="341" t="s">
        <v>399</v>
      </c>
      <c r="E1063" s="379" t="s">
        <v>100</v>
      </c>
      <c r="F1063" s="405">
        <v>2</v>
      </c>
      <c r="G1063" s="8"/>
      <c r="H1063" s="413">
        <v>1210</v>
      </c>
      <c r="I1063" s="146">
        <f t="shared" si="206"/>
        <v>847</v>
      </c>
      <c r="J1063" s="255">
        <f t="shared" si="207"/>
        <v>32.57692307692308</v>
      </c>
      <c r="K1063" s="8" t="s">
        <v>3207</v>
      </c>
      <c r="L1063" s="401"/>
      <c r="M1063" s="229"/>
      <c r="N1063" s="8" t="s">
        <v>3208</v>
      </c>
      <c r="O1063" s="426">
        <v>5.6639999999999996E-2</v>
      </c>
      <c r="P1063" s="423">
        <v>1900</v>
      </c>
      <c r="Q1063" s="439">
        <v>14100</v>
      </c>
      <c r="R1063" s="451" t="s">
        <v>4809</v>
      </c>
      <c r="S1063" s="460"/>
      <c r="T1063" s="448">
        <v>20</v>
      </c>
      <c r="U1063" s="549" t="s">
        <v>4810</v>
      </c>
      <c r="V1063" s="522" t="s">
        <v>4819</v>
      </c>
      <c r="W1063" s="425" t="s">
        <v>4820</v>
      </c>
      <c r="X1063" s="169"/>
      <c r="Y1063" s="238" t="s">
        <v>245</v>
      </c>
      <c r="Z1063" s="145">
        <f t="shared" si="208"/>
        <v>0</v>
      </c>
      <c r="AA1063" s="145">
        <f t="shared" si="209"/>
        <v>0</v>
      </c>
      <c r="AB1063" s="257">
        <f t="shared" si="210"/>
        <v>0</v>
      </c>
      <c r="AC1063" s="142">
        <f t="shared" si="211"/>
        <v>0</v>
      </c>
      <c r="AD1063" s="143">
        <f t="shared" si="212"/>
        <v>0</v>
      </c>
      <c r="AE1063" s="144" t="str">
        <f t="shared" si="213"/>
        <v/>
      </c>
      <c r="AF1063" s="144">
        <f t="shared" si="214"/>
        <v>0</v>
      </c>
      <c r="AG1063" s="144" t="str">
        <f t="shared" si="215"/>
        <v/>
      </c>
      <c r="AH1063" s="591">
        <f t="shared" si="216"/>
        <v>0</v>
      </c>
    </row>
    <row r="1064" spans="1:34">
      <c r="A1064" s="573"/>
      <c r="B1064" s="13">
        <v>141</v>
      </c>
      <c r="C1064" s="341" t="s">
        <v>2767</v>
      </c>
      <c r="D1064" s="341" t="s">
        <v>399</v>
      </c>
      <c r="E1064" s="379" t="s">
        <v>100</v>
      </c>
      <c r="F1064" s="405">
        <v>2</v>
      </c>
      <c r="G1064" s="8"/>
      <c r="H1064" s="413">
        <v>1274</v>
      </c>
      <c r="I1064" s="146">
        <f t="shared" si="206"/>
        <v>891.8</v>
      </c>
      <c r="J1064" s="255">
        <f t="shared" si="207"/>
        <v>34.299999999999997</v>
      </c>
      <c r="K1064" s="8" t="s">
        <v>3207</v>
      </c>
      <c r="L1064" s="401"/>
      <c r="M1064" s="229"/>
      <c r="N1064" s="8" t="s">
        <v>3208</v>
      </c>
      <c r="O1064" s="426">
        <v>5.6639999999999996E-2</v>
      </c>
      <c r="P1064" s="423">
        <v>1900</v>
      </c>
      <c r="Q1064" s="439">
        <v>14500</v>
      </c>
      <c r="R1064" s="451" t="s">
        <v>4809</v>
      </c>
      <c r="S1064" s="460"/>
      <c r="T1064" s="448">
        <v>15</v>
      </c>
      <c r="U1064" s="549" t="s">
        <v>4810</v>
      </c>
      <c r="V1064" s="533" t="s">
        <v>4821</v>
      </c>
      <c r="W1064" s="425" t="s">
        <v>4822</v>
      </c>
      <c r="X1064" s="169"/>
      <c r="Y1064" s="71" t="s">
        <v>245</v>
      </c>
      <c r="Z1064" s="145">
        <f t="shared" si="208"/>
        <v>0</v>
      </c>
      <c r="AA1064" s="145">
        <f t="shared" si="209"/>
        <v>0</v>
      </c>
      <c r="AB1064" s="257">
        <f t="shared" si="210"/>
        <v>0</v>
      </c>
      <c r="AC1064" s="142">
        <f t="shared" si="211"/>
        <v>0</v>
      </c>
      <c r="AD1064" s="143">
        <f t="shared" si="212"/>
        <v>0</v>
      </c>
      <c r="AE1064" s="144" t="str">
        <f t="shared" si="213"/>
        <v/>
      </c>
      <c r="AF1064" s="144">
        <f t="shared" si="214"/>
        <v>0</v>
      </c>
      <c r="AG1064" s="144" t="str">
        <f t="shared" si="215"/>
        <v/>
      </c>
      <c r="AH1064" s="591">
        <f t="shared" si="216"/>
        <v>0</v>
      </c>
    </row>
    <row r="1065" spans="1:34">
      <c r="A1065" s="573"/>
      <c r="B1065" s="13">
        <v>141</v>
      </c>
      <c r="C1065" s="341" t="s">
        <v>2768</v>
      </c>
      <c r="D1065" s="341" t="s">
        <v>399</v>
      </c>
      <c r="E1065" s="379" t="s">
        <v>100</v>
      </c>
      <c r="F1065" s="405">
        <v>2</v>
      </c>
      <c r="G1065" s="8"/>
      <c r="H1065" s="413">
        <v>1325</v>
      </c>
      <c r="I1065" s="146">
        <f t="shared" si="206"/>
        <v>927.49999999999989</v>
      </c>
      <c r="J1065" s="255">
        <f t="shared" si="207"/>
        <v>35.67307692307692</v>
      </c>
      <c r="K1065" s="8" t="s">
        <v>3207</v>
      </c>
      <c r="L1065" s="401"/>
      <c r="M1065" s="229"/>
      <c r="N1065" s="8" t="s">
        <v>3208</v>
      </c>
      <c r="O1065" s="426">
        <v>5.6639999999999996E-2</v>
      </c>
      <c r="P1065" s="423">
        <v>1900</v>
      </c>
      <c r="Q1065" s="439">
        <v>14500</v>
      </c>
      <c r="R1065" s="451" t="s">
        <v>4809</v>
      </c>
      <c r="S1065" s="460"/>
      <c r="T1065" s="448">
        <v>20</v>
      </c>
      <c r="U1065" s="549" t="s">
        <v>4810</v>
      </c>
      <c r="V1065" s="522" t="s">
        <v>4823</v>
      </c>
      <c r="W1065" s="425" t="s">
        <v>4824</v>
      </c>
      <c r="X1065" s="169"/>
      <c r="Y1065" s="71" t="s">
        <v>245</v>
      </c>
      <c r="Z1065" s="145">
        <f t="shared" si="208"/>
        <v>0</v>
      </c>
      <c r="AA1065" s="145">
        <f t="shared" si="209"/>
        <v>0</v>
      </c>
      <c r="AB1065" s="257">
        <f t="shared" si="210"/>
        <v>0</v>
      </c>
      <c r="AC1065" s="142">
        <f t="shared" si="211"/>
        <v>0</v>
      </c>
      <c r="AD1065" s="143">
        <f t="shared" si="212"/>
        <v>0</v>
      </c>
      <c r="AE1065" s="144" t="str">
        <f t="shared" si="213"/>
        <v/>
      </c>
      <c r="AF1065" s="144">
        <f t="shared" si="214"/>
        <v>0</v>
      </c>
      <c r="AG1065" s="144" t="str">
        <f t="shared" si="215"/>
        <v/>
      </c>
      <c r="AH1065" s="591">
        <f t="shared" si="216"/>
        <v>0</v>
      </c>
    </row>
    <row r="1066" spans="1:34">
      <c r="A1066" s="573"/>
      <c r="B1066" s="13">
        <v>141</v>
      </c>
      <c r="C1066" s="341" t="s">
        <v>2769</v>
      </c>
      <c r="D1066" s="341" t="s">
        <v>399</v>
      </c>
      <c r="E1066" s="379" t="s">
        <v>100</v>
      </c>
      <c r="F1066" s="405">
        <v>2</v>
      </c>
      <c r="G1066" s="8"/>
      <c r="H1066" s="413">
        <v>1325</v>
      </c>
      <c r="I1066" s="146">
        <f t="shared" si="206"/>
        <v>927.49999999999989</v>
      </c>
      <c r="J1066" s="255">
        <f t="shared" si="207"/>
        <v>35.67307692307692</v>
      </c>
      <c r="K1066" s="8" t="s">
        <v>3207</v>
      </c>
      <c r="L1066" s="401"/>
      <c r="M1066" s="229"/>
      <c r="N1066" s="8" t="s">
        <v>3208</v>
      </c>
      <c r="O1066" s="426">
        <v>5.6639999999999996E-2</v>
      </c>
      <c r="P1066" s="423">
        <v>1900</v>
      </c>
      <c r="Q1066" s="439">
        <v>14500</v>
      </c>
      <c r="R1066" s="451" t="s">
        <v>4809</v>
      </c>
      <c r="S1066" s="460"/>
      <c r="T1066" s="448">
        <v>15</v>
      </c>
      <c r="U1066" s="549" t="s">
        <v>4810</v>
      </c>
      <c r="V1066" s="533" t="s">
        <v>4825</v>
      </c>
      <c r="W1066" s="425" t="s">
        <v>4826</v>
      </c>
      <c r="X1066" s="169"/>
      <c r="Y1066" s="71" t="s">
        <v>245</v>
      </c>
      <c r="Z1066" s="145">
        <f t="shared" si="208"/>
        <v>0</v>
      </c>
      <c r="AA1066" s="145">
        <f t="shared" si="209"/>
        <v>0</v>
      </c>
      <c r="AB1066" s="257">
        <f t="shared" si="210"/>
        <v>0</v>
      </c>
      <c r="AC1066" s="142">
        <f t="shared" si="211"/>
        <v>0</v>
      </c>
      <c r="AD1066" s="143">
        <f t="shared" si="212"/>
        <v>0</v>
      </c>
      <c r="AE1066" s="144" t="str">
        <f t="shared" si="213"/>
        <v/>
      </c>
      <c r="AF1066" s="144">
        <f t="shared" si="214"/>
        <v>0</v>
      </c>
      <c r="AG1066" s="144" t="str">
        <f t="shared" si="215"/>
        <v/>
      </c>
      <c r="AH1066" s="591">
        <f t="shared" si="216"/>
        <v>0</v>
      </c>
    </row>
    <row r="1067" spans="1:34">
      <c r="A1067" s="573"/>
      <c r="B1067" s="13">
        <v>141</v>
      </c>
      <c r="C1067" s="341" t="s">
        <v>2770</v>
      </c>
      <c r="D1067" s="341" t="s">
        <v>399</v>
      </c>
      <c r="E1067" s="379" t="s">
        <v>100</v>
      </c>
      <c r="F1067" s="405">
        <v>2</v>
      </c>
      <c r="G1067" s="136"/>
      <c r="H1067" s="413">
        <v>1221</v>
      </c>
      <c r="I1067" s="146">
        <f t="shared" si="206"/>
        <v>854.69999999999993</v>
      </c>
      <c r="J1067" s="255">
        <f t="shared" si="207"/>
        <v>32.873076923076923</v>
      </c>
      <c r="K1067" s="8" t="s">
        <v>3207</v>
      </c>
      <c r="L1067" s="401"/>
      <c r="M1067" s="229"/>
      <c r="N1067" s="8" t="s">
        <v>3208</v>
      </c>
      <c r="O1067" s="426">
        <v>5.6639999999999996E-2</v>
      </c>
      <c r="P1067" s="423">
        <v>1900</v>
      </c>
      <c r="Q1067" s="439">
        <v>14500</v>
      </c>
      <c r="R1067" s="451" t="s">
        <v>4809</v>
      </c>
      <c r="S1067" s="460"/>
      <c r="T1067" s="448">
        <v>15</v>
      </c>
      <c r="U1067" s="549" t="s">
        <v>4810</v>
      </c>
      <c r="V1067" s="522" t="s">
        <v>4827</v>
      </c>
      <c r="W1067" s="425" t="s">
        <v>4828</v>
      </c>
      <c r="X1067" s="169"/>
      <c r="Y1067" s="71" t="s">
        <v>245</v>
      </c>
      <c r="Z1067" s="145">
        <f t="shared" si="208"/>
        <v>0</v>
      </c>
      <c r="AA1067" s="145">
        <f t="shared" si="209"/>
        <v>0</v>
      </c>
      <c r="AB1067" s="257">
        <f t="shared" si="210"/>
        <v>0</v>
      </c>
      <c r="AC1067" s="142">
        <f t="shared" si="211"/>
        <v>0</v>
      </c>
      <c r="AD1067" s="143">
        <f t="shared" si="212"/>
        <v>0</v>
      </c>
      <c r="AE1067" s="144" t="str">
        <f t="shared" si="213"/>
        <v/>
      </c>
      <c r="AF1067" s="144">
        <f t="shared" si="214"/>
        <v>0</v>
      </c>
      <c r="AG1067" s="144" t="str">
        <f t="shared" si="215"/>
        <v/>
      </c>
      <c r="AH1067" s="591">
        <f t="shared" si="216"/>
        <v>0</v>
      </c>
    </row>
    <row r="1068" spans="1:34">
      <c r="A1068" s="573"/>
      <c r="B1068" s="13">
        <v>141</v>
      </c>
      <c r="C1068" s="341" t="s">
        <v>2771</v>
      </c>
      <c r="D1068" s="341" t="s">
        <v>399</v>
      </c>
      <c r="E1068" s="379" t="s">
        <v>100</v>
      </c>
      <c r="F1068" s="405">
        <v>2</v>
      </c>
      <c r="G1068" s="8"/>
      <c r="H1068" s="413">
        <v>1121</v>
      </c>
      <c r="I1068" s="146">
        <f t="shared" si="206"/>
        <v>784.69999999999993</v>
      </c>
      <c r="J1068" s="255">
        <f t="shared" si="207"/>
        <v>30.180769230769229</v>
      </c>
      <c r="K1068" s="8" t="s">
        <v>3207</v>
      </c>
      <c r="L1068" s="401"/>
      <c r="M1068" s="229"/>
      <c r="N1068" s="8" t="s">
        <v>3208</v>
      </c>
      <c r="O1068" s="426">
        <v>5.6639999999999996E-2</v>
      </c>
      <c r="P1068" s="423">
        <v>1900</v>
      </c>
      <c r="Q1068" s="439">
        <v>14300</v>
      </c>
      <c r="R1068" s="451" t="s">
        <v>4809</v>
      </c>
      <c r="S1068" s="460"/>
      <c r="T1068" s="448">
        <v>20</v>
      </c>
      <c r="U1068" s="549" t="s">
        <v>4810</v>
      </c>
      <c r="V1068" s="522" t="s">
        <v>4829</v>
      </c>
      <c r="W1068" s="425" t="s">
        <v>4830</v>
      </c>
      <c r="X1068" s="169"/>
      <c r="Y1068" s="71" t="s">
        <v>247</v>
      </c>
      <c r="Z1068" s="145">
        <f t="shared" si="208"/>
        <v>0</v>
      </c>
      <c r="AA1068" s="145">
        <f t="shared" si="209"/>
        <v>0</v>
      </c>
      <c r="AB1068" s="257">
        <f t="shared" si="210"/>
        <v>0</v>
      </c>
      <c r="AC1068" s="142">
        <f t="shared" si="211"/>
        <v>0</v>
      </c>
      <c r="AD1068" s="143">
        <f t="shared" si="212"/>
        <v>0</v>
      </c>
      <c r="AE1068" s="144" t="str">
        <f t="shared" si="213"/>
        <v/>
      </c>
      <c r="AF1068" s="144">
        <f t="shared" si="214"/>
        <v>0</v>
      </c>
      <c r="AG1068" s="144" t="str">
        <f t="shared" si="215"/>
        <v/>
      </c>
      <c r="AH1068" s="591">
        <f t="shared" si="216"/>
        <v>0</v>
      </c>
    </row>
    <row r="1069" spans="1:34">
      <c r="A1069" s="573"/>
      <c r="B1069" s="13">
        <v>141</v>
      </c>
      <c r="C1069" s="341" t="s">
        <v>2772</v>
      </c>
      <c r="D1069" s="341" t="s">
        <v>399</v>
      </c>
      <c r="E1069" s="379" t="s">
        <v>100</v>
      </c>
      <c r="F1069" s="405">
        <v>2</v>
      </c>
      <c r="G1069" s="8"/>
      <c r="H1069" s="413">
        <v>1325</v>
      </c>
      <c r="I1069" s="146">
        <f t="shared" si="206"/>
        <v>927.49999999999989</v>
      </c>
      <c r="J1069" s="255">
        <f t="shared" si="207"/>
        <v>35.67307692307692</v>
      </c>
      <c r="K1069" s="8" t="s">
        <v>3207</v>
      </c>
      <c r="L1069" s="401"/>
      <c r="M1069" s="229"/>
      <c r="N1069" s="8" t="s">
        <v>3208</v>
      </c>
      <c r="O1069" s="426">
        <v>5.6639999999999996E-2</v>
      </c>
      <c r="P1069" s="423">
        <v>1900</v>
      </c>
      <c r="Q1069" s="439">
        <v>14900</v>
      </c>
      <c r="R1069" s="451" t="s">
        <v>4809</v>
      </c>
      <c r="S1069" s="460"/>
      <c r="T1069" s="448">
        <v>15</v>
      </c>
      <c r="U1069" s="549" t="s">
        <v>4810</v>
      </c>
      <c r="V1069" s="522" t="s">
        <v>4831</v>
      </c>
      <c r="W1069" s="425" t="s">
        <v>4832</v>
      </c>
      <c r="X1069" s="169"/>
      <c r="Y1069" s="71" t="s">
        <v>245</v>
      </c>
      <c r="Z1069" s="145">
        <f t="shared" si="208"/>
        <v>0</v>
      </c>
      <c r="AA1069" s="145">
        <f t="shared" si="209"/>
        <v>0</v>
      </c>
      <c r="AB1069" s="257">
        <f t="shared" si="210"/>
        <v>0</v>
      </c>
      <c r="AC1069" s="142">
        <f t="shared" si="211"/>
        <v>0</v>
      </c>
      <c r="AD1069" s="143">
        <f t="shared" si="212"/>
        <v>0</v>
      </c>
      <c r="AE1069" s="144" t="str">
        <f t="shared" si="213"/>
        <v/>
      </c>
      <c r="AF1069" s="144">
        <f t="shared" si="214"/>
        <v>0</v>
      </c>
      <c r="AG1069" s="144" t="str">
        <f t="shared" si="215"/>
        <v/>
      </c>
      <c r="AH1069" s="591">
        <f t="shared" si="216"/>
        <v>0</v>
      </c>
    </row>
    <row r="1070" spans="1:34">
      <c r="A1070" s="573"/>
      <c r="B1070" s="13">
        <v>141</v>
      </c>
      <c r="C1070" s="341" t="s">
        <v>2773</v>
      </c>
      <c r="D1070" s="341" t="s">
        <v>399</v>
      </c>
      <c r="E1070" s="379" t="s">
        <v>100</v>
      </c>
      <c r="F1070" s="405">
        <v>2</v>
      </c>
      <c r="G1070" s="8"/>
      <c r="H1070" s="413">
        <v>1325</v>
      </c>
      <c r="I1070" s="146">
        <f t="shared" si="206"/>
        <v>927.49999999999989</v>
      </c>
      <c r="J1070" s="255">
        <f t="shared" si="207"/>
        <v>35.67307692307692</v>
      </c>
      <c r="K1070" s="8" t="s">
        <v>3207</v>
      </c>
      <c r="L1070" s="401"/>
      <c r="M1070" s="229"/>
      <c r="N1070" s="8" t="s">
        <v>3208</v>
      </c>
      <c r="O1070" s="426">
        <v>5.6639999999999996E-2</v>
      </c>
      <c r="P1070" s="423">
        <v>1900</v>
      </c>
      <c r="Q1070" s="439">
        <v>14500</v>
      </c>
      <c r="R1070" s="451" t="s">
        <v>4809</v>
      </c>
      <c r="S1070" s="460"/>
      <c r="T1070" s="448">
        <v>15</v>
      </c>
      <c r="U1070" s="549" t="s">
        <v>4810</v>
      </c>
      <c r="V1070" s="533" t="s">
        <v>4833</v>
      </c>
      <c r="W1070" s="425" t="s">
        <v>4834</v>
      </c>
      <c r="X1070" s="169"/>
      <c r="Y1070" s="71" t="s">
        <v>245</v>
      </c>
      <c r="Z1070" s="145">
        <f t="shared" si="208"/>
        <v>0</v>
      </c>
      <c r="AA1070" s="145">
        <f t="shared" si="209"/>
        <v>0</v>
      </c>
      <c r="AB1070" s="257">
        <f t="shared" si="210"/>
        <v>0</v>
      </c>
      <c r="AC1070" s="142">
        <f t="shared" si="211"/>
        <v>0</v>
      </c>
      <c r="AD1070" s="143">
        <f t="shared" si="212"/>
        <v>0</v>
      </c>
      <c r="AE1070" s="144" t="str">
        <f t="shared" si="213"/>
        <v/>
      </c>
      <c r="AF1070" s="144">
        <f t="shared" si="214"/>
        <v>0</v>
      </c>
      <c r="AG1070" s="144" t="str">
        <f t="shared" si="215"/>
        <v/>
      </c>
      <c r="AH1070" s="591">
        <f t="shared" si="216"/>
        <v>0</v>
      </c>
    </row>
    <row r="1071" spans="1:34">
      <c r="A1071" s="573"/>
      <c r="B1071" s="13">
        <v>141</v>
      </c>
      <c r="C1071" s="341" t="s">
        <v>2774</v>
      </c>
      <c r="D1071" s="341" t="s">
        <v>399</v>
      </c>
      <c r="E1071" s="379" t="s">
        <v>100</v>
      </c>
      <c r="F1071" s="405">
        <v>2</v>
      </c>
      <c r="G1071" s="8"/>
      <c r="H1071" s="413">
        <v>1210</v>
      </c>
      <c r="I1071" s="146">
        <f t="shared" si="206"/>
        <v>847</v>
      </c>
      <c r="J1071" s="255">
        <f t="shared" si="207"/>
        <v>32.57692307692308</v>
      </c>
      <c r="K1071" s="8" t="s">
        <v>3207</v>
      </c>
      <c r="L1071" s="401"/>
      <c r="M1071" s="229"/>
      <c r="N1071" s="8" t="s">
        <v>3208</v>
      </c>
      <c r="O1071" s="426">
        <v>5.6639999999999996E-2</v>
      </c>
      <c r="P1071" s="423">
        <v>1900</v>
      </c>
      <c r="Q1071" s="439">
        <v>14500</v>
      </c>
      <c r="R1071" s="451" t="s">
        <v>4809</v>
      </c>
      <c r="S1071" s="460"/>
      <c r="T1071" s="448">
        <v>15</v>
      </c>
      <c r="U1071" s="549" t="s">
        <v>4810</v>
      </c>
      <c r="V1071" s="522" t="s">
        <v>4835</v>
      </c>
      <c r="W1071" s="425" t="s">
        <v>4836</v>
      </c>
      <c r="X1071" s="169"/>
      <c r="Y1071" s="71" t="s">
        <v>245</v>
      </c>
      <c r="Z1071" s="145">
        <f t="shared" si="208"/>
        <v>0</v>
      </c>
      <c r="AA1071" s="145">
        <f t="shared" si="209"/>
        <v>0</v>
      </c>
      <c r="AB1071" s="257">
        <f t="shared" si="210"/>
        <v>0</v>
      </c>
      <c r="AC1071" s="142">
        <f t="shared" si="211"/>
        <v>0</v>
      </c>
      <c r="AD1071" s="143">
        <f t="shared" si="212"/>
        <v>0</v>
      </c>
      <c r="AE1071" s="144" t="str">
        <f t="shared" si="213"/>
        <v/>
      </c>
      <c r="AF1071" s="144">
        <f t="shared" si="214"/>
        <v>0</v>
      </c>
      <c r="AG1071" s="144" t="str">
        <f t="shared" si="215"/>
        <v/>
      </c>
      <c r="AH1071" s="591">
        <f t="shared" si="216"/>
        <v>0</v>
      </c>
    </row>
    <row r="1072" spans="1:34">
      <c r="A1072" s="573"/>
      <c r="B1072" s="13">
        <v>141</v>
      </c>
      <c r="C1072" s="341" t="s">
        <v>2775</v>
      </c>
      <c r="D1072" s="341" t="s">
        <v>399</v>
      </c>
      <c r="E1072" s="379" t="s">
        <v>100</v>
      </c>
      <c r="F1072" s="405">
        <v>2</v>
      </c>
      <c r="G1072" s="8"/>
      <c r="H1072" s="413">
        <v>1325</v>
      </c>
      <c r="I1072" s="146">
        <f t="shared" si="206"/>
        <v>927.49999999999989</v>
      </c>
      <c r="J1072" s="255">
        <f t="shared" si="207"/>
        <v>35.67307692307692</v>
      </c>
      <c r="K1072" s="8" t="s">
        <v>3207</v>
      </c>
      <c r="L1072" s="401"/>
      <c r="M1072" s="229"/>
      <c r="N1072" s="8" t="s">
        <v>10</v>
      </c>
      <c r="O1072" s="426">
        <v>5.6639999999999996E-2</v>
      </c>
      <c r="P1072" s="423">
        <v>1900</v>
      </c>
      <c r="Q1072" s="439">
        <v>13300</v>
      </c>
      <c r="R1072" s="451" t="s">
        <v>4809</v>
      </c>
      <c r="S1072" s="460"/>
      <c r="T1072" s="448">
        <v>15</v>
      </c>
      <c r="U1072" s="549" t="s">
        <v>4810</v>
      </c>
      <c r="V1072" s="522" t="s">
        <v>4837</v>
      </c>
      <c r="W1072" s="425" t="s">
        <v>4838</v>
      </c>
      <c r="X1072" s="169"/>
      <c r="Y1072" s="71" t="s">
        <v>6572</v>
      </c>
      <c r="Z1072" s="145">
        <f t="shared" si="208"/>
        <v>0</v>
      </c>
      <c r="AA1072" s="145">
        <f t="shared" si="209"/>
        <v>0</v>
      </c>
      <c r="AB1072" s="257">
        <f t="shared" si="210"/>
        <v>0</v>
      </c>
      <c r="AC1072" s="142">
        <f t="shared" si="211"/>
        <v>0</v>
      </c>
      <c r="AD1072" s="143">
        <f t="shared" si="212"/>
        <v>0</v>
      </c>
      <c r="AE1072" s="144" t="str">
        <f t="shared" si="213"/>
        <v/>
      </c>
      <c r="AF1072" s="144" t="str">
        <f t="shared" si="214"/>
        <v/>
      </c>
      <c r="AG1072" s="144">
        <f t="shared" si="215"/>
        <v>0</v>
      </c>
      <c r="AH1072" s="591">
        <f t="shared" si="216"/>
        <v>0</v>
      </c>
    </row>
    <row r="1073" spans="1:34">
      <c r="A1073" s="573"/>
      <c r="B1073" s="13">
        <v>141</v>
      </c>
      <c r="C1073" s="341" t="s">
        <v>2776</v>
      </c>
      <c r="D1073" s="341" t="s">
        <v>399</v>
      </c>
      <c r="E1073" s="379" t="s">
        <v>100</v>
      </c>
      <c r="F1073" s="405">
        <v>2</v>
      </c>
      <c r="G1073" s="8"/>
      <c r="H1073" s="413">
        <v>1325</v>
      </c>
      <c r="I1073" s="146">
        <f t="shared" si="206"/>
        <v>927.49999999999989</v>
      </c>
      <c r="J1073" s="255">
        <f t="shared" si="207"/>
        <v>35.67307692307692</v>
      </c>
      <c r="K1073" s="8" t="s">
        <v>3207</v>
      </c>
      <c r="L1073" s="401"/>
      <c r="M1073" s="229"/>
      <c r="N1073" s="8" t="s">
        <v>10</v>
      </c>
      <c r="O1073" s="426">
        <v>5.6639999999999996E-2</v>
      </c>
      <c r="P1073" s="423">
        <v>1900</v>
      </c>
      <c r="Q1073" s="439">
        <v>14500</v>
      </c>
      <c r="R1073" s="451" t="s">
        <v>4809</v>
      </c>
      <c r="S1073" s="460"/>
      <c r="T1073" s="448">
        <v>15</v>
      </c>
      <c r="U1073" s="549" t="s">
        <v>4810</v>
      </c>
      <c r="V1073" s="524" t="s">
        <v>4839</v>
      </c>
      <c r="W1073" s="425" t="s">
        <v>4840</v>
      </c>
      <c r="X1073" s="169"/>
      <c r="Y1073" s="71" t="s">
        <v>245</v>
      </c>
      <c r="Z1073" s="145">
        <f t="shared" si="208"/>
        <v>0</v>
      </c>
      <c r="AA1073" s="145">
        <f t="shared" si="209"/>
        <v>0</v>
      </c>
      <c r="AB1073" s="257">
        <f t="shared" si="210"/>
        <v>0</v>
      </c>
      <c r="AC1073" s="142">
        <f t="shared" si="211"/>
        <v>0</v>
      </c>
      <c r="AD1073" s="143">
        <f t="shared" si="212"/>
        <v>0</v>
      </c>
      <c r="AE1073" s="144" t="str">
        <f t="shared" si="213"/>
        <v/>
      </c>
      <c r="AF1073" s="144" t="str">
        <f t="shared" si="214"/>
        <v/>
      </c>
      <c r="AG1073" s="144">
        <f t="shared" si="215"/>
        <v>0</v>
      </c>
      <c r="AH1073" s="591">
        <f t="shared" si="216"/>
        <v>0</v>
      </c>
    </row>
    <row r="1074" spans="1:34">
      <c r="A1074" s="573"/>
      <c r="B1074" s="13">
        <v>141</v>
      </c>
      <c r="C1074" s="341" t="s">
        <v>2777</v>
      </c>
      <c r="D1074" s="341" t="s">
        <v>399</v>
      </c>
      <c r="E1074" s="379" t="s">
        <v>100</v>
      </c>
      <c r="F1074" s="405">
        <v>2</v>
      </c>
      <c r="G1074" s="8"/>
      <c r="H1074" s="413">
        <v>1210</v>
      </c>
      <c r="I1074" s="146">
        <f t="shared" si="206"/>
        <v>847</v>
      </c>
      <c r="J1074" s="255">
        <f t="shared" si="207"/>
        <v>32.57692307692308</v>
      </c>
      <c r="K1074" s="8" t="s">
        <v>3207</v>
      </c>
      <c r="L1074" s="401"/>
      <c r="M1074" s="229"/>
      <c r="N1074" s="8" t="s">
        <v>3208</v>
      </c>
      <c r="O1074" s="426">
        <v>5.6639999999999996E-2</v>
      </c>
      <c r="P1074" s="423">
        <v>1900</v>
      </c>
      <c r="Q1074" s="439">
        <v>15000</v>
      </c>
      <c r="R1074" s="451" t="s">
        <v>4809</v>
      </c>
      <c r="S1074" s="460"/>
      <c r="T1074" s="448">
        <v>15</v>
      </c>
      <c r="U1074" s="549" t="s">
        <v>4810</v>
      </c>
      <c r="V1074" s="522" t="s">
        <v>4841</v>
      </c>
      <c r="W1074" s="425" t="s">
        <v>6016</v>
      </c>
      <c r="X1074" s="169"/>
      <c r="Y1074" s="71" t="s">
        <v>246</v>
      </c>
      <c r="Z1074" s="145">
        <f t="shared" si="208"/>
        <v>0</v>
      </c>
      <c r="AA1074" s="145">
        <f t="shared" si="209"/>
        <v>0</v>
      </c>
      <c r="AB1074" s="257">
        <f t="shared" si="210"/>
        <v>0</v>
      </c>
      <c r="AC1074" s="142">
        <f t="shared" si="211"/>
        <v>0</v>
      </c>
      <c r="AD1074" s="143">
        <f t="shared" si="212"/>
        <v>0</v>
      </c>
      <c r="AE1074" s="144" t="str">
        <f t="shared" si="213"/>
        <v/>
      </c>
      <c r="AF1074" s="144">
        <f t="shared" si="214"/>
        <v>0</v>
      </c>
      <c r="AG1074" s="144" t="str">
        <f t="shared" si="215"/>
        <v/>
      </c>
      <c r="AH1074" s="591">
        <f t="shared" si="216"/>
        <v>0</v>
      </c>
    </row>
    <row r="1075" spans="1:34">
      <c r="A1075" s="573"/>
      <c r="B1075" s="13">
        <v>141</v>
      </c>
      <c r="C1075" s="341" t="s">
        <v>2778</v>
      </c>
      <c r="D1075" s="341" t="s">
        <v>399</v>
      </c>
      <c r="E1075" s="379" t="s">
        <v>100</v>
      </c>
      <c r="F1075" s="405">
        <v>2</v>
      </c>
      <c r="G1075" s="8"/>
      <c r="H1075" s="413">
        <v>1185</v>
      </c>
      <c r="I1075" s="146">
        <f t="shared" si="206"/>
        <v>829.5</v>
      </c>
      <c r="J1075" s="255">
        <f t="shared" si="207"/>
        <v>31.903846153846153</v>
      </c>
      <c r="K1075" s="8" t="s">
        <v>3207</v>
      </c>
      <c r="L1075" s="401"/>
      <c r="M1075" s="229"/>
      <c r="N1075" s="8" t="s">
        <v>3208</v>
      </c>
      <c r="O1075" s="426">
        <v>5.6639999999999996E-2</v>
      </c>
      <c r="P1075" s="423">
        <v>1900</v>
      </c>
      <c r="Q1075" s="439">
        <v>14900</v>
      </c>
      <c r="R1075" s="451" t="s">
        <v>4809</v>
      </c>
      <c r="S1075" s="460"/>
      <c r="T1075" s="448">
        <v>15</v>
      </c>
      <c r="U1075" s="549" t="s">
        <v>4810</v>
      </c>
      <c r="V1075" s="522" t="s">
        <v>4843</v>
      </c>
      <c r="W1075" s="425" t="s">
        <v>4844</v>
      </c>
      <c r="X1075" s="169"/>
      <c r="Y1075" s="71" t="s">
        <v>245</v>
      </c>
      <c r="Z1075" s="145">
        <f t="shared" si="208"/>
        <v>0</v>
      </c>
      <c r="AA1075" s="145">
        <f t="shared" si="209"/>
        <v>0</v>
      </c>
      <c r="AB1075" s="257">
        <f t="shared" si="210"/>
        <v>0</v>
      </c>
      <c r="AC1075" s="142">
        <f t="shared" si="211"/>
        <v>0</v>
      </c>
      <c r="AD1075" s="143">
        <f t="shared" si="212"/>
        <v>0</v>
      </c>
      <c r="AE1075" s="144" t="str">
        <f t="shared" si="213"/>
        <v/>
      </c>
      <c r="AF1075" s="144">
        <f t="shared" si="214"/>
        <v>0</v>
      </c>
      <c r="AG1075" s="144" t="str">
        <f t="shared" si="215"/>
        <v/>
      </c>
      <c r="AH1075" s="591">
        <f t="shared" si="216"/>
        <v>0</v>
      </c>
    </row>
    <row r="1076" spans="1:34">
      <c r="A1076" s="573"/>
      <c r="B1076" s="13">
        <v>141</v>
      </c>
      <c r="C1076" s="341" t="s">
        <v>2779</v>
      </c>
      <c r="D1076" s="341" t="s">
        <v>399</v>
      </c>
      <c r="E1076" s="379" t="s">
        <v>100</v>
      </c>
      <c r="F1076" s="405">
        <v>2</v>
      </c>
      <c r="G1076" s="8"/>
      <c r="H1076" s="413">
        <v>1153</v>
      </c>
      <c r="I1076" s="146">
        <f t="shared" si="206"/>
        <v>807.09999999999991</v>
      </c>
      <c r="J1076" s="255">
        <f t="shared" si="207"/>
        <v>31.042307692307688</v>
      </c>
      <c r="K1076" s="8" t="s">
        <v>3207</v>
      </c>
      <c r="L1076" s="401"/>
      <c r="M1076" s="229"/>
      <c r="N1076" s="8" t="s">
        <v>3208</v>
      </c>
      <c r="O1076" s="426">
        <v>5.6639999999999996E-2</v>
      </c>
      <c r="P1076" s="423">
        <v>1900</v>
      </c>
      <c r="Q1076" s="439">
        <v>15000</v>
      </c>
      <c r="R1076" s="451" t="s">
        <v>4809</v>
      </c>
      <c r="S1076" s="460"/>
      <c r="T1076" s="448">
        <v>15</v>
      </c>
      <c r="U1076" s="549" t="s">
        <v>4810</v>
      </c>
      <c r="V1076" s="522" t="s">
        <v>4845</v>
      </c>
      <c r="W1076" s="425" t="s">
        <v>6017</v>
      </c>
      <c r="X1076" s="169"/>
      <c r="Y1076" s="71" t="s">
        <v>245</v>
      </c>
      <c r="Z1076" s="145">
        <f t="shared" si="208"/>
        <v>0</v>
      </c>
      <c r="AA1076" s="145">
        <f t="shared" si="209"/>
        <v>0</v>
      </c>
      <c r="AB1076" s="257">
        <f t="shared" si="210"/>
        <v>0</v>
      </c>
      <c r="AC1076" s="142">
        <f t="shared" si="211"/>
        <v>0</v>
      </c>
      <c r="AD1076" s="143">
        <f t="shared" si="212"/>
        <v>0</v>
      </c>
      <c r="AE1076" s="144" t="str">
        <f t="shared" si="213"/>
        <v/>
      </c>
      <c r="AF1076" s="144">
        <f t="shared" si="214"/>
        <v>0</v>
      </c>
      <c r="AG1076" s="144" t="str">
        <f t="shared" si="215"/>
        <v/>
      </c>
      <c r="AH1076" s="591">
        <f t="shared" si="216"/>
        <v>0</v>
      </c>
    </row>
    <row r="1077" spans="1:34">
      <c r="A1077" s="573"/>
      <c r="B1077" s="13">
        <v>141</v>
      </c>
      <c r="C1077" s="341" t="s">
        <v>2780</v>
      </c>
      <c r="D1077" s="341" t="s">
        <v>399</v>
      </c>
      <c r="E1077" s="379" t="s">
        <v>100</v>
      </c>
      <c r="F1077" s="405">
        <v>2</v>
      </c>
      <c r="G1077" s="8"/>
      <c r="H1077" s="413">
        <v>1153</v>
      </c>
      <c r="I1077" s="146">
        <f t="shared" si="206"/>
        <v>807.09999999999991</v>
      </c>
      <c r="J1077" s="255">
        <f t="shared" si="207"/>
        <v>31.042307692307688</v>
      </c>
      <c r="K1077" s="8" t="s">
        <v>3207</v>
      </c>
      <c r="L1077" s="401"/>
      <c r="M1077" s="229"/>
      <c r="N1077" s="8" t="s">
        <v>3208</v>
      </c>
      <c r="O1077" s="426">
        <v>5.6639999999999996E-2</v>
      </c>
      <c r="P1077" s="423">
        <v>1900</v>
      </c>
      <c r="Q1077" s="439">
        <v>15400</v>
      </c>
      <c r="R1077" s="451" t="s">
        <v>4809</v>
      </c>
      <c r="S1077" s="460"/>
      <c r="T1077" s="448">
        <v>15</v>
      </c>
      <c r="U1077" s="549" t="s">
        <v>4810</v>
      </c>
      <c r="V1077" s="522" t="s">
        <v>4847</v>
      </c>
      <c r="W1077" s="425" t="s">
        <v>6018</v>
      </c>
      <c r="X1077" s="169"/>
      <c r="Y1077" s="71" t="s">
        <v>245</v>
      </c>
      <c r="Z1077" s="145">
        <f t="shared" si="208"/>
        <v>0</v>
      </c>
      <c r="AA1077" s="145">
        <f t="shared" si="209"/>
        <v>0</v>
      </c>
      <c r="AB1077" s="257">
        <f t="shared" si="210"/>
        <v>0</v>
      </c>
      <c r="AC1077" s="142">
        <f t="shared" si="211"/>
        <v>0</v>
      </c>
      <c r="AD1077" s="143">
        <f t="shared" si="212"/>
        <v>0</v>
      </c>
      <c r="AE1077" s="144" t="str">
        <f t="shared" si="213"/>
        <v/>
      </c>
      <c r="AF1077" s="144">
        <f t="shared" si="214"/>
        <v>0</v>
      </c>
      <c r="AG1077" s="144" t="str">
        <f t="shared" si="215"/>
        <v/>
      </c>
      <c r="AH1077" s="591">
        <f t="shared" si="216"/>
        <v>0</v>
      </c>
    </row>
    <row r="1078" spans="1:34">
      <c r="A1078" s="573"/>
      <c r="B1078" s="13">
        <v>141</v>
      </c>
      <c r="C1078" s="341" t="s">
        <v>2781</v>
      </c>
      <c r="D1078" s="341" t="s">
        <v>399</v>
      </c>
      <c r="E1078" s="379" t="s">
        <v>100</v>
      </c>
      <c r="F1078" s="405">
        <v>2</v>
      </c>
      <c r="G1078" s="8"/>
      <c r="H1078" s="413">
        <v>1238</v>
      </c>
      <c r="I1078" s="146">
        <f t="shared" si="206"/>
        <v>866.59999999999991</v>
      </c>
      <c r="J1078" s="255">
        <f t="shared" si="207"/>
        <v>33.330769230769228</v>
      </c>
      <c r="K1078" s="8" t="s">
        <v>3207</v>
      </c>
      <c r="L1078" s="401"/>
      <c r="M1078" s="229"/>
      <c r="N1078" s="8" t="s">
        <v>3208</v>
      </c>
      <c r="O1078" s="426">
        <v>5.6639999999999996E-2</v>
      </c>
      <c r="P1078" s="423">
        <v>1900</v>
      </c>
      <c r="Q1078" s="439">
        <v>15400</v>
      </c>
      <c r="R1078" s="451" t="s">
        <v>4809</v>
      </c>
      <c r="S1078" s="460"/>
      <c r="T1078" s="448">
        <v>15</v>
      </c>
      <c r="U1078" s="549" t="s">
        <v>4810</v>
      </c>
      <c r="V1078" s="522" t="s">
        <v>4849</v>
      </c>
      <c r="W1078" s="425" t="s">
        <v>4850</v>
      </c>
      <c r="X1078" s="169"/>
      <c r="Y1078" s="71" t="s">
        <v>245</v>
      </c>
      <c r="Z1078" s="145">
        <f t="shared" si="208"/>
        <v>0</v>
      </c>
      <c r="AA1078" s="145">
        <f t="shared" si="209"/>
        <v>0</v>
      </c>
      <c r="AB1078" s="257">
        <f t="shared" si="210"/>
        <v>0</v>
      </c>
      <c r="AC1078" s="142">
        <f t="shared" si="211"/>
        <v>0</v>
      </c>
      <c r="AD1078" s="143">
        <f t="shared" si="212"/>
        <v>0</v>
      </c>
      <c r="AE1078" s="144" t="str">
        <f t="shared" si="213"/>
        <v/>
      </c>
      <c r="AF1078" s="144">
        <f t="shared" si="214"/>
        <v>0</v>
      </c>
      <c r="AG1078" s="144" t="str">
        <f t="shared" si="215"/>
        <v/>
      </c>
      <c r="AH1078" s="591">
        <f t="shared" si="216"/>
        <v>0</v>
      </c>
    </row>
    <row r="1079" spans="1:34">
      <c r="A1079" s="573"/>
      <c r="B1079" s="13">
        <v>141</v>
      </c>
      <c r="C1079" s="341" t="s">
        <v>2782</v>
      </c>
      <c r="D1079" s="341" t="s">
        <v>399</v>
      </c>
      <c r="E1079" s="379" t="s">
        <v>100</v>
      </c>
      <c r="F1079" s="405">
        <v>2</v>
      </c>
      <c r="G1079" s="8"/>
      <c r="H1079" s="413">
        <v>1153</v>
      </c>
      <c r="I1079" s="146">
        <f t="shared" si="206"/>
        <v>807.09999999999991</v>
      </c>
      <c r="J1079" s="255">
        <f t="shared" si="207"/>
        <v>31.042307692307688</v>
      </c>
      <c r="K1079" s="8" t="s">
        <v>3207</v>
      </c>
      <c r="L1079" s="401"/>
      <c r="M1079" s="229"/>
      <c r="N1079" s="8" t="s">
        <v>3208</v>
      </c>
      <c r="O1079" s="426">
        <v>5.6639999999999996E-2</v>
      </c>
      <c r="P1079" s="423">
        <v>1900</v>
      </c>
      <c r="Q1079" s="439">
        <v>15300</v>
      </c>
      <c r="R1079" s="451" t="s">
        <v>4809</v>
      </c>
      <c r="S1079" s="460"/>
      <c r="T1079" s="448">
        <v>15</v>
      </c>
      <c r="U1079" s="549" t="s">
        <v>4810</v>
      </c>
      <c r="V1079" s="522" t="s">
        <v>4851</v>
      </c>
      <c r="W1079" s="425" t="s">
        <v>4852</v>
      </c>
      <c r="X1079" s="169"/>
      <c r="Y1079" s="71" t="s">
        <v>245</v>
      </c>
      <c r="Z1079" s="145">
        <f t="shared" si="208"/>
        <v>0</v>
      </c>
      <c r="AA1079" s="145">
        <f t="shared" si="209"/>
        <v>0</v>
      </c>
      <c r="AB1079" s="257">
        <f t="shared" si="210"/>
        <v>0</v>
      </c>
      <c r="AC1079" s="142">
        <f t="shared" si="211"/>
        <v>0</v>
      </c>
      <c r="AD1079" s="143">
        <f t="shared" si="212"/>
        <v>0</v>
      </c>
      <c r="AE1079" s="144" t="str">
        <f t="shared" si="213"/>
        <v/>
      </c>
      <c r="AF1079" s="144">
        <f t="shared" si="214"/>
        <v>0</v>
      </c>
      <c r="AG1079" s="144" t="str">
        <f t="shared" si="215"/>
        <v/>
      </c>
      <c r="AH1079" s="591">
        <f t="shared" si="216"/>
        <v>0</v>
      </c>
    </row>
    <row r="1080" spans="1:34">
      <c r="A1080" s="573"/>
      <c r="B1080" s="13">
        <v>141</v>
      </c>
      <c r="C1080" s="341" t="s">
        <v>2783</v>
      </c>
      <c r="D1080" s="341" t="s">
        <v>399</v>
      </c>
      <c r="E1080" s="379" t="s">
        <v>100</v>
      </c>
      <c r="F1080" s="405">
        <v>2</v>
      </c>
      <c r="G1080" s="8"/>
      <c r="H1080" s="413">
        <v>1153</v>
      </c>
      <c r="I1080" s="146">
        <f t="shared" si="206"/>
        <v>807.09999999999991</v>
      </c>
      <c r="J1080" s="255">
        <f t="shared" si="207"/>
        <v>31.042307692307688</v>
      </c>
      <c r="K1080" s="8" t="s">
        <v>3207</v>
      </c>
      <c r="L1080" s="401"/>
      <c r="M1080" s="229"/>
      <c r="N1080" s="8" t="s">
        <v>3208</v>
      </c>
      <c r="O1080" s="426">
        <v>5.6639999999999996E-2</v>
      </c>
      <c r="P1080" s="423">
        <v>1900</v>
      </c>
      <c r="Q1080" s="439">
        <v>14900</v>
      </c>
      <c r="R1080" s="451" t="s">
        <v>4809</v>
      </c>
      <c r="S1080" s="460"/>
      <c r="T1080" s="448">
        <v>15</v>
      </c>
      <c r="U1080" s="549" t="s">
        <v>4810</v>
      </c>
      <c r="V1080" s="522" t="s">
        <v>4853</v>
      </c>
      <c r="W1080" s="425" t="s">
        <v>4854</v>
      </c>
      <c r="X1080" s="169"/>
      <c r="Y1080" s="71" t="s">
        <v>245</v>
      </c>
      <c r="Z1080" s="145">
        <f t="shared" si="208"/>
        <v>0</v>
      </c>
      <c r="AA1080" s="145">
        <f t="shared" si="209"/>
        <v>0</v>
      </c>
      <c r="AB1080" s="257">
        <f t="shared" si="210"/>
        <v>0</v>
      </c>
      <c r="AC1080" s="142">
        <f t="shared" si="211"/>
        <v>0</v>
      </c>
      <c r="AD1080" s="143">
        <f t="shared" si="212"/>
        <v>0</v>
      </c>
      <c r="AE1080" s="144" t="str">
        <f t="shared" si="213"/>
        <v/>
      </c>
      <c r="AF1080" s="144">
        <f t="shared" si="214"/>
        <v>0</v>
      </c>
      <c r="AG1080" s="144" t="str">
        <f t="shared" si="215"/>
        <v/>
      </c>
      <c r="AH1080" s="591">
        <f t="shared" si="216"/>
        <v>0</v>
      </c>
    </row>
    <row r="1081" spans="1:34">
      <c r="A1081" s="573"/>
      <c r="B1081" s="13">
        <v>141</v>
      </c>
      <c r="C1081" s="341" t="s">
        <v>2784</v>
      </c>
      <c r="D1081" s="341" t="s">
        <v>399</v>
      </c>
      <c r="E1081" s="379" t="s">
        <v>100</v>
      </c>
      <c r="F1081" s="405">
        <v>2</v>
      </c>
      <c r="G1081" s="8"/>
      <c r="H1081" s="413">
        <v>1210</v>
      </c>
      <c r="I1081" s="146">
        <f t="shared" si="206"/>
        <v>847</v>
      </c>
      <c r="J1081" s="255">
        <f t="shared" si="207"/>
        <v>32.57692307692308</v>
      </c>
      <c r="K1081" s="8" t="s">
        <v>3207</v>
      </c>
      <c r="L1081" s="401"/>
      <c r="M1081" s="229"/>
      <c r="N1081" s="8" t="s">
        <v>10</v>
      </c>
      <c r="O1081" s="426">
        <v>5.6639999999999996E-2</v>
      </c>
      <c r="P1081" s="423">
        <v>1900</v>
      </c>
      <c r="Q1081" s="439">
        <v>14600</v>
      </c>
      <c r="R1081" s="451" t="s">
        <v>4809</v>
      </c>
      <c r="S1081" s="460"/>
      <c r="T1081" s="448">
        <v>15</v>
      </c>
      <c r="U1081" s="549" t="s">
        <v>4810</v>
      </c>
      <c r="V1081" s="522" t="s">
        <v>4855</v>
      </c>
      <c r="W1081" s="425" t="s">
        <v>4856</v>
      </c>
      <c r="X1081" s="169"/>
      <c r="Y1081" s="71" t="s">
        <v>6572</v>
      </c>
      <c r="Z1081" s="145">
        <f t="shared" si="208"/>
        <v>0</v>
      </c>
      <c r="AA1081" s="145">
        <f t="shared" si="209"/>
        <v>0</v>
      </c>
      <c r="AB1081" s="257">
        <f t="shared" si="210"/>
        <v>0</v>
      </c>
      <c r="AC1081" s="142">
        <f t="shared" si="211"/>
        <v>0</v>
      </c>
      <c r="AD1081" s="143">
        <f t="shared" si="212"/>
        <v>0</v>
      </c>
      <c r="AE1081" s="144" t="str">
        <f t="shared" si="213"/>
        <v/>
      </c>
      <c r="AF1081" s="144" t="str">
        <f t="shared" si="214"/>
        <v/>
      </c>
      <c r="AG1081" s="144">
        <f t="shared" si="215"/>
        <v>0</v>
      </c>
      <c r="AH1081" s="591">
        <f t="shared" si="216"/>
        <v>0</v>
      </c>
    </row>
    <row r="1082" spans="1:34">
      <c r="A1082" s="573"/>
      <c r="B1082" s="13">
        <v>141</v>
      </c>
      <c r="C1082" s="341" t="s">
        <v>2785</v>
      </c>
      <c r="D1082" s="341" t="s">
        <v>399</v>
      </c>
      <c r="E1082" s="379" t="s">
        <v>100</v>
      </c>
      <c r="F1082" s="405">
        <v>2</v>
      </c>
      <c r="G1082" s="8"/>
      <c r="H1082" s="413">
        <v>1153</v>
      </c>
      <c r="I1082" s="146">
        <f t="shared" si="206"/>
        <v>807.09999999999991</v>
      </c>
      <c r="J1082" s="255">
        <f t="shared" si="207"/>
        <v>31.042307692307688</v>
      </c>
      <c r="K1082" s="8" t="s">
        <v>3207</v>
      </c>
      <c r="L1082" s="401"/>
      <c r="M1082" s="229"/>
      <c r="N1082" s="8" t="s">
        <v>3208</v>
      </c>
      <c r="O1082" s="426">
        <v>5.6639999999999996E-2</v>
      </c>
      <c r="P1082" s="423">
        <v>1900</v>
      </c>
      <c r="Q1082" s="439">
        <v>14900</v>
      </c>
      <c r="R1082" s="451" t="s">
        <v>4809</v>
      </c>
      <c r="S1082" s="460"/>
      <c r="T1082" s="448">
        <v>15</v>
      </c>
      <c r="U1082" s="549" t="s">
        <v>4810</v>
      </c>
      <c r="V1082" s="522" t="s">
        <v>4857</v>
      </c>
      <c r="W1082" s="425" t="s">
        <v>4858</v>
      </c>
      <c r="X1082" s="169"/>
      <c r="Y1082" s="71" t="s">
        <v>245</v>
      </c>
      <c r="Z1082" s="145">
        <f t="shared" si="208"/>
        <v>0</v>
      </c>
      <c r="AA1082" s="145">
        <f t="shared" si="209"/>
        <v>0</v>
      </c>
      <c r="AB1082" s="257">
        <f t="shared" si="210"/>
        <v>0</v>
      </c>
      <c r="AC1082" s="142">
        <f t="shared" si="211"/>
        <v>0</v>
      </c>
      <c r="AD1082" s="143">
        <f t="shared" si="212"/>
        <v>0</v>
      </c>
      <c r="AE1082" s="144" t="str">
        <f t="shared" si="213"/>
        <v/>
      </c>
      <c r="AF1082" s="144">
        <f t="shared" si="214"/>
        <v>0</v>
      </c>
      <c r="AG1082" s="144" t="str">
        <f t="shared" si="215"/>
        <v/>
      </c>
      <c r="AH1082" s="591">
        <f t="shared" si="216"/>
        <v>0</v>
      </c>
    </row>
    <row r="1083" spans="1:34">
      <c r="A1083" s="573"/>
      <c r="B1083" s="13">
        <v>141</v>
      </c>
      <c r="C1083" s="341" t="s">
        <v>2786</v>
      </c>
      <c r="D1083" s="341" t="s">
        <v>399</v>
      </c>
      <c r="E1083" s="379" t="s">
        <v>100</v>
      </c>
      <c r="F1083" s="405">
        <v>2</v>
      </c>
      <c r="G1083" s="8"/>
      <c r="H1083" s="413">
        <v>1153</v>
      </c>
      <c r="I1083" s="146">
        <f t="shared" si="206"/>
        <v>807.09999999999991</v>
      </c>
      <c r="J1083" s="255">
        <f t="shared" si="207"/>
        <v>31.042307692307688</v>
      </c>
      <c r="K1083" s="8" t="s">
        <v>3207</v>
      </c>
      <c r="L1083" s="401"/>
      <c r="M1083" s="229"/>
      <c r="N1083" s="8" t="s">
        <v>3208</v>
      </c>
      <c r="O1083" s="426">
        <v>5.6639999999999996E-2</v>
      </c>
      <c r="P1083" s="423">
        <v>1900</v>
      </c>
      <c r="Q1083" s="439">
        <v>15400</v>
      </c>
      <c r="R1083" s="451" t="s">
        <v>4809</v>
      </c>
      <c r="S1083" s="460"/>
      <c r="T1083" s="448">
        <v>15</v>
      </c>
      <c r="U1083" s="549" t="s">
        <v>4810</v>
      </c>
      <c r="V1083" s="522" t="s">
        <v>4859</v>
      </c>
      <c r="W1083" s="425" t="s">
        <v>4860</v>
      </c>
      <c r="X1083" s="169"/>
      <c r="Y1083" s="71" t="s">
        <v>245</v>
      </c>
      <c r="Z1083" s="145">
        <f t="shared" si="208"/>
        <v>0</v>
      </c>
      <c r="AA1083" s="145">
        <f t="shared" si="209"/>
        <v>0</v>
      </c>
      <c r="AB1083" s="257">
        <f t="shared" si="210"/>
        <v>0</v>
      </c>
      <c r="AC1083" s="142">
        <f t="shared" si="211"/>
        <v>0</v>
      </c>
      <c r="AD1083" s="143">
        <f t="shared" si="212"/>
        <v>0</v>
      </c>
      <c r="AE1083" s="144" t="str">
        <f t="shared" si="213"/>
        <v/>
      </c>
      <c r="AF1083" s="144">
        <f t="shared" si="214"/>
        <v>0</v>
      </c>
      <c r="AG1083" s="144" t="str">
        <f t="shared" si="215"/>
        <v/>
      </c>
      <c r="AH1083" s="591">
        <f t="shared" si="216"/>
        <v>0</v>
      </c>
    </row>
    <row r="1084" spans="1:34">
      <c r="A1084" s="573"/>
      <c r="B1084" s="13">
        <v>141</v>
      </c>
      <c r="C1084" s="341" t="s">
        <v>2787</v>
      </c>
      <c r="D1084" s="341" t="s">
        <v>399</v>
      </c>
      <c r="E1084" s="379" t="s">
        <v>100</v>
      </c>
      <c r="F1084" s="405">
        <v>2</v>
      </c>
      <c r="G1084" s="8"/>
      <c r="H1084" s="413">
        <v>1153</v>
      </c>
      <c r="I1084" s="146">
        <f t="shared" si="206"/>
        <v>807.09999999999991</v>
      </c>
      <c r="J1084" s="255">
        <f t="shared" si="207"/>
        <v>31.042307692307688</v>
      </c>
      <c r="K1084" s="8" t="s">
        <v>3207</v>
      </c>
      <c r="L1084" s="401"/>
      <c r="M1084" s="229"/>
      <c r="N1084" s="8" t="s">
        <v>3208</v>
      </c>
      <c r="O1084" s="426">
        <v>5.6639999999999996E-2</v>
      </c>
      <c r="P1084" s="423">
        <v>1900</v>
      </c>
      <c r="Q1084" s="439">
        <v>15300</v>
      </c>
      <c r="R1084" s="451" t="s">
        <v>4809</v>
      </c>
      <c r="S1084" s="460"/>
      <c r="T1084" s="448">
        <v>15</v>
      </c>
      <c r="U1084" s="549" t="s">
        <v>4810</v>
      </c>
      <c r="V1084" s="522" t="s">
        <v>4861</v>
      </c>
      <c r="W1084" s="425" t="s">
        <v>4862</v>
      </c>
      <c r="X1084" s="169"/>
      <c r="Y1084" s="71" t="s">
        <v>247</v>
      </c>
      <c r="Z1084" s="145">
        <f t="shared" si="208"/>
        <v>0</v>
      </c>
      <c r="AA1084" s="145">
        <f t="shared" si="209"/>
        <v>0</v>
      </c>
      <c r="AB1084" s="257">
        <f t="shared" si="210"/>
        <v>0</v>
      </c>
      <c r="AC1084" s="142">
        <f t="shared" si="211"/>
        <v>0</v>
      </c>
      <c r="AD1084" s="143">
        <f t="shared" si="212"/>
        <v>0</v>
      </c>
      <c r="AE1084" s="144" t="str">
        <f t="shared" si="213"/>
        <v/>
      </c>
      <c r="AF1084" s="144">
        <f t="shared" si="214"/>
        <v>0</v>
      </c>
      <c r="AG1084" s="144" t="str">
        <f t="shared" si="215"/>
        <v/>
      </c>
      <c r="AH1084" s="591">
        <f t="shared" si="216"/>
        <v>0</v>
      </c>
    </row>
    <row r="1085" spans="1:34">
      <c r="A1085" s="573"/>
      <c r="B1085" s="13">
        <v>141</v>
      </c>
      <c r="C1085" s="341" t="s">
        <v>2788</v>
      </c>
      <c r="D1085" s="341" t="s">
        <v>399</v>
      </c>
      <c r="E1085" s="379" t="s">
        <v>100</v>
      </c>
      <c r="F1085" s="405">
        <v>2</v>
      </c>
      <c r="G1085" s="8"/>
      <c r="H1085" s="413">
        <v>1153</v>
      </c>
      <c r="I1085" s="146">
        <f t="shared" si="206"/>
        <v>807.09999999999991</v>
      </c>
      <c r="J1085" s="255">
        <f t="shared" si="207"/>
        <v>31.042307692307688</v>
      </c>
      <c r="K1085" s="8" t="s">
        <v>3207</v>
      </c>
      <c r="L1085" s="401"/>
      <c r="M1085" s="229"/>
      <c r="N1085" s="8" t="s">
        <v>3208</v>
      </c>
      <c r="O1085" s="426">
        <v>5.6639999999999996E-2</v>
      </c>
      <c r="P1085" s="423">
        <v>1900</v>
      </c>
      <c r="Q1085" s="439">
        <v>15100</v>
      </c>
      <c r="R1085" s="451" t="s">
        <v>4809</v>
      </c>
      <c r="S1085" s="460"/>
      <c r="T1085" s="448">
        <v>15</v>
      </c>
      <c r="U1085" s="549" t="s">
        <v>4810</v>
      </c>
      <c r="V1085" s="522" t="s">
        <v>4863</v>
      </c>
      <c r="W1085" s="425" t="s">
        <v>6019</v>
      </c>
      <c r="X1085" s="169"/>
      <c r="Y1085" s="71" t="s">
        <v>245</v>
      </c>
      <c r="Z1085" s="145">
        <f t="shared" si="208"/>
        <v>0</v>
      </c>
      <c r="AA1085" s="145">
        <f t="shared" si="209"/>
        <v>0</v>
      </c>
      <c r="AB1085" s="257">
        <f t="shared" si="210"/>
        <v>0</v>
      </c>
      <c r="AC1085" s="142">
        <f t="shared" si="211"/>
        <v>0</v>
      </c>
      <c r="AD1085" s="143">
        <f t="shared" si="212"/>
        <v>0</v>
      </c>
      <c r="AE1085" s="144" t="str">
        <f t="shared" si="213"/>
        <v/>
      </c>
      <c r="AF1085" s="144">
        <f t="shared" si="214"/>
        <v>0</v>
      </c>
      <c r="AG1085" s="144" t="str">
        <f t="shared" si="215"/>
        <v/>
      </c>
      <c r="AH1085" s="591">
        <f t="shared" si="216"/>
        <v>0</v>
      </c>
    </row>
    <row r="1086" spans="1:34">
      <c r="A1086" s="573"/>
      <c r="B1086" s="13">
        <v>141</v>
      </c>
      <c r="C1086" s="341" t="s">
        <v>2789</v>
      </c>
      <c r="D1086" s="341" t="s">
        <v>399</v>
      </c>
      <c r="E1086" s="379" t="s">
        <v>100</v>
      </c>
      <c r="F1086" s="405">
        <v>2</v>
      </c>
      <c r="G1086" s="8"/>
      <c r="H1086" s="413">
        <v>1153</v>
      </c>
      <c r="I1086" s="146">
        <f t="shared" si="206"/>
        <v>807.09999999999991</v>
      </c>
      <c r="J1086" s="255">
        <f t="shared" si="207"/>
        <v>31.042307692307688</v>
      </c>
      <c r="K1086" s="8" t="s">
        <v>3207</v>
      </c>
      <c r="L1086" s="401"/>
      <c r="M1086" s="229"/>
      <c r="N1086" s="8" t="s">
        <v>3208</v>
      </c>
      <c r="O1086" s="426">
        <v>5.6639999999999996E-2</v>
      </c>
      <c r="P1086" s="423">
        <v>1900</v>
      </c>
      <c r="Q1086" s="439">
        <v>15200</v>
      </c>
      <c r="R1086" s="451" t="s">
        <v>4809</v>
      </c>
      <c r="S1086" s="460"/>
      <c r="T1086" s="448">
        <v>15</v>
      </c>
      <c r="U1086" s="549" t="s">
        <v>4810</v>
      </c>
      <c r="V1086" s="522" t="s">
        <v>4865</v>
      </c>
      <c r="W1086" s="425" t="s">
        <v>6020</v>
      </c>
      <c r="X1086" s="169"/>
      <c r="Y1086" s="71" t="s">
        <v>245</v>
      </c>
      <c r="Z1086" s="145">
        <f t="shared" si="208"/>
        <v>0</v>
      </c>
      <c r="AA1086" s="145">
        <f t="shared" si="209"/>
        <v>0</v>
      </c>
      <c r="AB1086" s="257">
        <f t="shared" si="210"/>
        <v>0</v>
      </c>
      <c r="AC1086" s="142">
        <f t="shared" si="211"/>
        <v>0</v>
      </c>
      <c r="AD1086" s="143">
        <f t="shared" si="212"/>
        <v>0</v>
      </c>
      <c r="AE1086" s="144" t="str">
        <f t="shared" si="213"/>
        <v/>
      </c>
      <c r="AF1086" s="144">
        <f t="shared" si="214"/>
        <v>0</v>
      </c>
      <c r="AG1086" s="144" t="str">
        <f t="shared" si="215"/>
        <v/>
      </c>
      <c r="AH1086" s="591">
        <f t="shared" si="216"/>
        <v>0</v>
      </c>
    </row>
    <row r="1087" spans="1:34">
      <c r="A1087" s="573"/>
      <c r="B1087" s="13">
        <v>141</v>
      </c>
      <c r="C1087" s="341" t="s">
        <v>2790</v>
      </c>
      <c r="D1087" s="341" t="s">
        <v>399</v>
      </c>
      <c r="E1087" s="379" t="s">
        <v>100</v>
      </c>
      <c r="F1087" s="405">
        <v>2</v>
      </c>
      <c r="G1087" s="8"/>
      <c r="H1087" s="413">
        <v>1153</v>
      </c>
      <c r="I1087" s="146">
        <f t="shared" si="206"/>
        <v>807.09999999999991</v>
      </c>
      <c r="J1087" s="255">
        <f t="shared" si="207"/>
        <v>31.042307692307688</v>
      </c>
      <c r="K1087" s="8" t="s">
        <v>3207</v>
      </c>
      <c r="L1087" s="401"/>
      <c r="M1087" s="229"/>
      <c r="N1087" s="8" t="s">
        <v>3208</v>
      </c>
      <c r="O1087" s="426">
        <v>5.6639999999999996E-2</v>
      </c>
      <c r="P1087" s="423">
        <v>1900</v>
      </c>
      <c r="Q1087" s="439">
        <v>14900</v>
      </c>
      <c r="R1087" s="451" t="s">
        <v>4809</v>
      </c>
      <c r="S1087" s="460"/>
      <c r="T1087" s="448">
        <v>15</v>
      </c>
      <c r="U1087" s="549" t="s">
        <v>4810</v>
      </c>
      <c r="V1087" s="522" t="s">
        <v>4867</v>
      </c>
      <c r="W1087" s="425" t="s">
        <v>4868</v>
      </c>
      <c r="X1087" s="169"/>
      <c r="Y1087" s="71" t="s">
        <v>245</v>
      </c>
      <c r="Z1087" s="145">
        <f t="shared" si="208"/>
        <v>0</v>
      </c>
      <c r="AA1087" s="145">
        <f t="shared" si="209"/>
        <v>0</v>
      </c>
      <c r="AB1087" s="257">
        <f t="shared" si="210"/>
        <v>0</v>
      </c>
      <c r="AC1087" s="142">
        <f t="shared" si="211"/>
        <v>0</v>
      </c>
      <c r="AD1087" s="143">
        <f t="shared" si="212"/>
        <v>0</v>
      </c>
      <c r="AE1087" s="144" t="str">
        <f t="shared" si="213"/>
        <v/>
      </c>
      <c r="AF1087" s="144">
        <f t="shared" si="214"/>
        <v>0</v>
      </c>
      <c r="AG1087" s="144" t="str">
        <f t="shared" si="215"/>
        <v/>
      </c>
      <c r="AH1087" s="591">
        <f t="shared" si="216"/>
        <v>0</v>
      </c>
    </row>
    <row r="1088" spans="1:34">
      <c r="A1088" s="573"/>
      <c r="B1088" s="13">
        <v>141</v>
      </c>
      <c r="C1088" s="341" t="s">
        <v>2791</v>
      </c>
      <c r="D1088" s="341" t="s">
        <v>399</v>
      </c>
      <c r="E1088" s="379" t="s">
        <v>100</v>
      </c>
      <c r="F1088" s="405">
        <v>2</v>
      </c>
      <c r="G1088" s="8"/>
      <c r="H1088" s="413">
        <v>1325</v>
      </c>
      <c r="I1088" s="146">
        <f t="shared" si="206"/>
        <v>927.49999999999989</v>
      </c>
      <c r="J1088" s="255">
        <f t="shared" si="207"/>
        <v>35.67307692307692</v>
      </c>
      <c r="K1088" s="8" t="s">
        <v>3207</v>
      </c>
      <c r="L1088" s="401"/>
      <c r="M1088" s="229"/>
      <c r="N1088" s="8" t="s">
        <v>3208</v>
      </c>
      <c r="O1088" s="426">
        <v>5.6639999999999996E-2</v>
      </c>
      <c r="P1088" s="423">
        <v>1900</v>
      </c>
      <c r="Q1088" s="439">
        <v>13300</v>
      </c>
      <c r="R1088" s="451" t="s">
        <v>4809</v>
      </c>
      <c r="S1088" s="460"/>
      <c r="T1088" s="448">
        <v>12</v>
      </c>
      <c r="U1088" s="549" t="s">
        <v>4810</v>
      </c>
      <c r="V1088" s="522" t="s">
        <v>4869</v>
      </c>
      <c r="W1088" s="425" t="s">
        <v>4870</v>
      </c>
      <c r="X1088" s="169"/>
      <c r="Y1088" s="71" t="s">
        <v>245</v>
      </c>
      <c r="Z1088" s="145">
        <f t="shared" si="208"/>
        <v>0</v>
      </c>
      <c r="AA1088" s="145">
        <f t="shared" si="209"/>
        <v>0</v>
      </c>
      <c r="AB1088" s="257">
        <f t="shared" si="210"/>
        <v>0</v>
      </c>
      <c r="AC1088" s="142">
        <f t="shared" si="211"/>
        <v>0</v>
      </c>
      <c r="AD1088" s="143">
        <f t="shared" si="212"/>
        <v>0</v>
      </c>
      <c r="AE1088" s="144" t="str">
        <f t="shared" si="213"/>
        <v/>
      </c>
      <c r="AF1088" s="144">
        <f t="shared" si="214"/>
        <v>0</v>
      </c>
      <c r="AG1088" s="144" t="str">
        <f t="shared" si="215"/>
        <v/>
      </c>
      <c r="AH1088" s="591">
        <f t="shared" si="216"/>
        <v>0</v>
      </c>
    </row>
    <row r="1089" spans="1:34">
      <c r="A1089" s="573"/>
      <c r="B1089" s="13">
        <v>141</v>
      </c>
      <c r="C1089" s="341" t="s">
        <v>2792</v>
      </c>
      <c r="D1089" s="341" t="s">
        <v>399</v>
      </c>
      <c r="E1089" s="379" t="s">
        <v>100</v>
      </c>
      <c r="F1089" s="405">
        <v>2</v>
      </c>
      <c r="G1089" s="8"/>
      <c r="H1089" s="413">
        <v>1256</v>
      </c>
      <c r="I1089" s="146">
        <f t="shared" si="206"/>
        <v>879.19999999999993</v>
      </c>
      <c r="J1089" s="255">
        <f t="shared" si="207"/>
        <v>33.815384615384616</v>
      </c>
      <c r="K1089" s="8" t="s">
        <v>3207</v>
      </c>
      <c r="L1089" s="401"/>
      <c r="M1089" s="229"/>
      <c r="N1089" s="8" t="s">
        <v>3208</v>
      </c>
      <c r="O1089" s="426">
        <v>5.6639999999999996E-2</v>
      </c>
      <c r="P1089" s="423">
        <v>1900</v>
      </c>
      <c r="Q1089" s="439">
        <v>14600</v>
      </c>
      <c r="R1089" s="451" t="s">
        <v>4809</v>
      </c>
      <c r="S1089" s="460"/>
      <c r="T1089" s="448">
        <v>15</v>
      </c>
      <c r="U1089" s="549" t="s">
        <v>4810</v>
      </c>
      <c r="V1089" s="522" t="s">
        <v>4871</v>
      </c>
      <c r="W1089" s="425" t="s">
        <v>4872</v>
      </c>
      <c r="X1089" s="169"/>
      <c r="Y1089" s="71" t="s">
        <v>245</v>
      </c>
      <c r="Z1089" s="145">
        <f t="shared" si="208"/>
        <v>0</v>
      </c>
      <c r="AA1089" s="145">
        <f t="shared" si="209"/>
        <v>0</v>
      </c>
      <c r="AB1089" s="257">
        <f t="shared" si="210"/>
        <v>0</v>
      </c>
      <c r="AC1089" s="142">
        <f t="shared" si="211"/>
        <v>0</v>
      </c>
      <c r="AD1089" s="143">
        <f t="shared" si="212"/>
        <v>0</v>
      </c>
      <c r="AE1089" s="144" t="str">
        <f t="shared" si="213"/>
        <v/>
      </c>
      <c r="AF1089" s="144">
        <f t="shared" si="214"/>
        <v>0</v>
      </c>
      <c r="AG1089" s="144" t="str">
        <f t="shared" si="215"/>
        <v/>
      </c>
      <c r="AH1089" s="591">
        <f t="shared" si="216"/>
        <v>0</v>
      </c>
    </row>
    <row r="1090" spans="1:34">
      <c r="A1090" s="573"/>
      <c r="B1090" s="13">
        <v>141</v>
      </c>
      <c r="C1090" s="341" t="s">
        <v>2793</v>
      </c>
      <c r="D1090" s="341" t="s">
        <v>399</v>
      </c>
      <c r="E1090" s="379" t="s">
        <v>100</v>
      </c>
      <c r="F1090" s="405">
        <v>2</v>
      </c>
      <c r="G1090" s="8"/>
      <c r="H1090" s="413">
        <v>1121</v>
      </c>
      <c r="I1090" s="146">
        <f t="shared" si="206"/>
        <v>784.69999999999993</v>
      </c>
      <c r="J1090" s="255">
        <f t="shared" si="207"/>
        <v>30.180769230769229</v>
      </c>
      <c r="K1090" s="8" t="s">
        <v>3207</v>
      </c>
      <c r="L1090" s="401"/>
      <c r="M1090" s="229"/>
      <c r="N1090" s="8" t="s">
        <v>3208</v>
      </c>
      <c r="O1090" s="426">
        <v>5.6639999999999996E-2</v>
      </c>
      <c r="P1090" s="423">
        <v>1900</v>
      </c>
      <c r="Q1090" s="439">
        <v>13500</v>
      </c>
      <c r="R1090" s="451" t="s">
        <v>4809</v>
      </c>
      <c r="S1090" s="460"/>
      <c r="T1090" s="448">
        <v>12</v>
      </c>
      <c r="U1090" s="549" t="s">
        <v>4810</v>
      </c>
      <c r="V1090" s="529"/>
      <c r="W1090" s="425" t="s">
        <v>4873</v>
      </c>
      <c r="X1090" s="169"/>
      <c r="Y1090" s="71" t="s">
        <v>245</v>
      </c>
      <c r="Z1090" s="145">
        <f t="shared" si="208"/>
        <v>0</v>
      </c>
      <c r="AA1090" s="145">
        <f t="shared" si="209"/>
        <v>0</v>
      </c>
      <c r="AB1090" s="257">
        <f t="shared" si="210"/>
        <v>0</v>
      </c>
      <c r="AC1090" s="142">
        <f t="shared" si="211"/>
        <v>0</v>
      </c>
      <c r="AD1090" s="143">
        <f t="shared" si="212"/>
        <v>0</v>
      </c>
      <c r="AE1090" s="144" t="str">
        <f t="shared" si="213"/>
        <v/>
      </c>
      <c r="AF1090" s="144">
        <f t="shared" si="214"/>
        <v>0</v>
      </c>
      <c r="AG1090" s="144" t="str">
        <f t="shared" si="215"/>
        <v/>
      </c>
      <c r="AH1090" s="591">
        <f t="shared" si="216"/>
        <v>0</v>
      </c>
    </row>
    <row r="1091" spans="1:34">
      <c r="A1091" s="573"/>
      <c r="B1091" s="13">
        <v>141</v>
      </c>
      <c r="C1091" s="341" t="s">
        <v>2794</v>
      </c>
      <c r="D1091" s="341" t="s">
        <v>399</v>
      </c>
      <c r="E1091" s="379" t="s">
        <v>100</v>
      </c>
      <c r="F1091" s="405">
        <v>2</v>
      </c>
      <c r="G1091" s="8"/>
      <c r="H1091" s="413">
        <v>1325</v>
      </c>
      <c r="I1091" s="146">
        <f t="shared" si="206"/>
        <v>927.49999999999989</v>
      </c>
      <c r="J1091" s="255">
        <f t="shared" si="207"/>
        <v>35.67307692307692</v>
      </c>
      <c r="K1091" s="8" t="s">
        <v>3207</v>
      </c>
      <c r="L1091" s="401"/>
      <c r="M1091" s="229"/>
      <c r="N1091" s="8" t="s">
        <v>3208</v>
      </c>
      <c r="O1091" s="426">
        <v>5.6639999999999996E-2</v>
      </c>
      <c r="P1091" s="423">
        <v>1900</v>
      </c>
      <c r="Q1091" s="439">
        <v>14500</v>
      </c>
      <c r="R1091" s="451" t="s">
        <v>4809</v>
      </c>
      <c r="S1091" s="460"/>
      <c r="T1091" s="448">
        <v>15</v>
      </c>
      <c r="U1091" s="549" t="s">
        <v>4810</v>
      </c>
      <c r="V1091" s="522" t="s">
        <v>4874</v>
      </c>
      <c r="W1091" s="425" t="s">
        <v>4875</v>
      </c>
      <c r="X1091" s="169"/>
      <c r="Y1091" s="71" t="s">
        <v>245</v>
      </c>
      <c r="Z1091" s="145">
        <f t="shared" si="208"/>
        <v>0</v>
      </c>
      <c r="AA1091" s="145">
        <f t="shared" si="209"/>
        <v>0</v>
      </c>
      <c r="AB1091" s="257">
        <f t="shared" si="210"/>
        <v>0</v>
      </c>
      <c r="AC1091" s="142">
        <f t="shared" si="211"/>
        <v>0</v>
      </c>
      <c r="AD1091" s="143">
        <f t="shared" si="212"/>
        <v>0</v>
      </c>
      <c r="AE1091" s="144" t="str">
        <f t="shared" si="213"/>
        <v/>
      </c>
      <c r="AF1091" s="144">
        <f t="shared" si="214"/>
        <v>0</v>
      </c>
      <c r="AG1091" s="144" t="str">
        <f t="shared" si="215"/>
        <v/>
      </c>
      <c r="AH1091" s="591">
        <f t="shared" si="216"/>
        <v>0</v>
      </c>
    </row>
    <row r="1092" spans="1:34">
      <c r="A1092" s="573"/>
      <c r="B1092" s="13">
        <v>141</v>
      </c>
      <c r="C1092" s="341" t="s">
        <v>2795</v>
      </c>
      <c r="D1092" s="341" t="s">
        <v>399</v>
      </c>
      <c r="E1092" s="379" t="s">
        <v>100</v>
      </c>
      <c r="F1092" s="405">
        <v>2</v>
      </c>
      <c r="G1092" s="8"/>
      <c r="H1092" s="413">
        <v>1121</v>
      </c>
      <c r="I1092" s="146">
        <f t="shared" si="206"/>
        <v>784.69999999999993</v>
      </c>
      <c r="J1092" s="255">
        <f t="shared" si="207"/>
        <v>30.180769230769229</v>
      </c>
      <c r="K1092" s="8" t="s">
        <v>3207</v>
      </c>
      <c r="L1092" s="401"/>
      <c r="M1092" s="229"/>
      <c r="N1092" s="8" t="s">
        <v>10</v>
      </c>
      <c r="O1092" s="426">
        <v>5.6639999999999996E-2</v>
      </c>
      <c r="P1092" s="423">
        <v>1900</v>
      </c>
      <c r="Q1092" s="439">
        <v>14500</v>
      </c>
      <c r="R1092" s="451" t="s">
        <v>4809</v>
      </c>
      <c r="S1092" s="460"/>
      <c r="T1092" s="448">
        <v>15</v>
      </c>
      <c r="U1092" s="549" t="s">
        <v>4810</v>
      </c>
      <c r="V1092" s="529"/>
      <c r="W1092" s="425" t="s">
        <v>4876</v>
      </c>
      <c r="X1092" s="169"/>
      <c r="Y1092" s="71" t="s">
        <v>247</v>
      </c>
      <c r="Z1092" s="145">
        <f t="shared" si="208"/>
        <v>0</v>
      </c>
      <c r="AA1092" s="145">
        <f t="shared" si="209"/>
        <v>0</v>
      </c>
      <c r="AB1092" s="257">
        <f t="shared" si="210"/>
        <v>0</v>
      </c>
      <c r="AC1092" s="142">
        <f t="shared" si="211"/>
        <v>0</v>
      </c>
      <c r="AD1092" s="143">
        <f t="shared" si="212"/>
        <v>0</v>
      </c>
      <c r="AE1092" s="144" t="str">
        <f t="shared" si="213"/>
        <v/>
      </c>
      <c r="AF1092" s="144" t="str">
        <f t="shared" si="214"/>
        <v/>
      </c>
      <c r="AG1092" s="144">
        <f t="shared" si="215"/>
        <v>0</v>
      </c>
      <c r="AH1092" s="591">
        <f t="shared" si="216"/>
        <v>0</v>
      </c>
    </row>
    <row r="1093" spans="1:34">
      <c r="A1093" s="573"/>
      <c r="B1093" s="13">
        <v>141</v>
      </c>
      <c r="C1093" s="341" t="s">
        <v>2796</v>
      </c>
      <c r="D1093" s="341" t="s">
        <v>399</v>
      </c>
      <c r="E1093" s="379" t="s">
        <v>100</v>
      </c>
      <c r="F1093" s="405">
        <v>2</v>
      </c>
      <c r="G1093" s="8"/>
      <c r="H1093" s="413">
        <v>1121</v>
      </c>
      <c r="I1093" s="146">
        <f t="shared" si="206"/>
        <v>784.69999999999993</v>
      </c>
      <c r="J1093" s="255">
        <f t="shared" si="207"/>
        <v>30.180769230769229</v>
      </c>
      <c r="K1093" s="8" t="s">
        <v>3207</v>
      </c>
      <c r="L1093" s="401"/>
      <c r="M1093" s="229"/>
      <c r="N1093" s="8" t="s">
        <v>10</v>
      </c>
      <c r="O1093" s="426">
        <v>5.6639999999999996E-2</v>
      </c>
      <c r="P1093" s="423">
        <v>1900</v>
      </c>
      <c r="Q1093" s="439">
        <v>14500</v>
      </c>
      <c r="R1093" s="451" t="s">
        <v>4809</v>
      </c>
      <c r="S1093" s="460"/>
      <c r="T1093" s="448">
        <v>15</v>
      </c>
      <c r="U1093" s="549" t="s">
        <v>4810</v>
      </c>
      <c r="V1093" s="529"/>
      <c r="W1093" s="425" t="s">
        <v>4877</v>
      </c>
      <c r="X1093" s="169"/>
      <c r="Y1093" s="71" t="s">
        <v>247</v>
      </c>
      <c r="Z1093" s="145">
        <f t="shared" si="208"/>
        <v>0</v>
      </c>
      <c r="AA1093" s="145">
        <f t="shared" si="209"/>
        <v>0</v>
      </c>
      <c r="AB1093" s="257">
        <f t="shared" si="210"/>
        <v>0</v>
      </c>
      <c r="AC1093" s="142">
        <f t="shared" si="211"/>
        <v>0</v>
      </c>
      <c r="AD1093" s="143">
        <f t="shared" si="212"/>
        <v>0</v>
      </c>
      <c r="AE1093" s="144" t="str">
        <f t="shared" si="213"/>
        <v/>
      </c>
      <c r="AF1093" s="144" t="str">
        <f t="shared" si="214"/>
        <v/>
      </c>
      <c r="AG1093" s="144">
        <f t="shared" si="215"/>
        <v>0</v>
      </c>
      <c r="AH1093" s="591">
        <f t="shared" si="216"/>
        <v>0</v>
      </c>
    </row>
    <row r="1094" spans="1:34">
      <c r="A1094" s="573"/>
      <c r="B1094" s="13">
        <v>141</v>
      </c>
      <c r="C1094" s="341" t="s">
        <v>2797</v>
      </c>
      <c r="D1094" s="341" t="s">
        <v>399</v>
      </c>
      <c r="E1094" s="379" t="s">
        <v>100</v>
      </c>
      <c r="F1094" s="405">
        <v>2</v>
      </c>
      <c r="G1094" s="8"/>
      <c r="H1094" s="413">
        <v>1121</v>
      </c>
      <c r="I1094" s="146">
        <f t="shared" si="206"/>
        <v>784.69999999999993</v>
      </c>
      <c r="J1094" s="255">
        <f t="shared" si="207"/>
        <v>30.180769230769229</v>
      </c>
      <c r="K1094" s="8" t="s">
        <v>3207</v>
      </c>
      <c r="L1094" s="401"/>
      <c r="M1094" s="229"/>
      <c r="N1094" s="8" t="s">
        <v>10</v>
      </c>
      <c r="O1094" s="426">
        <v>5.6639999999999996E-2</v>
      </c>
      <c r="P1094" s="423">
        <v>1900</v>
      </c>
      <c r="Q1094" s="439">
        <v>14500</v>
      </c>
      <c r="R1094" s="451" t="s">
        <v>4809</v>
      </c>
      <c r="S1094" s="460"/>
      <c r="T1094" s="448">
        <v>15</v>
      </c>
      <c r="U1094" s="549" t="s">
        <v>4810</v>
      </c>
      <c r="V1094" s="522" t="s">
        <v>4878</v>
      </c>
      <c r="W1094" s="425" t="s">
        <v>4879</v>
      </c>
      <c r="X1094" s="169"/>
      <c r="Y1094" s="71" t="s">
        <v>6572</v>
      </c>
      <c r="Z1094" s="145">
        <f t="shared" si="208"/>
        <v>0</v>
      </c>
      <c r="AA1094" s="145">
        <f t="shared" si="209"/>
        <v>0</v>
      </c>
      <c r="AB1094" s="257">
        <f t="shared" si="210"/>
        <v>0</v>
      </c>
      <c r="AC1094" s="142">
        <f t="shared" si="211"/>
        <v>0</v>
      </c>
      <c r="AD1094" s="143">
        <f t="shared" si="212"/>
        <v>0</v>
      </c>
      <c r="AE1094" s="144" t="str">
        <f t="shared" si="213"/>
        <v/>
      </c>
      <c r="AF1094" s="144" t="str">
        <f t="shared" si="214"/>
        <v/>
      </c>
      <c r="AG1094" s="144">
        <f t="shared" si="215"/>
        <v>0</v>
      </c>
      <c r="AH1094" s="591">
        <f t="shared" si="216"/>
        <v>0</v>
      </c>
    </row>
    <row r="1095" spans="1:34" ht="15.75">
      <c r="A1095" s="12" t="s">
        <v>5755</v>
      </c>
      <c r="B1095" s="13"/>
      <c r="C1095" s="348"/>
      <c r="D1095" s="382"/>
      <c r="E1095" s="380"/>
      <c r="F1095" s="401"/>
      <c r="G1095" s="8"/>
      <c r="H1095" s="413"/>
      <c r="I1095" s="410"/>
      <c r="J1095" s="565"/>
      <c r="K1095" s="417"/>
      <c r="L1095" s="8"/>
      <c r="M1095" s="478"/>
      <c r="N1095" s="417"/>
      <c r="O1095" s="346"/>
      <c r="P1095" s="423"/>
      <c r="Q1095" s="439"/>
      <c r="R1095" s="432"/>
      <c r="S1095" s="456"/>
      <c r="T1095" s="425"/>
      <c r="U1095" s="506"/>
      <c r="V1095" s="530"/>
      <c r="W1095" s="425"/>
      <c r="X1095" s="137"/>
      <c r="Y1095" s="71" t="s">
        <v>1015</v>
      </c>
      <c r="Z1095" s="195"/>
      <c r="AA1095" s="195"/>
      <c r="AB1095" s="142"/>
      <c r="AC1095" s="142"/>
      <c r="AD1095" s="143"/>
      <c r="AE1095" s="144"/>
      <c r="AF1095" s="144"/>
      <c r="AG1095" s="144"/>
      <c r="AH1095" s="591"/>
    </row>
    <row r="1096" spans="1:34">
      <c r="A1096" s="573"/>
      <c r="B1096" s="13">
        <v>142</v>
      </c>
      <c r="C1096" s="341" t="s">
        <v>2798</v>
      </c>
      <c r="D1096" s="341" t="s">
        <v>399</v>
      </c>
      <c r="E1096" s="379" t="s">
        <v>100</v>
      </c>
      <c r="F1096" s="405">
        <v>2</v>
      </c>
      <c r="G1096" s="8"/>
      <c r="H1096" s="413">
        <v>1320</v>
      </c>
      <c r="I1096" s="146">
        <f t="shared" si="206"/>
        <v>923.99999999999989</v>
      </c>
      <c r="J1096" s="255">
        <f t="shared" si="207"/>
        <v>35.538461538461533</v>
      </c>
      <c r="K1096" s="8" t="s">
        <v>3207</v>
      </c>
      <c r="L1096" s="401"/>
      <c r="M1096" s="229"/>
      <c r="N1096" s="8" t="s">
        <v>3208</v>
      </c>
      <c r="O1096" s="426">
        <v>5.6639999999999996E-2</v>
      </c>
      <c r="P1096" s="423">
        <v>1900</v>
      </c>
      <c r="Q1096" s="439">
        <v>14800</v>
      </c>
      <c r="R1096" s="451" t="s">
        <v>4809</v>
      </c>
      <c r="S1096" s="460"/>
      <c r="T1096" s="448">
        <v>10</v>
      </c>
      <c r="U1096" s="549" t="s">
        <v>4880</v>
      </c>
      <c r="V1096" s="523" t="s">
        <v>4881</v>
      </c>
      <c r="W1096" s="425" t="s">
        <v>4882</v>
      </c>
      <c r="X1096" s="169"/>
      <c r="Y1096" s="71" t="s">
        <v>245</v>
      </c>
      <c r="Z1096" s="145">
        <f t="shared" si="208"/>
        <v>0</v>
      </c>
      <c r="AA1096" s="145">
        <f t="shared" si="209"/>
        <v>0</v>
      </c>
      <c r="AB1096" s="257">
        <f t="shared" si="210"/>
        <v>0</v>
      </c>
      <c r="AC1096" s="142">
        <f t="shared" si="211"/>
        <v>0</v>
      </c>
      <c r="AD1096" s="143">
        <f t="shared" si="212"/>
        <v>0</v>
      </c>
      <c r="AE1096" s="144" t="str">
        <f t="shared" si="213"/>
        <v/>
      </c>
      <c r="AF1096" s="144">
        <f t="shared" si="214"/>
        <v>0</v>
      </c>
      <c r="AG1096" s="144" t="str">
        <f t="shared" si="215"/>
        <v/>
      </c>
      <c r="AH1096" s="591">
        <f t="shared" si="216"/>
        <v>0</v>
      </c>
    </row>
    <row r="1097" spans="1:34">
      <c r="A1097" s="573"/>
      <c r="B1097" s="13">
        <v>142</v>
      </c>
      <c r="C1097" s="341" t="s">
        <v>2799</v>
      </c>
      <c r="D1097" s="341" t="s">
        <v>399</v>
      </c>
      <c r="E1097" s="379" t="s">
        <v>100</v>
      </c>
      <c r="F1097" s="405">
        <v>2</v>
      </c>
      <c r="G1097" s="136"/>
      <c r="H1097" s="413">
        <v>1267</v>
      </c>
      <c r="I1097" s="146">
        <f t="shared" si="206"/>
        <v>886.9</v>
      </c>
      <c r="J1097" s="255">
        <f t="shared" si="207"/>
        <v>34.111538461538458</v>
      </c>
      <c r="K1097" s="8" t="s">
        <v>3207</v>
      </c>
      <c r="L1097" s="401"/>
      <c r="M1097" s="229"/>
      <c r="N1097" s="8" t="s">
        <v>3208</v>
      </c>
      <c r="O1097" s="426">
        <v>5.6639999999999996E-2</v>
      </c>
      <c r="P1097" s="423">
        <v>1900</v>
      </c>
      <c r="Q1097" s="439">
        <v>14300</v>
      </c>
      <c r="R1097" s="451" t="s">
        <v>4809</v>
      </c>
      <c r="S1097" s="460"/>
      <c r="T1097" s="448">
        <v>10</v>
      </c>
      <c r="U1097" s="549" t="s">
        <v>4880</v>
      </c>
      <c r="V1097" s="522" t="s">
        <v>4883</v>
      </c>
      <c r="W1097" s="425" t="s">
        <v>6021</v>
      </c>
      <c r="X1097" s="169"/>
      <c r="Y1097" s="71" t="s">
        <v>245</v>
      </c>
      <c r="Z1097" s="145">
        <f t="shared" si="208"/>
        <v>0</v>
      </c>
      <c r="AA1097" s="145">
        <f t="shared" si="209"/>
        <v>0</v>
      </c>
      <c r="AB1097" s="257">
        <f t="shared" si="210"/>
        <v>0</v>
      </c>
      <c r="AC1097" s="142">
        <f t="shared" si="211"/>
        <v>0</v>
      </c>
      <c r="AD1097" s="143">
        <f t="shared" si="212"/>
        <v>0</v>
      </c>
      <c r="AE1097" s="144" t="str">
        <f t="shared" si="213"/>
        <v/>
      </c>
      <c r="AF1097" s="144">
        <f t="shared" si="214"/>
        <v>0</v>
      </c>
      <c r="AG1097" s="144" t="str">
        <f t="shared" si="215"/>
        <v/>
      </c>
      <c r="AH1097" s="591">
        <f t="shared" si="216"/>
        <v>0</v>
      </c>
    </row>
    <row r="1098" spans="1:34">
      <c r="A1098" s="573"/>
      <c r="B1098" s="13">
        <v>142</v>
      </c>
      <c r="C1098" s="341" t="s">
        <v>2800</v>
      </c>
      <c r="D1098" s="341" t="s">
        <v>399</v>
      </c>
      <c r="E1098" s="379" t="s">
        <v>100</v>
      </c>
      <c r="F1098" s="405">
        <v>2</v>
      </c>
      <c r="G1098" s="8"/>
      <c r="H1098" s="413">
        <v>1236</v>
      </c>
      <c r="I1098" s="146">
        <f t="shared" si="206"/>
        <v>865.19999999999993</v>
      </c>
      <c r="J1098" s="255">
        <f t="shared" si="207"/>
        <v>33.276923076923076</v>
      </c>
      <c r="K1098" s="8" t="s">
        <v>3207</v>
      </c>
      <c r="L1098" s="401"/>
      <c r="M1098" s="229"/>
      <c r="N1098" s="8" t="s">
        <v>3208</v>
      </c>
      <c r="O1098" s="426">
        <v>5.6639999999999996E-2</v>
      </c>
      <c r="P1098" s="423">
        <v>1900</v>
      </c>
      <c r="Q1098" s="439">
        <v>15300</v>
      </c>
      <c r="R1098" s="451" t="s">
        <v>4809</v>
      </c>
      <c r="S1098" s="460"/>
      <c r="T1098" s="448">
        <v>10</v>
      </c>
      <c r="U1098" s="549" t="s">
        <v>4880</v>
      </c>
      <c r="V1098" s="522" t="s">
        <v>4885</v>
      </c>
      <c r="W1098" s="479" t="s">
        <v>4886</v>
      </c>
      <c r="X1098" s="169"/>
      <c r="Y1098" s="71" t="s">
        <v>245</v>
      </c>
      <c r="Z1098" s="145">
        <f t="shared" si="208"/>
        <v>0</v>
      </c>
      <c r="AA1098" s="145">
        <f t="shared" si="209"/>
        <v>0</v>
      </c>
      <c r="AB1098" s="257">
        <f t="shared" si="210"/>
        <v>0</v>
      </c>
      <c r="AC1098" s="142">
        <f t="shared" si="211"/>
        <v>0</v>
      </c>
      <c r="AD1098" s="143">
        <f t="shared" si="212"/>
        <v>0</v>
      </c>
      <c r="AE1098" s="144" t="str">
        <f t="shared" si="213"/>
        <v/>
      </c>
      <c r="AF1098" s="144">
        <f t="shared" si="214"/>
        <v>0</v>
      </c>
      <c r="AG1098" s="144" t="str">
        <f t="shared" si="215"/>
        <v/>
      </c>
      <c r="AH1098" s="591">
        <f t="shared" si="216"/>
        <v>0</v>
      </c>
    </row>
    <row r="1099" spans="1:34">
      <c r="A1099" s="573"/>
      <c r="B1099" s="13">
        <v>142</v>
      </c>
      <c r="C1099" s="341" t="s">
        <v>2801</v>
      </c>
      <c r="D1099" s="341" t="s">
        <v>399</v>
      </c>
      <c r="E1099" s="379" t="s">
        <v>100</v>
      </c>
      <c r="F1099" s="405">
        <v>2</v>
      </c>
      <c r="G1099" s="8"/>
      <c r="H1099" s="413">
        <v>1298</v>
      </c>
      <c r="I1099" s="146">
        <f t="shared" si="206"/>
        <v>908.59999999999991</v>
      </c>
      <c r="J1099" s="255">
        <f t="shared" si="207"/>
        <v>34.946153846153841</v>
      </c>
      <c r="K1099" s="8" t="s">
        <v>3207</v>
      </c>
      <c r="L1099" s="401"/>
      <c r="M1099" s="229"/>
      <c r="N1099" s="8" t="s">
        <v>3208</v>
      </c>
      <c r="O1099" s="426">
        <v>5.6639999999999996E-2</v>
      </c>
      <c r="P1099" s="423">
        <v>1900</v>
      </c>
      <c r="Q1099" s="439">
        <v>16000</v>
      </c>
      <c r="R1099" s="451" t="s">
        <v>4809</v>
      </c>
      <c r="S1099" s="460"/>
      <c r="T1099" s="448">
        <v>10</v>
      </c>
      <c r="U1099" s="549" t="s">
        <v>4880</v>
      </c>
      <c r="V1099" s="523" t="s">
        <v>4887</v>
      </c>
      <c r="W1099" s="425" t="s">
        <v>4888</v>
      </c>
      <c r="X1099" s="169"/>
      <c r="Y1099" s="71" t="s">
        <v>245</v>
      </c>
      <c r="Z1099" s="145">
        <f t="shared" si="208"/>
        <v>0</v>
      </c>
      <c r="AA1099" s="145">
        <f t="shared" si="209"/>
        <v>0</v>
      </c>
      <c r="AB1099" s="257">
        <f t="shared" si="210"/>
        <v>0</v>
      </c>
      <c r="AC1099" s="142">
        <f t="shared" si="211"/>
        <v>0</v>
      </c>
      <c r="AD1099" s="143">
        <f t="shared" si="212"/>
        <v>0</v>
      </c>
      <c r="AE1099" s="144" t="str">
        <f t="shared" si="213"/>
        <v/>
      </c>
      <c r="AF1099" s="144">
        <f t="shared" si="214"/>
        <v>0</v>
      </c>
      <c r="AG1099" s="144" t="str">
        <f t="shared" si="215"/>
        <v/>
      </c>
      <c r="AH1099" s="591">
        <f t="shared" si="216"/>
        <v>0</v>
      </c>
    </row>
    <row r="1100" spans="1:34">
      <c r="A1100" s="573"/>
      <c r="B1100" s="13">
        <v>142</v>
      </c>
      <c r="C1100" s="341" t="s">
        <v>2802</v>
      </c>
      <c r="D1100" s="341" t="s">
        <v>399</v>
      </c>
      <c r="E1100" s="379" t="s">
        <v>100</v>
      </c>
      <c r="F1100" s="405">
        <v>2</v>
      </c>
      <c r="G1100" s="136"/>
      <c r="H1100" s="413">
        <v>1325</v>
      </c>
      <c r="I1100" s="146">
        <f t="shared" si="206"/>
        <v>927.49999999999989</v>
      </c>
      <c r="J1100" s="255">
        <f t="shared" si="207"/>
        <v>35.67307692307692</v>
      </c>
      <c r="K1100" s="8" t="s">
        <v>3207</v>
      </c>
      <c r="L1100" s="401"/>
      <c r="M1100" s="229"/>
      <c r="N1100" s="8" t="s">
        <v>10</v>
      </c>
      <c r="O1100" s="426">
        <v>5.6639999999999996E-2</v>
      </c>
      <c r="P1100" s="423">
        <v>1900</v>
      </c>
      <c r="Q1100" s="439">
        <v>14500</v>
      </c>
      <c r="R1100" s="451" t="s">
        <v>4809</v>
      </c>
      <c r="S1100" s="460"/>
      <c r="T1100" s="448">
        <v>10</v>
      </c>
      <c r="U1100" s="549" t="s">
        <v>4880</v>
      </c>
      <c r="V1100" s="522" t="s">
        <v>4889</v>
      </c>
      <c r="W1100" s="425" t="s">
        <v>4890</v>
      </c>
      <c r="X1100" s="169"/>
      <c r="Y1100" s="238" t="s">
        <v>245</v>
      </c>
      <c r="Z1100" s="145">
        <f t="shared" si="208"/>
        <v>0</v>
      </c>
      <c r="AA1100" s="145">
        <f t="shared" si="209"/>
        <v>0</v>
      </c>
      <c r="AB1100" s="257">
        <f t="shared" si="210"/>
        <v>0</v>
      </c>
      <c r="AC1100" s="142">
        <f t="shared" si="211"/>
        <v>0</v>
      </c>
      <c r="AD1100" s="143">
        <f t="shared" si="212"/>
        <v>0</v>
      </c>
      <c r="AE1100" s="144" t="str">
        <f t="shared" si="213"/>
        <v/>
      </c>
      <c r="AF1100" s="144" t="str">
        <f t="shared" si="214"/>
        <v/>
      </c>
      <c r="AG1100" s="144">
        <f t="shared" si="215"/>
        <v>0</v>
      </c>
      <c r="AH1100" s="591">
        <f t="shared" si="216"/>
        <v>0</v>
      </c>
    </row>
    <row r="1101" spans="1:34">
      <c r="A1101" s="573"/>
      <c r="B1101" s="13">
        <v>142</v>
      </c>
      <c r="C1101" s="341" t="s">
        <v>2803</v>
      </c>
      <c r="D1101" s="341" t="s">
        <v>399</v>
      </c>
      <c r="E1101" s="379" t="s">
        <v>100</v>
      </c>
      <c r="F1101" s="405">
        <v>2</v>
      </c>
      <c r="G1101" s="8"/>
      <c r="H1101" s="413">
        <v>1210</v>
      </c>
      <c r="I1101" s="146">
        <f t="shared" si="206"/>
        <v>847</v>
      </c>
      <c r="J1101" s="255">
        <f t="shared" si="207"/>
        <v>32.57692307692308</v>
      </c>
      <c r="K1101" s="8" t="s">
        <v>3207</v>
      </c>
      <c r="L1101" s="401"/>
      <c r="M1101" s="229"/>
      <c r="N1101" s="8" t="s">
        <v>3208</v>
      </c>
      <c r="O1101" s="426">
        <v>5.6639999999999996E-2</v>
      </c>
      <c r="P1101" s="423">
        <v>1900</v>
      </c>
      <c r="Q1101" s="439">
        <v>14800</v>
      </c>
      <c r="R1101" s="451" t="s">
        <v>4809</v>
      </c>
      <c r="S1101" s="460"/>
      <c r="T1101" s="448">
        <v>10</v>
      </c>
      <c r="U1101" s="549" t="s">
        <v>4880</v>
      </c>
      <c r="V1101" s="533" t="s">
        <v>4891</v>
      </c>
      <c r="W1101" s="425" t="s">
        <v>4892</v>
      </c>
      <c r="X1101" s="169"/>
      <c r="Y1101" s="71" t="s">
        <v>6572</v>
      </c>
      <c r="Z1101" s="145">
        <f t="shared" si="208"/>
        <v>0</v>
      </c>
      <c r="AA1101" s="145">
        <f t="shared" si="209"/>
        <v>0</v>
      </c>
      <c r="AB1101" s="257">
        <f t="shared" si="210"/>
        <v>0</v>
      </c>
      <c r="AC1101" s="142">
        <f t="shared" si="211"/>
        <v>0</v>
      </c>
      <c r="AD1101" s="143">
        <f t="shared" si="212"/>
        <v>0</v>
      </c>
      <c r="AE1101" s="144" t="str">
        <f t="shared" si="213"/>
        <v/>
      </c>
      <c r="AF1101" s="144">
        <f t="shared" si="214"/>
        <v>0</v>
      </c>
      <c r="AG1101" s="144" t="str">
        <f t="shared" si="215"/>
        <v/>
      </c>
      <c r="AH1101" s="591">
        <f t="shared" si="216"/>
        <v>0</v>
      </c>
    </row>
    <row r="1102" spans="1:34">
      <c r="A1102" s="573"/>
      <c r="B1102" s="13">
        <v>142</v>
      </c>
      <c r="C1102" s="341" t="s">
        <v>2804</v>
      </c>
      <c r="D1102" s="341" t="s">
        <v>399</v>
      </c>
      <c r="E1102" s="379" t="s">
        <v>100</v>
      </c>
      <c r="F1102" s="405">
        <v>2</v>
      </c>
      <c r="G1102" s="8"/>
      <c r="H1102" s="413">
        <v>1325</v>
      </c>
      <c r="I1102" s="146">
        <f t="shared" si="206"/>
        <v>927.49999999999989</v>
      </c>
      <c r="J1102" s="255">
        <f t="shared" si="207"/>
        <v>35.67307692307692</v>
      </c>
      <c r="K1102" s="8" t="s">
        <v>3207</v>
      </c>
      <c r="L1102" s="401"/>
      <c r="M1102" s="229"/>
      <c r="N1102" s="8" t="s">
        <v>10</v>
      </c>
      <c r="O1102" s="426">
        <v>5.6639999999999996E-2</v>
      </c>
      <c r="P1102" s="423">
        <v>1900</v>
      </c>
      <c r="Q1102" s="439">
        <v>14200</v>
      </c>
      <c r="R1102" s="451" t="s">
        <v>4809</v>
      </c>
      <c r="S1102" s="460"/>
      <c r="T1102" s="448">
        <v>10</v>
      </c>
      <c r="U1102" s="549" t="s">
        <v>4880</v>
      </c>
      <c r="V1102" s="533" t="s">
        <v>4893</v>
      </c>
      <c r="W1102" s="425" t="s">
        <v>4894</v>
      </c>
      <c r="X1102" s="169"/>
      <c r="Y1102" s="71" t="s">
        <v>245</v>
      </c>
      <c r="Z1102" s="145">
        <f t="shared" si="208"/>
        <v>0</v>
      </c>
      <c r="AA1102" s="145">
        <f t="shared" si="209"/>
        <v>0</v>
      </c>
      <c r="AB1102" s="257">
        <f t="shared" si="210"/>
        <v>0</v>
      </c>
      <c r="AC1102" s="142">
        <f t="shared" si="211"/>
        <v>0</v>
      </c>
      <c r="AD1102" s="143">
        <f t="shared" si="212"/>
        <v>0</v>
      </c>
      <c r="AE1102" s="144" t="str">
        <f t="shared" si="213"/>
        <v/>
      </c>
      <c r="AF1102" s="144" t="str">
        <f t="shared" si="214"/>
        <v/>
      </c>
      <c r="AG1102" s="144">
        <f t="shared" si="215"/>
        <v>0</v>
      </c>
      <c r="AH1102" s="591">
        <f t="shared" si="216"/>
        <v>0</v>
      </c>
    </row>
    <row r="1103" spans="1:34">
      <c r="A1103" s="573"/>
      <c r="B1103" s="13">
        <v>142</v>
      </c>
      <c r="C1103" s="341" t="s">
        <v>2805</v>
      </c>
      <c r="D1103" s="341" t="s">
        <v>399</v>
      </c>
      <c r="E1103" s="379" t="s">
        <v>100</v>
      </c>
      <c r="F1103" s="405">
        <v>2</v>
      </c>
      <c r="G1103" s="8"/>
      <c r="H1103" s="413">
        <v>1325</v>
      </c>
      <c r="I1103" s="146">
        <f t="shared" si="206"/>
        <v>927.49999999999989</v>
      </c>
      <c r="J1103" s="255">
        <f t="shared" si="207"/>
        <v>35.67307692307692</v>
      </c>
      <c r="K1103" s="8" t="s">
        <v>3207</v>
      </c>
      <c r="L1103" s="401"/>
      <c r="M1103" s="229"/>
      <c r="N1103" s="8" t="s">
        <v>10</v>
      </c>
      <c r="O1103" s="426">
        <v>5.6639999999999996E-2</v>
      </c>
      <c r="P1103" s="423">
        <v>1900</v>
      </c>
      <c r="Q1103" s="439">
        <v>14800</v>
      </c>
      <c r="R1103" s="451" t="s">
        <v>4809</v>
      </c>
      <c r="S1103" s="460"/>
      <c r="T1103" s="448">
        <v>20</v>
      </c>
      <c r="U1103" s="549" t="s">
        <v>4880</v>
      </c>
      <c r="V1103" s="522" t="s">
        <v>4895</v>
      </c>
      <c r="W1103" s="425" t="s">
        <v>4896</v>
      </c>
      <c r="X1103" s="169"/>
      <c r="Y1103" s="71" t="s">
        <v>245</v>
      </c>
      <c r="Z1103" s="145">
        <f t="shared" si="208"/>
        <v>0</v>
      </c>
      <c r="AA1103" s="145">
        <f t="shared" si="209"/>
        <v>0</v>
      </c>
      <c r="AB1103" s="257">
        <f t="shared" si="210"/>
        <v>0</v>
      </c>
      <c r="AC1103" s="142">
        <f t="shared" si="211"/>
        <v>0</v>
      </c>
      <c r="AD1103" s="143">
        <f t="shared" si="212"/>
        <v>0</v>
      </c>
      <c r="AE1103" s="144" t="str">
        <f t="shared" si="213"/>
        <v/>
      </c>
      <c r="AF1103" s="144" t="str">
        <f t="shared" si="214"/>
        <v/>
      </c>
      <c r="AG1103" s="144">
        <f t="shared" si="215"/>
        <v>0</v>
      </c>
      <c r="AH1103" s="591">
        <f t="shared" si="216"/>
        <v>0</v>
      </c>
    </row>
    <row r="1104" spans="1:34">
      <c r="A1104" s="573"/>
      <c r="B1104" s="13">
        <v>142</v>
      </c>
      <c r="C1104" s="341" t="s">
        <v>2806</v>
      </c>
      <c r="D1104" s="341" t="s">
        <v>399</v>
      </c>
      <c r="E1104" s="379" t="s">
        <v>100</v>
      </c>
      <c r="F1104" s="405">
        <v>2</v>
      </c>
      <c r="G1104" s="8"/>
      <c r="H1104" s="413">
        <v>1236</v>
      </c>
      <c r="I1104" s="146">
        <f t="shared" si="206"/>
        <v>865.19999999999993</v>
      </c>
      <c r="J1104" s="255">
        <f t="shared" si="207"/>
        <v>33.276923076923076</v>
      </c>
      <c r="K1104" s="8" t="s">
        <v>3207</v>
      </c>
      <c r="L1104" s="401"/>
      <c r="M1104" s="229"/>
      <c r="N1104" s="8" t="s">
        <v>3208</v>
      </c>
      <c r="O1104" s="426">
        <v>5.6639999999999996E-2</v>
      </c>
      <c r="P1104" s="423">
        <v>1900</v>
      </c>
      <c r="Q1104" s="439">
        <v>15100</v>
      </c>
      <c r="R1104" s="451" t="s">
        <v>4809</v>
      </c>
      <c r="S1104" s="460"/>
      <c r="T1104" s="448">
        <v>10</v>
      </c>
      <c r="U1104" s="549" t="s">
        <v>4880</v>
      </c>
      <c r="V1104" s="522" t="s">
        <v>4897</v>
      </c>
      <c r="W1104" s="425" t="s">
        <v>6022</v>
      </c>
      <c r="X1104" s="169"/>
      <c r="Y1104" s="71" t="s">
        <v>245</v>
      </c>
      <c r="Z1104" s="145">
        <f t="shared" si="208"/>
        <v>0</v>
      </c>
      <c r="AA1104" s="145">
        <f t="shared" si="209"/>
        <v>0</v>
      </c>
      <c r="AB1104" s="257">
        <f t="shared" si="210"/>
        <v>0</v>
      </c>
      <c r="AC1104" s="142">
        <f t="shared" si="211"/>
        <v>0</v>
      </c>
      <c r="AD1104" s="143">
        <f t="shared" si="212"/>
        <v>0</v>
      </c>
      <c r="AE1104" s="144" t="str">
        <f t="shared" si="213"/>
        <v/>
      </c>
      <c r="AF1104" s="144">
        <f t="shared" si="214"/>
        <v>0</v>
      </c>
      <c r="AG1104" s="144" t="str">
        <f t="shared" si="215"/>
        <v/>
      </c>
      <c r="AH1104" s="591">
        <f t="shared" si="216"/>
        <v>0</v>
      </c>
    </row>
    <row r="1105" spans="1:34">
      <c r="A1105" s="573"/>
      <c r="B1105" s="13">
        <v>142</v>
      </c>
      <c r="C1105" s="341" t="s">
        <v>2807</v>
      </c>
      <c r="D1105" s="341" t="s">
        <v>399</v>
      </c>
      <c r="E1105" s="379" t="s">
        <v>100</v>
      </c>
      <c r="F1105" s="405">
        <v>2</v>
      </c>
      <c r="G1105" s="8"/>
      <c r="H1105" s="413">
        <v>1261</v>
      </c>
      <c r="I1105" s="146">
        <f t="shared" si="206"/>
        <v>882.69999999999993</v>
      </c>
      <c r="J1105" s="255">
        <f t="shared" si="207"/>
        <v>33.949999999999996</v>
      </c>
      <c r="K1105" s="8" t="s">
        <v>3207</v>
      </c>
      <c r="L1105" s="401"/>
      <c r="M1105" s="229"/>
      <c r="N1105" s="8" t="s">
        <v>3208</v>
      </c>
      <c r="O1105" s="426">
        <v>5.6639999999999996E-2</v>
      </c>
      <c r="P1105" s="423">
        <v>1900</v>
      </c>
      <c r="Q1105" s="439">
        <v>15000</v>
      </c>
      <c r="R1105" s="451" t="s">
        <v>4809</v>
      </c>
      <c r="S1105" s="460"/>
      <c r="T1105" s="448">
        <v>10</v>
      </c>
      <c r="U1105" s="549" t="s">
        <v>4880</v>
      </c>
      <c r="V1105" s="519" t="s">
        <v>4899</v>
      </c>
      <c r="W1105" s="425" t="s">
        <v>4900</v>
      </c>
      <c r="X1105" s="169"/>
      <c r="Y1105" s="71" t="s">
        <v>245</v>
      </c>
      <c r="Z1105" s="145">
        <f t="shared" si="208"/>
        <v>0</v>
      </c>
      <c r="AA1105" s="145">
        <f t="shared" si="209"/>
        <v>0</v>
      </c>
      <c r="AB1105" s="257">
        <f t="shared" si="210"/>
        <v>0</v>
      </c>
      <c r="AC1105" s="142">
        <f t="shared" si="211"/>
        <v>0</v>
      </c>
      <c r="AD1105" s="143">
        <f t="shared" si="212"/>
        <v>0</v>
      </c>
      <c r="AE1105" s="144" t="str">
        <f t="shared" si="213"/>
        <v/>
      </c>
      <c r="AF1105" s="144">
        <f t="shared" si="214"/>
        <v>0</v>
      </c>
      <c r="AG1105" s="144" t="str">
        <f t="shared" si="215"/>
        <v/>
      </c>
      <c r="AH1105" s="591">
        <f t="shared" si="216"/>
        <v>0</v>
      </c>
    </row>
    <row r="1106" spans="1:34">
      <c r="A1106" s="573"/>
      <c r="B1106" s="13">
        <v>142</v>
      </c>
      <c r="C1106" s="341" t="s">
        <v>2808</v>
      </c>
      <c r="D1106" s="341" t="s">
        <v>399</v>
      </c>
      <c r="E1106" s="379" t="s">
        <v>100</v>
      </c>
      <c r="F1106" s="405">
        <v>2</v>
      </c>
      <c r="G1106" s="8"/>
      <c r="H1106" s="413">
        <v>1236</v>
      </c>
      <c r="I1106" s="146">
        <f t="shared" si="206"/>
        <v>865.19999999999993</v>
      </c>
      <c r="J1106" s="255">
        <f t="shared" si="207"/>
        <v>33.276923076923076</v>
      </c>
      <c r="K1106" s="8" t="s">
        <v>3207</v>
      </c>
      <c r="L1106" s="401"/>
      <c r="M1106" s="229"/>
      <c r="N1106" s="8" t="s">
        <v>3208</v>
      </c>
      <c r="O1106" s="426">
        <v>5.6639999999999996E-2</v>
      </c>
      <c r="P1106" s="423">
        <v>1900</v>
      </c>
      <c r="Q1106" s="439">
        <v>15300</v>
      </c>
      <c r="R1106" s="451" t="s">
        <v>4809</v>
      </c>
      <c r="S1106" s="460"/>
      <c r="T1106" s="448">
        <v>10</v>
      </c>
      <c r="U1106" s="549" t="s">
        <v>4880</v>
      </c>
      <c r="V1106" s="519" t="s">
        <v>4901</v>
      </c>
      <c r="W1106" s="425" t="s">
        <v>6023</v>
      </c>
      <c r="X1106" s="169"/>
      <c r="Y1106" s="71" t="s">
        <v>245</v>
      </c>
      <c r="Z1106" s="145">
        <f t="shared" si="208"/>
        <v>0</v>
      </c>
      <c r="AA1106" s="145">
        <f t="shared" si="209"/>
        <v>0</v>
      </c>
      <c r="AB1106" s="257">
        <f t="shared" si="210"/>
        <v>0</v>
      </c>
      <c r="AC1106" s="142">
        <f t="shared" si="211"/>
        <v>0</v>
      </c>
      <c r="AD1106" s="143">
        <f t="shared" si="212"/>
        <v>0</v>
      </c>
      <c r="AE1106" s="144" t="str">
        <f t="shared" si="213"/>
        <v/>
      </c>
      <c r="AF1106" s="144">
        <f t="shared" si="214"/>
        <v>0</v>
      </c>
      <c r="AG1106" s="144" t="str">
        <f t="shared" si="215"/>
        <v/>
      </c>
      <c r="AH1106" s="591">
        <f t="shared" si="216"/>
        <v>0</v>
      </c>
    </row>
    <row r="1107" spans="1:34">
      <c r="A1107" s="573"/>
      <c r="B1107" s="13">
        <v>142</v>
      </c>
      <c r="C1107" s="341" t="s">
        <v>2809</v>
      </c>
      <c r="D1107" s="341" t="s">
        <v>399</v>
      </c>
      <c r="E1107" s="379" t="s">
        <v>100</v>
      </c>
      <c r="F1107" s="405">
        <v>2</v>
      </c>
      <c r="G1107" s="8"/>
      <c r="H1107" s="413">
        <v>1236</v>
      </c>
      <c r="I1107" s="146">
        <f t="shared" si="206"/>
        <v>865.19999999999993</v>
      </c>
      <c r="J1107" s="255">
        <f t="shared" si="207"/>
        <v>33.276923076923076</v>
      </c>
      <c r="K1107" s="8" t="s">
        <v>3207</v>
      </c>
      <c r="L1107" s="401"/>
      <c r="M1107" s="229"/>
      <c r="N1107" s="8" t="s">
        <v>3208</v>
      </c>
      <c r="O1107" s="426">
        <v>5.6639999999999996E-2</v>
      </c>
      <c r="P1107" s="423">
        <v>1900</v>
      </c>
      <c r="Q1107" s="439">
        <v>15400</v>
      </c>
      <c r="R1107" s="451" t="s">
        <v>4809</v>
      </c>
      <c r="S1107" s="460"/>
      <c r="T1107" s="448">
        <v>10</v>
      </c>
      <c r="U1107" s="549" t="s">
        <v>4880</v>
      </c>
      <c r="V1107" s="522" t="s">
        <v>4903</v>
      </c>
      <c r="W1107" s="425" t="s">
        <v>6024</v>
      </c>
      <c r="X1107" s="169"/>
      <c r="Y1107" s="71" t="s">
        <v>245</v>
      </c>
      <c r="Z1107" s="145">
        <f t="shared" si="208"/>
        <v>0</v>
      </c>
      <c r="AA1107" s="145">
        <f t="shared" si="209"/>
        <v>0</v>
      </c>
      <c r="AB1107" s="257">
        <f t="shared" si="210"/>
        <v>0</v>
      </c>
      <c r="AC1107" s="142">
        <f t="shared" si="211"/>
        <v>0</v>
      </c>
      <c r="AD1107" s="143">
        <f t="shared" si="212"/>
        <v>0</v>
      </c>
      <c r="AE1107" s="144" t="str">
        <f t="shared" si="213"/>
        <v/>
      </c>
      <c r="AF1107" s="144">
        <f t="shared" si="214"/>
        <v>0</v>
      </c>
      <c r="AG1107" s="144" t="str">
        <f t="shared" si="215"/>
        <v/>
      </c>
      <c r="AH1107" s="591">
        <f t="shared" si="216"/>
        <v>0</v>
      </c>
    </row>
    <row r="1108" spans="1:34">
      <c r="A1108" s="573"/>
      <c r="B1108" s="13">
        <v>142</v>
      </c>
      <c r="C1108" s="341" t="s">
        <v>2810</v>
      </c>
      <c r="D1108" s="341" t="s">
        <v>399</v>
      </c>
      <c r="E1108" s="379" t="s">
        <v>100</v>
      </c>
      <c r="F1108" s="405">
        <v>2</v>
      </c>
      <c r="G1108" s="136"/>
      <c r="H1108" s="413">
        <v>1325</v>
      </c>
      <c r="I1108" s="146">
        <f t="shared" si="206"/>
        <v>927.49999999999989</v>
      </c>
      <c r="J1108" s="255">
        <f t="shared" si="207"/>
        <v>35.67307692307692</v>
      </c>
      <c r="K1108" s="8" t="s">
        <v>3207</v>
      </c>
      <c r="L1108" s="401"/>
      <c r="M1108" s="229"/>
      <c r="N1108" s="8" t="s">
        <v>3208</v>
      </c>
      <c r="O1108" s="426">
        <v>5.6639999999999996E-2</v>
      </c>
      <c r="P1108" s="423">
        <v>1900</v>
      </c>
      <c r="Q1108" s="439">
        <v>15000</v>
      </c>
      <c r="R1108" s="451" t="s">
        <v>4809</v>
      </c>
      <c r="S1108" s="460"/>
      <c r="T1108" s="448">
        <v>10</v>
      </c>
      <c r="U1108" s="549" t="s">
        <v>4880</v>
      </c>
      <c r="V1108" s="519" t="s">
        <v>4905</v>
      </c>
      <c r="W1108" s="425" t="s">
        <v>4906</v>
      </c>
      <c r="X1108" s="169"/>
      <c r="Y1108" s="71" t="s">
        <v>245</v>
      </c>
      <c r="Z1108" s="145">
        <f t="shared" si="208"/>
        <v>0</v>
      </c>
      <c r="AA1108" s="145">
        <f t="shared" si="209"/>
        <v>0</v>
      </c>
      <c r="AB1108" s="257">
        <f t="shared" si="210"/>
        <v>0</v>
      </c>
      <c r="AC1108" s="142">
        <f t="shared" si="211"/>
        <v>0</v>
      </c>
      <c r="AD1108" s="143">
        <f t="shared" si="212"/>
        <v>0</v>
      </c>
      <c r="AE1108" s="144" t="str">
        <f t="shared" si="213"/>
        <v/>
      </c>
      <c r="AF1108" s="144">
        <f t="shared" si="214"/>
        <v>0</v>
      </c>
      <c r="AG1108" s="144" t="str">
        <f t="shared" si="215"/>
        <v/>
      </c>
      <c r="AH1108" s="591">
        <f t="shared" si="216"/>
        <v>0</v>
      </c>
    </row>
    <row r="1109" spans="1:34">
      <c r="A1109" s="573"/>
      <c r="B1109" s="13">
        <v>142</v>
      </c>
      <c r="C1109" s="341" t="s">
        <v>2811</v>
      </c>
      <c r="D1109" s="341" t="s">
        <v>399</v>
      </c>
      <c r="E1109" s="379" t="s">
        <v>100</v>
      </c>
      <c r="F1109" s="405">
        <v>2</v>
      </c>
      <c r="G1109" s="8"/>
      <c r="H1109" s="413">
        <v>1236</v>
      </c>
      <c r="I1109" s="146">
        <f t="shared" si="206"/>
        <v>865.19999999999993</v>
      </c>
      <c r="J1109" s="255">
        <f t="shared" si="207"/>
        <v>33.276923076923076</v>
      </c>
      <c r="K1109" s="8" t="s">
        <v>3207</v>
      </c>
      <c r="L1109" s="401"/>
      <c r="M1109" s="229"/>
      <c r="N1109" s="8" t="s">
        <v>3208</v>
      </c>
      <c r="O1109" s="426">
        <v>5.6639999999999996E-2</v>
      </c>
      <c r="P1109" s="423">
        <v>1900</v>
      </c>
      <c r="Q1109" s="439">
        <v>14900</v>
      </c>
      <c r="R1109" s="451" t="s">
        <v>4809</v>
      </c>
      <c r="S1109" s="460"/>
      <c r="T1109" s="448">
        <v>10</v>
      </c>
      <c r="U1109" s="549" t="s">
        <v>4880</v>
      </c>
      <c r="V1109" s="526" t="s">
        <v>4907</v>
      </c>
      <c r="W1109" s="425" t="s">
        <v>6025</v>
      </c>
      <c r="X1109" s="169"/>
      <c r="Y1109" s="71" t="s">
        <v>245</v>
      </c>
      <c r="Z1109" s="145">
        <f t="shared" si="208"/>
        <v>0</v>
      </c>
      <c r="AA1109" s="145">
        <f t="shared" si="209"/>
        <v>0</v>
      </c>
      <c r="AB1109" s="257">
        <f t="shared" si="210"/>
        <v>0</v>
      </c>
      <c r="AC1109" s="142">
        <f t="shared" si="211"/>
        <v>0</v>
      </c>
      <c r="AD1109" s="143">
        <f t="shared" si="212"/>
        <v>0</v>
      </c>
      <c r="AE1109" s="144" t="str">
        <f t="shared" si="213"/>
        <v/>
      </c>
      <c r="AF1109" s="144">
        <f t="shared" si="214"/>
        <v>0</v>
      </c>
      <c r="AG1109" s="144" t="str">
        <f t="shared" si="215"/>
        <v/>
      </c>
      <c r="AH1109" s="591">
        <f t="shared" si="216"/>
        <v>0</v>
      </c>
    </row>
    <row r="1110" spans="1:34">
      <c r="A1110" s="573"/>
      <c r="B1110" s="13">
        <v>142</v>
      </c>
      <c r="C1110" s="341" t="s">
        <v>2812</v>
      </c>
      <c r="D1110" s="341" t="s">
        <v>399</v>
      </c>
      <c r="E1110" s="379" t="s">
        <v>100</v>
      </c>
      <c r="F1110" s="405">
        <v>2</v>
      </c>
      <c r="G1110" s="8"/>
      <c r="H1110" s="413">
        <v>1236</v>
      </c>
      <c r="I1110" s="146">
        <f t="shared" si="206"/>
        <v>865.19999999999993</v>
      </c>
      <c r="J1110" s="255">
        <f t="shared" si="207"/>
        <v>33.276923076923076</v>
      </c>
      <c r="K1110" s="8" t="s">
        <v>3207</v>
      </c>
      <c r="L1110" s="401"/>
      <c r="M1110" s="229"/>
      <c r="N1110" s="8" t="s">
        <v>3208</v>
      </c>
      <c r="O1110" s="426">
        <v>5.6639999999999996E-2</v>
      </c>
      <c r="P1110" s="423">
        <v>1900</v>
      </c>
      <c r="Q1110" s="439">
        <v>14500</v>
      </c>
      <c r="R1110" s="451" t="s">
        <v>4809</v>
      </c>
      <c r="S1110" s="460"/>
      <c r="T1110" s="448">
        <v>10</v>
      </c>
      <c r="U1110" s="549" t="s">
        <v>4880</v>
      </c>
      <c r="V1110" s="522" t="s">
        <v>4909</v>
      </c>
      <c r="W1110" s="425" t="s">
        <v>6026</v>
      </c>
      <c r="X1110" s="169"/>
      <c r="Y1110" s="71" t="s">
        <v>245</v>
      </c>
      <c r="Z1110" s="145">
        <f t="shared" si="208"/>
        <v>0</v>
      </c>
      <c r="AA1110" s="145">
        <f t="shared" si="209"/>
        <v>0</v>
      </c>
      <c r="AB1110" s="257">
        <f t="shared" si="210"/>
        <v>0</v>
      </c>
      <c r="AC1110" s="142">
        <f t="shared" si="211"/>
        <v>0</v>
      </c>
      <c r="AD1110" s="143">
        <f t="shared" si="212"/>
        <v>0</v>
      </c>
      <c r="AE1110" s="144" t="str">
        <f t="shared" si="213"/>
        <v/>
      </c>
      <c r="AF1110" s="144">
        <f t="shared" si="214"/>
        <v>0</v>
      </c>
      <c r="AG1110" s="144" t="str">
        <f t="shared" si="215"/>
        <v/>
      </c>
      <c r="AH1110" s="591">
        <f t="shared" si="216"/>
        <v>0</v>
      </c>
    </row>
    <row r="1111" spans="1:34">
      <c r="A1111" s="573"/>
      <c r="B1111" s="13">
        <v>142</v>
      </c>
      <c r="C1111" s="341" t="s">
        <v>2813</v>
      </c>
      <c r="D1111" s="341" t="s">
        <v>399</v>
      </c>
      <c r="E1111" s="379" t="s">
        <v>100</v>
      </c>
      <c r="F1111" s="405">
        <v>2</v>
      </c>
      <c r="G1111" s="136"/>
      <c r="H1111" s="413">
        <v>1293</v>
      </c>
      <c r="I1111" s="146">
        <f t="shared" si="206"/>
        <v>905.09999999999991</v>
      </c>
      <c r="J1111" s="255">
        <f t="shared" si="207"/>
        <v>34.811538461538461</v>
      </c>
      <c r="K1111" s="8" t="s">
        <v>3207</v>
      </c>
      <c r="L1111" s="401"/>
      <c r="M1111" s="229"/>
      <c r="N1111" s="8" t="s">
        <v>10</v>
      </c>
      <c r="O1111" s="426">
        <v>5.6639999999999996E-2</v>
      </c>
      <c r="P1111" s="423">
        <v>1900</v>
      </c>
      <c r="Q1111" s="439">
        <v>14800</v>
      </c>
      <c r="R1111" s="451" t="s">
        <v>4809</v>
      </c>
      <c r="S1111" s="460"/>
      <c r="T1111" s="448">
        <v>10</v>
      </c>
      <c r="U1111" s="549" t="s">
        <v>4880</v>
      </c>
      <c r="V1111" s="522" t="s">
        <v>4911</v>
      </c>
      <c r="W1111" s="425" t="s">
        <v>4912</v>
      </c>
      <c r="X1111" s="169"/>
      <c r="Y1111" s="71" t="s">
        <v>245</v>
      </c>
      <c r="Z1111" s="145">
        <f t="shared" si="208"/>
        <v>0</v>
      </c>
      <c r="AA1111" s="145">
        <f t="shared" si="209"/>
        <v>0</v>
      </c>
      <c r="AB1111" s="257">
        <f t="shared" si="210"/>
        <v>0</v>
      </c>
      <c r="AC1111" s="142">
        <f t="shared" si="211"/>
        <v>0</v>
      </c>
      <c r="AD1111" s="143">
        <f t="shared" si="212"/>
        <v>0</v>
      </c>
      <c r="AE1111" s="144" t="str">
        <f t="shared" si="213"/>
        <v/>
      </c>
      <c r="AF1111" s="144" t="str">
        <f t="shared" si="214"/>
        <v/>
      </c>
      <c r="AG1111" s="144">
        <f t="shared" si="215"/>
        <v>0</v>
      </c>
      <c r="AH1111" s="591">
        <f t="shared" si="216"/>
        <v>0</v>
      </c>
    </row>
    <row r="1112" spans="1:34">
      <c r="A1112" s="573"/>
      <c r="B1112" s="13">
        <v>142</v>
      </c>
      <c r="C1112" s="341" t="s">
        <v>2814</v>
      </c>
      <c r="D1112" s="341" t="s">
        <v>399</v>
      </c>
      <c r="E1112" s="379" t="s">
        <v>100</v>
      </c>
      <c r="F1112" s="405">
        <v>2</v>
      </c>
      <c r="G1112" s="8"/>
      <c r="H1112" s="413">
        <v>1236</v>
      </c>
      <c r="I1112" s="146">
        <f t="shared" si="206"/>
        <v>865.19999999999993</v>
      </c>
      <c r="J1112" s="255">
        <f t="shared" si="207"/>
        <v>33.276923076923076</v>
      </c>
      <c r="K1112" s="8" t="s">
        <v>3207</v>
      </c>
      <c r="L1112" s="401"/>
      <c r="M1112" s="229"/>
      <c r="N1112" s="8" t="s">
        <v>3208</v>
      </c>
      <c r="O1112" s="426">
        <v>5.6639999999999996E-2</v>
      </c>
      <c r="P1112" s="423">
        <v>1900</v>
      </c>
      <c r="Q1112" s="439">
        <v>15000</v>
      </c>
      <c r="R1112" s="451" t="s">
        <v>4809</v>
      </c>
      <c r="S1112" s="460"/>
      <c r="T1112" s="448">
        <v>10</v>
      </c>
      <c r="U1112" s="549" t="s">
        <v>4880</v>
      </c>
      <c r="V1112" s="519" t="s">
        <v>4913</v>
      </c>
      <c r="W1112" s="425" t="s">
        <v>4914</v>
      </c>
      <c r="X1112" s="169"/>
      <c r="Y1112" s="71" t="s">
        <v>245</v>
      </c>
      <c r="Z1112" s="145">
        <f t="shared" si="208"/>
        <v>0</v>
      </c>
      <c r="AA1112" s="145">
        <f t="shared" si="209"/>
        <v>0</v>
      </c>
      <c r="AB1112" s="257">
        <f t="shared" si="210"/>
        <v>0</v>
      </c>
      <c r="AC1112" s="142">
        <f t="shared" si="211"/>
        <v>0</v>
      </c>
      <c r="AD1112" s="143">
        <f t="shared" si="212"/>
        <v>0</v>
      </c>
      <c r="AE1112" s="144" t="str">
        <f t="shared" si="213"/>
        <v/>
      </c>
      <c r="AF1112" s="144">
        <f t="shared" si="214"/>
        <v>0</v>
      </c>
      <c r="AG1112" s="144" t="str">
        <f t="shared" si="215"/>
        <v/>
      </c>
      <c r="AH1112" s="591">
        <f t="shared" si="216"/>
        <v>0</v>
      </c>
    </row>
    <row r="1113" spans="1:34">
      <c r="A1113" s="573"/>
      <c r="B1113" s="13">
        <v>142</v>
      </c>
      <c r="C1113" s="341" t="s">
        <v>2815</v>
      </c>
      <c r="D1113" s="341" t="s">
        <v>399</v>
      </c>
      <c r="E1113" s="379" t="s">
        <v>100</v>
      </c>
      <c r="F1113" s="405">
        <v>2</v>
      </c>
      <c r="G1113" s="8"/>
      <c r="H1113" s="413">
        <v>1236</v>
      </c>
      <c r="I1113" s="146">
        <f t="shared" ref="I1113:I1176" si="217">(H1113)*$G$20</f>
        <v>865.19999999999993</v>
      </c>
      <c r="J1113" s="255">
        <f t="shared" ref="J1113:J1176" si="218">(I1113/$J$19)</f>
        <v>33.276923076923076</v>
      </c>
      <c r="K1113" s="8" t="s">
        <v>3207</v>
      </c>
      <c r="L1113" s="401"/>
      <c r="M1113" s="229"/>
      <c r="N1113" s="8" t="s">
        <v>3208</v>
      </c>
      <c r="O1113" s="426">
        <v>5.6639999999999996E-2</v>
      </c>
      <c r="P1113" s="423">
        <v>1900</v>
      </c>
      <c r="Q1113" s="439">
        <v>15200</v>
      </c>
      <c r="R1113" s="451" t="s">
        <v>4809</v>
      </c>
      <c r="S1113" s="460"/>
      <c r="T1113" s="448">
        <v>10</v>
      </c>
      <c r="U1113" s="549" t="s">
        <v>4880</v>
      </c>
      <c r="V1113" s="519" t="s">
        <v>4915</v>
      </c>
      <c r="W1113" s="425" t="s">
        <v>6027</v>
      </c>
      <c r="X1113" s="169"/>
      <c r="Y1113" s="71" t="s">
        <v>245</v>
      </c>
      <c r="Z1113" s="145">
        <f t="shared" ref="Z1113:Z1176" si="219">(X1113*F1113*I1113)</f>
        <v>0</v>
      </c>
      <c r="AA1113" s="145">
        <f t="shared" ref="AA1113:AA1176" si="220">(Z1113*1.21)</f>
        <v>0</v>
      </c>
      <c r="AB1113" s="257">
        <f t="shared" ref="AB1113:AB1176" si="221">(X1113*J1113*F1113)</f>
        <v>0</v>
      </c>
      <c r="AC1113" s="142">
        <f t="shared" ref="AC1113:AC1176" si="222">(X1113*Q1113/1000)</f>
        <v>0</v>
      </c>
      <c r="AD1113" s="143">
        <f t="shared" ref="AD1113:AD1176" si="223">(X1113*O1113)</f>
        <v>0</v>
      </c>
      <c r="AE1113" s="144" t="str">
        <f t="shared" ref="AE1113:AE1176" si="224">IF(N1113="1.1G",(P1113/1000)*X1113,"")</f>
        <v/>
      </c>
      <c r="AF1113" s="144">
        <f t="shared" ref="AF1113:AF1176" si="225">IF(N1113="1.3G",(P1113/1000)*X1113,"")</f>
        <v>0</v>
      </c>
      <c r="AG1113" s="144" t="str">
        <f t="shared" ref="AG1113:AG1176" si="226">IF(N1113="1.4G",(P1113/1000)*X1113,"")</f>
        <v/>
      </c>
      <c r="AH1113" s="591">
        <f t="shared" ref="AH1113:AH1176" si="227">SUM(AE1113:AG1113)</f>
        <v>0</v>
      </c>
    </row>
    <row r="1114" spans="1:34">
      <c r="A1114" s="573"/>
      <c r="B1114" s="13">
        <v>142</v>
      </c>
      <c r="C1114" s="341" t="s">
        <v>2816</v>
      </c>
      <c r="D1114" s="341" t="s">
        <v>399</v>
      </c>
      <c r="E1114" s="379" t="s">
        <v>100</v>
      </c>
      <c r="F1114" s="405">
        <v>2</v>
      </c>
      <c r="G1114" s="136"/>
      <c r="H1114" s="413">
        <v>1236</v>
      </c>
      <c r="I1114" s="146">
        <f t="shared" si="217"/>
        <v>865.19999999999993</v>
      </c>
      <c r="J1114" s="255">
        <f t="shared" si="218"/>
        <v>33.276923076923076</v>
      </c>
      <c r="K1114" s="8" t="s">
        <v>3207</v>
      </c>
      <c r="L1114" s="401"/>
      <c r="M1114" s="229"/>
      <c r="N1114" s="8" t="s">
        <v>3208</v>
      </c>
      <c r="O1114" s="426">
        <v>5.6639999999999996E-2</v>
      </c>
      <c r="P1114" s="423">
        <v>1900</v>
      </c>
      <c r="Q1114" s="439">
        <v>15300</v>
      </c>
      <c r="R1114" s="451" t="s">
        <v>4809</v>
      </c>
      <c r="S1114" s="460"/>
      <c r="T1114" s="448">
        <v>10</v>
      </c>
      <c r="U1114" s="549" t="s">
        <v>4880</v>
      </c>
      <c r="V1114" s="519" t="s">
        <v>4917</v>
      </c>
      <c r="W1114" s="425" t="s">
        <v>4918</v>
      </c>
      <c r="X1114" s="169"/>
      <c r="Y1114" s="71" t="s">
        <v>245</v>
      </c>
      <c r="Z1114" s="145">
        <f t="shared" si="219"/>
        <v>0</v>
      </c>
      <c r="AA1114" s="145">
        <f t="shared" si="220"/>
        <v>0</v>
      </c>
      <c r="AB1114" s="257">
        <f t="shared" si="221"/>
        <v>0</v>
      </c>
      <c r="AC1114" s="142">
        <f t="shared" si="222"/>
        <v>0</v>
      </c>
      <c r="AD1114" s="143">
        <f t="shared" si="223"/>
        <v>0</v>
      </c>
      <c r="AE1114" s="144" t="str">
        <f t="shared" si="224"/>
        <v/>
      </c>
      <c r="AF1114" s="144">
        <f t="shared" si="225"/>
        <v>0</v>
      </c>
      <c r="AG1114" s="144" t="str">
        <f t="shared" si="226"/>
        <v/>
      </c>
      <c r="AH1114" s="591">
        <f t="shared" si="227"/>
        <v>0</v>
      </c>
    </row>
    <row r="1115" spans="1:34">
      <c r="A1115" s="573"/>
      <c r="B1115" s="13">
        <v>142</v>
      </c>
      <c r="C1115" s="341" t="s">
        <v>2817</v>
      </c>
      <c r="D1115" s="341" t="s">
        <v>399</v>
      </c>
      <c r="E1115" s="379" t="s">
        <v>100</v>
      </c>
      <c r="F1115" s="405">
        <v>2</v>
      </c>
      <c r="G1115" s="8"/>
      <c r="H1115" s="413">
        <v>1236</v>
      </c>
      <c r="I1115" s="146">
        <f t="shared" si="217"/>
        <v>865.19999999999993</v>
      </c>
      <c r="J1115" s="255">
        <f t="shared" si="218"/>
        <v>33.276923076923076</v>
      </c>
      <c r="K1115" s="8" t="s">
        <v>3207</v>
      </c>
      <c r="L1115" s="401"/>
      <c r="M1115" s="229"/>
      <c r="N1115" s="8" t="s">
        <v>3208</v>
      </c>
      <c r="O1115" s="426">
        <v>5.6639999999999996E-2</v>
      </c>
      <c r="P1115" s="423">
        <v>1900</v>
      </c>
      <c r="Q1115" s="439">
        <v>15000</v>
      </c>
      <c r="R1115" s="451" t="s">
        <v>4809</v>
      </c>
      <c r="S1115" s="460"/>
      <c r="T1115" s="448">
        <v>10</v>
      </c>
      <c r="U1115" s="549" t="s">
        <v>4880</v>
      </c>
      <c r="V1115" s="519" t="s">
        <v>4919</v>
      </c>
      <c r="W1115" s="425" t="s">
        <v>6028</v>
      </c>
      <c r="X1115" s="169"/>
      <c r="Y1115" s="71" t="s">
        <v>245</v>
      </c>
      <c r="Z1115" s="145">
        <f t="shared" si="219"/>
        <v>0</v>
      </c>
      <c r="AA1115" s="145">
        <f t="shared" si="220"/>
        <v>0</v>
      </c>
      <c r="AB1115" s="257">
        <f t="shared" si="221"/>
        <v>0</v>
      </c>
      <c r="AC1115" s="142">
        <f t="shared" si="222"/>
        <v>0</v>
      </c>
      <c r="AD1115" s="143">
        <f t="shared" si="223"/>
        <v>0</v>
      </c>
      <c r="AE1115" s="144" t="str">
        <f t="shared" si="224"/>
        <v/>
      </c>
      <c r="AF1115" s="144">
        <f t="shared" si="225"/>
        <v>0</v>
      </c>
      <c r="AG1115" s="144" t="str">
        <f t="shared" si="226"/>
        <v/>
      </c>
      <c r="AH1115" s="591">
        <f t="shared" si="227"/>
        <v>0</v>
      </c>
    </row>
    <row r="1116" spans="1:34">
      <c r="A1116" s="573"/>
      <c r="B1116" s="13">
        <v>142</v>
      </c>
      <c r="C1116" s="341" t="s">
        <v>2818</v>
      </c>
      <c r="D1116" s="341" t="s">
        <v>399</v>
      </c>
      <c r="E1116" s="379" t="s">
        <v>100</v>
      </c>
      <c r="F1116" s="405">
        <v>2</v>
      </c>
      <c r="G1116" s="8"/>
      <c r="H1116" s="413">
        <v>1236</v>
      </c>
      <c r="I1116" s="146">
        <f t="shared" si="217"/>
        <v>865.19999999999993</v>
      </c>
      <c r="J1116" s="255">
        <f t="shared" si="218"/>
        <v>33.276923076923076</v>
      </c>
      <c r="K1116" s="8" t="s">
        <v>3207</v>
      </c>
      <c r="L1116" s="401"/>
      <c r="M1116" s="229"/>
      <c r="N1116" s="8" t="s">
        <v>3208</v>
      </c>
      <c r="O1116" s="426">
        <v>5.6639999999999996E-2</v>
      </c>
      <c r="P1116" s="423">
        <v>1900</v>
      </c>
      <c r="Q1116" s="439">
        <v>15000</v>
      </c>
      <c r="R1116" s="451" t="s">
        <v>4809</v>
      </c>
      <c r="S1116" s="460"/>
      <c r="T1116" s="448">
        <v>10</v>
      </c>
      <c r="U1116" s="549" t="s">
        <v>4880</v>
      </c>
      <c r="V1116" s="519" t="s">
        <v>4921</v>
      </c>
      <c r="W1116" s="425" t="s">
        <v>6029</v>
      </c>
      <c r="X1116" s="169"/>
      <c r="Y1116" s="71" t="s">
        <v>245</v>
      </c>
      <c r="Z1116" s="145">
        <f t="shared" si="219"/>
        <v>0</v>
      </c>
      <c r="AA1116" s="145">
        <f t="shared" si="220"/>
        <v>0</v>
      </c>
      <c r="AB1116" s="257">
        <f t="shared" si="221"/>
        <v>0</v>
      </c>
      <c r="AC1116" s="142">
        <f t="shared" si="222"/>
        <v>0</v>
      </c>
      <c r="AD1116" s="143">
        <f t="shared" si="223"/>
        <v>0</v>
      </c>
      <c r="AE1116" s="144" t="str">
        <f t="shared" si="224"/>
        <v/>
      </c>
      <c r="AF1116" s="144">
        <f t="shared" si="225"/>
        <v>0</v>
      </c>
      <c r="AG1116" s="144" t="str">
        <f t="shared" si="226"/>
        <v/>
      </c>
      <c r="AH1116" s="591">
        <f t="shared" si="227"/>
        <v>0</v>
      </c>
    </row>
    <row r="1117" spans="1:34">
      <c r="A1117" s="573"/>
      <c r="B1117" s="13">
        <v>142</v>
      </c>
      <c r="C1117" s="341" t="s">
        <v>2819</v>
      </c>
      <c r="D1117" s="341" t="s">
        <v>399</v>
      </c>
      <c r="E1117" s="379" t="s">
        <v>100</v>
      </c>
      <c r="F1117" s="405">
        <v>2</v>
      </c>
      <c r="G1117" s="8"/>
      <c r="H1117" s="413">
        <v>1236</v>
      </c>
      <c r="I1117" s="146">
        <f t="shared" si="217"/>
        <v>865.19999999999993</v>
      </c>
      <c r="J1117" s="255">
        <f t="shared" si="218"/>
        <v>33.276923076923076</v>
      </c>
      <c r="K1117" s="8" t="s">
        <v>3207</v>
      </c>
      <c r="L1117" s="401"/>
      <c r="M1117" s="229"/>
      <c r="N1117" s="8" t="s">
        <v>3208</v>
      </c>
      <c r="O1117" s="426">
        <v>5.6639999999999996E-2</v>
      </c>
      <c r="P1117" s="423">
        <v>1900</v>
      </c>
      <c r="Q1117" s="439">
        <v>15500</v>
      </c>
      <c r="R1117" s="451" t="s">
        <v>4809</v>
      </c>
      <c r="S1117" s="460"/>
      <c r="T1117" s="448">
        <v>10</v>
      </c>
      <c r="U1117" s="549" t="s">
        <v>4880</v>
      </c>
      <c r="V1117" s="519" t="s">
        <v>4923</v>
      </c>
      <c r="W1117" s="425" t="s">
        <v>4924</v>
      </c>
      <c r="X1117" s="169"/>
      <c r="Y1117" s="71" t="s">
        <v>245</v>
      </c>
      <c r="Z1117" s="145">
        <f t="shared" si="219"/>
        <v>0</v>
      </c>
      <c r="AA1117" s="145">
        <f t="shared" si="220"/>
        <v>0</v>
      </c>
      <c r="AB1117" s="257">
        <f t="shared" si="221"/>
        <v>0</v>
      </c>
      <c r="AC1117" s="142">
        <f t="shared" si="222"/>
        <v>0</v>
      </c>
      <c r="AD1117" s="143">
        <f t="shared" si="223"/>
        <v>0</v>
      </c>
      <c r="AE1117" s="144" t="str">
        <f t="shared" si="224"/>
        <v/>
      </c>
      <c r="AF1117" s="144">
        <f t="shared" si="225"/>
        <v>0</v>
      </c>
      <c r="AG1117" s="144" t="str">
        <f t="shared" si="226"/>
        <v/>
      </c>
      <c r="AH1117" s="591">
        <f t="shared" si="227"/>
        <v>0</v>
      </c>
    </row>
    <row r="1118" spans="1:34">
      <c r="A1118" s="573"/>
      <c r="B1118" s="13">
        <v>142</v>
      </c>
      <c r="C1118" s="341" t="s">
        <v>2820</v>
      </c>
      <c r="D1118" s="341" t="s">
        <v>399</v>
      </c>
      <c r="E1118" s="379" t="s">
        <v>100</v>
      </c>
      <c r="F1118" s="405">
        <v>2</v>
      </c>
      <c r="G1118" s="8"/>
      <c r="H1118" s="413">
        <v>1273</v>
      </c>
      <c r="I1118" s="146">
        <f t="shared" si="217"/>
        <v>891.09999999999991</v>
      </c>
      <c r="J1118" s="255">
        <f t="shared" si="218"/>
        <v>34.273076923076921</v>
      </c>
      <c r="K1118" s="8" t="s">
        <v>3207</v>
      </c>
      <c r="L1118" s="401"/>
      <c r="M1118" s="229"/>
      <c r="N1118" s="8" t="s">
        <v>3208</v>
      </c>
      <c r="O1118" s="426">
        <v>5.6639999999999996E-2</v>
      </c>
      <c r="P1118" s="423">
        <v>1900</v>
      </c>
      <c r="Q1118" s="439">
        <v>14800</v>
      </c>
      <c r="R1118" s="451" t="s">
        <v>4809</v>
      </c>
      <c r="S1118" s="460"/>
      <c r="T1118" s="448">
        <v>10</v>
      </c>
      <c r="U1118" s="549" t="s">
        <v>4880</v>
      </c>
      <c r="V1118" s="522" t="s">
        <v>4925</v>
      </c>
      <c r="W1118" s="425" t="s">
        <v>4926</v>
      </c>
      <c r="X1118" s="169"/>
      <c r="Y1118" s="71" t="s">
        <v>247</v>
      </c>
      <c r="Z1118" s="145">
        <f t="shared" si="219"/>
        <v>0</v>
      </c>
      <c r="AA1118" s="145">
        <f t="shared" si="220"/>
        <v>0</v>
      </c>
      <c r="AB1118" s="257">
        <f t="shared" si="221"/>
        <v>0</v>
      </c>
      <c r="AC1118" s="142">
        <f t="shared" si="222"/>
        <v>0</v>
      </c>
      <c r="AD1118" s="143">
        <f t="shared" si="223"/>
        <v>0</v>
      </c>
      <c r="AE1118" s="144" t="str">
        <f t="shared" si="224"/>
        <v/>
      </c>
      <c r="AF1118" s="144">
        <f t="shared" si="225"/>
        <v>0</v>
      </c>
      <c r="AG1118" s="144" t="str">
        <f t="shared" si="226"/>
        <v/>
      </c>
      <c r="AH1118" s="591">
        <f t="shared" si="227"/>
        <v>0</v>
      </c>
    </row>
    <row r="1119" spans="1:34">
      <c r="A1119" s="573"/>
      <c r="B1119" s="13">
        <v>142</v>
      </c>
      <c r="C1119" s="341" t="s">
        <v>2821</v>
      </c>
      <c r="D1119" s="341" t="s">
        <v>399</v>
      </c>
      <c r="E1119" s="379" t="s">
        <v>100</v>
      </c>
      <c r="F1119" s="405">
        <v>2</v>
      </c>
      <c r="G1119" s="8"/>
      <c r="H1119" s="413">
        <v>1270</v>
      </c>
      <c r="I1119" s="146">
        <f t="shared" si="217"/>
        <v>889</v>
      </c>
      <c r="J1119" s="255">
        <f t="shared" si="218"/>
        <v>34.192307692307693</v>
      </c>
      <c r="K1119" s="8" t="s">
        <v>3207</v>
      </c>
      <c r="L1119" s="401"/>
      <c r="M1119" s="229"/>
      <c r="N1119" s="8" t="s">
        <v>3208</v>
      </c>
      <c r="O1119" s="426">
        <v>5.6639999999999996E-2</v>
      </c>
      <c r="P1119" s="423">
        <v>1900</v>
      </c>
      <c r="Q1119" s="439">
        <v>14300</v>
      </c>
      <c r="R1119" s="451" t="s">
        <v>4809</v>
      </c>
      <c r="S1119" s="460"/>
      <c r="T1119" s="448">
        <v>10</v>
      </c>
      <c r="U1119" s="549" t="s">
        <v>4880</v>
      </c>
      <c r="V1119" s="522" t="s">
        <v>4927</v>
      </c>
      <c r="W1119" s="425" t="s">
        <v>4928</v>
      </c>
      <c r="X1119" s="169"/>
      <c r="Y1119" s="71" t="s">
        <v>245</v>
      </c>
      <c r="Z1119" s="145">
        <f t="shared" si="219"/>
        <v>0</v>
      </c>
      <c r="AA1119" s="145">
        <f t="shared" si="220"/>
        <v>0</v>
      </c>
      <c r="AB1119" s="257">
        <f t="shared" si="221"/>
        <v>0</v>
      </c>
      <c r="AC1119" s="142">
        <f t="shared" si="222"/>
        <v>0</v>
      </c>
      <c r="AD1119" s="143">
        <f t="shared" si="223"/>
        <v>0</v>
      </c>
      <c r="AE1119" s="144" t="str">
        <f t="shared" si="224"/>
        <v/>
      </c>
      <c r="AF1119" s="144">
        <f t="shared" si="225"/>
        <v>0</v>
      </c>
      <c r="AG1119" s="144" t="str">
        <f t="shared" si="226"/>
        <v/>
      </c>
      <c r="AH1119" s="591">
        <f t="shared" si="227"/>
        <v>0</v>
      </c>
    </row>
    <row r="1120" spans="1:34">
      <c r="A1120" s="573"/>
      <c r="B1120" s="13">
        <v>142</v>
      </c>
      <c r="C1120" s="341" t="s">
        <v>2822</v>
      </c>
      <c r="D1120" s="341" t="s">
        <v>399</v>
      </c>
      <c r="E1120" s="379" t="s">
        <v>100</v>
      </c>
      <c r="F1120" s="405">
        <v>2</v>
      </c>
      <c r="G1120" s="8"/>
      <c r="H1120" s="413">
        <v>1268</v>
      </c>
      <c r="I1120" s="146">
        <f t="shared" si="217"/>
        <v>887.59999999999991</v>
      </c>
      <c r="J1120" s="255">
        <f t="shared" si="218"/>
        <v>34.138461538461534</v>
      </c>
      <c r="K1120" s="8" t="s">
        <v>3207</v>
      </c>
      <c r="L1120" s="401"/>
      <c r="M1120" s="229"/>
      <c r="N1120" s="8" t="s">
        <v>10</v>
      </c>
      <c r="O1120" s="426">
        <v>5.6639999999999996E-2</v>
      </c>
      <c r="P1120" s="423">
        <v>1900</v>
      </c>
      <c r="Q1120" s="439">
        <v>14000</v>
      </c>
      <c r="R1120" s="451" t="s">
        <v>4809</v>
      </c>
      <c r="S1120" s="460"/>
      <c r="T1120" s="448">
        <v>10</v>
      </c>
      <c r="U1120" s="549" t="s">
        <v>4880</v>
      </c>
      <c r="V1120" s="522" t="s">
        <v>4929</v>
      </c>
      <c r="W1120" s="425" t="s">
        <v>4930</v>
      </c>
      <c r="X1120" s="169"/>
      <c r="Y1120" s="71" t="s">
        <v>245</v>
      </c>
      <c r="Z1120" s="145">
        <f t="shared" si="219"/>
        <v>0</v>
      </c>
      <c r="AA1120" s="145">
        <f t="shared" si="220"/>
        <v>0</v>
      </c>
      <c r="AB1120" s="257">
        <f t="shared" si="221"/>
        <v>0</v>
      </c>
      <c r="AC1120" s="142">
        <f t="shared" si="222"/>
        <v>0</v>
      </c>
      <c r="AD1120" s="143">
        <f t="shared" si="223"/>
        <v>0</v>
      </c>
      <c r="AE1120" s="144" t="str">
        <f t="shared" si="224"/>
        <v/>
      </c>
      <c r="AF1120" s="144" t="str">
        <f t="shared" si="225"/>
        <v/>
      </c>
      <c r="AG1120" s="144">
        <f t="shared" si="226"/>
        <v>0</v>
      </c>
      <c r="AH1120" s="591">
        <f t="shared" si="227"/>
        <v>0</v>
      </c>
    </row>
    <row r="1121" spans="1:34">
      <c r="A1121" s="573"/>
      <c r="B1121" s="13">
        <v>142</v>
      </c>
      <c r="C1121" s="341" t="s">
        <v>2823</v>
      </c>
      <c r="D1121" s="341" t="s">
        <v>399</v>
      </c>
      <c r="E1121" s="379" t="s">
        <v>100</v>
      </c>
      <c r="F1121" s="405">
        <v>2</v>
      </c>
      <c r="G1121" s="8"/>
      <c r="H1121" s="413">
        <v>1236</v>
      </c>
      <c r="I1121" s="146">
        <f t="shared" si="217"/>
        <v>865.19999999999993</v>
      </c>
      <c r="J1121" s="255">
        <f t="shared" si="218"/>
        <v>33.276923076923076</v>
      </c>
      <c r="K1121" s="8" t="s">
        <v>3207</v>
      </c>
      <c r="L1121" s="401"/>
      <c r="M1121" s="229"/>
      <c r="N1121" s="8" t="s">
        <v>10</v>
      </c>
      <c r="O1121" s="426">
        <v>5.6639999999999996E-2</v>
      </c>
      <c r="P1121" s="423">
        <v>1900</v>
      </c>
      <c r="Q1121" s="439">
        <v>14800</v>
      </c>
      <c r="R1121" s="451" t="s">
        <v>4809</v>
      </c>
      <c r="S1121" s="460"/>
      <c r="T1121" s="448">
        <v>10</v>
      </c>
      <c r="U1121" s="549" t="s">
        <v>4880</v>
      </c>
      <c r="V1121" s="533" t="s">
        <v>4931</v>
      </c>
      <c r="W1121" s="425" t="s">
        <v>4932</v>
      </c>
      <c r="X1121" s="169"/>
      <c r="Y1121" s="71" t="s">
        <v>247</v>
      </c>
      <c r="Z1121" s="145">
        <f t="shared" si="219"/>
        <v>0</v>
      </c>
      <c r="AA1121" s="145">
        <f t="shared" si="220"/>
        <v>0</v>
      </c>
      <c r="AB1121" s="257">
        <f t="shared" si="221"/>
        <v>0</v>
      </c>
      <c r="AC1121" s="142">
        <f t="shared" si="222"/>
        <v>0</v>
      </c>
      <c r="AD1121" s="143">
        <f t="shared" si="223"/>
        <v>0</v>
      </c>
      <c r="AE1121" s="144" t="str">
        <f t="shared" si="224"/>
        <v/>
      </c>
      <c r="AF1121" s="144" t="str">
        <f t="shared" si="225"/>
        <v/>
      </c>
      <c r="AG1121" s="144">
        <f t="shared" si="226"/>
        <v>0</v>
      </c>
      <c r="AH1121" s="591">
        <f t="shared" si="227"/>
        <v>0</v>
      </c>
    </row>
    <row r="1122" spans="1:34">
      <c r="A1122" s="573"/>
      <c r="B1122" s="13">
        <v>142</v>
      </c>
      <c r="C1122" s="341" t="s">
        <v>2824</v>
      </c>
      <c r="D1122" s="341" t="s">
        <v>399</v>
      </c>
      <c r="E1122" s="379" t="s">
        <v>100</v>
      </c>
      <c r="F1122" s="405">
        <v>2</v>
      </c>
      <c r="G1122" s="8"/>
      <c r="H1122" s="413">
        <v>1274</v>
      </c>
      <c r="I1122" s="146">
        <f t="shared" si="217"/>
        <v>891.8</v>
      </c>
      <c r="J1122" s="255">
        <f t="shared" si="218"/>
        <v>34.299999999999997</v>
      </c>
      <c r="K1122" s="8" t="s">
        <v>3207</v>
      </c>
      <c r="L1122" s="401"/>
      <c r="M1122" s="229"/>
      <c r="N1122" s="8" t="s">
        <v>10</v>
      </c>
      <c r="O1122" s="426">
        <v>5.6639999999999996E-2</v>
      </c>
      <c r="P1122" s="423">
        <v>1900</v>
      </c>
      <c r="Q1122" s="439">
        <v>13700</v>
      </c>
      <c r="R1122" s="451" t="s">
        <v>4809</v>
      </c>
      <c r="S1122" s="460"/>
      <c r="T1122" s="448">
        <v>10</v>
      </c>
      <c r="U1122" s="549" t="s">
        <v>4880</v>
      </c>
      <c r="V1122" s="533" t="s">
        <v>4933</v>
      </c>
      <c r="W1122" s="425" t="s">
        <v>4934</v>
      </c>
      <c r="X1122" s="169"/>
      <c r="Y1122" s="71" t="s">
        <v>245</v>
      </c>
      <c r="Z1122" s="145">
        <f t="shared" si="219"/>
        <v>0</v>
      </c>
      <c r="AA1122" s="145">
        <f t="shared" si="220"/>
        <v>0</v>
      </c>
      <c r="AB1122" s="257">
        <f t="shared" si="221"/>
        <v>0</v>
      </c>
      <c r="AC1122" s="142">
        <f t="shared" si="222"/>
        <v>0</v>
      </c>
      <c r="AD1122" s="143">
        <f t="shared" si="223"/>
        <v>0</v>
      </c>
      <c r="AE1122" s="144" t="str">
        <f t="shared" si="224"/>
        <v/>
      </c>
      <c r="AF1122" s="144" t="str">
        <f t="shared" si="225"/>
        <v/>
      </c>
      <c r="AG1122" s="144">
        <f t="shared" si="226"/>
        <v>0</v>
      </c>
      <c r="AH1122" s="591">
        <f t="shared" si="227"/>
        <v>0</v>
      </c>
    </row>
    <row r="1123" spans="1:34">
      <c r="A1123" s="573"/>
      <c r="B1123" s="13">
        <v>142</v>
      </c>
      <c r="C1123" s="341" t="s">
        <v>2825</v>
      </c>
      <c r="D1123" s="341" t="s">
        <v>399</v>
      </c>
      <c r="E1123" s="379" t="s">
        <v>100</v>
      </c>
      <c r="F1123" s="405">
        <v>2</v>
      </c>
      <c r="G1123" s="8"/>
      <c r="H1123" s="413">
        <v>1236</v>
      </c>
      <c r="I1123" s="146">
        <f t="shared" si="217"/>
        <v>865.19999999999993</v>
      </c>
      <c r="J1123" s="255">
        <f t="shared" si="218"/>
        <v>33.276923076923076</v>
      </c>
      <c r="K1123" s="8" t="s">
        <v>3207</v>
      </c>
      <c r="L1123" s="401"/>
      <c r="M1123" s="229"/>
      <c r="N1123" s="8" t="s">
        <v>10</v>
      </c>
      <c r="O1123" s="426">
        <v>5.6639999999999996E-2</v>
      </c>
      <c r="P1123" s="423">
        <v>1900</v>
      </c>
      <c r="Q1123" s="439">
        <v>12800</v>
      </c>
      <c r="R1123" s="451" t="s">
        <v>4809</v>
      </c>
      <c r="S1123" s="460"/>
      <c r="T1123" s="448">
        <v>7</v>
      </c>
      <c r="U1123" s="549" t="s">
        <v>4880</v>
      </c>
      <c r="V1123" s="522" t="s">
        <v>4935</v>
      </c>
      <c r="W1123" s="425" t="s">
        <v>4936</v>
      </c>
      <c r="X1123" s="169"/>
      <c r="Y1123" s="71" t="s">
        <v>245</v>
      </c>
      <c r="Z1123" s="145">
        <f t="shared" si="219"/>
        <v>0</v>
      </c>
      <c r="AA1123" s="145">
        <f t="shared" si="220"/>
        <v>0</v>
      </c>
      <c r="AB1123" s="257">
        <f t="shared" si="221"/>
        <v>0</v>
      </c>
      <c r="AC1123" s="142">
        <f t="shared" si="222"/>
        <v>0</v>
      </c>
      <c r="AD1123" s="143">
        <f t="shared" si="223"/>
        <v>0</v>
      </c>
      <c r="AE1123" s="144" t="str">
        <f t="shared" si="224"/>
        <v/>
      </c>
      <c r="AF1123" s="144" t="str">
        <f t="shared" si="225"/>
        <v/>
      </c>
      <c r="AG1123" s="144">
        <f t="shared" si="226"/>
        <v>0</v>
      </c>
      <c r="AH1123" s="591">
        <f t="shared" si="227"/>
        <v>0</v>
      </c>
    </row>
    <row r="1124" spans="1:34">
      <c r="A1124" s="573"/>
      <c r="B1124" s="13">
        <v>142</v>
      </c>
      <c r="C1124" s="341" t="s">
        <v>2826</v>
      </c>
      <c r="D1124" s="341" t="s">
        <v>399</v>
      </c>
      <c r="E1124" s="379" t="s">
        <v>100</v>
      </c>
      <c r="F1124" s="405">
        <v>2</v>
      </c>
      <c r="G1124" s="8"/>
      <c r="H1124" s="413">
        <v>1295</v>
      </c>
      <c r="I1124" s="146">
        <f t="shared" si="217"/>
        <v>906.49999999999989</v>
      </c>
      <c r="J1124" s="255">
        <f t="shared" si="218"/>
        <v>34.865384615384613</v>
      </c>
      <c r="K1124" s="8" t="s">
        <v>3207</v>
      </c>
      <c r="L1124" s="401"/>
      <c r="M1124" s="229"/>
      <c r="N1124" s="8" t="s">
        <v>3208</v>
      </c>
      <c r="O1124" s="426">
        <v>5.6639999999999996E-2</v>
      </c>
      <c r="P1124" s="423">
        <v>1900</v>
      </c>
      <c r="Q1124" s="439">
        <v>12400</v>
      </c>
      <c r="R1124" s="451" t="s">
        <v>4809</v>
      </c>
      <c r="S1124" s="460"/>
      <c r="T1124" s="448">
        <v>10</v>
      </c>
      <c r="U1124" s="549" t="s">
        <v>4880</v>
      </c>
      <c r="V1124" s="523" t="s">
        <v>4937</v>
      </c>
      <c r="W1124" s="425" t="s">
        <v>4938</v>
      </c>
      <c r="X1124" s="169"/>
      <c r="Y1124" s="71" t="s">
        <v>245</v>
      </c>
      <c r="Z1124" s="145">
        <f t="shared" si="219"/>
        <v>0</v>
      </c>
      <c r="AA1124" s="145">
        <f t="shared" si="220"/>
        <v>0</v>
      </c>
      <c r="AB1124" s="257">
        <f t="shared" si="221"/>
        <v>0</v>
      </c>
      <c r="AC1124" s="142">
        <f t="shared" si="222"/>
        <v>0</v>
      </c>
      <c r="AD1124" s="143">
        <f t="shared" si="223"/>
        <v>0</v>
      </c>
      <c r="AE1124" s="144" t="str">
        <f t="shared" si="224"/>
        <v/>
      </c>
      <c r="AF1124" s="144">
        <f t="shared" si="225"/>
        <v>0</v>
      </c>
      <c r="AG1124" s="144" t="str">
        <f t="shared" si="226"/>
        <v/>
      </c>
      <c r="AH1124" s="591">
        <f t="shared" si="227"/>
        <v>0</v>
      </c>
    </row>
    <row r="1125" spans="1:34">
      <c r="A1125" s="573"/>
      <c r="B1125" s="13">
        <v>142</v>
      </c>
      <c r="C1125" s="341" t="s">
        <v>2827</v>
      </c>
      <c r="D1125" s="341" t="s">
        <v>399</v>
      </c>
      <c r="E1125" s="379" t="s">
        <v>100</v>
      </c>
      <c r="F1125" s="405">
        <v>2</v>
      </c>
      <c r="G1125" s="8"/>
      <c r="H1125" s="413">
        <v>1325</v>
      </c>
      <c r="I1125" s="146">
        <f t="shared" si="217"/>
        <v>927.49999999999989</v>
      </c>
      <c r="J1125" s="255">
        <f t="shared" si="218"/>
        <v>35.67307692307692</v>
      </c>
      <c r="K1125" s="8" t="s">
        <v>3207</v>
      </c>
      <c r="L1125" s="401"/>
      <c r="M1125" s="229"/>
      <c r="N1125" s="8" t="s">
        <v>3208</v>
      </c>
      <c r="O1125" s="426">
        <v>5.6639999999999996E-2</v>
      </c>
      <c r="P1125" s="423">
        <v>1900</v>
      </c>
      <c r="Q1125" s="439">
        <v>16100.000000000002</v>
      </c>
      <c r="R1125" s="451" t="s">
        <v>4809</v>
      </c>
      <c r="S1125" s="460"/>
      <c r="T1125" s="448">
        <v>10</v>
      </c>
      <c r="U1125" s="549" t="s">
        <v>4880</v>
      </c>
      <c r="V1125" s="533" t="s">
        <v>4939</v>
      </c>
      <c r="W1125" s="425" t="s">
        <v>4940</v>
      </c>
      <c r="X1125" s="169"/>
      <c r="Y1125" s="71" t="s">
        <v>245</v>
      </c>
      <c r="Z1125" s="145">
        <f t="shared" si="219"/>
        <v>0</v>
      </c>
      <c r="AA1125" s="145">
        <f t="shared" si="220"/>
        <v>0</v>
      </c>
      <c r="AB1125" s="257">
        <f t="shared" si="221"/>
        <v>0</v>
      </c>
      <c r="AC1125" s="142">
        <f t="shared" si="222"/>
        <v>0</v>
      </c>
      <c r="AD1125" s="143">
        <f t="shared" si="223"/>
        <v>0</v>
      </c>
      <c r="AE1125" s="144" t="str">
        <f t="shared" si="224"/>
        <v/>
      </c>
      <c r="AF1125" s="144">
        <f t="shared" si="225"/>
        <v>0</v>
      </c>
      <c r="AG1125" s="144" t="str">
        <f t="shared" si="226"/>
        <v/>
      </c>
      <c r="AH1125" s="591">
        <f t="shared" si="227"/>
        <v>0</v>
      </c>
    </row>
    <row r="1126" spans="1:34">
      <c r="A1126" s="573"/>
      <c r="B1126" s="13">
        <v>142</v>
      </c>
      <c r="C1126" s="341" t="s">
        <v>2828</v>
      </c>
      <c r="D1126" s="341" t="s">
        <v>399</v>
      </c>
      <c r="E1126" s="379" t="s">
        <v>100</v>
      </c>
      <c r="F1126" s="405">
        <v>2</v>
      </c>
      <c r="G1126" s="8"/>
      <c r="H1126" s="413">
        <v>1236</v>
      </c>
      <c r="I1126" s="146">
        <f t="shared" si="217"/>
        <v>865.19999999999993</v>
      </c>
      <c r="J1126" s="255">
        <f t="shared" si="218"/>
        <v>33.276923076923076</v>
      </c>
      <c r="K1126" s="8" t="s">
        <v>3207</v>
      </c>
      <c r="L1126" s="401"/>
      <c r="M1126" s="229"/>
      <c r="N1126" s="8" t="s">
        <v>10</v>
      </c>
      <c r="O1126" s="426">
        <v>5.6639999999999996E-2</v>
      </c>
      <c r="P1126" s="423">
        <v>1900</v>
      </c>
      <c r="Q1126" s="439">
        <v>12100</v>
      </c>
      <c r="R1126" s="451" t="s">
        <v>4809</v>
      </c>
      <c r="S1126" s="460"/>
      <c r="T1126" s="448">
        <v>10</v>
      </c>
      <c r="U1126" s="549" t="s">
        <v>4880</v>
      </c>
      <c r="V1126" s="522" t="s">
        <v>4941</v>
      </c>
      <c r="W1126" s="425" t="s">
        <v>4942</v>
      </c>
      <c r="X1126" s="169"/>
      <c r="Y1126" s="71" t="s">
        <v>245</v>
      </c>
      <c r="Z1126" s="145">
        <f t="shared" si="219"/>
        <v>0</v>
      </c>
      <c r="AA1126" s="145">
        <f t="shared" si="220"/>
        <v>0</v>
      </c>
      <c r="AB1126" s="257">
        <f t="shared" si="221"/>
        <v>0</v>
      </c>
      <c r="AC1126" s="142">
        <f t="shared" si="222"/>
        <v>0</v>
      </c>
      <c r="AD1126" s="143">
        <f t="shared" si="223"/>
        <v>0</v>
      </c>
      <c r="AE1126" s="144" t="str">
        <f t="shared" si="224"/>
        <v/>
      </c>
      <c r="AF1126" s="144" t="str">
        <f t="shared" si="225"/>
        <v/>
      </c>
      <c r="AG1126" s="144">
        <f t="shared" si="226"/>
        <v>0</v>
      </c>
      <c r="AH1126" s="591">
        <f t="shared" si="227"/>
        <v>0</v>
      </c>
    </row>
    <row r="1127" spans="1:34" ht="15.75">
      <c r="A1127" s="12" t="s">
        <v>5756</v>
      </c>
      <c r="B1127" s="13"/>
      <c r="C1127" s="348"/>
      <c r="D1127" s="382"/>
      <c r="E1127" s="380"/>
      <c r="F1127" s="401"/>
      <c r="G1127" s="8"/>
      <c r="H1127" s="413"/>
      <c r="I1127" s="410"/>
      <c r="J1127" s="565"/>
      <c r="K1127" s="417"/>
      <c r="L1127" s="8"/>
      <c r="M1127" s="478"/>
      <c r="N1127" s="8"/>
      <c r="O1127" s="346"/>
      <c r="P1127" s="423"/>
      <c r="Q1127" s="439"/>
      <c r="R1127" s="432"/>
      <c r="S1127" s="456"/>
      <c r="T1127" s="425"/>
      <c r="U1127" s="506"/>
      <c r="V1127" s="530"/>
      <c r="W1127" s="425"/>
      <c r="X1127" s="137"/>
      <c r="Y1127" s="71" t="s">
        <v>1015</v>
      </c>
      <c r="Z1127" s="195"/>
      <c r="AA1127" s="195"/>
      <c r="AB1127" s="142"/>
      <c r="AC1127" s="142"/>
      <c r="AD1127" s="143"/>
      <c r="AE1127" s="144"/>
      <c r="AF1127" s="144"/>
      <c r="AG1127" s="144"/>
      <c r="AH1127" s="591"/>
    </row>
    <row r="1128" spans="1:34">
      <c r="A1128" s="573"/>
      <c r="B1128" s="13">
        <v>143</v>
      </c>
      <c r="C1128" s="341" t="s">
        <v>2829</v>
      </c>
      <c r="D1128" s="341" t="s">
        <v>399</v>
      </c>
      <c r="E1128" s="379" t="s">
        <v>100</v>
      </c>
      <c r="F1128" s="405">
        <v>2</v>
      </c>
      <c r="G1128" s="8"/>
      <c r="H1128" s="413">
        <v>1185</v>
      </c>
      <c r="I1128" s="146">
        <f t="shared" si="217"/>
        <v>829.5</v>
      </c>
      <c r="J1128" s="255">
        <f t="shared" si="218"/>
        <v>31.903846153846153</v>
      </c>
      <c r="K1128" s="8" t="s">
        <v>3207</v>
      </c>
      <c r="L1128" s="401"/>
      <c r="M1128" s="229"/>
      <c r="N1128" s="8" t="s">
        <v>10</v>
      </c>
      <c r="O1128" s="426">
        <v>5.6639999999999996E-2</v>
      </c>
      <c r="P1128" s="423">
        <v>1900</v>
      </c>
      <c r="Q1128" s="439">
        <v>14500</v>
      </c>
      <c r="R1128" s="451" t="s">
        <v>4809</v>
      </c>
      <c r="S1128" s="460"/>
      <c r="T1128" s="448">
        <v>10</v>
      </c>
      <c r="U1128" s="549" t="s">
        <v>4943</v>
      </c>
      <c r="V1128" s="522" t="s">
        <v>4944</v>
      </c>
      <c r="W1128" s="425" t="s">
        <v>4945</v>
      </c>
      <c r="X1128" s="169"/>
      <c r="Y1128" s="71" t="s">
        <v>245</v>
      </c>
      <c r="Z1128" s="145">
        <f t="shared" si="219"/>
        <v>0</v>
      </c>
      <c r="AA1128" s="145">
        <f t="shared" si="220"/>
        <v>0</v>
      </c>
      <c r="AB1128" s="257">
        <f t="shared" si="221"/>
        <v>0</v>
      </c>
      <c r="AC1128" s="142">
        <f t="shared" si="222"/>
        <v>0</v>
      </c>
      <c r="AD1128" s="143">
        <f t="shared" si="223"/>
        <v>0</v>
      </c>
      <c r="AE1128" s="144" t="str">
        <f t="shared" si="224"/>
        <v/>
      </c>
      <c r="AF1128" s="144" t="str">
        <f t="shared" si="225"/>
        <v/>
      </c>
      <c r="AG1128" s="144">
        <f t="shared" si="226"/>
        <v>0</v>
      </c>
      <c r="AH1128" s="591">
        <f t="shared" si="227"/>
        <v>0</v>
      </c>
    </row>
    <row r="1129" spans="1:34">
      <c r="A1129" s="573"/>
      <c r="B1129" s="13">
        <v>143</v>
      </c>
      <c r="C1129" s="341" t="s">
        <v>2830</v>
      </c>
      <c r="D1129" s="341" t="s">
        <v>399</v>
      </c>
      <c r="E1129" s="379" t="s">
        <v>100</v>
      </c>
      <c r="F1129" s="405">
        <v>2</v>
      </c>
      <c r="G1129" s="8"/>
      <c r="H1129" s="413">
        <v>1257</v>
      </c>
      <c r="I1129" s="146">
        <f t="shared" si="217"/>
        <v>879.9</v>
      </c>
      <c r="J1129" s="255">
        <f t="shared" si="218"/>
        <v>33.842307692307692</v>
      </c>
      <c r="K1129" s="8" t="s">
        <v>3207</v>
      </c>
      <c r="L1129" s="401"/>
      <c r="M1129" s="229"/>
      <c r="N1129" s="8" t="s">
        <v>3208</v>
      </c>
      <c r="O1129" s="426">
        <v>5.6639999999999996E-2</v>
      </c>
      <c r="P1129" s="423">
        <v>1900</v>
      </c>
      <c r="Q1129" s="439">
        <v>14300</v>
      </c>
      <c r="R1129" s="451" t="s">
        <v>4809</v>
      </c>
      <c r="S1129" s="460"/>
      <c r="T1129" s="448">
        <v>18</v>
      </c>
      <c r="U1129" s="549" t="s">
        <v>4943</v>
      </c>
      <c r="V1129" s="522" t="s">
        <v>4946</v>
      </c>
      <c r="W1129" s="425" t="s">
        <v>4947</v>
      </c>
      <c r="X1129" s="169"/>
      <c r="Y1129" s="71" t="s">
        <v>245</v>
      </c>
      <c r="Z1129" s="145">
        <f t="shared" si="219"/>
        <v>0</v>
      </c>
      <c r="AA1129" s="145">
        <f t="shared" si="220"/>
        <v>0</v>
      </c>
      <c r="AB1129" s="257">
        <f t="shared" si="221"/>
        <v>0</v>
      </c>
      <c r="AC1129" s="142">
        <f t="shared" si="222"/>
        <v>0</v>
      </c>
      <c r="AD1129" s="143">
        <f t="shared" si="223"/>
        <v>0</v>
      </c>
      <c r="AE1129" s="144" t="str">
        <f t="shared" si="224"/>
        <v/>
      </c>
      <c r="AF1129" s="144">
        <f t="shared" si="225"/>
        <v>0</v>
      </c>
      <c r="AG1129" s="144" t="str">
        <f t="shared" si="226"/>
        <v/>
      </c>
      <c r="AH1129" s="591">
        <f t="shared" si="227"/>
        <v>0</v>
      </c>
    </row>
    <row r="1130" spans="1:34">
      <c r="A1130" s="573"/>
      <c r="B1130" s="13">
        <v>143</v>
      </c>
      <c r="C1130" s="341" t="s">
        <v>2831</v>
      </c>
      <c r="D1130" s="341" t="s">
        <v>399</v>
      </c>
      <c r="E1130" s="379" t="s">
        <v>100</v>
      </c>
      <c r="F1130" s="405">
        <v>2</v>
      </c>
      <c r="G1130" s="136"/>
      <c r="H1130" s="413">
        <v>1250</v>
      </c>
      <c r="I1130" s="146">
        <f t="shared" si="217"/>
        <v>875</v>
      </c>
      <c r="J1130" s="255">
        <f t="shared" si="218"/>
        <v>33.653846153846153</v>
      </c>
      <c r="K1130" s="8" t="s">
        <v>3207</v>
      </c>
      <c r="L1130" s="401"/>
      <c r="M1130" s="229"/>
      <c r="N1130" s="8" t="s">
        <v>10</v>
      </c>
      <c r="O1130" s="426">
        <v>5.6639999999999996E-2</v>
      </c>
      <c r="P1130" s="423">
        <v>1900</v>
      </c>
      <c r="Q1130" s="439">
        <v>14100</v>
      </c>
      <c r="R1130" s="451" t="s">
        <v>4809</v>
      </c>
      <c r="S1130" s="460"/>
      <c r="T1130" s="448">
        <v>10</v>
      </c>
      <c r="U1130" s="549" t="s">
        <v>4943</v>
      </c>
      <c r="V1130" s="522" t="s">
        <v>4948</v>
      </c>
      <c r="W1130" s="425" t="s">
        <v>4949</v>
      </c>
      <c r="X1130" s="169"/>
      <c r="Y1130" s="71" t="s">
        <v>245</v>
      </c>
      <c r="Z1130" s="145">
        <f t="shared" si="219"/>
        <v>0</v>
      </c>
      <c r="AA1130" s="145">
        <f t="shared" si="220"/>
        <v>0</v>
      </c>
      <c r="AB1130" s="257">
        <f t="shared" si="221"/>
        <v>0</v>
      </c>
      <c r="AC1130" s="142">
        <f t="shared" si="222"/>
        <v>0</v>
      </c>
      <c r="AD1130" s="143">
        <f t="shared" si="223"/>
        <v>0</v>
      </c>
      <c r="AE1130" s="144" t="str">
        <f t="shared" si="224"/>
        <v/>
      </c>
      <c r="AF1130" s="144" t="str">
        <f t="shared" si="225"/>
        <v/>
      </c>
      <c r="AG1130" s="144">
        <f t="shared" si="226"/>
        <v>0</v>
      </c>
      <c r="AH1130" s="591">
        <f t="shared" si="227"/>
        <v>0</v>
      </c>
    </row>
    <row r="1131" spans="1:34">
      <c r="A1131" s="573"/>
      <c r="B1131" s="13">
        <v>143</v>
      </c>
      <c r="C1131" s="341" t="s">
        <v>2832</v>
      </c>
      <c r="D1131" s="341" t="s">
        <v>399</v>
      </c>
      <c r="E1131" s="379" t="s">
        <v>100</v>
      </c>
      <c r="F1131" s="405">
        <v>2</v>
      </c>
      <c r="G1131" s="8"/>
      <c r="H1131" s="413">
        <v>1185</v>
      </c>
      <c r="I1131" s="146">
        <f t="shared" si="217"/>
        <v>829.5</v>
      </c>
      <c r="J1131" s="255">
        <f t="shared" si="218"/>
        <v>31.903846153846153</v>
      </c>
      <c r="K1131" s="8" t="s">
        <v>3207</v>
      </c>
      <c r="L1131" s="401"/>
      <c r="M1131" s="229"/>
      <c r="N1131" s="8" t="s">
        <v>3208</v>
      </c>
      <c r="O1131" s="426">
        <v>5.6639999999999996E-2</v>
      </c>
      <c r="P1131" s="423">
        <v>1900</v>
      </c>
      <c r="Q1131" s="439">
        <v>15000</v>
      </c>
      <c r="R1131" s="451" t="s">
        <v>4809</v>
      </c>
      <c r="S1131" s="460"/>
      <c r="T1131" s="448">
        <v>10</v>
      </c>
      <c r="U1131" s="549" t="s">
        <v>4943</v>
      </c>
      <c r="V1131" s="522" t="s">
        <v>4950</v>
      </c>
      <c r="W1131" s="425" t="s">
        <v>4951</v>
      </c>
      <c r="X1131" s="169"/>
      <c r="Y1131" s="71" t="s">
        <v>245</v>
      </c>
      <c r="Z1131" s="145">
        <f t="shared" si="219"/>
        <v>0</v>
      </c>
      <c r="AA1131" s="145">
        <f t="shared" si="220"/>
        <v>0</v>
      </c>
      <c r="AB1131" s="257">
        <f t="shared" si="221"/>
        <v>0</v>
      </c>
      <c r="AC1131" s="142">
        <f t="shared" si="222"/>
        <v>0</v>
      </c>
      <c r="AD1131" s="143">
        <f t="shared" si="223"/>
        <v>0</v>
      </c>
      <c r="AE1131" s="144" t="str">
        <f t="shared" si="224"/>
        <v/>
      </c>
      <c r="AF1131" s="144">
        <f t="shared" si="225"/>
        <v>0</v>
      </c>
      <c r="AG1131" s="144" t="str">
        <f t="shared" si="226"/>
        <v/>
      </c>
      <c r="AH1131" s="591">
        <f t="shared" si="227"/>
        <v>0</v>
      </c>
    </row>
    <row r="1132" spans="1:34">
      <c r="A1132" s="573"/>
      <c r="B1132" s="13">
        <v>143</v>
      </c>
      <c r="C1132" s="341" t="s">
        <v>2833</v>
      </c>
      <c r="D1132" s="341" t="s">
        <v>399</v>
      </c>
      <c r="E1132" s="379" t="s">
        <v>100</v>
      </c>
      <c r="F1132" s="405">
        <v>2</v>
      </c>
      <c r="G1132" s="8"/>
      <c r="H1132" s="413">
        <v>1185</v>
      </c>
      <c r="I1132" s="146">
        <f t="shared" si="217"/>
        <v>829.5</v>
      </c>
      <c r="J1132" s="255">
        <f t="shared" si="218"/>
        <v>31.903846153846153</v>
      </c>
      <c r="K1132" s="8" t="s">
        <v>3207</v>
      </c>
      <c r="L1132" s="401"/>
      <c r="M1132" s="229"/>
      <c r="N1132" s="8" t="s">
        <v>3208</v>
      </c>
      <c r="O1132" s="426">
        <v>5.6639999999999996E-2</v>
      </c>
      <c r="P1132" s="423">
        <v>1900</v>
      </c>
      <c r="Q1132" s="439">
        <v>15200</v>
      </c>
      <c r="R1132" s="451" t="s">
        <v>4809</v>
      </c>
      <c r="S1132" s="460"/>
      <c r="T1132" s="448">
        <v>13</v>
      </c>
      <c r="U1132" s="549" t="s">
        <v>4943</v>
      </c>
      <c r="V1132" s="522" t="s">
        <v>4952</v>
      </c>
      <c r="W1132" s="425" t="s">
        <v>4953</v>
      </c>
      <c r="X1132" s="169"/>
      <c r="Y1132" s="71" t="s">
        <v>245</v>
      </c>
      <c r="Z1132" s="145">
        <f t="shared" si="219"/>
        <v>0</v>
      </c>
      <c r="AA1132" s="145">
        <f t="shared" si="220"/>
        <v>0</v>
      </c>
      <c r="AB1132" s="257">
        <f t="shared" si="221"/>
        <v>0</v>
      </c>
      <c r="AC1132" s="142">
        <f t="shared" si="222"/>
        <v>0</v>
      </c>
      <c r="AD1132" s="143">
        <f t="shared" si="223"/>
        <v>0</v>
      </c>
      <c r="AE1132" s="144" t="str">
        <f t="shared" si="224"/>
        <v/>
      </c>
      <c r="AF1132" s="144">
        <f t="shared" si="225"/>
        <v>0</v>
      </c>
      <c r="AG1132" s="144" t="str">
        <f t="shared" si="226"/>
        <v/>
      </c>
      <c r="AH1132" s="591">
        <f t="shared" si="227"/>
        <v>0</v>
      </c>
    </row>
    <row r="1133" spans="1:34">
      <c r="A1133" s="573"/>
      <c r="B1133" s="13">
        <v>143</v>
      </c>
      <c r="C1133" s="341" t="s">
        <v>2834</v>
      </c>
      <c r="D1133" s="341" t="s">
        <v>399</v>
      </c>
      <c r="E1133" s="379" t="s">
        <v>100</v>
      </c>
      <c r="F1133" s="405">
        <v>2</v>
      </c>
      <c r="G1133" s="8"/>
      <c r="H1133" s="413">
        <v>1185</v>
      </c>
      <c r="I1133" s="146">
        <f t="shared" si="217"/>
        <v>829.5</v>
      </c>
      <c r="J1133" s="255">
        <f t="shared" si="218"/>
        <v>31.903846153846153</v>
      </c>
      <c r="K1133" s="8" t="s">
        <v>3207</v>
      </c>
      <c r="L1133" s="401"/>
      <c r="M1133" s="229"/>
      <c r="N1133" s="8" t="s">
        <v>10</v>
      </c>
      <c r="O1133" s="426">
        <v>5.6639999999999996E-2</v>
      </c>
      <c r="P1133" s="423">
        <v>1900</v>
      </c>
      <c r="Q1133" s="439">
        <v>12600</v>
      </c>
      <c r="R1133" s="451" t="s">
        <v>4809</v>
      </c>
      <c r="S1133" s="460"/>
      <c r="T1133" s="448">
        <v>13</v>
      </c>
      <c r="U1133" s="549" t="s">
        <v>4943</v>
      </c>
      <c r="V1133" s="522" t="s">
        <v>4954</v>
      </c>
      <c r="W1133" s="425" t="s">
        <v>4955</v>
      </c>
      <c r="X1133" s="169"/>
      <c r="Y1133" s="238" t="s">
        <v>245</v>
      </c>
      <c r="Z1133" s="145">
        <f t="shared" si="219"/>
        <v>0</v>
      </c>
      <c r="AA1133" s="145">
        <f t="shared" si="220"/>
        <v>0</v>
      </c>
      <c r="AB1133" s="257">
        <f t="shared" si="221"/>
        <v>0</v>
      </c>
      <c r="AC1133" s="142">
        <f t="shared" si="222"/>
        <v>0</v>
      </c>
      <c r="AD1133" s="143">
        <f t="shared" si="223"/>
        <v>0</v>
      </c>
      <c r="AE1133" s="144" t="str">
        <f t="shared" si="224"/>
        <v/>
      </c>
      <c r="AF1133" s="144" t="str">
        <f t="shared" si="225"/>
        <v/>
      </c>
      <c r="AG1133" s="144">
        <f t="shared" si="226"/>
        <v>0</v>
      </c>
      <c r="AH1133" s="591">
        <f t="shared" si="227"/>
        <v>0</v>
      </c>
    </row>
    <row r="1134" spans="1:34">
      <c r="A1134" s="573"/>
      <c r="B1134" s="13">
        <v>143</v>
      </c>
      <c r="C1134" s="341" t="s">
        <v>2835</v>
      </c>
      <c r="D1134" s="341" t="s">
        <v>399</v>
      </c>
      <c r="E1134" s="379" t="s">
        <v>100</v>
      </c>
      <c r="F1134" s="405">
        <v>2</v>
      </c>
      <c r="G1134" s="8"/>
      <c r="H1134" s="413">
        <v>1185</v>
      </c>
      <c r="I1134" s="146">
        <f t="shared" si="217"/>
        <v>829.5</v>
      </c>
      <c r="J1134" s="255">
        <f t="shared" si="218"/>
        <v>31.903846153846153</v>
      </c>
      <c r="K1134" s="8" t="s">
        <v>3207</v>
      </c>
      <c r="L1134" s="401"/>
      <c r="M1134" s="229"/>
      <c r="N1134" s="8" t="s">
        <v>3208</v>
      </c>
      <c r="O1134" s="426">
        <v>5.6639999999999996E-2</v>
      </c>
      <c r="P1134" s="423">
        <v>1900</v>
      </c>
      <c r="Q1134" s="439">
        <v>15400</v>
      </c>
      <c r="R1134" s="451" t="s">
        <v>4809</v>
      </c>
      <c r="S1134" s="460"/>
      <c r="T1134" s="448">
        <v>13</v>
      </c>
      <c r="U1134" s="549" t="s">
        <v>4943</v>
      </c>
      <c r="V1134" s="522" t="s">
        <v>4956</v>
      </c>
      <c r="W1134" s="425" t="s">
        <v>6030</v>
      </c>
      <c r="X1134" s="169"/>
      <c r="Y1134" s="71" t="s">
        <v>245</v>
      </c>
      <c r="Z1134" s="145">
        <f t="shared" si="219"/>
        <v>0</v>
      </c>
      <c r="AA1134" s="145">
        <f t="shared" si="220"/>
        <v>0</v>
      </c>
      <c r="AB1134" s="257">
        <f t="shared" si="221"/>
        <v>0</v>
      </c>
      <c r="AC1134" s="142">
        <f t="shared" si="222"/>
        <v>0</v>
      </c>
      <c r="AD1134" s="143">
        <f t="shared" si="223"/>
        <v>0</v>
      </c>
      <c r="AE1134" s="144" t="str">
        <f t="shared" si="224"/>
        <v/>
      </c>
      <c r="AF1134" s="144">
        <f t="shared" si="225"/>
        <v>0</v>
      </c>
      <c r="AG1134" s="144" t="str">
        <f t="shared" si="226"/>
        <v/>
      </c>
      <c r="AH1134" s="591">
        <f t="shared" si="227"/>
        <v>0</v>
      </c>
    </row>
    <row r="1135" spans="1:34" ht="15.75">
      <c r="A1135" s="12" t="s">
        <v>5757</v>
      </c>
      <c r="B1135" s="13"/>
      <c r="C1135" s="348"/>
      <c r="D1135" s="382"/>
      <c r="E1135" s="380"/>
      <c r="F1135" s="401"/>
      <c r="G1135" s="8"/>
      <c r="H1135" s="413"/>
      <c r="I1135" s="410"/>
      <c r="J1135" s="565"/>
      <c r="K1135" s="417"/>
      <c r="L1135" s="8"/>
      <c r="M1135" s="478"/>
      <c r="N1135" s="8"/>
      <c r="O1135" s="346"/>
      <c r="P1135" s="423"/>
      <c r="Q1135" s="439"/>
      <c r="R1135" s="432"/>
      <c r="S1135" s="456"/>
      <c r="T1135" s="425"/>
      <c r="U1135" s="506"/>
      <c r="V1135" s="530"/>
      <c r="W1135" s="425"/>
      <c r="X1135" s="137"/>
      <c r="Y1135" s="71" t="s">
        <v>1015</v>
      </c>
      <c r="Z1135" s="195"/>
      <c r="AA1135" s="195"/>
      <c r="AB1135" s="142"/>
      <c r="AC1135" s="142"/>
      <c r="AD1135" s="143"/>
      <c r="AE1135" s="144"/>
      <c r="AF1135" s="144"/>
      <c r="AG1135" s="144"/>
      <c r="AH1135" s="591"/>
    </row>
    <row r="1136" spans="1:34">
      <c r="A1136" s="573"/>
      <c r="B1136" s="13">
        <v>144</v>
      </c>
      <c r="C1136" s="341" t="s">
        <v>2836</v>
      </c>
      <c r="D1136" s="341" t="s">
        <v>399</v>
      </c>
      <c r="E1136" s="379" t="s">
        <v>100</v>
      </c>
      <c r="F1136" s="405">
        <v>2</v>
      </c>
      <c r="G1136" s="136"/>
      <c r="H1136" s="413">
        <v>1325</v>
      </c>
      <c r="I1136" s="146">
        <f t="shared" si="217"/>
        <v>927.49999999999989</v>
      </c>
      <c r="J1136" s="255">
        <f t="shared" si="218"/>
        <v>35.67307692307692</v>
      </c>
      <c r="K1136" s="8" t="s">
        <v>3207</v>
      </c>
      <c r="L1136" s="401"/>
      <c r="M1136" s="229"/>
      <c r="N1136" s="8" t="s">
        <v>10</v>
      </c>
      <c r="O1136" s="426">
        <v>5.6639999999999996E-2</v>
      </c>
      <c r="P1136" s="423">
        <v>1900</v>
      </c>
      <c r="Q1136" s="439">
        <v>13200</v>
      </c>
      <c r="R1136" s="451" t="s">
        <v>4809</v>
      </c>
      <c r="S1136" s="460"/>
      <c r="T1136" s="448">
        <v>10</v>
      </c>
      <c r="U1136" s="549" t="s">
        <v>4958</v>
      </c>
      <c r="V1136" s="519" t="s">
        <v>4959</v>
      </c>
      <c r="W1136" s="425" t="s">
        <v>4894</v>
      </c>
      <c r="X1136" s="169"/>
      <c r="Y1136" s="71" t="s">
        <v>245</v>
      </c>
      <c r="Z1136" s="145">
        <f t="shared" si="219"/>
        <v>0</v>
      </c>
      <c r="AA1136" s="145">
        <f t="shared" si="220"/>
        <v>0</v>
      </c>
      <c r="AB1136" s="257">
        <f t="shared" si="221"/>
        <v>0</v>
      </c>
      <c r="AC1136" s="142">
        <f t="shared" si="222"/>
        <v>0</v>
      </c>
      <c r="AD1136" s="143">
        <f t="shared" si="223"/>
        <v>0</v>
      </c>
      <c r="AE1136" s="144" t="str">
        <f t="shared" si="224"/>
        <v/>
      </c>
      <c r="AF1136" s="144" t="str">
        <f t="shared" si="225"/>
        <v/>
      </c>
      <c r="AG1136" s="144">
        <f t="shared" si="226"/>
        <v>0</v>
      </c>
      <c r="AH1136" s="591">
        <f t="shared" si="227"/>
        <v>0</v>
      </c>
    </row>
    <row r="1137" spans="1:34">
      <c r="A1137" s="573"/>
      <c r="B1137" s="13">
        <v>144</v>
      </c>
      <c r="C1137" s="341" t="s">
        <v>2837</v>
      </c>
      <c r="D1137" s="341" t="s">
        <v>399</v>
      </c>
      <c r="E1137" s="379" t="s">
        <v>100</v>
      </c>
      <c r="F1137" s="405">
        <v>2</v>
      </c>
      <c r="G1137" s="8"/>
      <c r="H1137" s="413">
        <v>1325</v>
      </c>
      <c r="I1137" s="146">
        <f t="shared" si="217"/>
        <v>927.49999999999989</v>
      </c>
      <c r="J1137" s="255">
        <f t="shared" si="218"/>
        <v>35.67307692307692</v>
      </c>
      <c r="K1137" s="8" t="s">
        <v>3207</v>
      </c>
      <c r="L1137" s="401"/>
      <c r="M1137" s="229"/>
      <c r="N1137" s="8" t="s">
        <v>3208</v>
      </c>
      <c r="O1137" s="426">
        <v>5.6639999999999996E-2</v>
      </c>
      <c r="P1137" s="423">
        <v>1900</v>
      </c>
      <c r="Q1137" s="439">
        <v>15400</v>
      </c>
      <c r="R1137" s="451" t="s">
        <v>4809</v>
      </c>
      <c r="S1137" s="460"/>
      <c r="T1137" s="448">
        <v>18</v>
      </c>
      <c r="U1137" s="549" t="s">
        <v>4958</v>
      </c>
      <c r="V1137" s="522" t="s">
        <v>4960</v>
      </c>
      <c r="W1137" s="425" t="s">
        <v>4961</v>
      </c>
      <c r="X1137" s="169"/>
      <c r="Y1137" s="71" t="s">
        <v>245</v>
      </c>
      <c r="Z1137" s="145">
        <f t="shared" si="219"/>
        <v>0</v>
      </c>
      <c r="AA1137" s="145">
        <f t="shared" si="220"/>
        <v>0</v>
      </c>
      <c r="AB1137" s="257">
        <f t="shared" si="221"/>
        <v>0</v>
      </c>
      <c r="AC1137" s="142">
        <f t="shared" si="222"/>
        <v>0</v>
      </c>
      <c r="AD1137" s="143">
        <f t="shared" si="223"/>
        <v>0</v>
      </c>
      <c r="AE1137" s="144" t="str">
        <f t="shared" si="224"/>
        <v/>
      </c>
      <c r="AF1137" s="144">
        <f t="shared" si="225"/>
        <v>0</v>
      </c>
      <c r="AG1137" s="144" t="str">
        <f t="shared" si="226"/>
        <v/>
      </c>
      <c r="AH1137" s="591">
        <f t="shared" si="227"/>
        <v>0</v>
      </c>
    </row>
    <row r="1138" spans="1:34" ht="15.75">
      <c r="A1138" s="12" t="s">
        <v>5758</v>
      </c>
      <c r="B1138" s="13"/>
      <c r="C1138" s="348"/>
      <c r="D1138" s="382"/>
      <c r="E1138" s="380"/>
      <c r="F1138" s="401"/>
      <c r="G1138" s="136"/>
      <c r="H1138" s="413"/>
      <c r="I1138" s="410"/>
      <c r="J1138" s="565"/>
      <c r="K1138" s="417"/>
      <c r="L1138" s="8"/>
      <c r="M1138" s="478"/>
      <c r="N1138" s="8"/>
      <c r="O1138" s="346"/>
      <c r="P1138" s="423"/>
      <c r="Q1138" s="439"/>
      <c r="R1138" s="432"/>
      <c r="S1138" s="456"/>
      <c r="T1138" s="425"/>
      <c r="U1138" s="506"/>
      <c r="V1138" s="521"/>
      <c r="W1138" s="425"/>
      <c r="X1138" s="137"/>
      <c r="Y1138" s="71" t="s">
        <v>1015</v>
      </c>
      <c r="Z1138" s="195"/>
      <c r="AA1138" s="195"/>
      <c r="AB1138" s="142"/>
      <c r="AC1138" s="142"/>
      <c r="AD1138" s="143"/>
      <c r="AE1138" s="144"/>
      <c r="AF1138" s="144"/>
      <c r="AG1138" s="144"/>
      <c r="AH1138" s="591"/>
    </row>
    <row r="1139" spans="1:34">
      <c r="A1139" s="573"/>
      <c r="B1139" s="13">
        <v>145</v>
      </c>
      <c r="C1139" s="341" t="s">
        <v>2838</v>
      </c>
      <c r="D1139" s="341" t="s">
        <v>399</v>
      </c>
      <c r="E1139" s="379" t="s">
        <v>100</v>
      </c>
      <c r="F1139" s="405">
        <v>2</v>
      </c>
      <c r="G1139" s="8"/>
      <c r="H1139" s="413">
        <v>1296</v>
      </c>
      <c r="I1139" s="146">
        <f t="shared" si="217"/>
        <v>907.19999999999993</v>
      </c>
      <c r="J1139" s="255">
        <f t="shared" si="218"/>
        <v>34.892307692307689</v>
      </c>
      <c r="K1139" s="8" t="s">
        <v>3207</v>
      </c>
      <c r="L1139" s="401"/>
      <c r="M1139" s="229"/>
      <c r="N1139" s="8" t="s">
        <v>3208</v>
      </c>
      <c r="O1139" s="426">
        <v>5.6639999999999996E-2</v>
      </c>
      <c r="P1139" s="423">
        <v>1900</v>
      </c>
      <c r="Q1139" s="439">
        <v>15500</v>
      </c>
      <c r="R1139" s="451" t="s">
        <v>4809</v>
      </c>
      <c r="S1139" s="460"/>
      <c r="T1139" s="448">
        <v>8</v>
      </c>
      <c r="U1139" s="549" t="s">
        <v>4958</v>
      </c>
      <c r="V1139" s="523" t="s">
        <v>4962</v>
      </c>
      <c r="W1139" s="425" t="s">
        <v>4963</v>
      </c>
      <c r="X1139" s="169"/>
      <c r="Y1139" s="71" t="s">
        <v>245</v>
      </c>
      <c r="Z1139" s="145">
        <f t="shared" si="219"/>
        <v>0</v>
      </c>
      <c r="AA1139" s="145">
        <f t="shared" si="220"/>
        <v>0</v>
      </c>
      <c r="AB1139" s="257">
        <f t="shared" si="221"/>
        <v>0</v>
      </c>
      <c r="AC1139" s="142">
        <f t="shared" si="222"/>
        <v>0</v>
      </c>
      <c r="AD1139" s="143">
        <f t="shared" si="223"/>
        <v>0</v>
      </c>
      <c r="AE1139" s="144" t="str">
        <f t="shared" si="224"/>
        <v/>
      </c>
      <c r="AF1139" s="144">
        <f t="shared" si="225"/>
        <v>0</v>
      </c>
      <c r="AG1139" s="144" t="str">
        <f t="shared" si="226"/>
        <v/>
      </c>
      <c r="AH1139" s="591">
        <f t="shared" si="227"/>
        <v>0</v>
      </c>
    </row>
    <row r="1140" spans="1:34">
      <c r="A1140" s="573"/>
      <c r="B1140" s="13">
        <v>145</v>
      </c>
      <c r="C1140" s="341" t="s">
        <v>2839</v>
      </c>
      <c r="D1140" s="341" t="s">
        <v>399</v>
      </c>
      <c r="E1140" s="379" t="s">
        <v>100</v>
      </c>
      <c r="F1140" s="405">
        <v>2</v>
      </c>
      <c r="G1140" s="8"/>
      <c r="H1140" s="413">
        <v>1200</v>
      </c>
      <c r="I1140" s="146">
        <f t="shared" si="217"/>
        <v>840</v>
      </c>
      <c r="J1140" s="255">
        <f t="shared" si="218"/>
        <v>32.307692307692307</v>
      </c>
      <c r="K1140" s="8" t="s">
        <v>3207</v>
      </c>
      <c r="L1140" s="401"/>
      <c r="M1140" s="229"/>
      <c r="N1140" s="8" t="s">
        <v>10</v>
      </c>
      <c r="O1140" s="426">
        <v>5.6639999999999996E-2</v>
      </c>
      <c r="P1140" s="423">
        <v>1900</v>
      </c>
      <c r="Q1140" s="439">
        <v>15000</v>
      </c>
      <c r="R1140" s="451" t="s">
        <v>4809</v>
      </c>
      <c r="S1140" s="460"/>
      <c r="T1140" s="448">
        <v>8</v>
      </c>
      <c r="U1140" s="549" t="s">
        <v>4958</v>
      </c>
      <c r="V1140" s="522" t="s">
        <v>4964</v>
      </c>
      <c r="W1140" s="425" t="s">
        <v>4965</v>
      </c>
      <c r="X1140" s="169"/>
      <c r="Y1140" s="71" t="s">
        <v>245</v>
      </c>
      <c r="Z1140" s="145">
        <f t="shared" si="219"/>
        <v>0</v>
      </c>
      <c r="AA1140" s="145">
        <f t="shared" si="220"/>
        <v>0</v>
      </c>
      <c r="AB1140" s="257">
        <f t="shared" si="221"/>
        <v>0</v>
      </c>
      <c r="AC1140" s="142">
        <f t="shared" si="222"/>
        <v>0</v>
      </c>
      <c r="AD1140" s="143">
        <f t="shared" si="223"/>
        <v>0</v>
      </c>
      <c r="AE1140" s="144" t="str">
        <f t="shared" si="224"/>
        <v/>
      </c>
      <c r="AF1140" s="144" t="str">
        <f t="shared" si="225"/>
        <v/>
      </c>
      <c r="AG1140" s="144">
        <f t="shared" si="226"/>
        <v>0</v>
      </c>
      <c r="AH1140" s="591">
        <f t="shared" si="227"/>
        <v>0</v>
      </c>
    </row>
    <row r="1141" spans="1:34" ht="15.75">
      <c r="A1141" s="12" t="s">
        <v>5759</v>
      </c>
      <c r="B1141" s="13"/>
      <c r="C1141" s="348"/>
      <c r="D1141" s="348"/>
      <c r="E1141" s="380"/>
      <c r="F1141" s="1"/>
      <c r="G1141" s="136"/>
      <c r="H1141" s="413"/>
      <c r="I1141" s="410"/>
      <c r="J1141" s="565"/>
      <c r="K1141" s="420"/>
      <c r="L1141" s="8"/>
      <c r="M1141" s="478"/>
      <c r="N1141" s="8"/>
      <c r="O1141" s="427"/>
      <c r="P1141" s="410"/>
      <c r="Q1141" s="439"/>
      <c r="R1141" s="3"/>
      <c r="S1141" s="455"/>
      <c r="T1141" s="471"/>
      <c r="U1141" s="506"/>
      <c r="V1141" s="525"/>
      <c r="W1141" s="432"/>
      <c r="X1141" s="137"/>
      <c r="Y1141" s="238" t="s">
        <v>1015</v>
      </c>
      <c r="Z1141" s="195"/>
      <c r="AA1141" s="195"/>
      <c r="AB1141" s="142"/>
      <c r="AC1141" s="142"/>
      <c r="AD1141" s="143"/>
      <c r="AE1141" s="144"/>
      <c r="AF1141" s="144"/>
      <c r="AG1141" s="144"/>
      <c r="AH1141" s="591"/>
    </row>
    <row r="1142" spans="1:34">
      <c r="A1142" s="573"/>
      <c r="B1142" s="13">
        <v>148</v>
      </c>
      <c r="C1142" s="341" t="s">
        <v>2840</v>
      </c>
      <c r="D1142" s="341" t="s">
        <v>2841</v>
      </c>
      <c r="E1142" s="379" t="s">
        <v>97</v>
      </c>
      <c r="F1142" s="405">
        <v>1</v>
      </c>
      <c r="G1142" s="8"/>
      <c r="H1142" s="413">
        <v>2601</v>
      </c>
      <c r="I1142" s="146">
        <f t="shared" si="217"/>
        <v>1820.6999999999998</v>
      </c>
      <c r="J1142" s="255">
        <f t="shared" si="218"/>
        <v>70.026923076923069</v>
      </c>
      <c r="K1142" s="8" t="s">
        <v>3526</v>
      </c>
      <c r="L1142" s="8"/>
      <c r="M1142" s="478"/>
      <c r="N1142" s="8" t="s">
        <v>3208</v>
      </c>
      <c r="O1142" s="426">
        <v>5.6159999999999995E-2</v>
      </c>
      <c r="P1142" s="423">
        <v>1900</v>
      </c>
      <c r="Q1142" s="439">
        <v>15000</v>
      </c>
      <c r="R1142" s="448"/>
      <c r="S1142" s="454"/>
      <c r="T1142" s="448">
        <v>22</v>
      </c>
      <c r="U1142" s="506"/>
      <c r="V1142" s="533" t="s">
        <v>4966</v>
      </c>
      <c r="W1142" s="479" t="s">
        <v>4967</v>
      </c>
      <c r="X1142" s="169"/>
      <c r="Y1142" s="71" t="s">
        <v>247</v>
      </c>
      <c r="Z1142" s="145">
        <f t="shared" si="219"/>
        <v>0</v>
      </c>
      <c r="AA1142" s="145">
        <f t="shared" si="220"/>
        <v>0</v>
      </c>
      <c r="AB1142" s="257">
        <f t="shared" si="221"/>
        <v>0</v>
      </c>
      <c r="AC1142" s="142">
        <f t="shared" si="222"/>
        <v>0</v>
      </c>
      <c r="AD1142" s="143">
        <f t="shared" si="223"/>
        <v>0</v>
      </c>
      <c r="AE1142" s="144" t="str">
        <f t="shared" si="224"/>
        <v/>
      </c>
      <c r="AF1142" s="144">
        <f t="shared" si="225"/>
        <v>0</v>
      </c>
      <c r="AG1142" s="144" t="str">
        <f t="shared" si="226"/>
        <v/>
      </c>
      <c r="AH1142" s="591">
        <f t="shared" si="227"/>
        <v>0</v>
      </c>
    </row>
    <row r="1143" spans="1:34" ht="15.75">
      <c r="A1143" s="12" t="s">
        <v>5760</v>
      </c>
      <c r="B1143" s="13"/>
      <c r="C1143" s="348"/>
      <c r="D1143" s="383"/>
      <c r="E1143" s="379"/>
      <c r="F1143" s="400"/>
      <c r="G1143" s="8"/>
      <c r="H1143" s="413"/>
      <c r="I1143" s="410"/>
      <c r="J1143" s="565"/>
      <c r="K1143" s="346"/>
      <c r="L1143" s="8"/>
      <c r="M1143" s="478"/>
      <c r="N1143" s="346"/>
      <c r="O1143" s="8"/>
      <c r="P1143" s="423"/>
      <c r="Q1143" s="439"/>
      <c r="R1143" s="432"/>
      <c r="S1143" s="454"/>
      <c r="T1143" s="425"/>
      <c r="U1143" s="506"/>
      <c r="V1143" s="530"/>
      <c r="W1143" s="425"/>
      <c r="X1143" s="137"/>
      <c r="Y1143" s="71" t="s">
        <v>1015</v>
      </c>
      <c r="Z1143" s="195"/>
      <c r="AA1143" s="195"/>
      <c r="AB1143" s="142"/>
      <c r="AC1143" s="142"/>
      <c r="AD1143" s="143"/>
      <c r="AE1143" s="144"/>
      <c r="AF1143" s="144"/>
      <c r="AG1143" s="144"/>
      <c r="AH1143" s="591"/>
    </row>
    <row r="1144" spans="1:34">
      <c r="A1144" s="573"/>
      <c r="B1144" s="13">
        <v>152</v>
      </c>
      <c r="C1144" s="341" t="s">
        <v>2842</v>
      </c>
      <c r="D1144" s="341" t="s">
        <v>2843</v>
      </c>
      <c r="E1144" s="379" t="s">
        <v>1767</v>
      </c>
      <c r="F1144" s="405">
        <v>16</v>
      </c>
      <c r="G1144" s="136"/>
      <c r="H1144" s="413">
        <v>261</v>
      </c>
      <c r="I1144" s="146">
        <f t="shared" si="217"/>
        <v>182.7</v>
      </c>
      <c r="J1144" s="255">
        <f t="shared" si="218"/>
        <v>7.0269230769230768</v>
      </c>
      <c r="K1144" s="8" t="s">
        <v>3207</v>
      </c>
      <c r="L1144" s="401"/>
      <c r="M1144" s="229"/>
      <c r="N1144" s="8" t="s">
        <v>10</v>
      </c>
      <c r="O1144" s="426">
        <v>7.7549999999999994E-2</v>
      </c>
      <c r="P1144" s="423">
        <v>2560</v>
      </c>
      <c r="Q1144" s="439">
        <v>16700</v>
      </c>
      <c r="R1144" s="451" t="s">
        <v>3932</v>
      </c>
      <c r="S1144" s="454"/>
      <c r="T1144" s="425"/>
      <c r="U1144" s="548" t="s">
        <v>4968</v>
      </c>
      <c r="V1144" s="533" t="s">
        <v>4969</v>
      </c>
      <c r="W1144" s="425" t="s">
        <v>4970</v>
      </c>
      <c r="X1144" s="169"/>
      <c r="Y1144" s="238" t="s">
        <v>247</v>
      </c>
      <c r="Z1144" s="145">
        <f t="shared" si="219"/>
        <v>0</v>
      </c>
      <c r="AA1144" s="145">
        <f t="shared" si="220"/>
        <v>0</v>
      </c>
      <c r="AB1144" s="257">
        <f t="shared" si="221"/>
        <v>0</v>
      </c>
      <c r="AC1144" s="142">
        <f t="shared" si="222"/>
        <v>0</v>
      </c>
      <c r="AD1144" s="143">
        <f t="shared" si="223"/>
        <v>0</v>
      </c>
      <c r="AE1144" s="144" t="str">
        <f t="shared" si="224"/>
        <v/>
      </c>
      <c r="AF1144" s="144" t="str">
        <f t="shared" si="225"/>
        <v/>
      </c>
      <c r="AG1144" s="144">
        <f t="shared" si="226"/>
        <v>0</v>
      </c>
      <c r="AH1144" s="591">
        <f t="shared" si="227"/>
        <v>0</v>
      </c>
    </row>
    <row r="1145" spans="1:34">
      <c r="A1145" s="573"/>
      <c r="B1145" s="13">
        <v>152</v>
      </c>
      <c r="C1145" s="341" t="s">
        <v>2844</v>
      </c>
      <c r="D1145" s="341" t="s">
        <v>2843</v>
      </c>
      <c r="E1145" s="379" t="s">
        <v>1767</v>
      </c>
      <c r="F1145" s="405">
        <v>16</v>
      </c>
      <c r="G1145" s="8"/>
      <c r="H1145" s="413">
        <v>261</v>
      </c>
      <c r="I1145" s="146">
        <f t="shared" si="217"/>
        <v>182.7</v>
      </c>
      <c r="J1145" s="255">
        <f t="shared" si="218"/>
        <v>7.0269230769230768</v>
      </c>
      <c r="K1145" s="8" t="s">
        <v>3207</v>
      </c>
      <c r="L1145" s="401"/>
      <c r="M1145" s="229"/>
      <c r="N1145" s="8" t="s">
        <v>3208</v>
      </c>
      <c r="O1145" s="426">
        <v>7.7549999999999994E-2</v>
      </c>
      <c r="P1145" s="423">
        <v>2560</v>
      </c>
      <c r="Q1145" s="439">
        <v>19000</v>
      </c>
      <c r="R1145" s="451" t="s">
        <v>3932</v>
      </c>
      <c r="S1145" s="454"/>
      <c r="T1145" s="425"/>
      <c r="U1145" s="548" t="s">
        <v>4968</v>
      </c>
      <c r="V1145" s="522" t="s">
        <v>4971</v>
      </c>
      <c r="W1145" s="425" t="s">
        <v>4972</v>
      </c>
      <c r="X1145" s="169"/>
      <c r="Y1145" s="71" t="s">
        <v>247</v>
      </c>
      <c r="Z1145" s="145">
        <f t="shared" si="219"/>
        <v>0</v>
      </c>
      <c r="AA1145" s="145">
        <f t="shared" si="220"/>
        <v>0</v>
      </c>
      <c r="AB1145" s="257">
        <f t="shared" si="221"/>
        <v>0</v>
      </c>
      <c r="AC1145" s="142">
        <f t="shared" si="222"/>
        <v>0</v>
      </c>
      <c r="AD1145" s="143">
        <f t="shared" si="223"/>
        <v>0</v>
      </c>
      <c r="AE1145" s="144" t="str">
        <f t="shared" si="224"/>
        <v/>
      </c>
      <c r="AF1145" s="144">
        <f t="shared" si="225"/>
        <v>0</v>
      </c>
      <c r="AG1145" s="144" t="str">
        <f t="shared" si="226"/>
        <v/>
      </c>
      <c r="AH1145" s="591">
        <f t="shared" si="227"/>
        <v>0</v>
      </c>
    </row>
    <row r="1146" spans="1:34">
      <c r="A1146" s="573"/>
      <c r="B1146" s="13">
        <v>152</v>
      </c>
      <c r="C1146" s="341" t="s">
        <v>2845</v>
      </c>
      <c r="D1146" s="341" t="s">
        <v>2843</v>
      </c>
      <c r="E1146" s="379" t="s">
        <v>1767</v>
      </c>
      <c r="F1146" s="405">
        <v>16</v>
      </c>
      <c r="G1146" s="8"/>
      <c r="H1146" s="413">
        <v>261</v>
      </c>
      <c r="I1146" s="146">
        <f t="shared" si="217"/>
        <v>182.7</v>
      </c>
      <c r="J1146" s="255">
        <f t="shared" si="218"/>
        <v>7.0269230769230768</v>
      </c>
      <c r="K1146" s="8" t="s">
        <v>3207</v>
      </c>
      <c r="L1146" s="401"/>
      <c r="M1146" s="229"/>
      <c r="N1146" s="8" t="s">
        <v>3208</v>
      </c>
      <c r="O1146" s="426">
        <v>7.7549999999999994E-2</v>
      </c>
      <c r="P1146" s="423">
        <v>2560</v>
      </c>
      <c r="Q1146" s="439">
        <v>13000</v>
      </c>
      <c r="R1146" s="451" t="s">
        <v>3932</v>
      </c>
      <c r="S1146" s="454"/>
      <c r="T1146" s="448"/>
      <c r="U1146" s="548" t="s">
        <v>4968</v>
      </c>
      <c r="V1146" s="529" t="s">
        <v>4973</v>
      </c>
      <c r="W1146" s="479" t="s">
        <v>4974</v>
      </c>
      <c r="X1146" s="169"/>
      <c r="Y1146" s="71" t="s">
        <v>247</v>
      </c>
      <c r="Z1146" s="145">
        <f t="shared" si="219"/>
        <v>0</v>
      </c>
      <c r="AA1146" s="145">
        <f t="shared" si="220"/>
        <v>0</v>
      </c>
      <c r="AB1146" s="257">
        <f t="shared" si="221"/>
        <v>0</v>
      </c>
      <c r="AC1146" s="142">
        <f t="shared" si="222"/>
        <v>0</v>
      </c>
      <c r="AD1146" s="143">
        <f t="shared" si="223"/>
        <v>0</v>
      </c>
      <c r="AE1146" s="144" t="str">
        <f t="shared" si="224"/>
        <v/>
      </c>
      <c r="AF1146" s="144">
        <f t="shared" si="225"/>
        <v>0</v>
      </c>
      <c r="AG1146" s="144" t="str">
        <f t="shared" si="226"/>
        <v/>
      </c>
      <c r="AH1146" s="591">
        <f t="shared" si="227"/>
        <v>0</v>
      </c>
    </row>
    <row r="1147" spans="1:34">
      <c r="A1147" s="573"/>
      <c r="B1147" s="13">
        <v>152</v>
      </c>
      <c r="C1147" s="341" t="s">
        <v>2846</v>
      </c>
      <c r="D1147" s="341" t="s">
        <v>2843</v>
      </c>
      <c r="E1147" s="379" t="s">
        <v>1767</v>
      </c>
      <c r="F1147" s="405">
        <v>16</v>
      </c>
      <c r="G1147" s="136"/>
      <c r="H1147" s="413">
        <v>261</v>
      </c>
      <c r="I1147" s="146">
        <f t="shared" si="217"/>
        <v>182.7</v>
      </c>
      <c r="J1147" s="255">
        <f t="shared" si="218"/>
        <v>7.0269230769230768</v>
      </c>
      <c r="K1147" s="8" t="s">
        <v>3207</v>
      </c>
      <c r="L1147" s="401"/>
      <c r="M1147" s="229"/>
      <c r="N1147" s="8" t="s">
        <v>10</v>
      </c>
      <c r="O1147" s="426">
        <v>7.7549999999999994E-2</v>
      </c>
      <c r="P1147" s="423">
        <v>2560</v>
      </c>
      <c r="Q1147" s="439">
        <v>13000</v>
      </c>
      <c r="R1147" s="451" t="s">
        <v>3932</v>
      </c>
      <c r="S1147" s="454"/>
      <c r="T1147" s="448"/>
      <c r="U1147" s="548" t="s">
        <v>4968</v>
      </c>
      <c r="V1147" s="529" t="s">
        <v>4975</v>
      </c>
      <c r="W1147" s="479" t="s">
        <v>4976</v>
      </c>
      <c r="X1147" s="169"/>
      <c r="Y1147" s="238" t="s">
        <v>245</v>
      </c>
      <c r="Z1147" s="145">
        <f t="shared" si="219"/>
        <v>0</v>
      </c>
      <c r="AA1147" s="145">
        <f t="shared" si="220"/>
        <v>0</v>
      </c>
      <c r="AB1147" s="257">
        <f t="shared" si="221"/>
        <v>0</v>
      </c>
      <c r="AC1147" s="142">
        <f t="shared" si="222"/>
        <v>0</v>
      </c>
      <c r="AD1147" s="143">
        <f t="shared" si="223"/>
        <v>0</v>
      </c>
      <c r="AE1147" s="144" t="str">
        <f t="shared" si="224"/>
        <v/>
      </c>
      <c r="AF1147" s="144" t="str">
        <f t="shared" si="225"/>
        <v/>
      </c>
      <c r="AG1147" s="144">
        <f t="shared" si="226"/>
        <v>0</v>
      </c>
      <c r="AH1147" s="591">
        <f t="shared" si="227"/>
        <v>0</v>
      </c>
    </row>
    <row r="1148" spans="1:34" ht="15.75">
      <c r="A1148" s="12" t="s">
        <v>5761</v>
      </c>
      <c r="B1148" s="13"/>
      <c r="C1148" s="348"/>
      <c r="D1148" s="383"/>
      <c r="E1148" s="379"/>
      <c r="F1148" s="400"/>
      <c r="G1148" s="8"/>
      <c r="H1148" s="413"/>
      <c r="I1148" s="410"/>
      <c r="J1148" s="565"/>
      <c r="K1148" s="346"/>
      <c r="L1148" s="8"/>
      <c r="M1148" s="478"/>
      <c r="N1148" s="346"/>
      <c r="O1148" s="8"/>
      <c r="P1148" s="423"/>
      <c r="Q1148" s="439"/>
      <c r="R1148" s="432"/>
      <c r="S1148" s="454"/>
      <c r="T1148" s="425"/>
      <c r="U1148" s="506"/>
      <c r="V1148" s="530"/>
      <c r="W1148" s="425"/>
      <c r="X1148" s="137"/>
      <c r="Y1148" s="71" t="s">
        <v>1015</v>
      </c>
      <c r="Z1148" s="195"/>
      <c r="AA1148" s="195"/>
      <c r="AB1148" s="142"/>
      <c r="AC1148" s="142"/>
      <c r="AD1148" s="143"/>
      <c r="AE1148" s="144"/>
      <c r="AF1148" s="144"/>
      <c r="AG1148" s="144"/>
      <c r="AH1148" s="591"/>
    </row>
    <row r="1149" spans="1:34">
      <c r="A1149" s="573"/>
      <c r="B1149" s="13">
        <v>153</v>
      </c>
      <c r="C1149" s="341" t="s">
        <v>2847</v>
      </c>
      <c r="D1149" s="341" t="s">
        <v>2848</v>
      </c>
      <c r="E1149" s="379" t="s">
        <v>334</v>
      </c>
      <c r="F1149" s="405">
        <v>8</v>
      </c>
      <c r="G1149" s="136"/>
      <c r="H1149" s="413">
        <v>410</v>
      </c>
      <c r="I1149" s="146">
        <f t="shared" si="217"/>
        <v>287</v>
      </c>
      <c r="J1149" s="255">
        <f t="shared" si="218"/>
        <v>11.038461538461538</v>
      </c>
      <c r="K1149" s="8" t="s">
        <v>3207</v>
      </c>
      <c r="L1149" s="401"/>
      <c r="M1149" s="229"/>
      <c r="N1149" s="8" t="s">
        <v>10</v>
      </c>
      <c r="O1149" s="426">
        <v>6.2125E-2</v>
      </c>
      <c r="P1149" s="423">
        <v>2080</v>
      </c>
      <c r="Q1149" s="439">
        <v>17000</v>
      </c>
      <c r="R1149" s="451" t="s">
        <v>3932</v>
      </c>
      <c r="S1149" s="454"/>
      <c r="T1149" s="448"/>
      <c r="U1149" s="506"/>
      <c r="V1149" s="522" t="s">
        <v>4977</v>
      </c>
      <c r="W1149" s="479" t="s">
        <v>4978</v>
      </c>
      <c r="X1149" s="169"/>
      <c r="Y1149" s="71" t="s">
        <v>245</v>
      </c>
      <c r="Z1149" s="145">
        <f t="shared" si="219"/>
        <v>0</v>
      </c>
      <c r="AA1149" s="145">
        <f t="shared" si="220"/>
        <v>0</v>
      </c>
      <c r="AB1149" s="257">
        <f t="shared" si="221"/>
        <v>0</v>
      </c>
      <c r="AC1149" s="142">
        <f t="shared" si="222"/>
        <v>0</v>
      </c>
      <c r="AD1149" s="143">
        <f t="shared" si="223"/>
        <v>0</v>
      </c>
      <c r="AE1149" s="144" t="str">
        <f t="shared" si="224"/>
        <v/>
      </c>
      <c r="AF1149" s="144" t="str">
        <f t="shared" si="225"/>
        <v/>
      </c>
      <c r="AG1149" s="144">
        <f t="shared" si="226"/>
        <v>0</v>
      </c>
      <c r="AH1149" s="591">
        <f t="shared" si="227"/>
        <v>0</v>
      </c>
    </row>
    <row r="1150" spans="1:34">
      <c r="A1150" s="573"/>
      <c r="B1150" s="13">
        <v>153</v>
      </c>
      <c r="C1150" s="341" t="s">
        <v>2849</v>
      </c>
      <c r="D1150" s="341" t="s">
        <v>2848</v>
      </c>
      <c r="E1150" s="379" t="s">
        <v>334</v>
      </c>
      <c r="F1150" s="405">
        <v>8</v>
      </c>
      <c r="G1150" s="8"/>
      <c r="H1150" s="413">
        <v>410</v>
      </c>
      <c r="I1150" s="146">
        <f t="shared" si="217"/>
        <v>287</v>
      </c>
      <c r="J1150" s="255">
        <f t="shared" si="218"/>
        <v>11.038461538461538</v>
      </c>
      <c r="K1150" s="8" t="s">
        <v>3207</v>
      </c>
      <c r="L1150" s="401"/>
      <c r="M1150" s="229"/>
      <c r="N1150" s="8" t="s">
        <v>10</v>
      </c>
      <c r="O1150" s="426">
        <v>6.2125E-2</v>
      </c>
      <c r="P1150" s="423">
        <v>2080</v>
      </c>
      <c r="Q1150" s="439">
        <v>15800</v>
      </c>
      <c r="R1150" s="451" t="s">
        <v>3932</v>
      </c>
      <c r="S1150" s="459"/>
      <c r="T1150" s="448"/>
      <c r="U1150" s="506"/>
      <c r="V1150" s="529" t="s">
        <v>4979</v>
      </c>
      <c r="W1150" s="479" t="s">
        <v>4980</v>
      </c>
      <c r="X1150" s="169"/>
      <c r="Y1150" s="238" t="s">
        <v>6572</v>
      </c>
      <c r="Z1150" s="145">
        <f t="shared" si="219"/>
        <v>0</v>
      </c>
      <c r="AA1150" s="145">
        <f t="shared" si="220"/>
        <v>0</v>
      </c>
      <c r="AB1150" s="257">
        <f t="shared" si="221"/>
        <v>0</v>
      </c>
      <c r="AC1150" s="142">
        <f t="shared" si="222"/>
        <v>0</v>
      </c>
      <c r="AD1150" s="143">
        <f t="shared" si="223"/>
        <v>0</v>
      </c>
      <c r="AE1150" s="144" t="str">
        <f t="shared" si="224"/>
        <v/>
      </c>
      <c r="AF1150" s="144" t="str">
        <f t="shared" si="225"/>
        <v/>
      </c>
      <c r="AG1150" s="144">
        <f t="shared" si="226"/>
        <v>0</v>
      </c>
      <c r="AH1150" s="591">
        <f t="shared" si="227"/>
        <v>0</v>
      </c>
    </row>
    <row r="1151" spans="1:34">
      <c r="A1151" s="573"/>
      <c r="B1151" s="13">
        <v>153</v>
      </c>
      <c r="C1151" s="341" t="s">
        <v>2850</v>
      </c>
      <c r="D1151" s="341" t="s">
        <v>2848</v>
      </c>
      <c r="E1151" s="379" t="s">
        <v>334</v>
      </c>
      <c r="F1151" s="405">
        <v>8</v>
      </c>
      <c r="G1151" s="8"/>
      <c r="H1151" s="413">
        <v>410</v>
      </c>
      <c r="I1151" s="146">
        <f t="shared" si="217"/>
        <v>287</v>
      </c>
      <c r="J1151" s="255">
        <f t="shared" si="218"/>
        <v>11.038461538461538</v>
      </c>
      <c r="K1151" s="8" t="s">
        <v>3207</v>
      </c>
      <c r="L1151" s="401"/>
      <c r="M1151" s="229"/>
      <c r="N1151" s="8" t="s">
        <v>3208</v>
      </c>
      <c r="O1151" s="426">
        <v>6.2125E-2</v>
      </c>
      <c r="P1151" s="423">
        <v>2080</v>
      </c>
      <c r="Q1151" s="439">
        <v>16600</v>
      </c>
      <c r="R1151" s="451" t="s">
        <v>3932</v>
      </c>
      <c r="S1151" s="459"/>
      <c r="T1151" s="448"/>
      <c r="U1151" s="506"/>
      <c r="V1151" s="529" t="s">
        <v>4981</v>
      </c>
      <c r="W1151" s="479" t="s">
        <v>4982</v>
      </c>
      <c r="X1151" s="169"/>
      <c r="Y1151" s="71" t="s">
        <v>6572</v>
      </c>
      <c r="Z1151" s="145">
        <f t="shared" si="219"/>
        <v>0</v>
      </c>
      <c r="AA1151" s="145">
        <f t="shared" si="220"/>
        <v>0</v>
      </c>
      <c r="AB1151" s="257">
        <f t="shared" si="221"/>
        <v>0</v>
      </c>
      <c r="AC1151" s="142">
        <f t="shared" si="222"/>
        <v>0</v>
      </c>
      <c r="AD1151" s="143">
        <f t="shared" si="223"/>
        <v>0</v>
      </c>
      <c r="AE1151" s="144" t="str">
        <f t="shared" si="224"/>
        <v/>
      </c>
      <c r="AF1151" s="144">
        <f t="shared" si="225"/>
        <v>0</v>
      </c>
      <c r="AG1151" s="144" t="str">
        <f t="shared" si="226"/>
        <v/>
      </c>
      <c r="AH1151" s="591">
        <f t="shared" si="227"/>
        <v>0</v>
      </c>
    </row>
    <row r="1152" spans="1:34">
      <c r="A1152" s="573"/>
      <c r="B1152" s="13">
        <v>153</v>
      </c>
      <c r="C1152" s="341" t="s">
        <v>2851</v>
      </c>
      <c r="D1152" s="341" t="s">
        <v>2848</v>
      </c>
      <c r="E1152" s="379" t="s">
        <v>334</v>
      </c>
      <c r="F1152" s="405">
        <v>8</v>
      </c>
      <c r="G1152" s="136"/>
      <c r="H1152" s="413">
        <v>410</v>
      </c>
      <c r="I1152" s="146">
        <f t="shared" si="217"/>
        <v>287</v>
      </c>
      <c r="J1152" s="255">
        <f t="shared" si="218"/>
        <v>11.038461538461538</v>
      </c>
      <c r="K1152" s="8" t="s">
        <v>3207</v>
      </c>
      <c r="L1152" s="401"/>
      <c r="M1152" s="229"/>
      <c r="N1152" s="8" t="s">
        <v>3208</v>
      </c>
      <c r="O1152" s="426">
        <v>6.2125E-2</v>
      </c>
      <c r="P1152" s="423">
        <v>2080</v>
      </c>
      <c r="Q1152" s="439">
        <v>17000</v>
      </c>
      <c r="R1152" s="451" t="s">
        <v>3932</v>
      </c>
      <c r="S1152" s="454"/>
      <c r="T1152" s="448"/>
      <c r="U1152" s="506"/>
      <c r="V1152" s="522" t="s">
        <v>4983</v>
      </c>
      <c r="W1152" s="479" t="s">
        <v>4984</v>
      </c>
      <c r="X1152" s="169"/>
      <c r="Y1152" s="238" t="s">
        <v>245</v>
      </c>
      <c r="Z1152" s="145">
        <f t="shared" si="219"/>
        <v>0</v>
      </c>
      <c r="AA1152" s="145">
        <f t="shared" si="220"/>
        <v>0</v>
      </c>
      <c r="AB1152" s="257">
        <f t="shared" si="221"/>
        <v>0</v>
      </c>
      <c r="AC1152" s="142">
        <f t="shared" si="222"/>
        <v>0</v>
      </c>
      <c r="AD1152" s="143">
        <f t="shared" si="223"/>
        <v>0</v>
      </c>
      <c r="AE1152" s="144" t="str">
        <f t="shared" si="224"/>
        <v/>
      </c>
      <c r="AF1152" s="144">
        <f t="shared" si="225"/>
        <v>0</v>
      </c>
      <c r="AG1152" s="144" t="str">
        <f t="shared" si="226"/>
        <v/>
      </c>
      <c r="AH1152" s="591">
        <f t="shared" si="227"/>
        <v>0</v>
      </c>
    </row>
    <row r="1153" spans="1:34">
      <c r="A1153" s="573"/>
      <c r="B1153" s="13">
        <v>153</v>
      </c>
      <c r="C1153" s="341" t="s">
        <v>2852</v>
      </c>
      <c r="D1153" s="341" t="s">
        <v>2848</v>
      </c>
      <c r="E1153" s="379" t="s">
        <v>334</v>
      </c>
      <c r="F1153" s="405">
        <v>8</v>
      </c>
      <c r="G1153" s="8"/>
      <c r="H1153" s="413">
        <v>442</v>
      </c>
      <c r="I1153" s="146">
        <f t="shared" si="217"/>
        <v>309.39999999999998</v>
      </c>
      <c r="J1153" s="255">
        <f t="shared" si="218"/>
        <v>11.899999999999999</v>
      </c>
      <c r="K1153" s="8" t="s">
        <v>3207</v>
      </c>
      <c r="L1153" s="401"/>
      <c r="M1153" s="229"/>
      <c r="N1153" s="8" t="s">
        <v>10</v>
      </c>
      <c r="O1153" s="426">
        <v>6.2125E-2</v>
      </c>
      <c r="P1153" s="423">
        <v>2080</v>
      </c>
      <c r="Q1153" s="439">
        <v>17000</v>
      </c>
      <c r="R1153" s="451" t="s">
        <v>3932</v>
      </c>
      <c r="S1153" s="454"/>
      <c r="T1153" s="448"/>
      <c r="U1153" s="506"/>
      <c r="V1153" s="522" t="s">
        <v>4985</v>
      </c>
      <c r="W1153" s="479" t="s">
        <v>4986</v>
      </c>
      <c r="X1153" s="169"/>
      <c r="Y1153" s="71" t="s">
        <v>6572</v>
      </c>
      <c r="Z1153" s="145">
        <f t="shared" si="219"/>
        <v>0</v>
      </c>
      <c r="AA1153" s="145">
        <f t="shared" si="220"/>
        <v>0</v>
      </c>
      <c r="AB1153" s="257">
        <f t="shared" si="221"/>
        <v>0</v>
      </c>
      <c r="AC1153" s="142">
        <f t="shared" si="222"/>
        <v>0</v>
      </c>
      <c r="AD1153" s="143">
        <f t="shared" si="223"/>
        <v>0</v>
      </c>
      <c r="AE1153" s="144" t="str">
        <f t="shared" si="224"/>
        <v/>
      </c>
      <c r="AF1153" s="144" t="str">
        <f t="shared" si="225"/>
        <v/>
      </c>
      <c r="AG1153" s="144">
        <f t="shared" si="226"/>
        <v>0</v>
      </c>
      <c r="AH1153" s="591">
        <f t="shared" si="227"/>
        <v>0</v>
      </c>
    </row>
    <row r="1154" spans="1:34" ht="15.75">
      <c r="A1154" s="12" t="s">
        <v>5762</v>
      </c>
      <c r="B1154" s="13"/>
      <c r="C1154" s="348"/>
      <c r="D1154" s="383"/>
      <c r="E1154" s="379"/>
      <c r="F1154" s="400"/>
      <c r="G1154" s="8"/>
      <c r="H1154" s="413"/>
      <c r="I1154" s="410"/>
      <c r="J1154" s="565"/>
      <c r="K1154" s="346"/>
      <c r="L1154" s="8"/>
      <c r="M1154" s="478"/>
      <c r="N1154" s="346"/>
      <c r="O1154" s="8"/>
      <c r="P1154" s="423"/>
      <c r="Q1154" s="439"/>
      <c r="R1154" s="432"/>
      <c r="S1154" s="454"/>
      <c r="T1154" s="425"/>
      <c r="U1154" s="506"/>
      <c r="V1154" s="530"/>
      <c r="W1154" s="425"/>
      <c r="X1154" s="137"/>
      <c r="Y1154" s="71" t="s">
        <v>1015</v>
      </c>
      <c r="Z1154" s="195"/>
      <c r="AA1154" s="195"/>
      <c r="AB1154" s="142"/>
      <c r="AC1154" s="142"/>
      <c r="AD1154" s="143"/>
      <c r="AE1154" s="144"/>
      <c r="AF1154" s="144"/>
      <c r="AG1154" s="144"/>
      <c r="AH1154" s="591"/>
    </row>
    <row r="1155" spans="1:34">
      <c r="A1155" s="573"/>
      <c r="B1155" s="13">
        <v>154</v>
      </c>
      <c r="C1155" s="341" t="s">
        <v>2853</v>
      </c>
      <c r="D1155" s="341" t="s">
        <v>2854</v>
      </c>
      <c r="E1155" s="379" t="s">
        <v>335</v>
      </c>
      <c r="F1155" s="405">
        <v>6</v>
      </c>
      <c r="G1155" s="8"/>
      <c r="H1155" s="413">
        <v>596</v>
      </c>
      <c r="I1155" s="146">
        <f t="shared" si="217"/>
        <v>417.2</v>
      </c>
      <c r="J1155" s="255">
        <f t="shared" si="218"/>
        <v>16.046153846153846</v>
      </c>
      <c r="K1155" s="8" t="s">
        <v>3207</v>
      </c>
      <c r="L1155" s="401"/>
      <c r="M1155" s="229"/>
      <c r="N1155" s="8" t="s">
        <v>3208</v>
      </c>
      <c r="O1155" s="426">
        <v>7.175999999999999E-2</v>
      </c>
      <c r="P1155" s="423">
        <v>2280</v>
      </c>
      <c r="Q1155" s="439">
        <v>17000</v>
      </c>
      <c r="R1155" s="451" t="s">
        <v>3932</v>
      </c>
      <c r="S1155" s="454"/>
      <c r="T1155" s="448"/>
      <c r="U1155" s="548" t="s">
        <v>4987</v>
      </c>
      <c r="V1155" s="522" t="s">
        <v>4988</v>
      </c>
      <c r="W1155" s="470" t="s">
        <v>4989</v>
      </c>
      <c r="X1155" s="169"/>
      <c r="Y1155" s="238" t="s">
        <v>245</v>
      </c>
      <c r="Z1155" s="145">
        <f t="shared" si="219"/>
        <v>0</v>
      </c>
      <c r="AA1155" s="145">
        <f t="shared" si="220"/>
        <v>0</v>
      </c>
      <c r="AB1155" s="257">
        <f t="shared" si="221"/>
        <v>0</v>
      </c>
      <c r="AC1155" s="142">
        <f t="shared" si="222"/>
        <v>0</v>
      </c>
      <c r="AD1155" s="143">
        <f t="shared" si="223"/>
        <v>0</v>
      </c>
      <c r="AE1155" s="144" t="str">
        <f t="shared" si="224"/>
        <v/>
      </c>
      <c r="AF1155" s="144">
        <f t="shared" si="225"/>
        <v>0</v>
      </c>
      <c r="AG1155" s="144" t="str">
        <f t="shared" si="226"/>
        <v/>
      </c>
      <c r="AH1155" s="591">
        <f t="shared" si="227"/>
        <v>0</v>
      </c>
    </row>
    <row r="1156" spans="1:34">
      <c r="A1156" s="573"/>
      <c r="B1156" s="13">
        <v>154</v>
      </c>
      <c r="C1156" s="341" t="s">
        <v>2855</v>
      </c>
      <c r="D1156" s="341" t="s">
        <v>2854</v>
      </c>
      <c r="E1156" s="379" t="s">
        <v>335</v>
      </c>
      <c r="F1156" s="405">
        <v>6</v>
      </c>
      <c r="G1156" s="136"/>
      <c r="H1156" s="413">
        <v>596</v>
      </c>
      <c r="I1156" s="146">
        <f t="shared" si="217"/>
        <v>417.2</v>
      </c>
      <c r="J1156" s="255">
        <f t="shared" si="218"/>
        <v>16.046153846153846</v>
      </c>
      <c r="K1156" s="8" t="s">
        <v>3207</v>
      </c>
      <c r="L1156" s="401"/>
      <c r="M1156" s="229"/>
      <c r="N1156" s="8" t="s">
        <v>3208</v>
      </c>
      <c r="O1156" s="426">
        <v>7.175999999999999E-2</v>
      </c>
      <c r="P1156" s="423">
        <v>2280</v>
      </c>
      <c r="Q1156" s="439">
        <v>17000</v>
      </c>
      <c r="R1156" s="451" t="s">
        <v>3932</v>
      </c>
      <c r="S1156" s="454"/>
      <c r="T1156" s="448"/>
      <c r="U1156" s="548" t="s">
        <v>4987</v>
      </c>
      <c r="V1156" s="522" t="s">
        <v>4990</v>
      </c>
      <c r="W1156" s="470" t="s">
        <v>4991</v>
      </c>
      <c r="X1156" s="169"/>
      <c r="Y1156" s="71" t="s">
        <v>245</v>
      </c>
      <c r="Z1156" s="145">
        <f t="shared" si="219"/>
        <v>0</v>
      </c>
      <c r="AA1156" s="145">
        <f t="shared" si="220"/>
        <v>0</v>
      </c>
      <c r="AB1156" s="257">
        <f t="shared" si="221"/>
        <v>0</v>
      </c>
      <c r="AC1156" s="142">
        <f t="shared" si="222"/>
        <v>0</v>
      </c>
      <c r="AD1156" s="143">
        <f t="shared" si="223"/>
        <v>0</v>
      </c>
      <c r="AE1156" s="144" t="str">
        <f t="shared" si="224"/>
        <v/>
      </c>
      <c r="AF1156" s="144">
        <f t="shared" si="225"/>
        <v>0</v>
      </c>
      <c r="AG1156" s="144" t="str">
        <f t="shared" si="226"/>
        <v/>
      </c>
      <c r="AH1156" s="591">
        <f t="shared" si="227"/>
        <v>0</v>
      </c>
    </row>
    <row r="1157" spans="1:34">
      <c r="A1157" s="573"/>
      <c r="B1157" s="13">
        <v>154</v>
      </c>
      <c r="C1157" s="341" t="s">
        <v>2856</v>
      </c>
      <c r="D1157" s="341" t="s">
        <v>2854</v>
      </c>
      <c r="E1157" s="379" t="s">
        <v>335</v>
      </c>
      <c r="F1157" s="405">
        <v>6</v>
      </c>
      <c r="G1157" s="8"/>
      <c r="H1157" s="413">
        <v>596</v>
      </c>
      <c r="I1157" s="146">
        <f t="shared" si="217"/>
        <v>417.2</v>
      </c>
      <c r="J1157" s="255">
        <f t="shared" si="218"/>
        <v>16.046153846153846</v>
      </c>
      <c r="K1157" s="8" t="s">
        <v>3207</v>
      </c>
      <c r="L1157" s="401"/>
      <c r="M1157" s="229"/>
      <c r="N1157" s="8" t="s">
        <v>10</v>
      </c>
      <c r="O1157" s="426">
        <v>7.175999999999999E-2</v>
      </c>
      <c r="P1157" s="423">
        <v>2280</v>
      </c>
      <c r="Q1157" s="439">
        <v>14700</v>
      </c>
      <c r="R1157" s="451" t="s">
        <v>3932</v>
      </c>
      <c r="S1157" s="454"/>
      <c r="T1157" s="448"/>
      <c r="U1157" s="548" t="s">
        <v>4987</v>
      </c>
      <c r="V1157" s="522" t="s">
        <v>4992</v>
      </c>
      <c r="W1157" s="470" t="s">
        <v>4993</v>
      </c>
      <c r="X1157" s="169"/>
      <c r="Y1157" s="71" t="s">
        <v>245</v>
      </c>
      <c r="Z1157" s="145">
        <f t="shared" si="219"/>
        <v>0</v>
      </c>
      <c r="AA1157" s="145">
        <f t="shared" si="220"/>
        <v>0</v>
      </c>
      <c r="AB1157" s="257">
        <f t="shared" si="221"/>
        <v>0</v>
      </c>
      <c r="AC1157" s="142">
        <f t="shared" si="222"/>
        <v>0</v>
      </c>
      <c r="AD1157" s="143">
        <f t="shared" si="223"/>
        <v>0</v>
      </c>
      <c r="AE1157" s="144" t="str">
        <f t="shared" si="224"/>
        <v/>
      </c>
      <c r="AF1157" s="144" t="str">
        <f t="shared" si="225"/>
        <v/>
      </c>
      <c r="AG1157" s="144">
        <f t="shared" si="226"/>
        <v>0</v>
      </c>
      <c r="AH1157" s="591">
        <f t="shared" si="227"/>
        <v>0</v>
      </c>
    </row>
    <row r="1158" spans="1:34">
      <c r="A1158" s="573"/>
      <c r="B1158" s="13">
        <v>154</v>
      </c>
      <c r="C1158" s="341" t="s">
        <v>2857</v>
      </c>
      <c r="D1158" s="341" t="s">
        <v>2854</v>
      </c>
      <c r="E1158" s="379" t="s">
        <v>335</v>
      </c>
      <c r="F1158" s="405">
        <v>6</v>
      </c>
      <c r="G1158" s="8"/>
      <c r="H1158" s="413">
        <v>596</v>
      </c>
      <c r="I1158" s="146">
        <f t="shared" si="217"/>
        <v>417.2</v>
      </c>
      <c r="J1158" s="255">
        <f t="shared" si="218"/>
        <v>16.046153846153846</v>
      </c>
      <c r="K1158" s="8" t="s">
        <v>3207</v>
      </c>
      <c r="L1158" s="401"/>
      <c r="M1158" s="229"/>
      <c r="N1158" s="8" t="s">
        <v>10</v>
      </c>
      <c r="O1158" s="426">
        <v>7.175999999999999E-2</v>
      </c>
      <c r="P1158" s="423">
        <v>2280</v>
      </c>
      <c r="Q1158" s="439">
        <v>14900</v>
      </c>
      <c r="R1158" s="451" t="s">
        <v>3932</v>
      </c>
      <c r="S1158" s="454"/>
      <c r="T1158" s="448"/>
      <c r="U1158" s="548" t="s">
        <v>4987</v>
      </c>
      <c r="V1158" s="522" t="s">
        <v>4994</v>
      </c>
      <c r="W1158" s="470" t="s">
        <v>4995</v>
      </c>
      <c r="X1158" s="169"/>
      <c r="Y1158" s="71" t="s">
        <v>245</v>
      </c>
      <c r="Z1158" s="145">
        <f t="shared" si="219"/>
        <v>0</v>
      </c>
      <c r="AA1158" s="145">
        <f t="shared" si="220"/>
        <v>0</v>
      </c>
      <c r="AB1158" s="257">
        <f t="shared" si="221"/>
        <v>0</v>
      </c>
      <c r="AC1158" s="142">
        <f t="shared" si="222"/>
        <v>0</v>
      </c>
      <c r="AD1158" s="143">
        <f t="shared" si="223"/>
        <v>0</v>
      </c>
      <c r="AE1158" s="144" t="str">
        <f t="shared" si="224"/>
        <v/>
      </c>
      <c r="AF1158" s="144" t="str">
        <f t="shared" si="225"/>
        <v/>
      </c>
      <c r="AG1158" s="144">
        <f t="shared" si="226"/>
        <v>0</v>
      </c>
      <c r="AH1158" s="591">
        <f t="shared" si="227"/>
        <v>0</v>
      </c>
    </row>
    <row r="1159" spans="1:34">
      <c r="A1159" s="573"/>
      <c r="B1159" s="13">
        <v>154</v>
      </c>
      <c r="C1159" s="341" t="s">
        <v>2858</v>
      </c>
      <c r="D1159" s="341" t="s">
        <v>2854</v>
      </c>
      <c r="E1159" s="379" t="s">
        <v>335</v>
      </c>
      <c r="F1159" s="405">
        <v>6</v>
      </c>
      <c r="G1159" s="8"/>
      <c r="H1159" s="413">
        <v>596</v>
      </c>
      <c r="I1159" s="146">
        <f t="shared" si="217"/>
        <v>417.2</v>
      </c>
      <c r="J1159" s="255">
        <f t="shared" si="218"/>
        <v>16.046153846153846</v>
      </c>
      <c r="K1159" s="8" t="s">
        <v>3207</v>
      </c>
      <c r="L1159" s="401"/>
      <c r="M1159" s="229"/>
      <c r="N1159" s="8" t="s">
        <v>10</v>
      </c>
      <c r="O1159" s="426">
        <v>7.175999999999999E-2</v>
      </c>
      <c r="P1159" s="423">
        <v>2280</v>
      </c>
      <c r="Q1159" s="439">
        <v>17000</v>
      </c>
      <c r="R1159" s="451" t="s">
        <v>3932</v>
      </c>
      <c r="S1159" s="454"/>
      <c r="T1159" s="448"/>
      <c r="U1159" s="548" t="s">
        <v>4987</v>
      </c>
      <c r="V1159" s="522" t="s">
        <v>4996</v>
      </c>
      <c r="W1159" s="470" t="s">
        <v>4997</v>
      </c>
      <c r="X1159" s="169"/>
      <c r="Y1159" s="238" t="s">
        <v>245</v>
      </c>
      <c r="Z1159" s="145">
        <f t="shared" si="219"/>
        <v>0</v>
      </c>
      <c r="AA1159" s="145">
        <f t="shared" si="220"/>
        <v>0</v>
      </c>
      <c r="AB1159" s="257">
        <f t="shared" si="221"/>
        <v>0</v>
      </c>
      <c r="AC1159" s="142">
        <f t="shared" si="222"/>
        <v>0</v>
      </c>
      <c r="AD1159" s="143">
        <f t="shared" si="223"/>
        <v>0</v>
      </c>
      <c r="AE1159" s="144" t="str">
        <f t="shared" si="224"/>
        <v/>
      </c>
      <c r="AF1159" s="144" t="str">
        <f t="shared" si="225"/>
        <v/>
      </c>
      <c r="AG1159" s="144">
        <f t="shared" si="226"/>
        <v>0</v>
      </c>
      <c r="AH1159" s="591">
        <f t="shared" si="227"/>
        <v>0</v>
      </c>
    </row>
    <row r="1160" spans="1:34">
      <c r="A1160" s="573"/>
      <c r="B1160" s="13">
        <v>154</v>
      </c>
      <c r="C1160" s="341" t="s">
        <v>2859</v>
      </c>
      <c r="D1160" s="341" t="s">
        <v>2854</v>
      </c>
      <c r="E1160" s="379" t="s">
        <v>335</v>
      </c>
      <c r="F1160" s="405">
        <v>6</v>
      </c>
      <c r="G1160" s="8"/>
      <c r="H1160" s="413">
        <v>596</v>
      </c>
      <c r="I1160" s="146">
        <f t="shared" si="217"/>
        <v>417.2</v>
      </c>
      <c r="J1160" s="255">
        <f t="shared" si="218"/>
        <v>16.046153846153846</v>
      </c>
      <c r="K1160" s="8" t="s">
        <v>3207</v>
      </c>
      <c r="L1160" s="401"/>
      <c r="M1160" s="229"/>
      <c r="N1160" s="8" t="s">
        <v>10</v>
      </c>
      <c r="O1160" s="426">
        <v>7.175999999999999E-2</v>
      </c>
      <c r="P1160" s="423">
        <v>2280</v>
      </c>
      <c r="Q1160" s="439">
        <v>17000</v>
      </c>
      <c r="R1160" s="451" t="s">
        <v>3932</v>
      </c>
      <c r="S1160" s="454"/>
      <c r="T1160" s="448"/>
      <c r="U1160" s="548" t="s">
        <v>4987</v>
      </c>
      <c r="V1160" s="522" t="s">
        <v>4998</v>
      </c>
      <c r="W1160" s="470" t="s">
        <v>4999</v>
      </c>
      <c r="X1160" s="169"/>
      <c r="Y1160" s="71" t="s">
        <v>245</v>
      </c>
      <c r="Z1160" s="145">
        <f t="shared" si="219"/>
        <v>0</v>
      </c>
      <c r="AA1160" s="145">
        <f t="shared" si="220"/>
        <v>0</v>
      </c>
      <c r="AB1160" s="257">
        <f t="shared" si="221"/>
        <v>0</v>
      </c>
      <c r="AC1160" s="142">
        <f t="shared" si="222"/>
        <v>0</v>
      </c>
      <c r="AD1160" s="143">
        <f t="shared" si="223"/>
        <v>0</v>
      </c>
      <c r="AE1160" s="144" t="str">
        <f t="shared" si="224"/>
        <v/>
      </c>
      <c r="AF1160" s="144" t="str">
        <f t="shared" si="225"/>
        <v/>
      </c>
      <c r="AG1160" s="144">
        <f t="shared" si="226"/>
        <v>0</v>
      </c>
      <c r="AH1160" s="591">
        <f t="shared" si="227"/>
        <v>0</v>
      </c>
    </row>
    <row r="1161" spans="1:34">
      <c r="A1161" s="573"/>
      <c r="B1161" s="13">
        <v>154</v>
      </c>
      <c r="C1161" s="341" t="s">
        <v>2860</v>
      </c>
      <c r="D1161" s="341" t="s">
        <v>2854</v>
      </c>
      <c r="E1161" s="379" t="s">
        <v>335</v>
      </c>
      <c r="F1161" s="405">
        <v>6</v>
      </c>
      <c r="G1161" s="8"/>
      <c r="H1161" s="413">
        <v>596</v>
      </c>
      <c r="I1161" s="146">
        <f t="shared" si="217"/>
        <v>417.2</v>
      </c>
      <c r="J1161" s="255">
        <f t="shared" si="218"/>
        <v>16.046153846153846</v>
      </c>
      <c r="K1161" s="8" t="s">
        <v>3207</v>
      </c>
      <c r="L1161" s="401"/>
      <c r="M1161" s="229"/>
      <c r="N1161" s="8" t="s">
        <v>10</v>
      </c>
      <c r="O1161" s="426">
        <v>7.175999999999999E-2</v>
      </c>
      <c r="P1161" s="423">
        <v>2280</v>
      </c>
      <c r="Q1161" s="439">
        <v>17000</v>
      </c>
      <c r="R1161" s="451" t="s">
        <v>3932</v>
      </c>
      <c r="S1161" s="454"/>
      <c r="T1161" s="448"/>
      <c r="U1161" s="548" t="s">
        <v>4987</v>
      </c>
      <c r="V1161" s="522" t="s">
        <v>5000</v>
      </c>
      <c r="W1161" s="470" t="s">
        <v>5001</v>
      </c>
      <c r="X1161" s="169"/>
      <c r="Y1161" s="71" t="s">
        <v>245</v>
      </c>
      <c r="Z1161" s="145">
        <f t="shared" si="219"/>
        <v>0</v>
      </c>
      <c r="AA1161" s="145">
        <f t="shared" si="220"/>
        <v>0</v>
      </c>
      <c r="AB1161" s="257">
        <f t="shared" si="221"/>
        <v>0</v>
      </c>
      <c r="AC1161" s="142">
        <f t="shared" si="222"/>
        <v>0</v>
      </c>
      <c r="AD1161" s="143">
        <f t="shared" si="223"/>
        <v>0</v>
      </c>
      <c r="AE1161" s="144" t="str">
        <f t="shared" si="224"/>
        <v/>
      </c>
      <c r="AF1161" s="144" t="str">
        <f t="shared" si="225"/>
        <v/>
      </c>
      <c r="AG1161" s="144">
        <f t="shared" si="226"/>
        <v>0</v>
      </c>
      <c r="AH1161" s="591">
        <f t="shared" si="227"/>
        <v>0</v>
      </c>
    </row>
    <row r="1162" spans="1:34">
      <c r="A1162" s="573"/>
      <c r="B1162" s="13">
        <v>154</v>
      </c>
      <c r="C1162" s="341" t="s">
        <v>2861</v>
      </c>
      <c r="D1162" s="341" t="s">
        <v>2854</v>
      </c>
      <c r="E1162" s="379" t="s">
        <v>335</v>
      </c>
      <c r="F1162" s="405">
        <v>6</v>
      </c>
      <c r="G1162" s="8"/>
      <c r="H1162" s="413">
        <v>596</v>
      </c>
      <c r="I1162" s="146">
        <f t="shared" si="217"/>
        <v>417.2</v>
      </c>
      <c r="J1162" s="255">
        <f t="shared" si="218"/>
        <v>16.046153846153846</v>
      </c>
      <c r="K1162" s="8" t="s">
        <v>3207</v>
      </c>
      <c r="L1162" s="401"/>
      <c r="M1162" s="229"/>
      <c r="N1162" s="8" t="s">
        <v>10</v>
      </c>
      <c r="O1162" s="426">
        <v>7.175999999999999E-2</v>
      </c>
      <c r="P1162" s="423">
        <v>2280</v>
      </c>
      <c r="Q1162" s="439">
        <v>17000</v>
      </c>
      <c r="R1162" s="451" t="s">
        <v>3932</v>
      </c>
      <c r="S1162" s="454"/>
      <c r="T1162" s="448"/>
      <c r="U1162" s="548" t="s">
        <v>4987</v>
      </c>
      <c r="V1162" s="522" t="s">
        <v>5002</v>
      </c>
      <c r="W1162" s="470" t="s">
        <v>5003</v>
      </c>
      <c r="X1162" s="169"/>
      <c r="Y1162" s="71" t="s">
        <v>245</v>
      </c>
      <c r="Z1162" s="145">
        <f t="shared" si="219"/>
        <v>0</v>
      </c>
      <c r="AA1162" s="145">
        <f t="shared" si="220"/>
        <v>0</v>
      </c>
      <c r="AB1162" s="257">
        <f t="shared" si="221"/>
        <v>0</v>
      </c>
      <c r="AC1162" s="142">
        <f t="shared" si="222"/>
        <v>0</v>
      </c>
      <c r="AD1162" s="143">
        <f t="shared" si="223"/>
        <v>0</v>
      </c>
      <c r="AE1162" s="144" t="str">
        <f t="shared" si="224"/>
        <v/>
      </c>
      <c r="AF1162" s="144" t="str">
        <f t="shared" si="225"/>
        <v/>
      </c>
      <c r="AG1162" s="144">
        <f t="shared" si="226"/>
        <v>0</v>
      </c>
      <c r="AH1162" s="591">
        <f t="shared" si="227"/>
        <v>0</v>
      </c>
    </row>
    <row r="1163" spans="1:34">
      <c r="A1163" s="573"/>
      <c r="B1163" s="13">
        <v>154</v>
      </c>
      <c r="C1163" s="341" t="s">
        <v>2862</v>
      </c>
      <c r="D1163" s="341" t="s">
        <v>2854</v>
      </c>
      <c r="E1163" s="379" t="s">
        <v>335</v>
      </c>
      <c r="F1163" s="405">
        <v>6</v>
      </c>
      <c r="G1163" s="8"/>
      <c r="H1163" s="413">
        <v>596</v>
      </c>
      <c r="I1163" s="146">
        <f t="shared" si="217"/>
        <v>417.2</v>
      </c>
      <c r="J1163" s="255">
        <f t="shared" si="218"/>
        <v>16.046153846153846</v>
      </c>
      <c r="K1163" s="8" t="s">
        <v>3207</v>
      </c>
      <c r="L1163" s="401"/>
      <c r="M1163" s="229"/>
      <c r="N1163" s="8" t="s">
        <v>10</v>
      </c>
      <c r="O1163" s="426">
        <v>7.175999999999999E-2</v>
      </c>
      <c r="P1163" s="423">
        <v>2280</v>
      </c>
      <c r="Q1163" s="439">
        <v>17000</v>
      </c>
      <c r="R1163" s="451" t="s">
        <v>3932</v>
      </c>
      <c r="S1163" s="454"/>
      <c r="T1163" s="448"/>
      <c r="U1163" s="548" t="s">
        <v>4987</v>
      </c>
      <c r="V1163" s="522" t="s">
        <v>5004</v>
      </c>
      <c r="W1163" s="470" t="s">
        <v>5005</v>
      </c>
      <c r="X1163" s="169"/>
      <c r="Y1163" s="71" t="s">
        <v>245</v>
      </c>
      <c r="Z1163" s="145">
        <f t="shared" si="219"/>
        <v>0</v>
      </c>
      <c r="AA1163" s="145">
        <f t="shared" si="220"/>
        <v>0</v>
      </c>
      <c r="AB1163" s="257">
        <f t="shared" si="221"/>
        <v>0</v>
      </c>
      <c r="AC1163" s="142">
        <f t="shared" si="222"/>
        <v>0</v>
      </c>
      <c r="AD1163" s="143">
        <f t="shared" si="223"/>
        <v>0</v>
      </c>
      <c r="AE1163" s="144" t="str">
        <f t="shared" si="224"/>
        <v/>
      </c>
      <c r="AF1163" s="144" t="str">
        <f t="shared" si="225"/>
        <v/>
      </c>
      <c r="AG1163" s="144">
        <f t="shared" si="226"/>
        <v>0</v>
      </c>
      <c r="AH1163" s="591">
        <f t="shared" si="227"/>
        <v>0</v>
      </c>
    </row>
    <row r="1164" spans="1:34">
      <c r="A1164" s="573"/>
      <c r="B1164" s="13">
        <v>154</v>
      </c>
      <c r="C1164" s="341" t="s">
        <v>2863</v>
      </c>
      <c r="D1164" s="341" t="s">
        <v>2854</v>
      </c>
      <c r="E1164" s="379" t="s">
        <v>335</v>
      </c>
      <c r="F1164" s="405">
        <v>6</v>
      </c>
      <c r="G1164" s="8"/>
      <c r="H1164" s="413">
        <v>596</v>
      </c>
      <c r="I1164" s="146">
        <f t="shared" si="217"/>
        <v>417.2</v>
      </c>
      <c r="J1164" s="255">
        <f t="shared" si="218"/>
        <v>16.046153846153846</v>
      </c>
      <c r="K1164" s="8" t="s">
        <v>3207</v>
      </c>
      <c r="L1164" s="401"/>
      <c r="M1164" s="229"/>
      <c r="N1164" s="8" t="s">
        <v>10</v>
      </c>
      <c r="O1164" s="426">
        <v>7.175999999999999E-2</v>
      </c>
      <c r="P1164" s="423">
        <v>2280</v>
      </c>
      <c r="Q1164" s="439">
        <v>17000</v>
      </c>
      <c r="R1164" s="451" t="s">
        <v>3932</v>
      </c>
      <c r="S1164" s="454"/>
      <c r="T1164" s="448"/>
      <c r="U1164" s="548" t="s">
        <v>4987</v>
      </c>
      <c r="V1164" s="522" t="s">
        <v>5006</v>
      </c>
      <c r="W1164" s="470" t="s">
        <v>5007</v>
      </c>
      <c r="X1164" s="169"/>
      <c r="Y1164" s="71" t="s">
        <v>245</v>
      </c>
      <c r="Z1164" s="145">
        <f t="shared" si="219"/>
        <v>0</v>
      </c>
      <c r="AA1164" s="145">
        <f t="shared" si="220"/>
        <v>0</v>
      </c>
      <c r="AB1164" s="257">
        <f t="shared" si="221"/>
        <v>0</v>
      </c>
      <c r="AC1164" s="142">
        <f t="shared" si="222"/>
        <v>0</v>
      </c>
      <c r="AD1164" s="143">
        <f t="shared" si="223"/>
        <v>0</v>
      </c>
      <c r="AE1164" s="144" t="str">
        <f t="shared" si="224"/>
        <v/>
      </c>
      <c r="AF1164" s="144" t="str">
        <f t="shared" si="225"/>
        <v/>
      </c>
      <c r="AG1164" s="144">
        <f t="shared" si="226"/>
        <v>0</v>
      </c>
      <c r="AH1164" s="591">
        <f t="shared" si="227"/>
        <v>0</v>
      </c>
    </row>
    <row r="1165" spans="1:34">
      <c r="A1165" s="573"/>
      <c r="B1165" s="13">
        <v>154</v>
      </c>
      <c r="C1165" s="341" t="s">
        <v>2864</v>
      </c>
      <c r="D1165" s="341" t="s">
        <v>2854</v>
      </c>
      <c r="E1165" s="379" t="s">
        <v>335</v>
      </c>
      <c r="F1165" s="405">
        <v>6</v>
      </c>
      <c r="G1165" s="8"/>
      <c r="H1165" s="413">
        <v>596</v>
      </c>
      <c r="I1165" s="146">
        <f t="shared" si="217"/>
        <v>417.2</v>
      </c>
      <c r="J1165" s="255">
        <f t="shared" si="218"/>
        <v>16.046153846153846</v>
      </c>
      <c r="K1165" s="8" t="s">
        <v>3207</v>
      </c>
      <c r="L1165" s="401"/>
      <c r="M1165" s="229"/>
      <c r="N1165" s="8" t="s">
        <v>10</v>
      </c>
      <c r="O1165" s="426">
        <v>7.175999999999999E-2</v>
      </c>
      <c r="P1165" s="423">
        <v>2280</v>
      </c>
      <c r="Q1165" s="439">
        <v>17000</v>
      </c>
      <c r="R1165" s="451" t="s">
        <v>3932</v>
      </c>
      <c r="S1165" s="454"/>
      <c r="T1165" s="448"/>
      <c r="U1165" s="548" t="s">
        <v>4987</v>
      </c>
      <c r="V1165" s="522" t="s">
        <v>5008</v>
      </c>
      <c r="W1165" s="470" t="s">
        <v>5009</v>
      </c>
      <c r="X1165" s="169"/>
      <c r="Y1165" s="71" t="s">
        <v>245</v>
      </c>
      <c r="Z1165" s="145">
        <f t="shared" si="219"/>
        <v>0</v>
      </c>
      <c r="AA1165" s="145">
        <f t="shared" si="220"/>
        <v>0</v>
      </c>
      <c r="AB1165" s="257">
        <f t="shared" si="221"/>
        <v>0</v>
      </c>
      <c r="AC1165" s="142">
        <f t="shared" si="222"/>
        <v>0</v>
      </c>
      <c r="AD1165" s="143">
        <f t="shared" si="223"/>
        <v>0</v>
      </c>
      <c r="AE1165" s="144" t="str">
        <f t="shared" si="224"/>
        <v/>
      </c>
      <c r="AF1165" s="144" t="str">
        <f t="shared" si="225"/>
        <v/>
      </c>
      <c r="AG1165" s="144">
        <f t="shared" si="226"/>
        <v>0</v>
      </c>
      <c r="AH1165" s="591">
        <f t="shared" si="227"/>
        <v>0</v>
      </c>
    </row>
    <row r="1166" spans="1:34">
      <c r="A1166" s="573"/>
      <c r="B1166" s="13">
        <v>154</v>
      </c>
      <c r="C1166" s="341" t="s">
        <v>2865</v>
      </c>
      <c r="D1166" s="341" t="s">
        <v>2854</v>
      </c>
      <c r="E1166" s="379" t="s">
        <v>335</v>
      </c>
      <c r="F1166" s="405">
        <v>6</v>
      </c>
      <c r="G1166" s="8"/>
      <c r="H1166" s="413">
        <v>596</v>
      </c>
      <c r="I1166" s="146">
        <f t="shared" si="217"/>
        <v>417.2</v>
      </c>
      <c r="J1166" s="255">
        <f t="shared" si="218"/>
        <v>16.046153846153846</v>
      </c>
      <c r="K1166" s="8" t="s">
        <v>3207</v>
      </c>
      <c r="L1166" s="401"/>
      <c r="M1166" s="229"/>
      <c r="N1166" s="8" t="s">
        <v>10</v>
      </c>
      <c r="O1166" s="426">
        <v>7.175999999999999E-2</v>
      </c>
      <c r="P1166" s="423">
        <v>2280</v>
      </c>
      <c r="Q1166" s="439">
        <v>17000</v>
      </c>
      <c r="R1166" s="451" t="s">
        <v>3932</v>
      </c>
      <c r="S1166" s="454"/>
      <c r="T1166" s="448"/>
      <c r="U1166" s="548" t="s">
        <v>4987</v>
      </c>
      <c r="V1166" s="522" t="s">
        <v>5010</v>
      </c>
      <c r="W1166" s="470" t="s">
        <v>5011</v>
      </c>
      <c r="X1166" s="169"/>
      <c r="Y1166" s="71" t="s">
        <v>245</v>
      </c>
      <c r="Z1166" s="145">
        <f t="shared" si="219"/>
        <v>0</v>
      </c>
      <c r="AA1166" s="145">
        <f t="shared" si="220"/>
        <v>0</v>
      </c>
      <c r="AB1166" s="257">
        <f t="shared" si="221"/>
        <v>0</v>
      </c>
      <c r="AC1166" s="142">
        <f t="shared" si="222"/>
        <v>0</v>
      </c>
      <c r="AD1166" s="143">
        <f t="shared" si="223"/>
        <v>0</v>
      </c>
      <c r="AE1166" s="144" t="str">
        <f t="shared" si="224"/>
        <v/>
      </c>
      <c r="AF1166" s="144" t="str">
        <f t="shared" si="225"/>
        <v/>
      </c>
      <c r="AG1166" s="144">
        <f t="shared" si="226"/>
        <v>0</v>
      </c>
      <c r="AH1166" s="591">
        <f t="shared" si="227"/>
        <v>0</v>
      </c>
    </row>
    <row r="1167" spans="1:34">
      <c r="A1167" s="573"/>
      <c r="B1167" s="13">
        <v>154</v>
      </c>
      <c r="C1167" s="341" t="s">
        <v>2866</v>
      </c>
      <c r="D1167" s="341" t="s">
        <v>2854</v>
      </c>
      <c r="E1167" s="379" t="s">
        <v>335</v>
      </c>
      <c r="F1167" s="405">
        <v>6</v>
      </c>
      <c r="G1167" s="8"/>
      <c r="H1167" s="413">
        <v>596</v>
      </c>
      <c r="I1167" s="146">
        <f t="shared" si="217"/>
        <v>417.2</v>
      </c>
      <c r="J1167" s="255">
        <f t="shared" si="218"/>
        <v>16.046153846153846</v>
      </c>
      <c r="K1167" s="8" t="s">
        <v>3207</v>
      </c>
      <c r="L1167" s="401"/>
      <c r="M1167" s="229"/>
      <c r="N1167" s="8" t="s">
        <v>10</v>
      </c>
      <c r="O1167" s="426">
        <v>7.175999999999999E-2</v>
      </c>
      <c r="P1167" s="423">
        <v>2280</v>
      </c>
      <c r="Q1167" s="439">
        <v>17000</v>
      </c>
      <c r="R1167" s="451" t="s">
        <v>3932</v>
      </c>
      <c r="S1167" s="454"/>
      <c r="T1167" s="448"/>
      <c r="U1167" s="548" t="s">
        <v>4987</v>
      </c>
      <c r="V1167" s="522" t="s">
        <v>5012</v>
      </c>
      <c r="W1167" s="470" t="s">
        <v>5013</v>
      </c>
      <c r="X1167" s="169"/>
      <c r="Y1167" s="71" t="s">
        <v>247</v>
      </c>
      <c r="Z1167" s="145">
        <f t="shared" si="219"/>
        <v>0</v>
      </c>
      <c r="AA1167" s="145">
        <f t="shared" si="220"/>
        <v>0</v>
      </c>
      <c r="AB1167" s="257">
        <f t="shared" si="221"/>
        <v>0</v>
      </c>
      <c r="AC1167" s="142">
        <f t="shared" si="222"/>
        <v>0</v>
      </c>
      <c r="AD1167" s="143">
        <f t="shared" si="223"/>
        <v>0</v>
      </c>
      <c r="AE1167" s="144" t="str">
        <f t="shared" si="224"/>
        <v/>
      </c>
      <c r="AF1167" s="144" t="str">
        <f t="shared" si="225"/>
        <v/>
      </c>
      <c r="AG1167" s="144">
        <f t="shared" si="226"/>
        <v>0</v>
      </c>
      <c r="AH1167" s="591">
        <f t="shared" si="227"/>
        <v>0</v>
      </c>
    </row>
    <row r="1168" spans="1:34">
      <c r="A1168" s="573"/>
      <c r="B1168" s="13">
        <v>154</v>
      </c>
      <c r="C1168" s="341" t="s">
        <v>2867</v>
      </c>
      <c r="D1168" s="341" t="s">
        <v>2854</v>
      </c>
      <c r="E1168" s="379" t="s">
        <v>335</v>
      </c>
      <c r="F1168" s="405">
        <v>6</v>
      </c>
      <c r="G1168" s="136"/>
      <c r="H1168" s="413">
        <v>596</v>
      </c>
      <c r="I1168" s="146">
        <f t="shared" si="217"/>
        <v>417.2</v>
      </c>
      <c r="J1168" s="255">
        <f t="shared" si="218"/>
        <v>16.046153846153846</v>
      </c>
      <c r="K1168" s="8" t="s">
        <v>3207</v>
      </c>
      <c r="L1168" s="401"/>
      <c r="M1168" s="229"/>
      <c r="N1168" s="8" t="s">
        <v>10</v>
      </c>
      <c r="O1168" s="426">
        <v>7.175999999999999E-2</v>
      </c>
      <c r="P1168" s="423">
        <v>2280</v>
      </c>
      <c r="Q1168" s="439">
        <v>17000</v>
      </c>
      <c r="R1168" s="451" t="s">
        <v>3932</v>
      </c>
      <c r="S1168" s="454"/>
      <c r="T1168" s="448"/>
      <c r="U1168" s="548" t="s">
        <v>4987</v>
      </c>
      <c r="V1168" s="522" t="s">
        <v>5014</v>
      </c>
      <c r="W1168" s="470" t="s">
        <v>5015</v>
      </c>
      <c r="X1168" s="169"/>
      <c r="Y1168" s="71" t="s">
        <v>245</v>
      </c>
      <c r="Z1168" s="145">
        <f t="shared" si="219"/>
        <v>0</v>
      </c>
      <c r="AA1168" s="145">
        <f t="shared" si="220"/>
        <v>0</v>
      </c>
      <c r="AB1168" s="257">
        <f t="shared" si="221"/>
        <v>0</v>
      </c>
      <c r="AC1168" s="142">
        <f t="shared" si="222"/>
        <v>0</v>
      </c>
      <c r="AD1168" s="143">
        <f t="shared" si="223"/>
        <v>0</v>
      </c>
      <c r="AE1168" s="144" t="str">
        <f t="shared" si="224"/>
        <v/>
      </c>
      <c r="AF1168" s="144" t="str">
        <f t="shared" si="225"/>
        <v/>
      </c>
      <c r="AG1168" s="144">
        <f t="shared" si="226"/>
        <v>0</v>
      </c>
      <c r="AH1168" s="591">
        <f t="shared" si="227"/>
        <v>0</v>
      </c>
    </row>
    <row r="1169" spans="1:34">
      <c r="A1169" s="573"/>
      <c r="B1169" s="13">
        <v>154</v>
      </c>
      <c r="C1169" s="341" t="s">
        <v>2868</v>
      </c>
      <c r="D1169" s="341" t="s">
        <v>2854</v>
      </c>
      <c r="E1169" s="379" t="s">
        <v>335</v>
      </c>
      <c r="F1169" s="405">
        <v>6</v>
      </c>
      <c r="G1169" s="8"/>
      <c r="H1169" s="413">
        <v>596</v>
      </c>
      <c r="I1169" s="146">
        <f t="shared" si="217"/>
        <v>417.2</v>
      </c>
      <c r="J1169" s="255">
        <f t="shared" si="218"/>
        <v>16.046153846153846</v>
      </c>
      <c r="K1169" s="8" t="s">
        <v>3207</v>
      </c>
      <c r="L1169" s="401"/>
      <c r="M1169" s="229"/>
      <c r="N1169" s="8" t="s">
        <v>10</v>
      </c>
      <c r="O1169" s="426">
        <v>7.175999999999999E-2</v>
      </c>
      <c r="P1169" s="423">
        <v>2280</v>
      </c>
      <c r="Q1169" s="439">
        <v>17000</v>
      </c>
      <c r="R1169" s="451" t="s">
        <v>3932</v>
      </c>
      <c r="S1169" s="454"/>
      <c r="T1169" s="448"/>
      <c r="U1169" s="548" t="s">
        <v>4987</v>
      </c>
      <c r="V1169" s="522" t="s">
        <v>5016</v>
      </c>
      <c r="W1169" s="470" t="s">
        <v>5017</v>
      </c>
      <c r="X1169" s="169"/>
      <c r="Y1169" s="71" t="s">
        <v>247</v>
      </c>
      <c r="Z1169" s="145">
        <f t="shared" si="219"/>
        <v>0</v>
      </c>
      <c r="AA1169" s="145">
        <f t="shared" si="220"/>
        <v>0</v>
      </c>
      <c r="AB1169" s="257">
        <f t="shared" si="221"/>
        <v>0</v>
      </c>
      <c r="AC1169" s="142">
        <f t="shared" si="222"/>
        <v>0</v>
      </c>
      <c r="AD1169" s="143">
        <f t="shared" si="223"/>
        <v>0</v>
      </c>
      <c r="AE1169" s="144" t="str">
        <f t="shared" si="224"/>
        <v/>
      </c>
      <c r="AF1169" s="144" t="str">
        <f t="shared" si="225"/>
        <v/>
      </c>
      <c r="AG1169" s="144">
        <f t="shared" si="226"/>
        <v>0</v>
      </c>
      <c r="AH1169" s="591">
        <f t="shared" si="227"/>
        <v>0</v>
      </c>
    </row>
    <row r="1170" spans="1:34">
      <c r="A1170" s="573"/>
      <c r="B1170" s="13">
        <v>154</v>
      </c>
      <c r="C1170" s="341" t="s">
        <v>2869</v>
      </c>
      <c r="D1170" s="341" t="s">
        <v>2854</v>
      </c>
      <c r="E1170" s="379" t="s">
        <v>335</v>
      </c>
      <c r="F1170" s="405">
        <v>6</v>
      </c>
      <c r="G1170" s="8"/>
      <c r="H1170" s="413">
        <v>596</v>
      </c>
      <c r="I1170" s="146">
        <f t="shared" si="217"/>
        <v>417.2</v>
      </c>
      <c r="J1170" s="255">
        <f t="shared" si="218"/>
        <v>16.046153846153846</v>
      </c>
      <c r="K1170" s="8" t="s">
        <v>3207</v>
      </c>
      <c r="L1170" s="401"/>
      <c r="M1170" s="229"/>
      <c r="N1170" s="8" t="s">
        <v>10</v>
      </c>
      <c r="O1170" s="426">
        <v>7.175999999999999E-2</v>
      </c>
      <c r="P1170" s="423">
        <v>2280</v>
      </c>
      <c r="Q1170" s="439">
        <v>17000</v>
      </c>
      <c r="R1170" s="451" t="s">
        <v>3932</v>
      </c>
      <c r="S1170" s="454"/>
      <c r="T1170" s="448"/>
      <c r="U1170" s="548" t="s">
        <v>4987</v>
      </c>
      <c r="V1170" s="522" t="s">
        <v>5018</v>
      </c>
      <c r="W1170" s="470" t="s">
        <v>5019</v>
      </c>
      <c r="X1170" s="169"/>
      <c r="Y1170" s="71" t="s">
        <v>247</v>
      </c>
      <c r="Z1170" s="145">
        <f t="shared" si="219"/>
        <v>0</v>
      </c>
      <c r="AA1170" s="145">
        <f t="shared" si="220"/>
        <v>0</v>
      </c>
      <c r="AB1170" s="257">
        <f t="shared" si="221"/>
        <v>0</v>
      </c>
      <c r="AC1170" s="142">
        <f t="shared" si="222"/>
        <v>0</v>
      </c>
      <c r="AD1170" s="143">
        <f t="shared" si="223"/>
        <v>0</v>
      </c>
      <c r="AE1170" s="144" t="str">
        <f t="shared" si="224"/>
        <v/>
      </c>
      <c r="AF1170" s="144" t="str">
        <f t="shared" si="225"/>
        <v/>
      </c>
      <c r="AG1170" s="144">
        <f t="shared" si="226"/>
        <v>0</v>
      </c>
      <c r="AH1170" s="591">
        <f t="shared" si="227"/>
        <v>0</v>
      </c>
    </row>
    <row r="1171" spans="1:34">
      <c r="A1171" s="573"/>
      <c r="B1171" s="13">
        <v>154</v>
      </c>
      <c r="C1171" s="341" t="s">
        <v>2870</v>
      </c>
      <c r="D1171" s="341" t="s">
        <v>2854</v>
      </c>
      <c r="E1171" s="379" t="s">
        <v>335</v>
      </c>
      <c r="F1171" s="405">
        <v>6</v>
      </c>
      <c r="G1171" s="8"/>
      <c r="H1171" s="413">
        <v>596</v>
      </c>
      <c r="I1171" s="146">
        <f t="shared" si="217"/>
        <v>417.2</v>
      </c>
      <c r="J1171" s="255">
        <f t="shared" si="218"/>
        <v>16.046153846153846</v>
      </c>
      <c r="K1171" s="8" t="s">
        <v>3207</v>
      </c>
      <c r="L1171" s="401"/>
      <c r="M1171" s="229"/>
      <c r="N1171" s="8" t="s">
        <v>10</v>
      </c>
      <c r="O1171" s="426">
        <v>7.175999999999999E-2</v>
      </c>
      <c r="P1171" s="423">
        <v>2280</v>
      </c>
      <c r="Q1171" s="439">
        <v>17000</v>
      </c>
      <c r="R1171" s="451" t="s">
        <v>3932</v>
      </c>
      <c r="S1171" s="454"/>
      <c r="T1171" s="448"/>
      <c r="U1171" s="548" t="s">
        <v>4987</v>
      </c>
      <c r="V1171" s="522" t="s">
        <v>5020</v>
      </c>
      <c r="W1171" s="470" t="s">
        <v>5021</v>
      </c>
      <c r="X1171" s="169"/>
      <c r="Y1171" s="238" t="s">
        <v>245</v>
      </c>
      <c r="Z1171" s="145">
        <f t="shared" si="219"/>
        <v>0</v>
      </c>
      <c r="AA1171" s="145">
        <f t="shared" si="220"/>
        <v>0</v>
      </c>
      <c r="AB1171" s="257">
        <f t="shared" si="221"/>
        <v>0</v>
      </c>
      <c r="AC1171" s="142">
        <f t="shared" si="222"/>
        <v>0</v>
      </c>
      <c r="AD1171" s="143">
        <f t="shared" si="223"/>
        <v>0</v>
      </c>
      <c r="AE1171" s="144" t="str">
        <f t="shared" si="224"/>
        <v/>
      </c>
      <c r="AF1171" s="144" t="str">
        <f t="shared" si="225"/>
        <v/>
      </c>
      <c r="AG1171" s="144">
        <f t="shared" si="226"/>
        <v>0</v>
      </c>
      <c r="AH1171" s="591">
        <f t="shared" si="227"/>
        <v>0</v>
      </c>
    </row>
    <row r="1172" spans="1:34">
      <c r="A1172" s="573"/>
      <c r="B1172" s="13">
        <v>154</v>
      </c>
      <c r="C1172" s="341" t="s">
        <v>2871</v>
      </c>
      <c r="D1172" s="341" t="s">
        <v>2854</v>
      </c>
      <c r="E1172" s="379" t="s">
        <v>335</v>
      </c>
      <c r="F1172" s="405">
        <v>6</v>
      </c>
      <c r="G1172" s="8"/>
      <c r="H1172" s="413">
        <v>596</v>
      </c>
      <c r="I1172" s="146">
        <f t="shared" si="217"/>
        <v>417.2</v>
      </c>
      <c r="J1172" s="255">
        <f t="shared" si="218"/>
        <v>16.046153846153846</v>
      </c>
      <c r="K1172" s="8" t="s">
        <v>3207</v>
      </c>
      <c r="L1172" s="401"/>
      <c r="M1172" s="229"/>
      <c r="N1172" s="8" t="s">
        <v>10</v>
      </c>
      <c r="O1172" s="426">
        <v>7.175999999999999E-2</v>
      </c>
      <c r="P1172" s="423">
        <v>2280</v>
      </c>
      <c r="Q1172" s="439">
        <v>17000</v>
      </c>
      <c r="R1172" s="451" t="s">
        <v>3932</v>
      </c>
      <c r="S1172" s="454"/>
      <c r="T1172" s="448"/>
      <c r="U1172" s="548" t="s">
        <v>4987</v>
      </c>
      <c r="V1172" s="522" t="s">
        <v>5022</v>
      </c>
      <c r="W1172" s="470" t="s">
        <v>5023</v>
      </c>
      <c r="X1172" s="169"/>
      <c r="Y1172" s="71" t="s">
        <v>245</v>
      </c>
      <c r="Z1172" s="145">
        <f t="shared" si="219"/>
        <v>0</v>
      </c>
      <c r="AA1172" s="145">
        <f t="shared" si="220"/>
        <v>0</v>
      </c>
      <c r="AB1172" s="257">
        <f t="shared" si="221"/>
        <v>0</v>
      </c>
      <c r="AC1172" s="142">
        <f t="shared" si="222"/>
        <v>0</v>
      </c>
      <c r="AD1172" s="143">
        <f t="shared" si="223"/>
        <v>0</v>
      </c>
      <c r="AE1172" s="144" t="str">
        <f t="shared" si="224"/>
        <v/>
      </c>
      <c r="AF1172" s="144" t="str">
        <f t="shared" si="225"/>
        <v/>
      </c>
      <c r="AG1172" s="144">
        <f t="shared" si="226"/>
        <v>0</v>
      </c>
      <c r="AH1172" s="591">
        <f t="shared" si="227"/>
        <v>0</v>
      </c>
    </row>
    <row r="1173" spans="1:34">
      <c r="A1173" s="573"/>
      <c r="B1173" s="13">
        <v>154</v>
      </c>
      <c r="C1173" s="345" t="s">
        <v>2872</v>
      </c>
      <c r="D1173" s="341" t="s">
        <v>2854</v>
      </c>
      <c r="E1173" s="379" t="s">
        <v>335</v>
      </c>
      <c r="F1173" s="405">
        <v>6</v>
      </c>
      <c r="G1173" s="8"/>
      <c r="H1173" s="413">
        <v>596</v>
      </c>
      <c r="I1173" s="146">
        <f t="shared" si="217"/>
        <v>417.2</v>
      </c>
      <c r="J1173" s="255">
        <f t="shared" si="218"/>
        <v>16.046153846153846</v>
      </c>
      <c r="K1173" s="8" t="s">
        <v>3207</v>
      </c>
      <c r="L1173" s="401"/>
      <c r="M1173" s="229"/>
      <c r="N1173" s="8" t="s">
        <v>3208</v>
      </c>
      <c r="O1173" s="426">
        <v>7.175999999999999E-2</v>
      </c>
      <c r="P1173" s="423">
        <v>2280</v>
      </c>
      <c r="Q1173" s="439">
        <v>17000</v>
      </c>
      <c r="R1173" s="451" t="s">
        <v>3932</v>
      </c>
      <c r="S1173" s="454"/>
      <c r="T1173" s="448"/>
      <c r="U1173" s="548" t="s">
        <v>4987</v>
      </c>
      <c r="V1173" s="522" t="s">
        <v>5024</v>
      </c>
      <c r="W1173" s="470" t="s">
        <v>5025</v>
      </c>
      <c r="X1173" s="169"/>
      <c r="Y1173" s="71" t="s">
        <v>247</v>
      </c>
      <c r="Z1173" s="145">
        <f t="shared" si="219"/>
        <v>0</v>
      </c>
      <c r="AA1173" s="145">
        <f t="shared" si="220"/>
        <v>0</v>
      </c>
      <c r="AB1173" s="257">
        <f t="shared" si="221"/>
        <v>0</v>
      </c>
      <c r="AC1173" s="142">
        <f t="shared" si="222"/>
        <v>0</v>
      </c>
      <c r="AD1173" s="143">
        <f t="shared" si="223"/>
        <v>0</v>
      </c>
      <c r="AE1173" s="144" t="str">
        <f t="shared" si="224"/>
        <v/>
      </c>
      <c r="AF1173" s="144">
        <f t="shared" si="225"/>
        <v>0</v>
      </c>
      <c r="AG1173" s="144" t="str">
        <f t="shared" si="226"/>
        <v/>
      </c>
      <c r="AH1173" s="591">
        <f t="shared" si="227"/>
        <v>0</v>
      </c>
    </row>
    <row r="1174" spans="1:34" ht="15.75">
      <c r="A1174" s="12" t="s">
        <v>5763</v>
      </c>
      <c r="B1174" s="13"/>
      <c r="C1174" s="348"/>
      <c r="D1174" s="383"/>
      <c r="E1174" s="379"/>
      <c r="F1174" s="400"/>
      <c r="G1174" s="8"/>
      <c r="H1174" s="413"/>
      <c r="I1174" s="410"/>
      <c r="J1174" s="565"/>
      <c r="K1174" s="346"/>
      <c r="L1174" s="8"/>
      <c r="M1174" s="478"/>
      <c r="N1174" s="346"/>
      <c r="O1174" s="8"/>
      <c r="P1174" s="423"/>
      <c r="Q1174" s="439"/>
      <c r="R1174" s="432"/>
      <c r="S1174" s="454"/>
      <c r="T1174" s="425"/>
      <c r="U1174" s="506"/>
      <c r="V1174" s="530"/>
      <c r="W1174" s="425"/>
      <c r="X1174" s="137"/>
      <c r="Y1174" s="71" t="s">
        <v>1015</v>
      </c>
      <c r="Z1174" s="195"/>
      <c r="AA1174" s="195"/>
      <c r="AB1174" s="142"/>
      <c r="AC1174" s="142"/>
      <c r="AD1174" s="143"/>
      <c r="AE1174" s="144"/>
      <c r="AF1174" s="144"/>
      <c r="AG1174" s="144"/>
      <c r="AH1174" s="591"/>
    </row>
    <row r="1175" spans="1:34">
      <c r="A1175" s="573"/>
      <c r="B1175" s="13">
        <v>155</v>
      </c>
      <c r="C1175" s="341" t="s">
        <v>2873</v>
      </c>
      <c r="D1175" s="341" t="s">
        <v>2874</v>
      </c>
      <c r="E1175" s="379" t="s">
        <v>335</v>
      </c>
      <c r="F1175" s="405">
        <v>6</v>
      </c>
      <c r="G1175" s="136"/>
      <c r="H1175" s="413">
        <v>390</v>
      </c>
      <c r="I1175" s="146">
        <f t="shared" si="217"/>
        <v>273</v>
      </c>
      <c r="J1175" s="255">
        <f t="shared" si="218"/>
        <v>10.5</v>
      </c>
      <c r="K1175" s="8" t="s">
        <v>3207</v>
      </c>
      <c r="L1175" s="401"/>
      <c r="M1175" s="229"/>
      <c r="N1175" s="8" t="s">
        <v>3208</v>
      </c>
      <c r="O1175" s="426">
        <v>5.6627999999999998E-2</v>
      </c>
      <c r="P1175" s="423">
        <v>1500</v>
      </c>
      <c r="Q1175" s="439">
        <v>10000</v>
      </c>
      <c r="R1175" s="451" t="s">
        <v>3932</v>
      </c>
      <c r="S1175" s="454"/>
      <c r="T1175" s="425"/>
      <c r="U1175" s="506"/>
      <c r="V1175" s="530"/>
      <c r="W1175" s="470" t="s">
        <v>5026</v>
      </c>
      <c r="X1175" s="169"/>
      <c r="Y1175" s="71" t="s">
        <v>247</v>
      </c>
      <c r="Z1175" s="145">
        <f t="shared" si="219"/>
        <v>0</v>
      </c>
      <c r="AA1175" s="145">
        <f t="shared" si="220"/>
        <v>0</v>
      </c>
      <c r="AB1175" s="257">
        <f t="shared" si="221"/>
        <v>0</v>
      </c>
      <c r="AC1175" s="142">
        <f t="shared" si="222"/>
        <v>0</v>
      </c>
      <c r="AD1175" s="143">
        <f t="shared" si="223"/>
        <v>0</v>
      </c>
      <c r="AE1175" s="144" t="str">
        <f t="shared" si="224"/>
        <v/>
      </c>
      <c r="AF1175" s="144">
        <f t="shared" si="225"/>
        <v>0</v>
      </c>
      <c r="AG1175" s="144" t="str">
        <f t="shared" si="226"/>
        <v/>
      </c>
      <c r="AH1175" s="591">
        <f t="shared" si="227"/>
        <v>0</v>
      </c>
    </row>
    <row r="1176" spans="1:34">
      <c r="A1176" s="573"/>
      <c r="B1176" s="13">
        <v>155</v>
      </c>
      <c r="C1176" s="341" t="s">
        <v>2875</v>
      </c>
      <c r="D1176" s="341" t="s">
        <v>2874</v>
      </c>
      <c r="E1176" s="379" t="s">
        <v>335</v>
      </c>
      <c r="F1176" s="405">
        <v>6</v>
      </c>
      <c r="G1176" s="8"/>
      <c r="H1176" s="413">
        <v>390</v>
      </c>
      <c r="I1176" s="146">
        <f t="shared" si="217"/>
        <v>273</v>
      </c>
      <c r="J1176" s="255">
        <f t="shared" si="218"/>
        <v>10.5</v>
      </c>
      <c r="K1176" s="8" t="s">
        <v>3207</v>
      </c>
      <c r="L1176" s="401"/>
      <c r="M1176" s="229"/>
      <c r="N1176" s="8" t="s">
        <v>10</v>
      </c>
      <c r="O1176" s="426">
        <v>5.6627999999999998E-2</v>
      </c>
      <c r="P1176" s="423">
        <v>1500</v>
      </c>
      <c r="Q1176" s="439">
        <v>10000</v>
      </c>
      <c r="R1176" s="451" t="s">
        <v>3932</v>
      </c>
      <c r="S1176" s="454"/>
      <c r="T1176" s="425"/>
      <c r="U1176" s="506"/>
      <c r="V1176" s="533" t="s">
        <v>5027</v>
      </c>
      <c r="W1176" s="470" t="s">
        <v>5028</v>
      </c>
      <c r="X1176" s="169"/>
      <c r="Y1176" s="71" t="s">
        <v>245</v>
      </c>
      <c r="Z1176" s="145">
        <f t="shared" si="219"/>
        <v>0</v>
      </c>
      <c r="AA1176" s="145">
        <f t="shared" si="220"/>
        <v>0</v>
      </c>
      <c r="AB1176" s="257">
        <f t="shared" si="221"/>
        <v>0</v>
      </c>
      <c r="AC1176" s="142">
        <f t="shared" si="222"/>
        <v>0</v>
      </c>
      <c r="AD1176" s="143">
        <f t="shared" si="223"/>
        <v>0</v>
      </c>
      <c r="AE1176" s="144" t="str">
        <f t="shared" si="224"/>
        <v/>
      </c>
      <c r="AF1176" s="144" t="str">
        <f t="shared" si="225"/>
        <v/>
      </c>
      <c r="AG1176" s="144">
        <f t="shared" si="226"/>
        <v>0</v>
      </c>
      <c r="AH1176" s="591">
        <f t="shared" si="227"/>
        <v>0</v>
      </c>
    </row>
    <row r="1177" spans="1:34">
      <c r="A1177" s="573"/>
      <c r="B1177" s="13">
        <v>155</v>
      </c>
      <c r="C1177" s="341" t="s">
        <v>2876</v>
      </c>
      <c r="D1177" s="341" t="s">
        <v>2874</v>
      </c>
      <c r="E1177" s="379" t="s">
        <v>335</v>
      </c>
      <c r="F1177" s="405">
        <v>6</v>
      </c>
      <c r="G1177" s="8"/>
      <c r="H1177" s="413">
        <v>390</v>
      </c>
      <c r="I1177" s="146">
        <f t="shared" ref="I1177:I1240" si="228">(H1177)*$G$20</f>
        <v>273</v>
      </c>
      <c r="J1177" s="255">
        <f t="shared" ref="J1177:J1240" si="229">(I1177/$J$19)</f>
        <v>10.5</v>
      </c>
      <c r="K1177" s="8" t="s">
        <v>3207</v>
      </c>
      <c r="L1177" s="401"/>
      <c r="M1177" s="229"/>
      <c r="N1177" s="8" t="s">
        <v>10</v>
      </c>
      <c r="O1177" s="426">
        <v>5.6627999999999998E-2</v>
      </c>
      <c r="P1177" s="423">
        <v>1500</v>
      </c>
      <c r="Q1177" s="439">
        <v>10000</v>
      </c>
      <c r="R1177" s="451" t="s">
        <v>3932</v>
      </c>
      <c r="S1177" s="454"/>
      <c r="T1177" s="425"/>
      <c r="U1177" s="506"/>
      <c r="V1177" s="533" t="s">
        <v>5029</v>
      </c>
      <c r="W1177" s="470" t="s">
        <v>5030</v>
      </c>
      <c r="X1177" s="169"/>
      <c r="Y1177" s="71" t="s">
        <v>245</v>
      </c>
      <c r="Z1177" s="145">
        <f t="shared" ref="Z1177:Z1240" si="230">(X1177*F1177*I1177)</f>
        <v>0</v>
      </c>
      <c r="AA1177" s="145">
        <f t="shared" ref="AA1177:AA1240" si="231">(Z1177*1.21)</f>
        <v>0</v>
      </c>
      <c r="AB1177" s="257">
        <f t="shared" ref="AB1177:AB1240" si="232">(X1177*J1177*F1177)</f>
        <v>0</v>
      </c>
      <c r="AC1177" s="142">
        <f t="shared" ref="AC1177:AC1240" si="233">(X1177*Q1177/1000)</f>
        <v>0</v>
      </c>
      <c r="AD1177" s="143">
        <f t="shared" ref="AD1177:AD1240" si="234">(X1177*O1177)</f>
        <v>0</v>
      </c>
      <c r="AE1177" s="144" t="str">
        <f t="shared" ref="AE1177:AE1240" si="235">IF(N1177="1.1G",(P1177/1000)*X1177,"")</f>
        <v/>
      </c>
      <c r="AF1177" s="144" t="str">
        <f t="shared" ref="AF1177:AF1240" si="236">IF(N1177="1.3G",(P1177/1000)*X1177,"")</f>
        <v/>
      </c>
      <c r="AG1177" s="144">
        <f t="shared" ref="AG1177:AG1240" si="237">IF(N1177="1.4G",(P1177/1000)*X1177,"")</f>
        <v>0</v>
      </c>
      <c r="AH1177" s="591">
        <f t="shared" ref="AH1177:AH1240" si="238">SUM(AE1177:AG1177)</f>
        <v>0</v>
      </c>
    </row>
    <row r="1178" spans="1:34">
      <c r="A1178" s="573"/>
      <c r="B1178" s="13">
        <v>155</v>
      </c>
      <c r="C1178" s="341" t="s">
        <v>2877</v>
      </c>
      <c r="D1178" s="341" t="s">
        <v>2874</v>
      </c>
      <c r="E1178" s="379" t="s">
        <v>335</v>
      </c>
      <c r="F1178" s="405">
        <v>6</v>
      </c>
      <c r="G1178" s="8"/>
      <c r="H1178" s="413">
        <v>390</v>
      </c>
      <c r="I1178" s="146">
        <f t="shared" si="228"/>
        <v>273</v>
      </c>
      <c r="J1178" s="255">
        <f t="shared" si="229"/>
        <v>10.5</v>
      </c>
      <c r="K1178" s="8" t="s">
        <v>3207</v>
      </c>
      <c r="L1178" s="401"/>
      <c r="M1178" s="229"/>
      <c r="N1178" s="8" t="s">
        <v>10</v>
      </c>
      <c r="O1178" s="426">
        <v>5.6627999999999998E-2</v>
      </c>
      <c r="P1178" s="423">
        <v>1500</v>
      </c>
      <c r="Q1178" s="439">
        <v>10000</v>
      </c>
      <c r="R1178" s="451" t="s">
        <v>3932</v>
      </c>
      <c r="S1178" s="454"/>
      <c r="T1178" s="425"/>
      <c r="U1178" s="506"/>
      <c r="V1178" s="530"/>
      <c r="W1178" s="470" t="s">
        <v>5031</v>
      </c>
      <c r="X1178" s="169"/>
      <c r="Y1178" s="238" t="s">
        <v>245</v>
      </c>
      <c r="Z1178" s="145">
        <f t="shared" si="230"/>
        <v>0</v>
      </c>
      <c r="AA1178" s="145">
        <f t="shared" si="231"/>
        <v>0</v>
      </c>
      <c r="AB1178" s="257">
        <f t="shared" si="232"/>
        <v>0</v>
      </c>
      <c r="AC1178" s="142">
        <f t="shared" si="233"/>
        <v>0</v>
      </c>
      <c r="AD1178" s="143">
        <f t="shared" si="234"/>
        <v>0</v>
      </c>
      <c r="AE1178" s="144" t="str">
        <f t="shared" si="235"/>
        <v/>
      </c>
      <c r="AF1178" s="144" t="str">
        <f t="shared" si="236"/>
        <v/>
      </c>
      <c r="AG1178" s="144">
        <f t="shared" si="237"/>
        <v>0</v>
      </c>
      <c r="AH1178" s="591">
        <f t="shared" si="238"/>
        <v>0</v>
      </c>
    </row>
    <row r="1179" spans="1:34">
      <c r="A1179" s="573"/>
      <c r="B1179" s="13">
        <v>155</v>
      </c>
      <c r="C1179" s="341" t="s">
        <v>2878</v>
      </c>
      <c r="D1179" s="341" t="s">
        <v>2874</v>
      </c>
      <c r="E1179" s="379" t="s">
        <v>335</v>
      </c>
      <c r="F1179" s="405">
        <v>6</v>
      </c>
      <c r="G1179" s="8"/>
      <c r="H1179" s="413">
        <v>390</v>
      </c>
      <c r="I1179" s="146">
        <f t="shared" si="228"/>
        <v>273</v>
      </c>
      <c r="J1179" s="255">
        <f t="shared" si="229"/>
        <v>10.5</v>
      </c>
      <c r="K1179" s="8" t="s">
        <v>3207</v>
      </c>
      <c r="L1179" s="401"/>
      <c r="M1179" s="229"/>
      <c r="N1179" s="8" t="s">
        <v>10</v>
      </c>
      <c r="O1179" s="426">
        <v>5.6627999999999998E-2</v>
      </c>
      <c r="P1179" s="423">
        <v>1500</v>
      </c>
      <c r="Q1179" s="439">
        <v>10000</v>
      </c>
      <c r="R1179" s="451" t="s">
        <v>3932</v>
      </c>
      <c r="S1179" s="454"/>
      <c r="T1179" s="425"/>
      <c r="U1179" s="506"/>
      <c r="V1179" s="530"/>
      <c r="W1179" s="470" t="s">
        <v>5032</v>
      </c>
      <c r="X1179" s="169"/>
      <c r="Y1179" s="71" t="s">
        <v>245</v>
      </c>
      <c r="Z1179" s="145">
        <f t="shared" si="230"/>
        <v>0</v>
      </c>
      <c r="AA1179" s="145">
        <f t="shared" si="231"/>
        <v>0</v>
      </c>
      <c r="AB1179" s="257">
        <f t="shared" si="232"/>
        <v>0</v>
      </c>
      <c r="AC1179" s="142">
        <f t="shared" si="233"/>
        <v>0</v>
      </c>
      <c r="AD1179" s="143">
        <f t="shared" si="234"/>
        <v>0</v>
      </c>
      <c r="AE1179" s="144" t="str">
        <f t="shared" si="235"/>
        <v/>
      </c>
      <c r="AF1179" s="144" t="str">
        <f t="shared" si="236"/>
        <v/>
      </c>
      <c r="AG1179" s="144">
        <f t="shared" si="237"/>
        <v>0</v>
      </c>
      <c r="AH1179" s="591">
        <f t="shared" si="238"/>
        <v>0</v>
      </c>
    </row>
    <row r="1180" spans="1:34">
      <c r="A1180" s="573"/>
      <c r="B1180" s="13">
        <v>155</v>
      </c>
      <c r="C1180" s="341" t="s">
        <v>2879</v>
      </c>
      <c r="D1180" s="341" t="s">
        <v>2874</v>
      </c>
      <c r="E1180" s="379" t="s">
        <v>335</v>
      </c>
      <c r="F1180" s="405">
        <v>6</v>
      </c>
      <c r="G1180" s="8"/>
      <c r="H1180" s="413">
        <v>390</v>
      </c>
      <c r="I1180" s="146">
        <f t="shared" si="228"/>
        <v>273</v>
      </c>
      <c r="J1180" s="255">
        <f t="shared" si="229"/>
        <v>10.5</v>
      </c>
      <c r="K1180" s="8" t="s">
        <v>3207</v>
      </c>
      <c r="L1180" s="401"/>
      <c r="M1180" s="229"/>
      <c r="N1180" s="8" t="s">
        <v>10</v>
      </c>
      <c r="O1180" s="426">
        <v>5.6627999999999998E-2</v>
      </c>
      <c r="P1180" s="423">
        <v>1500</v>
      </c>
      <c r="Q1180" s="439">
        <v>10000</v>
      </c>
      <c r="R1180" s="451" t="s">
        <v>3932</v>
      </c>
      <c r="S1180" s="454"/>
      <c r="T1180" s="425"/>
      <c r="U1180" s="506"/>
      <c r="V1180" s="530"/>
      <c r="W1180" s="470" t="s">
        <v>5033</v>
      </c>
      <c r="X1180" s="169"/>
      <c r="Y1180" s="71" t="s">
        <v>245</v>
      </c>
      <c r="Z1180" s="145">
        <f t="shared" si="230"/>
        <v>0</v>
      </c>
      <c r="AA1180" s="145">
        <f t="shared" si="231"/>
        <v>0</v>
      </c>
      <c r="AB1180" s="257">
        <f t="shared" si="232"/>
        <v>0</v>
      </c>
      <c r="AC1180" s="142">
        <f t="shared" si="233"/>
        <v>0</v>
      </c>
      <c r="AD1180" s="143">
        <f t="shared" si="234"/>
        <v>0</v>
      </c>
      <c r="AE1180" s="144" t="str">
        <f t="shared" si="235"/>
        <v/>
      </c>
      <c r="AF1180" s="144" t="str">
        <f t="shared" si="236"/>
        <v/>
      </c>
      <c r="AG1180" s="144">
        <f t="shared" si="237"/>
        <v>0</v>
      </c>
      <c r="AH1180" s="591">
        <f t="shared" si="238"/>
        <v>0</v>
      </c>
    </row>
    <row r="1181" spans="1:34">
      <c r="A1181" s="573"/>
      <c r="B1181" s="13">
        <v>155</v>
      </c>
      <c r="C1181" s="341" t="s">
        <v>2880</v>
      </c>
      <c r="D1181" s="341" t="s">
        <v>2874</v>
      </c>
      <c r="E1181" s="379" t="s">
        <v>335</v>
      </c>
      <c r="F1181" s="405">
        <v>6</v>
      </c>
      <c r="G1181" s="8"/>
      <c r="H1181" s="413">
        <v>655</v>
      </c>
      <c r="I1181" s="146">
        <f t="shared" si="228"/>
        <v>458.49999999999994</v>
      </c>
      <c r="J1181" s="255">
        <f t="shared" si="229"/>
        <v>17.634615384615383</v>
      </c>
      <c r="K1181" s="8" t="s">
        <v>3207</v>
      </c>
      <c r="L1181" s="401"/>
      <c r="M1181" s="229"/>
      <c r="N1181" s="8" t="s">
        <v>3208</v>
      </c>
      <c r="O1181" s="426">
        <v>5.6627999999999998E-2</v>
      </c>
      <c r="P1181" s="423">
        <v>1500</v>
      </c>
      <c r="Q1181" s="439">
        <v>10000</v>
      </c>
      <c r="R1181" s="451" t="s">
        <v>3932</v>
      </c>
      <c r="S1181" s="454"/>
      <c r="T1181" s="425"/>
      <c r="U1181" s="506"/>
      <c r="V1181" s="530"/>
      <c r="W1181" s="470" t="s">
        <v>5034</v>
      </c>
      <c r="X1181" s="169"/>
      <c r="Y1181" s="71" t="s">
        <v>246</v>
      </c>
      <c r="Z1181" s="145">
        <f t="shared" si="230"/>
        <v>0</v>
      </c>
      <c r="AA1181" s="145">
        <f t="shared" si="231"/>
        <v>0</v>
      </c>
      <c r="AB1181" s="257">
        <f t="shared" si="232"/>
        <v>0</v>
      </c>
      <c r="AC1181" s="142">
        <f t="shared" si="233"/>
        <v>0</v>
      </c>
      <c r="AD1181" s="143">
        <f t="shared" si="234"/>
        <v>0</v>
      </c>
      <c r="AE1181" s="144" t="str">
        <f t="shared" si="235"/>
        <v/>
      </c>
      <c r="AF1181" s="144">
        <f t="shared" si="236"/>
        <v>0</v>
      </c>
      <c r="AG1181" s="144" t="str">
        <f t="shared" si="237"/>
        <v/>
      </c>
      <c r="AH1181" s="591">
        <f t="shared" si="238"/>
        <v>0</v>
      </c>
    </row>
    <row r="1182" spans="1:34" ht="15.75">
      <c r="A1182" s="340" t="s">
        <v>5764</v>
      </c>
      <c r="B1182" s="13"/>
      <c r="C1182" s="348"/>
      <c r="D1182" s="348"/>
      <c r="E1182" s="380"/>
      <c r="F1182" s="1"/>
      <c r="G1182" s="8"/>
      <c r="H1182" s="413"/>
      <c r="I1182" s="410"/>
      <c r="J1182" s="565"/>
      <c r="K1182" s="10"/>
      <c r="L1182" s="8"/>
      <c r="M1182" s="478"/>
      <c r="N1182" s="10"/>
      <c r="O1182" s="10"/>
      <c r="P1182" s="423"/>
      <c r="Q1182" s="439"/>
      <c r="R1182" s="432"/>
      <c r="S1182" s="458"/>
      <c r="T1182" s="471"/>
      <c r="U1182" s="478"/>
      <c r="V1182" s="504"/>
      <c r="W1182" s="471"/>
      <c r="X1182" s="137"/>
      <c r="Y1182" s="71" t="s">
        <v>1015</v>
      </c>
      <c r="Z1182" s="195"/>
      <c r="AA1182" s="195"/>
      <c r="AB1182" s="142"/>
      <c r="AC1182" s="142"/>
      <c r="AD1182" s="143"/>
      <c r="AE1182" s="144"/>
      <c r="AF1182" s="144"/>
      <c r="AG1182" s="144"/>
      <c r="AH1182" s="591"/>
    </row>
    <row r="1183" spans="1:34">
      <c r="A1183" s="573"/>
      <c r="B1183" s="13">
        <v>156</v>
      </c>
      <c r="C1183" s="341" t="s">
        <v>2881</v>
      </c>
      <c r="D1183" s="372" t="s">
        <v>2882</v>
      </c>
      <c r="E1183" s="379" t="s">
        <v>1813</v>
      </c>
      <c r="F1183" s="8">
        <v>12</v>
      </c>
      <c r="G1183" s="8"/>
      <c r="H1183" s="413">
        <v>779</v>
      </c>
      <c r="I1183" s="146">
        <f t="shared" si="228"/>
        <v>545.29999999999995</v>
      </c>
      <c r="J1183" s="255">
        <f t="shared" si="229"/>
        <v>20.973076923076921</v>
      </c>
      <c r="K1183" s="8" t="s">
        <v>3526</v>
      </c>
      <c r="L1183" s="401"/>
      <c r="M1183" s="229"/>
      <c r="N1183" s="8" t="s">
        <v>3208</v>
      </c>
      <c r="O1183" s="426">
        <v>4.2525E-2</v>
      </c>
      <c r="P1183" s="423">
        <v>7920</v>
      </c>
      <c r="Q1183" s="439">
        <v>18000</v>
      </c>
      <c r="R1183" s="451" t="s">
        <v>5230</v>
      </c>
      <c r="S1183" s="461" t="s">
        <v>3315</v>
      </c>
      <c r="T1183" s="448"/>
      <c r="U1183" s="506"/>
      <c r="V1183" s="529" t="s">
        <v>5035</v>
      </c>
      <c r="W1183" s="479" t="s">
        <v>5036</v>
      </c>
      <c r="X1183" s="169"/>
      <c r="Y1183" s="641" t="s">
        <v>245</v>
      </c>
      <c r="Z1183" s="145">
        <f t="shared" si="230"/>
        <v>0</v>
      </c>
      <c r="AA1183" s="145">
        <f t="shared" si="231"/>
        <v>0</v>
      </c>
      <c r="AB1183" s="257">
        <f t="shared" si="232"/>
        <v>0</v>
      </c>
      <c r="AC1183" s="142">
        <f t="shared" si="233"/>
        <v>0</v>
      </c>
      <c r="AD1183" s="143">
        <f t="shared" si="234"/>
        <v>0</v>
      </c>
      <c r="AE1183" s="144" t="str">
        <f t="shared" si="235"/>
        <v/>
      </c>
      <c r="AF1183" s="144">
        <f t="shared" si="236"/>
        <v>0</v>
      </c>
      <c r="AG1183" s="144" t="str">
        <f t="shared" si="237"/>
        <v/>
      </c>
      <c r="AH1183" s="591">
        <f t="shared" si="238"/>
        <v>0</v>
      </c>
    </row>
    <row r="1184" spans="1:34">
      <c r="A1184" s="573"/>
      <c r="B1184" s="13">
        <v>156</v>
      </c>
      <c r="C1184" s="341" t="s">
        <v>2883</v>
      </c>
      <c r="D1184" s="372" t="s">
        <v>2884</v>
      </c>
      <c r="E1184" s="379" t="s">
        <v>1813</v>
      </c>
      <c r="F1184" s="8">
        <v>12</v>
      </c>
      <c r="G1184" s="8"/>
      <c r="H1184" s="413">
        <v>683</v>
      </c>
      <c r="I1184" s="146">
        <f t="shared" si="228"/>
        <v>478.09999999999997</v>
      </c>
      <c r="J1184" s="255">
        <f t="shared" si="229"/>
        <v>18.388461538461538</v>
      </c>
      <c r="K1184" s="8" t="s">
        <v>3526</v>
      </c>
      <c r="L1184" s="401"/>
      <c r="M1184" s="229"/>
      <c r="N1184" s="8" t="s">
        <v>3208</v>
      </c>
      <c r="O1184" s="426">
        <v>4.2525E-2</v>
      </c>
      <c r="P1184" s="423">
        <v>7920</v>
      </c>
      <c r="Q1184" s="439">
        <v>18000</v>
      </c>
      <c r="R1184" s="451" t="s">
        <v>5230</v>
      </c>
      <c r="S1184" s="461" t="s">
        <v>3315</v>
      </c>
      <c r="T1184" s="448"/>
      <c r="U1184" s="506"/>
      <c r="V1184" s="529" t="s">
        <v>5037</v>
      </c>
      <c r="W1184" s="479" t="s">
        <v>5038</v>
      </c>
      <c r="X1184" s="169"/>
      <c r="Y1184" s="71" t="s">
        <v>245</v>
      </c>
      <c r="Z1184" s="145">
        <f t="shared" si="230"/>
        <v>0</v>
      </c>
      <c r="AA1184" s="145">
        <f t="shared" si="231"/>
        <v>0</v>
      </c>
      <c r="AB1184" s="257">
        <f t="shared" si="232"/>
        <v>0</v>
      </c>
      <c r="AC1184" s="142">
        <f t="shared" si="233"/>
        <v>0</v>
      </c>
      <c r="AD1184" s="143">
        <f t="shared" si="234"/>
        <v>0</v>
      </c>
      <c r="AE1184" s="144" t="str">
        <f t="shared" si="235"/>
        <v/>
      </c>
      <c r="AF1184" s="144">
        <f t="shared" si="236"/>
        <v>0</v>
      </c>
      <c r="AG1184" s="144" t="str">
        <f t="shared" si="237"/>
        <v/>
      </c>
      <c r="AH1184" s="591">
        <f t="shared" si="238"/>
        <v>0</v>
      </c>
    </row>
    <row r="1185" spans="1:34">
      <c r="A1185" s="573"/>
      <c r="B1185" s="13">
        <v>156</v>
      </c>
      <c r="C1185" s="341" t="s">
        <v>2885</v>
      </c>
      <c r="D1185" s="372" t="s">
        <v>2886</v>
      </c>
      <c r="E1185" s="379" t="s">
        <v>1813</v>
      </c>
      <c r="F1185" s="8">
        <v>12</v>
      </c>
      <c r="G1185" s="8"/>
      <c r="H1185" s="413">
        <v>714</v>
      </c>
      <c r="I1185" s="146">
        <f t="shared" si="228"/>
        <v>499.79999999999995</v>
      </c>
      <c r="J1185" s="255">
        <f t="shared" si="229"/>
        <v>19.223076923076921</v>
      </c>
      <c r="K1185" s="8" t="s">
        <v>3526</v>
      </c>
      <c r="L1185" s="401"/>
      <c r="M1185" s="229"/>
      <c r="N1185" s="8" t="s">
        <v>3208</v>
      </c>
      <c r="O1185" s="426">
        <v>4.2525E-2</v>
      </c>
      <c r="P1185" s="423">
        <v>7920</v>
      </c>
      <c r="Q1185" s="439">
        <v>18000</v>
      </c>
      <c r="R1185" s="451" t="s">
        <v>5230</v>
      </c>
      <c r="S1185" s="461" t="s">
        <v>3315</v>
      </c>
      <c r="T1185" s="448"/>
      <c r="U1185" s="506"/>
      <c r="V1185" s="519" t="s">
        <v>5039</v>
      </c>
      <c r="W1185" s="479" t="s">
        <v>5040</v>
      </c>
      <c r="X1185" s="169"/>
      <c r="Y1185" s="641" t="s">
        <v>245</v>
      </c>
      <c r="Z1185" s="145">
        <f t="shared" si="230"/>
        <v>0</v>
      </c>
      <c r="AA1185" s="145">
        <f t="shared" si="231"/>
        <v>0</v>
      </c>
      <c r="AB1185" s="257">
        <f t="shared" si="232"/>
        <v>0</v>
      </c>
      <c r="AC1185" s="142">
        <f t="shared" si="233"/>
        <v>0</v>
      </c>
      <c r="AD1185" s="143">
        <f t="shared" si="234"/>
        <v>0</v>
      </c>
      <c r="AE1185" s="144" t="str">
        <f t="shared" si="235"/>
        <v/>
      </c>
      <c r="AF1185" s="144">
        <f t="shared" si="236"/>
        <v>0</v>
      </c>
      <c r="AG1185" s="144" t="str">
        <f t="shared" si="237"/>
        <v/>
      </c>
      <c r="AH1185" s="591">
        <f t="shared" si="238"/>
        <v>0</v>
      </c>
    </row>
    <row r="1186" spans="1:34">
      <c r="A1186" s="573"/>
      <c r="B1186" s="13">
        <v>156</v>
      </c>
      <c r="C1186" s="341" t="s">
        <v>2887</v>
      </c>
      <c r="D1186" s="372" t="s">
        <v>2888</v>
      </c>
      <c r="E1186" s="379" t="s">
        <v>1813</v>
      </c>
      <c r="F1186" s="8">
        <v>12</v>
      </c>
      <c r="G1186" s="8"/>
      <c r="H1186" s="413">
        <v>714</v>
      </c>
      <c r="I1186" s="146">
        <f t="shared" si="228"/>
        <v>499.79999999999995</v>
      </c>
      <c r="J1186" s="255">
        <f t="shared" si="229"/>
        <v>19.223076923076921</v>
      </c>
      <c r="K1186" s="8" t="s">
        <v>3526</v>
      </c>
      <c r="L1186" s="401"/>
      <c r="M1186" s="229"/>
      <c r="N1186" s="8" t="s">
        <v>3208</v>
      </c>
      <c r="O1186" s="426">
        <v>4.2525E-2</v>
      </c>
      <c r="P1186" s="423">
        <v>7920</v>
      </c>
      <c r="Q1186" s="439">
        <v>18000</v>
      </c>
      <c r="R1186" s="451" t="s">
        <v>5230</v>
      </c>
      <c r="S1186" s="461" t="s">
        <v>3315</v>
      </c>
      <c r="T1186" s="448"/>
      <c r="U1186" s="506"/>
      <c r="V1186" s="519" t="s">
        <v>5041</v>
      </c>
      <c r="W1186" s="479" t="s">
        <v>5042</v>
      </c>
      <c r="X1186" s="169"/>
      <c r="Y1186" s="641" t="s">
        <v>245</v>
      </c>
      <c r="Z1186" s="145">
        <f t="shared" si="230"/>
        <v>0</v>
      </c>
      <c r="AA1186" s="145">
        <f t="shared" si="231"/>
        <v>0</v>
      </c>
      <c r="AB1186" s="257">
        <f t="shared" si="232"/>
        <v>0</v>
      </c>
      <c r="AC1186" s="142">
        <f t="shared" si="233"/>
        <v>0</v>
      </c>
      <c r="AD1186" s="143">
        <f t="shared" si="234"/>
        <v>0</v>
      </c>
      <c r="AE1186" s="144" t="str">
        <f t="shared" si="235"/>
        <v/>
      </c>
      <c r="AF1186" s="144">
        <f t="shared" si="236"/>
        <v>0</v>
      </c>
      <c r="AG1186" s="144" t="str">
        <f t="shared" si="237"/>
        <v/>
      </c>
      <c r="AH1186" s="591">
        <f t="shared" si="238"/>
        <v>0</v>
      </c>
    </row>
    <row r="1187" spans="1:34">
      <c r="A1187" s="573"/>
      <c r="B1187" s="13">
        <v>156</v>
      </c>
      <c r="C1187" s="341" t="s">
        <v>2889</v>
      </c>
      <c r="D1187" s="372" t="s">
        <v>2890</v>
      </c>
      <c r="E1187" s="379" t="s">
        <v>1813</v>
      </c>
      <c r="F1187" s="8">
        <v>12</v>
      </c>
      <c r="G1187" s="8"/>
      <c r="H1187" s="413">
        <v>799</v>
      </c>
      <c r="I1187" s="146">
        <f t="shared" si="228"/>
        <v>559.29999999999995</v>
      </c>
      <c r="J1187" s="255">
        <f t="shared" si="229"/>
        <v>21.511538461538461</v>
      </c>
      <c r="K1187" s="8" t="s">
        <v>3526</v>
      </c>
      <c r="L1187" s="401"/>
      <c r="M1187" s="229"/>
      <c r="N1187" s="8" t="s">
        <v>3208</v>
      </c>
      <c r="O1187" s="426">
        <v>4.2525E-2</v>
      </c>
      <c r="P1187" s="423">
        <v>7920</v>
      </c>
      <c r="Q1187" s="439">
        <v>18000</v>
      </c>
      <c r="R1187" s="451" t="s">
        <v>5230</v>
      </c>
      <c r="S1187" s="461" t="s">
        <v>3315</v>
      </c>
      <c r="T1187" s="448"/>
      <c r="U1187" s="506"/>
      <c r="V1187" s="529" t="s">
        <v>5043</v>
      </c>
      <c r="W1187" s="479" t="s">
        <v>5044</v>
      </c>
      <c r="X1187" s="169"/>
      <c r="Y1187" s="641" t="s">
        <v>245</v>
      </c>
      <c r="Z1187" s="145">
        <f t="shared" si="230"/>
        <v>0</v>
      </c>
      <c r="AA1187" s="145">
        <f t="shared" si="231"/>
        <v>0</v>
      </c>
      <c r="AB1187" s="257">
        <f t="shared" si="232"/>
        <v>0</v>
      </c>
      <c r="AC1187" s="142">
        <f t="shared" si="233"/>
        <v>0</v>
      </c>
      <c r="AD1187" s="143">
        <f t="shared" si="234"/>
        <v>0</v>
      </c>
      <c r="AE1187" s="144" t="str">
        <f t="shared" si="235"/>
        <v/>
      </c>
      <c r="AF1187" s="144">
        <f t="shared" si="236"/>
        <v>0</v>
      </c>
      <c r="AG1187" s="144" t="str">
        <f t="shared" si="237"/>
        <v/>
      </c>
      <c r="AH1187" s="591">
        <f t="shared" si="238"/>
        <v>0</v>
      </c>
    </row>
    <row r="1188" spans="1:34">
      <c r="A1188" s="573"/>
      <c r="B1188" s="13">
        <v>156</v>
      </c>
      <c r="C1188" s="341" t="s">
        <v>2891</v>
      </c>
      <c r="D1188" s="372" t="s">
        <v>2892</v>
      </c>
      <c r="E1188" s="379" t="s">
        <v>1813</v>
      </c>
      <c r="F1188" s="8">
        <v>12</v>
      </c>
      <c r="G1188" s="8"/>
      <c r="H1188" s="413">
        <v>714</v>
      </c>
      <c r="I1188" s="146">
        <f t="shared" si="228"/>
        <v>499.79999999999995</v>
      </c>
      <c r="J1188" s="255">
        <f t="shared" si="229"/>
        <v>19.223076923076921</v>
      </c>
      <c r="K1188" s="8" t="s">
        <v>3526</v>
      </c>
      <c r="L1188" s="401"/>
      <c r="M1188" s="229"/>
      <c r="N1188" s="8" t="s">
        <v>3208</v>
      </c>
      <c r="O1188" s="426">
        <v>4.2525E-2</v>
      </c>
      <c r="P1188" s="423">
        <v>7920</v>
      </c>
      <c r="Q1188" s="439">
        <v>18000</v>
      </c>
      <c r="R1188" s="451" t="s">
        <v>5230</v>
      </c>
      <c r="S1188" s="461" t="s">
        <v>3315</v>
      </c>
      <c r="T1188" s="448"/>
      <c r="U1188" s="506"/>
      <c r="V1188" s="529" t="s">
        <v>5045</v>
      </c>
      <c r="W1188" s="479" t="s">
        <v>761</v>
      </c>
      <c r="X1188" s="169"/>
      <c r="Y1188" s="641" t="s">
        <v>245</v>
      </c>
      <c r="Z1188" s="145">
        <f t="shared" si="230"/>
        <v>0</v>
      </c>
      <c r="AA1188" s="145">
        <f t="shared" si="231"/>
        <v>0</v>
      </c>
      <c r="AB1188" s="257">
        <f t="shared" si="232"/>
        <v>0</v>
      </c>
      <c r="AC1188" s="142">
        <f t="shared" si="233"/>
        <v>0</v>
      </c>
      <c r="AD1188" s="143">
        <f t="shared" si="234"/>
        <v>0</v>
      </c>
      <c r="AE1188" s="144" t="str">
        <f t="shared" si="235"/>
        <v/>
      </c>
      <c r="AF1188" s="144">
        <f t="shared" si="236"/>
        <v>0</v>
      </c>
      <c r="AG1188" s="144" t="str">
        <f t="shared" si="237"/>
        <v/>
      </c>
      <c r="AH1188" s="591">
        <f t="shared" si="238"/>
        <v>0</v>
      </c>
    </row>
    <row r="1189" spans="1:34">
      <c r="A1189" s="573"/>
      <c r="B1189" s="13">
        <v>156</v>
      </c>
      <c r="C1189" s="341" t="s">
        <v>2893</v>
      </c>
      <c r="D1189" s="372" t="s">
        <v>2894</v>
      </c>
      <c r="E1189" s="379" t="s">
        <v>1813</v>
      </c>
      <c r="F1189" s="8">
        <v>12</v>
      </c>
      <c r="G1189" s="8"/>
      <c r="H1189" s="413">
        <v>769</v>
      </c>
      <c r="I1189" s="146">
        <f t="shared" si="228"/>
        <v>538.29999999999995</v>
      </c>
      <c r="J1189" s="255">
        <f t="shared" si="229"/>
        <v>20.70384615384615</v>
      </c>
      <c r="K1189" s="8" t="s">
        <v>3526</v>
      </c>
      <c r="L1189" s="401"/>
      <c r="M1189" s="229"/>
      <c r="N1189" s="8" t="s">
        <v>3208</v>
      </c>
      <c r="O1189" s="426">
        <v>4.2525E-2</v>
      </c>
      <c r="P1189" s="423">
        <v>7920</v>
      </c>
      <c r="Q1189" s="439">
        <v>18000</v>
      </c>
      <c r="R1189" s="451" t="s">
        <v>5230</v>
      </c>
      <c r="S1189" s="461" t="s">
        <v>3315</v>
      </c>
      <c r="T1189" s="448"/>
      <c r="U1189" s="506"/>
      <c r="V1189" s="529" t="s">
        <v>5046</v>
      </c>
      <c r="W1189" s="479" t="s">
        <v>5047</v>
      </c>
      <c r="X1189" s="169"/>
      <c r="Y1189" s="71" t="s">
        <v>245</v>
      </c>
      <c r="Z1189" s="145">
        <f t="shared" si="230"/>
        <v>0</v>
      </c>
      <c r="AA1189" s="145">
        <f t="shared" si="231"/>
        <v>0</v>
      </c>
      <c r="AB1189" s="257">
        <f t="shared" si="232"/>
        <v>0</v>
      </c>
      <c r="AC1189" s="142">
        <f t="shared" si="233"/>
        <v>0</v>
      </c>
      <c r="AD1189" s="143">
        <f t="shared" si="234"/>
        <v>0</v>
      </c>
      <c r="AE1189" s="144" t="str">
        <f t="shared" si="235"/>
        <v/>
      </c>
      <c r="AF1189" s="144">
        <f t="shared" si="236"/>
        <v>0</v>
      </c>
      <c r="AG1189" s="144" t="str">
        <f t="shared" si="237"/>
        <v/>
      </c>
      <c r="AH1189" s="591">
        <f t="shared" si="238"/>
        <v>0</v>
      </c>
    </row>
    <row r="1190" spans="1:34">
      <c r="A1190" s="573"/>
      <c r="B1190" s="13">
        <v>156</v>
      </c>
      <c r="C1190" s="341" t="s">
        <v>2895</v>
      </c>
      <c r="D1190" s="372" t="s">
        <v>2896</v>
      </c>
      <c r="E1190" s="379" t="s">
        <v>1813</v>
      </c>
      <c r="F1190" s="8">
        <v>12</v>
      </c>
      <c r="G1190" s="8"/>
      <c r="H1190" s="413">
        <v>746</v>
      </c>
      <c r="I1190" s="146">
        <f t="shared" si="228"/>
        <v>522.19999999999993</v>
      </c>
      <c r="J1190" s="255">
        <f t="shared" si="229"/>
        <v>20.084615384615383</v>
      </c>
      <c r="K1190" s="8" t="s">
        <v>3526</v>
      </c>
      <c r="L1190" s="401"/>
      <c r="M1190" s="229"/>
      <c r="N1190" s="8" t="s">
        <v>3208</v>
      </c>
      <c r="O1190" s="426">
        <v>4.2525E-2</v>
      </c>
      <c r="P1190" s="423">
        <v>7920</v>
      </c>
      <c r="Q1190" s="439">
        <v>18000</v>
      </c>
      <c r="R1190" s="451" t="s">
        <v>5230</v>
      </c>
      <c r="S1190" s="461" t="s">
        <v>3315</v>
      </c>
      <c r="T1190" s="448"/>
      <c r="U1190" s="506"/>
      <c r="V1190" s="529" t="s">
        <v>5048</v>
      </c>
      <c r="W1190" s="479" t="s">
        <v>5049</v>
      </c>
      <c r="X1190" s="169"/>
      <c r="Y1190" s="641" t="s">
        <v>245</v>
      </c>
      <c r="Z1190" s="145">
        <f t="shared" si="230"/>
        <v>0</v>
      </c>
      <c r="AA1190" s="145">
        <f t="shared" si="231"/>
        <v>0</v>
      </c>
      <c r="AB1190" s="257">
        <f t="shared" si="232"/>
        <v>0</v>
      </c>
      <c r="AC1190" s="142">
        <f t="shared" si="233"/>
        <v>0</v>
      </c>
      <c r="AD1190" s="143">
        <f t="shared" si="234"/>
        <v>0</v>
      </c>
      <c r="AE1190" s="144" t="str">
        <f t="shared" si="235"/>
        <v/>
      </c>
      <c r="AF1190" s="144">
        <f t="shared" si="236"/>
        <v>0</v>
      </c>
      <c r="AG1190" s="144" t="str">
        <f t="shared" si="237"/>
        <v/>
      </c>
      <c r="AH1190" s="591">
        <f t="shared" si="238"/>
        <v>0</v>
      </c>
    </row>
    <row r="1191" spans="1:34">
      <c r="A1191" s="573"/>
      <c r="B1191" s="13">
        <v>156</v>
      </c>
      <c r="C1191" s="341" t="s">
        <v>2897</v>
      </c>
      <c r="D1191" s="372" t="s">
        <v>2898</v>
      </c>
      <c r="E1191" s="379" t="s">
        <v>1813</v>
      </c>
      <c r="F1191" s="8">
        <v>12</v>
      </c>
      <c r="G1191" s="8"/>
      <c r="H1191" s="413">
        <v>769</v>
      </c>
      <c r="I1191" s="146">
        <f t="shared" si="228"/>
        <v>538.29999999999995</v>
      </c>
      <c r="J1191" s="255">
        <f t="shared" si="229"/>
        <v>20.70384615384615</v>
      </c>
      <c r="K1191" s="8" t="s">
        <v>3526</v>
      </c>
      <c r="L1191" s="401"/>
      <c r="M1191" s="229"/>
      <c r="N1191" s="8" t="s">
        <v>3208</v>
      </c>
      <c r="O1191" s="426">
        <v>4.2525E-2</v>
      </c>
      <c r="P1191" s="423">
        <v>7920</v>
      </c>
      <c r="Q1191" s="439">
        <v>18000</v>
      </c>
      <c r="R1191" s="451" t="s">
        <v>5230</v>
      </c>
      <c r="S1191" s="461" t="s">
        <v>3315</v>
      </c>
      <c r="T1191" s="448"/>
      <c r="U1191" s="506"/>
      <c r="V1191" s="519" t="s">
        <v>5050</v>
      </c>
      <c r="W1191" s="476" t="s">
        <v>5051</v>
      </c>
      <c r="X1191" s="169"/>
      <c r="Y1191" s="71" t="s">
        <v>245</v>
      </c>
      <c r="Z1191" s="145">
        <f t="shared" si="230"/>
        <v>0</v>
      </c>
      <c r="AA1191" s="145">
        <f t="shared" si="231"/>
        <v>0</v>
      </c>
      <c r="AB1191" s="257">
        <f t="shared" si="232"/>
        <v>0</v>
      </c>
      <c r="AC1191" s="142">
        <f t="shared" si="233"/>
        <v>0</v>
      </c>
      <c r="AD1191" s="143">
        <f t="shared" si="234"/>
        <v>0</v>
      </c>
      <c r="AE1191" s="144" t="str">
        <f t="shared" si="235"/>
        <v/>
      </c>
      <c r="AF1191" s="144">
        <f t="shared" si="236"/>
        <v>0</v>
      </c>
      <c r="AG1191" s="144" t="str">
        <f t="shared" si="237"/>
        <v/>
      </c>
      <c r="AH1191" s="591">
        <f t="shared" si="238"/>
        <v>0</v>
      </c>
    </row>
    <row r="1192" spans="1:34">
      <c r="A1192" s="573"/>
      <c r="B1192" s="13">
        <v>156</v>
      </c>
      <c r="C1192" s="341" t="s">
        <v>2899</v>
      </c>
      <c r="D1192" s="372" t="s">
        <v>2900</v>
      </c>
      <c r="E1192" s="379" t="s">
        <v>1813</v>
      </c>
      <c r="F1192" s="8">
        <v>12</v>
      </c>
      <c r="G1192" s="8"/>
      <c r="H1192" s="413">
        <v>826</v>
      </c>
      <c r="I1192" s="146">
        <f t="shared" si="228"/>
        <v>578.19999999999993</v>
      </c>
      <c r="J1192" s="255">
        <f t="shared" si="229"/>
        <v>22.238461538461536</v>
      </c>
      <c r="K1192" s="8" t="s">
        <v>3526</v>
      </c>
      <c r="L1192" s="401"/>
      <c r="M1192" s="229"/>
      <c r="N1192" s="8" t="s">
        <v>3570</v>
      </c>
      <c r="O1192" s="426">
        <v>4.2525E-2</v>
      </c>
      <c r="P1192" s="423">
        <v>7920</v>
      </c>
      <c r="Q1192" s="439">
        <v>14800</v>
      </c>
      <c r="R1192" s="451" t="s">
        <v>5230</v>
      </c>
      <c r="S1192" s="461" t="s">
        <v>3315</v>
      </c>
      <c r="T1192" s="448"/>
      <c r="U1192" s="506"/>
      <c r="V1192" s="529" t="s">
        <v>5052</v>
      </c>
      <c r="W1192" s="479" t="s">
        <v>764</v>
      </c>
      <c r="X1192" s="169"/>
      <c r="Y1192" s="71" t="s">
        <v>245</v>
      </c>
      <c r="Z1192" s="145">
        <f t="shared" si="230"/>
        <v>0</v>
      </c>
      <c r="AA1192" s="145">
        <f t="shared" si="231"/>
        <v>0</v>
      </c>
      <c r="AB1192" s="257">
        <f t="shared" si="232"/>
        <v>0</v>
      </c>
      <c r="AC1192" s="142">
        <f t="shared" si="233"/>
        <v>0</v>
      </c>
      <c r="AD1192" s="143">
        <f t="shared" si="234"/>
        <v>0</v>
      </c>
      <c r="AE1192" s="144">
        <f t="shared" si="235"/>
        <v>0</v>
      </c>
      <c r="AF1192" s="144" t="str">
        <f t="shared" si="236"/>
        <v/>
      </c>
      <c r="AG1192" s="144" t="str">
        <f t="shared" si="237"/>
        <v/>
      </c>
      <c r="AH1192" s="591">
        <f t="shared" si="238"/>
        <v>0</v>
      </c>
    </row>
    <row r="1193" spans="1:34">
      <c r="A1193" s="573"/>
      <c r="B1193" s="13">
        <v>156</v>
      </c>
      <c r="C1193" s="341" t="s">
        <v>2901</v>
      </c>
      <c r="D1193" s="341" t="s">
        <v>2902</v>
      </c>
      <c r="E1193" s="379" t="s">
        <v>1813</v>
      </c>
      <c r="F1193" s="8">
        <v>12</v>
      </c>
      <c r="G1193" s="8"/>
      <c r="H1193" s="413">
        <v>714</v>
      </c>
      <c r="I1193" s="146">
        <f t="shared" si="228"/>
        <v>499.79999999999995</v>
      </c>
      <c r="J1193" s="255">
        <f t="shared" si="229"/>
        <v>19.223076923076921</v>
      </c>
      <c r="K1193" s="8" t="s">
        <v>3526</v>
      </c>
      <c r="L1193" s="401"/>
      <c r="M1193" s="229"/>
      <c r="N1193" s="8" t="s">
        <v>3208</v>
      </c>
      <c r="O1193" s="426">
        <v>4.2525E-2</v>
      </c>
      <c r="P1193" s="423">
        <v>7920</v>
      </c>
      <c r="Q1193" s="439">
        <v>18000</v>
      </c>
      <c r="R1193" s="451" t="s">
        <v>5230</v>
      </c>
      <c r="S1193" s="461" t="s">
        <v>3315</v>
      </c>
      <c r="T1193" s="448"/>
      <c r="U1193" s="506"/>
      <c r="V1193" s="530"/>
      <c r="W1193" s="425" t="s">
        <v>5053</v>
      </c>
      <c r="X1193" s="169"/>
      <c r="Y1193" s="71" t="s">
        <v>245</v>
      </c>
      <c r="Z1193" s="145">
        <f t="shared" si="230"/>
        <v>0</v>
      </c>
      <c r="AA1193" s="145">
        <f t="shared" si="231"/>
        <v>0</v>
      </c>
      <c r="AB1193" s="257">
        <f t="shared" si="232"/>
        <v>0</v>
      </c>
      <c r="AC1193" s="142">
        <f t="shared" si="233"/>
        <v>0</v>
      </c>
      <c r="AD1193" s="143">
        <f t="shared" si="234"/>
        <v>0</v>
      </c>
      <c r="AE1193" s="144" t="str">
        <f t="shared" si="235"/>
        <v/>
      </c>
      <c r="AF1193" s="144">
        <f t="shared" si="236"/>
        <v>0</v>
      </c>
      <c r="AG1193" s="144" t="str">
        <f t="shared" si="237"/>
        <v/>
      </c>
      <c r="AH1193" s="591">
        <f t="shared" si="238"/>
        <v>0</v>
      </c>
    </row>
    <row r="1194" spans="1:34" ht="15.75">
      <c r="A1194" s="340" t="s">
        <v>5765</v>
      </c>
      <c r="B1194" s="13"/>
      <c r="C1194" s="348"/>
      <c r="D1194" s="348"/>
      <c r="E1194" s="380"/>
      <c r="F1194" s="1"/>
      <c r="G1194" s="8"/>
      <c r="H1194" s="413"/>
      <c r="I1194" s="410"/>
      <c r="J1194" s="565"/>
      <c r="K1194" s="10"/>
      <c r="L1194" s="8"/>
      <c r="M1194" s="478"/>
      <c r="N1194" s="10"/>
      <c r="O1194" s="10"/>
      <c r="P1194" s="423"/>
      <c r="Q1194" s="439"/>
      <c r="R1194" s="432"/>
      <c r="S1194" s="457"/>
      <c r="T1194" s="471"/>
      <c r="U1194" s="478"/>
      <c r="V1194" s="504"/>
      <c r="W1194" s="471"/>
      <c r="X1194" s="137"/>
      <c r="Y1194" s="71" t="s">
        <v>1015</v>
      </c>
      <c r="Z1194" s="195"/>
      <c r="AA1194" s="195"/>
      <c r="AB1194" s="142"/>
      <c r="AC1194" s="142"/>
      <c r="AD1194" s="143"/>
      <c r="AE1194" s="144"/>
      <c r="AF1194" s="144"/>
      <c r="AG1194" s="144"/>
      <c r="AH1194" s="591"/>
    </row>
    <row r="1195" spans="1:34">
      <c r="A1195" s="573"/>
      <c r="B1195" s="13">
        <v>157</v>
      </c>
      <c r="C1195" s="341" t="s">
        <v>2903</v>
      </c>
      <c r="D1195" s="341" t="s">
        <v>2904</v>
      </c>
      <c r="E1195" s="379" t="s">
        <v>315</v>
      </c>
      <c r="F1195" s="8">
        <v>12</v>
      </c>
      <c r="G1195" s="8"/>
      <c r="H1195" s="413">
        <v>752</v>
      </c>
      <c r="I1195" s="146">
        <f t="shared" si="228"/>
        <v>526.4</v>
      </c>
      <c r="J1195" s="255">
        <f t="shared" si="229"/>
        <v>20.246153846153845</v>
      </c>
      <c r="K1195" s="8" t="s">
        <v>3526</v>
      </c>
      <c r="L1195" s="401"/>
      <c r="M1195" s="229"/>
      <c r="N1195" s="8" t="s">
        <v>3208</v>
      </c>
      <c r="O1195" s="426">
        <v>5.2649999999999995E-2</v>
      </c>
      <c r="P1195" s="423">
        <v>12960</v>
      </c>
      <c r="Q1195" s="439">
        <v>16000</v>
      </c>
      <c r="R1195" s="451" t="s">
        <v>3267</v>
      </c>
      <c r="S1195" s="461" t="s">
        <v>3315</v>
      </c>
      <c r="T1195" s="471"/>
      <c r="U1195" s="478"/>
      <c r="V1195" s="522" t="s">
        <v>5054</v>
      </c>
      <c r="W1195" s="487" t="s">
        <v>761</v>
      </c>
      <c r="X1195" s="169"/>
      <c r="Y1195" s="641" t="s">
        <v>245</v>
      </c>
      <c r="Z1195" s="145">
        <f t="shared" si="230"/>
        <v>0</v>
      </c>
      <c r="AA1195" s="145">
        <f t="shared" si="231"/>
        <v>0</v>
      </c>
      <c r="AB1195" s="257">
        <f t="shared" si="232"/>
        <v>0</v>
      </c>
      <c r="AC1195" s="142">
        <f t="shared" si="233"/>
        <v>0</v>
      </c>
      <c r="AD1195" s="143">
        <f t="shared" si="234"/>
        <v>0</v>
      </c>
      <c r="AE1195" s="144" t="str">
        <f t="shared" si="235"/>
        <v/>
      </c>
      <c r="AF1195" s="144">
        <f t="shared" si="236"/>
        <v>0</v>
      </c>
      <c r="AG1195" s="144" t="str">
        <f t="shared" si="237"/>
        <v/>
      </c>
      <c r="AH1195" s="591">
        <f t="shared" si="238"/>
        <v>0</v>
      </c>
    </row>
    <row r="1196" spans="1:34">
      <c r="A1196" s="573"/>
      <c r="B1196" s="13">
        <v>157</v>
      </c>
      <c r="C1196" s="341" t="s">
        <v>2905</v>
      </c>
      <c r="D1196" s="341" t="s">
        <v>2906</v>
      </c>
      <c r="E1196" s="379" t="s">
        <v>315</v>
      </c>
      <c r="F1196" s="8">
        <v>12</v>
      </c>
      <c r="G1196" s="136"/>
      <c r="H1196" s="413">
        <v>720</v>
      </c>
      <c r="I1196" s="146">
        <f t="shared" si="228"/>
        <v>503.99999999999994</v>
      </c>
      <c r="J1196" s="255">
        <f t="shared" si="229"/>
        <v>19.384615384615383</v>
      </c>
      <c r="K1196" s="8" t="s">
        <v>3526</v>
      </c>
      <c r="L1196" s="401"/>
      <c r="M1196" s="229"/>
      <c r="N1196" s="8" t="s">
        <v>3208</v>
      </c>
      <c r="O1196" s="426">
        <v>5.2649999999999995E-2</v>
      </c>
      <c r="P1196" s="423">
        <v>12960</v>
      </c>
      <c r="Q1196" s="439">
        <v>16000</v>
      </c>
      <c r="R1196" s="451" t="s">
        <v>3267</v>
      </c>
      <c r="S1196" s="461" t="s">
        <v>3315</v>
      </c>
      <c r="T1196" s="471"/>
      <c r="U1196" s="478"/>
      <c r="V1196" s="529" t="s">
        <v>5055</v>
      </c>
      <c r="W1196" s="487" t="s">
        <v>5056</v>
      </c>
      <c r="X1196" s="169"/>
      <c r="Y1196" s="641" t="s">
        <v>245</v>
      </c>
      <c r="Z1196" s="145">
        <f t="shared" si="230"/>
        <v>0</v>
      </c>
      <c r="AA1196" s="145">
        <f t="shared" si="231"/>
        <v>0</v>
      </c>
      <c r="AB1196" s="257">
        <f t="shared" si="232"/>
        <v>0</v>
      </c>
      <c r="AC1196" s="142">
        <f t="shared" si="233"/>
        <v>0</v>
      </c>
      <c r="AD1196" s="143">
        <f t="shared" si="234"/>
        <v>0</v>
      </c>
      <c r="AE1196" s="144" t="str">
        <f t="shared" si="235"/>
        <v/>
      </c>
      <c r="AF1196" s="144">
        <f t="shared" si="236"/>
        <v>0</v>
      </c>
      <c r="AG1196" s="144" t="str">
        <f t="shared" si="237"/>
        <v/>
      </c>
      <c r="AH1196" s="591">
        <f t="shared" si="238"/>
        <v>0</v>
      </c>
    </row>
    <row r="1197" spans="1:34">
      <c r="A1197" s="573"/>
      <c r="B1197" s="13">
        <v>157</v>
      </c>
      <c r="C1197" s="341" t="s">
        <v>2907</v>
      </c>
      <c r="D1197" s="341" t="s">
        <v>2908</v>
      </c>
      <c r="E1197" s="379" t="s">
        <v>315</v>
      </c>
      <c r="F1197" s="8">
        <v>12</v>
      </c>
      <c r="G1197" s="8"/>
      <c r="H1197" s="413">
        <v>827</v>
      </c>
      <c r="I1197" s="146">
        <f t="shared" si="228"/>
        <v>578.9</v>
      </c>
      <c r="J1197" s="255">
        <f t="shared" si="229"/>
        <v>22.265384615384615</v>
      </c>
      <c r="K1197" s="8" t="s">
        <v>3526</v>
      </c>
      <c r="L1197" s="401"/>
      <c r="M1197" s="229"/>
      <c r="N1197" s="8" t="s">
        <v>3570</v>
      </c>
      <c r="O1197" s="426">
        <v>5.2649999999999995E-2</v>
      </c>
      <c r="P1197" s="423">
        <v>12960</v>
      </c>
      <c r="Q1197" s="439">
        <v>18400</v>
      </c>
      <c r="R1197" s="451" t="s">
        <v>3267</v>
      </c>
      <c r="S1197" s="461" t="s">
        <v>3315</v>
      </c>
      <c r="T1197" s="471"/>
      <c r="U1197" s="478"/>
      <c r="V1197" s="519" t="s">
        <v>5057</v>
      </c>
      <c r="W1197" s="487" t="s">
        <v>764</v>
      </c>
      <c r="X1197" s="169"/>
      <c r="Y1197" s="71" t="s">
        <v>245</v>
      </c>
      <c r="Z1197" s="145">
        <f t="shared" si="230"/>
        <v>0</v>
      </c>
      <c r="AA1197" s="145">
        <f t="shared" si="231"/>
        <v>0</v>
      </c>
      <c r="AB1197" s="257">
        <f t="shared" si="232"/>
        <v>0</v>
      </c>
      <c r="AC1197" s="142">
        <f t="shared" si="233"/>
        <v>0</v>
      </c>
      <c r="AD1197" s="143">
        <f t="shared" si="234"/>
        <v>0</v>
      </c>
      <c r="AE1197" s="144">
        <f t="shared" si="235"/>
        <v>0</v>
      </c>
      <c r="AF1197" s="144" t="str">
        <f t="shared" si="236"/>
        <v/>
      </c>
      <c r="AG1197" s="144" t="str">
        <f t="shared" si="237"/>
        <v/>
      </c>
      <c r="AH1197" s="591">
        <f t="shared" si="238"/>
        <v>0</v>
      </c>
    </row>
    <row r="1198" spans="1:34" ht="15.75">
      <c r="A1198" s="340" t="s">
        <v>5766</v>
      </c>
      <c r="B1198" s="13"/>
      <c r="C1198" s="348"/>
      <c r="D1198" s="348"/>
      <c r="E1198" s="380"/>
      <c r="F1198" s="1"/>
      <c r="G1198" s="8"/>
      <c r="H1198" s="413"/>
      <c r="I1198" s="410"/>
      <c r="J1198" s="565"/>
      <c r="K1198" s="10"/>
      <c r="L1198" s="8"/>
      <c r="M1198" s="478"/>
      <c r="N1198" s="10"/>
      <c r="O1198" s="10"/>
      <c r="P1198" s="423"/>
      <c r="Q1198" s="439"/>
      <c r="R1198" s="432"/>
      <c r="S1198" s="457"/>
      <c r="T1198" s="471"/>
      <c r="U1198" s="478"/>
      <c r="V1198" s="504"/>
      <c r="W1198" s="471"/>
      <c r="X1198" s="137"/>
      <c r="Y1198" s="71" t="s">
        <v>1015</v>
      </c>
      <c r="Z1198" s="195"/>
      <c r="AA1198" s="195"/>
      <c r="AB1198" s="142"/>
      <c r="AC1198" s="142"/>
      <c r="AD1198" s="143"/>
      <c r="AE1198" s="144"/>
      <c r="AF1198" s="144"/>
      <c r="AG1198" s="144"/>
      <c r="AH1198" s="591"/>
    </row>
    <row r="1199" spans="1:34">
      <c r="A1199" s="573"/>
      <c r="B1199" s="13">
        <v>157</v>
      </c>
      <c r="C1199" s="341" t="s">
        <v>2909</v>
      </c>
      <c r="D1199" s="341" t="s">
        <v>2910</v>
      </c>
      <c r="E1199" s="379" t="s">
        <v>315</v>
      </c>
      <c r="F1199" s="402">
        <v>12</v>
      </c>
      <c r="G1199" s="8"/>
      <c r="H1199" s="412">
        <v>723</v>
      </c>
      <c r="I1199" s="146">
        <f t="shared" si="228"/>
        <v>506.09999999999997</v>
      </c>
      <c r="J1199" s="255">
        <f t="shared" si="229"/>
        <v>19.465384615384615</v>
      </c>
      <c r="K1199" s="8" t="s">
        <v>3526</v>
      </c>
      <c r="L1199" s="401"/>
      <c r="M1199" s="229"/>
      <c r="N1199" s="8" t="s">
        <v>3208</v>
      </c>
      <c r="O1199" s="426">
        <v>5.2649999999999995E-2</v>
      </c>
      <c r="P1199" s="423">
        <v>12960</v>
      </c>
      <c r="Q1199" s="439">
        <v>16000</v>
      </c>
      <c r="R1199" s="451" t="s">
        <v>5230</v>
      </c>
      <c r="S1199" s="461" t="s">
        <v>3315</v>
      </c>
      <c r="T1199" s="432"/>
      <c r="U1199" s="506"/>
      <c r="V1199" s="517"/>
      <c r="W1199" s="484" t="s">
        <v>5058</v>
      </c>
      <c r="X1199" s="169"/>
      <c r="Y1199" s="238" t="s">
        <v>245</v>
      </c>
      <c r="Z1199" s="145">
        <f t="shared" si="230"/>
        <v>0</v>
      </c>
      <c r="AA1199" s="145">
        <f t="shared" si="231"/>
        <v>0</v>
      </c>
      <c r="AB1199" s="257">
        <f t="shared" si="232"/>
        <v>0</v>
      </c>
      <c r="AC1199" s="142">
        <f t="shared" si="233"/>
        <v>0</v>
      </c>
      <c r="AD1199" s="143">
        <f t="shared" si="234"/>
        <v>0</v>
      </c>
      <c r="AE1199" s="144" t="str">
        <f t="shared" si="235"/>
        <v/>
      </c>
      <c r="AF1199" s="144">
        <f t="shared" si="236"/>
        <v>0</v>
      </c>
      <c r="AG1199" s="144" t="str">
        <f t="shared" si="237"/>
        <v/>
      </c>
      <c r="AH1199" s="591">
        <f t="shared" si="238"/>
        <v>0</v>
      </c>
    </row>
    <row r="1200" spans="1:34">
      <c r="A1200" s="573"/>
      <c r="B1200" s="13">
        <v>157</v>
      </c>
      <c r="C1200" s="341" t="s">
        <v>2911</v>
      </c>
      <c r="D1200" s="341" t="s">
        <v>2912</v>
      </c>
      <c r="E1200" s="379" t="s">
        <v>315</v>
      </c>
      <c r="F1200" s="402">
        <v>12</v>
      </c>
      <c r="G1200" s="136"/>
      <c r="H1200" s="412">
        <v>715</v>
      </c>
      <c r="I1200" s="146">
        <f t="shared" si="228"/>
        <v>500.49999999999994</v>
      </c>
      <c r="J1200" s="255">
        <f t="shared" si="229"/>
        <v>19.249999999999996</v>
      </c>
      <c r="K1200" s="8" t="s">
        <v>3526</v>
      </c>
      <c r="L1200" s="401"/>
      <c r="M1200" s="229"/>
      <c r="N1200" s="8" t="s">
        <v>3208</v>
      </c>
      <c r="O1200" s="426">
        <v>5.2649999999999995E-2</v>
      </c>
      <c r="P1200" s="423">
        <v>12960</v>
      </c>
      <c r="Q1200" s="439">
        <v>16000</v>
      </c>
      <c r="R1200" s="451" t="s">
        <v>5230</v>
      </c>
      <c r="S1200" s="461" t="s">
        <v>3315</v>
      </c>
      <c r="T1200" s="432"/>
      <c r="U1200" s="506"/>
      <c r="V1200" s="517"/>
      <c r="W1200" s="346" t="s">
        <v>5059</v>
      </c>
      <c r="X1200" s="169"/>
      <c r="Y1200" s="641" t="s">
        <v>245</v>
      </c>
      <c r="Z1200" s="145">
        <f t="shared" si="230"/>
        <v>0</v>
      </c>
      <c r="AA1200" s="145">
        <f t="shared" si="231"/>
        <v>0</v>
      </c>
      <c r="AB1200" s="257">
        <f t="shared" si="232"/>
        <v>0</v>
      </c>
      <c r="AC1200" s="142">
        <f t="shared" si="233"/>
        <v>0</v>
      </c>
      <c r="AD1200" s="143">
        <f t="shared" si="234"/>
        <v>0</v>
      </c>
      <c r="AE1200" s="144" t="str">
        <f t="shared" si="235"/>
        <v/>
      </c>
      <c r="AF1200" s="144">
        <f t="shared" si="236"/>
        <v>0</v>
      </c>
      <c r="AG1200" s="144" t="str">
        <f t="shared" si="237"/>
        <v/>
      </c>
      <c r="AH1200" s="591">
        <f t="shared" si="238"/>
        <v>0</v>
      </c>
    </row>
    <row r="1201" spans="1:34">
      <c r="A1201" s="573"/>
      <c r="B1201" s="13">
        <v>157</v>
      </c>
      <c r="C1201" s="341" t="s">
        <v>2913</v>
      </c>
      <c r="D1201" s="341" t="s">
        <v>2914</v>
      </c>
      <c r="E1201" s="379" t="s">
        <v>315</v>
      </c>
      <c r="F1201" s="402">
        <v>12</v>
      </c>
      <c r="G1201" s="8"/>
      <c r="H1201" s="412">
        <v>752</v>
      </c>
      <c r="I1201" s="146">
        <f t="shared" si="228"/>
        <v>526.4</v>
      </c>
      <c r="J1201" s="255">
        <f t="shared" si="229"/>
        <v>20.246153846153845</v>
      </c>
      <c r="K1201" s="8" t="s">
        <v>3526</v>
      </c>
      <c r="L1201" s="401"/>
      <c r="M1201" s="229"/>
      <c r="N1201" s="8" t="s">
        <v>3208</v>
      </c>
      <c r="O1201" s="426">
        <v>5.2649999999999995E-2</v>
      </c>
      <c r="P1201" s="423">
        <v>12960</v>
      </c>
      <c r="Q1201" s="439">
        <v>16000</v>
      </c>
      <c r="R1201" s="451" t="s">
        <v>5230</v>
      </c>
      <c r="S1201" s="461" t="s">
        <v>3315</v>
      </c>
      <c r="T1201" s="432"/>
      <c r="U1201" s="506"/>
      <c r="V1201" s="516" t="s">
        <v>5060</v>
      </c>
      <c r="W1201" s="425" t="s">
        <v>5061</v>
      </c>
      <c r="X1201" s="169"/>
      <c r="Y1201" s="641" t="s">
        <v>245</v>
      </c>
      <c r="Z1201" s="145">
        <f t="shared" si="230"/>
        <v>0</v>
      </c>
      <c r="AA1201" s="145">
        <f t="shared" si="231"/>
        <v>0</v>
      </c>
      <c r="AB1201" s="257">
        <f t="shared" si="232"/>
        <v>0</v>
      </c>
      <c r="AC1201" s="142">
        <f t="shared" si="233"/>
        <v>0</v>
      </c>
      <c r="AD1201" s="143">
        <f t="shared" si="234"/>
        <v>0</v>
      </c>
      <c r="AE1201" s="144" t="str">
        <f t="shared" si="235"/>
        <v/>
      </c>
      <c r="AF1201" s="144">
        <f t="shared" si="236"/>
        <v>0</v>
      </c>
      <c r="AG1201" s="144" t="str">
        <f t="shared" si="237"/>
        <v/>
      </c>
      <c r="AH1201" s="591">
        <f t="shared" si="238"/>
        <v>0</v>
      </c>
    </row>
    <row r="1202" spans="1:34">
      <c r="A1202" s="573"/>
      <c r="B1202" s="13">
        <v>157</v>
      </c>
      <c r="C1202" s="341" t="s">
        <v>2915</v>
      </c>
      <c r="D1202" s="341" t="s">
        <v>2916</v>
      </c>
      <c r="E1202" s="379" t="s">
        <v>315</v>
      </c>
      <c r="F1202" s="402">
        <v>12</v>
      </c>
      <c r="G1202" s="8"/>
      <c r="H1202" s="412">
        <v>715</v>
      </c>
      <c r="I1202" s="146">
        <f t="shared" si="228"/>
        <v>500.49999999999994</v>
      </c>
      <c r="J1202" s="255">
        <f t="shared" si="229"/>
        <v>19.249999999999996</v>
      </c>
      <c r="K1202" s="8" t="s">
        <v>3526</v>
      </c>
      <c r="L1202" s="401"/>
      <c r="M1202" s="229"/>
      <c r="N1202" s="8" t="s">
        <v>3208</v>
      </c>
      <c r="O1202" s="426">
        <v>5.2649999999999995E-2</v>
      </c>
      <c r="P1202" s="423">
        <v>12960</v>
      </c>
      <c r="Q1202" s="439">
        <v>16000</v>
      </c>
      <c r="R1202" s="451" t="s">
        <v>5230</v>
      </c>
      <c r="S1202" s="461" t="s">
        <v>3315</v>
      </c>
      <c r="T1202" s="432"/>
      <c r="U1202" s="506"/>
      <c r="V1202" s="516" t="s">
        <v>5062</v>
      </c>
      <c r="W1202" s="346" t="s">
        <v>5051</v>
      </c>
      <c r="X1202" s="169"/>
      <c r="Y1202" s="641" t="s">
        <v>245</v>
      </c>
      <c r="Z1202" s="145">
        <f t="shared" si="230"/>
        <v>0</v>
      </c>
      <c r="AA1202" s="145">
        <f t="shared" si="231"/>
        <v>0</v>
      </c>
      <c r="AB1202" s="257">
        <f t="shared" si="232"/>
        <v>0</v>
      </c>
      <c r="AC1202" s="142">
        <f t="shared" si="233"/>
        <v>0</v>
      </c>
      <c r="AD1202" s="143">
        <f t="shared" si="234"/>
        <v>0</v>
      </c>
      <c r="AE1202" s="144" t="str">
        <f t="shared" si="235"/>
        <v/>
      </c>
      <c r="AF1202" s="144">
        <f t="shared" si="236"/>
        <v>0</v>
      </c>
      <c r="AG1202" s="144" t="str">
        <f t="shared" si="237"/>
        <v/>
      </c>
      <c r="AH1202" s="591">
        <f t="shared" si="238"/>
        <v>0</v>
      </c>
    </row>
    <row r="1203" spans="1:34">
      <c r="A1203" s="573"/>
      <c r="B1203" s="13">
        <v>157</v>
      </c>
      <c r="C1203" s="341" t="s">
        <v>2917</v>
      </c>
      <c r="D1203" s="388" t="s">
        <v>2918</v>
      </c>
      <c r="E1203" s="379" t="s">
        <v>315</v>
      </c>
      <c r="F1203" s="402">
        <v>12</v>
      </c>
      <c r="G1203" s="8"/>
      <c r="H1203" s="412">
        <v>720</v>
      </c>
      <c r="I1203" s="146">
        <f t="shared" si="228"/>
        <v>503.99999999999994</v>
      </c>
      <c r="J1203" s="255">
        <f t="shared" si="229"/>
        <v>19.384615384615383</v>
      </c>
      <c r="K1203" s="8" t="s">
        <v>3526</v>
      </c>
      <c r="L1203" s="401"/>
      <c r="M1203" s="229"/>
      <c r="N1203" s="8" t="s">
        <v>3208</v>
      </c>
      <c r="O1203" s="426">
        <v>5.2649999999999995E-2</v>
      </c>
      <c r="P1203" s="423">
        <v>12960</v>
      </c>
      <c r="Q1203" s="439">
        <v>16000</v>
      </c>
      <c r="R1203" s="451" t="s">
        <v>5230</v>
      </c>
      <c r="S1203" s="461" t="s">
        <v>3315</v>
      </c>
      <c r="T1203" s="432"/>
      <c r="U1203" s="506"/>
      <c r="V1203" s="516" t="s">
        <v>5063</v>
      </c>
      <c r="W1203" s="485" t="s">
        <v>5064</v>
      </c>
      <c r="X1203" s="169"/>
      <c r="Y1203" s="641" t="s">
        <v>245</v>
      </c>
      <c r="Z1203" s="145">
        <f t="shared" si="230"/>
        <v>0</v>
      </c>
      <c r="AA1203" s="145">
        <f t="shared" si="231"/>
        <v>0</v>
      </c>
      <c r="AB1203" s="257">
        <f t="shared" si="232"/>
        <v>0</v>
      </c>
      <c r="AC1203" s="142">
        <f t="shared" si="233"/>
        <v>0</v>
      </c>
      <c r="AD1203" s="143">
        <f t="shared" si="234"/>
        <v>0</v>
      </c>
      <c r="AE1203" s="144" t="str">
        <f t="shared" si="235"/>
        <v/>
      </c>
      <c r="AF1203" s="144">
        <f t="shared" si="236"/>
        <v>0</v>
      </c>
      <c r="AG1203" s="144" t="str">
        <f t="shared" si="237"/>
        <v/>
      </c>
      <c r="AH1203" s="591">
        <f t="shared" si="238"/>
        <v>0</v>
      </c>
    </row>
    <row r="1204" spans="1:34">
      <c r="A1204" s="573"/>
      <c r="B1204" s="13">
        <v>157</v>
      </c>
      <c r="C1204" s="341" t="s">
        <v>2919</v>
      </c>
      <c r="D1204" s="341" t="s">
        <v>2920</v>
      </c>
      <c r="E1204" s="379" t="s">
        <v>315</v>
      </c>
      <c r="F1204" s="402">
        <v>12</v>
      </c>
      <c r="G1204" s="8"/>
      <c r="H1204" s="412">
        <v>720</v>
      </c>
      <c r="I1204" s="146">
        <f t="shared" si="228"/>
        <v>503.99999999999994</v>
      </c>
      <c r="J1204" s="255">
        <f t="shared" si="229"/>
        <v>19.384615384615383</v>
      </c>
      <c r="K1204" s="8" t="s">
        <v>3526</v>
      </c>
      <c r="L1204" s="401"/>
      <c r="M1204" s="229"/>
      <c r="N1204" s="8" t="s">
        <v>3208</v>
      </c>
      <c r="O1204" s="426">
        <v>5.2649999999999995E-2</v>
      </c>
      <c r="P1204" s="423">
        <v>12960</v>
      </c>
      <c r="Q1204" s="439">
        <v>16000</v>
      </c>
      <c r="R1204" s="451" t="s">
        <v>5230</v>
      </c>
      <c r="S1204" s="461" t="s">
        <v>3315</v>
      </c>
      <c r="T1204" s="432"/>
      <c r="U1204" s="506"/>
      <c r="V1204" s="516" t="s">
        <v>5065</v>
      </c>
      <c r="W1204" s="346" t="s">
        <v>5036</v>
      </c>
      <c r="X1204" s="169"/>
      <c r="Y1204" s="641" t="s">
        <v>245</v>
      </c>
      <c r="Z1204" s="145">
        <f t="shared" si="230"/>
        <v>0</v>
      </c>
      <c r="AA1204" s="145">
        <f t="shared" si="231"/>
        <v>0</v>
      </c>
      <c r="AB1204" s="257">
        <f t="shared" si="232"/>
        <v>0</v>
      </c>
      <c r="AC1204" s="142">
        <f t="shared" si="233"/>
        <v>0</v>
      </c>
      <c r="AD1204" s="143">
        <f t="shared" si="234"/>
        <v>0</v>
      </c>
      <c r="AE1204" s="144" t="str">
        <f t="shared" si="235"/>
        <v/>
      </c>
      <c r="AF1204" s="144">
        <f t="shared" si="236"/>
        <v>0</v>
      </c>
      <c r="AG1204" s="144" t="str">
        <f t="shared" si="237"/>
        <v/>
      </c>
      <c r="AH1204" s="591">
        <f t="shared" si="238"/>
        <v>0</v>
      </c>
    </row>
    <row r="1205" spans="1:34">
      <c r="A1205" s="573"/>
      <c r="B1205" s="13">
        <v>157</v>
      </c>
      <c r="C1205" s="341" t="s">
        <v>2921</v>
      </c>
      <c r="D1205" s="388" t="s">
        <v>2922</v>
      </c>
      <c r="E1205" s="379" t="s">
        <v>315</v>
      </c>
      <c r="F1205" s="402">
        <v>12</v>
      </c>
      <c r="G1205" s="8"/>
      <c r="H1205" s="412">
        <v>752</v>
      </c>
      <c r="I1205" s="146">
        <f t="shared" si="228"/>
        <v>526.4</v>
      </c>
      <c r="J1205" s="255">
        <f t="shared" si="229"/>
        <v>20.246153846153845</v>
      </c>
      <c r="K1205" s="8" t="s">
        <v>3526</v>
      </c>
      <c r="L1205" s="401"/>
      <c r="M1205" s="229"/>
      <c r="N1205" s="8" t="s">
        <v>3208</v>
      </c>
      <c r="O1205" s="426">
        <v>5.2649999999999995E-2</v>
      </c>
      <c r="P1205" s="423">
        <v>12960</v>
      </c>
      <c r="Q1205" s="439">
        <v>16000</v>
      </c>
      <c r="R1205" s="451" t="s">
        <v>5230</v>
      </c>
      <c r="S1205" s="461" t="s">
        <v>3315</v>
      </c>
      <c r="T1205" s="432"/>
      <c r="U1205" s="506"/>
      <c r="V1205" s="517"/>
      <c r="W1205" s="485" t="s">
        <v>5066</v>
      </c>
      <c r="X1205" s="169"/>
      <c r="Y1205" s="71" t="s">
        <v>6649</v>
      </c>
      <c r="Z1205" s="145">
        <f t="shared" si="230"/>
        <v>0</v>
      </c>
      <c r="AA1205" s="145">
        <f t="shared" si="231"/>
        <v>0</v>
      </c>
      <c r="AB1205" s="257">
        <f t="shared" si="232"/>
        <v>0</v>
      </c>
      <c r="AC1205" s="142">
        <f t="shared" si="233"/>
        <v>0</v>
      </c>
      <c r="AD1205" s="143">
        <f t="shared" si="234"/>
        <v>0</v>
      </c>
      <c r="AE1205" s="144" t="str">
        <f t="shared" si="235"/>
        <v/>
      </c>
      <c r="AF1205" s="144">
        <f t="shared" si="236"/>
        <v>0</v>
      </c>
      <c r="AG1205" s="144" t="str">
        <f t="shared" si="237"/>
        <v/>
      </c>
      <c r="AH1205" s="591">
        <f t="shared" si="238"/>
        <v>0</v>
      </c>
    </row>
    <row r="1206" spans="1:34">
      <c r="A1206" s="573"/>
      <c r="B1206" s="13">
        <v>157</v>
      </c>
      <c r="C1206" s="341" t="s">
        <v>2923</v>
      </c>
      <c r="D1206" s="388" t="s">
        <v>2924</v>
      </c>
      <c r="E1206" s="379" t="s">
        <v>315</v>
      </c>
      <c r="F1206" s="402">
        <v>12</v>
      </c>
      <c r="G1206" s="136"/>
      <c r="H1206" s="412">
        <v>720</v>
      </c>
      <c r="I1206" s="146">
        <f t="shared" si="228"/>
        <v>503.99999999999994</v>
      </c>
      <c r="J1206" s="255">
        <f t="shared" si="229"/>
        <v>19.384615384615383</v>
      </c>
      <c r="K1206" s="8" t="s">
        <v>3526</v>
      </c>
      <c r="L1206" s="401"/>
      <c r="M1206" s="229"/>
      <c r="N1206" s="8" t="s">
        <v>3208</v>
      </c>
      <c r="O1206" s="426">
        <v>5.2649999999999995E-2</v>
      </c>
      <c r="P1206" s="423">
        <v>12960</v>
      </c>
      <c r="Q1206" s="439">
        <v>16000</v>
      </c>
      <c r="R1206" s="451" t="s">
        <v>5230</v>
      </c>
      <c r="S1206" s="461" t="s">
        <v>3315</v>
      </c>
      <c r="T1206" s="432"/>
      <c r="U1206" s="506"/>
      <c r="V1206" s="516" t="s">
        <v>5067</v>
      </c>
      <c r="W1206" s="485" t="s">
        <v>5068</v>
      </c>
      <c r="X1206" s="169"/>
      <c r="Y1206" s="71" t="s">
        <v>6649</v>
      </c>
      <c r="Z1206" s="145">
        <f t="shared" si="230"/>
        <v>0</v>
      </c>
      <c r="AA1206" s="145">
        <f t="shared" si="231"/>
        <v>0</v>
      </c>
      <c r="AB1206" s="257">
        <f t="shared" si="232"/>
        <v>0</v>
      </c>
      <c r="AC1206" s="142">
        <f t="shared" si="233"/>
        <v>0</v>
      </c>
      <c r="AD1206" s="143">
        <f t="shared" si="234"/>
        <v>0</v>
      </c>
      <c r="AE1206" s="144" t="str">
        <f t="shared" si="235"/>
        <v/>
      </c>
      <c r="AF1206" s="144">
        <f t="shared" si="236"/>
        <v>0</v>
      </c>
      <c r="AG1206" s="144" t="str">
        <f t="shared" si="237"/>
        <v/>
      </c>
      <c r="AH1206" s="591">
        <f t="shared" si="238"/>
        <v>0</v>
      </c>
    </row>
    <row r="1207" spans="1:34">
      <c r="A1207" s="573"/>
      <c r="B1207" s="13">
        <v>157</v>
      </c>
      <c r="C1207" s="341" t="s">
        <v>2925</v>
      </c>
      <c r="D1207" s="388" t="s">
        <v>2926</v>
      </c>
      <c r="E1207" s="379" t="s">
        <v>315</v>
      </c>
      <c r="F1207" s="402">
        <v>12</v>
      </c>
      <c r="G1207" s="8"/>
      <c r="H1207" s="412">
        <v>720</v>
      </c>
      <c r="I1207" s="146">
        <f t="shared" si="228"/>
        <v>503.99999999999994</v>
      </c>
      <c r="J1207" s="255">
        <f t="shared" si="229"/>
        <v>19.384615384615383</v>
      </c>
      <c r="K1207" s="8" t="s">
        <v>3526</v>
      </c>
      <c r="L1207" s="401"/>
      <c r="M1207" s="229"/>
      <c r="N1207" s="8" t="s">
        <v>3208</v>
      </c>
      <c r="O1207" s="426">
        <v>5.2649999999999995E-2</v>
      </c>
      <c r="P1207" s="423">
        <v>12960</v>
      </c>
      <c r="Q1207" s="439">
        <v>16000</v>
      </c>
      <c r="R1207" s="451" t="s">
        <v>5230</v>
      </c>
      <c r="S1207" s="461" t="s">
        <v>3315</v>
      </c>
      <c r="T1207" s="432"/>
      <c r="U1207" s="506"/>
      <c r="V1207" s="516" t="s">
        <v>5069</v>
      </c>
      <c r="W1207" s="485" t="s">
        <v>5070</v>
      </c>
      <c r="X1207" s="169"/>
      <c r="Y1207" s="71" t="s">
        <v>247</v>
      </c>
      <c r="Z1207" s="145">
        <f t="shared" si="230"/>
        <v>0</v>
      </c>
      <c r="AA1207" s="145">
        <f t="shared" si="231"/>
        <v>0</v>
      </c>
      <c r="AB1207" s="257">
        <f t="shared" si="232"/>
        <v>0</v>
      </c>
      <c r="AC1207" s="142">
        <f t="shared" si="233"/>
        <v>0</v>
      </c>
      <c r="AD1207" s="143">
        <f t="shared" si="234"/>
        <v>0</v>
      </c>
      <c r="AE1207" s="144" t="str">
        <f t="shared" si="235"/>
        <v/>
      </c>
      <c r="AF1207" s="144">
        <f t="shared" si="236"/>
        <v>0</v>
      </c>
      <c r="AG1207" s="144" t="str">
        <f t="shared" si="237"/>
        <v/>
      </c>
      <c r="AH1207" s="591">
        <f t="shared" si="238"/>
        <v>0</v>
      </c>
    </row>
    <row r="1208" spans="1:34">
      <c r="A1208" s="573"/>
      <c r="B1208" s="13">
        <v>157</v>
      </c>
      <c r="C1208" s="341" t="s">
        <v>2927</v>
      </c>
      <c r="D1208" s="341" t="s">
        <v>2928</v>
      </c>
      <c r="E1208" s="379" t="s">
        <v>315</v>
      </c>
      <c r="F1208" s="402">
        <v>12</v>
      </c>
      <c r="G1208" s="8"/>
      <c r="H1208" s="412">
        <v>752</v>
      </c>
      <c r="I1208" s="146">
        <f t="shared" si="228"/>
        <v>526.4</v>
      </c>
      <c r="J1208" s="255">
        <f t="shared" si="229"/>
        <v>20.246153846153845</v>
      </c>
      <c r="K1208" s="8" t="s">
        <v>3526</v>
      </c>
      <c r="L1208" s="401"/>
      <c r="M1208" s="229"/>
      <c r="N1208" s="8" t="s">
        <v>3208</v>
      </c>
      <c r="O1208" s="426">
        <v>5.2649999999999995E-2</v>
      </c>
      <c r="P1208" s="423">
        <v>12960</v>
      </c>
      <c r="Q1208" s="439">
        <v>16000</v>
      </c>
      <c r="R1208" s="451" t="s">
        <v>5230</v>
      </c>
      <c r="S1208" s="461" t="s">
        <v>3315</v>
      </c>
      <c r="T1208" s="432"/>
      <c r="U1208" s="506"/>
      <c r="V1208" s="516" t="s">
        <v>5071</v>
      </c>
      <c r="W1208" s="346" t="s">
        <v>5049</v>
      </c>
      <c r="X1208" s="169"/>
      <c r="Y1208" s="71" t="s">
        <v>245</v>
      </c>
      <c r="Z1208" s="145">
        <f t="shared" si="230"/>
        <v>0</v>
      </c>
      <c r="AA1208" s="145">
        <f t="shared" si="231"/>
        <v>0</v>
      </c>
      <c r="AB1208" s="257">
        <f t="shared" si="232"/>
        <v>0</v>
      </c>
      <c r="AC1208" s="142">
        <f t="shared" si="233"/>
        <v>0</v>
      </c>
      <c r="AD1208" s="143">
        <f t="shared" si="234"/>
        <v>0</v>
      </c>
      <c r="AE1208" s="144" t="str">
        <f t="shared" si="235"/>
        <v/>
      </c>
      <c r="AF1208" s="144">
        <f t="shared" si="236"/>
        <v>0</v>
      </c>
      <c r="AG1208" s="144" t="str">
        <f t="shared" si="237"/>
        <v/>
      </c>
      <c r="AH1208" s="591">
        <f t="shared" si="238"/>
        <v>0</v>
      </c>
    </row>
    <row r="1209" spans="1:34">
      <c r="A1209" s="573"/>
      <c r="B1209" s="13">
        <v>157</v>
      </c>
      <c r="C1209" s="341" t="s">
        <v>2929</v>
      </c>
      <c r="D1209" s="388" t="s">
        <v>2930</v>
      </c>
      <c r="E1209" s="379" t="s">
        <v>315</v>
      </c>
      <c r="F1209" s="402">
        <v>12</v>
      </c>
      <c r="G1209" s="8"/>
      <c r="H1209" s="412">
        <v>783</v>
      </c>
      <c r="I1209" s="146">
        <f t="shared" si="228"/>
        <v>548.09999999999991</v>
      </c>
      <c r="J1209" s="255">
        <f t="shared" si="229"/>
        <v>21.080769230769228</v>
      </c>
      <c r="K1209" s="8" t="s">
        <v>3526</v>
      </c>
      <c r="L1209" s="401"/>
      <c r="M1209" s="229"/>
      <c r="N1209" s="8" t="s">
        <v>3208</v>
      </c>
      <c r="O1209" s="426">
        <v>5.2649999999999995E-2</v>
      </c>
      <c r="P1209" s="423">
        <v>12960</v>
      </c>
      <c r="Q1209" s="439">
        <v>16000</v>
      </c>
      <c r="R1209" s="451" t="s">
        <v>5230</v>
      </c>
      <c r="S1209" s="461" t="s">
        <v>3315</v>
      </c>
      <c r="T1209" s="432"/>
      <c r="U1209" s="506"/>
      <c r="V1209" s="517"/>
      <c r="W1209" s="485" t="s">
        <v>5072</v>
      </c>
      <c r="X1209" s="169"/>
      <c r="Y1209" s="641" t="s">
        <v>246</v>
      </c>
      <c r="Z1209" s="145">
        <f t="shared" si="230"/>
        <v>0</v>
      </c>
      <c r="AA1209" s="145">
        <f t="shared" si="231"/>
        <v>0</v>
      </c>
      <c r="AB1209" s="257">
        <f t="shared" si="232"/>
        <v>0</v>
      </c>
      <c r="AC1209" s="142">
        <f t="shared" si="233"/>
        <v>0</v>
      </c>
      <c r="AD1209" s="143">
        <f t="shared" si="234"/>
        <v>0</v>
      </c>
      <c r="AE1209" s="144" t="str">
        <f t="shared" si="235"/>
        <v/>
      </c>
      <c r="AF1209" s="144">
        <f t="shared" si="236"/>
        <v>0</v>
      </c>
      <c r="AG1209" s="144" t="str">
        <f t="shared" si="237"/>
        <v/>
      </c>
      <c r="AH1209" s="591">
        <f t="shared" si="238"/>
        <v>0</v>
      </c>
    </row>
    <row r="1210" spans="1:34">
      <c r="A1210" s="573"/>
      <c r="B1210" s="13">
        <v>157</v>
      </c>
      <c r="C1210" s="341" t="s">
        <v>2931</v>
      </c>
      <c r="D1210" s="388" t="s">
        <v>2932</v>
      </c>
      <c r="E1210" s="379" t="s">
        <v>315</v>
      </c>
      <c r="F1210" s="402">
        <v>12</v>
      </c>
      <c r="G1210" s="8"/>
      <c r="H1210" s="412">
        <v>752</v>
      </c>
      <c r="I1210" s="146">
        <f t="shared" si="228"/>
        <v>526.4</v>
      </c>
      <c r="J1210" s="255">
        <f t="shared" si="229"/>
        <v>20.246153846153845</v>
      </c>
      <c r="K1210" s="8" t="s">
        <v>3526</v>
      </c>
      <c r="L1210" s="401"/>
      <c r="M1210" s="229"/>
      <c r="N1210" s="8" t="s">
        <v>3208</v>
      </c>
      <c r="O1210" s="426">
        <v>5.2649999999999995E-2</v>
      </c>
      <c r="P1210" s="423">
        <v>12960</v>
      </c>
      <c r="Q1210" s="439">
        <v>16000</v>
      </c>
      <c r="R1210" s="451" t="s">
        <v>5230</v>
      </c>
      <c r="S1210" s="461" t="s">
        <v>3315</v>
      </c>
      <c r="T1210" s="432"/>
      <c r="U1210" s="506"/>
      <c r="V1210" s="516" t="s">
        <v>5073</v>
      </c>
      <c r="W1210" s="485" t="s">
        <v>5074</v>
      </c>
      <c r="X1210" s="169"/>
      <c r="Y1210" s="71" t="s">
        <v>6649</v>
      </c>
      <c r="Z1210" s="145">
        <f t="shared" si="230"/>
        <v>0</v>
      </c>
      <c r="AA1210" s="145">
        <f t="shared" si="231"/>
        <v>0</v>
      </c>
      <c r="AB1210" s="257">
        <f t="shared" si="232"/>
        <v>0</v>
      </c>
      <c r="AC1210" s="142">
        <f t="shared" si="233"/>
        <v>0</v>
      </c>
      <c r="AD1210" s="143">
        <f t="shared" si="234"/>
        <v>0</v>
      </c>
      <c r="AE1210" s="144" t="str">
        <f t="shared" si="235"/>
        <v/>
      </c>
      <c r="AF1210" s="144">
        <f t="shared" si="236"/>
        <v>0</v>
      </c>
      <c r="AG1210" s="144" t="str">
        <f t="shared" si="237"/>
        <v/>
      </c>
      <c r="AH1210" s="591">
        <f t="shared" si="238"/>
        <v>0</v>
      </c>
    </row>
    <row r="1211" spans="1:34">
      <c r="A1211" s="573"/>
      <c r="B1211" s="13">
        <v>157</v>
      </c>
      <c r="C1211" s="341" t="s">
        <v>2933</v>
      </c>
      <c r="D1211" s="341" t="s">
        <v>2934</v>
      </c>
      <c r="E1211" s="379" t="s">
        <v>315</v>
      </c>
      <c r="F1211" s="402">
        <v>12</v>
      </c>
      <c r="G1211" s="8"/>
      <c r="H1211" s="412">
        <v>715</v>
      </c>
      <c r="I1211" s="146">
        <f t="shared" si="228"/>
        <v>500.49999999999994</v>
      </c>
      <c r="J1211" s="255">
        <f t="shared" si="229"/>
        <v>19.249999999999996</v>
      </c>
      <c r="K1211" s="8" t="s">
        <v>3526</v>
      </c>
      <c r="L1211" s="401"/>
      <c r="M1211" s="229"/>
      <c r="N1211" s="8" t="s">
        <v>3208</v>
      </c>
      <c r="O1211" s="426">
        <v>5.2649999999999995E-2</v>
      </c>
      <c r="P1211" s="423">
        <v>12960</v>
      </c>
      <c r="Q1211" s="439">
        <v>16000</v>
      </c>
      <c r="R1211" s="451" t="s">
        <v>5230</v>
      </c>
      <c r="S1211" s="461" t="s">
        <v>3315</v>
      </c>
      <c r="T1211" s="432"/>
      <c r="U1211" s="506"/>
      <c r="V1211" s="517"/>
      <c r="W1211" s="346" t="s">
        <v>5047</v>
      </c>
      <c r="X1211" s="169"/>
      <c r="Y1211" s="71" t="s">
        <v>245</v>
      </c>
      <c r="Z1211" s="145">
        <f t="shared" si="230"/>
        <v>0</v>
      </c>
      <c r="AA1211" s="145">
        <f t="shared" si="231"/>
        <v>0</v>
      </c>
      <c r="AB1211" s="257">
        <f t="shared" si="232"/>
        <v>0</v>
      </c>
      <c r="AC1211" s="142">
        <f t="shared" si="233"/>
        <v>0</v>
      </c>
      <c r="AD1211" s="143">
        <f t="shared" si="234"/>
        <v>0</v>
      </c>
      <c r="AE1211" s="144" t="str">
        <f t="shared" si="235"/>
        <v/>
      </c>
      <c r="AF1211" s="144">
        <f t="shared" si="236"/>
        <v>0</v>
      </c>
      <c r="AG1211" s="144" t="str">
        <f t="shared" si="237"/>
        <v/>
      </c>
      <c r="AH1211" s="591">
        <f t="shared" si="238"/>
        <v>0</v>
      </c>
    </row>
    <row r="1212" spans="1:34">
      <c r="A1212" s="573"/>
      <c r="B1212" s="13">
        <v>157</v>
      </c>
      <c r="C1212" s="341" t="s">
        <v>2935</v>
      </c>
      <c r="D1212" s="341" t="s">
        <v>2936</v>
      </c>
      <c r="E1212" s="379" t="s">
        <v>315</v>
      </c>
      <c r="F1212" s="402">
        <v>12</v>
      </c>
      <c r="G1212" s="8"/>
      <c r="H1212" s="412">
        <v>752</v>
      </c>
      <c r="I1212" s="146">
        <f t="shared" si="228"/>
        <v>526.4</v>
      </c>
      <c r="J1212" s="255">
        <f t="shared" si="229"/>
        <v>20.246153846153845</v>
      </c>
      <c r="K1212" s="8" t="s">
        <v>3526</v>
      </c>
      <c r="L1212" s="401"/>
      <c r="M1212" s="229"/>
      <c r="N1212" s="8" t="s">
        <v>3208</v>
      </c>
      <c r="O1212" s="426">
        <v>5.2649999999999995E-2</v>
      </c>
      <c r="P1212" s="423">
        <v>12960</v>
      </c>
      <c r="Q1212" s="439">
        <v>16000</v>
      </c>
      <c r="R1212" s="451" t="s">
        <v>5230</v>
      </c>
      <c r="S1212" s="461" t="s">
        <v>3315</v>
      </c>
      <c r="T1212" s="432"/>
      <c r="U1212" s="506"/>
      <c r="V1212" s="516" t="s">
        <v>5075</v>
      </c>
      <c r="W1212" s="346" t="s">
        <v>5076</v>
      </c>
      <c r="X1212" s="169"/>
      <c r="Y1212" s="71" t="s">
        <v>245</v>
      </c>
      <c r="Z1212" s="145">
        <f t="shared" si="230"/>
        <v>0</v>
      </c>
      <c r="AA1212" s="145">
        <f t="shared" si="231"/>
        <v>0</v>
      </c>
      <c r="AB1212" s="257">
        <f t="shared" si="232"/>
        <v>0</v>
      </c>
      <c r="AC1212" s="142">
        <f t="shared" si="233"/>
        <v>0</v>
      </c>
      <c r="AD1212" s="143">
        <f t="shared" si="234"/>
        <v>0</v>
      </c>
      <c r="AE1212" s="144" t="str">
        <f t="shared" si="235"/>
        <v/>
      </c>
      <c r="AF1212" s="144">
        <f t="shared" si="236"/>
        <v>0</v>
      </c>
      <c r="AG1212" s="144" t="str">
        <f t="shared" si="237"/>
        <v/>
      </c>
      <c r="AH1212" s="591">
        <f t="shared" si="238"/>
        <v>0</v>
      </c>
    </row>
    <row r="1213" spans="1:34">
      <c r="A1213" s="573"/>
      <c r="B1213" s="13">
        <v>157</v>
      </c>
      <c r="C1213" s="341" t="s">
        <v>2937</v>
      </c>
      <c r="D1213" s="389" t="s">
        <v>2938</v>
      </c>
      <c r="E1213" s="379" t="s">
        <v>315</v>
      </c>
      <c r="F1213" s="402">
        <v>12</v>
      </c>
      <c r="G1213" s="136"/>
      <c r="H1213" s="412">
        <v>715</v>
      </c>
      <c r="I1213" s="146">
        <f t="shared" si="228"/>
        <v>500.49999999999994</v>
      </c>
      <c r="J1213" s="255">
        <f t="shared" si="229"/>
        <v>19.249999999999996</v>
      </c>
      <c r="K1213" s="8" t="s">
        <v>3526</v>
      </c>
      <c r="L1213" s="401"/>
      <c r="M1213" s="229"/>
      <c r="N1213" s="8" t="s">
        <v>3208</v>
      </c>
      <c r="O1213" s="426">
        <v>5.2649999999999995E-2</v>
      </c>
      <c r="P1213" s="423">
        <v>12960</v>
      </c>
      <c r="Q1213" s="439">
        <v>16000</v>
      </c>
      <c r="R1213" s="451" t="s">
        <v>5230</v>
      </c>
      <c r="S1213" s="461" t="s">
        <v>3315</v>
      </c>
      <c r="T1213" s="432"/>
      <c r="U1213" s="506"/>
      <c r="V1213" s="517"/>
      <c r="W1213" s="488" t="s">
        <v>5077</v>
      </c>
      <c r="X1213" s="169"/>
      <c r="Y1213" s="641" t="s">
        <v>245</v>
      </c>
      <c r="Z1213" s="145">
        <f t="shared" si="230"/>
        <v>0</v>
      </c>
      <c r="AA1213" s="145">
        <f t="shared" si="231"/>
        <v>0</v>
      </c>
      <c r="AB1213" s="257">
        <f t="shared" si="232"/>
        <v>0</v>
      </c>
      <c r="AC1213" s="142">
        <f t="shared" si="233"/>
        <v>0</v>
      </c>
      <c r="AD1213" s="143">
        <f t="shared" si="234"/>
        <v>0</v>
      </c>
      <c r="AE1213" s="144" t="str">
        <f t="shared" si="235"/>
        <v/>
      </c>
      <c r="AF1213" s="144">
        <f t="shared" si="236"/>
        <v>0</v>
      </c>
      <c r="AG1213" s="144" t="str">
        <f t="shared" si="237"/>
        <v/>
      </c>
      <c r="AH1213" s="591">
        <f t="shared" si="238"/>
        <v>0</v>
      </c>
    </row>
    <row r="1214" spans="1:34">
      <c r="A1214" s="573"/>
      <c r="B1214" s="13">
        <v>157</v>
      </c>
      <c r="C1214" s="341" t="s">
        <v>2939</v>
      </c>
      <c r="D1214" s="389" t="s">
        <v>2940</v>
      </c>
      <c r="E1214" s="379" t="s">
        <v>315</v>
      </c>
      <c r="F1214" s="402">
        <v>12</v>
      </c>
      <c r="G1214" s="8"/>
      <c r="H1214" s="412">
        <v>752</v>
      </c>
      <c r="I1214" s="146">
        <f t="shared" si="228"/>
        <v>526.4</v>
      </c>
      <c r="J1214" s="255">
        <f t="shared" si="229"/>
        <v>20.246153846153845</v>
      </c>
      <c r="K1214" s="8" t="s">
        <v>3526</v>
      </c>
      <c r="L1214" s="401"/>
      <c r="M1214" s="229"/>
      <c r="N1214" s="8" t="s">
        <v>3208</v>
      </c>
      <c r="O1214" s="426">
        <v>5.2649999999999995E-2</v>
      </c>
      <c r="P1214" s="423">
        <v>12960</v>
      </c>
      <c r="Q1214" s="439">
        <v>16000</v>
      </c>
      <c r="R1214" s="451" t="s">
        <v>5230</v>
      </c>
      <c r="S1214" s="461" t="s">
        <v>3315</v>
      </c>
      <c r="T1214" s="432"/>
      <c r="U1214" s="506"/>
      <c r="V1214" s="517"/>
      <c r="W1214" s="488" t="s">
        <v>5078</v>
      </c>
      <c r="X1214" s="169"/>
      <c r="Y1214" s="71" t="s">
        <v>245</v>
      </c>
      <c r="Z1214" s="145">
        <f t="shared" si="230"/>
        <v>0</v>
      </c>
      <c r="AA1214" s="145">
        <f t="shared" si="231"/>
        <v>0</v>
      </c>
      <c r="AB1214" s="257">
        <f t="shared" si="232"/>
        <v>0</v>
      </c>
      <c r="AC1214" s="142">
        <f t="shared" si="233"/>
        <v>0</v>
      </c>
      <c r="AD1214" s="143">
        <f t="shared" si="234"/>
        <v>0</v>
      </c>
      <c r="AE1214" s="144" t="str">
        <f t="shared" si="235"/>
        <v/>
      </c>
      <c r="AF1214" s="144">
        <f t="shared" si="236"/>
        <v>0</v>
      </c>
      <c r="AG1214" s="144" t="str">
        <f t="shared" si="237"/>
        <v/>
      </c>
      <c r="AH1214" s="591">
        <f t="shared" si="238"/>
        <v>0</v>
      </c>
    </row>
    <row r="1215" spans="1:34">
      <c r="A1215" s="573"/>
      <c r="B1215" s="13">
        <v>157</v>
      </c>
      <c r="C1215" s="341" t="s">
        <v>2941</v>
      </c>
      <c r="D1215" s="389" t="s">
        <v>2942</v>
      </c>
      <c r="E1215" s="379" t="s">
        <v>315</v>
      </c>
      <c r="F1215" s="402">
        <v>12</v>
      </c>
      <c r="G1215" s="8"/>
      <c r="H1215" s="412">
        <v>720</v>
      </c>
      <c r="I1215" s="146">
        <f t="shared" si="228"/>
        <v>503.99999999999994</v>
      </c>
      <c r="J1215" s="255">
        <f t="shared" si="229"/>
        <v>19.384615384615383</v>
      </c>
      <c r="K1215" s="8" t="s">
        <v>3526</v>
      </c>
      <c r="L1215" s="401"/>
      <c r="M1215" s="229"/>
      <c r="N1215" s="8" t="s">
        <v>3208</v>
      </c>
      <c r="O1215" s="426">
        <v>5.2649999999999995E-2</v>
      </c>
      <c r="P1215" s="423">
        <v>12960</v>
      </c>
      <c r="Q1215" s="439">
        <v>16000</v>
      </c>
      <c r="R1215" s="451" t="s">
        <v>5230</v>
      </c>
      <c r="S1215" s="461" t="s">
        <v>3315</v>
      </c>
      <c r="T1215" s="432"/>
      <c r="U1215" s="506"/>
      <c r="V1215" s="516" t="s">
        <v>5079</v>
      </c>
      <c r="W1215" s="488" t="s">
        <v>5080</v>
      </c>
      <c r="X1215" s="169"/>
      <c r="Y1215" s="71" t="s">
        <v>6649</v>
      </c>
      <c r="Z1215" s="145">
        <f t="shared" si="230"/>
        <v>0</v>
      </c>
      <c r="AA1215" s="145">
        <f t="shared" si="231"/>
        <v>0</v>
      </c>
      <c r="AB1215" s="257">
        <f t="shared" si="232"/>
        <v>0</v>
      </c>
      <c r="AC1215" s="142">
        <f t="shared" si="233"/>
        <v>0</v>
      </c>
      <c r="AD1215" s="143">
        <f t="shared" si="234"/>
        <v>0</v>
      </c>
      <c r="AE1215" s="144" t="str">
        <f t="shared" si="235"/>
        <v/>
      </c>
      <c r="AF1215" s="144">
        <f t="shared" si="236"/>
        <v>0</v>
      </c>
      <c r="AG1215" s="144" t="str">
        <f t="shared" si="237"/>
        <v/>
      </c>
      <c r="AH1215" s="591">
        <f t="shared" si="238"/>
        <v>0</v>
      </c>
    </row>
    <row r="1216" spans="1:34">
      <c r="A1216" s="573"/>
      <c r="B1216" s="13">
        <v>157</v>
      </c>
      <c r="C1216" s="341" t="s">
        <v>2943</v>
      </c>
      <c r="D1216" s="389" t="s">
        <v>2944</v>
      </c>
      <c r="E1216" s="379" t="s">
        <v>315</v>
      </c>
      <c r="F1216" s="402">
        <v>12</v>
      </c>
      <c r="G1216" s="136"/>
      <c r="H1216" s="412">
        <v>720</v>
      </c>
      <c r="I1216" s="146">
        <f t="shared" si="228"/>
        <v>503.99999999999994</v>
      </c>
      <c r="J1216" s="255">
        <f t="shared" si="229"/>
        <v>19.384615384615383</v>
      </c>
      <c r="K1216" s="8" t="s">
        <v>3526</v>
      </c>
      <c r="L1216" s="401"/>
      <c r="M1216" s="229"/>
      <c r="N1216" s="8" t="s">
        <v>3208</v>
      </c>
      <c r="O1216" s="426">
        <v>5.2649999999999995E-2</v>
      </c>
      <c r="P1216" s="423">
        <v>12960</v>
      </c>
      <c r="Q1216" s="439">
        <v>16000</v>
      </c>
      <c r="R1216" s="451" t="s">
        <v>5230</v>
      </c>
      <c r="S1216" s="461" t="s">
        <v>3315</v>
      </c>
      <c r="T1216" s="432"/>
      <c r="U1216" s="506"/>
      <c r="V1216" s="516" t="s">
        <v>5081</v>
      </c>
      <c r="W1216" s="488" t="s">
        <v>5082</v>
      </c>
      <c r="X1216" s="169"/>
      <c r="Y1216" s="71" t="s">
        <v>245</v>
      </c>
      <c r="Z1216" s="145">
        <f t="shared" si="230"/>
        <v>0</v>
      </c>
      <c r="AA1216" s="145">
        <f t="shared" si="231"/>
        <v>0</v>
      </c>
      <c r="AB1216" s="257">
        <f t="shared" si="232"/>
        <v>0</v>
      </c>
      <c r="AC1216" s="142">
        <f t="shared" si="233"/>
        <v>0</v>
      </c>
      <c r="AD1216" s="143">
        <f t="shared" si="234"/>
        <v>0</v>
      </c>
      <c r="AE1216" s="144" t="str">
        <f t="shared" si="235"/>
        <v/>
      </c>
      <c r="AF1216" s="144">
        <f t="shared" si="236"/>
        <v>0</v>
      </c>
      <c r="AG1216" s="144" t="str">
        <f t="shared" si="237"/>
        <v/>
      </c>
      <c r="AH1216" s="591">
        <f t="shared" si="238"/>
        <v>0</v>
      </c>
    </row>
    <row r="1217" spans="1:34">
      <c r="A1217" s="573"/>
      <c r="B1217" s="13">
        <v>157</v>
      </c>
      <c r="C1217" s="341" t="s">
        <v>2945</v>
      </c>
      <c r="D1217" s="389" t="s">
        <v>2946</v>
      </c>
      <c r="E1217" s="379" t="s">
        <v>315</v>
      </c>
      <c r="F1217" s="402">
        <v>12</v>
      </c>
      <c r="G1217" s="8"/>
      <c r="H1217" s="412">
        <v>783</v>
      </c>
      <c r="I1217" s="146">
        <f t="shared" si="228"/>
        <v>548.09999999999991</v>
      </c>
      <c r="J1217" s="255">
        <f t="shared" si="229"/>
        <v>21.080769230769228</v>
      </c>
      <c r="K1217" s="8" t="s">
        <v>3526</v>
      </c>
      <c r="L1217" s="401"/>
      <c r="M1217" s="229"/>
      <c r="N1217" s="8" t="s">
        <v>3208</v>
      </c>
      <c r="O1217" s="426">
        <v>5.2649999999999995E-2</v>
      </c>
      <c r="P1217" s="423">
        <v>12960</v>
      </c>
      <c r="Q1217" s="439">
        <v>16000</v>
      </c>
      <c r="R1217" s="451" t="s">
        <v>5230</v>
      </c>
      <c r="S1217" s="461" t="s">
        <v>3315</v>
      </c>
      <c r="T1217" s="432"/>
      <c r="U1217" s="506"/>
      <c r="V1217" s="516" t="s">
        <v>5083</v>
      </c>
      <c r="W1217" s="488" t="s">
        <v>5084</v>
      </c>
      <c r="X1217" s="169"/>
      <c r="Y1217" s="71" t="s">
        <v>6649</v>
      </c>
      <c r="Z1217" s="145">
        <f t="shared" si="230"/>
        <v>0</v>
      </c>
      <c r="AA1217" s="145">
        <f t="shared" si="231"/>
        <v>0</v>
      </c>
      <c r="AB1217" s="257">
        <f t="shared" si="232"/>
        <v>0</v>
      </c>
      <c r="AC1217" s="142">
        <f t="shared" si="233"/>
        <v>0</v>
      </c>
      <c r="AD1217" s="143">
        <f t="shared" si="234"/>
        <v>0</v>
      </c>
      <c r="AE1217" s="144" t="str">
        <f t="shared" si="235"/>
        <v/>
      </c>
      <c r="AF1217" s="144">
        <f t="shared" si="236"/>
        <v>0</v>
      </c>
      <c r="AG1217" s="144" t="str">
        <f t="shared" si="237"/>
        <v/>
      </c>
      <c r="AH1217" s="591">
        <f t="shared" si="238"/>
        <v>0</v>
      </c>
    </row>
    <row r="1218" spans="1:34">
      <c r="A1218" s="573"/>
      <c r="B1218" s="13">
        <v>157</v>
      </c>
      <c r="C1218" s="341" t="s">
        <v>2947</v>
      </c>
      <c r="D1218" s="389" t="s">
        <v>2948</v>
      </c>
      <c r="E1218" s="379" t="s">
        <v>315</v>
      </c>
      <c r="F1218" s="402">
        <v>12</v>
      </c>
      <c r="G1218" s="8"/>
      <c r="H1218" s="412">
        <v>783</v>
      </c>
      <c r="I1218" s="146">
        <f t="shared" si="228"/>
        <v>548.09999999999991</v>
      </c>
      <c r="J1218" s="255">
        <f t="shared" si="229"/>
        <v>21.080769230769228</v>
      </c>
      <c r="K1218" s="8" t="s">
        <v>3526</v>
      </c>
      <c r="L1218" s="401"/>
      <c r="M1218" s="229"/>
      <c r="N1218" s="8" t="s">
        <v>3208</v>
      </c>
      <c r="O1218" s="426">
        <v>5.2649999999999995E-2</v>
      </c>
      <c r="P1218" s="423">
        <v>12960</v>
      </c>
      <c r="Q1218" s="439">
        <v>16000</v>
      </c>
      <c r="R1218" s="451" t="s">
        <v>5230</v>
      </c>
      <c r="S1218" s="461" t="s">
        <v>3315</v>
      </c>
      <c r="T1218" s="432"/>
      <c r="U1218" s="506"/>
      <c r="V1218" s="516" t="s">
        <v>5085</v>
      </c>
      <c r="W1218" s="488" t="s">
        <v>5086</v>
      </c>
      <c r="X1218" s="169"/>
      <c r="Y1218" s="71" t="s">
        <v>245</v>
      </c>
      <c r="Z1218" s="145">
        <f t="shared" si="230"/>
        <v>0</v>
      </c>
      <c r="AA1218" s="145">
        <f t="shared" si="231"/>
        <v>0</v>
      </c>
      <c r="AB1218" s="257">
        <f t="shared" si="232"/>
        <v>0</v>
      </c>
      <c r="AC1218" s="142">
        <f t="shared" si="233"/>
        <v>0</v>
      </c>
      <c r="AD1218" s="143">
        <f t="shared" si="234"/>
        <v>0</v>
      </c>
      <c r="AE1218" s="144" t="str">
        <f t="shared" si="235"/>
        <v/>
      </c>
      <c r="AF1218" s="144">
        <f t="shared" si="236"/>
        <v>0</v>
      </c>
      <c r="AG1218" s="144" t="str">
        <f t="shared" si="237"/>
        <v/>
      </c>
      <c r="AH1218" s="591">
        <f t="shared" si="238"/>
        <v>0</v>
      </c>
    </row>
    <row r="1219" spans="1:34">
      <c r="A1219" s="573"/>
      <c r="B1219" s="13">
        <v>157</v>
      </c>
      <c r="C1219" s="341" t="s">
        <v>2949</v>
      </c>
      <c r="D1219" s="341" t="s">
        <v>2950</v>
      </c>
      <c r="E1219" s="379" t="s">
        <v>315</v>
      </c>
      <c r="F1219" s="402">
        <v>12</v>
      </c>
      <c r="G1219" s="8"/>
      <c r="H1219" s="412">
        <v>752</v>
      </c>
      <c r="I1219" s="146">
        <f t="shared" si="228"/>
        <v>526.4</v>
      </c>
      <c r="J1219" s="255">
        <f t="shared" si="229"/>
        <v>20.246153846153845</v>
      </c>
      <c r="K1219" s="8" t="s">
        <v>3526</v>
      </c>
      <c r="L1219" s="401"/>
      <c r="M1219" s="229"/>
      <c r="N1219" s="8" t="s">
        <v>3208</v>
      </c>
      <c r="O1219" s="426">
        <v>5.2649999999999995E-2</v>
      </c>
      <c r="P1219" s="423">
        <v>12960</v>
      </c>
      <c r="Q1219" s="439">
        <v>16000</v>
      </c>
      <c r="R1219" s="451" t="s">
        <v>5230</v>
      </c>
      <c r="S1219" s="461" t="s">
        <v>3315</v>
      </c>
      <c r="T1219" s="432"/>
      <c r="U1219" s="506"/>
      <c r="V1219" s="517"/>
      <c r="W1219" s="346" t="s">
        <v>5087</v>
      </c>
      <c r="X1219" s="169"/>
      <c r="Y1219" s="238" t="s">
        <v>245</v>
      </c>
      <c r="Z1219" s="145">
        <f t="shared" si="230"/>
        <v>0</v>
      </c>
      <c r="AA1219" s="145">
        <f t="shared" si="231"/>
        <v>0</v>
      </c>
      <c r="AB1219" s="257">
        <f t="shared" si="232"/>
        <v>0</v>
      </c>
      <c r="AC1219" s="142">
        <f t="shared" si="233"/>
        <v>0</v>
      </c>
      <c r="AD1219" s="143">
        <f t="shared" si="234"/>
        <v>0</v>
      </c>
      <c r="AE1219" s="144" t="str">
        <f t="shared" si="235"/>
        <v/>
      </c>
      <c r="AF1219" s="144">
        <f t="shared" si="236"/>
        <v>0</v>
      </c>
      <c r="AG1219" s="144" t="str">
        <f t="shared" si="237"/>
        <v/>
      </c>
      <c r="AH1219" s="591">
        <f t="shared" si="238"/>
        <v>0</v>
      </c>
    </row>
    <row r="1220" spans="1:34" ht="15.75">
      <c r="A1220" s="340" t="s">
        <v>5767</v>
      </c>
      <c r="B1220" s="13"/>
      <c r="C1220" s="348"/>
      <c r="D1220" s="348"/>
      <c r="E1220" s="380"/>
      <c r="F1220" s="1"/>
      <c r="G1220" s="136"/>
      <c r="H1220" s="413"/>
      <c r="I1220" s="410"/>
      <c r="J1220" s="565"/>
      <c r="K1220" s="10"/>
      <c r="L1220" s="8"/>
      <c r="M1220" s="478"/>
      <c r="N1220" s="10"/>
      <c r="O1220" s="10"/>
      <c r="P1220" s="423"/>
      <c r="Q1220" s="439"/>
      <c r="R1220" s="451"/>
      <c r="S1220" s="461"/>
      <c r="T1220" s="471"/>
      <c r="U1220" s="478"/>
      <c r="V1220" s="504"/>
      <c r="W1220" s="489"/>
      <c r="X1220" s="137"/>
      <c r="Y1220" s="71" t="s">
        <v>1015</v>
      </c>
      <c r="Z1220" s="195"/>
      <c r="AA1220" s="195"/>
      <c r="AB1220" s="142"/>
      <c r="AC1220" s="142"/>
      <c r="AD1220" s="143"/>
      <c r="AE1220" s="144"/>
      <c r="AF1220" s="144"/>
      <c r="AG1220" s="144"/>
      <c r="AH1220" s="591"/>
    </row>
    <row r="1221" spans="1:34">
      <c r="A1221" s="573"/>
      <c r="B1221" s="13">
        <v>158</v>
      </c>
      <c r="C1221" s="341" t="s">
        <v>2951</v>
      </c>
      <c r="D1221" s="341" t="s">
        <v>2952</v>
      </c>
      <c r="E1221" s="379" t="s">
        <v>1692</v>
      </c>
      <c r="F1221" s="8">
        <v>9</v>
      </c>
      <c r="G1221" s="8"/>
      <c r="H1221" s="413">
        <v>967</v>
      </c>
      <c r="I1221" s="146">
        <f t="shared" si="228"/>
        <v>676.9</v>
      </c>
      <c r="J1221" s="255">
        <f t="shared" si="229"/>
        <v>26.034615384615385</v>
      </c>
      <c r="K1221" s="8" t="s">
        <v>3526</v>
      </c>
      <c r="L1221" s="401"/>
      <c r="M1221" s="229"/>
      <c r="N1221" s="8" t="s">
        <v>3570</v>
      </c>
      <c r="O1221" s="426">
        <v>5.5104E-2</v>
      </c>
      <c r="P1221" s="423">
        <v>12240</v>
      </c>
      <c r="Q1221" s="439">
        <v>17500</v>
      </c>
      <c r="R1221" s="451" t="s">
        <v>5230</v>
      </c>
      <c r="S1221" s="461" t="s">
        <v>3315</v>
      </c>
      <c r="T1221" s="471"/>
      <c r="U1221" s="478"/>
      <c r="V1221" s="519" t="s">
        <v>5088</v>
      </c>
      <c r="W1221" s="487" t="s">
        <v>764</v>
      </c>
      <c r="X1221" s="169"/>
      <c r="Y1221" s="71" t="s">
        <v>245</v>
      </c>
      <c r="Z1221" s="145">
        <f t="shared" si="230"/>
        <v>0</v>
      </c>
      <c r="AA1221" s="145">
        <f t="shared" si="231"/>
        <v>0</v>
      </c>
      <c r="AB1221" s="257">
        <f t="shared" si="232"/>
        <v>0</v>
      </c>
      <c r="AC1221" s="142">
        <f t="shared" si="233"/>
        <v>0</v>
      </c>
      <c r="AD1221" s="143">
        <f t="shared" si="234"/>
        <v>0</v>
      </c>
      <c r="AE1221" s="144">
        <f t="shared" si="235"/>
        <v>0</v>
      </c>
      <c r="AF1221" s="144" t="str">
        <f t="shared" si="236"/>
        <v/>
      </c>
      <c r="AG1221" s="144" t="str">
        <f t="shared" si="237"/>
        <v/>
      </c>
      <c r="AH1221" s="591">
        <f t="shared" si="238"/>
        <v>0</v>
      </c>
    </row>
    <row r="1222" spans="1:34">
      <c r="A1222" s="573"/>
      <c r="B1222" s="13">
        <v>158</v>
      </c>
      <c r="C1222" s="341" t="s">
        <v>2953</v>
      </c>
      <c r="D1222" s="341" t="s">
        <v>2954</v>
      </c>
      <c r="E1222" s="379" t="s">
        <v>1692</v>
      </c>
      <c r="F1222" s="8">
        <v>9</v>
      </c>
      <c r="G1222" s="8"/>
      <c r="H1222" s="413">
        <v>891</v>
      </c>
      <c r="I1222" s="146">
        <f t="shared" si="228"/>
        <v>623.69999999999993</v>
      </c>
      <c r="J1222" s="255">
        <f t="shared" si="229"/>
        <v>23.988461538461536</v>
      </c>
      <c r="K1222" s="8" t="s">
        <v>3526</v>
      </c>
      <c r="L1222" s="401"/>
      <c r="M1222" s="229"/>
      <c r="N1222" s="8" t="s">
        <v>3208</v>
      </c>
      <c r="O1222" s="426">
        <v>5.5104E-2</v>
      </c>
      <c r="P1222" s="423">
        <v>12240</v>
      </c>
      <c r="Q1222" s="439">
        <v>15000</v>
      </c>
      <c r="R1222" s="451" t="s">
        <v>5230</v>
      </c>
      <c r="S1222" s="461" t="s">
        <v>3315</v>
      </c>
      <c r="T1222" s="471"/>
      <c r="U1222" s="478"/>
      <c r="V1222" s="504"/>
      <c r="W1222" s="425" t="s">
        <v>5089</v>
      </c>
      <c r="X1222" s="169"/>
      <c r="Y1222" s="71" t="s">
        <v>245</v>
      </c>
      <c r="Z1222" s="145">
        <f t="shared" si="230"/>
        <v>0</v>
      </c>
      <c r="AA1222" s="145">
        <f t="shared" si="231"/>
        <v>0</v>
      </c>
      <c r="AB1222" s="257">
        <f t="shared" si="232"/>
        <v>0</v>
      </c>
      <c r="AC1222" s="142">
        <f t="shared" si="233"/>
        <v>0</v>
      </c>
      <c r="AD1222" s="143">
        <f t="shared" si="234"/>
        <v>0</v>
      </c>
      <c r="AE1222" s="144" t="str">
        <f t="shared" si="235"/>
        <v/>
      </c>
      <c r="AF1222" s="144">
        <f t="shared" si="236"/>
        <v>0</v>
      </c>
      <c r="AG1222" s="144" t="str">
        <f t="shared" si="237"/>
        <v/>
      </c>
      <c r="AH1222" s="591">
        <f t="shared" si="238"/>
        <v>0</v>
      </c>
    </row>
    <row r="1223" spans="1:34" ht="15.75">
      <c r="A1223" s="340" t="s">
        <v>5768</v>
      </c>
      <c r="B1223" s="13"/>
      <c r="C1223" s="348"/>
      <c r="D1223" s="348"/>
      <c r="E1223" s="380"/>
      <c r="F1223" s="1"/>
      <c r="G1223" s="8"/>
      <c r="H1223" s="413"/>
      <c r="I1223" s="410"/>
      <c r="J1223" s="565"/>
      <c r="K1223" s="10"/>
      <c r="L1223" s="8"/>
      <c r="M1223" s="478"/>
      <c r="N1223" s="10"/>
      <c r="O1223" s="10"/>
      <c r="P1223" s="423"/>
      <c r="Q1223" s="439"/>
      <c r="R1223" s="432"/>
      <c r="S1223" s="457"/>
      <c r="T1223" s="471"/>
      <c r="U1223" s="478"/>
      <c r="V1223" s="504"/>
      <c r="W1223" s="471"/>
      <c r="X1223" s="137"/>
      <c r="Y1223" s="71" t="s">
        <v>1015</v>
      </c>
      <c r="Z1223" s="195"/>
      <c r="AA1223" s="195"/>
      <c r="AB1223" s="142"/>
      <c r="AC1223" s="142"/>
      <c r="AD1223" s="143"/>
      <c r="AE1223" s="144"/>
      <c r="AF1223" s="144"/>
      <c r="AG1223" s="144"/>
      <c r="AH1223" s="591"/>
    </row>
    <row r="1224" spans="1:34">
      <c r="A1224" s="573"/>
      <c r="B1224" s="13">
        <v>158</v>
      </c>
      <c r="C1224" s="341" t="s">
        <v>2955</v>
      </c>
      <c r="D1224" s="341" t="s">
        <v>2956</v>
      </c>
      <c r="E1224" s="379" t="s">
        <v>1692</v>
      </c>
      <c r="F1224" s="402">
        <v>9</v>
      </c>
      <c r="G1224" s="136"/>
      <c r="H1224" s="412">
        <v>902</v>
      </c>
      <c r="I1224" s="146">
        <f t="shared" si="228"/>
        <v>631.4</v>
      </c>
      <c r="J1224" s="255">
        <f t="shared" si="229"/>
        <v>24.284615384615385</v>
      </c>
      <c r="K1224" s="8" t="s">
        <v>3526</v>
      </c>
      <c r="L1224" s="401"/>
      <c r="M1224" s="229"/>
      <c r="N1224" s="8" t="s">
        <v>3208</v>
      </c>
      <c r="O1224" s="426">
        <v>5.5104E-2</v>
      </c>
      <c r="P1224" s="423">
        <v>12240</v>
      </c>
      <c r="Q1224" s="439">
        <v>15000</v>
      </c>
      <c r="R1224" s="451" t="s">
        <v>5230</v>
      </c>
      <c r="S1224" s="461" t="s">
        <v>3315</v>
      </c>
      <c r="T1224" s="432"/>
      <c r="U1224" s="506"/>
      <c r="V1224" s="516" t="s">
        <v>5090</v>
      </c>
      <c r="W1224" s="346" t="s">
        <v>5091</v>
      </c>
      <c r="X1224" s="169"/>
      <c r="Y1224" s="71" t="s">
        <v>245</v>
      </c>
      <c r="Z1224" s="145">
        <f t="shared" si="230"/>
        <v>0</v>
      </c>
      <c r="AA1224" s="145">
        <f t="shared" si="231"/>
        <v>0</v>
      </c>
      <c r="AB1224" s="257">
        <f t="shared" si="232"/>
        <v>0</v>
      </c>
      <c r="AC1224" s="142">
        <f t="shared" si="233"/>
        <v>0</v>
      </c>
      <c r="AD1224" s="143">
        <f t="shared" si="234"/>
        <v>0</v>
      </c>
      <c r="AE1224" s="144" t="str">
        <f t="shared" si="235"/>
        <v/>
      </c>
      <c r="AF1224" s="144">
        <f t="shared" si="236"/>
        <v>0</v>
      </c>
      <c r="AG1224" s="144" t="str">
        <f t="shared" si="237"/>
        <v/>
      </c>
      <c r="AH1224" s="591">
        <f t="shared" si="238"/>
        <v>0</v>
      </c>
    </row>
    <row r="1225" spans="1:34">
      <c r="A1225" s="573"/>
      <c r="B1225" s="13">
        <v>158</v>
      </c>
      <c r="C1225" s="341" t="s">
        <v>2957</v>
      </c>
      <c r="D1225" s="341" t="s">
        <v>2958</v>
      </c>
      <c r="E1225" s="379" t="s">
        <v>1692</v>
      </c>
      <c r="F1225" s="402">
        <v>9</v>
      </c>
      <c r="G1225" s="8"/>
      <c r="H1225" s="412">
        <v>902</v>
      </c>
      <c r="I1225" s="146">
        <f t="shared" si="228"/>
        <v>631.4</v>
      </c>
      <c r="J1225" s="255">
        <f t="shared" si="229"/>
        <v>24.284615384615385</v>
      </c>
      <c r="K1225" s="8" t="s">
        <v>3526</v>
      </c>
      <c r="L1225" s="401"/>
      <c r="M1225" s="229"/>
      <c r="N1225" s="8" t="s">
        <v>3208</v>
      </c>
      <c r="O1225" s="426">
        <v>5.5104E-2</v>
      </c>
      <c r="P1225" s="423">
        <v>12240</v>
      </c>
      <c r="Q1225" s="439">
        <v>15000</v>
      </c>
      <c r="R1225" s="451" t="s">
        <v>5230</v>
      </c>
      <c r="S1225" s="461" t="s">
        <v>3315</v>
      </c>
      <c r="T1225" s="432"/>
      <c r="U1225" s="506"/>
      <c r="V1225" s="516" t="s">
        <v>5092</v>
      </c>
      <c r="W1225" s="346" t="s">
        <v>5093</v>
      </c>
      <c r="X1225" s="169"/>
      <c r="Y1225" s="71" t="s">
        <v>245</v>
      </c>
      <c r="Z1225" s="145">
        <f t="shared" si="230"/>
        <v>0</v>
      </c>
      <c r="AA1225" s="145">
        <f t="shared" si="231"/>
        <v>0</v>
      </c>
      <c r="AB1225" s="257">
        <f t="shared" si="232"/>
        <v>0</v>
      </c>
      <c r="AC1225" s="142">
        <f t="shared" si="233"/>
        <v>0</v>
      </c>
      <c r="AD1225" s="143">
        <f t="shared" si="234"/>
        <v>0</v>
      </c>
      <c r="AE1225" s="144" t="str">
        <f t="shared" si="235"/>
        <v/>
      </c>
      <c r="AF1225" s="144">
        <f t="shared" si="236"/>
        <v>0</v>
      </c>
      <c r="AG1225" s="144" t="str">
        <f t="shared" si="237"/>
        <v/>
      </c>
      <c r="AH1225" s="591">
        <f t="shared" si="238"/>
        <v>0</v>
      </c>
    </row>
    <row r="1226" spans="1:34">
      <c r="A1226" s="573"/>
      <c r="B1226" s="13">
        <v>158</v>
      </c>
      <c r="C1226" s="341" t="s">
        <v>2959</v>
      </c>
      <c r="D1226" s="341" t="s">
        <v>2960</v>
      </c>
      <c r="E1226" s="379" t="s">
        <v>1692</v>
      </c>
      <c r="F1226" s="402">
        <v>9</v>
      </c>
      <c r="G1226" s="136"/>
      <c r="H1226" s="412">
        <v>897</v>
      </c>
      <c r="I1226" s="146">
        <f t="shared" si="228"/>
        <v>627.9</v>
      </c>
      <c r="J1226" s="255">
        <f t="shared" si="229"/>
        <v>24.15</v>
      </c>
      <c r="K1226" s="8" t="s">
        <v>3526</v>
      </c>
      <c r="L1226" s="401"/>
      <c r="M1226" s="229"/>
      <c r="N1226" s="8" t="s">
        <v>3208</v>
      </c>
      <c r="O1226" s="426">
        <v>5.5104E-2</v>
      </c>
      <c r="P1226" s="423">
        <v>12240</v>
      </c>
      <c r="Q1226" s="439">
        <v>15000</v>
      </c>
      <c r="R1226" s="451" t="s">
        <v>5230</v>
      </c>
      <c r="S1226" s="461" t="s">
        <v>3315</v>
      </c>
      <c r="T1226" s="432"/>
      <c r="U1226" s="506"/>
      <c r="V1226" s="516" t="s">
        <v>5094</v>
      </c>
      <c r="W1226" s="346" t="s">
        <v>5095</v>
      </c>
      <c r="X1226" s="169"/>
      <c r="Y1226" s="71" t="s">
        <v>245</v>
      </c>
      <c r="Z1226" s="145">
        <f t="shared" si="230"/>
        <v>0</v>
      </c>
      <c r="AA1226" s="145">
        <f t="shared" si="231"/>
        <v>0</v>
      </c>
      <c r="AB1226" s="257">
        <f t="shared" si="232"/>
        <v>0</v>
      </c>
      <c r="AC1226" s="142">
        <f t="shared" si="233"/>
        <v>0</v>
      </c>
      <c r="AD1226" s="143">
        <f t="shared" si="234"/>
        <v>0</v>
      </c>
      <c r="AE1226" s="144" t="str">
        <f t="shared" si="235"/>
        <v/>
      </c>
      <c r="AF1226" s="144">
        <f t="shared" si="236"/>
        <v>0</v>
      </c>
      <c r="AG1226" s="144" t="str">
        <f t="shared" si="237"/>
        <v/>
      </c>
      <c r="AH1226" s="591">
        <f t="shared" si="238"/>
        <v>0</v>
      </c>
    </row>
    <row r="1227" spans="1:34">
      <c r="A1227" s="573"/>
      <c r="B1227" s="13">
        <v>158</v>
      </c>
      <c r="C1227" s="341" t="s">
        <v>2961</v>
      </c>
      <c r="D1227" s="341" t="s">
        <v>2962</v>
      </c>
      <c r="E1227" s="379" t="s">
        <v>1692</v>
      </c>
      <c r="F1227" s="402">
        <v>9</v>
      </c>
      <c r="G1227" s="8"/>
      <c r="H1227" s="412">
        <v>902</v>
      </c>
      <c r="I1227" s="146">
        <f t="shared" si="228"/>
        <v>631.4</v>
      </c>
      <c r="J1227" s="255">
        <f t="shared" si="229"/>
        <v>24.284615384615385</v>
      </c>
      <c r="K1227" s="8" t="s">
        <v>3526</v>
      </c>
      <c r="L1227" s="401"/>
      <c r="M1227" s="229"/>
      <c r="N1227" s="8" t="s">
        <v>3208</v>
      </c>
      <c r="O1227" s="426">
        <v>5.5104E-2</v>
      </c>
      <c r="P1227" s="423">
        <v>12240</v>
      </c>
      <c r="Q1227" s="439">
        <v>15000</v>
      </c>
      <c r="R1227" s="451" t="s">
        <v>5230</v>
      </c>
      <c r="S1227" s="461" t="s">
        <v>3315</v>
      </c>
      <c r="T1227" s="432"/>
      <c r="U1227" s="506"/>
      <c r="V1227" s="516" t="s">
        <v>5096</v>
      </c>
      <c r="W1227" s="346" t="s">
        <v>761</v>
      </c>
      <c r="X1227" s="169"/>
      <c r="Y1227" s="71" t="s">
        <v>245</v>
      </c>
      <c r="Z1227" s="145">
        <f t="shared" si="230"/>
        <v>0</v>
      </c>
      <c r="AA1227" s="145">
        <f t="shared" si="231"/>
        <v>0</v>
      </c>
      <c r="AB1227" s="257">
        <f t="shared" si="232"/>
        <v>0</v>
      </c>
      <c r="AC1227" s="142">
        <f t="shared" si="233"/>
        <v>0</v>
      </c>
      <c r="AD1227" s="143">
        <f t="shared" si="234"/>
        <v>0</v>
      </c>
      <c r="AE1227" s="144" t="str">
        <f t="shared" si="235"/>
        <v/>
      </c>
      <c r="AF1227" s="144">
        <f t="shared" si="236"/>
        <v>0</v>
      </c>
      <c r="AG1227" s="144" t="str">
        <f t="shared" si="237"/>
        <v/>
      </c>
      <c r="AH1227" s="591">
        <f t="shared" si="238"/>
        <v>0</v>
      </c>
    </row>
    <row r="1228" spans="1:34">
      <c r="A1228" s="573"/>
      <c r="B1228" s="13">
        <v>158</v>
      </c>
      <c r="C1228" s="341" t="s">
        <v>2963</v>
      </c>
      <c r="D1228" s="341" t="s">
        <v>2964</v>
      </c>
      <c r="E1228" s="379" t="s">
        <v>1692</v>
      </c>
      <c r="F1228" s="402">
        <v>9</v>
      </c>
      <c r="G1228" s="8"/>
      <c r="H1228" s="412">
        <v>941</v>
      </c>
      <c r="I1228" s="146">
        <f t="shared" si="228"/>
        <v>658.69999999999993</v>
      </c>
      <c r="J1228" s="255">
        <f t="shared" si="229"/>
        <v>25.334615384615383</v>
      </c>
      <c r="K1228" s="8" t="s">
        <v>3526</v>
      </c>
      <c r="L1228" s="401"/>
      <c r="M1228" s="229"/>
      <c r="N1228" s="8" t="s">
        <v>3208</v>
      </c>
      <c r="O1228" s="426">
        <v>5.5104E-2</v>
      </c>
      <c r="P1228" s="423">
        <v>12240</v>
      </c>
      <c r="Q1228" s="439">
        <v>15000</v>
      </c>
      <c r="R1228" s="451" t="s">
        <v>5230</v>
      </c>
      <c r="S1228" s="461" t="s">
        <v>3315</v>
      </c>
      <c r="T1228" s="432"/>
      <c r="U1228" s="506"/>
      <c r="V1228" s="516" t="s">
        <v>5097</v>
      </c>
      <c r="W1228" s="346" t="s">
        <v>5098</v>
      </c>
      <c r="X1228" s="169"/>
      <c r="Y1228" s="641" t="s">
        <v>245</v>
      </c>
      <c r="Z1228" s="145">
        <f t="shared" si="230"/>
        <v>0</v>
      </c>
      <c r="AA1228" s="145">
        <f t="shared" si="231"/>
        <v>0</v>
      </c>
      <c r="AB1228" s="257">
        <f t="shared" si="232"/>
        <v>0</v>
      </c>
      <c r="AC1228" s="142">
        <f t="shared" si="233"/>
        <v>0</v>
      </c>
      <c r="AD1228" s="143">
        <f t="shared" si="234"/>
        <v>0</v>
      </c>
      <c r="AE1228" s="144" t="str">
        <f t="shared" si="235"/>
        <v/>
      </c>
      <c r="AF1228" s="144">
        <f t="shared" si="236"/>
        <v>0</v>
      </c>
      <c r="AG1228" s="144" t="str">
        <f t="shared" si="237"/>
        <v/>
      </c>
      <c r="AH1228" s="591">
        <f t="shared" si="238"/>
        <v>0</v>
      </c>
    </row>
    <row r="1229" spans="1:34">
      <c r="A1229" s="573"/>
      <c r="B1229" s="13">
        <v>158</v>
      </c>
      <c r="C1229" s="341" t="s">
        <v>2965</v>
      </c>
      <c r="D1229" s="341" t="s">
        <v>2966</v>
      </c>
      <c r="E1229" s="379" t="s">
        <v>1692</v>
      </c>
      <c r="F1229" s="402">
        <v>9</v>
      </c>
      <c r="G1229" s="136"/>
      <c r="H1229" s="412">
        <v>979</v>
      </c>
      <c r="I1229" s="146">
        <f t="shared" si="228"/>
        <v>685.3</v>
      </c>
      <c r="J1229" s="255">
        <f t="shared" si="229"/>
        <v>26.357692307692307</v>
      </c>
      <c r="K1229" s="8" t="s">
        <v>3526</v>
      </c>
      <c r="L1229" s="401"/>
      <c r="M1229" s="229"/>
      <c r="N1229" s="8" t="s">
        <v>3208</v>
      </c>
      <c r="O1229" s="426">
        <v>5.5104E-2</v>
      </c>
      <c r="P1229" s="423">
        <v>12240</v>
      </c>
      <c r="Q1229" s="439">
        <v>15000</v>
      </c>
      <c r="R1229" s="451" t="s">
        <v>5230</v>
      </c>
      <c r="S1229" s="461" t="s">
        <v>3315</v>
      </c>
      <c r="T1229" s="432"/>
      <c r="U1229" s="506"/>
      <c r="V1229" s="516" t="s">
        <v>5099</v>
      </c>
      <c r="W1229" s="346" t="s">
        <v>5100</v>
      </c>
      <c r="X1229" s="169"/>
      <c r="Y1229" s="641" t="s">
        <v>245</v>
      </c>
      <c r="Z1229" s="145">
        <f t="shared" si="230"/>
        <v>0</v>
      </c>
      <c r="AA1229" s="145">
        <f t="shared" si="231"/>
        <v>0</v>
      </c>
      <c r="AB1229" s="257">
        <f t="shared" si="232"/>
        <v>0</v>
      </c>
      <c r="AC1229" s="142">
        <f t="shared" si="233"/>
        <v>0</v>
      </c>
      <c r="AD1229" s="143">
        <f t="shared" si="234"/>
        <v>0</v>
      </c>
      <c r="AE1229" s="144" t="str">
        <f t="shared" si="235"/>
        <v/>
      </c>
      <c r="AF1229" s="144">
        <f t="shared" si="236"/>
        <v>0</v>
      </c>
      <c r="AG1229" s="144" t="str">
        <f t="shared" si="237"/>
        <v/>
      </c>
      <c r="AH1229" s="591">
        <f t="shared" si="238"/>
        <v>0</v>
      </c>
    </row>
    <row r="1230" spans="1:34">
      <c r="A1230" s="573"/>
      <c r="B1230" s="13">
        <v>158</v>
      </c>
      <c r="C1230" s="341" t="s">
        <v>2967</v>
      </c>
      <c r="D1230" s="341" t="s">
        <v>2968</v>
      </c>
      <c r="E1230" s="379" t="s">
        <v>1692</v>
      </c>
      <c r="F1230" s="402">
        <v>9</v>
      </c>
      <c r="G1230" s="8"/>
      <c r="H1230" s="412">
        <v>902</v>
      </c>
      <c r="I1230" s="146">
        <f t="shared" si="228"/>
        <v>631.4</v>
      </c>
      <c r="J1230" s="255">
        <f t="shared" si="229"/>
        <v>24.284615384615385</v>
      </c>
      <c r="K1230" s="8" t="s">
        <v>3526</v>
      </c>
      <c r="L1230" s="401"/>
      <c r="M1230" s="229"/>
      <c r="N1230" s="8" t="s">
        <v>3208</v>
      </c>
      <c r="O1230" s="426">
        <v>5.5104E-2</v>
      </c>
      <c r="P1230" s="423">
        <v>12240</v>
      </c>
      <c r="Q1230" s="439">
        <v>15000</v>
      </c>
      <c r="R1230" s="451" t="s">
        <v>5230</v>
      </c>
      <c r="S1230" s="461" t="s">
        <v>3315</v>
      </c>
      <c r="T1230" s="432"/>
      <c r="U1230" s="506"/>
      <c r="V1230" s="517"/>
      <c r="W1230" s="346" t="s">
        <v>5058</v>
      </c>
      <c r="X1230" s="169"/>
      <c r="Y1230" s="71" t="s">
        <v>245</v>
      </c>
      <c r="Z1230" s="145">
        <f t="shared" si="230"/>
        <v>0</v>
      </c>
      <c r="AA1230" s="145">
        <f t="shared" si="231"/>
        <v>0</v>
      </c>
      <c r="AB1230" s="257">
        <f t="shared" si="232"/>
        <v>0</v>
      </c>
      <c r="AC1230" s="142">
        <f t="shared" si="233"/>
        <v>0</v>
      </c>
      <c r="AD1230" s="143">
        <f t="shared" si="234"/>
        <v>0</v>
      </c>
      <c r="AE1230" s="144" t="str">
        <f t="shared" si="235"/>
        <v/>
      </c>
      <c r="AF1230" s="144">
        <f t="shared" si="236"/>
        <v>0</v>
      </c>
      <c r="AG1230" s="144" t="str">
        <f t="shared" si="237"/>
        <v/>
      </c>
      <c r="AH1230" s="591">
        <f t="shared" si="238"/>
        <v>0</v>
      </c>
    </row>
    <row r="1231" spans="1:34">
      <c r="A1231" s="573"/>
      <c r="B1231" s="13">
        <v>158</v>
      </c>
      <c r="C1231" s="341" t="s">
        <v>2969</v>
      </c>
      <c r="D1231" s="389" t="s">
        <v>2970</v>
      </c>
      <c r="E1231" s="379" t="s">
        <v>1692</v>
      </c>
      <c r="F1231" s="402">
        <v>9</v>
      </c>
      <c r="G1231" s="8"/>
      <c r="H1231" s="412">
        <v>944</v>
      </c>
      <c r="I1231" s="146">
        <f t="shared" si="228"/>
        <v>660.8</v>
      </c>
      <c r="J1231" s="255">
        <f t="shared" si="229"/>
        <v>25.415384615384614</v>
      </c>
      <c r="K1231" s="8" t="s">
        <v>3526</v>
      </c>
      <c r="L1231" s="401"/>
      <c r="M1231" s="229"/>
      <c r="N1231" s="8" t="s">
        <v>3208</v>
      </c>
      <c r="O1231" s="426">
        <v>5.5104E-2</v>
      </c>
      <c r="P1231" s="423">
        <v>12240</v>
      </c>
      <c r="Q1231" s="439">
        <v>15000</v>
      </c>
      <c r="R1231" s="451" t="s">
        <v>5230</v>
      </c>
      <c r="S1231" s="461" t="s">
        <v>3315</v>
      </c>
      <c r="T1231" s="432"/>
      <c r="U1231" s="506"/>
      <c r="V1231" s="516" t="s">
        <v>5101</v>
      </c>
      <c r="W1231" s="488" t="s">
        <v>5102</v>
      </c>
      <c r="X1231" s="169"/>
      <c r="Y1231" s="641" t="s">
        <v>245</v>
      </c>
      <c r="Z1231" s="145">
        <f t="shared" si="230"/>
        <v>0</v>
      </c>
      <c r="AA1231" s="145">
        <f t="shared" si="231"/>
        <v>0</v>
      </c>
      <c r="AB1231" s="257">
        <f t="shared" si="232"/>
        <v>0</v>
      </c>
      <c r="AC1231" s="142">
        <f t="shared" si="233"/>
        <v>0</v>
      </c>
      <c r="AD1231" s="143">
        <f t="shared" si="234"/>
        <v>0</v>
      </c>
      <c r="AE1231" s="144" t="str">
        <f t="shared" si="235"/>
        <v/>
      </c>
      <c r="AF1231" s="144">
        <f t="shared" si="236"/>
        <v>0</v>
      </c>
      <c r="AG1231" s="144" t="str">
        <f t="shared" si="237"/>
        <v/>
      </c>
      <c r="AH1231" s="591">
        <f t="shared" si="238"/>
        <v>0</v>
      </c>
    </row>
    <row r="1232" spans="1:34">
      <c r="A1232" s="573"/>
      <c r="B1232" s="13">
        <v>158</v>
      </c>
      <c r="C1232" s="341" t="s">
        <v>2971</v>
      </c>
      <c r="D1232" s="341" t="s">
        <v>2972</v>
      </c>
      <c r="E1232" s="379" t="s">
        <v>1692</v>
      </c>
      <c r="F1232" s="402">
        <v>9</v>
      </c>
      <c r="G1232" s="136"/>
      <c r="H1232" s="412">
        <v>961</v>
      </c>
      <c r="I1232" s="146">
        <f t="shared" si="228"/>
        <v>672.69999999999993</v>
      </c>
      <c r="J1232" s="255">
        <f t="shared" si="229"/>
        <v>25.873076923076919</v>
      </c>
      <c r="K1232" s="8" t="s">
        <v>3526</v>
      </c>
      <c r="L1232" s="401"/>
      <c r="M1232" s="229"/>
      <c r="N1232" s="8" t="s">
        <v>3208</v>
      </c>
      <c r="O1232" s="426">
        <v>5.5104E-2</v>
      </c>
      <c r="P1232" s="423">
        <v>12240</v>
      </c>
      <c r="Q1232" s="439">
        <v>15000</v>
      </c>
      <c r="R1232" s="451" t="s">
        <v>5230</v>
      </c>
      <c r="S1232" s="461" t="s">
        <v>3315</v>
      </c>
      <c r="T1232" s="432"/>
      <c r="U1232" s="506"/>
      <c r="V1232" s="516" t="s">
        <v>5103</v>
      </c>
      <c r="W1232" s="346" t="s">
        <v>5104</v>
      </c>
      <c r="X1232" s="169"/>
      <c r="Y1232" s="71" t="s">
        <v>245</v>
      </c>
      <c r="Z1232" s="145">
        <f t="shared" si="230"/>
        <v>0</v>
      </c>
      <c r="AA1232" s="145">
        <f t="shared" si="231"/>
        <v>0</v>
      </c>
      <c r="AB1232" s="257">
        <f t="shared" si="232"/>
        <v>0</v>
      </c>
      <c r="AC1232" s="142">
        <f t="shared" si="233"/>
        <v>0</v>
      </c>
      <c r="AD1232" s="143">
        <f t="shared" si="234"/>
        <v>0</v>
      </c>
      <c r="AE1232" s="144" t="str">
        <f t="shared" si="235"/>
        <v/>
      </c>
      <c r="AF1232" s="144">
        <f t="shared" si="236"/>
        <v>0</v>
      </c>
      <c r="AG1232" s="144" t="str">
        <f t="shared" si="237"/>
        <v/>
      </c>
      <c r="AH1232" s="591">
        <f t="shared" si="238"/>
        <v>0</v>
      </c>
    </row>
    <row r="1233" spans="1:34">
      <c r="A1233" s="573"/>
      <c r="B1233" s="13">
        <v>158</v>
      </c>
      <c r="C1233" s="341" t="s">
        <v>2973</v>
      </c>
      <c r="D1233" s="341" t="s">
        <v>2974</v>
      </c>
      <c r="E1233" s="379" t="s">
        <v>1692</v>
      </c>
      <c r="F1233" s="402">
        <v>9</v>
      </c>
      <c r="G1233" s="8"/>
      <c r="H1233" s="412">
        <v>981</v>
      </c>
      <c r="I1233" s="146">
        <f t="shared" si="228"/>
        <v>686.69999999999993</v>
      </c>
      <c r="J1233" s="255">
        <f t="shared" si="229"/>
        <v>26.411538461538459</v>
      </c>
      <c r="K1233" s="8" t="s">
        <v>3526</v>
      </c>
      <c r="L1233" s="401"/>
      <c r="M1233" s="229"/>
      <c r="N1233" s="8" t="s">
        <v>3208</v>
      </c>
      <c r="O1233" s="426">
        <v>5.5104E-2</v>
      </c>
      <c r="P1233" s="423">
        <v>12240</v>
      </c>
      <c r="Q1233" s="439">
        <v>15000</v>
      </c>
      <c r="R1233" s="451" t="s">
        <v>5230</v>
      </c>
      <c r="S1233" s="461" t="s">
        <v>3315</v>
      </c>
      <c r="T1233" s="432"/>
      <c r="U1233" s="506"/>
      <c r="V1233" s="516" t="s">
        <v>5105</v>
      </c>
      <c r="W1233" s="346" t="s">
        <v>5106</v>
      </c>
      <c r="X1233" s="169"/>
      <c r="Y1233" s="71" t="s">
        <v>245</v>
      </c>
      <c r="Z1233" s="145">
        <f t="shared" si="230"/>
        <v>0</v>
      </c>
      <c r="AA1233" s="145">
        <f t="shared" si="231"/>
        <v>0</v>
      </c>
      <c r="AB1233" s="257">
        <f t="shared" si="232"/>
        <v>0</v>
      </c>
      <c r="AC1233" s="142">
        <f t="shared" si="233"/>
        <v>0</v>
      </c>
      <c r="AD1233" s="143">
        <f t="shared" si="234"/>
        <v>0</v>
      </c>
      <c r="AE1233" s="144" t="str">
        <f t="shared" si="235"/>
        <v/>
      </c>
      <c r="AF1233" s="144">
        <f t="shared" si="236"/>
        <v>0</v>
      </c>
      <c r="AG1233" s="144" t="str">
        <f t="shared" si="237"/>
        <v/>
      </c>
      <c r="AH1233" s="591">
        <f t="shared" si="238"/>
        <v>0</v>
      </c>
    </row>
    <row r="1234" spans="1:34">
      <c r="A1234" s="573"/>
      <c r="B1234" s="13">
        <v>158</v>
      </c>
      <c r="C1234" s="341" t="s">
        <v>2975</v>
      </c>
      <c r="D1234" s="341" t="s">
        <v>2976</v>
      </c>
      <c r="E1234" s="379" t="s">
        <v>1692</v>
      </c>
      <c r="F1234" s="402">
        <v>9</v>
      </c>
      <c r="G1234" s="8"/>
      <c r="H1234" s="412">
        <v>995</v>
      </c>
      <c r="I1234" s="146">
        <f t="shared" si="228"/>
        <v>696.5</v>
      </c>
      <c r="J1234" s="255">
        <f t="shared" si="229"/>
        <v>26.78846153846154</v>
      </c>
      <c r="K1234" s="8" t="s">
        <v>3526</v>
      </c>
      <c r="L1234" s="401"/>
      <c r="M1234" s="229"/>
      <c r="N1234" s="8" t="s">
        <v>3208</v>
      </c>
      <c r="O1234" s="426">
        <v>5.5104E-2</v>
      </c>
      <c r="P1234" s="423">
        <v>12240</v>
      </c>
      <c r="Q1234" s="439">
        <v>15000</v>
      </c>
      <c r="R1234" s="451" t="s">
        <v>5230</v>
      </c>
      <c r="S1234" s="461" t="s">
        <v>3315</v>
      </c>
      <c r="T1234" s="432"/>
      <c r="U1234" s="506"/>
      <c r="V1234" s="516" t="s">
        <v>5107</v>
      </c>
      <c r="W1234" s="346" t="s">
        <v>5108</v>
      </c>
      <c r="X1234" s="169"/>
      <c r="Y1234" s="71" t="s">
        <v>245</v>
      </c>
      <c r="Z1234" s="145">
        <f t="shared" si="230"/>
        <v>0</v>
      </c>
      <c r="AA1234" s="145">
        <f t="shared" si="231"/>
        <v>0</v>
      </c>
      <c r="AB1234" s="257">
        <f t="shared" si="232"/>
        <v>0</v>
      </c>
      <c r="AC1234" s="142">
        <f t="shared" si="233"/>
        <v>0</v>
      </c>
      <c r="AD1234" s="143">
        <f t="shared" si="234"/>
        <v>0</v>
      </c>
      <c r="AE1234" s="144" t="str">
        <f t="shared" si="235"/>
        <v/>
      </c>
      <c r="AF1234" s="144">
        <f t="shared" si="236"/>
        <v>0</v>
      </c>
      <c r="AG1234" s="144" t="str">
        <f t="shared" si="237"/>
        <v/>
      </c>
      <c r="AH1234" s="591">
        <f t="shared" si="238"/>
        <v>0</v>
      </c>
    </row>
    <row r="1235" spans="1:34">
      <c r="A1235" s="573"/>
      <c r="B1235" s="13">
        <v>158</v>
      </c>
      <c r="C1235" s="341" t="s">
        <v>2977</v>
      </c>
      <c r="D1235" s="389" t="s">
        <v>2978</v>
      </c>
      <c r="E1235" s="379" t="s">
        <v>1692</v>
      </c>
      <c r="F1235" s="402">
        <v>9</v>
      </c>
      <c r="G1235" s="8"/>
      <c r="H1235" s="412">
        <v>902</v>
      </c>
      <c r="I1235" s="146">
        <f t="shared" si="228"/>
        <v>631.4</v>
      </c>
      <c r="J1235" s="255">
        <f t="shared" si="229"/>
        <v>24.284615384615385</v>
      </c>
      <c r="K1235" s="8" t="s">
        <v>3526</v>
      </c>
      <c r="L1235" s="401"/>
      <c r="M1235" s="229"/>
      <c r="N1235" s="8" t="s">
        <v>3208</v>
      </c>
      <c r="O1235" s="426">
        <v>5.5104E-2</v>
      </c>
      <c r="P1235" s="423">
        <v>12240</v>
      </c>
      <c r="Q1235" s="439">
        <v>15000</v>
      </c>
      <c r="R1235" s="451" t="s">
        <v>5230</v>
      </c>
      <c r="S1235" s="461" t="s">
        <v>3315</v>
      </c>
      <c r="T1235" s="432"/>
      <c r="U1235" s="506"/>
      <c r="V1235" s="516" t="s">
        <v>5109</v>
      </c>
      <c r="W1235" s="488" t="s">
        <v>5110</v>
      </c>
      <c r="X1235" s="169"/>
      <c r="Y1235" s="71" t="s">
        <v>6649</v>
      </c>
      <c r="Z1235" s="145">
        <f t="shared" si="230"/>
        <v>0</v>
      </c>
      <c r="AA1235" s="145">
        <f t="shared" si="231"/>
        <v>0</v>
      </c>
      <c r="AB1235" s="257">
        <f t="shared" si="232"/>
        <v>0</v>
      </c>
      <c r="AC1235" s="142">
        <f t="shared" si="233"/>
        <v>0</v>
      </c>
      <c r="AD1235" s="143">
        <f t="shared" si="234"/>
        <v>0</v>
      </c>
      <c r="AE1235" s="144" t="str">
        <f t="shared" si="235"/>
        <v/>
      </c>
      <c r="AF1235" s="144">
        <f t="shared" si="236"/>
        <v>0</v>
      </c>
      <c r="AG1235" s="144" t="str">
        <f t="shared" si="237"/>
        <v/>
      </c>
      <c r="AH1235" s="591">
        <f t="shared" si="238"/>
        <v>0</v>
      </c>
    </row>
    <row r="1236" spans="1:34">
      <c r="A1236" s="573"/>
      <c r="B1236" s="13">
        <v>158</v>
      </c>
      <c r="C1236" s="341" t="s">
        <v>2979</v>
      </c>
      <c r="D1236" s="341" t="s">
        <v>2980</v>
      </c>
      <c r="E1236" s="379" t="s">
        <v>1692</v>
      </c>
      <c r="F1236" s="402">
        <v>9</v>
      </c>
      <c r="G1236" s="8"/>
      <c r="H1236" s="412">
        <v>941</v>
      </c>
      <c r="I1236" s="146">
        <f t="shared" si="228"/>
        <v>658.69999999999993</v>
      </c>
      <c r="J1236" s="255">
        <f t="shared" si="229"/>
        <v>25.334615384615383</v>
      </c>
      <c r="K1236" s="8" t="s">
        <v>3526</v>
      </c>
      <c r="L1236" s="401"/>
      <c r="M1236" s="229"/>
      <c r="N1236" s="8" t="s">
        <v>3208</v>
      </c>
      <c r="O1236" s="426">
        <v>5.5104E-2</v>
      </c>
      <c r="P1236" s="423">
        <v>12240</v>
      </c>
      <c r="Q1236" s="439">
        <v>15000</v>
      </c>
      <c r="R1236" s="451" t="s">
        <v>5230</v>
      </c>
      <c r="S1236" s="461" t="s">
        <v>3315</v>
      </c>
      <c r="T1236" s="432"/>
      <c r="U1236" s="506"/>
      <c r="V1236" s="516" t="s">
        <v>5111</v>
      </c>
      <c r="W1236" s="346" t="s">
        <v>5049</v>
      </c>
      <c r="X1236" s="169"/>
      <c r="Y1236" s="641" t="s">
        <v>245</v>
      </c>
      <c r="Z1236" s="145">
        <f t="shared" si="230"/>
        <v>0</v>
      </c>
      <c r="AA1236" s="145">
        <f t="shared" si="231"/>
        <v>0</v>
      </c>
      <c r="AB1236" s="257">
        <f t="shared" si="232"/>
        <v>0</v>
      </c>
      <c r="AC1236" s="142">
        <f t="shared" si="233"/>
        <v>0</v>
      </c>
      <c r="AD1236" s="143">
        <f t="shared" si="234"/>
        <v>0</v>
      </c>
      <c r="AE1236" s="144" t="str">
        <f t="shared" si="235"/>
        <v/>
      </c>
      <c r="AF1236" s="144">
        <f t="shared" si="236"/>
        <v>0</v>
      </c>
      <c r="AG1236" s="144" t="str">
        <f t="shared" si="237"/>
        <v/>
      </c>
      <c r="AH1236" s="591">
        <f t="shared" si="238"/>
        <v>0</v>
      </c>
    </row>
    <row r="1237" spans="1:34">
      <c r="A1237" s="573"/>
      <c r="B1237" s="13">
        <v>158</v>
      </c>
      <c r="C1237" s="341" t="s">
        <v>2981</v>
      </c>
      <c r="D1237" s="341" t="s">
        <v>2982</v>
      </c>
      <c r="E1237" s="379" t="s">
        <v>1692</v>
      </c>
      <c r="F1237" s="402">
        <v>9</v>
      </c>
      <c r="G1237" s="8"/>
      <c r="H1237" s="412">
        <v>862</v>
      </c>
      <c r="I1237" s="146">
        <f t="shared" si="228"/>
        <v>603.4</v>
      </c>
      <c r="J1237" s="255">
        <f t="shared" si="229"/>
        <v>23.207692307692305</v>
      </c>
      <c r="K1237" s="8" t="s">
        <v>3526</v>
      </c>
      <c r="L1237" s="401"/>
      <c r="M1237" s="229"/>
      <c r="N1237" s="8" t="s">
        <v>3208</v>
      </c>
      <c r="O1237" s="426">
        <v>5.5104E-2</v>
      </c>
      <c r="P1237" s="423">
        <v>12240</v>
      </c>
      <c r="Q1237" s="439">
        <v>15000</v>
      </c>
      <c r="R1237" s="451" t="s">
        <v>5230</v>
      </c>
      <c r="S1237" s="461" t="s">
        <v>3315</v>
      </c>
      <c r="T1237" s="432"/>
      <c r="U1237" s="506"/>
      <c r="V1237" s="522" t="s">
        <v>5112</v>
      </c>
      <c r="W1237" s="346" t="s">
        <v>5113</v>
      </c>
      <c r="X1237" s="169"/>
      <c r="Y1237" s="71" t="s">
        <v>245</v>
      </c>
      <c r="Z1237" s="145">
        <f t="shared" si="230"/>
        <v>0</v>
      </c>
      <c r="AA1237" s="145">
        <f t="shared" si="231"/>
        <v>0</v>
      </c>
      <c r="AB1237" s="257">
        <f t="shared" si="232"/>
        <v>0</v>
      </c>
      <c r="AC1237" s="142">
        <f t="shared" si="233"/>
        <v>0</v>
      </c>
      <c r="AD1237" s="143">
        <f t="shared" si="234"/>
        <v>0</v>
      </c>
      <c r="AE1237" s="144" t="str">
        <f t="shared" si="235"/>
        <v/>
      </c>
      <c r="AF1237" s="144">
        <f t="shared" si="236"/>
        <v>0</v>
      </c>
      <c r="AG1237" s="144" t="str">
        <f t="shared" si="237"/>
        <v/>
      </c>
      <c r="AH1237" s="591">
        <f t="shared" si="238"/>
        <v>0</v>
      </c>
    </row>
    <row r="1238" spans="1:34">
      <c r="A1238" s="573"/>
      <c r="B1238" s="13">
        <v>158</v>
      </c>
      <c r="C1238" s="341" t="s">
        <v>2983</v>
      </c>
      <c r="D1238" s="341" t="s">
        <v>2984</v>
      </c>
      <c r="E1238" s="379" t="s">
        <v>1692</v>
      </c>
      <c r="F1238" s="402">
        <v>9</v>
      </c>
      <c r="G1238" s="8"/>
      <c r="H1238" s="412">
        <v>920</v>
      </c>
      <c r="I1238" s="146">
        <f t="shared" si="228"/>
        <v>644</v>
      </c>
      <c r="J1238" s="255">
        <f t="shared" si="229"/>
        <v>24.76923076923077</v>
      </c>
      <c r="K1238" s="8" t="s">
        <v>3526</v>
      </c>
      <c r="L1238" s="401"/>
      <c r="M1238" s="229"/>
      <c r="N1238" s="8" t="s">
        <v>3208</v>
      </c>
      <c r="O1238" s="426">
        <v>5.5104E-2</v>
      </c>
      <c r="P1238" s="423">
        <v>12240</v>
      </c>
      <c r="Q1238" s="439">
        <v>15000</v>
      </c>
      <c r="R1238" s="451" t="s">
        <v>5230</v>
      </c>
      <c r="S1238" s="461" t="s">
        <v>3315</v>
      </c>
      <c r="T1238" s="432"/>
      <c r="U1238" s="506"/>
      <c r="V1238" s="517"/>
      <c r="W1238" s="346" t="s">
        <v>5047</v>
      </c>
      <c r="X1238" s="169"/>
      <c r="Y1238" s="71" t="s">
        <v>245</v>
      </c>
      <c r="Z1238" s="145">
        <f t="shared" si="230"/>
        <v>0</v>
      </c>
      <c r="AA1238" s="145">
        <f t="shared" si="231"/>
        <v>0</v>
      </c>
      <c r="AB1238" s="257">
        <f t="shared" si="232"/>
        <v>0</v>
      </c>
      <c r="AC1238" s="142">
        <f t="shared" si="233"/>
        <v>0</v>
      </c>
      <c r="AD1238" s="143">
        <f t="shared" si="234"/>
        <v>0</v>
      </c>
      <c r="AE1238" s="144" t="str">
        <f t="shared" si="235"/>
        <v/>
      </c>
      <c r="AF1238" s="144">
        <f t="shared" si="236"/>
        <v>0</v>
      </c>
      <c r="AG1238" s="144" t="str">
        <f t="shared" si="237"/>
        <v/>
      </c>
      <c r="AH1238" s="591">
        <f t="shared" si="238"/>
        <v>0</v>
      </c>
    </row>
    <row r="1239" spans="1:34">
      <c r="A1239" s="573"/>
      <c r="B1239" s="13">
        <v>158</v>
      </c>
      <c r="C1239" s="341" t="s">
        <v>2985</v>
      </c>
      <c r="D1239" s="341" t="s">
        <v>2986</v>
      </c>
      <c r="E1239" s="379" t="s">
        <v>1692</v>
      </c>
      <c r="F1239" s="402">
        <v>9</v>
      </c>
      <c r="G1239" s="8"/>
      <c r="H1239" s="412">
        <v>902</v>
      </c>
      <c r="I1239" s="146">
        <f t="shared" si="228"/>
        <v>631.4</v>
      </c>
      <c r="J1239" s="255">
        <f t="shared" si="229"/>
        <v>24.284615384615385</v>
      </c>
      <c r="K1239" s="8" t="s">
        <v>3526</v>
      </c>
      <c r="L1239" s="401"/>
      <c r="M1239" s="229"/>
      <c r="N1239" s="8" t="s">
        <v>3208</v>
      </c>
      <c r="O1239" s="426">
        <v>5.5104E-2</v>
      </c>
      <c r="P1239" s="423">
        <v>12240</v>
      </c>
      <c r="Q1239" s="439">
        <v>15000</v>
      </c>
      <c r="R1239" s="451" t="s">
        <v>5230</v>
      </c>
      <c r="S1239" s="461" t="s">
        <v>3315</v>
      </c>
      <c r="T1239" s="432"/>
      <c r="U1239" s="506"/>
      <c r="V1239" s="522" t="s">
        <v>5114</v>
      </c>
      <c r="W1239" s="346" t="s">
        <v>5115</v>
      </c>
      <c r="X1239" s="169"/>
      <c r="Y1239" s="71" t="s">
        <v>245</v>
      </c>
      <c r="Z1239" s="145">
        <f t="shared" si="230"/>
        <v>0</v>
      </c>
      <c r="AA1239" s="145">
        <f t="shared" si="231"/>
        <v>0</v>
      </c>
      <c r="AB1239" s="257">
        <f t="shared" si="232"/>
        <v>0</v>
      </c>
      <c r="AC1239" s="142">
        <f t="shared" si="233"/>
        <v>0</v>
      </c>
      <c r="AD1239" s="143">
        <f t="shared" si="234"/>
        <v>0</v>
      </c>
      <c r="AE1239" s="144" t="str">
        <f t="shared" si="235"/>
        <v/>
      </c>
      <c r="AF1239" s="144">
        <f t="shared" si="236"/>
        <v>0</v>
      </c>
      <c r="AG1239" s="144" t="str">
        <f t="shared" si="237"/>
        <v/>
      </c>
      <c r="AH1239" s="591">
        <f t="shared" si="238"/>
        <v>0</v>
      </c>
    </row>
    <row r="1240" spans="1:34">
      <c r="A1240" s="573"/>
      <c r="B1240" s="13">
        <v>158</v>
      </c>
      <c r="C1240" s="341" t="s">
        <v>2987</v>
      </c>
      <c r="D1240" s="341" t="s">
        <v>2988</v>
      </c>
      <c r="E1240" s="379" t="s">
        <v>1692</v>
      </c>
      <c r="F1240" s="402">
        <v>9</v>
      </c>
      <c r="G1240" s="8"/>
      <c r="H1240" s="412">
        <v>981</v>
      </c>
      <c r="I1240" s="146">
        <f t="shared" si="228"/>
        <v>686.69999999999993</v>
      </c>
      <c r="J1240" s="255">
        <f t="shared" si="229"/>
        <v>26.411538461538459</v>
      </c>
      <c r="K1240" s="8" t="s">
        <v>3526</v>
      </c>
      <c r="L1240" s="401"/>
      <c r="M1240" s="229"/>
      <c r="N1240" s="8" t="s">
        <v>3208</v>
      </c>
      <c r="O1240" s="426">
        <v>5.5104E-2</v>
      </c>
      <c r="P1240" s="423">
        <v>12240</v>
      </c>
      <c r="Q1240" s="439">
        <v>15000</v>
      </c>
      <c r="R1240" s="451" t="s">
        <v>5230</v>
      </c>
      <c r="S1240" s="461" t="s">
        <v>3315</v>
      </c>
      <c r="T1240" s="432"/>
      <c r="U1240" s="506"/>
      <c r="V1240" s="517"/>
      <c r="W1240" s="346" t="s">
        <v>5116</v>
      </c>
      <c r="X1240" s="169"/>
      <c r="Y1240" s="71" t="s">
        <v>245</v>
      </c>
      <c r="Z1240" s="145">
        <f t="shared" si="230"/>
        <v>0</v>
      </c>
      <c r="AA1240" s="145">
        <f t="shared" si="231"/>
        <v>0</v>
      </c>
      <c r="AB1240" s="257">
        <f t="shared" si="232"/>
        <v>0</v>
      </c>
      <c r="AC1240" s="142">
        <f t="shared" si="233"/>
        <v>0</v>
      </c>
      <c r="AD1240" s="143">
        <f t="shared" si="234"/>
        <v>0</v>
      </c>
      <c r="AE1240" s="144" t="str">
        <f t="shared" si="235"/>
        <v/>
      </c>
      <c r="AF1240" s="144">
        <f t="shared" si="236"/>
        <v>0</v>
      </c>
      <c r="AG1240" s="144" t="str">
        <f t="shared" si="237"/>
        <v/>
      </c>
      <c r="AH1240" s="591">
        <f t="shared" si="238"/>
        <v>0</v>
      </c>
    </row>
    <row r="1241" spans="1:34">
      <c r="A1241" s="573"/>
      <c r="B1241" s="13">
        <v>158</v>
      </c>
      <c r="C1241" s="341" t="s">
        <v>2989</v>
      </c>
      <c r="D1241" s="341" t="s">
        <v>2990</v>
      </c>
      <c r="E1241" s="379" t="s">
        <v>1692</v>
      </c>
      <c r="F1241" s="402">
        <v>9</v>
      </c>
      <c r="G1241" s="136"/>
      <c r="H1241" s="412">
        <v>938</v>
      </c>
      <c r="I1241" s="146">
        <f t="shared" ref="I1241:I1304" si="239">(H1241)*$G$20</f>
        <v>656.59999999999991</v>
      </c>
      <c r="J1241" s="255">
        <f t="shared" ref="J1241:J1304" si="240">(I1241/$J$19)</f>
        <v>25.253846153846151</v>
      </c>
      <c r="K1241" s="8" t="s">
        <v>3526</v>
      </c>
      <c r="L1241" s="401"/>
      <c r="M1241" s="229"/>
      <c r="N1241" s="8" t="s">
        <v>3208</v>
      </c>
      <c r="O1241" s="426">
        <v>5.5104E-2</v>
      </c>
      <c r="P1241" s="423">
        <v>12240</v>
      </c>
      <c r="Q1241" s="439">
        <v>15000</v>
      </c>
      <c r="R1241" s="451" t="s">
        <v>5230</v>
      </c>
      <c r="S1241" s="461" t="s">
        <v>3315</v>
      </c>
      <c r="T1241" s="432"/>
      <c r="U1241" s="506"/>
      <c r="V1241" s="516" t="s">
        <v>5117</v>
      </c>
      <c r="W1241" s="346" t="s">
        <v>5118</v>
      </c>
      <c r="X1241" s="169"/>
      <c r="Y1241" s="71" t="s">
        <v>245</v>
      </c>
      <c r="Z1241" s="145">
        <f t="shared" ref="Z1241:Z1304" si="241">(X1241*F1241*I1241)</f>
        <v>0</v>
      </c>
      <c r="AA1241" s="145">
        <f t="shared" ref="AA1241:AA1304" si="242">(Z1241*1.21)</f>
        <v>0</v>
      </c>
      <c r="AB1241" s="257">
        <f t="shared" ref="AB1241:AB1304" si="243">(X1241*J1241*F1241)</f>
        <v>0</v>
      </c>
      <c r="AC1241" s="142">
        <f t="shared" ref="AC1241:AC1304" si="244">(X1241*Q1241/1000)</f>
        <v>0</v>
      </c>
      <c r="AD1241" s="143">
        <f t="shared" ref="AD1241:AD1304" si="245">(X1241*O1241)</f>
        <v>0</v>
      </c>
      <c r="AE1241" s="144" t="str">
        <f t="shared" ref="AE1241:AE1304" si="246">IF(N1241="1.1G",(P1241/1000)*X1241,"")</f>
        <v/>
      </c>
      <c r="AF1241" s="144">
        <f t="shared" ref="AF1241:AF1304" si="247">IF(N1241="1.3G",(P1241/1000)*X1241,"")</f>
        <v>0</v>
      </c>
      <c r="AG1241" s="144" t="str">
        <f t="shared" ref="AG1241:AG1304" si="248">IF(N1241="1.4G",(P1241/1000)*X1241,"")</f>
        <v/>
      </c>
      <c r="AH1241" s="591">
        <f t="shared" ref="AH1241:AH1304" si="249">SUM(AE1241:AG1241)</f>
        <v>0</v>
      </c>
    </row>
    <row r="1242" spans="1:34">
      <c r="A1242" s="573"/>
      <c r="B1242" s="13">
        <v>158</v>
      </c>
      <c r="C1242" s="341" t="s">
        <v>2991</v>
      </c>
      <c r="D1242" s="341" t="s">
        <v>2992</v>
      </c>
      <c r="E1242" s="379" t="s">
        <v>1692</v>
      </c>
      <c r="F1242" s="402">
        <v>9</v>
      </c>
      <c r="G1242" s="8"/>
      <c r="H1242" s="412">
        <v>981</v>
      </c>
      <c r="I1242" s="146">
        <f t="shared" si="239"/>
        <v>686.69999999999993</v>
      </c>
      <c r="J1242" s="255">
        <f t="shared" si="240"/>
        <v>26.411538461538459</v>
      </c>
      <c r="K1242" s="8" t="s">
        <v>3526</v>
      </c>
      <c r="L1242" s="401"/>
      <c r="M1242" s="229"/>
      <c r="N1242" s="8" t="s">
        <v>3208</v>
      </c>
      <c r="O1242" s="426">
        <v>5.5104E-2</v>
      </c>
      <c r="P1242" s="423">
        <v>12240</v>
      </c>
      <c r="Q1242" s="439">
        <v>15000</v>
      </c>
      <c r="R1242" s="451" t="s">
        <v>5230</v>
      </c>
      <c r="S1242" s="461" t="s">
        <v>3315</v>
      </c>
      <c r="T1242" s="432"/>
      <c r="U1242" s="506"/>
      <c r="V1242" s="516" t="s">
        <v>5119</v>
      </c>
      <c r="W1242" s="346" t="s">
        <v>5120</v>
      </c>
      <c r="X1242" s="169"/>
      <c r="Y1242" s="71" t="s">
        <v>6649</v>
      </c>
      <c r="Z1242" s="145">
        <f t="shared" si="241"/>
        <v>0</v>
      </c>
      <c r="AA1242" s="145">
        <f t="shared" si="242"/>
        <v>0</v>
      </c>
      <c r="AB1242" s="257">
        <f t="shared" si="243"/>
        <v>0</v>
      </c>
      <c r="AC1242" s="142">
        <f t="shared" si="244"/>
        <v>0</v>
      </c>
      <c r="AD1242" s="143">
        <f t="shared" si="245"/>
        <v>0</v>
      </c>
      <c r="AE1242" s="144" t="str">
        <f t="shared" si="246"/>
        <v/>
      </c>
      <c r="AF1242" s="144">
        <f t="shared" si="247"/>
        <v>0</v>
      </c>
      <c r="AG1242" s="144" t="str">
        <f t="shared" si="248"/>
        <v/>
      </c>
      <c r="AH1242" s="591">
        <f t="shared" si="249"/>
        <v>0</v>
      </c>
    </row>
    <row r="1243" spans="1:34">
      <c r="A1243" s="573"/>
      <c r="B1243" s="13">
        <v>158</v>
      </c>
      <c r="C1243" s="341" t="s">
        <v>2993</v>
      </c>
      <c r="D1243" s="388" t="s">
        <v>2994</v>
      </c>
      <c r="E1243" s="379" t="s">
        <v>1692</v>
      </c>
      <c r="F1243" s="402">
        <v>9</v>
      </c>
      <c r="G1243" s="8"/>
      <c r="H1243" s="412">
        <v>981</v>
      </c>
      <c r="I1243" s="146">
        <f t="shared" si="239"/>
        <v>686.69999999999993</v>
      </c>
      <c r="J1243" s="255">
        <f t="shared" si="240"/>
        <v>26.411538461538459</v>
      </c>
      <c r="K1243" s="8" t="s">
        <v>3526</v>
      </c>
      <c r="L1243" s="401"/>
      <c r="M1243" s="229"/>
      <c r="N1243" s="8" t="s">
        <v>3208</v>
      </c>
      <c r="O1243" s="426">
        <v>5.5104E-2</v>
      </c>
      <c r="P1243" s="423">
        <v>12240</v>
      </c>
      <c r="Q1243" s="439">
        <v>15000</v>
      </c>
      <c r="R1243" s="451" t="s">
        <v>5230</v>
      </c>
      <c r="S1243" s="461" t="s">
        <v>3315</v>
      </c>
      <c r="T1243" s="432"/>
      <c r="U1243" s="506"/>
      <c r="V1243" s="516" t="s">
        <v>5121</v>
      </c>
      <c r="W1243" s="485" t="s">
        <v>5072</v>
      </c>
      <c r="X1243" s="169"/>
      <c r="Y1243" s="71" t="s">
        <v>6649</v>
      </c>
      <c r="Z1243" s="145">
        <f t="shared" si="241"/>
        <v>0</v>
      </c>
      <c r="AA1243" s="145">
        <f t="shared" si="242"/>
        <v>0</v>
      </c>
      <c r="AB1243" s="257">
        <f t="shared" si="243"/>
        <v>0</v>
      </c>
      <c r="AC1243" s="142">
        <f t="shared" si="244"/>
        <v>0</v>
      </c>
      <c r="AD1243" s="143">
        <f t="shared" si="245"/>
        <v>0</v>
      </c>
      <c r="AE1243" s="144" t="str">
        <f t="shared" si="246"/>
        <v/>
      </c>
      <c r="AF1243" s="144">
        <f t="shared" si="247"/>
        <v>0</v>
      </c>
      <c r="AG1243" s="144" t="str">
        <f t="shared" si="248"/>
        <v/>
      </c>
      <c r="AH1243" s="591">
        <f t="shared" si="249"/>
        <v>0</v>
      </c>
    </row>
    <row r="1244" spans="1:34">
      <c r="A1244" s="573"/>
      <c r="B1244" s="13">
        <v>158</v>
      </c>
      <c r="C1244" s="341" t="s">
        <v>2995</v>
      </c>
      <c r="D1244" s="341" t="s">
        <v>2996</v>
      </c>
      <c r="E1244" s="379" t="s">
        <v>1692</v>
      </c>
      <c r="F1244" s="402">
        <v>9</v>
      </c>
      <c r="G1244" s="8"/>
      <c r="H1244" s="412">
        <v>901</v>
      </c>
      <c r="I1244" s="146">
        <f t="shared" si="239"/>
        <v>630.69999999999993</v>
      </c>
      <c r="J1244" s="255">
        <f t="shared" si="240"/>
        <v>24.257692307692306</v>
      </c>
      <c r="K1244" s="8" t="s">
        <v>3526</v>
      </c>
      <c r="L1244" s="401"/>
      <c r="M1244" s="229"/>
      <c r="N1244" s="8" t="s">
        <v>3208</v>
      </c>
      <c r="O1244" s="426">
        <v>5.5104E-2</v>
      </c>
      <c r="P1244" s="423">
        <v>12240</v>
      </c>
      <c r="Q1244" s="439">
        <v>15000</v>
      </c>
      <c r="R1244" s="451" t="s">
        <v>5230</v>
      </c>
      <c r="S1244" s="461" t="s">
        <v>3315</v>
      </c>
      <c r="T1244" s="432"/>
      <c r="U1244" s="506"/>
      <c r="V1244" s="516" t="s">
        <v>5122</v>
      </c>
      <c r="W1244" s="346" t="s">
        <v>5123</v>
      </c>
      <c r="X1244" s="169"/>
      <c r="Y1244" s="71" t="s">
        <v>245</v>
      </c>
      <c r="Z1244" s="145">
        <f t="shared" si="241"/>
        <v>0</v>
      </c>
      <c r="AA1244" s="145">
        <f t="shared" si="242"/>
        <v>0</v>
      </c>
      <c r="AB1244" s="257">
        <f t="shared" si="243"/>
        <v>0</v>
      </c>
      <c r="AC1244" s="142">
        <f t="shared" si="244"/>
        <v>0</v>
      </c>
      <c r="AD1244" s="143">
        <f t="shared" si="245"/>
        <v>0</v>
      </c>
      <c r="AE1244" s="144" t="str">
        <f t="shared" si="246"/>
        <v/>
      </c>
      <c r="AF1244" s="144">
        <f t="shared" si="247"/>
        <v>0</v>
      </c>
      <c r="AG1244" s="144" t="str">
        <f t="shared" si="248"/>
        <v/>
      </c>
      <c r="AH1244" s="591">
        <f t="shared" si="249"/>
        <v>0</v>
      </c>
    </row>
    <row r="1245" spans="1:34">
      <c r="A1245" s="573"/>
      <c r="B1245" s="13">
        <v>158</v>
      </c>
      <c r="C1245" s="341" t="s">
        <v>2997</v>
      </c>
      <c r="D1245" s="341" t="s">
        <v>2998</v>
      </c>
      <c r="E1245" s="379" t="s">
        <v>1692</v>
      </c>
      <c r="F1245" s="402">
        <v>9</v>
      </c>
      <c r="G1245" s="8"/>
      <c r="H1245" s="412">
        <v>862</v>
      </c>
      <c r="I1245" s="146">
        <f t="shared" si="239"/>
        <v>603.4</v>
      </c>
      <c r="J1245" s="255">
        <f t="shared" si="240"/>
        <v>23.207692307692305</v>
      </c>
      <c r="K1245" s="8" t="s">
        <v>3526</v>
      </c>
      <c r="L1245" s="401"/>
      <c r="M1245" s="229"/>
      <c r="N1245" s="8" t="s">
        <v>3208</v>
      </c>
      <c r="O1245" s="426">
        <v>5.5104E-2</v>
      </c>
      <c r="P1245" s="423">
        <v>12240</v>
      </c>
      <c r="Q1245" s="439">
        <v>15000</v>
      </c>
      <c r="R1245" s="451" t="s">
        <v>5230</v>
      </c>
      <c r="S1245" s="461" t="s">
        <v>3315</v>
      </c>
      <c r="T1245" s="432"/>
      <c r="U1245" s="506"/>
      <c r="V1245" s="517"/>
      <c r="W1245" s="346" t="s">
        <v>5056</v>
      </c>
      <c r="X1245" s="169"/>
      <c r="Y1245" s="71" t="s">
        <v>6649</v>
      </c>
      <c r="Z1245" s="145">
        <f t="shared" si="241"/>
        <v>0</v>
      </c>
      <c r="AA1245" s="145">
        <f t="shared" si="242"/>
        <v>0</v>
      </c>
      <c r="AB1245" s="257">
        <f t="shared" si="243"/>
        <v>0</v>
      </c>
      <c r="AC1245" s="142">
        <f t="shared" si="244"/>
        <v>0</v>
      </c>
      <c r="AD1245" s="143">
        <f t="shared" si="245"/>
        <v>0</v>
      </c>
      <c r="AE1245" s="144" t="str">
        <f t="shared" si="246"/>
        <v/>
      </c>
      <c r="AF1245" s="144">
        <f t="shared" si="247"/>
        <v>0</v>
      </c>
      <c r="AG1245" s="144" t="str">
        <f t="shared" si="248"/>
        <v/>
      </c>
      <c r="AH1245" s="591">
        <f t="shared" si="249"/>
        <v>0</v>
      </c>
    </row>
    <row r="1246" spans="1:34">
      <c r="A1246" s="573"/>
      <c r="B1246" s="13">
        <v>158</v>
      </c>
      <c r="C1246" s="363" t="s">
        <v>2999</v>
      </c>
      <c r="D1246" s="363" t="s">
        <v>3000</v>
      </c>
      <c r="E1246" s="379" t="s">
        <v>1692</v>
      </c>
      <c r="F1246" s="402">
        <v>9</v>
      </c>
      <c r="G1246" s="8"/>
      <c r="H1246" s="412">
        <v>902</v>
      </c>
      <c r="I1246" s="146">
        <f t="shared" si="239"/>
        <v>631.4</v>
      </c>
      <c r="J1246" s="255">
        <f t="shared" si="240"/>
        <v>24.284615384615385</v>
      </c>
      <c r="K1246" s="8" t="s">
        <v>3526</v>
      </c>
      <c r="L1246" s="401"/>
      <c r="M1246" s="229"/>
      <c r="N1246" s="8" t="s">
        <v>3208</v>
      </c>
      <c r="O1246" s="426">
        <v>5.5104E-2</v>
      </c>
      <c r="P1246" s="423">
        <v>12240</v>
      </c>
      <c r="Q1246" s="439">
        <v>15000</v>
      </c>
      <c r="R1246" s="451" t="s">
        <v>5230</v>
      </c>
      <c r="S1246" s="461" t="s">
        <v>3315</v>
      </c>
      <c r="T1246" s="432"/>
      <c r="U1246" s="506"/>
      <c r="V1246" s="517"/>
      <c r="W1246" s="486" t="s">
        <v>5124</v>
      </c>
      <c r="X1246" s="169"/>
      <c r="Y1246" s="71" t="s">
        <v>245</v>
      </c>
      <c r="Z1246" s="145">
        <f t="shared" si="241"/>
        <v>0</v>
      </c>
      <c r="AA1246" s="145">
        <f t="shared" si="242"/>
        <v>0</v>
      </c>
      <c r="AB1246" s="257">
        <f t="shared" si="243"/>
        <v>0</v>
      </c>
      <c r="AC1246" s="142">
        <f t="shared" si="244"/>
        <v>0</v>
      </c>
      <c r="AD1246" s="143">
        <f t="shared" si="245"/>
        <v>0</v>
      </c>
      <c r="AE1246" s="144" t="str">
        <f t="shared" si="246"/>
        <v/>
      </c>
      <c r="AF1246" s="144">
        <f t="shared" si="247"/>
        <v>0</v>
      </c>
      <c r="AG1246" s="144" t="str">
        <f t="shared" si="248"/>
        <v/>
      </c>
      <c r="AH1246" s="591">
        <f t="shared" si="249"/>
        <v>0</v>
      </c>
    </row>
    <row r="1247" spans="1:34">
      <c r="A1247" s="573"/>
      <c r="B1247" s="13">
        <v>158</v>
      </c>
      <c r="C1247" s="341" t="s">
        <v>3001</v>
      </c>
      <c r="D1247" s="341" t="s">
        <v>3002</v>
      </c>
      <c r="E1247" s="379" t="s">
        <v>1692</v>
      </c>
      <c r="F1247" s="402">
        <v>9</v>
      </c>
      <c r="G1247" s="8"/>
      <c r="H1247" s="412">
        <v>919</v>
      </c>
      <c r="I1247" s="146">
        <f t="shared" si="239"/>
        <v>643.29999999999995</v>
      </c>
      <c r="J1247" s="255">
        <f t="shared" si="240"/>
        <v>24.742307692307691</v>
      </c>
      <c r="K1247" s="8" t="s">
        <v>3526</v>
      </c>
      <c r="L1247" s="401"/>
      <c r="M1247" s="229"/>
      <c r="N1247" s="8" t="s">
        <v>3208</v>
      </c>
      <c r="O1247" s="426">
        <v>5.5104E-2</v>
      </c>
      <c r="P1247" s="423">
        <v>12240</v>
      </c>
      <c r="Q1247" s="439">
        <v>15000</v>
      </c>
      <c r="R1247" s="451" t="s">
        <v>5230</v>
      </c>
      <c r="S1247" s="461" t="s">
        <v>3315</v>
      </c>
      <c r="T1247" s="432"/>
      <c r="U1247" s="506"/>
      <c r="V1247" s="516" t="s">
        <v>5125</v>
      </c>
      <c r="W1247" s="346" t="s">
        <v>5126</v>
      </c>
      <c r="X1247" s="169"/>
      <c r="Y1247" s="71" t="s">
        <v>245</v>
      </c>
      <c r="Z1247" s="145">
        <f t="shared" si="241"/>
        <v>0</v>
      </c>
      <c r="AA1247" s="145">
        <f t="shared" si="242"/>
        <v>0</v>
      </c>
      <c r="AB1247" s="257">
        <f t="shared" si="243"/>
        <v>0</v>
      </c>
      <c r="AC1247" s="142">
        <f t="shared" si="244"/>
        <v>0</v>
      </c>
      <c r="AD1247" s="143">
        <f t="shared" si="245"/>
        <v>0</v>
      </c>
      <c r="AE1247" s="144" t="str">
        <f t="shared" si="246"/>
        <v/>
      </c>
      <c r="AF1247" s="144">
        <f t="shared" si="247"/>
        <v>0</v>
      </c>
      <c r="AG1247" s="144" t="str">
        <f t="shared" si="248"/>
        <v/>
      </c>
      <c r="AH1247" s="591">
        <f t="shared" si="249"/>
        <v>0</v>
      </c>
    </row>
    <row r="1248" spans="1:34">
      <c r="A1248" s="573"/>
      <c r="B1248" s="13">
        <v>158</v>
      </c>
      <c r="C1248" s="343" t="s">
        <v>3003</v>
      </c>
      <c r="D1248" s="389" t="s">
        <v>3004</v>
      </c>
      <c r="E1248" s="379" t="s">
        <v>1692</v>
      </c>
      <c r="F1248" s="402">
        <v>9</v>
      </c>
      <c r="G1248" s="136"/>
      <c r="H1248" s="412">
        <v>957</v>
      </c>
      <c r="I1248" s="146">
        <f t="shared" si="239"/>
        <v>669.9</v>
      </c>
      <c r="J1248" s="255">
        <f t="shared" si="240"/>
        <v>25.765384615384615</v>
      </c>
      <c r="K1248" s="8" t="s">
        <v>3526</v>
      </c>
      <c r="L1248" s="401"/>
      <c r="M1248" s="229"/>
      <c r="N1248" s="8" t="s">
        <v>3208</v>
      </c>
      <c r="O1248" s="426">
        <v>5.5104E-2</v>
      </c>
      <c r="P1248" s="423">
        <v>12240</v>
      </c>
      <c r="Q1248" s="439">
        <v>15000</v>
      </c>
      <c r="R1248" s="451" t="s">
        <v>5230</v>
      </c>
      <c r="S1248" s="461" t="s">
        <v>3315</v>
      </c>
      <c r="T1248" s="432"/>
      <c r="U1248" s="506"/>
      <c r="V1248" s="516" t="s">
        <v>5127</v>
      </c>
      <c r="W1248" s="488" t="s">
        <v>5128</v>
      </c>
      <c r="X1248" s="169"/>
      <c r="Y1248" s="71" t="s">
        <v>245</v>
      </c>
      <c r="Z1248" s="145">
        <f t="shared" si="241"/>
        <v>0</v>
      </c>
      <c r="AA1248" s="145">
        <f t="shared" si="242"/>
        <v>0</v>
      </c>
      <c r="AB1248" s="257">
        <f t="shared" si="243"/>
        <v>0</v>
      </c>
      <c r="AC1248" s="142">
        <f t="shared" si="244"/>
        <v>0</v>
      </c>
      <c r="AD1248" s="143">
        <f t="shared" si="245"/>
        <v>0</v>
      </c>
      <c r="AE1248" s="144" t="str">
        <f t="shared" si="246"/>
        <v/>
      </c>
      <c r="AF1248" s="144">
        <f t="shared" si="247"/>
        <v>0</v>
      </c>
      <c r="AG1248" s="144" t="str">
        <f t="shared" si="248"/>
        <v/>
      </c>
      <c r="AH1248" s="591">
        <f t="shared" si="249"/>
        <v>0</v>
      </c>
    </row>
    <row r="1249" spans="1:34">
      <c r="A1249" s="573"/>
      <c r="B1249" s="13">
        <v>158</v>
      </c>
      <c r="C1249" s="343" t="s">
        <v>3005</v>
      </c>
      <c r="D1249" s="389" t="s">
        <v>3006</v>
      </c>
      <c r="E1249" s="379" t="s">
        <v>1692</v>
      </c>
      <c r="F1249" s="402">
        <v>9</v>
      </c>
      <c r="G1249" s="8"/>
      <c r="H1249" s="412">
        <v>941</v>
      </c>
      <c r="I1249" s="146">
        <f t="shared" si="239"/>
        <v>658.69999999999993</v>
      </c>
      <c r="J1249" s="255">
        <f t="shared" si="240"/>
        <v>25.334615384615383</v>
      </c>
      <c r="K1249" s="8" t="s">
        <v>3526</v>
      </c>
      <c r="L1249" s="401"/>
      <c r="M1249" s="229"/>
      <c r="N1249" s="8" t="s">
        <v>3208</v>
      </c>
      <c r="O1249" s="426">
        <v>5.5104E-2</v>
      </c>
      <c r="P1249" s="423">
        <v>12240</v>
      </c>
      <c r="Q1249" s="439">
        <v>15000</v>
      </c>
      <c r="R1249" s="451" t="s">
        <v>5230</v>
      </c>
      <c r="S1249" s="461" t="s">
        <v>3315</v>
      </c>
      <c r="T1249" s="432"/>
      <c r="U1249" s="506"/>
      <c r="V1249" s="516" t="s">
        <v>5129</v>
      </c>
      <c r="W1249" s="488" t="s">
        <v>5130</v>
      </c>
      <c r="X1249" s="169"/>
      <c r="Y1249" s="71" t="s">
        <v>245</v>
      </c>
      <c r="Z1249" s="145">
        <f t="shared" si="241"/>
        <v>0</v>
      </c>
      <c r="AA1249" s="145">
        <f t="shared" si="242"/>
        <v>0</v>
      </c>
      <c r="AB1249" s="257">
        <f t="shared" si="243"/>
        <v>0</v>
      </c>
      <c r="AC1249" s="142">
        <f t="shared" si="244"/>
        <v>0</v>
      </c>
      <c r="AD1249" s="143">
        <f t="shared" si="245"/>
        <v>0</v>
      </c>
      <c r="AE1249" s="144" t="str">
        <f t="shared" si="246"/>
        <v/>
      </c>
      <c r="AF1249" s="144">
        <f t="shared" si="247"/>
        <v>0</v>
      </c>
      <c r="AG1249" s="144" t="str">
        <f t="shared" si="248"/>
        <v/>
      </c>
      <c r="AH1249" s="591">
        <f t="shared" si="249"/>
        <v>0</v>
      </c>
    </row>
    <row r="1250" spans="1:34">
      <c r="A1250" s="573"/>
      <c r="B1250" s="13">
        <v>158</v>
      </c>
      <c r="C1250" s="343" t="s">
        <v>3007</v>
      </c>
      <c r="D1250" s="389" t="s">
        <v>3008</v>
      </c>
      <c r="E1250" s="379" t="s">
        <v>1692</v>
      </c>
      <c r="F1250" s="402">
        <v>9</v>
      </c>
      <c r="G1250" s="8"/>
      <c r="H1250" s="412">
        <v>941</v>
      </c>
      <c r="I1250" s="146">
        <f t="shared" si="239"/>
        <v>658.69999999999993</v>
      </c>
      <c r="J1250" s="255">
        <f t="shared" si="240"/>
        <v>25.334615384615383</v>
      </c>
      <c r="K1250" s="8" t="s">
        <v>3526</v>
      </c>
      <c r="L1250" s="401"/>
      <c r="M1250" s="229"/>
      <c r="N1250" s="8" t="s">
        <v>3208</v>
      </c>
      <c r="O1250" s="426">
        <v>5.5104E-2</v>
      </c>
      <c r="P1250" s="423">
        <v>12240</v>
      </c>
      <c r="Q1250" s="439">
        <v>15000</v>
      </c>
      <c r="R1250" s="451" t="s">
        <v>5230</v>
      </c>
      <c r="S1250" s="461" t="s">
        <v>3315</v>
      </c>
      <c r="T1250" s="432"/>
      <c r="U1250" s="506"/>
      <c r="V1250" s="517"/>
      <c r="W1250" s="488" t="s">
        <v>5131</v>
      </c>
      <c r="X1250" s="169"/>
      <c r="Y1250" s="641" t="s">
        <v>245</v>
      </c>
      <c r="Z1250" s="145">
        <f t="shared" si="241"/>
        <v>0</v>
      </c>
      <c r="AA1250" s="145">
        <f t="shared" si="242"/>
        <v>0</v>
      </c>
      <c r="AB1250" s="257">
        <f t="shared" si="243"/>
        <v>0</v>
      </c>
      <c r="AC1250" s="142">
        <f t="shared" si="244"/>
        <v>0</v>
      </c>
      <c r="AD1250" s="143">
        <f t="shared" si="245"/>
        <v>0</v>
      </c>
      <c r="AE1250" s="144" t="str">
        <f t="shared" si="246"/>
        <v/>
      </c>
      <c r="AF1250" s="144">
        <f t="shared" si="247"/>
        <v>0</v>
      </c>
      <c r="AG1250" s="144" t="str">
        <f t="shared" si="248"/>
        <v/>
      </c>
      <c r="AH1250" s="591">
        <f t="shared" si="249"/>
        <v>0</v>
      </c>
    </row>
    <row r="1251" spans="1:34">
      <c r="A1251" s="573"/>
      <c r="B1251" s="13">
        <v>158</v>
      </c>
      <c r="C1251" s="343" t="s">
        <v>3009</v>
      </c>
      <c r="D1251" s="389" t="s">
        <v>3010</v>
      </c>
      <c r="E1251" s="379" t="s">
        <v>1692</v>
      </c>
      <c r="F1251" s="402">
        <v>9</v>
      </c>
      <c r="G1251" s="8"/>
      <c r="H1251" s="412">
        <v>941</v>
      </c>
      <c r="I1251" s="146">
        <f t="shared" si="239"/>
        <v>658.69999999999993</v>
      </c>
      <c r="J1251" s="255">
        <f t="shared" si="240"/>
        <v>25.334615384615383</v>
      </c>
      <c r="K1251" s="8" t="s">
        <v>3526</v>
      </c>
      <c r="L1251" s="401"/>
      <c r="M1251" s="229"/>
      <c r="N1251" s="8" t="s">
        <v>3208</v>
      </c>
      <c r="O1251" s="426">
        <v>5.5104E-2</v>
      </c>
      <c r="P1251" s="423">
        <v>12240</v>
      </c>
      <c r="Q1251" s="439">
        <v>15000</v>
      </c>
      <c r="R1251" s="451" t="s">
        <v>5230</v>
      </c>
      <c r="S1251" s="461" t="s">
        <v>3315</v>
      </c>
      <c r="T1251" s="432"/>
      <c r="U1251" s="506"/>
      <c r="V1251" s="517"/>
      <c r="W1251" s="488" t="s">
        <v>5132</v>
      </c>
      <c r="X1251" s="169"/>
      <c r="Y1251" s="238" t="s">
        <v>245</v>
      </c>
      <c r="Z1251" s="145">
        <f t="shared" si="241"/>
        <v>0</v>
      </c>
      <c r="AA1251" s="145">
        <f t="shared" si="242"/>
        <v>0</v>
      </c>
      <c r="AB1251" s="257">
        <f t="shared" si="243"/>
        <v>0</v>
      </c>
      <c r="AC1251" s="142">
        <f t="shared" si="244"/>
        <v>0</v>
      </c>
      <c r="AD1251" s="143">
        <f t="shared" si="245"/>
        <v>0</v>
      </c>
      <c r="AE1251" s="144" t="str">
        <f t="shared" si="246"/>
        <v/>
      </c>
      <c r="AF1251" s="144">
        <f t="shared" si="247"/>
        <v>0</v>
      </c>
      <c r="AG1251" s="144" t="str">
        <f t="shared" si="248"/>
        <v/>
      </c>
      <c r="AH1251" s="591">
        <f t="shared" si="249"/>
        <v>0</v>
      </c>
    </row>
    <row r="1252" spans="1:34">
      <c r="A1252" s="573"/>
      <c r="B1252" s="13">
        <v>158</v>
      </c>
      <c r="C1252" s="343" t="s">
        <v>3011</v>
      </c>
      <c r="D1252" s="389" t="s">
        <v>3012</v>
      </c>
      <c r="E1252" s="379" t="s">
        <v>1692</v>
      </c>
      <c r="F1252" s="402">
        <v>9</v>
      </c>
      <c r="G1252" s="8"/>
      <c r="H1252" s="412">
        <v>941</v>
      </c>
      <c r="I1252" s="146">
        <f t="shared" si="239"/>
        <v>658.69999999999993</v>
      </c>
      <c r="J1252" s="255">
        <f t="shared" si="240"/>
        <v>25.334615384615383</v>
      </c>
      <c r="K1252" s="8" t="s">
        <v>3526</v>
      </c>
      <c r="L1252" s="401"/>
      <c r="M1252" s="229"/>
      <c r="N1252" s="8" t="s">
        <v>3208</v>
      </c>
      <c r="O1252" s="426">
        <v>5.5104E-2</v>
      </c>
      <c r="P1252" s="423">
        <v>12240</v>
      </c>
      <c r="Q1252" s="439">
        <v>15000</v>
      </c>
      <c r="R1252" s="451" t="s">
        <v>5230</v>
      </c>
      <c r="S1252" s="461" t="s">
        <v>3315</v>
      </c>
      <c r="T1252" s="432"/>
      <c r="U1252" s="506"/>
      <c r="V1252" s="516" t="s">
        <v>5133</v>
      </c>
      <c r="W1252" s="488" t="s">
        <v>5134</v>
      </c>
      <c r="X1252" s="169"/>
      <c r="Y1252" s="71" t="s">
        <v>6649</v>
      </c>
      <c r="Z1252" s="145">
        <f t="shared" si="241"/>
        <v>0</v>
      </c>
      <c r="AA1252" s="145">
        <f t="shared" si="242"/>
        <v>0</v>
      </c>
      <c r="AB1252" s="257">
        <f t="shared" si="243"/>
        <v>0</v>
      </c>
      <c r="AC1252" s="142">
        <f t="shared" si="244"/>
        <v>0</v>
      </c>
      <c r="AD1252" s="143">
        <f t="shared" si="245"/>
        <v>0</v>
      </c>
      <c r="AE1252" s="144" t="str">
        <f t="shared" si="246"/>
        <v/>
      </c>
      <c r="AF1252" s="144">
        <f t="shared" si="247"/>
        <v>0</v>
      </c>
      <c r="AG1252" s="144" t="str">
        <f t="shared" si="248"/>
        <v/>
      </c>
      <c r="AH1252" s="591">
        <f t="shared" si="249"/>
        <v>0</v>
      </c>
    </row>
    <row r="1253" spans="1:34">
      <c r="A1253" s="573"/>
      <c r="B1253" s="13">
        <v>158</v>
      </c>
      <c r="C1253" s="343" t="s">
        <v>3013</v>
      </c>
      <c r="D1253" s="389" t="s">
        <v>3014</v>
      </c>
      <c r="E1253" s="379" t="s">
        <v>1692</v>
      </c>
      <c r="F1253" s="402">
        <v>9</v>
      </c>
      <c r="G1253" s="8"/>
      <c r="H1253" s="412">
        <v>981</v>
      </c>
      <c r="I1253" s="146">
        <f t="shared" si="239"/>
        <v>686.69999999999993</v>
      </c>
      <c r="J1253" s="255">
        <f t="shared" si="240"/>
        <v>26.411538461538459</v>
      </c>
      <c r="K1253" s="8" t="s">
        <v>3526</v>
      </c>
      <c r="L1253" s="401"/>
      <c r="M1253" s="229"/>
      <c r="N1253" s="8" t="s">
        <v>3208</v>
      </c>
      <c r="O1253" s="426">
        <v>5.5104E-2</v>
      </c>
      <c r="P1253" s="423">
        <v>12240</v>
      </c>
      <c r="Q1253" s="439">
        <v>15000</v>
      </c>
      <c r="R1253" s="451" t="s">
        <v>5230</v>
      </c>
      <c r="S1253" s="461" t="s">
        <v>3315</v>
      </c>
      <c r="T1253" s="432"/>
      <c r="U1253" s="506"/>
      <c r="V1253" s="516" t="s">
        <v>5135</v>
      </c>
      <c r="W1253" s="488" t="s">
        <v>5136</v>
      </c>
      <c r="X1253" s="169"/>
      <c r="Y1253" s="71" t="s">
        <v>6649</v>
      </c>
      <c r="Z1253" s="145">
        <f t="shared" si="241"/>
        <v>0</v>
      </c>
      <c r="AA1253" s="145">
        <f t="shared" si="242"/>
        <v>0</v>
      </c>
      <c r="AB1253" s="257">
        <f t="shared" si="243"/>
        <v>0</v>
      </c>
      <c r="AC1253" s="142">
        <f t="shared" si="244"/>
        <v>0</v>
      </c>
      <c r="AD1253" s="143">
        <f t="shared" si="245"/>
        <v>0</v>
      </c>
      <c r="AE1253" s="144" t="str">
        <f t="shared" si="246"/>
        <v/>
      </c>
      <c r="AF1253" s="144">
        <f t="shared" si="247"/>
        <v>0</v>
      </c>
      <c r="AG1253" s="144" t="str">
        <f t="shared" si="248"/>
        <v/>
      </c>
      <c r="AH1253" s="591">
        <f t="shared" si="249"/>
        <v>0</v>
      </c>
    </row>
    <row r="1254" spans="1:34">
      <c r="A1254" s="573"/>
      <c r="B1254" s="13">
        <v>158</v>
      </c>
      <c r="C1254" s="343" t="s">
        <v>3015</v>
      </c>
      <c r="D1254" s="389" t="s">
        <v>3016</v>
      </c>
      <c r="E1254" s="379" t="s">
        <v>1692</v>
      </c>
      <c r="F1254" s="402">
        <v>9</v>
      </c>
      <c r="G1254" s="8"/>
      <c r="H1254" s="412">
        <v>889</v>
      </c>
      <c r="I1254" s="146">
        <f t="shared" si="239"/>
        <v>622.29999999999995</v>
      </c>
      <c r="J1254" s="255">
        <f t="shared" si="240"/>
        <v>23.934615384615384</v>
      </c>
      <c r="K1254" s="8" t="s">
        <v>3526</v>
      </c>
      <c r="L1254" s="401"/>
      <c r="M1254" s="229"/>
      <c r="N1254" s="8" t="s">
        <v>3208</v>
      </c>
      <c r="O1254" s="426">
        <v>5.5104E-2</v>
      </c>
      <c r="P1254" s="423">
        <v>12240</v>
      </c>
      <c r="Q1254" s="439">
        <v>15000</v>
      </c>
      <c r="R1254" s="451" t="s">
        <v>5230</v>
      </c>
      <c r="S1254" s="461" t="s">
        <v>3315</v>
      </c>
      <c r="T1254" s="432"/>
      <c r="U1254" s="506"/>
      <c r="V1254" s="516" t="s">
        <v>5137</v>
      </c>
      <c r="W1254" s="488" t="s">
        <v>5138</v>
      </c>
      <c r="X1254" s="169"/>
      <c r="Y1254" s="71" t="s">
        <v>245</v>
      </c>
      <c r="Z1254" s="145">
        <f t="shared" si="241"/>
        <v>0</v>
      </c>
      <c r="AA1254" s="145">
        <f t="shared" si="242"/>
        <v>0</v>
      </c>
      <c r="AB1254" s="257">
        <f t="shared" si="243"/>
        <v>0</v>
      </c>
      <c r="AC1254" s="142">
        <f t="shared" si="244"/>
        <v>0</v>
      </c>
      <c r="AD1254" s="143">
        <f t="shared" si="245"/>
        <v>0</v>
      </c>
      <c r="AE1254" s="144" t="str">
        <f t="shared" si="246"/>
        <v/>
      </c>
      <c r="AF1254" s="144">
        <f t="shared" si="247"/>
        <v>0</v>
      </c>
      <c r="AG1254" s="144" t="str">
        <f t="shared" si="248"/>
        <v/>
      </c>
      <c r="AH1254" s="591">
        <f t="shared" si="249"/>
        <v>0</v>
      </c>
    </row>
    <row r="1255" spans="1:34">
      <c r="A1255" s="573"/>
      <c r="B1255" s="13">
        <v>158</v>
      </c>
      <c r="C1255" s="343" t="s">
        <v>3017</v>
      </c>
      <c r="D1255" s="389" t="s">
        <v>3018</v>
      </c>
      <c r="E1255" s="379" t="s">
        <v>1692</v>
      </c>
      <c r="F1255" s="402">
        <v>9</v>
      </c>
      <c r="G1255" s="136"/>
      <c r="H1255" s="412">
        <v>950</v>
      </c>
      <c r="I1255" s="146">
        <f t="shared" si="239"/>
        <v>665</v>
      </c>
      <c r="J1255" s="255">
        <f t="shared" si="240"/>
        <v>25.576923076923077</v>
      </c>
      <c r="K1255" s="8" t="s">
        <v>3526</v>
      </c>
      <c r="L1255" s="401"/>
      <c r="M1255" s="229"/>
      <c r="N1255" s="8" t="s">
        <v>3208</v>
      </c>
      <c r="O1255" s="426">
        <v>5.5104E-2</v>
      </c>
      <c r="P1255" s="423">
        <v>12240</v>
      </c>
      <c r="Q1255" s="439">
        <v>15000</v>
      </c>
      <c r="R1255" s="451" t="s">
        <v>5230</v>
      </c>
      <c r="S1255" s="461" t="s">
        <v>3315</v>
      </c>
      <c r="T1255" s="432"/>
      <c r="U1255" s="506"/>
      <c r="V1255" s="516" t="s">
        <v>5139</v>
      </c>
      <c r="W1255" s="488" t="s">
        <v>5140</v>
      </c>
      <c r="X1255" s="169"/>
      <c r="Y1255" s="71" t="s">
        <v>245</v>
      </c>
      <c r="Z1255" s="145">
        <f t="shared" si="241"/>
        <v>0</v>
      </c>
      <c r="AA1255" s="145">
        <f t="shared" si="242"/>
        <v>0</v>
      </c>
      <c r="AB1255" s="257">
        <f t="shared" si="243"/>
        <v>0</v>
      </c>
      <c r="AC1255" s="142">
        <f t="shared" si="244"/>
        <v>0</v>
      </c>
      <c r="AD1255" s="143">
        <f t="shared" si="245"/>
        <v>0</v>
      </c>
      <c r="AE1255" s="144" t="str">
        <f t="shared" si="246"/>
        <v/>
      </c>
      <c r="AF1255" s="144">
        <f t="shared" si="247"/>
        <v>0</v>
      </c>
      <c r="AG1255" s="144" t="str">
        <f t="shared" si="248"/>
        <v/>
      </c>
      <c r="AH1255" s="591">
        <f t="shared" si="249"/>
        <v>0</v>
      </c>
    </row>
    <row r="1256" spans="1:34">
      <c r="A1256" s="573"/>
      <c r="B1256" s="13">
        <v>158</v>
      </c>
      <c r="C1256" s="341" t="s">
        <v>3019</v>
      </c>
      <c r="D1256" s="341" t="s">
        <v>3020</v>
      </c>
      <c r="E1256" s="379" t="s">
        <v>1692</v>
      </c>
      <c r="F1256" s="402">
        <v>9</v>
      </c>
      <c r="G1256" s="8"/>
      <c r="H1256" s="412">
        <v>981</v>
      </c>
      <c r="I1256" s="146">
        <f t="shared" si="239"/>
        <v>686.69999999999993</v>
      </c>
      <c r="J1256" s="255">
        <f t="shared" si="240"/>
        <v>26.411538461538459</v>
      </c>
      <c r="K1256" s="8" t="s">
        <v>3526</v>
      </c>
      <c r="L1256" s="401"/>
      <c r="M1256" s="229"/>
      <c r="N1256" s="8" t="s">
        <v>3208</v>
      </c>
      <c r="O1256" s="426">
        <v>5.5104E-2</v>
      </c>
      <c r="P1256" s="423">
        <v>12240</v>
      </c>
      <c r="Q1256" s="439">
        <v>15000</v>
      </c>
      <c r="R1256" s="451" t="s">
        <v>5230</v>
      </c>
      <c r="S1256" s="461" t="s">
        <v>3315</v>
      </c>
      <c r="T1256" s="432"/>
      <c r="U1256" s="506"/>
      <c r="V1256" s="517"/>
      <c r="W1256" s="346" t="s">
        <v>5141</v>
      </c>
      <c r="X1256" s="169"/>
      <c r="Y1256" s="71" t="s">
        <v>245</v>
      </c>
      <c r="Z1256" s="145">
        <f t="shared" si="241"/>
        <v>0</v>
      </c>
      <c r="AA1256" s="145">
        <f t="shared" si="242"/>
        <v>0</v>
      </c>
      <c r="AB1256" s="257">
        <f t="shared" si="243"/>
        <v>0</v>
      </c>
      <c r="AC1256" s="142">
        <f t="shared" si="244"/>
        <v>0</v>
      </c>
      <c r="AD1256" s="143">
        <f t="shared" si="245"/>
        <v>0</v>
      </c>
      <c r="AE1256" s="144" t="str">
        <f t="shared" si="246"/>
        <v/>
      </c>
      <c r="AF1256" s="144">
        <f t="shared" si="247"/>
        <v>0</v>
      </c>
      <c r="AG1256" s="144" t="str">
        <f t="shared" si="248"/>
        <v/>
      </c>
      <c r="AH1256" s="591">
        <f t="shared" si="249"/>
        <v>0</v>
      </c>
    </row>
    <row r="1257" spans="1:34" ht="15.75">
      <c r="A1257" s="340" t="s">
        <v>5769</v>
      </c>
      <c r="B1257" s="13"/>
      <c r="C1257" s="348"/>
      <c r="D1257" s="348"/>
      <c r="E1257" s="380"/>
      <c r="F1257" s="1"/>
      <c r="G1257" s="8"/>
      <c r="H1257" s="413"/>
      <c r="I1257" s="410"/>
      <c r="J1257" s="565"/>
      <c r="K1257" s="10"/>
      <c r="L1257" s="8"/>
      <c r="M1257" s="478"/>
      <c r="N1257" s="10"/>
      <c r="O1257" s="10"/>
      <c r="P1257" s="423"/>
      <c r="Q1257" s="439"/>
      <c r="R1257" s="451"/>
      <c r="S1257" s="461"/>
      <c r="T1257" s="471"/>
      <c r="U1257" s="478"/>
      <c r="V1257" s="504"/>
      <c r="W1257" s="471"/>
      <c r="X1257" s="137"/>
      <c r="Y1257" s="71" t="s">
        <v>1015</v>
      </c>
      <c r="Z1257" s="195"/>
      <c r="AA1257" s="195"/>
      <c r="AB1257" s="142"/>
      <c r="AC1257" s="142"/>
      <c r="AD1257" s="143"/>
      <c r="AE1257" s="144"/>
      <c r="AF1257" s="144"/>
      <c r="AG1257" s="144"/>
      <c r="AH1257" s="591"/>
    </row>
    <row r="1258" spans="1:34">
      <c r="A1258" s="573"/>
      <c r="B1258" s="13">
        <v>159</v>
      </c>
      <c r="C1258" s="358" t="s">
        <v>3021</v>
      </c>
      <c r="D1258" s="341" t="s">
        <v>3022</v>
      </c>
      <c r="E1258" s="379" t="s">
        <v>1767</v>
      </c>
      <c r="F1258" s="8">
        <v>16</v>
      </c>
      <c r="G1258" s="8"/>
      <c r="H1258" s="413">
        <v>400</v>
      </c>
      <c r="I1258" s="146">
        <f t="shared" si="239"/>
        <v>280</v>
      </c>
      <c r="J1258" s="255">
        <f t="shared" si="240"/>
        <v>10.76923076923077</v>
      </c>
      <c r="K1258" s="8" t="s">
        <v>3526</v>
      </c>
      <c r="L1258" s="401"/>
      <c r="M1258" s="229"/>
      <c r="N1258" s="8" t="s">
        <v>3208</v>
      </c>
      <c r="O1258" s="426">
        <v>4.7174999999999995E-2</v>
      </c>
      <c r="P1258" s="423">
        <v>10880</v>
      </c>
      <c r="Q1258" s="439">
        <v>17000</v>
      </c>
      <c r="R1258" s="451" t="s">
        <v>3267</v>
      </c>
      <c r="S1258" s="461" t="s">
        <v>3315</v>
      </c>
      <c r="T1258" s="448"/>
      <c r="U1258" s="506"/>
      <c r="V1258" s="522" t="s">
        <v>5142</v>
      </c>
      <c r="W1258" s="490" t="s">
        <v>5143</v>
      </c>
      <c r="X1258" s="169"/>
      <c r="Y1258" s="71" t="s">
        <v>245</v>
      </c>
      <c r="Z1258" s="145">
        <f t="shared" si="241"/>
        <v>0</v>
      </c>
      <c r="AA1258" s="145">
        <f t="shared" si="242"/>
        <v>0</v>
      </c>
      <c r="AB1258" s="257">
        <f t="shared" si="243"/>
        <v>0</v>
      </c>
      <c r="AC1258" s="142">
        <f t="shared" si="244"/>
        <v>0</v>
      </c>
      <c r="AD1258" s="143">
        <f t="shared" si="245"/>
        <v>0</v>
      </c>
      <c r="AE1258" s="144" t="str">
        <f t="shared" si="246"/>
        <v/>
      </c>
      <c r="AF1258" s="144">
        <f t="shared" si="247"/>
        <v>0</v>
      </c>
      <c r="AG1258" s="144" t="str">
        <f t="shared" si="248"/>
        <v/>
      </c>
      <c r="AH1258" s="591">
        <f t="shared" si="249"/>
        <v>0</v>
      </c>
    </row>
    <row r="1259" spans="1:34">
      <c r="A1259" s="573"/>
      <c r="B1259" s="13">
        <v>159</v>
      </c>
      <c r="C1259" s="358" t="s">
        <v>3023</v>
      </c>
      <c r="D1259" s="341" t="s">
        <v>3024</v>
      </c>
      <c r="E1259" s="379" t="s">
        <v>1767</v>
      </c>
      <c r="F1259" s="8">
        <v>16</v>
      </c>
      <c r="G1259" s="8"/>
      <c r="H1259" s="413">
        <v>400</v>
      </c>
      <c r="I1259" s="146">
        <f t="shared" si="239"/>
        <v>280</v>
      </c>
      <c r="J1259" s="255">
        <f t="shared" si="240"/>
        <v>10.76923076923077</v>
      </c>
      <c r="K1259" s="8" t="s">
        <v>3526</v>
      </c>
      <c r="L1259" s="401"/>
      <c r="M1259" s="229"/>
      <c r="N1259" s="8" t="s">
        <v>3208</v>
      </c>
      <c r="O1259" s="426">
        <v>4.7174999999999995E-2</v>
      </c>
      <c r="P1259" s="423">
        <v>10880</v>
      </c>
      <c r="Q1259" s="439">
        <v>17000</v>
      </c>
      <c r="R1259" s="451" t="s">
        <v>3267</v>
      </c>
      <c r="S1259" s="461" t="s">
        <v>3315</v>
      </c>
      <c r="T1259" s="448"/>
      <c r="U1259" s="506"/>
      <c r="V1259" s="527" t="s">
        <v>5144</v>
      </c>
      <c r="W1259" s="487" t="s">
        <v>5145</v>
      </c>
      <c r="X1259" s="169"/>
      <c r="Y1259" s="71" t="s">
        <v>245</v>
      </c>
      <c r="Z1259" s="145">
        <f t="shared" si="241"/>
        <v>0</v>
      </c>
      <c r="AA1259" s="145">
        <f t="shared" si="242"/>
        <v>0</v>
      </c>
      <c r="AB1259" s="257">
        <f t="shared" si="243"/>
        <v>0</v>
      </c>
      <c r="AC1259" s="142">
        <f t="shared" si="244"/>
        <v>0</v>
      </c>
      <c r="AD1259" s="143">
        <f t="shared" si="245"/>
        <v>0</v>
      </c>
      <c r="AE1259" s="144" t="str">
        <f t="shared" si="246"/>
        <v/>
      </c>
      <c r="AF1259" s="144">
        <f t="shared" si="247"/>
        <v>0</v>
      </c>
      <c r="AG1259" s="144" t="str">
        <f t="shared" si="248"/>
        <v/>
      </c>
      <c r="AH1259" s="591">
        <f t="shared" si="249"/>
        <v>0</v>
      </c>
    </row>
    <row r="1260" spans="1:34" ht="15.75">
      <c r="A1260" s="340" t="s">
        <v>5770</v>
      </c>
      <c r="B1260" s="13"/>
      <c r="C1260" s="348"/>
      <c r="D1260" s="348"/>
      <c r="E1260" s="380"/>
      <c r="F1260" s="1"/>
      <c r="G1260" s="8"/>
      <c r="H1260" s="413"/>
      <c r="I1260" s="410"/>
      <c r="J1260" s="565"/>
      <c r="K1260" s="10"/>
      <c r="L1260" s="8"/>
      <c r="M1260" s="478"/>
      <c r="N1260" s="10"/>
      <c r="O1260" s="10"/>
      <c r="P1260" s="423"/>
      <c r="Q1260" s="439"/>
      <c r="R1260" s="432"/>
      <c r="S1260" s="457"/>
      <c r="T1260" s="471"/>
      <c r="U1260" s="478"/>
      <c r="V1260" s="504"/>
      <c r="W1260" s="471"/>
      <c r="X1260" s="137"/>
      <c r="Y1260" s="71" t="s">
        <v>1015</v>
      </c>
      <c r="Z1260" s="195"/>
      <c r="AA1260" s="195"/>
      <c r="AB1260" s="142"/>
      <c r="AC1260" s="142"/>
      <c r="AD1260" s="143"/>
      <c r="AE1260" s="144"/>
      <c r="AF1260" s="144"/>
      <c r="AG1260" s="144"/>
      <c r="AH1260" s="591"/>
    </row>
    <row r="1261" spans="1:34">
      <c r="A1261" s="573"/>
      <c r="B1261" s="13">
        <v>159</v>
      </c>
      <c r="C1261" s="341" t="s">
        <v>3025</v>
      </c>
      <c r="D1261" s="341" t="s">
        <v>3026</v>
      </c>
      <c r="E1261" s="379" t="s">
        <v>1767</v>
      </c>
      <c r="F1261" s="8">
        <v>16</v>
      </c>
      <c r="G1261" s="136"/>
      <c r="H1261" s="413">
        <v>428</v>
      </c>
      <c r="I1261" s="146">
        <f t="shared" si="239"/>
        <v>299.59999999999997</v>
      </c>
      <c r="J1261" s="255">
        <f t="shared" si="240"/>
        <v>11.523076923076921</v>
      </c>
      <c r="K1261" s="8" t="s">
        <v>3526</v>
      </c>
      <c r="L1261" s="401"/>
      <c r="M1261" s="229"/>
      <c r="N1261" s="8" t="s">
        <v>3208</v>
      </c>
      <c r="O1261" s="426">
        <v>4.7174999999999995E-2</v>
      </c>
      <c r="P1261" s="423">
        <v>10880</v>
      </c>
      <c r="Q1261" s="439">
        <v>17000</v>
      </c>
      <c r="R1261" s="451" t="s">
        <v>5230</v>
      </c>
      <c r="S1261" s="461" t="s">
        <v>3315</v>
      </c>
      <c r="T1261" s="471"/>
      <c r="U1261" s="478"/>
      <c r="V1261" s="517"/>
      <c r="W1261" s="491" t="s">
        <v>5146</v>
      </c>
      <c r="X1261" s="169"/>
      <c r="Y1261" s="71" t="s">
        <v>246</v>
      </c>
      <c r="Z1261" s="145">
        <f t="shared" si="241"/>
        <v>0</v>
      </c>
      <c r="AA1261" s="145">
        <f t="shared" si="242"/>
        <v>0</v>
      </c>
      <c r="AB1261" s="257">
        <f t="shared" si="243"/>
        <v>0</v>
      </c>
      <c r="AC1261" s="142">
        <f t="shared" si="244"/>
        <v>0</v>
      </c>
      <c r="AD1261" s="143">
        <f t="shared" si="245"/>
        <v>0</v>
      </c>
      <c r="AE1261" s="144" t="str">
        <f t="shared" si="246"/>
        <v/>
      </c>
      <c r="AF1261" s="144">
        <f t="shared" si="247"/>
        <v>0</v>
      </c>
      <c r="AG1261" s="144" t="str">
        <f t="shared" si="248"/>
        <v/>
      </c>
      <c r="AH1261" s="591">
        <f t="shared" si="249"/>
        <v>0</v>
      </c>
    </row>
    <row r="1262" spans="1:34">
      <c r="A1262" s="573"/>
      <c r="B1262" s="13">
        <v>159</v>
      </c>
      <c r="C1262" s="344" t="s">
        <v>3027</v>
      </c>
      <c r="D1262" s="344" t="s">
        <v>3028</v>
      </c>
      <c r="E1262" s="379" t="s">
        <v>1767</v>
      </c>
      <c r="F1262" s="8">
        <v>16</v>
      </c>
      <c r="G1262" s="8"/>
      <c r="H1262" s="412">
        <v>422</v>
      </c>
      <c r="I1262" s="146">
        <f t="shared" si="239"/>
        <v>295.39999999999998</v>
      </c>
      <c r="J1262" s="255">
        <f t="shared" si="240"/>
        <v>11.36153846153846</v>
      </c>
      <c r="K1262" s="8" t="s">
        <v>3526</v>
      </c>
      <c r="L1262" s="401"/>
      <c r="M1262" s="229"/>
      <c r="N1262" s="8" t="s">
        <v>3208</v>
      </c>
      <c r="O1262" s="426">
        <v>4.7174999999999995E-2</v>
      </c>
      <c r="P1262" s="423">
        <v>10880</v>
      </c>
      <c r="Q1262" s="439">
        <v>17000</v>
      </c>
      <c r="R1262" s="451" t="s">
        <v>5230</v>
      </c>
      <c r="S1262" s="461" t="s">
        <v>3315</v>
      </c>
      <c r="T1262" s="471"/>
      <c r="U1262" s="506"/>
      <c r="V1262" s="516" t="s">
        <v>5147</v>
      </c>
      <c r="W1262" s="344" t="s">
        <v>5148</v>
      </c>
      <c r="X1262" s="169"/>
      <c r="Y1262" s="71" t="s">
        <v>6649</v>
      </c>
      <c r="Z1262" s="145">
        <f t="shared" si="241"/>
        <v>0</v>
      </c>
      <c r="AA1262" s="145">
        <f t="shared" si="242"/>
        <v>0</v>
      </c>
      <c r="AB1262" s="257">
        <f t="shared" si="243"/>
        <v>0</v>
      </c>
      <c r="AC1262" s="142">
        <f t="shared" si="244"/>
        <v>0</v>
      </c>
      <c r="AD1262" s="143">
        <f t="shared" si="245"/>
        <v>0</v>
      </c>
      <c r="AE1262" s="144" t="str">
        <f t="shared" si="246"/>
        <v/>
      </c>
      <c r="AF1262" s="144">
        <f t="shared" si="247"/>
        <v>0</v>
      </c>
      <c r="AG1262" s="144" t="str">
        <f t="shared" si="248"/>
        <v/>
      </c>
      <c r="AH1262" s="591">
        <f t="shared" si="249"/>
        <v>0</v>
      </c>
    </row>
    <row r="1263" spans="1:34">
      <c r="A1263" s="573"/>
      <c r="B1263" s="13">
        <v>159</v>
      </c>
      <c r="C1263" s="358" t="s">
        <v>3029</v>
      </c>
      <c r="D1263" s="341" t="s">
        <v>3030</v>
      </c>
      <c r="E1263" s="379" t="s">
        <v>1767</v>
      </c>
      <c r="F1263" s="8">
        <v>16</v>
      </c>
      <c r="G1263" s="136"/>
      <c r="H1263" s="412">
        <v>482</v>
      </c>
      <c r="I1263" s="146">
        <f t="shared" si="239"/>
        <v>337.4</v>
      </c>
      <c r="J1263" s="255">
        <f t="shared" si="240"/>
        <v>12.976923076923075</v>
      </c>
      <c r="K1263" s="8" t="s">
        <v>3526</v>
      </c>
      <c r="L1263" s="401"/>
      <c r="M1263" s="229"/>
      <c r="N1263" s="8" t="s">
        <v>3208</v>
      </c>
      <c r="O1263" s="426">
        <v>4.7174999999999995E-2</v>
      </c>
      <c r="P1263" s="423">
        <v>10880</v>
      </c>
      <c r="Q1263" s="439">
        <v>17000</v>
      </c>
      <c r="R1263" s="451" t="s">
        <v>5230</v>
      </c>
      <c r="S1263" s="461" t="s">
        <v>3315</v>
      </c>
      <c r="T1263" s="471"/>
      <c r="U1263" s="506"/>
      <c r="V1263" s="516" t="s">
        <v>5149</v>
      </c>
      <c r="W1263" s="346" t="s">
        <v>5150</v>
      </c>
      <c r="X1263" s="169"/>
      <c r="Y1263" s="71" t="s">
        <v>245</v>
      </c>
      <c r="Z1263" s="145">
        <f t="shared" si="241"/>
        <v>0</v>
      </c>
      <c r="AA1263" s="145">
        <f t="shared" si="242"/>
        <v>0</v>
      </c>
      <c r="AB1263" s="257">
        <f t="shared" si="243"/>
        <v>0</v>
      </c>
      <c r="AC1263" s="142">
        <f t="shared" si="244"/>
        <v>0</v>
      </c>
      <c r="AD1263" s="143">
        <f t="shared" si="245"/>
        <v>0</v>
      </c>
      <c r="AE1263" s="144" t="str">
        <f t="shared" si="246"/>
        <v/>
      </c>
      <c r="AF1263" s="144">
        <f t="shared" si="247"/>
        <v>0</v>
      </c>
      <c r="AG1263" s="144" t="str">
        <f t="shared" si="248"/>
        <v/>
      </c>
      <c r="AH1263" s="591">
        <f t="shared" si="249"/>
        <v>0</v>
      </c>
    </row>
    <row r="1264" spans="1:34">
      <c r="A1264" s="573"/>
      <c r="B1264" s="13">
        <v>159</v>
      </c>
      <c r="C1264" s="358" t="s">
        <v>3031</v>
      </c>
      <c r="D1264" s="341" t="s">
        <v>3032</v>
      </c>
      <c r="E1264" s="379" t="s">
        <v>1767</v>
      </c>
      <c r="F1264" s="8">
        <v>16</v>
      </c>
      <c r="G1264" s="8"/>
      <c r="H1264" s="412">
        <v>422</v>
      </c>
      <c r="I1264" s="146">
        <f t="shared" si="239"/>
        <v>295.39999999999998</v>
      </c>
      <c r="J1264" s="255">
        <f t="shared" si="240"/>
        <v>11.36153846153846</v>
      </c>
      <c r="K1264" s="8" t="s">
        <v>3526</v>
      </c>
      <c r="L1264" s="401"/>
      <c r="M1264" s="229"/>
      <c r="N1264" s="8" t="s">
        <v>3208</v>
      </c>
      <c r="O1264" s="426">
        <v>4.7174999999999995E-2</v>
      </c>
      <c r="P1264" s="423">
        <v>10880</v>
      </c>
      <c r="Q1264" s="439">
        <v>17000</v>
      </c>
      <c r="R1264" s="451" t="s">
        <v>5230</v>
      </c>
      <c r="S1264" s="461" t="s">
        <v>3315</v>
      </c>
      <c r="T1264" s="471"/>
      <c r="U1264" s="506"/>
      <c r="V1264" s="516" t="s">
        <v>5151</v>
      </c>
      <c r="W1264" s="346" t="s">
        <v>5152</v>
      </c>
      <c r="X1264" s="169"/>
      <c r="Y1264" s="71" t="s">
        <v>245</v>
      </c>
      <c r="Z1264" s="145">
        <f t="shared" si="241"/>
        <v>0</v>
      </c>
      <c r="AA1264" s="145">
        <f t="shared" si="242"/>
        <v>0</v>
      </c>
      <c r="AB1264" s="257">
        <f t="shared" si="243"/>
        <v>0</v>
      </c>
      <c r="AC1264" s="142">
        <f t="shared" si="244"/>
        <v>0</v>
      </c>
      <c r="AD1264" s="143">
        <f t="shared" si="245"/>
        <v>0</v>
      </c>
      <c r="AE1264" s="144" t="str">
        <f t="shared" si="246"/>
        <v/>
      </c>
      <c r="AF1264" s="144">
        <f t="shared" si="247"/>
        <v>0</v>
      </c>
      <c r="AG1264" s="144" t="str">
        <f t="shared" si="248"/>
        <v/>
      </c>
      <c r="AH1264" s="591">
        <f t="shared" si="249"/>
        <v>0</v>
      </c>
    </row>
    <row r="1265" spans="1:34">
      <c r="A1265" s="573"/>
      <c r="B1265" s="13">
        <v>159</v>
      </c>
      <c r="C1265" s="358" t="s">
        <v>3033</v>
      </c>
      <c r="D1265" s="341" t="s">
        <v>3034</v>
      </c>
      <c r="E1265" s="379" t="s">
        <v>1767</v>
      </c>
      <c r="F1265" s="8">
        <v>16</v>
      </c>
      <c r="G1265" s="8"/>
      <c r="H1265" s="412">
        <v>422</v>
      </c>
      <c r="I1265" s="146">
        <f t="shared" si="239"/>
        <v>295.39999999999998</v>
      </c>
      <c r="J1265" s="255">
        <f t="shared" si="240"/>
        <v>11.36153846153846</v>
      </c>
      <c r="K1265" s="8" t="s">
        <v>3526</v>
      </c>
      <c r="L1265" s="401"/>
      <c r="M1265" s="229"/>
      <c r="N1265" s="8" t="s">
        <v>3208</v>
      </c>
      <c r="O1265" s="426">
        <v>4.7174999999999995E-2</v>
      </c>
      <c r="P1265" s="423">
        <v>10880</v>
      </c>
      <c r="Q1265" s="439">
        <v>17000</v>
      </c>
      <c r="R1265" s="451" t="s">
        <v>5230</v>
      </c>
      <c r="S1265" s="461" t="s">
        <v>3315</v>
      </c>
      <c r="T1265" s="471"/>
      <c r="U1265" s="506"/>
      <c r="V1265" s="516" t="s">
        <v>5153</v>
      </c>
      <c r="W1265" s="346" t="s">
        <v>5047</v>
      </c>
      <c r="X1265" s="169"/>
      <c r="Y1265" s="71" t="s">
        <v>6649</v>
      </c>
      <c r="Z1265" s="145">
        <f t="shared" si="241"/>
        <v>0</v>
      </c>
      <c r="AA1265" s="145">
        <f t="shared" si="242"/>
        <v>0</v>
      </c>
      <c r="AB1265" s="257">
        <f t="shared" si="243"/>
        <v>0</v>
      </c>
      <c r="AC1265" s="142">
        <f t="shared" si="244"/>
        <v>0</v>
      </c>
      <c r="AD1265" s="143">
        <f t="shared" si="245"/>
        <v>0</v>
      </c>
      <c r="AE1265" s="144" t="str">
        <f t="shared" si="246"/>
        <v/>
      </c>
      <c r="AF1265" s="144">
        <f t="shared" si="247"/>
        <v>0</v>
      </c>
      <c r="AG1265" s="144" t="str">
        <f t="shared" si="248"/>
        <v/>
      </c>
      <c r="AH1265" s="591">
        <f t="shared" si="249"/>
        <v>0</v>
      </c>
    </row>
    <row r="1266" spans="1:34">
      <c r="A1266" s="573"/>
      <c r="B1266" s="13">
        <v>159</v>
      </c>
      <c r="C1266" s="358" t="s">
        <v>3035</v>
      </c>
      <c r="D1266" s="341" t="s">
        <v>3036</v>
      </c>
      <c r="E1266" s="379" t="s">
        <v>1767</v>
      </c>
      <c r="F1266" s="8">
        <v>16</v>
      </c>
      <c r="G1266" s="8"/>
      <c r="H1266" s="412">
        <v>409</v>
      </c>
      <c r="I1266" s="146">
        <f t="shared" si="239"/>
        <v>286.29999999999995</v>
      </c>
      <c r="J1266" s="255">
        <f t="shared" si="240"/>
        <v>11.011538461538461</v>
      </c>
      <c r="K1266" s="8" t="s">
        <v>3526</v>
      </c>
      <c r="L1266" s="401"/>
      <c r="M1266" s="229"/>
      <c r="N1266" s="8" t="s">
        <v>3208</v>
      </c>
      <c r="O1266" s="426">
        <v>4.7174999999999995E-2</v>
      </c>
      <c r="P1266" s="423">
        <v>10880</v>
      </c>
      <c r="Q1266" s="439">
        <v>17000</v>
      </c>
      <c r="R1266" s="451" t="s">
        <v>5230</v>
      </c>
      <c r="S1266" s="461" t="s">
        <v>3315</v>
      </c>
      <c r="T1266" s="471"/>
      <c r="U1266" s="506"/>
      <c r="V1266" s="516" t="s">
        <v>5154</v>
      </c>
      <c r="W1266" s="346" t="s">
        <v>5106</v>
      </c>
      <c r="X1266" s="169"/>
      <c r="Y1266" s="238" t="s">
        <v>245</v>
      </c>
      <c r="Z1266" s="145">
        <f t="shared" si="241"/>
        <v>0</v>
      </c>
      <c r="AA1266" s="145">
        <f t="shared" si="242"/>
        <v>0</v>
      </c>
      <c r="AB1266" s="257">
        <f t="shared" si="243"/>
        <v>0</v>
      </c>
      <c r="AC1266" s="142">
        <f t="shared" si="244"/>
        <v>0</v>
      </c>
      <c r="AD1266" s="143">
        <f t="shared" si="245"/>
        <v>0</v>
      </c>
      <c r="AE1266" s="144" t="str">
        <f t="shared" si="246"/>
        <v/>
      </c>
      <c r="AF1266" s="144">
        <f t="shared" si="247"/>
        <v>0</v>
      </c>
      <c r="AG1266" s="144" t="str">
        <f t="shared" si="248"/>
        <v/>
      </c>
      <c r="AH1266" s="591">
        <f t="shared" si="249"/>
        <v>0</v>
      </c>
    </row>
    <row r="1267" spans="1:34">
      <c r="A1267" s="573"/>
      <c r="B1267" s="13">
        <v>159</v>
      </c>
      <c r="C1267" s="341" t="s">
        <v>3037</v>
      </c>
      <c r="D1267" s="341" t="s">
        <v>3038</v>
      </c>
      <c r="E1267" s="379" t="s">
        <v>1767</v>
      </c>
      <c r="F1267" s="8">
        <v>16</v>
      </c>
      <c r="G1267" s="8"/>
      <c r="H1267" s="412">
        <v>428</v>
      </c>
      <c r="I1267" s="146">
        <f t="shared" si="239"/>
        <v>299.59999999999997</v>
      </c>
      <c r="J1267" s="255">
        <f t="shared" si="240"/>
        <v>11.523076923076921</v>
      </c>
      <c r="K1267" s="8" t="s">
        <v>3526</v>
      </c>
      <c r="L1267" s="401"/>
      <c r="M1267" s="229"/>
      <c r="N1267" s="8" t="s">
        <v>3208</v>
      </c>
      <c r="O1267" s="426">
        <v>4.7174999999999995E-2</v>
      </c>
      <c r="P1267" s="423">
        <v>10880</v>
      </c>
      <c r="Q1267" s="439">
        <v>17000</v>
      </c>
      <c r="R1267" s="451" t="s">
        <v>5230</v>
      </c>
      <c r="S1267" s="461" t="s">
        <v>3315</v>
      </c>
      <c r="T1267" s="471"/>
      <c r="U1267" s="506"/>
      <c r="V1267" s="517"/>
      <c r="W1267" s="487" t="s">
        <v>5155</v>
      </c>
      <c r="X1267" s="169"/>
      <c r="Y1267" s="641" t="s">
        <v>245</v>
      </c>
      <c r="Z1267" s="145">
        <f t="shared" si="241"/>
        <v>0</v>
      </c>
      <c r="AA1267" s="145">
        <f t="shared" si="242"/>
        <v>0</v>
      </c>
      <c r="AB1267" s="257">
        <f t="shared" si="243"/>
        <v>0</v>
      </c>
      <c r="AC1267" s="142">
        <f t="shared" si="244"/>
        <v>0</v>
      </c>
      <c r="AD1267" s="143">
        <f t="shared" si="245"/>
        <v>0</v>
      </c>
      <c r="AE1267" s="144" t="str">
        <f t="shared" si="246"/>
        <v/>
      </c>
      <c r="AF1267" s="144">
        <f t="shared" si="247"/>
        <v>0</v>
      </c>
      <c r="AG1267" s="144" t="str">
        <f t="shared" si="248"/>
        <v/>
      </c>
      <c r="AH1267" s="591">
        <f t="shared" si="249"/>
        <v>0</v>
      </c>
    </row>
    <row r="1268" spans="1:34">
      <c r="A1268" s="573"/>
      <c r="B1268" s="13">
        <v>159</v>
      </c>
      <c r="C1268" s="343" t="s">
        <v>3039</v>
      </c>
      <c r="D1268" s="341" t="s">
        <v>3040</v>
      </c>
      <c r="E1268" s="379" t="s">
        <v>1767</v>
      </c>
      <c r="F1268" s="8">
        <v>16</v>
      </c>
      <c r="G1268" s="8"/>
      <c r="H1268" s="412">
        <v>428</v>
      </c>
      <c r="I1268" s="146">
        <f t="shared" si="239"/>
        <v>299.59999999999997</v>
      </c>
      <c r="J1268" s="255">
        <f t="shared" si="240"/>
        <v>11.523076923076921</v>
      </c>
      <c r="K1268" s="8" t="s">
        <v>3526</v>
      </c>
      <c r="L1268" s="401"/>
      <c r="M1268" s="229"/>
      <c r="N1268" s="8" t="s">
        <v>3208</v>
      </c>
      <c r="O1268" s="426">
        <v>4.7174999999999995E-2</v>
      </c>
      <c r="P1268" s="423">
        <v>10880</v>
      </c>
      <c r="Q1268" s="439">
        <v>17000</v>
      </c>
      <c r="R1268" s="451" t="s">
        <v>5230</v>
      </c>
      <c r="S1268" s="461" t="s">
        <v>3315</v>
      </c>
      <c r="T1268" s="471"/>
      <c r="U1268" s="506"/>
      <c r="V1268" s="517"/>
      <c r="W1268" s="346" t="s">
        <v>5156</v>
      </c>
      <c r="X1268" s="169"/>
      <c r="Y1268" s="641" t="s">
        <v>245</v>
      </c>
      <c r="Z1268" s="145">
        <f t="shared" si="241"/>
        <v>0</v>
      </c>
      <c r="AA1268" s="145">
        <f t="shared" si="242"/>
        <v>0</v>
      </c>
      <c r="AB1268" s="257">
        <f t="shared" si="243"/>
        <v>0</v>
      </c>
      <c r="AC1268" s="142">
        <f t="shared" si="244"/>
        <v>0</v>
      </c>
      <c r="AD1268" s="143">
        <f t="shared" si="245"/>
        <v>0</v>
      </c>
      <c r="AE1268" s="144" t="str">
        <f t="shared" si="246"/>
        <v/>
      </c>
      <c r="AF1268" s="144">
        <f t="shared" si="247"/>
        <v>0</v>
      </c>
      <c r="AG1268" s="144" t="str">
        <f t="shared" si="248"/>
        <v/>
      </c>
      <c r="AH1268" s="591">
        <f t="shared" si="249"/>
        <v>0</v>
      </c>
    </row>
    <row r="1269" spans="1:34">
      <c r="A1269" s="573"/>
      <c r="B1269" s="13">
        <v>159</v>
      </c>
      <c r="C1269" s="343" t="s">
        <v>3041</v>
      </c>
      <c r="D1269" s="341" t="s">
        <v>3042</v>
      </c>
      <c r="E1269" s="379" t="s">
        <v>1767</v>
      </c>
      <c r="F1269" s="8">
        <v>16</v>
      </c>
      <c r="G1269" s="8"/>
      <c r="H1269" s="412">
        <v>428</v>
      </c>
      <c r="I1269" s="146">
        <f t="shared" si="239"/>
        <v>299.59999999999997</v>
      </c>
      <c r="J1269" s="255">
        <f t="shared" si="240"/>
        <v>11.523076923076921</v>
      </c>
      <c r="K1269" s="8" t="s">
        <v>3526</v>
      </c>
      <c r="L1269" s="401"/>
      <c r="M1269" s="229"/>
      <c r="N1269" s="8" t="s">
        <v>3208</v>
      </c>
      <c r="O1269" s="426">
        <v>4.7174999999999995E-2</v>
      </c>
      <c r="P1269" s="423">
        <v>10880</v>
      </c>
      <c r="Q1269" s="439">
        <v>17000</v>
      </c>
      <c r="R1269" s="451" t="s">
        <v>5230</v>
      </c>
      <c r="S1269" s="461" t="s">
        <v>3315</v>
      </c>
      <c r="T1269" s="471"/>
      <c r="U1269" s="506"/>
      <c r="V1269" s="516" t="s">
        <v>5157</v>
      </c>
      <c r="W1269" s="346" t="s">
        <v>5158</v>
      </c>
      <c r="X1269" s="169"/>
      <c r="Y1269" s="641" t="s">
        <v>245</v>
      </c>
      <c r="Z1269" s="145">
        <f t="shared" si="241"/>
        <v>0</v>
      </c>
      <c r="AA1269" s="145">
        <f t="shared" si="242"/>
        <v>0</v>
      </c>
      <c r="AB1269" s="257">
        <f t="shared" si="243"/>
        <v>0</v>
      </c>
      <c r="AC1269" s="142">
        <f t="shared" si="244"/>
        <v>0</v>
      </c>
      <c r="AD1269" s="143">
        <f t="shared" si="245"/>
        <v>0</v>
      </c>
      <c r="AE1269" s="144" t="str">
        <f t="shared" si="246"/>
        <v/>
      </c>
      <c r="AF1269" s="144">
        <f t="shared" si="247"/>
        <v>0</v>
      </c>
      <c r="AG1269" s="144" t="str">
        <f t="shared" si="248"/>
        <v/>
      </c>
      <c r="AH1269" s="591">
        <f t="shared" si="249"/>
        <v>0</v>
      </c>
    </row>
    <row r="1270" spans="1:34">
      <c r="A1270" s="573"/>
      <c r="B1270" s="13">
        <v>159</v>
      </c>
      <c r="C1270" s="358" t="s">
        <v>3043</v>
      </c>
      <c r="D1270" s="341" t="s">
        <v>3044</v>
      </c>
      <c r="E1270" s="379" t="s">
        <v>1767</v>
      </c>
      <c r="F1270" s="8">
        <v>16</v>
      </c>
      <c r="G1270" s="8"/>
      <c r="H1270" s="412">
        <v>428</v>
      </c>
      <c r="I1270" s="146">
        <f t="shared" si="239"/>
        <v>299.59999999999997</v>
      </c>
      <c r="J1270" s="255">
        <f t="shared" si="240"/>
        <v>11.523076923076921</v>
      </c>
      <c r="K1270" s="8" t="s">
        <v>3526</v>
      </c>
      <c r="L1270" s="401"/>
      <c r="M1270" s="229"/>
      <c r="N1270" s="8" t="s">
        <v>3208</v>
      </c>
      <c r="O1270" s="426">
        <v>4.7174999999999995E-2</v>
      </c>
      <c r="P1270" s="423">
        <v>10880</v>
      </c>
      <c r="Q1270" s="439">
        <v>17000</v>
      </c>
      <c r="R1270" s="451" t="s">
        <v>5230</v>
      </c>
      <c r="S1270" s="461" t="s">
        <v>3315</v>
      </c>
      <c r="T1270" s="471"/>
      <c r="U1270" s="506"/>
      <c r="V1270" s="517"/>
      <c r="W1270" s="425" t="s">
        <v>5159</v>
      </c>
      <c r="X1270" s="169"/>
      <c r="Y1270" s="71" t="s">
        <v>6649</v>
      </c>
      <c r="Z1270" s="145">
        <f t="shared" si="241"/>
        <v>0</v>
      </c>
      <c r="AA1270" s="145">
        <f t="shared" si="242"/>
        <v>0</v>
      </c>
      <c r="AB1270" s="257">
        <f t="shared" si="243"/>
        <v>0</v>
      </c>
      <c r="AC1270" s="142">
        <f t="shared" si="244"/>
        <v>0</v>
      </c>
      <c r="AD1270" s="143">
        <f t="shared" si="245"/>
        <v>0</v>
      </c>
      <c r="AE1270" s="144" t="str">
        <f t="shared" si="246"/>
        <v/>
      </c>
      <c r="AF1270" s="144">
        <f t="shared" si="247"/>
        <v>0</v>
      </c>
      <c r="AG1270" s="144" t="str">
        <f t="shared" si="248"/>
        <v/>
      </c>
      <c r="AH1270" s="591">
        <f t="shared" si="249"/>
        <v>0</v>
      </c>
    </row>
    <row r="1271" spans="1:34" ht="15.75">
      <c r="A1271" s="340"/>
      <c r="B1271" s="13"/>
      <c r="C1271" s="348"/>
      <c r="D1271" s="348"/>
      <c r="E1271" s="380"/>
      <c r="F1271" s="1"/>
      <c r="G1271" s="8"/>
      <c r="H1271" s="413"/>
      <c r="I1271" s="410"/>
      <c r="J1271" s="565"/>
      <c r="K1271" s="10"/>
      <c r="L1271" s="8"/>
      <c r="M1271" s="478"/>
      <c r="N1271" s="10"/>
      <c r="O1271" s="10"/>
      <c r="P1271" s="423"/>
      <c r="Q1271" s="439"/>
      <c r="R1271" s="451"/>
      <c r="S1271" s="461"/>
      <c r="T1271" s="471"/>
      <c r="U1271" s="478"/>
      <c r="V1271" s="532"/>
      <c r="W1271" s="471"/>
      <c r="X1271" s="137"/>
      <c r="Y1271" s="71" t="s">
        <v>1015</v>
      </c>
      <c r="Z1271" s="195"/>
      <c r="AA1271" s="195"/>
      <c r="AB1271" s="142"/>
      <c r="AC1271" s="142"/>
      <c r="AD1271" s="143"/>
      <c r="AE1271" s="144"/>
      <c r="AF1271" s="144"/>
      <c r="AG1271" s="144"/>
      <c r="AH1271" s="591"/>
    </row>
    <row r="1272" spans="1:34">
      <c r="A1272" s="573"/>
      <c r="B1272" s="13">
        <v>160</v>
      </c>
      <c r="C1272" s="341" t="s">
        <v>3045</v>
      </c>
      <c r="D1272" s="341" t="s">
        <v>3046</v>
      </c>
      <c r="E1272" s="379" t="s">
        <v>98</v>
      </c>
      <c r="F1272" s="8">
        <v>10</v>
      </c>
      <c r="G1272" s="8"/>
      <c r="H1272" s="413">
        <v>621</v>
      </c>
      <c r="I1272" s="146">
        <f t="shared" si="239"/>
        <v>434.7</v>
      </c>
      <c r="J1272" s="255">
        <f t="shared" si="240"/>
        <v>16.719230769230769</v>
      </c>
      <c r="K1272" s="8" t="s">
        <v>3526</v>
      </c>
      <c r="L1272" s="401"/>
      <c r="M1272" s="229"/>
      <c r="N1272" s="8" t="s">
        <v>3208</v>
      </c>
      <c r="O1272" s="426">
        <v>4.6934999999999998E-2</v>
      </c>
      <c r="P1272" s="423">
        <v>11000</v>
      </c>
      <c r="Q1272" s="439">
        <v>18000</v>
      </c>
      <c r="R1272" s="451" t="s">
        <v>5230</v>
      </c>
      <c r="S1272" s="461" t="s">
        <v>3315</v>
      </c>
      <c r="T1272" s="471"/>
      <c r="U1272" s="478"/>
      <c r="V1272" s="532"/>
      <c r="W1272" s="425" t="s">
        <v>5160</v>
      </c>
      <c r="X1272" s="169"/>
      <c r="Y1272" s="71" t="s">
        <v>245</v>
      </c>
      <c r="Z1272" s="145">
        <f t="shared" si="241"/>
        <v>0</v>
      </c>
      <c r="AA1272" s="145">
        <f t="shared" si="242"/>
        <v>0</v>
      </c>
      <c r="AB1272" s="257">
        <f t="shared" si="243"/>
        <v>0</v>
      </c>
      <c r="AC1272" s="142">
        <f t="shared" si="244"/>
        <v>0</v>
      </c>
      <c r="AD1272" s="143">
        <f t="shared" si="245"/>
        <v>0</v>
      </c>
      <c r="AE1272" s="144" t="str">
        <f t="shared" si="246"/>
        <v/>
      </c>
      <c r="AF1272" s="144">
        <f t="shared" si="247"/>
        <v>0</v>
      </c>
      <c r="AG1272" s="144" t="str">
        <f t="shared" si="248"/>
        <v/>
      </c>
      <c r="AH1272" s="591">
        <f t="shared" si="249"/>
        <v>0</v>
      </c>
    </row>
    <row r="1273" spans="1:34" ht="15.75">
      <c r="A1273" s="340" t="s">
        <v>5771</v>
      </c>
      <c r="B1273" s="13"/>
      <c r="C1273" s="348"/>
      <c r="D1273" s="348"/>
      <c r="E1273" s="380"/>
      <c r="F1273" s="1"/>
      <c r="G1273" s="8"/>
      <c r="H1273" s="413"/>
      <c r="I1273" s="410"/>
      <c r="J1273" s="565"/>
      <c r="K1273" s="10"/>
      <c r="L1273" s="8"/>
      <c r="M1273" s="478"/>
      <c r="N1273" s="10"/>
      <c r="O1273" s="10"/>
      <c r="P1273" s="423"/>
      <c r="Q1273" s="439"/>
      <c r="R1273" s="451"/>
      <c r="S1273" s="461"/>
      <c r="T1273" s="471"/>
      <c r="U1273" s="478"/>
      <c r="V1273" s="504"/>
      <c r="W1273" s="471"/>
      <c r="X1273" s="137"/>
      <c r="Y1273" s="71" t="s">
        <v>1015</v>
      </c>
      <c r="Z1273" s="195"/>
      <c r="AA1273" s="195"/>
      <c r="AB1273" s="142"/>
      <c r="AC1273" s="142"/>
      <c r="AD1273" s="143"/>
      <c r="AE1273" s="144"/>
      <c r="AF1273" s="144"/>
      <c r="AG1273" s="144"/>
      <c r="AH1273" s="591"/>
    </row>
    <row r="1274" spans="1:34">
      <c r="A1274" s="573"/>
      <c r="B1274" s="13">
        <v>160</v>
      </c>
      <c r="C1274" s="341" t="s">
        <v>3047</v>
      </c>
      <c r="D1274" s="341" t="s">
        <v>3048</v>
      </c>
      <c r="E1274" s="379" t="s">
        <v>98</v>
      </c>
      <c r="F1274" s="402">
        <v>10</v>
      </c>
      <c r="G1274" s="8"/>
      <c r="H1274" s="413">
        <v>717</v>
      </c>
      <c r="I1274" s="146">
        <f t="shared" si="239"/>
        <v>501.9</v>
      </c>
      <c r="J1274" s="255">
        <f t="shared" si="240"/>
        <v>19.303846153846152</v>
      </c>
      <c r="K1274" s="8" t="s">
        <v>3526</v>
      </c>
      <c r="L1274" s="401"/>
      <c r="M1274" s="229"/>
      <c r="N1274" s="8" t="s">
        <v>3208</v>
      </c>
      <c r="O1274" s="426">
        <v>4.6934999999999998E-2</v>
      </c>
      <c r="P1274" s="423">
        <v>11000</v>
      </c>
      <c r="Q1274" s="439">
        <v>18000</v>
      </c>
      <c r="R1274" s="451" t="s">
        <v>5230</v>
      </c>
      <c r="S1274" s="461" t="s">
        <v>3315</v>
      </c>
      <c r="T1274" s="471"/>
      <c r="U1274" s="478"/>
      <c r="V1274" s="522" t="s">
        <v>5161</v>
      </c>
      <c r="W1274" s="425" t="s">
        <v>5162</v>
      </c>
      <c r="X1274" s="169"/>
      <c r="Y1274" s="71" t="s">
        <v>6649</v>
      </c>
      <c r="Z1274" s="145">
        <f t="shared" si="241"/>
        <v>0</v>
      </c>
      <c r="AA1274" s="145">
        <f t="shared" si="242"/>
        <v>0</v>
      </c>
      <c r="AB1274" s="257">
        <f t="shared" si="243"/>
        <v>0</v>
      </c>
      <c r="AC1274" s="142">
        <f t="shared" si="244"/>
        <v>0</v>
      </c>
      <c r="AD1274" s="143">
        <f t="shared" si="245"/>
        <v>0</v>
      </c>
      <c r="AE1274" s="144" t="str">
        <f t="shared" si="246"/>
        <v/>
      </c>
      <c r="AF1274" s="144">
        <f t="shared" si="247"/>
        <v>0</v>
      </c>
      <c r="AG1274" s="144" t="str">
        <f t="shared" si="248"/>
        <v/>
      </c>
      <c r="AH1274" s="591">
        <f t="shared" si="249"/>
        <v>0</v>
      </c>
    </row>
    <row r="1275" spans="1:34">
      <c r="A1275" s="573"/>
      <c r="B1275" s="13">
        <v>160</v>
      </c>
      <c r="C1275" s="341" t="s">
        <v>3049</v>
      </c>
      <c r="D1275" s="341" t="s">
        <v>3050</v>
      </c>
      <c r="E1275" s="379" t="s">
        <v>98</v>
      </c>
      <c r="F1275" s="402">
        <v>10</v>
      </c>
      <c r="G1275" s="8"/>
      <c r="H1275" s="412">
        <v>706</v>
      </c>
      <c r="I1275" s="146">
        <f t="shared" si="239"/>
        <v>494.2</v>
      </c>
      <c r="J1275" s="255">
        <f t="shared" si="240"/>
        <v>19.007692307692306</v>
      </c>
      <c r="K1275" s="8" t="s">
        <v>3526</v>
      </c>
      <c r="L1275" s="401"/>
      <c r="M1275" s="229"/>
      <c r="N1275" s="8" t="s">
        <v>3208</v>
      </c>
      <c r="O1275" s="426">
        <v>4.6934999999999998E-2</v>
      </c>
      <c r="P1275" s="423">
        <v>11000</v>
      </c>
      <c r="Q1275" s="439">
        <v>18000</v>
      </c>
      <c r="R1275" s="451" t="s">
        <v>5230</v>
      </c>
      <c r="S1275" s="461" t="s">
        <v>3315</v>
      </c>
      <c r="T1275" s="432"/>
      <c r="U1275" s="506"/>
      <c r="V1275" s="516" t="s">
        <v>5163</v>
      </c>
      <c r="W1275" s="346" t="s">
        <v>5164</v>
      </c>
      <c r="X1275" s="169"/>
      <c r="Y1275" s="641" t="s">
        <v>245</v>
      </c>
      <c r="Z1275" s="145">
        <f t="shared" si="241"/>
        <v>0</v>
      </c>
      <c r="AA1275" s="145">
        <f t="shared" si="242"/>
        <v>0</v>
      </c>
      <c r="AB1275" s="257">
        <f t="shared" si="243"/>
        <v>0</v>
      </c>
      <c r="AC1275" s="142">
        <f t="shared" si="244"/>
        <v>0</v>
      </c>
      <c r="AD1275" s="143">
        <f t="shared" si="245"/>
        <v>0</v>
      </c>
      <c r="AE1275" s="144" t="str">
        <f t="shared" si="246"/>
        <v/>
      </c>
      <c r="AF1275" s="144">
        <f t="shared" si="247"/>
        <v>0</v>
      </c>
      <c r="AG1275" s="144" t="str">
        <f t="shared" si="248"/>
        <v/>
      </c>
      <c r="AH1275" s="591">
        <f t="shared" si="249"/>
        <v>0</v>
      </c>
    </row>
    <row r="1276" spans="1:34">
      <c r="A1276" s="573"/>
      <c r="B1276" s="13">
        <v>160</v>
      </c>
      <c r="C1276" s="343" t="s">
        <v>3051</v>
      </c>
      <c r="D1276" s="388" t="s">
        <v>3052</v>
      </c>
      <c r="E1276" s="379" t="s">
        <v>98</v>
      </c>
      <c r="F1276" s="402">
        <v>10</v>
      </c>
      <c r="G1276" s="8"/>
      <c r="H1276" s="412">
        <v>717</v>
      </c>
      <c r="I1276" s="146">
        <f t="shared" si="239"/>
        <v>501.9</v>
      </c>
      <c r="J1276" s="255">
        <f t="shared" si="240"/>
        <v>19.303846153846152</v>
      </c>
      <c r="K1276" s="8" t="s">
        <v>3526</v>
      </c>
      <c r="L1276" s="401"/>
      <c r="M1276" s="229"/>
      <c r="N1276" s="8" t="s">
        <v>3208</v>
      </c>
      <c r="O1276" s="426">
        <v>4.6934999999999998E-2</v>
      </c>
      <c r="P1276" s="423">
        <v>11000</v>
      </c>
      <c r="Q1276" s="439">
        <v>18000</v>
      </c>
      <c r="R1276" s="451" t="s">
        <v>5230</v>
      </c>
      <c r="S1276" s="461" t="s">
        <v>3315</v>
      </c>
      <c r="T1276" s="432"/>
      <c r="U1276" s="506"/>
      <c r="V1276" s="516" t="s">
        <v>5165</v>
      </c>
      <c r="W1276" s="485" t="s">
        <v>5166</v>
      </c>
      <c r="X1276" s="169"/>
      <c r="Y1276" s="71" t="s">
        <v>6649</v>
      </c>
      <c r="Z1276" s="145">
        <f t="shared" si="241"/>
        <v>0</v>
      </c>
      <c r="AA1276" s="145">
        <f t="shared" si="242"/>
        <v>0</v>
      </c>
      <c r="AB1276" s="257">
        <f t="shared" si="243"/>
        <v>0</v>
      </c>
      <c r="AC1276" s="142">
        <f t="shared" si="244"/>
        <v>0</v>
      </c>
      <c r="AD1276" s="143">
        <f t="shared" si="245"/>
        <v>0</v>
      </c>
      <c r="AE1276" s="144" t="str">
        <f t="shared" si="246"/>
        <v/>
      </c>
      <c r="AF1276" s="144">
        <f t="shared" si="247"/>
        <v>0</v>
      </c>
      <c r="AG1276" s="144" t="str">
        <f t="shared" si="248"/>
        <v/>
      </c>
      <c r="AH1276" s="591">
        <f t="shared" si="249"/>
        <v>0</v>
      </c>
    </row>
    <row r="1277" spans="1:34">
      <c r="A1277" s="573"/>
      <c r="B1277" s="13">
        <v>160</v>
      </c>
      <c r="C1277" s="341" t="s">
        <v>3053</v>
      </c>
      <c r="D1277" s="341" t="s">
        <v>3054</v>
      </c>
      <c r="E1277" s="379" t="s">
        <v>98</v>
      </c>
      <c r="F1277" s="402">
        <v>10</v>
      </c>
      <c r="G1277" s="8"/>
      <c r="H1277" s="412">
        <v>706</v>
      </c>
      <c r="I1277" s="146">
        <f t="shared" si="239"/>
        <v>494.2</v>
      </c>
      <c r="J1277" s="255">
        <f t="shared" si="240"/>
        <v>19.007692307692306</v>
      </c>
      <c r="K1277" s="8" t="s">
        <v>3526</v>
      </c>
      <c r="L1277" s="401"/>
      <c r="M1277" s="229"/>
      <c r="N1277" s="8" t="s">
        <v>3208</v>
      </c>
      <c r="O1277" s="426">
        <v>4.6934999999999998E-2</v>
      </c>
      <c r="P1277" s="423">
        <v>11000</v>
      </c>
      <c r="Q1277" s="439">
        <v>18000</v>
      </c>
      <c r="R1277" s="451" t="s">
        <v>5230</v>
      </c>
      <c r="S1277" s="461" t="s">
        <v>3315</v>
      </c>
      <c r="T1277" s="432"/>
      <c r="U1277" s="506"/>
      <c r="V1277" s="517"/>
      <c r="W1277" s="487" t="s">
        <v>5167</v>
      </c>
      <c r="X1277" s="169"/>
      <c r="Y1277" s="71" t="s">
        <v>6649</v>
      </c>
      <c r="Z1277" s="145">
        <f t="shared" si="241"/>
        <v>0</v>
      </c>
      <c r="AA1277" s="145">
        <f t="shared" si="242"/>
        <v>0</v>
      </c>
      <c r="AB1277" s="257">
        <f t="shared" si="243"/>
        <v>0</v>
      </c>
      <c r="AC1277" s="142">
        <f t="shared" si="244"/>
        <v>0</v>
      </c>
      <c r="AD1277" s="143">
        <f t="shared" si="245"/>
        <v>0</v>
      </c>
      <c r="AE1277" s="144" t="str">
        <f t="shared" si="246"/>
        <v/>
      </c>
      <c r="AF1277" s="144">
        <f t="shared" si="247"/>
        <v>0</v>
      </c>
      <c r="AG1277" s="144" t="str">
        <f t="shared" si="248"/>
        <v/>
      </c>
      <c r="AH1277" s="591">
        <f t="shared" si="249"/>
        <v>0</v>
      </c>
    </row>
    <row r="1278" spans="1:34">
      <c r="A1278" s="573"/>
      <c r="B1278" s="13">
        <v>160</v>
      </c>
      <c r="C1278" s="341" t="s">
        <v>3055</v>
      </c>
      <c r="D1278" s="341" t="s">
        <v>3056</v>
      </c>
      <c r="E1278" s="379" t="s">
        <v>98</v>
      </c>
      <c r="F1278" s="402">
        <v>10</v>
      </c>
      <c r="G1278" s="8"/>
      <c r="H1278" s="412">
        <v>706</v>
      </c>
      <c r="I1278" s="146">
        <f t="shared" si="239"/>
        <v>494.2</v>
      </c>
      <c r="J1278" s="255">
        <f t="shared" si="240"/>
        <v>19.007692307692306</v>
      </c>
      <c r="K1278" s="8" t="s">
        <v>3526</v>
      </c>
      <c r="L1278" s="401"/>
      <c r="M1278" s="229"/>
      <c r="N1278" s="8" t="s">
        <v>3208</v>
      </c>
      <c r="O1278" s="426">
        <v>4.6934999999999998E-2</v>
      </c>
      <c r="P1278" s="423">
        <v>11000</v>
      </c>
      <c r="Q1278" s="439">
        <v>18000</v>
      </c>
      <c r="R1278" s="451" t="s">
        <v>5230</v>
      </c>
      <c r="S1278" s="461" t="s">
        <v>3315</v>
      </c>
      <c r="T1278" s="432"/>
      <c r="U1278" s="506"/>
      <c r="V1278" s="517"/>
      <c r="W1278" s="487" t="s">
        <v>5168</v>
      </c>
      <c r="X1278" s="169"/>
      <c r="Y1278" s="71" t="s">
        <v>6649</v>
      </c>
      <c r="Z1278" s="145">
        <f t="shared" si="241"/>
        <v>0</v>
      </c>
      <c r="AA1278" s="145">
        <f t="shared" si="242"/>
        <v>0</v>
      </c>
      <c r="AB1278" s="257">
        <f t="shared" si="243"/>
        <v>0</v>
      </c>
      <c r="AC1278" s="142">
        <f t="shared" si="244"/>
        <v>0</v>
      </c>
      <c r="AD1278" s="143">
        <f t="shared" si="245"/>
        <v>0</v>
      </c>
      <c r="AE1278" s="144" t="str">
        <f t="shared" si="246"/>
        <v/>
      </c>
      <c r="AF1278" s="144">
        <f t="shared" si="247"/>
        <v>0</v>
      </c>
      <c r="AG1278" s="144" t="str">
        <f t="shared" si="248"/>
        <v/>
      </c>
      <c r="AH1278" s="591">
        <f t="shared" si="249"/>
        <v>0</v>
      </c>
    </row>
    <row r="1279" spans="1:34">
      <c r="A1279" s="573"/>
      <c r="B1279" s="13">
        <v>160</v>
      </c>
      <c r="C1279" s="343" t="s">
        <v>3057</v>
      </c>
      <c r="D1279" s="388" t="s">
        <v>3058</v>
      </c>
      <c r="E1279" s="379" t="s">
        <v>98</v>
      </c>
      <c r="F1279" s="402">
        <v>10</v>
      </c>
      <c r="G1279" s="8"/>
      <c r="H1279" s="412">
        <v>707</v>
      </c>
      <c r="I1279" s="146">
        <f t="shared" si="239"/>
        <v>494.9</v>
      </c>
      <c r="J1279" s="255">
        <f t="shared" si="240"/>
        <v>19.034615384615385</v>
      </c>
      <c r="K1279" s="8" t="s">
        <v>3526</v>
      </c>
      <c r="L1279" s="401"/>
      <c r="M1279" s="229"/>
      <c r="N1279" s="8" t="s">
        <v>3208</v>
      </c>
      <c r="O1279" s="426">
        <v>4.6934999999999998E-2</v>
      </c>
      <c r="P1279" s="423">
        <v>11000</v>
      </c>
      <c r="Q1279" s="439">
        <v>18000</v>
      </c>
      <c r="R1279" s="451" t="s">
        <v>5230</v>
      </c>
      <c r="S1279" s="461" t="s">
        <v>3315</v>
      </c>
      <c r="T1279" s="432"/>
      <c r="U1279" s="506"/>
      <c r="V1279" s="516" t="s">
        <v>5169</v>
      </c>
      <c r="W1279" s="485" t="s">
        <v>5170</v>
      </c>
      <c r="X1279" s="169"/>
      <c r="Y1279" s="71" t="s">
        <v>6649</v>
      </c>
      <c r="Z1279" s="145">
        <f t="shared" si="241"/>
        <v>0</v>
      </c>
      <c r="AA1279" s="145">
        <f t="shared" si="242"/>
        <v>0</v>
      </c>
      <c r="AB1279" s="257">
        <f t="shared" si="243"/>
        <v>0</v>
      </c>
      <c r="AC1279" s="142">
        <f t="shared" si="244"/>
        <v>0</v>
      </c>
      <c r="AD1279" s="143">
        <f t="shared" si="245"/>
        <v>0</v>
      </c>
      <c r="AE1279" s="144" t="str">
        <f t="shared" si="246"/>
        <v/>
      </c>
      <c r="AF1279" s="144">
        <f t="shared" si="247"/>
        <v>0</v>
      </c>
      <c r="AG1279" s="144" t="str">
        <f t="shared" si="248"/>
        <v/>
      </c>
      <c r="AH1279" s="591">
        <f t="shared" si="249"/>
        <v>0</v>
      </c>
    </row>
    <row r="1280" spans="1:34">
      <c r="A1280" s="573"/>
      <c r="B1280" s="13">
        <v>160</v>
      </c>
      <c r="C1280" s="343" t="s">
        <v>3059</v>
      </c>
      <c r="D1280" s="388" t="s">
        <v>3060</v>
      </c>
      <c r="E1280" s="379" t="s">
        <v>98</v>
      </c>
      <c r="F1280" s="402">
        <v>10</v>
      </c>
      <c r="G1280" s="8"/>
      <c r="H1280" s="412">
        <v>707</v>
      </c>
      <c r="I1280" s="146">
        <f t="shared" si="239"/>
        <v>494.9</v>
      </c>
      <c r="J1280" s="255">
        <f t="shared" si="240"/>
        <v>19.034615384615385</v>
      </c>
      <c r="K1280" s="8" t="s">
        <v>3526</v>
      </c>
      <c r="L1280" s="401"/>
      <c r="M1280" s="229"/>
      <c r="N1280" s="8" t="s">
        <v>3208</v>
      </c>
      <c r="O1280" s="426">
        <v>4.6934999999999998E-2</v>
      </c>
      <c r="P1280" s="423">
        <v>11000</v>
      </c>
      <c r="Q1280" s="439">
        <v>18000</v>
      </c>
      <c r="R1280" s="451" t="s">
        <v>5230</v>
      </c>
      <c r="S1280" s="461" t="s">
        <v>3315</v>
      </c>
      <c r="T1280" s="432"/>
      <c r="U1280" s="506"/>
      <c r="V1280" s="516" t="s">
        <v>5171</v>
      </c>
      <c r="W1280" s="485" t="s">
        <v>5172</v>
      </c>
      <c r="X1280" s="169"/>
      <c r="Y1280" s="641" t="s">
        <v>245</v>
      </c>
      <c r="Z1280" s="145">
        <f t="shared" si="241"/>
        <v>0</v>
      </c>
      <c r="AA1280" s="145">
        <f t="shared" si="242"/>
        <v>0</v>
      </c>
      <c r="AB1280" s="257">
        <f t="shared" si="243"/>
        <v>0</v>
      </c>
      <c r="AC1280" s="142">
        <f t="shared" si="244"/>
        <v>0</v>
      </c>
      <c r="AD1280" s="143">
        <f t="shared" si="245"/>
        <v>0</v>
      </c>
      <c r="AE1280" s="144" t="str">
        <f t="shared" si="246"/>
        <v/>
      </c>
      <c r="AF1280" s="144">
        <f t="shared" si="247"/>
        <v>0</v>
      </c>
      <c r="AG1280" s="144" t="str">
        <f t="shared" si="248"/>
        <v/>
      </c>
      <c r="AH1280" s="591">
        <f t="shared" si="249"/>
        <v>0</v>
      </c>
    </row>
    <row r="1281" spans="1:34">
      <c r="A1281" s="573"/>
      <c r="B1281" s="13">
        <v>160</v>
      </c>
      <c r="C1281" s="343" t="s">
        <v>3061</v>
      </c>
      <c r="D1281" s="388" t="s">
        <v>3062</v>
      </c>
      <c r="E1281" s="379" t="s">
        <v>98</v>
      </c>
      <c r="F1281" s="402">
        <v>10</v>
      </c>
      <c r="G1281" s="8"/>
      <c r="H1281" s="412">
        <v>660</v>
      </c>
      <c r="I1281" s="146">
        <f t="shared" si="239"/>
        <v>461.99999999999994</v>
      </c>
      <c r="J1281" s="255">
        <f t="shared" si="240"/>
        <v>17.769230769230766</v>
      </c>
      <c r="K1281" s="8" t="s">
        <v>3526</v>
      </c>
      <c r="L1281" s="401"/>
      <c r="M1281" s="229"/>
      <c r="N1281" s="8" t="s">
        <v>3208</v>
      </c>
      <c r="O1281" s="426">
        <v>4.6934999999999998E-2</v>
      </c>
      <c r="P1281" s="423">
        <v>11000</v>
      </c>
      <c r="Q1281" s="439">
        <v>18000</v>
      </c>
      <c r="R1281" s="451" t="s">
        <v>5230</v>
      </c>
      <c r="S1281" s="461" t="s">
        <v>3315</v>
      </c>
      <c r="T1281" s="432"/>
      <c r="U1281" s="506"/>
      <c r="V1281" s="517"/>
      <c r="W1281" s="485" t="s">
        <v>5173</v>
      </c>
      <c r="X1281" s="169"/>
      <c r="Y1281" s="71" t="s">
        <v>245</v>
      </c>
      <c r="Z1281" s="145">
        <f t="shared" si="241"/>
        <v>0</v>
      </c>
      <c r="AA1281" s="145">
        <f t="shared" si="242"/>
        <v>0</v>
      </c>
      <c r="AB1281" s="257">
        <f t="shared" si="243"/>
        <v>0</v>
      </c>
      <c r="AC1281" s="142">
        <f t="shared" si="244"/>
        <v>0</v>
      </c>
      <c r="AD1281" s="143">
        <f t="shared" si="245"/>
        <v>0</v>
      </c>
      <c r="AE1281" s="144" t="str">
        <f t="shared" si="246"/>
        <v/>
      </c>
      <c r="AF1281" s="144">
        <f t="shared" si="247"/>
        <v>0</v>
      </c>
      <c r="AG1281" s="144" t="str">
        <f t="shared" si="248"/>
        <v/>
      </c>
      <c r="AH1281" s="591">
        <f t="shared" si="249"/>
        <v>0</v>
      </c>
    </row>
    <row r="1282" spans="1:34">
      <c r="A1282" s="573"/>
      <c r="B1282" s="13">
        <v>160</v>
      </c>
      <c r="C1282" s="343" t="s">
        <v>3063</v>
      </c>
      <c r="D1282" s="388" t="s">
        <v>3064</v>
      </c>
      <c r="E1282" s="379" t="s">
        <v>98</v>
      </c>
      <c r="F1282" s="402">
        <v>10</v>
      </c>
      <c r="G1282" s="136"/>
      <c r="H1282" s="412">
        <v>707</v>
      </c>
      <c r="I1282" s="146">
        <f t="shared" si="239"/>
        <v>494.9</v>
      </c>
      <c r="J1282" s="255">
        <f t="shared" si="240"/>
        <v>19.034615384615385</v>
      </c>
      <c r="K1282" s="8" t="s">
        <v>3526</v>
      </c>
      <c r="L1282" s="401"/>
      <c r="M1282" s="229"/>
      <c r="N1282" s="8" t="s">
        <v>3208</v>
      </c>
      <c r="O1282" s="426">
        <v>4.6934999999999998E-2</v>
      </c>
      <c r="P1282" s="423">
        <v>11000</v>
      </c>
      <c r="Q1282" s="439">
        <v>18000</v>
      </c>
      <c r="R1282" s="451" t="s">
        <v>5230</v>
      </c>
      <c r="S1282" s="461" t="s">
        <v>3315</v>
      </c>
      <c r="T1282" s="432"/>
      <c r="U1282" s="506"/>
      <c r="V1282" s="516" t="s">
        <v>5174</v>
      </c>
      <c r="W1282" s="485" t="s">
        <v>5175</v>
      </c>
      <c r="X1282" s="169"/>
      <c r="Y1282" s="71" t="s">
        <v>245</v>
      </c>
      <c r="Z1282" s="145">
        <f t="shared" si="241"/>
        <v>0</v>
      </c>
      <c r="AA1282" s="145">
        <f t="shared" si="242"/>
        <v>0</v>
      </c>
      <c r="AB1282" s="257">
        <f t="shared" si="243"/>
        <v>0</v>
      </c>
      <c r="AC1282" s="142">
        <f t="shared" si="244"/>
        <v>0</v>
      </c>
      <c r="AD1282" s="143">
        <f t="shared" si="245"/>
        <v>0</v>
      </c>
      <c r="AE1282" s="144" t="str">
        <f t="shared" si="246"/>
        <v/>
      </c>
      <c r="AF1282" s="144">
        <f t="shared" si="247"/>
        <v>0</v>
      </c>
      <c r="AG1282" s="144" t="str">
        <f t="shared" si="248"/>
        <v/>
      </c>
      <c r="AH1282" s="591">
        <f t="shared" si="249"/>
        <v>0</v>
      </c>
    </row>
    <row r="1283" spans="1:34">
      <c r="A1283" s="573"/>
      <c r="B1283" s="13">
        <v>160</v>
      </c>
      <c r="C1283" s="341" t="s">
        <v>3065</v>
      </c>
      <c r="D1283" s="341" t="s">
        <v>3066</v>
      </c>
      <c r="E1283" s="379" t="s">
        <v>98</v>
      </c>
      <c r="F1283" s="402">
        <v>10</v>
      </c>
      <c r="G1283" s="8"/>
      <c r="H1283" s="412">
        <v>676</v>
      </c>
      <c r="I1283" s="146">
        <f t="shared" si="239"/>
        <v>473.2</v>
      </c>
      <c r="J1283" s="255">
        <f t="shared" si="240"/>
        <v>18.2</v>
      </c>
      <c r="K1283" s="8" t="s">
        <v>3526</v>
      </c>
      <c r="L1283" s="401"/>
      <c r="M1283" s="229"/>
      <c r="N1283" s="8" t="s">
        <v>3208</v>
      </c>
      <c r="O1283" s="426">
        <v>4.6934999999999998E-2</v>
      </c>
      <c r="P1283" s="423">
        <v>11000</v>
      </c>
      <c r="Q1283" s="439">
        <v>18000</v>
      </c>
      <c r="R1283" s="451" t="s">
        <v>5230</v>
      </c>
      <c r="S1283" s="461" t="s">
        <v>3315</v>
      </c>
      <c r="T1283" s="432"/>
      <c r="U1283" s="506"/>
      <c r="V1283" s="516" t="s">
        <v>5176</v>
      </c>
      <c r="W1283" s="346" t="s">
        <v>5049</v>
      </c>
      <c r="X1283" s="169"/>
      <c r="Y1283" s="641" t="s">
        <v>245</v>
      </c>
      <c r="Z1283" s="145">
        <f t="shared" si="241"/>
        <v>0</v>
      </c>
      <c r="AA1283" s="145">
        <f t="shared" si="242"/>
        <v>0</v>
      </c>
      <c r="AB1283" s="257">
        <f t="shared" si="243"/>
        <v>0</v>
      </c>
      <c r="AC1283" s="142">
        <f t="shared" si="244"/>
        <v>0</v>
      </c>
      <c r="AD1283" s="143">
        <f t="shared" si="245"/>
        <v>0</v>
      </c>
      <c r="AE1283" s="144" t="str">
        <f t="shared" si="246"/>
        <v/>
      </c>
      <c r="AF1283" s="144">
        <f t="shared" si="247"/>
        <v>0</v>
      </c>
      <c r="AG1283" s="144" t="str">
        <f t="shared" si="248"/>
        <v/>
      </c>
      <c r="AH1283" s="591">
        <f t="shared" si="249"/>
        <v>0</v>
      </c>
    </row>
    <row r="1284" spans="1:34">
      <c r="A1284" s="573"/>
      <c r="B1284" s="13">
        <v>160</v>
      </c>
      <c r="C1284" s="341" t="s">
        <v>3067</v>
      </c>
      <c r="D1284" s="341" t="s">
        <v>3068</v>
      </c>
      <c r="E1284" s="379" t="s">
        <v>98</v>
      </c>
      <c r="F1284" s="402">
        <v>10</v>
      </c>
      <c r="G1284" s="8"/>
      <c r="H1284" s="412">
        <v>717</v>
      </c>
      <c r="I1284" s="146">
        <f t="shared" si="239"/>
        <v>501.9</v>
      </c>
      <c r="J1284" s="255">
        <f t="shared" si="240"/>
        <v>19.303846153846152</v>
      </c>
      <c r="K1284" s="8" t="s">
        <v>3526</v>
      </c>
      <c r="L1284" s="401"/>
      <c r="M1284" s="229"/>
      <c r="N1284" s="8" t="s">
        <v>3208</v>
      </c>
      <c r="O1284" s="426">
        <v>4.6934999999999998E-2</v>
      </c>
      <c r="P1284" s="423">
        <v>11000</v>
      </c>
      <c r="Q1284" s="439">
        <v>18000</v>
      </c>
      <c r="R1284" s="451" t="s">
        <v>5230</v>
      </c>
      <c r="S1284" s="461" t="s">
        <v>3315</v>
      </c>
      <c r="T1284" s="432"/>
      <c r="U1284" s="506"/>
      <c r="V1284" s="517"/>
      <c r="W1284" s="492" t="s">
        <v>5177</v>
      </c>
      <c r="X1284" s="169"/>
      <c r="Y1284" s="71" t="s">
        <v>245</v>
      </c>
      <c r="Z1284" s="145">
        <f t="shared" si="241"/>
        <v>0</v>
      </c>
      <c r="AA1284" s="145">
        <f t="shared" si="242"/>
        <v>0</v>
      </c>
      <c r="AB1284" s="257">
        <f t="shared" si="243"/>
        <v>0</v>
      </c>
      <c r="AC1284" s="142">
        <f t="shared" si="244"/>
        <v>0</v>
      </c>
      <c r="AD1284" s="143">
        <f t="shared" si="245"/>
        <v>0</v>
      </c>
      <c r="AE1284" s="144" t="str">
        <f t="shared" si="246"/>
        <v/>
      </c>
      <c r="AF1284" s="144">
        <f t="shared" si="247"/>
        <v>0</v>
      </c>
      <c r="AG1284" s="144" t="str">
        <f t="shared" si="248"/>
        <v/>
      </c>
      <c r="AH1284" s="591">
        <f t="shared" si="249"/>
        <v>0</v>
      </c>
    </row>
    <row r="1285" spans="1:34">
      <c r="A1285" s="573"/>
      <c r="B1285" s="13">
        <v>160</v>
      </c>
      <c r="C1285" s="341" t="s">
        <v>3069</v>
      </c>
      <c r="D1285" s="341" t="s">
        <v>3070</v>
      </c>
      <c r="E1285" s="379" t="s">
        <v>98</v>
      </c>
      <c r="F1285" s="402">
        <v>10</v>
      </c>
      <c r="G1285" s="8"/>
      <c r="H1285" s="412">
        <v>683</v>
      </c>
      <c r="I1285" s="146">
        <f t="shared" si="239"/>
        <v>478.09999999999997</v>
      </c>
      <c r="J1285" s="255">
        <f t="shared" si="240"/>
        <v>18.388461538461538</v>
      </c>
      <c r="K1285" s="8" t="s">
        <v>3526</v>
      </c>
      <c r="L1285" s="401"/>
      <c r="M1285" s="229"/>
      <c r="N1285" s="8" t="s">
        <v>3208</v>
      </c>
      <c r="O1285" s="426">
        <v>4.6934999999999998E-2</v>
      </c>
      <c r="P1285" s="423">
        <v>11000</v>
      </c>
      <c r="Q1285" s="439">
        <v>18000</v>
      </c>
      <c r="R1285" s="451" t="s">
        <v>5230</v>
      </c>
      <c r="S1285" s="461" t="s">
        <v>3315</v>
      </c>
      <c r="T1285" s="432"/>
      <c r="U1285" s="506"/>
      <c r="V1285" s="517"/>
      <c r="W1285" s="346" t="s">
        <v>5178</v>
      </c>
      <c r="X1285" s="169"/>
      <c r="Y1285" s="71" t="s">
        <v>6649</v>
      </c>
      <c r="Z1285" s="145">
        <f t="shared" si="241"/>
        <v>0</v>
      </c>
      <c r="AA1285" s="145">
        <f t="shared" si="242"/>
        <v>0</v>
      </c>
      <c r="AB1285" s="257">
        <f t="shared" si="243"/>
        <v>0</v>
      </c>
      <c r="AC1285" s="142">
        <f t="shared" si="244"/>
        <v>0</v>
      </c>
      <c r="AD1285" s="143">
        <f t="shared" si="245"/>
        <v>0</v>
      </c>
      <c r="AE1285" s="144" t="str">
        <f t="shared" si="246"/>
        <v/>
      </c>
      <c r="AF1285" s="144">
        <f t="shared" si="247"/>
        <v>0</v>
      </c>
      <c r="AG1285" s="144" t="str">
        <f t="shared" si="248"/>
        <v/>
      </c>
      <c r="AH1285" s="591">
        <f t="shared" si="249"/>
        <v>0</v>
      </c>
    </row>
    <row r="1286" spans="1:34">
      <c r="A1286" s="573"/>
      <c r="B1286" s="13">
        <v>160</v>
      </c>
      <c r="C1286" s="341" t="s">
        <v>3071</v>
      </c>
      <c r="D1286" s="341" t="s">
        <v>3072</v>
      </c>
      <c r="E1286" s="379" t="s">
        <v>98</v>
      </c>
      <c r="F1286" s="402">
        <v>10</v>
      </c>
      <c r="G1286" s="8"/>
      <c r="H1286" s="412">
        <v>706</v>
      </c>
      <c r="I1286" s="146">
        <f t="shared" si="239"/>
        <v>494.2</v>
      </c>
      <c r="J1286" s="255">
        <f t="shared" si="240"/>
        <v>19.007692307692306</v>
      </c>
      <c r="K1286" s="8" t="s">
        <v>3526</v>
      </c>
      <c r="L1286" s="401"/>
      <c r="M1286" s="229"/>
      <c r="N1286" s="8" t="s">
        <v>3208</v>
      </c>
      <c r="O1286" s="426">
        <v>4.6934999999999998E-2</v>
      </c>
      <c r="P1286" s="423">
        <v>11000</v>
      </c>
      <c r="Q1286" s="439">
        <v>18000</v>
      </c>
      <c r="R1286" s="451" t="s">
        <v>5230</v>
      </c>
      <c r="S1286" s="461" t="s">
        <v>3315</v>
      </c>
      <c r="T1286" s="432"/>
      <c r="U1286" s="506"/>
      <c r="V1286" s="516" t="s">
        <v>5179</v>
      </c>
      <c r="W1286" s="346" t="s">
        <v>5180</v>
      </c>
      <c r="X1286" s="169"/>
      <c r="Y1286" s="71" t="s">
        <v>245</v>
      </c>
      <c r="Z1286" s="145">
        <f t="shared" si="241"/>
        <v>0</v>
      </c>
      <c r="AA1286" s="145">
        <f t="shared" si="242"/>
        <v>0</v>
      </c>
      <c r="AB1286" s="257">
        <f t="shared" si="243"/>
        <v>0</v>
      </c>
      <c r="AC1286" s="142">
        <f t="shared" si="244"/>
        <v>0</v>
      </c>
      <c r="AD1286" s="143">
        <f t="shared" si="245"/>
        <v>0</v>
      </c>
      <c r="AE1286" s="144" t="str">
        <f t="shared" si="246"/>
        <v/>
      </c>
      <c r="AF1286" s="144">
        <f t="shared" si="247"/>
        <v>0</v>
      </c>
      <c r="AG1286" s="144" t="str">
        <f t="shared" si="248"/>
        <v/>
      </c>
      <c r="AH1286" s="591">
        <f t="shared" si="249"/>
        <v>0</v>
      </c>
    </row>
    <row r="1287" spans="1:34">
      <c r="A1287" s="573"/>
      <c r="B1287" s="13">
        <v>160</v>
      </c>
      <c r="C1287" s="341" t="s">
        <v>3073</v>
      </c>
      <c r="D1287" s="341" t="s">
        <v>3074</v>
      </c>
      <c r="E1287" s="379" t="s">
        <v>98</v>
      </c>
      <c r="F1287" s="402">
        <v>10</v>
      </c>
      <c r="G1287" s="8"/>
      <c r="H1287" s="412">
        <v>683</v>
      </c>
      <c r="I1287" s="146">
        <f t="shared" si="239"/>
        <v>478.09999999999997</v>
      </c>
      <c r="J1287" s="255">
        <f t="shared" si="240"/>
        <v>18.388461538461538</v>
      </c>
      <c r="K1287" s="8" t="s">
        <v>3526</v>
      </c>
      <c r="L1287" s="401"/>
      <c r="M1287" s="229"/>
      <c r="N1287" s="8" t="s">
        <v>3208</v>
      </c>
      <c r="O1287" s="426">
        <v>4.6934999999999998E-2</v>
      </c>
      <c r="P1287" s="423">
        <v>11000</v>
      </c>
      <c r="Q1287" s="439">
        <v>18000</v>
      </c>
      <c r="R1287" s="451" t="s">
        <v>5230</v>
      </c>
      <c r="S1287" s="461" t="s">
        <v>3315</v>
      </c>
      <c r="T1287" s="432"/>
      <c r="U1287" s="506"/>
      <c r="V1287" s="515"/>
      <c r="W1287" s="346" t="s">
        <v>5181</v>
      </c>
      <c r="X1287" s="169"/>
      <c r="Y1287" s="71" t="s">
        <v>6649</v>
      </c>
      <c r="Z1287" s="145">
        <f t="shared" si="241"/>
        <v>0</v>
      </c>
      <c r="AA1287" s="145">
        <f t="shared" si="242"/>
        <v>0</v>
      </c>
      <c r="AB1287" s="257">
        <f t="shared" si="243"/>
        <v>0</v>
      </c>
      <c r="AC1287" s="142">
        <f t="shared" si="244"/>
        <v>0</v>
      </c>
      <c r="AD1287" s="143">
        <f t="shared" si="245"/>
        <v>0</v>
      </c>
      <c r="AE1287" s="144" t="str">
        <f t="shared" si="246"/>
        <v/>
      </c>
      <c r="AF1287" s="144">
        <f t="shared" si="247"/>
        <v>0</v>
      </c>
      <c r="AG1287" s="144" t="str">
        <f t="shared" si="248"/>
        <v/>
      </c>
      <c r="AH1287" s="591">
        <f t="shared" si="249"/>
        <v>0</v>
      </c>
    </row>
    <row r="1288" spans="1:34">
      <c r="A1288" s="573"/>
      <c r="B1288" s="13">
        <v>160</v>
      </c>
      <c r="C1288" s="341" t="s">
        <v>3075</v>
      </c>
      <c r="D1288" s="341" t="s">
        <v>3076</v>
      </c>
      <c r="E1288" s="379" t="s">
        <v>98</v>
      </c>
      <c r="F1288" s="402">
        <v>10</v>
      </c>
      <c r="G1288" s="8"/>
      <c r="H1288" s="413">
        <v>717</v>
      </c>
      <c r="I1288" s="146">
        <f t="shared" si="239"/>
        <v>501.9</v>
      </c>
      <c r="J1288" s="255">
        <f t="shared" si="240"/>
        <v>19.303846153846152</v>
      </c>
      <c r="K1288" s="8" t="s">
        <v>3526</v>
      </c>
      <c r="L1288" s="401"/>
      <c r="M1288" s="229"/>
      <c r="N1288" s="8" t="s">
        <v>3208</v>
      </c>
      <c r="O1288" s="426">
        <v>4.6934999999999998E-2</v>
      </c>
      <c r="P1288" s="423">
        <v>11000</v>
      </c>
      <c r="Q1288" s="439">
        <v>18000</v>
      </c>
      <c r="R1288" s="451" t="s">
        <v>5230</v>
      </c>
      <c r="S1288" s="461" t="s">
        <v>3315</v>
      </c>
      <c r="T1288" s="432"/>
      <c r="U1288" s="506"/>
      <c r="V1288" s="515"/>
      <c r="W1288" s="487" t="s">
        <v>5182</v>
      </c>
      <c r="X1288" s="169"/>
      <c r="Y1288" s="71" t="s">
        <v>245</v>
      </c>
      <c r="Z1288" s="145">
        <f t="shared" si="241"/>
        <v>0</v>
      </c>
      <c r="AA1288" s="145">
        <f t="shared" si="242"/>
        <v>0</v>
      </c>
      <c r="AB1288" s="257">
        <f t="shared" si="243"/>
        <v>0</v>
      </c>
      <c r="AC1288" s="142">
        <f t="shared" si="244"/>
        <v>0</v>
      </c>
      <c r="AD1288" s="143">
        <f t="shared" si="245"/>
        <v>0</v>
      </c>
      <c r="AE1288" s="144" t="str">
        <f t="shared" si="246"/>
        <v/>
      </c>
      <c r="AF1288" s="144">
        <f t="shared" si="247"/>
        <v>0</v>
      </c>
      <c r="AG1288" s="144" t="str">
        <f t="shared" si="248"/>
        <v/>
      </c>
      <c r="AH1288" s="591">
        <f t="shared" si="249"/>
        <v>0</v>
      </c>
    </row>
    <row r="1289" spans="1:34">
      <c r="A1289" s="573"/>
      <c r="B1289" s="13">
        <v>160</v>
      </c>
      <c r="C1289" s="341" t="s">
        <v>3077</v>
      </c>
      <c r="D1289" s="341" t="s">
        <v>3078</v>
      </c>
      <c r="E1289" s="379" t="s">
        <v>98</v>
      </c>
      <c r="F1289" s="402">
        <v>10</v>
      </c>
      <c r="G1289" s="8"/>
      <c r="H1289" s="413">
        <v>683</v>
      </c>
      <c r="I1289" s="146">
        <f t="shared" si="239"/>
        <v>478.09999999999997</v>
      </c>
      <c r="J1289" s="255">
        <f t="shared" si="240"/>
        <v>18.388461538461538</v>
      </c>
      <c r="K1289" s="8" t="s">
        <v>3526</v>
      </c>
      <c r="L1289" s="401"/>
      <c r="M1289" s="229"/>
      <c r="N1289" s="8" t="s">
        <v>3208</v>
      </c>
      <c r="O1289" s="426">
        <v>4.6934999999999998E-2</v>
      </c>
      <c r="P1289" s="423">
        <v>11000</v>
      </c>
      <c r="Q1289" s="439">
        <v>18000</v>
      </c>
      <c r="R1289" s="451" t="s">
        <v>5230</v>
      </c>
      <c r="S1289" s="461" t="s">
        <v>3315</v>
      </c>
      <c r="T1289" s="432"/>
      <c r="U1289" s="506"/>
      <c r="V1289" s="515"/>
      <c r="W1289" s="490" t="s">
        <v>5145</v>
      </c>
      <c r="X1289" s="169"/>
      <c r="Y1289" s="641" t="s">
        <v>245</v>
      </c>
      <c r="Z1289" s="145">
        <f t="shared" si="241"/>
        <v>0</v>
      </c>
      <c r="AA1289" s="145">
        <f t="shared" si="242"/>
        <v>0</v>
      </c>
      <c r="AB1289" s="257">
        <f t="shared" si="243"/>
        <v>0</v>
      </c>
      <c r="AC1289" s="142">
        <f t="shared" si="244"/>
        <v>0</v>
      </c>
      <c r="AD1289" s="143">
        <f t="shared" si="245"/>
        <v>0</v>
      </c>
      <c r="AE1289" s="144" t="str">
        <f t="shared" si="246"/>
        <v/>
      </c>
      <c r="AF1289" s="144">
        <f t="shared" si="247"/>
        <v>0</v>
      </c>
      <c r="AG1289" s="144" t="str">
        <f t="shared" si="248"/>
        <v/>
      </c>
      <c r="AH1289" s="591">
        <f t="shared" si="249"/>
        <v>0</v>
      </c>
    </row>
    <row r="1290" spans="1:34" ht="15.75">
      <c r="A1290" s="340" t="s">
        <v>5772</v>
      </c>
      <c r="B1290" s="13"/>
      <c r="C1290" s="348"/>
      <c r="D1290" s="348"/>
      <c r="E1290" s="380"/>
      <c r="F1290" s="10"/>
      <c r="G1290" s="8"/>
      <c r="H1290" s="413"/>
      <c r="I1290" s="410"/>
      <c r="J1290" s="565"/>
      <c r="K1290" s="417"/>
      <c r="L1290" s="8"/>
      <c r="M1290" s="478"/>
      <c r="N1290" s="417"/>
      <c r="O1290" s="346"/>
      <c r="P1290" s="423"/>
      <c r="Q1290" s="439"/>
      <c r="R1290" s="432"/>
      <c r="S1290" s="457"/>
      <c r="T1290" s="425"/>
      <c r="U1290" s="478"/>
      <c r="V1290" s="504"/>
      <c r="W1290" s="425"/>
      <c r="X1290" s="137"/>
      <c r="Y1290" s="71" t="s">
        <v>1015</v>
      </c>
      <c r="Z1290" s="195"/>
      <c r="AA1290" s="195"/>
      <c r="AB1290" s="142"/>
      <c r="AC1290" s="142"/>
      <c r="AD1290" s="143"/>
      <c r="AE1290" s="144"/>
      <c r="AF1290" s="144"/>
      <c r="AG1290" s="144"/>
      <c r="AH1290" s="591"/>
    </row>
    <row r="1291" spans="1:34">
      <c r="A1291" s="573"/>
      <c r="B1291" s="13">
        <v>161</v>
      </c>
      <c r="C1291" s="341" t="s">
        <v>3079</v>
      </c>
      <c r="D1291" s="358" t="s">
        <v>3080</v>
      </c>
      <c r="E1291" s="391" t="s">
        <v>97</v>
      </c>
      <c r="F1291" s="404">
        <v>1</v>
      </c>
      <c r="G1291" s="8"/>
      <c r="H1291" s="639">
        <v>76.429090909090931</v>
      </c>
      <c r="I1291" s="146">
        <f t="shared" si="239"/>
        <v>53.500363636363652</v>
      </c>
      <c r="J1291" s="255">
        <f t="shared" si="240"/>
        <v>2.0577062937062944</v>
      </c>
      <c r="K1291" s="8"/>
      <c r="L1291" s="8"/>
      <c r="M1291" s="478"/>
      <c r="N1291" s="8"/>
      <c r="O1291" s="429">
        <v>1.23E-3</v>
      </c>
      <c r="P1291" s="423"/>
      <c r="Q1291" s="439">
        <v>400</v>
      </c>
      <c r="R1291" s="451" t="s">
        <v>61</v>
      </c>
      <c r="S1291" s="461" t="s">
        <v>61</v>
      </c>
      <c r="T1291" s="448"/>
      <c r="U1291" s="548" t="s">
        <v>5183</v>
      </c>
      <c r="V1291" s="530"/>
      <c r="W1291" s="479" t="s">
        <v>6031</v>
      </c>
      <c r="X1291" s="169"/>
      <c r="Y1291" s="71" t="s">
        <v>6572</v>
      </c>
      <c r="Z1291" s="145">
        <f t="shared" si="241"/>
        <v>0</v>
      </c>
      <c r="AA1291" s="145">
        <f t="shared" si="242"/>
        <v>0</v>
      </c>
      <c r="AB1291" s="257">
        <f t="shared" si="243"/>
        <v>0</v>
      </c>
      <c r="AC1291" s="142">
        <f t="shared" si="244"/>
        <v>0</v>
      </c>
      <c r="AD1291" s="143">
        <f t="shared" si="245"/>
        <v>0</v>
      </c>
      <c r="AE1291" s="144" t="str">
        <f t="shared" si="246"/>
        <v/>
      </c>
      <c r="AF1291" s="144" t="str">
        <f t="shared" si="247"/>
        <v/>
      </c>
      <c r="AG1291" s="144" t="str">
        <f t="shared" si="248"/>
        <v/>
      </c>
      <c r="AH1291" s="591">
        <f t="shared" si="249"/>
        <v>0</v>
      </c>
    </row>
    <row r="1292" spans="1:34">
      <c r="A1292" s="573"/>
      <c r="B1292" s="13">
        <v>161</v>
      </c>
      <c r="C1292" s="341" t="s">
        <v>3081</v>
      </c>
      <c r="D1292" s="358" t="s">
        <v>3082</v>
      </c>
      <c r="E1292" s="391" t="s">
        <v>97</v>
      </c>
      <c r="F1292" s="404">
        <v>1</v>
      </c>
      <c r="G1292" s="8"/>
      <c r="H1292" s="639">
        <v>137.57236363636366</v>
      </c>
      <c r="I1292" s="146">
        <f t="shared" si="239"/>
        <v>96.300654545454563</v>
      </c>
      <c r="J1292" s="255">
        <f t="shared" si="240"/>
        <v>3.7038713286713292</v>
      </c>
      <c r="K1292" s="8"/>
      <c r="L1292" s="8"/>
      <c r="M1292" s="478"/>
      <c r="N1292" s="8"/>
      <c r="O1292" s="429">
        <v>1.9E-3</v>
      </c>
      <c r="P1292" s="423"/>
      <c r="Q1292" s="439">
        <v>500</v>
      </c>
      <c r="R1292" s="451" t="s">
        <v>61</v>
      </c>
      <c r="S1292" s="461" t="s">
        <v>61</v>
      </c>
      <c r="T1292" s="448"/>
      <c r="U1292" s="548" t="s">
        <v>5185</v>
      </c>
      <c r="V1292" s="530"/>
      <c r="W1292" s="479" t="s">
        <v>6032</v>
      </c>
      <c r="X1292" s="169"/>
      <c r="Y1292" s="71" t="s">
        <v>6572</v>
      </c>
      <c r="Z1292" s="145">
        <f t="shared" si="241"/>
        <v>0</v>
      </c>
      <c r="AA1292" s="145">
        <f t="shared" si="242"/>
        <v>0</v>
      </c>
      <c r="AB1292" s="257">
        <f t="shared" si="243"/>
        <v>0</v>
      </c>
      <c r="AC1292" s="142">
        <f t="shared" si="244"/>
        <v>0</v>
      </c>
      <c r="AD1292" s="143">
        <f t="shared" si="245"/>
        <v>0</v>
      </c>
      <c r="AE1292" s="144" t="str">
        <f t="shared" si="246"/>
        <v/>
      </c>
      <c r="AF1292" s="144" t="str">
        <f t="shared" si="247"/>
        <v/>
      </c>
      <c r="AG1292" s="144" t="str">
        <f t="shared" si="248"/>
        <v/>
      </c>
      <c r="AH1292" s="591">
        <f t="shared" si="249"/>
        <v>0</v>
      </c>
    </row>
    <row r="1293" spans="1:34">
      <c r="A1293" s="573"/>
      <c r="B1293" s="13">
        <v>161</v>
      </c>
      <c r="C1293" s="358" t="s">
        <v>3083</v>
      </c>
      <c r="D1293" s="358" t="s">
        <v>3084</v>
      </c>
      <c r="E1293" s="391" t="s">
        <v>97</v>
      </c>
      <c r="F1293" s="404">
        <v>1</v>
      </c>
      <c r="G1293" s="136"/>
      <c r="H1293" s="639">
        <v>198.71563636363638</v>
      </c>
      <c r="I1293" s="146">
        <f t="shared" si="239"/>
        <v>139.10094545454547</v>
      </c>
      <c r="J1293" s="255">
        <f t="shared" si="240"/>
        <v>5.3500363636363639</v>
      </c>
      <c r="K1293" s="8"/>
      <c r="L1293" s="8"/>
      <c r="M1293" s="478"/>
      <c r="N1293" s="8"/>
      <c r="O1293" s="429">
        <v>3.2000000000000002E-3</v>
      </c>
      <c r="P1293" s="423"/>
      <c r="Q1293" s="439">
        <v>700</v>
      </c>
      <c r="R1293" s="451" t="s">
        <v>61</v>
      </c>
      <c r="S1293" s="461" t="s">
        <v>61</v>
      </c>
      <c r="T1293" s="448"/>
      <c r="U1293" s="548" t="s">
        <v>5187</v>
      </c>
      <c r="V1293" s="530"/>
      <c r="W1293" s="479" t="s">
        <v>6033</v>
      </c>
      <c r="X1293" s="169"/>
      <c r="Y1293" s="71" t="s">
        <v>245</v>
      </c>
      <c r="Z1293" s="145">
        <f t="shared" si="241"/>
        <v>0</v>
      </c>
      <c r="AA1293" s="145">
        <f t="shared" si="242"/>
        <v>0</v>
      </c>
      <c r="AB1293" s="257">
        <f t="shared" si="243"/>
        <v>0</v>
      </c>
      <c r="AC1293" s="142">
        <f t="shared" si="244"/>
        <v>0</v>
      </c>
      <c r="AD1293" s="143">
        <f t="shared" si="245"/>
        <v>0</v>
      </c>
      <c r="AE1293" s="144" t="str">
        <f t="shared" si="246"/>
        <v/>
      </c>
      <c r="AF1293" s="144" t="str">
        <f t="shared" si="247"/>
        <v/>
      </c>
      <c r="AG1293" s="144" t="str">
        <f t="shared" si="248"/>
        <v/>
      </c>
      <c r="AH1293" s="591">
        <f t="shared" si="249"/>
        <v>0</v>
      </c>
    </row>
    <row r="1294" spans="1:34">
      <c r="A1294" s="573"/>
      <c r="B1294" s="13">
        <v>161</v>
      </c>
      <c r="C1294" s="358" t="s">
        <v>3085</v>
      </c>
      <c r="D1294" s="358" t="s">
        <v>3086</v>
      </c>
      <c r="E1294" s="391" t="s">
        <v>97</v>
      </c>
      <c r="F1294" s="404">
        <v>1</v>
      </c>
      <c r="G1294" s="8"/>
      <c r="H1294" s="639">
        <v>397.43127272727276</v>
      </c>
      <c r="I1294" s="146">
        <f t="shared" si="239"/>
        <v>278.20189090909093</v>
      </c>
      <c r="J1294" s="255">
        <f t="shared" si="240"/>
        <v>10.700072727272728</v>
      </c>
      <c r="K1294" s="8"/>
      <c r="L1294" s="8"/>
      <c r="M1294" s="478"/>
      <c r="N1294" s="8"/>
      <c r="O1294" s="429">
        <v>6.6E-3</v>
      </c>
      <c r="P1294" s="423"/>
      <c r="Q1294" s="439">
        <v>1350</v>
      </c>
      <c r="R1294" s="451" t="s">
        <v>61</v>
      </c>
      <c r="S1294" s="461" t="s">
        <v>61</v>
      </c>
      <c r="T1294" s="448"/>
      <c r="U1294" s="548" t="s">
        <v>5189</v>
      </c>
      <c r="V1294" s="530"/>
      <c r="W1294" s="479" t="s">
        <v>6034</v>
      </c>
      <c r="X1294" s="169"/>
      <c r="Y1294" s="71" t="s">
        <v>245</v>
      </c>
      <c r="Z1294" s="145">
        <f t="shared" si="241"/>
        <v>0</v>
      </c>
      <c r="AA1294" s="145">
        <f t="shared" si="242"/>
        <v>0</v>
      </c>
      <c r="AB1294" s="257">
        <f t="shared" si="243"/>
        <v>0</v>
      </c>
      <c r="AC1294" s="142">
        <f t="shared" si="244"/>
        <v>0</v>
      </c>
      <c r="AD1294" s="143">
        <f t="shared" si="245"/>
        <v>0</v>
      </c>
      <c r="AE1294" s="144" t="str">
        <f t="shared" si="246"/>
        <v/>
      </c>
      <c r="AF1294" s="144" t="str">
        <f t="shared" si="247"/>
        <v/>
      </c>
      <c r="AG1294" s="144" t="str">
        <f t="shared" si="248"/>
        <v/>
      </c>
      <c r="AH1294" s="591">
        <f t="shared" si="249"/>
        <v>0</v>
      </c>
    </row>
    <row r="1295" spans="1:34">
      <c r="A1295" s="573"/>
      <c r="B1295" s="13">
        <v>161</v>
      </c>
      <c r="C1295" s="358" t="s">
        <v>3087</v>
      </c>
      <c r="D1295" s="358" t="s">
        <v>3088</v>
      </c>
      <c r="E1295" s="391" t="s">
        <v>97</v>
      </c>
      <c r="F1295" s="404">
        <v>1</v>
      </c>
      <c r="G1295" s="8"/>
      <c r="H1295" s="639">
        <v>580.8610909090911</v>
      </c>
      <c r="I1295" s="146">
        <f t="shared" si="239"/>
        <v>406.60276363636376</v>
      </c>
      <c r="J1295" s="255">
        <f t="shared" si="240"/>
        <v>15.638567832167837</v>
      </c>
      <c r="K1295" s="8"/>
      <c r="L1295" s="8"/>
      <c r="M1295" s="478"/>
      <c r="N1295" s="8"/>
      <c r="O1295" s="429">
        <v>1.47E-2</v>
      </c>
      <c r="P1295" s="423"/>
      <c r="Q1295" s="439">
        <v>2780</v>
      </c>
      <c r="R1295" s="451" t="s">
        <v>61</v>
      </c>
      <c r="S1295" s="461" t="s">
        <v>61</v>
      </c>
      <c r="T1295" s="448"/>
      <c r="U1295" s="548" t="s">
        <v>5191</v>
      </c>
      <c r="V1295" s="530"/>
      <c r="W1295" s="479" t="s">
        <v>6035</v>
      </c>
      <c r="X1295" s="169"/>
      <c r="Y1295" s="71" t="s">
        <v>245</v>
      </c>
      <c r="Z1295" s="145">
        <f t="shared" si="241"/>
        <v>0</v>
      </c>
      <c r="AA1295" s="145">
        <f t="shared" si="242"/>
        <v>0</v>
      </c>
      <c r="AB1295" s="257">
        <f t="shared" si="243"/>
        <v>0</v>
      </c>
      <c r="AC1295" s="142">
        <f t="shared" si="244"/>
        <v>0</v>
      </c>
      <c r="AD1295" s="143">
        <f t="shared" si="245"/>
        <v>0</v>
      </c>
      <c r="AE1295" s="144" t="str">
        <f t="shared" si="246"/>
        <v/>
      </c>
      <c r="AF1295" s="144" t="str">
        <f t="shared" si="247"/>
        <v/>
      </c>
      <c r="AG1295" s="144" t="str">
        <f t="shared" si="248"/>
        <v/>
      </c>
      <c r="AH1295" s="591">
        <f t="shared" si="249"/>
        <v>0</v>
      </c>
    </row>
    <row r="1296" spans="1:34">
      <c r="A1296" s="573"/>
      <c r="B1296" s="13">
        <v>161</v>
      </c>
      <c r="C1296" s="358" t="s">
        <v>3089</v>
      </c>
      <c r="D1296" s="358" t="s">
        <v>3090</v>
      </c>
      <c r="E1296" s="391" t="s">
        <v>97</v>
      </c>
      <c r="F1296" s="404">
        <v>1</v>
      </c>
      <c r="G1296" s="8"/>
      <c r="H1296" s="640">
        <v>736</v>
      </c>
      <c r="I1296" s="146">
        <f t="shared" si="239"/>
        <v>515.19999999999993</v>
      </c>
      <c r="J1296" s="255">
        <f t="shared" si="240"/>
        <v>19.815384615384612</v>
      </c>
      <c r="K1296" s="8"/>
      <c r="L1296" s="8"/>
      <c r="M1296" s="478"/>
      <c r="N1296" s="8"/>
      <c r="O1296" s="8">
        <v>2.4E-2</v>
      </c>
      <c r="P1296" s="423"/>
      <c r="Q1296" s="439">
        <v>3800</v>
      </c>
      <c r="R1296" s="451" t="s">
        <v>61</v>
      </c>
      <c r="S1296" s="461" t="s">
        <v>61</v>
      </c>
      <c r="T1296" s="448"/>
      <c r="U1296" s="548" t="s">
        <v>5193</v>
      </c>
      <c r="V1296" s="530"/>
      <c r="W1296" s="479" t="s">
        <v>6036</v>
      </c>
      <c r="X1296" s="169"/>
      <c r="Y1296" s="71" t="s">
        <v>6572</v>
      </c>
      <c r="Z1296" s="145">
        <f t="shared" si="241"/>
        <v>0</v>
      </c>
      <c r="AA1296" s="145">
        <f t="shared" si="242"/>
        <v>0</v>
      </c>
      <c r="AB1296" s="257">
        <f t="shared" si="243"/>
        <v>0</v>
      </c>
      <c r="AC1296" s="142">
        <f t="shared" si="244"/>
        <v>0</v>
      </c>
      <c r="AD1296" s="143">
        <f t="shared" si="245"/>
        <v>0</v>
      </c>
      <c r="AE1296" s="144" t="str">
        <f t="shared" si="246"/>
        <v/>
      </c>
      <c r="AF1296" s="144" t="str">
        <f t="shared" si="247"/>
        <v/>
      </c>
      <c r="AG1296" s="144" t="str">
        <f t="shared" si="248"/>
        <v/>
      </c>
      <c r="AH1296" s="591">
        <f t="shared" si="249"/>
        <v>0</v>
      </c>
    </row>
    <row r="1297" spans="1:34" ht="15.75">
      <c r="A1297" s="340" t="s">
        <v>5773</v>
      </c>
      <c r="B1297" s="13"/>
      <c r="C1297" s="348"/>
      <c r="D1297" s="341"/>
      <c r="E1297" s="379"/>
      <c r="F1297" s="8"/>
      <c r="G1297" s="136"/>
      <c r="H1297" s="413"/>
      <c r="I1297" s="410"/>
      <c r="J1297" s="565"/>
      <c r="K1297" s="346"/>
      <c r="L1297" s="8"/>
      <c r="M1297" s="478"/>
      <c r="N1297" s="346"/>
      <c r="O1297" s="346"/>
      <c r="P1297" s="423"/>
      <c r="Q1297" s="439"/>
      <c r="R1297" s="432"/>
      <c r="S1297" s="457"/>
      <c r="T1297" s="425"/>
      <c r="U1297" s="478"/>
      <c r="V1297" s="504"/>
      <c r="W1297" s="425"/>
      <c r="X1297" s="137"/>
      <c r="Y1297" s="71" t="s">
        <v>1015</v>
      </c>
      <c r="Z1297" s="195"/>
      <c r="AA1297" s="195"/>
      <c r="AB1297" s="142"/>
      <c r="AC1297" s="142"/>
      <c r="AD1297" s="143"/>
      <c r="AE1297" s="144"/>
      <c r="AF1297" s="144"/>
      <c r="AG1297" s="144"/>
      <c r="AH1297" s="591"/>
    </row>
    <row r="1298" spans="1:34">
      <c r="A1298" s="573"/>
      <c r="B1298" s="13">
        <v>162</v>
      </c>
      <c r="C1298" s="341" t="s">
        <v>3091</v>
      </c>
      <c r="D1298" s="341" t="s">
        <v>3092</v>
      </c>
      <c r="E1298" s="379" t="s">
        <v>327</v>
      </c>
      <c r="F1298" s="8">
        <v>24</v>
      </c>
      <c r="G1298" s="8"/>
      <c r="H1298" s="413">
        <v>141</v>
      </c>
      <c r="I1298" s="146">
        <f t="shared" si="239"/>
        <v>98.699999999999989</v>
      </c>
      <c r="J1298" s="255">
        <f t="shared" si="240"/>
        <v>3.7961538461538455</v>
      </c>
      <c r="K1298" s="8" t="s">
        <v>1954</v>
      </c>
      <c r="L1298" s="401"/>
      <c r="M1298" s="229"/>
      <c r="N1298" s="8" t="s">
        <v>10</v>
      </c>
      <c r="O1298" s="426">
        <v>1.5443999999999999E-2</v>
      </c>
      <c r="P1298" s="423">
        <v>400</v>
      </c>
      <c r="Q1298" s="439">
        <v>6688</v>
      </c>
      <c r="R1298" s="506" t="s">
        <v>3267</v>
      </c>
      <c r="S1298" s="457"/>
      <c r="T1298" s="448">
        <v>2</v>
      </c>
      <c r="U1298" s="549" t="s">
        <v>5556</v>
      </c>
      <c r="V1298" s="522" t="s">
        <v>5195</v>
      </c>
      <c r="W1298" s="372" t="s">
        <v>6037</v>
      </c>
      <c r="X1298" s="169"/>
      <c r="Y1298" s="71" t="s">
        <v>245</v>
      </c>
      <c r="Z1298" s="145">
        <f t="shared" si="241"/>
        <v>0</v>
      </c>
      <c r="AA1298" s="145">
        <f t="shared" si="242"/>
        <v>0</v>
      </c>
      <c r="AB1298" s="257">
        <f t="shared" si="243"/>
        <v>0</v>
      </c>
      <c r="AC1298" s="142">
        <f t="shared" si="244"/>
        <v>0</v>
      </c>
      <c r="AD1298" s="143">
        <f t="shared" si="245"/>
        <v>0</v>
      </c>
      <c r="AE1298" s="144" t="str">
        <f t="shared" si="246"/>
        <v/>
      </c>
      <c r="AF1298" s="144" t="str">
        <f t="shared" si="247"/>
        <v/>
      </c>
      <c r="AG1298" s="144">
        <f t="shared" si="248"/>
        <v>0</v>
      </c>
      <c r="AH1298" s="591">
        <f t="shared" si="249"/>
        <v>0</v>
      </c>
    </row>
    <row r="1299" spans="1:34">
      <c r="A1299" s="573"/>
      <c r="B1299" s="13">
        <v>162</v>
      </c>
      <c r="C1299" s="341" t="s">
        <v>3093</v>
      </c>
      <c r="D1299" s="341" t="s">
        <v>3094</v>
      </c>
      <c r="E1299" s="379" t="s">
        <v>327</v>
      </c>
      <c r="F1299" s="8">
        <v>24</v>
      </c>
      <c r="G1299" s="8"/>
      <c r="H1299" s="413">
        <v>169</v>
      </c>
      <c r="I1299" s="146">
        <f t="shared" si="239"/>
        <v>118.3</v>
      </c>
      <c r="J1299" s="255">
        <f t="shared" si="240"/>
        <v>4.55</v>
      </c>
      <c r="K1299" s="8" t="s">
        <v>1954</v>
      </c>
      <c r="L1299" s="401"/>
      <c r="M1299" s="229"/>
      <c r="N1299" s="8" t="s">
        <v>10</v>
      </c>
      <c r="O1299" s="426">
        <v>1.4211999999999999E-2</v>
      </c>
      <c r="P1299" s="423">
        <v>480</v>
      </c>
      <c r="Q1299" s="439">
        <v>6832</v>
      </c>
      <c r="R1299" s="506" t="s">
        <v>3267</v>
      </c>
      <c r="S1299" s="457"/>
      <c r="T1299" s="448">
        <v>2</v>
      </c>
      <c r="U1299" s="549" t="s">
        <v>5557</v>
      </c>
      <c r="V1299" s="522" t="s">
        <v>5197</v>
      </c>
      <c r="W1299" s="372" t="s">
        <v>6038</v>
      </c>
      <c r="X1299" s="169"/>
      <c r="Y1299" s="71" t="s">
        <v>245</v>
      </c>
      <c r="Z1299" s="145">
        <f t="shared" si="241"/>
        <v>0</v>
      </c>
      <c r="AA1299" s="145">
        <f t="shared" si="242"/>
        <v>0</v>
      </c>
      <c r="AB1299" s="257">
        <f t="shared" si="243"/>
        <v>0</v>
      </c>
      <c r="AC1299" s="142">
        <f t="shared" si="244"/>
        <v>0</v>
      </c>
      <c r="AD1299" s="143">
        <f t="shared" si="245"/>
        <v>0</v>
      </c>
      <c r="AE1299" s="144" t="str">
        <f t="shared" si="246"/>
        <v/>
      </c>
      <c r="AF1299" s="144" t="str">
        <f t="shared" si="247"/>
        <v/>
      </c>
      <c r="AG1299" s="144">
        <f t="shared" si="248"/>
        <v>0</v>
      </c>
      <c r="AH1299" s="591">
        <f t="shared" si="249"/>
        <v>0</v>
      </c>
    </row>
    <row r="1300" spans="1:34">
      <c r="A1300" s="573"/>
      <c r="B1300" s="13">
        <v>162</v>
      </c>
      <c r="C1300" s="341" t="s">
        <v>3095</v>
      </c>
      <c r="D1300" s="341" t="s">
        <v>3096</v>
      </c>
      <c r="E1300" s="379" t="s">
        <v>327</v>
      </c>
      <c r="F1300" s="8">
        <v>24</v>
      </c>
      <c r="G1300" s="8"/>
      <c r="H1300" s="413">
        <v>223</v>
      </c>
      <c r="I1300" s="146">
        <f t="shared" si="239"/>
        <v>156.1</v>
      </c>
      <c r="J1300" s="255">
        <f t="shared" si="240"/>
        <v>6.0038461538461538</v>
      </c>
      <c r="K1300" s="8" t="s">
        <v>1954</v>
      </c>
      <c r="L1300" s="401"/>
      <c r="M1300" s="229"/>
      <c r="N1300" s="8" t="s">
        <v>10</v>
      </c>
      <c r="O1300" s="426">
        <v>2.2747999999999997E-2</v>
      </c>
      <c r="P1300" s="423">
        <v>600</v>
      </c>
      <c r="Q1300" s="439">
        <v>13000</v>
      </c>
      <c r="R1300" s="506" t="s">
        <v>3942</v>
      </c>
      <c r="S1300" s="457"/>
      <c r="T1300" s="448">
        <v>2</v>
      </c>
      <c r="U1300" s="549" t="s">
        <v>5558</v>
      </c>
      <c r="V1300" s="522" t="s">
        <v>5199</v>
      </c>
      <c r="W1300" s="372" t="s">
        <v>6039</v>
      </c>
      <c r="X1300" s="169"/>
      <c r="Y1300" s="238" t="s">
        <v>245</v>
      </c>
      <c r="Z1300" s="145">
        <f t="shared" si="241"/>
        <v>0</v>
      </c>
      <c r="AA1300" s="145">
        <f t="shared" si="242"/>
        <v>0</v>
      </c>
      <c r="AB1300" s="257">
        <f t="shared" si="243"/>
        <v>0</v>
      </c>
      <c r="AC1300" s="142">
        <f t="shared" si="244"/>
        <v>0</v>
      </c>
      <c r="AD1300" s="143">
        <f t="shared" si="245"/>
        <v>0</v>
      </c>
      <c r="AE1300" s="144" t="str">
        <f t="shared" si="246"/>
        <v/>
      </c>
      <c r="AF1300" s="144" t="str">
        <f t="shared" si="247"/>
        <v/>
      </c>
      <c r="AG1300" s="144">
        <f t="shared" si="248"/>
        <v>0</v>
      </c>
      <c r="AH1300" s="591">
        <f t="shared" si="249"/>
        <v>0</v>
      </c>
    </row>
    <row r="1301" spans="1:34">
      <c r="A1301" s="573"/>
      <c r="B1301" s="13">
        <v>162</v>
      </c>
      <c r="C1301" s="341" t="s">
        <v>3097</v>
      </c>
      <c r="D1301" s="341" t="s">
        <v>3098</v>
      </c>
      <c r="E1301" s="379" t="s">
        <v>327</v>
      </c>
      <c r="F1301" s="8">
        <v>24</v>
      </c>
      <c r="G1301" s="8"/>
      <c r="H1301" s="413">
        <v>174</v>
      </c>
      <c r="I1301" s="146">
        <f t="shared" si="239"/>
        <v>121.8</v>
      </c>
      <c r="J1301" s="255">
        <f t="shared" si="240"/>
        <v>4.6846153846153848</v>
      </c>
      <c r="K1301" s="8" t="s">
        <v>1954</v>
      </c>
      <c r="L1301" s="401"/>
      <c r="M1301" s="229"/>
      <c r="N1301" s="8" t="s">
        <v>10</v>
      </c>
      <c r="O1301" s="426">
        <v>2.0063999999999999E-2</v>
      </c>
      <c r="P1301" s="423">
        <v>2400</v>
      </c>
      <c r="Q1301" s="439">
        <v>8680</v>
      </c>
      <c r="R1301" s="506" t="s">
        <v>3578</v>
      </c>
      <c r="S1301" s="457"/>
      <c r="T1301" s="448">
        <v>20</v>
      </c>
      <c r="U1301" s="549" t="s">
        <v>5201</v>
      </c>
      <c r="V1301" s="522" t="s">
        <v>5202</v>
      </c>
      <c r="W1301" s="479" t="s">
        <v>6040</v>
      </c>
      <c r="X1301" s="169"/>
      <c r="Y1301" s="641" t="s">
        <v>246</v>
      </c>
      <c r="Z1301" s="145">
        <f t="shared" si="241"/>
        <v>0</v>
      </c>
      <c r="AA1301" s="145">
        <f t="shared" si="242"/>
        <v>0</v>
      </c>
      <c r="AB1301" s="257">
        <f t="shared" si="243"/>
        <v>0</v>
      </c>
      <c r="AC1301" s="142">
        <f t="shared" si="244"/>
        <v>0</v>
      </c>
      <c r="AD1301" s="143">
        <f t="shared" si="245"/>
        <v>0</v>
      </c>
      <c r="AE1301" s="144" t="str">
        <f t="shared" si="246"/>
        <v/>
      </c>
      <c r="AF1301" s="144" t="str">
        <f t="shared" si="247"/>
        <v/>
      </c>
      <c r="AG1301" s="144">
        <f t="shared" si="248"/>
        <v>0</v>
      </c>
      <c r="AH1301" s="591">
        <f t="shared" si="249"/>
        <v>0</v>
      </c>
    </row>
    <row r="1302" spans="1:34">
      <c r="A1302" s="573"/>
      <c r="B1302" s="13">
        <v>162</v>
      </c>
      <c r="C1302" s="341" t="s">
        <v>3099</v>
      </c>
      <c r="D1302" s="341" t="s">
        <v>3100</v>
      </c>
      <c r="E1302" s="379" t="s">
        <v>327</v>
      </c>
      <c r="F1302" s="8">
        <v>24</v>
      </c>
      <c r="G1302" s="8"/>
      <c r="H1302" s="413">
        <v>228</v>
      </c>
      <c r="I1302" s="146">
        <f t="shared" si="239"/>
        <v>159.6</v>
      </c>
      <c r="J1302" s="255">
        <f t="shared" si="240"/>
        <v>6.138461538461538</v>
      </c>
      <c r="K1302" s="8" t="s">
        <v>1954</v>
      </c>
      <c r="L1302" s="401"/>
      <c r="M1302" s="229"/>
      <c r="N1302" s="8" t="s">
        <v>10</v>
      </c>
      <c r="O1302" s="426">
        <v>2.68515E-2</v>
      </c>
      <c r="P1302" s="423">
        <v>3600</v>
      </c>
      <c r="Q1302" s="439">
        <v>12520</v>
      </c>
      <c r="R1302" s="506" t="s">
        <v>3578</v>
      </c>
      <c r="S1302" s="457"/>
      <c r="T1302" s="448">
        <v>30</v>
      </c>
      <c r="U1302" s="548" t="s">
        <v>5204</v>
      </c>
      <c r="V1302" s="522" t="s">
        <v>5205</v>
      </c>
      <c r="W1302" s="479" t="s">
        <v>6041</v>
      </c>
      <c r="X1302" s="169"/>
      <c r="Y1302" s="641" t="s">
        <v>246</v>
      </c>
      <c r="Z1302" s="145">
        <f t="shared" si="241"/>
        <v>0</v>
      </c>
      <c r="AA1302" s="145">
        <f t="shared" si="242"/>
        <v>0</v>
      </c>
      <c r="AB1302" s="257">
        <f t="shared" si="243"/>
        <v>0</v>
      </c>
      <c r="AC1302" s="142">
        <f t="shared" si="244"/>
        <v>0</v>
      </c>
      <c r="AD1302" s="143">
        <f t="shared" si="245"/>
        <v>0</v>
      </c>
      <c r="AE1302" s="144" t="str">
        <f t="shared" si="246"/>
        <v/>
      </c>
      <c r="AF1302" s="144" t="str">
        <f t="shared" si="247"/>
        <v/>
      </c>
      <c r="AG1302" s="144">
        <f t="shared" si="248"/>
        <v>0</v>
      </c>
      <c r="AH1302" s="591">
        <f t="shared" si="249"/>
        <v>0</v>
      </c>
    </row>
    <row r="1303" spans="1:34">
      <c r="A1303" s="573"/>
      <c r="B1303" s="13">
        <v>162</v>
      </c>
      <c r="C1303" s="341" t="s">
        <v>3101</v>
      </c>
      <c r="D1303" s="341" t="s">
        <v>3102</v>
      </c>
      <c r="E1303" s="379" t="s">
        <v>3103</v>
      </c>
      <c r="F1303" s="8">
        <v>10</v>
      </c>
      <c r="G1303" s="8"/>
      <c r="H1303" s="413">
        <v>710</v>
      </c>
      <c r="I1303" s="146">
        <f t="shared" si="239"/>
        <v>496.99999999999994</v>
      </c>
      <c r="J1303" s="255">
        <f t="shared" si="240"/>
        <v>19.115384615384613</v>
      </c>
      <c r="K1303" s="8" t="s">
        <v>1954</v>
      </c>
      <c r="L1303" s="401"/>
      <c r="M1303" s="229"/>
      <c r="N1303" s="8" t="s">
        <v>10</v>
      </c>
      <c r="O1303" s="426">
        <v>2.9791999999999999E-2</v>
      </c>
      <c r="P1303" s="423">
        <v>6000</v>
      </c>
      <c r="Q1303" s="439">
        <v>16610</v>
      </c>
      <c r="R1303" s="506" t="s">
        <v>3942</v>
      </c>
      <c r="S1303" s="457"/>
      <c r="T1303" s="448">
        <v>60</v>
      </c>
      <c r="U1303" s="549" t="s">
        <v>5207</v>
      </c>
      <c r="V1303" s="522" t="s">
        <v>5208</v>
      </c>
      <c r="W1303" s="425" t="s">
        <v>6042</v>
      </c>
      <c r="X1303" s="169"/>
      <c r="Y1303" s="71" t="s">
        <v>245</v>
      </c>
      <c r="Z1303" s="145">
        <f t="shared" si="241"/>
        <v>0</v>
      </c>
      <c r="AA1303" s="145">
        <f t="shared" si="242"/>
        <v>0</v>
      </c>
      <c r="AB1303" s="257">
        <f t="shared" si="243"/>
        <v>0</v>
      </c>
      <c r="AC1303" s="142">
        <f t="shared" si="244"/>
        <v>0</v>
      </c>
      <c r="AD1303" s="143">
        <f t="shared" si="245"/>
        <v>0</v>
      </c>
      <c r="AE1303" s="144" t="str">
        <f t="shared" si="246"/>
        <v/>
      </c>
      <c r="AF1303" s="144" t="str">
        <f t="shared" si="247"/>
        <v/>
      </c>
      <c r="AG1303" s="144">
        <f t="shared" si="248"/>
        <v>0</v>
      </c>
      <c r="AH1303" s="591">
        <f t="shared" si="249"/>
        <v>0</v>
      </c>
    </row>
    <row r="1304" spans="1:34">
      <c r="A1304" s="573"/>
      <c r="B1304" s="13"/>
      <c r="C1304" s="341" t="s">
        <v>3104</v>
      </c>
      <c r="D1304" s="341" t="s">
        <v>3105</v>
      </c>
      <c r="E1304" s="379" t="s">
        <v>3106</v>
      </c>
      <c r="F1304" s="402">
        <v>5</v>
      </c>
      <c r="G1304" s="8"/>
      <c r="H1304" s="413">
        <v>1809</v>
      </c>
      <c r="I1304" s="146">
        <f t="shared" si="239"/>
        <v>1266.3</v>
      </c>
      <c r="J1304" s="255">
        <f t="shared" si="240"/>
        <v>48.70384615384615</v>
      </c>
      <c r="K1304" s="8" t="s">
        <v>1954</v>
      </c>
      <c r="L1304" s="346"/>
      <c r="M1304" s="478"/>
      <c r="N1304" s="8" t="s">
        <v>10</v>
      </c>
      <c r="O1304" s="426">
        <v>0.20474999999999999</v>
      </c>
      <c r="P1304" s="423">
        <v>1945</v>
      </c>
      <c r="Q1304" s="402">
        <v>16300</v>
      </c>
      <c r="R1304" s="506" t="s">
        <v>3591</v>
      </c>
      <c r="S1304" s="457"/>
      <c r="T1304" s="447">
        <v>60</v>
      </c>
      <c r="U1304" s="548" t="s">
        <v>5210</v>
      </c>
      <c r="V1304" s="519" t="s">
        <v>5211</v>
      </c>
      <c r="W1304" s="364" t="s">
        <v>6043</v>
      </c>
      <c r="X1304" s="169"/>
      <c r="Y1304" s="71" t="s">
        <v>245</v>
      </c>
      <c r="Z1304" s="145">
        <f t="shared" si="241"/>
        <v>0</v>
      </c>
      <c r="AA1304" s="145">
        <f t="shared" si="242"/>
        <v>0</v>
      </c>
      <c r="AB1304" s="257">
        <f t="shared" si="243"/>
        <v>0</v>
      </c>
      <c r="AC1304" s="142">
        <f t="shared" si="244"/>
        <v>0</v>
      </c>
      <c r="AD1304" s="143">
        <f t="shared" si="245"/>
        <v>0</v>
      </c>
      <c r="AE1304" s="144" t="str">
        <f t="shared" si="246"/>
        <v/>
      </c>
      <c r="AF1304" s="144" t="str">
        <f t="shared" si="247"/>
        <v/>
      </c>
      <c r="AG1304" s="144">
        <f t="shared" si="248"/>
        <v>0</v>
      </c>
      <c r="AH1304" s="591">
        <f t="shared" si="249"/>
        <v>0</v>
      </c>
    </row>
    <row r="1305" spans="1:34">
      <c r="A1305" s="573"/>
      <c r="B1305" s="13"/>
      <c r="C1305" s="341" t="s">
        <v>3107</v>
      </c>
      <c r="D1305" s="341" t="s">
        <v>3108</v>
      </c>
      <c r="E1305" s="379" t="s">
        <v>97</v>
      </c>
      <c r="F1305" s="8">
        <v>1</v>
      </c>
      <c r="G1305" s="8"/>
      <c r="H1305" s="413">
        <v>8687</v>
      </c>
      <c r="I1305" s="146">
        <f t="shared" ref="I1305:I1314" si="250">(H1305)*$G$20</f>
        <v>6080.9</v>
      </c>
      <c r="J1305" s="255">
        <f t="shared" ref="J1305:J1314" si="251">(I1305/$J$19)</f>
        <v>233.8807692307692</v>
      </c>
      <c r="K1305" s="8" t="s">
        <v>1954</v>
      </c>
      <c r="L1305" s="8"/>
      <c r="M1305" s="478"/>
      <c r="N1305" s="8" t="s">
        <v>10</v>
      </c>
      <c r="O1305" s="426">
        <v>4.7385999999999998E-2</v>
      </c>
      <c r="P1305" s="423">
        <v>4800</v>
      </c>
      <c r="Q1305" s="439">
        <v>12400</v>
      </c>
      <c r="R1305" s="506" t="s">
        <v>3267</v>
      </c>
      <c r="S1305" s="457"/>
      <c r="T1305" s="448">
        <v>60</v>
      </c>
      <c r="U1305" s="506"/>
      <c r="V1305" s="535" t="s">
        <v>5213</v>
      </c>
      <c r="W1305" s="478" t="s">
        <v>6044</v>
      </c>
      <c r="X1305" s="169"/>
      <c r="Y1305" s="71" t="s">
        <v>246</v>
      </c>
      <c r="Z1305" s="145">
        <f t="shared" ref="Z1305:Z1314" si="252">(X1305*F1305*I1305)</f>
        <v>0</v>
      </c>
      <c r="AA1305" s="145">
        <f t="shared" ref="AA1305:AA1314" si="253">(Z1305*1.21)</f>
        <v>0</v>
      </c>
      <c r="AB1305" s="257">
        <f t="shared" ref="AB1305:AB1314" si="254">(X1305*J1305*F1305)</f>
        <v>0</v>
      </c>
      <c r="AC1305" s="142">
        <f t="shared" ref="AC1305:AC1314" si="255">(X1305*Q1305/1000)</f>
        <v>0</v>
      </c>
      <c r="AD1305" s="143">
        <f t="shared" ref="AD1305:AD1314" si="256">(X1305*O1305)</f>
        <v>0</v>
      </c>
      <c r="AE1305" s="144" t="str">
        <f t="shared" ref="AE1305:AE1314" si="257">IF(N1305="1.1G",(P1305/1000)*X1305,"")</f>
        <v/>
      </c>
      <c r="AF1305" s="144" t="str">
        <f t="shared" ref="AF1305:AF1314" si="258">IF(N1305="1.3G",(P1305/1000)*X1305,"")</f>
        <v/>
      </c>
      <c r="AG1305" s="144">
        <f t="shared" ref="AG1305:AG1314" si="259">IF(N1305="1.4G",(P1305/1000)*X1305,"")</f>
        <v>0</v>
      </c>
      <c r="AH1305" s="591">
        <f t="shared" ref="AH1305:AH1314" si="260">SUM(AE1305:AG1305)</f>
        <v>0</v>
      </c>
    </row>
    <row r="1306" spans="1:34" ht="15.75">
      <c r="A1306" s="578" t="s">
        <v>5774</v>
      </c>
      <c r="B1306" s="13"/>
      <c r="C1306" s="341"/>
      <c r="D1306" s="379"/>
      <c r="E1306" s="341"/>
      <c r="F1306" s="8"/>
      <c r="G1306" s="136"/>
      <c r="H1306" s="413"/>
      <c r="I1306" s="410"/>
      <c r="J1306" s="565"/>
      <c r="K1306" s="346"/>
      <c r="L1306" s="8"/>
      <c r="M1306" s="478"/>
      <c r="N1306" s="346"/>
      <c r="O1306" s="346"/>
      <c r="P1306" s="423"/>
      <c r="Q1306" s="439"/>
      <c r="R1306" s="432"/>
      <c r="S1306" s="457"/>
      <c r="T1306" s="425"/>
      <c r="U1306" s="506"/>
      <c r="V1306" s="530"/>
      <c r="W1306" s="425"/>
      <c r="X1306" s="137"/>
      <c r="Y1306" s="71" t="s">
        <v>1015</v>
      </c>
      <c r="Z1306" s="195"/>
      <c r="AA1306" s="195"/>
      <c r="AB1306" s="142"/>
      <c r="AC1306" s="142"/>
      <c r="AD1306" s="143"/>
      <c r="AE1306" s="144" t="str">
        <f t="shared" si="257"/>
        <v/>
      </c>
      <c r="AF1306" s="144" t="str">
        <f t="shared" si="258"/>
        <v/>
      </c>
      <c r="AG1306" s="144" t="str">
        <f t="shared" si="259"/>
        <v/>
      </c>
      <c r="AH1306" s="591">
        <f t="shared" si="260"/>
        <v>0</v>
      </c>
    </row>
    <row r="1307" spans="1:34">
      <c r="A1307" s="573"/>
      <c r="B1307" s="13">
        <v>163</v>
      </c>
      <c r="C1307" s="341" t="s">
        <v>3109</v>
      </c>
      <c r="D1307" s="341" t="s">
        <v>3110</v>
      </c>
      <c r="E1307" s="379" t="s">
        <v>3111</v>
      </c>
      <c r="F1307" s="8">
        <v>20</v>
      </c>
      <c r="G1307" s="8"/>
      <c r="H1307" s="413">
        <v>860</v>
      </c>
      <c r="I1307" s="146">
        <f t="shared" si="250"/>
        <v>602</v>
      </c>
      <c r="J1307" s="255">
        <f t="shared" si="251"/>
        <v>23.153846153846153</v>
      </c>
      <c r="K1307" s="8"/>
      <c r="L1307" s="8"/>
      <c r="M1307" s="478"/>
      <c r="N1307" s="8"/>
      <c r="O1307" s="426">
        <v>3.6828E-2</v>
      </c>
      <c r="P1307" s="423"/>
      <c r="Q1307" s="439">
        <v>9200</v>
      </c>
      <c r="R1307" s="432"/>
      <c r="S1307" s="457"/>
      <c r="T1307" s="447"/>
      <c r="U1307" s="506"/>
      <c r="V1307" s="530"/>
      <c r="W1307" s="592" t="s">
        <v>6045</v>
      </c>
      <c r="X1307" s="169"/>
      <c r="Y1307" s="71" t="s">
        <v>6572</v>
      </c>
      <c r="Z1307" s="145">
        <f t="shared" si="252"/>
        <v>0</v>
      </c>
      <c r="AA1307" s="145">
        <f t="shared" si="253"/>
        <v>0</v>
      </c>
      <c r="AB1307" s="257">
        <f t="shared" si="254"/>
        <v>0</v>
      </c>
      <c r="AC1307" s="142">
        <f t="shared" si="255"/>
        <v>0</v>
      </c>
      <c r="AD1307" s="143">
        <f t="shared" si="256"/>
        <v>0</v>
      </c>
      <c r="AE1307" s="144" t="str">
        <f t="shared" si="257"/>
        <v/>
      </c>
      <c r="AF1307" s="144" t="str">
        <f t="shared" si="258"/>
        <v/>
      </c>
      <c r="AG1307" s="144" t="str">
        <f t="shared" si="259"/>
        <v/>
      </c>
      <c r="AH1307" s="591">
        <f t="shared" si="260"/>
        <v>0</v>
      </c>
    </row>
    <row r="1308" spans="1:34">
      <c r="A1308" s="573"/>
      <c r="B1308" s="13">
        <v>163</v>
      </c>
      <c r="C1308" s="341" t="s">
        <v>3112</v>
      </c>
      <c r="D1308" s="341" t="s">
        <v>3113</v>
      </c>
      <c r="E1308" s="379" t="s">
        <v>3114</v>
      </c>
      <c r="F1308" s="8">
        <v>20</v>
      </c>
      <c r="G1308" s="8"/>
      <c r="H1308" s="413">
        <v>541</v>
      </c>
      <c r="I1308" s="146">
        <f t="shared" si="250"/>
        <v>378.7</v>
      </c>
      <c r="J1308" s="255">
        <f t="shared" si="251"/>
        <v>14.565384615384614</v>
      </c>
      <c r="K1308" s="8"/>
      <c r="L1308" s="8"/>
      <c r="M1308" s="478"/>
      <c r="N1308" s="8"/>
      <c r="O1308" s="426">
        <v>3.2115999999999999E-2</v>
      </c>
      <c r="P1308" s="423"/>
      <c r="Q1308" s="439">
        <v>6800</v>
      </c>
      <c r="R1308" s="432"/>
      <c r="S1308" s="457"/>
      <c r="T1308" s="447"/>
      <c r="U1308" s="506"/>
      <c r="V1308" s="530"/>
      <c r="W1308" s="592" t="s">
        <v>6046</v>
      </c>
      <c r="X1308" s="169"/>
      <c r="Y1308" s="71" t="s">
        <v>6572</v>
      </c>
      <c r="Z1308" s="145">
        <f t="shared" si="252"/>
        <v>0</v>
      </c>
      <c r="AA1308" s="145">
        <f t="shared" si="253"/>
        <v>0</v>
      </c>
      <c r="AB1308" s="257">
        <f t="shared" si="254"/>
        <v>0</v>
      </c>
      <c r="AC1308" s="142">
        <f t="shared" si="255"/>
        <v>0</v>
      </c>
      <c r="AD1308" s="143">
        <f t="shared" si="256"/>
        <v>0</v>
      </c>
      <c r="AE1308" s="144" t="str">
        <f t="shared" si="257"/>
        <v/>
      </c>
      <c r="AF1308" s="144" t="str">
        <f t="shared" si="258"/>
        <v/>
      </c>
      <c r="AG1308" s="144" t="str">
        <f t="shared" si="259"/>
        <v/>
      </c>
      <c r="AH1308" s="591">
        <f t="shared" si="260"/>
        <v>0</v>
      </c>
    </row>
    <row r="1309" spans="1:34">
      <c r="A1309" s="573"/>
      <c r="B1309" s="13">
        <v>163</v>
      </c>
      <c r="C1309" s="341" t="s">
        <v>3115</v>
      </c>
      <c r="D1309" s="341" t="s">
        <v>3116</v>
      </c>
      <c r="E1309" s="379" t="s">
        <v>3114</v>
      </c>
      <c r="F1309" s="8">
        <v>20</v>
      </c>
      <c r="G1309" s="8"/>
      <c r="H1309" s="413">
        <v>637</v>
      </c>
      <c r="I1309" s="146">
        <f t="shared" si="250"/>
        <v>445.9</v>
      </c>
      <c r="J1309" s="255">
        <f t="shared" si="251"/>
        <v>17.149999999999999</v>
      </c>
      <c r="K1309" s="8"/>
      <c r="L1309" s="8"/>
      <c r="M1309" s="478"/>
      <c r="N1309" s="8"/>
      <c r="O1309" s="426">
        <v>2.9159999999999998E-2</v>
      </c>
      <c r="P1309" s="423"/>
      <c r="Q1309" s="439">
        <v>12000</v>
      </c>
      <c r="R1309" s="432"/>
      <c r="S1309" s="457"/>
      <c r="T1309" s="447"/>
      <c r="U1309" s="550" t="s">
        <v>5217</v>
      </c>
      <c r="V1309" s="530"/>
      <c r="W1309" s="592" t="s">
        <v>6047</v>
      </c>
      <c r="X1309" s="169"/>
      <c r="Y1309" s="238" t="s">
        <v>6572</v>
      </c>
      <c r="Z1309" s="145">
        <f t="shared" si="252"/>
        <v>0</v>
      </c>
      <c r="AA1309" s="145">
        <f t="shared" si="253"/>
        <v>0</v>
      </c>
      <c r="AB1309" s="257">
        <f t="shared" si="254"/>
        <v>0</v>
      </c>
      <c r="AC1309" s="142">
        <f t="shared" si="255"/>
        <v>0</v>
      </c>
      <c r="AD1309" s="143">
        <f t="shared" si="256"/>
        <v>0</v>
      </c>
      <c r="AE1309" s="144" t="str">
        <f t="shared" si="257"/>
        <v/>
      </c>
      <c r="AF1309" s="144" t="str">
        <f t="shared" si="258"/>
        <v/>
      </c>
      <c r="AG1309" s="144" t="str">
        <f t="shared" si="259"/>
        <v/>
      </c>
      <c r="AH1309" s="591">
        <f t="shared" si="260"/>
        <v>0</v>
      </c>
    </row>
    <row r="1310" spans="1:34">
      <c r="A1310" s="573"/>
      <c r="B1310" s="13">
        <v>163</v>
      </c>
      <c r="C1310" s="341" t="s">
        <v>3117</v>
      </c>
      <c r="D1310" s="341" t="s">
        <v>3118</v>
      </c>
      <c r="E1310" s="343" t="s">
        <v>3119</v>
      </c>
      <c r="F1310" s="8">
        <v>20</v>
      </c>
      <c r="G1310" s="136"/>
      <c r="H1310" s="413">
        <v>484</v>
      </c>
      <c r="I1310" s="146">
        <f t="shared" si="250"/>
        <v>338.79999999999995</v>
      </c>
      <c r="J1310" s="255">
        <f t="shared" si="251"/>
        <v>13.030769230769229</v>
      </c>
      <c r="K1310" s="8"/>
      <c r="L1310" s="8"/>
      <c r="M1310" s="478"/>
      <c r="N1310" s="8"/>
      <c r="O1310" s="426">
        <v>2.9159999999999998E-2</v>
      </c>
      <c r="P1310" s="423"/>
      <c r="Q1310" s="439">
        <v>10000</v>
      </c>
      <c r="R1310" s="432"/>
      <c r="S1310" s="457"/>
      <c r="T1310" s="447"/>
      <c r="U1310" s="506"/>
      <c r="V1310" s="530"/>
      <c r="W1310" s="592" t="s">
        <v>6048</v>
      </c>
      <c r="X1310" s="169"/>
      <c r="Y1310" s="71" t="s">
        <v>6572</v>
      </c>
      <c r="Z1310" s="145">
        <f t="shared" si="252"/>
        <v>0</v>
      </c>
      <c r="AA1310" s="145">
        <f t="shared" si="253"/>
        <v>0</v>
      </c>
      <c r="AB1310" s="257">
        <f t="shared" si="254"/>
        <v>0</v>
      </c>
      <c r="AC1310" s="142">
        <f t="shared" si="255"/>
        <v>0</v>
      </c>
      <c r="AD1310" s="143">
        <f t="shared" si="256"/>
        <v>0</v>
      </c>
      <c r="AE1310" s="144" t="str">
        <f t="shared" si="257"/>
        <v/>
      </c>
      <c r="AF1310" s="144" t="str">
        <f t="shared" si="258"/>
        <v/>
      </c>
      <c r="AG1310" s="144" t="str">
        <f t="shared" si="259"/>
        <v/>
      </c>
      <c r="AH1310" s="591">
        <f t="shared" si="260"/>
        <v>0</v>
      </c>
    </row>
    <row r="1311" spans="1:34">
      <c r="A1311" s="573"/>
      <c r="B1311" s="13">
        <v>163</v>
      </c>
      <c r="C1311" s="341" t="s">
        <v>3120</v>
      </c>
      <c r="D1311" s="341" t="s">
        <v>3121</v>
      </c>
      <c r="E1311" s="343" t="s">
        <v>3119</v>
      </c>
      <c r="F1311" s="402">
        <v>20</v>
      </c>
      <c r="G1311" s="8"/>
      <c r="H1311" s="413">
        <v>669</v>
      </c>
      <c r="I1311" s="146">
        <f t="shared" si="250"/>
        <v>468.29999999999995</v>
      </c>
      <c r="J1311" s="255">
        <f t="shared" si="251"/>
        <v>18.011538461538461</v>
      </c>
      <c r="K1311" s="364"/>
      <c r="L1311" s="346"/>
      <c r="M1311" s="478"/>
      <c r="N1311" s="346"/>
      <c r="O1311" s="426">
        <v>3.3152000000000001E-2</v>
      </c>
      <c r="P1311" s="423"/>
      <c r="Q1311" s="402">
        <v>11000</v>
      </c>
      <c r="R1311" s="432"/>
      <c r="S1311" s="457"/>
      <c r="T1311" s="432"/>
      <c r="U1311" s="506"/>
      <c r="V1311" s="515"/>
      <c r="W1311" s="592" t="s">
        <v>6049</v>
      </c>
      <c r="X1311" s="169"/>
      <c r="Y1311" s="71" t="s">
        <v>6572</v>
      </c>
      <c r="Z1311" s="145">
        <f t="shared" si="252"/>
        <v>0</v>
      </c>
      <c r="AA1311" s="145">
        <f t="shared" si="253"/>
        <v>0</v>
      </c>
      <c r="AB1311" s="257">
        <f t="shared" si="254"/>
        <v>0</v>
      </c>
      <c r="AC1311" s="142">
        <f t="shared" si="255"/>
        <v>0</v>
      </c>
      <c r="AD1311" s="143">
        <f t="shared" si="256"/>
        <v>0</v>
      </c>
      <c r="AE1311" s="144" t="str">
        <f t="shared" si="257"/>
        <v/>
      </c>
      <c r="AF1311" s="144" t="str">
        <f t="shared" si="258"/>
        <v/>
      </c>
      <c r="AG1311" s="144" t="str">
        <f t="shared" si="259"/>
        <v/>
      </c>
      <c r="AH1311" s="591">
        <f t="shared" si="260"/>
        <v>0</v>
      </c>
    </row>
    <row r="1312" spans="1:34">
      <c r="A1312" s="573"/>
      <c r="B1312" s="13"/>
      <c r="C1312" s="341" t="s">
        <v>3122</v>
      </c>
      <c r="D1312" s="341" t="s">
        <v>3123</v>
      </c>
      <c r="E1312" s="379" t="s">
        <v>3124</v>
      </c>
      <c r="F1312" s="8">
        <v>1</v>
      </c>
      <c r="G1312" s="8"/>
      <c r="H1312" s="413">
        <v>88</v>
      </c>
      <c r="I1312" s="146">
        <f t="shared" si="250"/>
        <v>61.599999999999994</v>
      </c>
      <c r="J1312" s="255">
        <f t="shared" si="251"/>
        <v>2.3692307692307688</v>
      </c>
      <c r="K1312" s="8"/>
      <c r="L1312" s="8"/>
      <c r="M1312" s="478"/>
      <c r="N1312" s="8"/>
      <c r="O1312" s="8"/>
      <c r="P1312" s="423"/>
      <c r="Q1312" s="439">
        <v>0</v>
      </c>
      <c r="R1312" s="432"/>
      <c r="S1312" s="457"/>
      <c r="T1312" s="447"/>
      <c r="U1312" s="549" t="s">
        <v>5221</v>
      </c>
      <c r="V1312" s="530"/>
      <c r="W1312" s="425" t="s">
        <v>6050</v>
      </c>
      <c r="X1312" s="169"/>
      <c r="Y1312" s="71" t="s">
        <v>245</v>
      </c>
      <c r="Z1312" s="145">
        <f t="shared" si="252"/>
        <v>0</v>
      </c>
      <c r="AA1312" s="145">
        <f t="shared" si="253"/>
        <v>0</v>
      </c>
      <c r="AB1312" s="257">
        <f t="shared" si="254"/>
        <v>0</v>
      </c>
      <c r="AC1312" s="142">
        <f t="shared" si="255"/>
        <v>0</v>
      </c>
      <c r="AD1312" s="143">
        <f t="shared" si="256"/>
        <v>0</v>
      </c>
      <c r="AE1312" s="144" t="str">
        <f t="shared" si="257"/>
        <v/>
      </c>
      <c r="AF1312" s="144" t="str">
        <f t="shared" si="258"/>
        <v/>
      </c>
      <c r="AG1312" s="144" t="str">
        <f t="shared" si="259"/>
        <v/>
      </c>
      <c r="AH1312" s="591">
        <f t="shared" si="260"/>
        <v>0</v>
      </c>
    </row>
    <row r="1313" spans="1:34">
      <c r="A1313" s="573"/>
      <c r="B1313" s="13"/>
      <c r="C1313" s="341" t="s">
        <v>3125</v>
      </c>
      <c r="D1313" s="341" t="s">
        <v>3126</v>
      </c>
      <c r="E1313" s="379" t="s">
        <v>3124</v>
      </c>
      <c r="F1313" s="8">
        <v>1</v>
      </c>
      <c r="G1313" s="8"/>
      <c r="H1313" s="413">
        <v>88</v>
      </c>
      <c r="I1313" s="146">
        <f t="shared" si="250"/>
        <v>61.599999999999994</v>
      </c>
      <c r="J1313" s="255">
        <f t="shared" si="251"/>
        <v>2.3692307692307688</v>
      </c>
      <c r="K1313" s="8"/>
      <c r="L1313" s="8"/>
      <c r="M1313" s="478"/>
      <c r="N1313" s="8"/>
      <c r="O1313" s="8"/>
      <c r="P1313" s="423"/>
      <c r="Q1313" s="439">
        <v>0</v>
      </c>
      <c r="R1313" s="432"/>
      <c r="S1313" s="457"/>
      <c r="T1313" s="447"/>
      <c r="U1313" s="549" t="s">
        <v>5223</v>
      </c>
      <c r="V1313" s="530"/>
      <c r="W1313" s="425" t="s">
        <v>6051</v>
      </c>
      <c r="X1313" s="169"/>
      <c r="Y1313" s="71" t="s">
        <v>245</v>
      </c>
      <c r="Z1313" s="145">
        <f t="shared" si="252"/>
        <v>0</v>
      </c>
      <c r="AA1313" s="145">
        <f t="shared" si="253"/>
        <v>0</v>
      </c>
      <c r="AB1313" s="257">
        <f t="shared" si="254"/>
        <v>0</v>
      </c>
      <c r="AC1313" s="142">
        <f t="shared" si="255"/>
        <v>0</v>
      </c>
      <c r="AD1313" s="143">
        <f t="shared" si="256"/>
        <v>0</v>
      </c>
      <c r="AE1313" s="144" t="str">
        <f t="shared" si="257"/>
        <v/>
      </c>
      <c r="AF1313" s="144" t="str">
        <f t="shared" si="258"/>
        <v/>
      </c>
      <c r="AG1313" s="144" t="str">
        <f t="shared" si="259"/>
        <v/>
      </c>
      <c r="AH1313" s="591">
        <f t="shared" si="260"/>
        <v>0</v>
      </c>
    </row>
    <row r="1314" spans="1:34">
      <c r="A1314" s="573"/>
      <c r="B1314" s="13"/>
      <c r="C1314" s="341" t="s">
        <v>3127</v>
      </c>
      <c r="D1314" s="341" t="s">
        <v>3128</v>
      </c>
      <c r="E1314" s="379" t="s">
        <v>335</v>
      </c>
      <c r="F1314" s="8">
        <v>6</v>
      </c>
      <c r="G1314" s="8"/>
      <c r="H1314" s="413">
        <v>2075</v>
      </c>
      <c r="I1314" s="146">
        <f t="shared" si="250"/>
        <v>1452.5</v>
      </c>
      <c r="J1314" s="255">
        <f t="shared" si="251"/>
        <v>55.865384615384613</v>
      </c>
      <c r="K1314" s="8"/>
      <c r="L1314" s="8"/>
      <c r="M1314" s="478"/>
      <c r="N1314" s="8"/>
      <c r="O1314" s="8">
        <v>3.5999999999999997E-2</v>
      </c>
      <c r="P1314" s="423"/>
      <c r="Q1314" s="439">
        <v>12000</v>
      </c>
      <c r="R1314" s="432"/>
      <c r="S1314" s="457"/>
      <c r="T1314" s="447"/>
      <c r="U1314" s="506"/>
      <c r="V1314" s="530"/>
      <c r="W1314" s="592" t="s">
        <v>6052</v>
      </c>
      <c r="X1314" s="169"/>
      <c r="Y1314" s="71" t="s">
        <v>245</v>
      </c>
      <c r="Z1314" s="145">
        <f t="shared" si="252"/>
        <v>0</v>
      </c>
      <c r="AA1314" s="145">
        <f t="shared" si="253"/>
        <v>0</v>
      </c>
      <c r="AB1314" s="257">
        <f t="shared" si="254"/>
        <v>0</v>
      </c>
      <c r="AC1314" s="142">
        <f t="shared" si="255"/>
        <v>0</v>
      </c>
      <c r="AD1314" s="143">
        <f t="shared" si="256"/>
        <v>0</v>
      </c>
      <c r="AE1314" s="144" t="str">
        <f t="shared" si="257"/>
        <v/>
      </c>
      <c r="AF1314" s="144" t="str">
        <f t="shared" si="258"/>
        <v/>
      </c>
      <c r="AG1314" s="144" t="str">
        <f t="shared" si="259"/>
        <v/>
      </c>
      <c r="AH1314" s="591">
        <f t="shared" si="260"/>
        <v>0</v>
      </c>
    </row>
    <row r="1315" spans="1:34" ht="28.5">
      <c r="A1315" s="63"/>
      <c r="B1315" s="63"/>
      <c r="C1315" s="220" t="s">
        <v>229</v>
      </c>
      <c r="U1315" s="503"/>
      <c r="X1315" s="158">
        <f>SUM(X22:X1314)</f>
        <v>0</v>
      </c>
      <c r="Y1315" s="158"/>
      <c r="Z1315" s="122">
        <f t="shared" ref="Z1315:AG1315" si="261">SUM(Z22:Z1314)</f>
        <v>0</v>
      </c>
      <c r="AA1315" s="122">
        <f t="shared" si="261"/>
        <v>0</v>
      </c>
      <c r="AB1315" s="122">
        <f t="shared" si="261"/>
        <v>0</v>
      </c>
      <c r="AC1315" s="151">
        <f t="shared" si="261"/>
        <v>0</v>
      </c>
      <c r="AD1315" s="151">
        <f t="shared" si="261"/>
        <v>0</v>
      </c>
      <c r="AE1315" s="122">
        <f t="shared" si="261"/>
        <v>0</v>
      </c>
      <c r="AF1315" s="122">
        <f t="shared" si="261"/>
        <v>0</v>
      </c>
      <c r="AG1315" s="122">
        <f t="shared" si="261"/>
        <v>0</v>
      </c>
      <c r="AH1315" s="122">
        <f>SUM(AE1315:AG1315)</f>
        <v>0</v>
      </c>
    </row>
    <row r="1316" spans="1:34" ht="15.75">
      <c r="A1316" s="63"/>
      <c r="B1316" s="63"/>
      <c r="C1316" s="221" t="s">
        <v>1254</v>
      </c>
      <c r="D1316" s="93"/>
      <c r="E1316" s="93"/>
      <c r="K1316" s="19"/>
      <c r="U1316" s="503"/>
      <c r="X1316" s="171" t="s">
        <v>204</v>
      </c>
      <c r="Y1316" s="164" t="s">
        <v>214</v>
      </c>
      <c r="Z1316" s="155" t="s">
        <v>218</v>
      </c>
      <c r="AA1316" s="46" t="s">
        <v>218</v>
      </c>
      <c r="AB1316" s="153" t="s">
        <v>219</v>
      </c>
      <c r="AC1316" s="46" t="s">
        <v>204</v>
      </c>
      <c r="AD1316" s="46" t="s">
        <v>204</v>
      </c>
      <c r="AE1316" s="155" t="s">
        <v>62</v>
      </c>
      <c r="AF1316" s="46" t="s">
        <v>63</v>
      </c>
      <c r="AG1316" s="46" t="s">
        <v>64</v>
      </c>
      <c r="AH1316" s="46" t="s">
        <v>204</v>
      </c>
    </row>
    <row r="1317" spans="1:34" ht="15.75">
      <c r="A1317" s="63"/>
      <c r="B1317" s="63"/>
      <c r="C1317" s="150" t="s">
        <v>230</v>
      </c>
      <c r="D1317" s="149"/>
      <c r="E1317" s="62"/>
      <c r="F1317" s="110"/>
      <c r="G1317" s="110"/>
      <c r="H1317" s="110"/>
      <c r="I1317" s="110"/>
      <c r="J1317" s="110"/>
      <c r="K1317" s="110"/>
      <c r="L1317" s="110"/>
      <c r="U1317" s="503"/>
      <c r="X1317" s="157" t="s">
        <v>225</v>
      </c>
      <c r="Y1317" s="166" t="s">
        <v>185</v>
      </c>
      <c r="Z1317" s="56" t="s">
        <v>220</v>
      </c>
      <c r="AA1317" s="54" t="s">
        <v>221</v>
      </c>
      <c r="AB1317" s="50" t="s">
        <v>220</v>
      </c>
      <c r="AC1317" s="54" t="s">
        <v>19</v>
      </c>
      <c r="AD1317" s="54" t="s">
        <v>20</v>
      </c>
      <c r="AE1317" s="56" t="s">
        <v>223</v>
      </c>
      <c r="AF1317" s="54" t="s">
        <v>223</v>
      </c>
      <c r="AG1317" s="54" t="s">
        <v>223</v>
      </c>
      <c r="AH1317" s="54" t="s">
        <v>223</v>
      </c>
    </row>
    <row r="1318" spans="1:34" ht="15.75">
      <c r="A1318" s="94"/>
      <c r="B1318" s="94"/>
      <c r="C1318" s="222" t="s">
        <v>275</v>
      </c>
      <c r="D1318" s="265"/>
      <c r="E1318" s="224"/>
      <c r="F1318" s="110"/>
      <c r="G1318" s="110"/>
      <c r="H1318" s="110"/>
      <c r="I1318" s="110"/>
      <c r="J1318" s="110"/>
      <c r="K1318" s="110"/>
      <c r="L1318" s="110"/>
      <c r="M1318" s="18"/>
      <c r="U1318" s="503"/>
      <c r="X1318" s="156" t="s">
        <v>226</v>
      </c>
      <c r="Y1318" s="166" t="s">
        <v>217</v>
      </c>
      <c r="Z1318" s="154" t="s">
        <v>222</v>
      </c>
      <c r="AA1318" s="175" t="s">
        <v>222</v>
      </c>
      <c r="AB1318" s="152" t="s">
        <v>222</v>
      </c>
      <c r="AC1318" s="181"/>
      <c r="AD1318" s="181"/>
      <c r="AE1318" s="175" t="s">
        <v>227</v>
      </c>
      <c r="AF1318" s="175" t="s">
        <v>227</v>
      </c>
      <c r="AG1318" s="175" t="s">
        <v>227</v>
      </c>
      <c r="AH1318" s="175" t="s">
        <v>227</v>
      </c>
    </row>
    <row r="1319" spans="1:34" ht="15.75">
      <c r="A1319" s="63"/>
      <c r="B1319" s="63"/>
      <c r="C1319" s="280" t="s">
        <v>833</v>
      </c>
      <c r="D1319" s="64"/>
      <c r="E1319" s="64"/>
      <c r="F1319" s="68"/>
      <c r="G1319" s="68"/>
      <c r="H1319" s="110"/>
      <c r="I1319" s="19"/>
      <c r="J1319" s="19"/>
      <c r="K1319" s="19"/>
      <c r="AB1319" s="192"/>
      <c r="AC1319" s="191"/>
    </row>
    <row r="1320" spans="1:34" ht="26.25">
      <c r="A1320" s="63"/>
      <c r="B1320" s="63"/>
      <c r="C1320" s="323" t="s">
        <v>1255</v>
      </c>
      <c r="D1320" s="64"/>
      <c r="E1320" s="62"/>
      <c r="F1320" s="68"/>
      <c r="G1320" s="68"/>
      <c r="H1320" s="110"/>
      <c r="I1320" s="19"/>
      <c r="J1320" s="19"/>
      <c r="K1320" s="19"/>
      <c r="AA1320" s="199" t="s">
        <v>248</v>
      </c>
      <c r="AB1320" s="194"/>
      <c r="AC1320" s="193"/>
      <c r="AD1320" s="138"/>
      <c r="AE1320" s="195">
        <f>(AE1315*50)</f>
        <v>0</v>
      </c>
      <c r="AF1320" s="195">
        <f>(AF1315*50)</f>
        <v>0</v>
      </c>
      <c r="AG1320" s="195">
        <f>(AG1315*3)</f>
        <v>0</v>
      </c>
      <c r="AH1320" s="197">
        <f>SUM(AE1320:AG1320)</f>
        <v>0</v>
      </c>
    </row>
    <row r="1321" spans="1:34" ht="18.75">
      <c r="A1321" s="63"/>
      <c r="B1321" s="63"/>
      <c r="C1321" s="633" t="s">
        <v>6559</v>
      </c>
      <c r="D1321" s="73"/>
      <c r="E1321" s="73"/>
      <c r="F1321" s="74"/>
      <c r="G1321" s="74"/>
      <c r="H1321" s="111"/>
      <c r="I1321" s="19"/>
      <c r="J1321" s="19"/>
      <c r="K1321" s="19"/>
      <c r="L1321" s="18"/>
      <c r="M1321" s="18"/>
      <c r="AH1321" s="200" t="s">
        <v>252</v>
      </c>
    </row>
    <row r="1322" spans="1:34" ht="15.75">
      <c r="A1322" s="65"/>
      <c r="B1322" s="65"/>
      <c r="C1322" s="66"/>
      <c r="D1322" s="66"/>
      <c r="E1322" s="66"/>
      <c r="F1322" s="69"/>
      <c r="G1322" s="69"/>
      <c r="H1322" s="112"/>
      <c r="I1322" s="19"/>
      <c r="J1322" s="67"/>
      <c r="K1322" s="67"/>
    </row>
  </sheetData>
  <autoFilter ref="Y1:Y1333" xr:uid="{00000000-0009-0000-0000-000006000000}"/>
  <conditionalFormatting sqref="W334">
    <cfRule type="expression" dxfId="4" priority="5" stopIfTrue="1">
      <formula>#REF!</formula>
    </cfRule>
  </conditionalFormatting>
  <conditionalFormatting sqref="T131:T134">
    <cfRule type="expression" dxfId="3" priority="3" stopIfTrue="1">
      <formula>$O131&gt;0</formula>
    </cfRule>
  </conditionalFormatting>
  <conditionalFormatting sqref="U173:U175">
    <cfRule type="expression" dxfId="2" priority="1" stopIfTrue="1">
      <formula>$FC173&gt;0</formula>
    </cfRule>
  </conditionalFormatting>
  <hyperlinks>
    <hyperlink ref="K4" r:id="rId1" display="www.klasektrading.cz" xr:uid="{00000000-0004-0000-0600-000000000000}"/>
    <hyperlink ref="J20" r:id="rId2" xr:uid="{00000000-0004-0000-0600-000001000000}"/>
    <hyperlink ref="V25" r:id="rId3" xr:uid="{00000000-0004-0000-0600-0000A1030000}"/>
    <hyperlink ref="V26" r:id="rId4" xr:uid="{00000000-0004-0000-0600-0000A2030000}"/>
    <hyperlink ref="V27" r:id="rId5" xr:uid="{00000000-0004-0000-0600-0000A3030000}"/>
    <hyperlink ref="V28" r:id="rId6" xr:uid="{00000000-0004-0000-0600-0000A4030000}"/>
    <hyperlink ref="V24" r:id="rId7" xr:uid="{00000000-0004-0000-0600-0000A5030000}"/>
    <hyperlink ref="V22" r:id="rId8" xr:uid="{00000000-0004-0000-0600-0000A6030000}"/>
    <hyperlink ref="V29" r:id="rId9" xr:uid="{00000000-0004-0000-0600-0000A7030000}"/>
    <hyperlink ref="V23" r:id="rId10" xr:uid="{00000000-0004-0000-0600-0000A8030000}"/>
    <hyperlink ref="V39" r:id="rId11" xr:uid="{00000000-0004-0000-0600-0000A9030000}"/>
    <hyperlink ref="V40" r:id="rId12" xr:uid="{00000000-0004-0000-0600-0000AA030000}"/>
    <hyperlink ref="V36" r:id="rId13" xr:uid="{00000000-0004-0000-0600-0000AB030000}"/>
    <hyperlink ref="V34" r:id="rId14" xr:uid="{00000000-0004-0000-0600-0000AC030000}"/>
    <hyperlink ref="V33" r:id="rId15" xr:uid="{00000000-0004-0000-0600-0000AD030000}"/>
    <hyperlink ref="V32" r:id="rId16" xr:uid="{00000000-0004-0000-0600-0000AE030000}"/>
    <hyperlink ref="V35" r:id="rId17" xr:uid="{00000000-0004-0000-0600-0000AF030000}"/>
    <hyperlink ref="V37" r:id="rId18" xr:uid="{00000000-0004-0000-0600-0000B0030000}"/>
    <hyperlink ref="V38" r:id="rId19" xr:uid="{00000000-0004-0000-0600-0000B1030000}"/>
    <hyperlink ref="V41" r:id="rId20" xr:uid="{00000000-0004-0000-0600-0000B2030000}"/>
    <hyperlink ref="V42" r:id="rId21" xr:uid="{00000000-0004-0000-0600-0000B3030000}"/>
    <hyperlink ref="V43" r:id="rId22" xr:uid="{00000000-0004-0000-0600-0000B4030000}"/>
    <hyperlink ref="V44" r:id="rId23" xr:uid="{00000000-0004-0000-0600-0000B5030000}"/>
    <hyperlink ref="V45" r:id="rId24" xr:uid="{00000000-0004-0000-0600-0000B6030000}"/>
    <hyperlink ref="V46" r:id="rId25" xr:uid="{00000000-0004-0000-0600-0000B7030000}"/>
    <hyperlink ref="V47" r:id="rId26" xr:uid="{00000000-0004-0000-0600-0000B8030000}"/>
    <hyperlink ref="V77" r:id="rId27" xr:uid="{00000000-0004-0000-0600-0000B9030000}"/>
    <hyperlink ref="V78" r:id="rId28" xr:uid="{00000000-0004-0000-0600-0000BA030000}"/>
    <hyperlink ref="V75" r:id="rId29" xr:uid="{00000000-0004-0000-0600-0000BB030000}"/>
    <hyperlink ref="V76" r:id="rId30" xr:uid="{00000000-0004-0000-0600-0000BC030000}"/>
    <hyperlink ref="V69" r:id="rId31" xr:uid="{00000000-0004-0000-0600-0000BD030000}"/>
    <hyperlink ref="V74" r:id="rId32" xr:uid="{00000000-0004-0000-0600-0000BE030000}"/>
    <hyperlink ref="V68" r:id="rId33" xr:uid="{00000000-0004-0000-0600-0000BF030000}"/>
    <hyperlink ref="V72" r:id="rId34" xr:uid="{00000000-0004-0000-0600-0000C0030000}"/>
    <hyperlink ref="V73" r:id="rId35" xr:uid="{00000000-0004-0000-0600-0000C1030000}"/>
    <hyperlink ref="V67" r:id="rId36" xr:uid="{00000000-0004-0000-0600-0000C2030000}"/>
    <hyperlink ref="V48" r:id="rId37" xr:uid="{00000000-0004-0000-0600-0000C3030000}"/>
    <hyperlink ref="V50" r:id="rId38" xr:uid="{00000000-0004-0000-0600-0000C4030000}"/>
    <hyperlink ref="V56" r:id="rId39" xr:uid="{00000000-0004-0000-0600-0000C5030000}"/>
    <hyperlink ref="V52" r:id="rId40" xr:uid="{00000000-0004-0000-0600-0000C6030000}"/>
    <hyperlink ref="V70" r:id="rId41" xr:uid="{00000000-0004-0000-0600-0000C7030000}"/>
    <hyperlink ref="V79" r:id="rId42" xr:uid="{00000000-0004-0000-0600-0000C8030000}"/>
    <hyperlink ref="V57" r:id="rId43" xr:uid="{00000000-0004-0000-0600-0000C9030000}"/>
    <hyperlink ref="V53" r:id="rId44" xr:uid="{00000000-0004-0000-0600-0000CA030000}"/>
    <hyperlink ref="V51" r:id="rId45" xr:uid="{00000000-0004-0000-0600-0000CB030000}"/>
    <hyperlink ref="V49" r:id="rId46" xr:uid="{00000000-0004-0000-0600-0000CC030000}"/>
    <hyperlink ref="V80" r:id="rId47" xr:uid="{00000000-0004-0000-0600-0000CD030000}"/>
    <hyperlink ref="V91" r:id="rId48" xr:uid="{00000000-0004-0000-0600-0000CE030000}"/>
    <hyperlink ref="V92" r:id="rId49" xr:uid="{00000000-0004-0000-0600-0000CF030000}"/>
    <hyperlink ref="V108" r:id="rId50" xr:uid="{00000000-0004-0000-0600-0000D0030000}"/>
    <hyperlink ref="V109" r:id="rId51" xr:uid="{00000000-0004-0000-0600-0000D1030000}"/>
    <hyperlink ref="V93" r:id="rId52" xr:uid="{00000000-0004-0000-0600-0000D2030000}"/>
    <hyperlink ref="V95" r:id="rId53" xr:uid="{00000000-0004-0000-0600-0000D3030000}"/>
    <hyperlink ref="V97" r:id="rId54" xr:uid="{00000000-0004-0000-0600-0000D4030000}"/>
    <hyperlink ref="V99" r:id="rId55" xr:uid="{00000000-0004-0000-0600-0000D5030000}"/>
    <hyperlink ref="V101" r:id="rId56" xr:uid="{00000000-0004-0000-0600-0000D6030000}"/>
    <hyperlink ref="V103" r:id="rId57" xr:uid="{00000000-0004-0000-0600-0000D7030000}"/>
    <hyperlink ref="V105" r:id="rId58" xr:uid="{00000000-0004-0000-0600-0000D8030000}"/>
    <hyperlink ref="V96" r:id="rId59" xr:uid="{00000000-0004-0000-0600-0000D9030000}"/>
    <hyperlink ref="V98" r:id="rId60" xr:uid="{00000000-0004-0000-0600-0000DA030000}"/>
    <hyperlink ref="V100" r:id="rId61" xr:uid="{00000000-0004-0000-0600-0000DB030000}"/>
    <hyperlink ref="V102" r:id="rId62" xr:uid="{00000000-0004-0000-0600-0000DC030000}"/>
    <hyperlink ref="V104" r:id="rId63" xr:uid="{00000000-0004-0000-0600-0000DD030000}"/>
    <hyperlink ref="V106" r:id="rId64" xr:uid="{00000000-0004-0000-0600-0000DE030000}"/>
    <hyperlink ref="V94" r:id="rId65" xr:uid="{00000000-0004-0000-0600-0000DF030000}"/>
    <hyperlink ref="V107" r:id="rId66" xr:uid="{00000000-0004-0000-0600-0000E0030000}"/>
    <hyperlink ref="V118" r:id="rId67" xr:uid="{00000000-0004-0000-0600-0000E1030000}"/>
    <hyperlink ref="V119" r:id="rId68" xr:uid="{00000000-0004-0000-0600-0000E2030000}"/>
    <hyperlink ref="V123" r:id="rId69" xr:uid="{00000000-0004-0000-0600-0000E3030000}"/>
    <hyperlink ref="V124" r:id="rId70" xr:uid="{00000000-0004-0000-0600-0000E4030000}"/>
    <hyperlink ref="V128" r:id="rId71" xr:uid="{00000000-0004-0000-0600-0000E5030000}"/>
    <hyperlink ref="V127" r:id="rId72" xr:uid="{00000000-0004-0000-0600-0000E6030000}"/>
    <hyperlink ref="V126" r:id="rId73" xr:uid="{00000000-0004-0000-0600-0000E7030000}"/>
    <hyperlink ref="V125" r:id="rId74" xr:uid="{00000000-0004-0000-0600-0000E8030000}"/>
    <hyperlink ref="V129" r:id="rId75" xr:uid="{00000000-0004-0000-0600-0000E9030000}"/>
    <hyperlink ref="V131" r:id="rId76" xr:uid="{00000000-0004-0000-0600-0000EA030000}"/>
    <hyperlink ref="V132" r:id="rId77" xr:uid="{00000000-0004-0000-0600-0000EB030000}"/>
    <hyperlink ref="V133" r:id="rId78" xr:uid="{00000000-0004-0000-0600-0000EC030000}"/>
    <hyperlink ref="V135" r:id="rId79" xr:uid="{00000000-0004-0000-0600-0000ED030000}"/>
    <hyperlink ref="V134" r:id="rId80" xr:uid="{00000000-0004-0000-0600-0000EE030000}"/>
    <hyperlink ref="V137" r:id="rId81" xr:uid="{00000000-0004-0000-0600-0000EF030000}"/>
    <hyperlink ref="V138" r:id="rId82" xr:uid="{00000000-0004-0000-0600-0000F0030000}"/>
    <hyperlink ref="V139" r:id="rId83" xr:uid="{00000000-0004-0000-0600-0000F1030000}"/>
    <hyperlink ref="V142" r:id="rId84" xr:uid="{00000000-0004-0000-0600-0000F2030000}"/>
    <hyperlink ref="V146" r:id="rId85" xr:uid="{00000000-0004-0000-0600-0000F3030000}"/>
    <hyperlink ref="V140" r:id="rId86" xr:uid="{00000000-0004-0000-0600-0000F4030000}"/>
    <hyperlink ref="V141" r:id="rId87" xr:uid="{00000000-0004-0000-0600-0000F5030000}"/>
    <hyperlink ref="V144" r:id="rId88" xr:uid="{00000000-0004-0000-0600-0000F6030000}"/>
    <hyperlink ref="V145" r:id="rId89" xr:uid="{00000000-0004-0000-0600-0000F7030000}"/>
    <hyperlink ref="V149" r:id="rId90" xr:uid="{00000000-0004-0000-0600-0000F8030000}"/>
    <hyperlink ref="V147" r:id="rId91" xr:uid="{00000000-0004-0000-0600-0000F9030000}"/>
    <hyperlink ref="V148" r:id="rId92" xr:uid="{00000000-0004-0000-0600-0000FA030000}"/>
    <hyperlink ref="V152" r:id="rId93" xr:uid="{00000000-0004-0000-0600-0000FB030000}"/>
    <hyperlink ref="V151" r:id="rId94" xr:uid="{00000000-0004-0000-0600-0000FC030000}"/>
    <hyperlink ref="V150" r:id="rId95" xr:uid="{00000000-0004-0000-0600-0000FD030000}"/>
    <hyperlink ref="V155" r:id="rId96" xr:uid="{00000000-0004-0000-0600-0000FE030000}"/>
    <hyperlink ref="V156" r:id="rId97" xr:uid="{00000000-0004-0000-0600-0000FF030000}"/>
    <hyperlink ref="V157" r:id="rId98" xr:uid="{00000000-0004-0000-0600-000000040000}"/>
    <hyperlink ref="V175" r:id="rId99" xr:uid="{00000000-0004-0000-0600-000001040000}"/>
    <hyperlink ref="V173" r:id="rId100" xr:uid="{00000000-0004-0000-0600-000002040000}"/>
    <hyperlink ref="V174" r:id="rId101" xr:uid="{00000000-0004-0000-0600-000003040000}"/>
    <hyperlink ref="V178" r:id="rId102" xr:uid="{00000000-0004-0000-0600-000004040000}"/>
    <hyperlink ref="V176" r:id="rId103" xr:uid="{00000000-0004-0000-0600-000005040000}"/>
    <hyperlink ref="V177" r:id="rId104" xr:uid="{00000000-0004-0000-0600-000006040000}"/>
    <hyperlink ref="V162" r:id="rId105" xr:uid="{00000000-0004-0000-0600-000007040000}"/>
    <hyperlink ref="V163" r:id="rId106" xr:uid="{00000000-0004-0000-0600-000008040000}"/>
    <hyperlink ref="V164" r:id="rId107" xr:uid="{00000000-0004-0000-0600-000009040000}"/>
    <hyperlink ref="V165" r:id="rId108" xr:uid="{00000000-0004-0000-0600-00000A040000}"/>
    <hyperlink ref="V166" r:id="rId109" xr:uid="{00000000-0004-0000-0600-00000B040000}"/>
    <hyperlink ref="V167" r:id="rId110" xr:uid="{00000000-0004-0000-0600-00000C040000}"/>
    <hyperlink ref="V168" r:id="rId111" xr:uid="{00000000-0004-0000-0600-00000D040000}"/>
    <hyperlink ref="V169" r:id="rId112" xr:uid="{00000000-0004-0000-0600-00000E040000}"/>
    <hyperlink ref="V170" r:id="rId113" xr:uid="{00000000-0004-0000-0600-00000F040000}"/>
    <hyperlink ref="V171" r:id="rId114" xr:uid="{00000000-0004-0000-0600-000010040000}"/>
    <hyperlink ref="V158" r:id="rId115" xr:uid="{00000000-0004-0000-0600-000011040000}"/>
    <hyperlink ref="V160" r:id="rId116" xr:uid="{00000000-0004-0000-0600-000012040000}"/>
    <hyperlink ref="V180" r:id="rId117" xr:uid="{00000000-0004-0000-0600-000013040000}"/>
    <hyperlink ref="V182" r:id="rId118" xr:uid="{00000000-0004-0000-0600-000014040000}"/>
    <hyperlink ref="V183" r:id="rId119" xr:uid="{00000000-0004-0000-0600-000015040000}"/>
    <hyperlink ref="V186" r:id="rId120" xr:uid="{00000000-0004-0000-0600-000016040000}"/>
    <hyperlink ref="V189" r:id="rId121" xr:uid="{00000000-0004-0000-0600-000017040000}"/>
    <hyperlink ref="V184" r:id="rId122" xr:uid="{00000000-0004-0000-0600-000018040000}"/>
    <hyperlink ref="V185" r:id="rId123" xr:uid="{00000000-0004-0000-0600-000019040000}"/>
    <hyperlink ref="V187" r:id="rId124" xr:uid="{00000000-0004-0000-0600-00001A040000}"/>
    <hyperlink ref="V192" r:id="rId125" xr:uid="{00000000-0004-0000-0600-00001B040000}"/>
    <hyperlink ref="V194" r:id="rId126" xr:uid="{00000000-0004-0000-0600-00001C040000}"/>
    <hyperlink ref="V198" r:id="rId127" xr:uid="{00000000-0004-0000-0600-00001D040000}"/>
    <hyperlink ref="V195" r:id="rId128" xr:uid="{00000000-0004-0000-0600-00001E040000}"/>
    <hyperlink ref="V196" r:id="rId129" xr:uid="{00000000-0004-0000-0600-00001F040000}"/>
    <hyperlink ref="V214" r:id="rId130" xr:uid="{00000000-0004-0000-0600-000020040000}"/>
    <hyperlink ref="V202" r:id="rId131" xr:uid="{00000000-0004-0000-0600-000021040000}"/>
    <hyperlink ref="V211" r:id="rId132" xr:uid="{00000000-0004-0000-0600-000022040000}"/>
    <hyperlink ref="V204" r:id="rId133" xr:uid="{00000000-0004-0000-0600-000023040000}"/>
    <hyperlink ref="V200" r:id="rId134" xr:uid="{00000000-0004-0000-0600-000024040000}"/>
    <hyperlink ref="V212" r:id="rId135" xr:uid="{00000000-0004-0000-0600-000025040000}"/>
    <hyperlink ref="V208" r:id="rId136" xr:uid="{00000000-0004-0000-0600-000026040000}"/>
    <hyperlink ref="V201" r:id="rId137" xr:uid="{00000000-0004-0000-0600-000027040000}"/>
    <hyperlink ref="V206" r:id="rId138" xr:uid="{00000000-0004-0000-0600-000028040000}"/>
    <hyperlink ref="V209" r:id="rId139" xr:uid="{00000000-0004-0000-0600-000029040000}"/>
    <hyperlink ref="V213" r:id="rId140" xr:uid="{00000000-0004-0000-0600-00002A040000}"/>
    <hyperlink ref="V215" r:id="rId141" xr:uid="{00000000-0004-0000-0600-00002B040000}"/>
    <hyperlink ref="V217" r:id="rId142" xr:uid="{00000000-0004-0000-0600-00002C040000}"/>
    <hyperlink ref="V218" r:id="rId143" xr:uid="{00000000-0004-0000-0600-00002D040000}"/>
    <hyperlink ref="V220" r:id="rId144" xr:uid="{00000000-0004-0000-0600-00002E040000}"/>
    <hyperlink ref="V222" r:id="rId145" xr:uid="{00000000-0004-0000-0600-00002F040000}"/>
    <hyperlink ref="V223" r:id="rId146" xr:uid="{00000000-0004-0000-0600-000030040000}"/>
    <hyperlink ref="V226" r:id="rId147" xr:uid="{00000000-0004-0000-0600-000031040000}"/>
    <hyperlink ref="V228" r:id="rId148" xr:uid="{00000000-0004-0000-0600-000032040000}"/>
    <hyperlink ref="V227" r:id="rId149" xr:uid="{00000000-0004-0000-0600-000033040000}"/>
    <hyperlink ref="V229" r:id="rId150" xr:uid="{00000000-0004-0000-0600-000034040000}"/>
    <hyperlink ref="V234" r:id="rId151" xr:uid="{00000000-0004-0000-0600-000035040000}"/>
    <hyperlink ref="V235" r:id="rId152" xr:uid="{00000000-0004-0000-0600-000036040000}"/>
    <hyperlink ref="V231" r:id="rId153" xr:uid="{00000000-0004-0000-0600-000037040000}"/>
    <hyperlink ref="V232" r:id="rId154" xr:uid="{00000000-0004-0000-0600-000038040000}"/>
    <hyperlink ref="V233" r:id="rId155" xr:uid="{00000000-0004-0000-0600-000039040000}"/>
    <hyperlink ref="V236" r:id="rId156" xr:uid="{00000000-0004-0000-0600-00003A040000}"/>
    <hyperlink ref="V237" r:id="rId157" xr:uid="{00000000-0004-0000-0600-00003B040000}"/>
    <hyperlink ref="V238" r:id="rId158" xr:uid="{00000000-0004-0000-0600-00003C040000}"/>
    <hyperlink ref="V239" r:id="rId159" xr:uid="{00000000-0004-0000-0600-00003D040000}"/>
    <hyperlink ref="V242" r:id="rId160" xr:uid="{00000000-0004-0000-0600-00003E040000}"/>
    <hyperlink ref="V243" r:id="rId161" xr:uid="{00000000-0004-0000-0600-00003F040000}"/>
    <hyperlink ref="V244" r:id="rId162" xr:uid="{00000000-0004-0000-0600-000040040000}"/>
    <hyperlink ref="V246" r:id="rId163" xr:uid="{00000000-0004-0000-0600-000041040000}"/>
    <hyperlink ref="V249" r:id="rId164" xr:uid="{00000000-0004-0000-0600-000042040000}"/>
    <hyperlink ref="V247" r:id="rId165" xr:uid="{00000000-0004-0000-0600-000043040000}"/>
    <hyperlink ref="V248" r:id="rId166" xr:uid="{00000000-0004-0000-0600-000044040000}"/>
    <hyperlink ref="V251" r:id="rId167" xr:uid="{00000000-0004-0000-0600-000045040000}"/>
    <hyperlink ref="V252" r:id="rId168" xr:uid="{00000000-0004-0000-0600-000046040000}"/>
    <hyperlink ref="V253" r:id="rId169" xr:uid="{00000000-0004-0000-0600-000047040000}"/>
    <hyperlink ref="V254" r:id="rId170" xr:uid="{00000000-0004-0000-0600-000048040000}"/>
    <hyperlink ref="V256" r:id="rId171" xr:uid="{00000000-0004-0000-0600-000049040000}"/>
    <hyperlink ref="V255" r:id="rId172" xr:uid="{00000000-0004-0000-0600-00004A040000}"/>
    <hyperlink ref="V258" r:id="rId173" xr:uid="{00000000-0004-0000-0600-00004B040000}"/>
    <hyperlink ref="V257" r:id="rId174" xr:uid="{00000000-0004-0000-0600-00004C040000}"/>
    <hyperlink ref="V261" r:id="rId175" xr:uid="{00000000-0004-0000-0600-00004D040000}"/>
    <hyperlink ref="V267" r:id="rId176" xr:uid="{00000000-0004-0000-0600-00004E040000}"/>
    <hyperlink ref="V269" r:id="rId177" xr:uid="{00000000-0004-0000-0600-00004F040000}"/>
    <hyperlink ref="V270" r:id="rId178" xr:uid="{00000000-0004-0000-0600-000050040000}"/>
    <hyperlink ref="V272" r:id="rId179" xr:uid="{00000000-0004-0000-0600-000051040000}"/>
    <hyperlink ref="V273" r:id="rId180" xr:uid="{00000000-0004-0000-0600-000052040000}"/>
    <hyperlink ref="V275" r:id="rId181" xr:uid="{00000000-0004-0000-0600-000053040000}"/>
    <hyperlink ref="V274" r:id="rId182" xr:uid="{00000000-0004-0000-0600-000054040000}"/>
    <hyperlink ref="V279" r:id="rId183" xr:uid="{00000000-0004-0000-0600-000055040000}"/>
    <hyperlink ref="V280" r:id="rId184" xr:uid="{00000000-0004-0000-0600-000056040000}"/>
    <hyperlink ref="V284" r:id="rId185" xr:uid="{00000000-0004-0000-0600-000057040000}"/>
    <hyperlink ref="V285" r:id="rId186" xr:uid="{00000000-0004-0000-0600-000058040000}"/>
    <hyperlink ref="V288" r:id="rId187" xr:uid="{00000000-0004-0000-0600-000059040000}"/>
    <hyperlink ref="V293" r:id="rId188" xr:uid="{00000000-0004-0000-0600-00005A040000}"/>
    <hyperlink ref="V294" r:id="rId189" xr:uid="{00000000-0004-0000-0600-00005B040000}"/>
    <hyperlink ref="V295" r:id="rId190" xr:uid="{00000000-0004-0000-0600-00005C040000}"/>
    <hyperlink ref="V289" r:id="rId191" xr:uid="{00000000-0004-0000-0600-00005D040000}"/>
    <hyperlink ref="V291" r:id="rId192" xr:uid="{00000000-0004-0000-0600-00005E040000}"/>
    <hyperlink ref="V290" r:id="rId193" xr:uid="{00000000-0004-0000-0600-00005F040000}"/>
    <hyperlink ref="V298" r:id="rId194" xr:uid="{00000000-0004-0000-0600-000060040000}"/>
    <hyperlink ref="V297" r:id="rId195" xr:uid="{00000000-0004-0000-0600-000061040000}"/>
    <hyperlink ref="V299" r:id="rId196" xr:uid="{00000000-0004-0000-0600-000062040000}"/>
    <hyperlink ref="V303" r:id="rId197" xr:uid="{00000000-0004-0000-0600-000063040000}"/>
    <hyperlink ref="V300" r:id="rId198" xr:uid="{00000000-0004-0000-0600-000064040000}"/>
    <hyperlink ref="V301" r:id="rId199" xr:uid="{00000000-0004-0000-0600-000065040000}"/>
    <hyperlink ref="V305" r:id="rId200" xr:uid="{00000000-0004-0000-0600-000066040000}"/>
    <hyperlink ref="V306" r:id="rId201" xr:uid="{00000000-0004-0000-0600-000067040000}"/>
    <hyperlink ref="V307" r:id="rId202" xr:uid="{00000000-0004-0000-0600-000068040000}"/>
    <hyperlink ref="V309" r:id="rId203" xr:uid="{00000000-0004-0000-0600-000069040000}"/>
    <hyperlink ref="V308" r:id="rId204" xr:uid="{00000000-0004-0000-0600-00006A040000}"/>
    <hyperlink ref="V310" r:id="rId205" xr:uid="{00000000-0004-0000-0600-00006B040000}"/>
    <hyperlink ref="V311" r:id="rId206" xr:uid="{00000000-0004-0000-0600-00006C040000}"/>
    <hyperlink ref="V312" r:id="rId207" xr:uid="{00000000-0004-0000-0600-00006D040000}"/>
    <hyperlink ref="V313" r:id="rId208" xr:uid="{00000000-0004-0000-0600-00006E040000}"/>
    <hyperlink ref="V315" r:id="rId209" xr:uid="{00000000-0004-0000-0600-00006F040000}"/>
    <hyperlink ref="V314" r:id="rId210" xr:uid="{00000000-0004-0000-0600-000070040000}"/>
    <hyperlink ref="V316" r:id="rId211" xr:uid="{00000000-0004-0000-0600-000071040000}"/>
    <hyperlink ref="V317" r:id="rId212" xr:uid="{00000000-0004-0000-0600-000072040000}"/>
    <hyperlink ref="V353" r:id="rId213" xr:uid="{00000000-0004-0000-0600-000073040000}"/>
    <hyperlink ref="V357" r:id="rId214" display="http://www.klasektrading.cz/public/catalog/2018-2019.html" xr:uid="{00000000-0004-0000-0600-000074040000}"/>
    <hyperlink ref="V369" r:id="rId215" xr:uid="{00000000-0004-0000-0600-000075040000}"/>
    <hyperlink ref="V371" r:id="rId216" xr:uid="{00000000-0004-0000-0600-000076040000}"/>
    <hyperlink ref="V373" r:id="rId217" xr:uid="{00000000-0004-0000-0600-000077040000}"/>
    <hyperlink ref="V375" r:id="rId218" xr:uid="{00000000-0004-0000-0600-000078040000}"/>
    <hyperlink ref="V387" r:id="rId219" xr:uid="{00000000-0004-0000-0600-000079040000}"/>
    <hyperlink ref="V381" r:id="rId220" xr:uid="{00000000-0004-0000-0600-00007A040000}"/>
    <hyperlink ref="V377" r:id="rId221" xr:uid="{00000000-0004-0000-0600-00007B040000}"/>
    <hyperlink ref="V378" r:id="rId222" xr:uid="{00000000-0004-0000-0600-00007C040000}"/>
    <hyperlink ref="V380" r:id="rId223" xr:uid="{00000000-0004-0000-0600-00007D040000}"/>
    <hyperlink ref="V383" r:id="rId224" xr:uid="{00000000-0004-0000-0600-00007E040000}"/>
    <hyperlink ref="V391" r:id="rId225" xr:uid="{00000000-0004-0000-0600-00007F040000}"/>
    <hyperlink ref="V390" r:id="rId226" xr:uid="{00000000-0004-0000-0600-000080040000}"/>
    <hyperlink ref="V392" r:id="rId227" xr:uid="{00000000-0004-0000-0600-000081040000}"/>
    <hyperlink ref="V394" r:id="rId228" xr:uid="{00000000-0004-0000-0600-000082040000}"/>
    <hyperlink ref="V386" r:id="rId229" xr:uid="{00000000-0004-0000-0600-000083040000}"/>
    <hyperlink ref="V388" r:id="rId230" xr:uid="{00000000-0004-0000-0600-000084040000}"/>
    <hyperlink ref="V395" r:id="rId231" xr:uid="{00000000-0004-0000-0600-000085040000}"/>
    <hyperlink ref="V396" r:id="rId232" xr:uid="{00000000-0004-0000-0600-000086040000}"/>
    <hyperlink ref="V397" r:id="rId233" xr:uid="{00000000-0004-0000-0600-000087040000}"/>
    <hyperlink ref="V398" r:id="rId234" xr:uid="{00000000-0004-0000-0600-000088040000}"/>
    <hyperlink ref="V403" r:id="rId235" xr:uid="{00000000-0004-0000-0600-000089040000}"/>
    <hyperlink ref="V401" r:id="rId236" xr:uid="{00000000-0004-0000-0600-00008A040000}"/>
    <hyperlink ref="V402" r:id="rId237" xr:uid="{00000000-0004-0000-0600-00008B040000}"/>
    <hyperlink ref="V404" r:id="rId238" xr:uid="{00000000-0004-0000-0600-00008C040000}"/>
    <hyperlink ref="V406" r:id="rId239" xr:uid="{00000000-0004-0000-0600-00008D040000}"/>
    <hyperlink ref="V405" r:id="rId240" xr:uid="{00000000-0004-0000-0600-00008E040000}"/>
    <hyperlink ref="V407" r:id="rId241" xr:uid="{00000000-0004-0000-0600-00008F040000}"/>
    <hyperlink ref="V409" r:id="rId242" xr:uid="{00000000-0004-0000-0600-000090040000}"/>
    <hyperlink ref="V410" r:id="rId243" xr:uid="{00000000-0004-0000-0600-000091040000}"/>
    <hyperlink ref="V412" r:id="rId244" xr:uid="{00000000-0004-0000-0600-000092040000}"/>
    <hyperlink ref="V411" r:id="rId245" xr:uid="{00000000-0004-0000-0600-000093040000}"/>
    <hyperlink ref="V415" r:id="rId246" xr:uid="{00000000-0004-0000-0600-000094040000}"/>
    <hyperlink ref="V413" r:id="rId247" xr:uid="{00000000-0004-0000-0600-000095040000}"/>
    <hyperlink ref="V414" r:id="rId248" xr:uid="{00000000-0004-0000-0600-000096040000}"/>
    <hyperlink ref="V416" r:id="rId249" xr:uid="{00000000-0004-0000-0600-000097040000}"/>
    <hyperlink ref="V427" r:id="rId250" xr:uid="{00000000-0004-0000-0600-000098040000}"/>
    <hyperlink ref="V420" r:id="rId251" xr:uid="{00000000-0004-0000-0600-000099040000}"/>
    <hyperlink ref="V421" r:id="rId252" xr:uid="{00000000-0004-0000-0600-00009A040000}"/>
    <hyperlink ref="V425" r:id="rId253" xr:uid="{00000000-0004-0000-0600-00009B040000}"/>
    <hyperlink ref="V426" r:id="rId254" xr:uid="{00000000-0004-0000-0600-00009C040000}"/>
    <hyperlink ref="V424" r:id="rId255" xr:uid="{00000000-0004-0000-0600-00009D040000}"/>
    <hyperlink ref="V423" r:id="rId256" xr:uid="{00000000-0004-0000-0600-00009E040000}"/>
    <hyperlink ref="V422" r:id="rId257" xr:uid="{00000000-0004-0000-0600-00009F040000}"/>
    <hyperlink ref="V419" r:id="rId258" xr:uid="{00000000-0004-0000-0600-0000A0040000}"/>
    <hyperlink ref="V431" r:id="rId259" xr:uid="{00000000-0004-0000-0600-0000A1040000}"/>
    <hyperlink ref="V429" r:id="rId260" xr:uid="{00000000-0004-0000-0600-0000A2040000}"/>
    <hyperlink ref="V430" r:id="rId261" xr:uid="{00000000-0004-0000-0600-0000A3040000}"/>
    <hyperlink ref="V433" r:id="rId262" xr:uid="{00000000-0004-0000-0600-0000A4040000}"/>
    <hyperlink ref="V432" r:id="rId263" xr:uid="{00000000-0004-0000-0600-0000A5040000}"/>
    <hyperlink ref="V435" r:id="rId264" xr:uid="{00000000-0004-0000-0600-0000A6040000}"/>
    <hyperlink ref="V436" r:id="rId265" xr:uid="{00000000-0004-0000-0600-0000A7040000}"/>
    <hyperlink ref="V440" r:id="rId266" xr:uid="{00000000-0004-0000-0600-0000A8040000}"/>
    <hyperlink ref="V437" r:id="rId267" xr:uid="{00000000-0004-0000-0600-0000A9040000}"/>
    <hyperlink ref="V443" r:id="rId268" xr:uid="{00000000-0004-0000-0600-0000AA040000}"/>
    <hyperlink ref="V441" r:id="rId269" xr:uid="{00000000-0004-0000-0600-0000AB040000}"/>
    <hyperlink ref="V442" r:id="rId270" xr:uid="{00000000-0004-0000-0600-0000AC040000}"/>
    <hyperlink ref="V444" r:id="rId271" xr:uid="{00000000-0004-0000-0600-0000AD040000}"/>
    <hyperlink ref="V447" r:id="rId272" xr:uid="{00000000-0004-0000-0600-0000AE040000}"/>
    <hyperlink ref="V446" r:id="rId273" xr:uid="{00000000-0004-0000-0600-0000AF040000}"/>
    <hyperlink ref="V448" r:id="rId274" xr:uid="{00000000-0004-0000-0600-0000B0040000}"/>
    <hyperlink ref="V449" r:id="rId275" xr:uid="{00000000-0004-0000-0600-0000B1040000}"/>
    <hyperlink ref="V463" r:id="rId276" xr:uid="{00000000-0004-0000-0600-0000B2040000}"/>
    <hyperlink ref="V460" r:id="rId277" xr:uid="{00000000-0004-0000-0600-0000B3040000}"/>
    <hyperlink ref="V452" r:id="rId278" xr:uid="{00000000-0004-0000-0600-0000B4040000}"/>
    <hyperlink ref="V461" r:id="rId279" xr:uid="{00000000-0004-0000-0600-0000B5040000}"/>
    <hyperlink ref="V456" r:id="rId280" xr:uid="{00000000-0004-0000-0600-0000B6040000}"/>
    <hyperlink ref="V453" r:id="rId281" xr:uid="{00000000-0004-0000-0600-0000B7040000}"/>
    <hyperlink ref="V462" r:id="rId282" xr:uid="{00000000-0004-0000-0600-0000B8040000}"/>
    <hyperlink ref="V450" r:id="rId283" xr:uid="{00000000-0004-0000-0600-0000B9040000}"/>
    <hyperlink ref="V454" r:id="rId284" xr:uid="{00000000-0004-0000-0600-0000BA040000}"/>
    <hyperlink ref="V458" r:id="rId285" xr:uid="{00000000-0004-0000-0600-0000BB040000}"/>
    <hyperlink ref="V457" r:id="rId286" xr:uid="{00000000-0004-0000-0600-0000BC040000}"/>
    <hyperlink ref="V465" r:id="rId287" xr:uid="{00000000-0004-0000-0600-0000BD040000}"/>
    <hyperlink ref="V469" r:id="rId288" xr:uid="{00000000-0004-0000-0600-0000BE040000}"/>
    <hyperlink ref="V470" r:id="rId289" xr:uid="{00000000-0004-0000-0600-0000BF040000}"/>
    <hyperlink ref="V468" r:id="rId290" xr:uid="{00000000-0004-0000-0600-0000C0040000}"/>
    <hyperlink ref="V467" r:id="rId291" xr:uid="{00000000-0004-0000-0600-0000C1040000}"/>
    <hyperlink ref="V487" r:id="rId292" xr:uid="{00000000-0004-0000-0600-0000C2040000}"/>
    <hyperlink ref="V488" r:id="rId293" xr:uid="{00000000-0004-0000-0600-0000C3040000}"/>
    <hyperlink ref="V473" r:id="rId294" xr:uid="{00000000-0004-0000-0600-0000C4040000}"/>
    <hyperlink ref="V475" r:id="rId295" xr:uid="{00000000-0004-0000-0600-0000C5040000}"/>
    <hyperlink ref="V489" r:id="rId296" xr:uid="{00000000-0004-0000-0600-0000C6040000}"/>
    <hyperlink ref="V479" r:id="rId297" xr:uid="{00000000-0004-0000-0600-0000C7040000}"/>
    <hyperlink ref="V486" r:id="rId298" xr:uid="{00000000-0004-0000-0600-0000C8040000}"/>
    <hyperlink ref="V478" r:id="rId299" xr:uid="{00000000-0004-0000-0600-0000C9040000}"/>
    <hyperlink ref="V482" r:id="rId300" xr:uid="{00000000-0004-0000-0600-0000CA040000}"/>
    <hyperlink ref="V474" r:id="rId301" xr:uid="{00000000-0004-0000-0600-0000CB040000}"/>
    <hyperlink ref="V472" r:id="rId302" xr:uid="{00000000-0004-0000-0600-0000CC040000}"/>
    <hyperlink ref="V477" r:id="rId303" xr:uid="{00000000-0004-0000-0600-0000CD040000}"/>
    <hyperlink ref="V481" r:id="rId304" xr:uid="{00000000-0004-0000-0600-0000CE040000}"/>
    <hyperlink ref="V493" r:id="rId305" xr:uid="{00000000-0004-0000-0600-0000CF040000}"/>
    <hyperlink ref="V494" r:id="rId306" xr:uid="{00000000-0004-0000-0600-0000D0040000}"/>
    <hyperlink ref="V491" r:id="rId307" xr:uid="{00000000-0004-0000-0600-0000D1040000}"/>
    <hyperlink ref="V499" r:id="rId308" xr:uid="{00000000-0004-0000-0600-0000D2040000}"/>
    <hyperlink ref="V498" r:id="rId309" xr:uid="{00000000-0004-0000-0600-0000D3040000}"/>
    <hyperlink ref="V497" r:id="rId310" xr:uid="{00000000-0004-0000-0600-0000D4040000}"/>
    <hyperlink ref="V496" r:id="rId311" xr:uid="{00000000-0004-0000-0600-0000D5040000}"/>
    <hyperlink ref="V501" r:id="rId312" xr:uid="{00000000-0004-0000-0600-0000D6040000}"/>
    <hyperlink ref="V502" r:id="rId313" xr:uid="{00000000-0004-0000-0600-0000D7040000}"/>
    <hyperlink ref="V505" r:id="rId314" xr:uid="{00000000-0004-0000-0600-0000D8040000}"/>
    <hyperlink ref="V504" r:id="rId315" xr:uid="{00000000-0004-0000-0600-0000D9040000}"/>
    <hyperlink ref="V513" r:id="rId316" xr:uid="{00000000-0004-0000-0600-0000DA040000}"/>
    <hyperlink ref="V511" r:id="rId317" xr:uid="{00000000-0004-0000-0600-0000DB040000}"/>
    <hyperlink ref="V519" r:id="rId318" xr:uid="{00000000-0004-0000-0600-0000DC040000}"/>
    <hyperlink ref="V523" r:id="rId319" xr:uid="{00000000-0004-0000-0600-0000DD040000}"/>
    <hyperlink ref="V524" r:id="rId320" xr:uid="{00000000-0004-0000-0600-0000DE040000}"/>
    <hyperlink ref="V520" r:id="rId321" xr:uid="{00000000-0004-0000-0600-0000DF040000}"/>
    <hyperlink ref="V507" r:id="rId322" xr:uid="{00000000-0004-0000-0600-0000E0040000}"/>
    <hyperlink ref="V522" r:id="rId323" xr:uid="{00000000-0004-0000-0600-0000E1040000}"/>
    <hyperlink ref="V509" r:id="rId324" xr:uid="{00000000-0004-0000-0600-0000E2040000}"/>
    <hyperlink ref="V510" r:id="rId325" xr:uid="{00000000-0004-0000-0600-0000E3040000}"/>
    <hyperlink ref="V518" r:id="rId326" xr:uid="{00000000-0004-0000-0600-0000E4040000}"/>
    <hyperlink ref="V521" r:id="rId327" xr:uid="{00000000-0004-0000-0600-0000E5040000}"/>
    <hyperlink ref="V514" r:id="rId328" xr:uid="{00000000-0004-0000-0600-0000E6040000}"/>
    <hyperlink ref="V528" r:id="rId329" xr:uid="{00000000-0004-0000-0600-0000E7040000}"/>
    <hyperlink ref="V526" r:id="rId330" xr:uid="{00000000-0004-0000-0600-0000E8040000}"/>
    <hyperlink ref="V527" r:id="rId331" xr:uid="{00000000-0004-0000-0600-0000E9040000}"/>
    <hyperlink ref="V529" r:id="rId332" xr:uid="{00000000-0004-0000-0600-0000EA040000}"/>
    <hyperlink ref="V532" r:id="rId333" xr:uid="{00000000-0004-0000-0600-0000EB040000}"/>
    <hyperlink ref="V533" r:id="rId334" xr:uid="{00000000-0004-0000-0600-0000EC040000}"/>
    <hyperlink ref="V530" r:id="rId335" xr:uid="{00000000-0004-0000-0600-0000ED040000}"/>
    <hyperlink ref="V531" r:id="rId336" xr:uid="{00000000-0004-0000-0600-0000EE040000}"/>
    <hyperlink ref="V535" r:id="rId337" xr:uid="{00000000-0004-0000-0600-0000EF040000}"/>
    <hyperlink ref="V536" r:id="rId338" xr:uid="{00000000-0004-0000-0600-0000F0040000}"/>
    <hyperlink ref="V537" r:id="rId339" xr:uid="{00000000-0004-0000-0600-0000F1040000}"/>
    <hyperlink ref="V538" r:id="rId340" xr:uid="{00000000-0004-0000-0600-0000F2040000}"/>
    <hyperlink ref="V540" r:id="rId341" xr:uid="{00000000-0004-0000-0600-0000F3040000}"/>
    <hyperlink ref="V541" r:id="rId342" xr:uid="{00000000-0004-0000-0600-0000F4040000}"/>
    <hyperlink ref="V544" r:id="rId343" xr:uid="{00000000-0004-0000-0600-0000F5040000}"/>
    <hyperlink ref="V542" r:id="rId344" xr:uid="{00000000-0004-0000-0600-0000F6040000}"/>
    <hyperlink ref="V543" r:id="rId345" xr:uid="{00000000-0004-0000-0600-0000F7040000}"/>
    <hyperlink ref="V547" r:id="rId346" xr:uid="{00000000-0004-0000-0600-0000F8040000}"/>
    <hyperlink ref="V546" r:id="rId347" xr:uid="{00000000-0004-0000-0600-0000F9040000}"/>
    <hyperlink ref="V549" r:id="rId348" xr:uid="{00000000-0004-0000-0600-0000FA040000}"/>
    <hyperlink ref="V548" r:id="rId349" xr:uid="{00000000-0004-0000-0600-0000FB040000}"/>
    <hyperlink ref="V551" r:id="rId350" xr:uid="{00000000-0004-0000-0600-0000FC040000}"/>
    <hyperlink ref="V550" r:id="rId351" xr:uid="{00000000-0004-0000-0600-0000FD040000}"/>
    <hyperlink ref="V555" r:id="rId352" xr:uid="{00000000-0004-0000-0600-0000FE040000}"/>
    <hyperlink ref="V552" r:id="rId353" xr:uid="{00000000-0004-0000-0600-0000FF040000}"/>
    <hyperlink ref="V557" r:id="rId354" xr:uid="{00000000-0004-0000-0600-000000050000}"/>
    <hyperlink ref="V556" r:id="rId355" xr:uid="{00000000-0004-0000-0600-000001050000}"/>
    <hyperlink ref="V561" r:id="rId356" xr:uid="{00000000-0004-0000-0600-000002050000}"/>
    <hyperlink ref="V564" r:id="rId357" xr:uid="{00000000-0004-0000-0600-000003050000}"/>
    <hyperlink ref="V565" r:id="rId358" xr:uid="{00000000-0004-0000-0600-000004050000}"/>
    <hyperlink ref="V563" r:id="rId359" xr:uid="{00000000-0004-0000-0600-000005050000}"/>
    <hyperlink ref="V558" r:id="rId360" xr:uid="{00000000-0004-0000-0600-000006050000}"/>
    <hyperlink ref="V562" r:id="rId361" xr:uid="{00000000-0004-0000-0600-000007050000}"/>
    <hyperlink ref="V560" r:id="rId362" xr:uid="{00000000-0004-0000-0600-000008050000}"/>
    <hyperlink ref="V571" r:id="rId363" xr:uid="{00000000-0004-0000-0600-000009050000}"/>
    <hyperlink ref="V570" r:id="rId364" xr:uid="{00000000-0004-0000-0600-00000A050000}"/>
    <hyperlink ref="V567" r:id="rId365" xr:uid="{00000000-0004-0000-0600-00000B050000}"/>
    <hyperlink ref="V568" r:id="rId366" xr:uid="{00000000-0004-0000-0600-00000C050000}"/>
    <hyperlink ref="V569" r:id="rId367" xr:uid="{00000000-0004-0000-0600-00000D050000}"/>
    <hyperlink ref="V577" r:id="rId368" xr:uid="{00000000-0004-0000-0600-00000E050000}"/>
    <hyperlink ref="V576" r:id="rId369" xr:uid="{00000000-0004-0000-0600-00000F050000}"/>
    <hyperlink ref="V574" r:id="rId370" xr:uid="{00000000-0004-0000-0600-000010050000}"/>
    <hyperlink ref="V573" r:id="rId371" xr:uid="{00000000-0004-0000-0600-000011050000}"/>
    <hyperlink ref="V579" r:id="rId372" xr:uid="{00000000-0004-0000-0600-000012050000}"/>
    <hyperlink ref="V580" r:id="rId373" xr:uid="{00000000-0004-0000-0600-000013050000}"/>
    <hyperlink ref="V581" r:id="rId374" xr:uid="{00000000-0004-0000-0600-000014050000}"/>
    <hyperlink ref="V584" r:id="rId375" xr:uid="{00000000-0004-0000-0600-000015050000}"/>
    <hyperlink ref="V583" r:id="rId376" xr:uid="{00000000-0004-0000-0600-000016050000}"/>
    <hyperlink ref="V595" r:id="rId377" xr:uid="{00000000-0004-0000-0600-000017050000}"/>
    <hyperlink ref="V586" r:id="rId378" xr:uid="{00000000-0004-0000-0600-000018050000}"/>
    <hyperlink ref="V585" r:id="rId379" xr:uid="{00000000-0004-0000-0600-000019050000}"/>
    <hyperlink ref="V587" r:id="rId380" xr:uid="{00000000-0004-0000-0600-00001A050000}"/>
    <hyperlink ref="V589" r:id="rId381" xr:uid="{00000000-0004-0000-0600-00001B050000}"/>
    <hyperlink ref="V590" r:id="rId382" xr:uid="{00000000-0004-0000-0600-00001C050000}"/>
    <hyperlink ref="V593" r:id="rId383" xr:uid="{00000000-0004-0000-0600-00001D050000}"/>
    <hyperlink ref="V592" r:id="rId384" xr:uid="{00000000-0004-0000-0600-00001E050000}"/>
    <hyperlink ref="V596" r:id="rId385" xr:uid="{00000000-0004-0000-0600-00001F050000}"/>
    <hyperlink ref="V591" r:id="rId386" xr:uid="{00000000-0004-0000-0600-000020050000}"/>
    <hyperlink ref="V601" r:id="rId387" xr:uid="{00000000-0004-0000-0600-000021050000}"/>
    <hyperlink ref="V599" r:id="rId388" xr:uid="{00000000-0004-0000-0600-000022050000}"/>
    <hyperlink ref="V600" r:id="rId389" xr:uid="{00000000-0004-0000-0600-000023050000}"/>
    <hyperlink ref="V598" r:id="rId390" xr:uid="{00000000-0004-0000-0600-000024050000}"/>
    <hyperlink ref="V603" r:id="rId391" xr:uid="{00000000-0004-0000-0600-000025050000}"/>
    <hyperlink ref="V604" r:id="rId392" xr:uid="{00000000-0004-0000-0600-000026050000}"/>
    <hyperlink ref="V605" r:id="rId393" xr:uid="{00000000-0004-0000-0600-000027050000}"/>
    <hyperlink ref="V610" r:id="rId394" xr:uid="{00000000-0004-0000-0600-000028050000}"/>
    <hyperlink ref="V609" r:id="rId395" xr:uid="{00000000-0004-0000-0600-000029050000}"/>
    <hyperlink ref="V608" r:id="rId396" xr:uid="{00000000-0004-0000-0600-00002A050000}"/>
    <hyperlink ref="V607" r:id="rId397" xr:uid="{00000000-0004-0000-0600-00002B050000}"/>
    <hyperlink ref="V611" r:id="rId398" xr:uid="{00000000-0004-0000-0600-00002C050000}"/>
    <hyperlink ref="V614" r:id="rId399" xr:uid="{00000000-0004-0000-0600-00002D050000}"/>
    <hyperlink ref="V613" r:id="rId400" xr:uid="{00000000-0004-0000-0600-00002E050000}"/>
    <hyperlink ref="V616" r:id="rId401" xr:uid="{00000000-0004-0000-0600-00002F050000}"/>
    <hyperlink ref="V617" r:id="rId402" xr:uid="{00000000-0004-0000-0600-000030050000}"/>
    <hyperlink ref="V621" r:id="rId403" xr:uid="{00000000-0004-0000-0600-000031050000}"/>
    <hyperlink ref="V619" r:id="rId404" xr:uid="{00000000-0004-0000-0600-000032050000}"/>
    <hyperlink ref="V615" r:id="rId405" xr:uid="{00000000-0004-0000-0600-000033050000}"/>
    <hyperlink ref="V620" r:id="rId406" xr:uid="{00000000-0004-0000-0600-000034050000}"/>
    <hyperlink ref="V624" r:id="rId407" xr:uid="{00000000-0004-0000-0600-000035050000}"/>
    <hyperlink ref="V626" r:id="rId408" xr:uid="{00000000-0004-0000-0600-000036050000}"/>
    <hyperlink ref="V627" r:id="rId409" xr:uid="{00000000-0004-0000-0600-000037050000}"/>
    <hyperlink ref="V628" r:id="rId410" xr:uid="{00000000-0004-0000-0600-000038050000}"/>
    <hyperlink ref="V625" r:id="rId411" xr:uid="{00000000-0004-0000-0600-000039050000}"/>
    <hyperlink ref="V629" r:id="rId412" xr:uid="{00000000-0004-0000-0600-00003A050000}"/>
    <hyperlink ref="V630" r:id="rId413" xr:uid="{00000000-0004-0000-0600-00003B050000}"/>
    <hyperlink ref="V623" r:id="rId414" xr:uid="{00000000-0004-0000-0600-00003C050000}"/>
    <hyperlink ref="V631" r:id="rId415" xr:uid="{00000000-0004-0000-0600-00003D050000}"/>
    <hyperlink ref="V633" r:id="rId416" xr:uid="{00000000-0004-0000-0600-00003E050000}"/>
    <hyperlink ref="V636" r:id="rId417" xr:uid="{00000000-0004-0000-0600-00003F050000}"/>
    <hyperlink ref="V635" r:id="rId418" xr:uid="{00000000-0004-0000-0600-000040050000}"/>
    <hyperlink ref="V637" r:id="rId419" xr:uid="{00000000-0004-0000-0600-000041050000}"/>
    <hyperlink ref="V639" r:id="rId420" xr:uid="{00000000-0004-0000-0600-000042050000}"/>
    <hyperlink ref="V638" r:id="rId421" xr:uid="{00000000-0004-0000-0600-000043050000}"/>
    <hyperlink ref="V642" r:id="rId422" xr:uid="{00000000-0004-0000-0600-000044050000}"/>
    <hyperlink ref="V643" r:id="rId423" xr:uid="{00000000-0004-0000-0600-000045050000}"/>
    <hyperlink ref="V641" r:id="rId424" xr:uid="{00000000-0004-0000-0600-000046050000}"/>
    <hyperlink ref="V645" r:id="rId425" xr:uid="{00000000-0004-0000-0600-000047050000}"/>
    <hyperlink ref="V644" r:id="rId426" xr:uid="{00000000-0004-0000-0600-000048050000}"/>
    <hyperlink ref="V648" r:id="rId427" xr:uid="{00000000-0004-0000-0600-000049050000}"/>
    <hyperlink ref="V647" r:id="rId428" xr:uid="{00000000-0004-0000-0600-00004A050000}"/>
    <hyperlink ref="V650" r:id="rId429" xr:uid="{00000000-0004-0000-0600-00004B050000}"/>
    <hyperlink ref="V651" r:id="rId430" xr:uid="{00000000-0004-0000-0600-00004C050000}"/>
    <hyperlink ref="V649" r:id="rId431" xr:uid="{00000000-0004-0000-0600-00004D050000}"/>
    <hyperlink ref="V652" r:id="rId432" xr:uid="{00000000-0004-0000-0600-00004E050000}"/>
    <hyperlink ref="V655" r:id="rId433" xr:uid="{00000000-0004-0000-0600-00004F050000}"/>
    <hyperlink ref="V654" r:id="rId434" xr:uid="{00000000-0004-0000-0600-000050050000}"/>
    <hyperlink ref="V656" r:id="rId435" xr:uid="{00000000-0004-0000-0600-000051050000}"/>
    <hyperlink ref="V657" r:id="rId436" xr:uid="{00000000-0004-0000-0600-000052050000}"/>
    <hyperlink ref="V658" r:id="rId437" xr:uid="{00000000-0004-0000-0600-000053050000}"/>
    <hyperlink ref="V660" r:id="rId438" xr:uid="{00000000-0004-0000-0600-000054050000}"/>
    <hyperlink ref="V661" r:id="rId439" xr:uid="{00000000-0004-0000-0600-000055050000}"/>
    <hyperlink ref="V662" r:id="rId440" xr:uid="{00000000-0004-0000-0600-000056050000}"/>
    <hyperlink ref="V663" r:id="rId441" xr:uid="{00000000-0004-0000-0600-000057050000}"/>
    <hyperlink ref="V664" r:id="rId442" xr:uid="{00000000-0004-0000-0600-000058050000}"/>
    <hyperlink ref="V666" r:id="rId443" xr:uid="{00000000-0004-0000-0600-000059050000}"/>
    <hyperlink ref="V667" r:id="rId444" xr:uid="{00000000-0004-0000-0600-00005A050000}"/>
    <hyperlink ref="V669" r:id="rId445" xr:uid="{00000000-0004-0000-0600-00005B050000}"/>
    <hyperlink ref="V670" r:id="rId446" xr:uid="{00000000-0004-0000-0600-00005C050000}"/>
    <hyperlink ref="V671" r:id="rId447" xr:uid="{00000000-0004-0000-0600-00005D050000}"/>
    <hyperlink ref="V673" r:id="rId448" xr:uid="{00000000-0004-0000-0600-00005E050000}"/>
    <hyperlink ref="V674" r:id="rId449" xr:uid="{00000000-0004-0000-0600-00005F050000}"/>
    <hyperlink ref="V675" r:id="rId450" xr:uid="{00000000-0004-0000-0600-000060050000}"/>
    <hyperlink ref="V676" r:id="rId451" xr:uid="{00000000-0004-0000-0600-000061050000}"/>
    <hyperlink ref="V678" r:id="rId452" xr:uid="{00000000-0004-0000-0600-000062050000}"/>
    <hyperlink ref="V679" r:id="rId453" xr:uid="{00000000-0004-0000-0600-000063050000}"/>
    <hyperlink ref="V680" r:id="rId454" xr:uid="{00000000-0004-0000-0600-000064050000}"/>
    <hyperlink ref="V684" r:id="rId455" xr:uid="{00000000-0004-0000-0600-000065050000}"/>
    <hyperlink ref="V683" r:id="rId456" xr:uid="{00000000-0004-0000-0600-000066050000}"/>
    <hyperlink ref="V682" r:id="rId457" xr:uid="{00000000-0004-0000-0600-000067050000}"/>
    <hyperlink ref="V686" r:id="rId458" xr:uid="{00000000-0004-0000-0600-000068050000}"/>
    <hyperlink ref="V685" r:id="rId459" xr:uid="{00000000-0004-0000-0600-000069050000}"/>
    <hyperlink ref="V688" r:id="rId460" xr:uid="{00000000-0004-0000-0600-00006A050000}"/>
    <hyperlink ref="V690" r:id="rId461" xr:uid="{00000000-0004-0000-0600-00006B050000}"/>
    <hyperlink ref="V689" r:id="rId462" xr:uid="{00000000-0004-0000-0600-00006C050000}"/>
    <hyperlink ref="V687" r:id="rId463" xr:uid="{00000000-0004-0000-0600-00006D050000}"/>
    <hyperlink ref="V692" r:id="rId464" xr:uid="{00000000-0004-0000-0600-00006E050000}"/>
    <hyperlink ref="V695" r:id="rId465" xr:uid="{00000000-0004-0000-0600-00006F050000}"/>
    <hyperlink ref="V696" r:id="rId466" xr:uid="{00000000-0004-0000-0600-000070050000}"/>
    <hyperlink ref="V694" r:id="rId467" xr:uid="{00000000-0004-0000-0600-000071050000}"/>
    <hyperlink ref="V700" r:id="rId468" xr:uid="{00000000-0004-0000-0600-000072050000}"/>
    <hyperlink ref="V697" r:id="rId469" xr:uid="{00000000-0004-0000-0600-000073050000}"/>
    <hyperlink ref="V699" r:id="rId470" xr:uid="{00000000-0004-0000-0600-000074050000}"/>
    <hyperlink ref="V702" r:id="rId471" xr:uid="{00000000-0004-0000-0600-000075050000}"/>
    <hyperlink ref="V701" r:id="rId472" xr:uid="{00000000-0004-0000-0600-000076050000}"/>
    <hyperlink ref="V708" r:id="rId473" xr:uid="{00000000-0004-0000-0600-000077050000}"/>
    <hyperlink ref="V705" r:id="rId474" xr:uid="{00000000-0004-0000-0600-000078050000}"/>
    <hyperlink ref="V706" r:id="rId475" xr:uid="{00000000-0004-0000-0600-000079050000}"/>
    <hyperlink ref="V707" r:id="rId476" xr:uid="{00000000-0004-0000-0600-00007A050000}"/>
    <hyperlink ref="V709" r:id="rId477" xr:uid="{00000000-0004-0000-0600-00007B050000}"/>
    <hyperlink ref="V712" r:id="rId478" xr:uid="{00000000-0004-0000-0600-00007C050000}"/>
    <hyperlink ref="V714" r:id="rId479" xr:uid="{00000000-0004-0000-0600-00007D050000}"/>
    <hyperlink ref="V715" r:id="rId480" xr:uid="{00000000-0004-0000-0600-00007E050000}"/>
    <hyperlink ref="V711" r:id="rId481" xr:uid="{00000000-0004-0000-0600-00007F050000}"/>
    <hyperlink ref="V720" r:id="rId482" xr:uid="{00000000-0004-0000-0600-000080050000}"/>
    <hyperlink ref="V717" r:id="rId483" xr:uid="{00000000-0004-0000-0600-000081050000}"/>
    <hyperlink ref="V719" r:id="rId484" xr:uid="{00000000-0004-0000-0600-000082050000}"/>
    <hyperlink ref="V718" r:id="rId485" xr:uid="{00000000-0004-0000-0600-000083050000}"/>
    <hyperlink ref="V722" r:id="rId486" xr:uid="{00000000-0004-0000-0600-000084050000}"/>
    <hyperlink ref="V723" r:id="rId487" xr:uid="{00000000-0004-0000-0600-000085050000}"/>
    <hyperlink ref="V724" r:id="rId488" xr:uid="{00000000-0004-0000-0600-000086050000}"/>
    <hyperlink ref="V726" r:id="rId489" xr:uid="{00000000-0004-0000-0600-000087050000}"/>
    <hyperlink ref="V727" r:id="rId490" xr:uid="{00000000-0004-0000-0600-000088050000}"/>
    <hyperlink ref="V729" r:id="rId491" xr:uid="{00000000-0004-0000-0600-000089050000}"/>
    <hyperlink ref="V730" r:id="rId492" xr:uid="{00000000-0004-0000-0600-00008A050000}"/>
    <hyperlink ref="V733" r:id="rId493" xr:uid="{00000000-0004-0000-0600-00008B050000}"/>
    <hyperlink ref="V734" r:id="rId494" xr:uid="{00000000-0004-0000-0600-00008C050000}"/>
    <hyperlink ref="V731" r:id="rId495" xr:uid="{00000000-0004-0000-0600-00008D050000}"/>
    <hyperlink ref="V732" r:id="rId496" xr:uid="{00000000-0004-0000-0600-00008E050000}"/>
    <hyperlink ref="V736" r:id="rId497" xr:uid="{00000000-0004-0000-0600-00008F050000}"/>
    <hyperlink ref="V747" r:id="rId498" xr:uid="{00000000-0004-0000-0600-000090050000}"/>
    <hyperlink ref="V744" r:id="rId499" xr:uid="{00000000-0004-0000-0600-000091050000}"/>
    <hyperlink ref="V745" r:id="rId500" xr:uid="{00000000-0004-0000-0600-000092050000}"/>
    <hyperlink ref="V749" r:id="rId501" xr:uid="{00000000-0004-0000-0600-000093050000}"/>
    <hyperlink ref="V748" r:id="rId502" xr:uid="{00000000-0004-0000-0600-000094050000}"/>
    <hyperlink ref="V742" r:id="rId503" xr:uid="{00000000-0004-0000-0600-000095050000}"/>
    <hyperlink ref="V740" r:id="rId504" xr:uid="{00000000-0004-0000-0600-000096050000}"/>
    <hyperlink ref="V739" r:id="rId505" xr:uid="{00000000-0004-0000-0600-000097050000}"/>
    <hyperlink ref="V738" r:id="rId506" xr:uid="{00000000-0004-0000-0600-000098050000}"/>
    <hyperlink ref="V746" r:id="rId507" xr:uid="{00000000-0004-0000-0600-000099050000}"/>
    <hyperlink ref="V741" r:id="rId508" xr:uid="{00000000-0004-0000-0600-00009A050000}"/>
    <hyperlink ref="V737" r:id="rId509" xr:uid="{00000000-0004-0000-0600-00009B050000}"/>
    <hyperlink ref="V752" r:id="rId510" xr:uid="{00000000-0004-0000-0600-00009C050000}"/>
    <hyperlink ref="V751" r:id="rId511" xr:uid="{00000000-0004-0000-0600-00009D050000}"/>
    <hyperlink ref="V753" r:id="rId512" xr:uid="{00000000-0004-0000-0600-00009E050000}"/>
    <hyperlink ref="V762" r:id="rId513" xr:uid="{00000000-0004-0000-0600-00009F050000}"/>
    <hyperlink ref="V759" r:id="rId514" xr:uid="{00000000-0004-0000-0600-0000A0050000}"/>
    <hyperlink ref="V757" r:id="rId515" xr:uid="{00000000-0004-0000-0600-0000A1050000}"/>
    <hyperlink ref="V763" r:id="rId516" xr:uid="{00000000-0004-0000-0600-0000A2050000}"/>
    <hyperlink ref="V758" r:id="rId517" xr:uid="{00000000-0004-0000-0600-0000A3050000}"/>
    <hyperlink ref="V755" r:id="rId518" xr:uid="{00000000-0004-0000-0600-0000A4050000}"/>
    <hyperlink ref="V756" r:id="rId519" xr:uid="{00000000-0004-0000-0600-0000A5050000}"/>
    <hyperlink ref="V760" r:id="rId520" xr:uid="{00000000-0004-0000-0600-0000A6050000}"/>
    <hyperlink ref="V761" r:id="rId521" xr:uid="{00000000-0004-0000-0600-0000A7050000}"/>
    <hyperlink ref="V765" r:id="rId522" xr:uid="{00000000-0004-0000-0600-0000A8050000}"/>
    <hyperlink ref="V767" r:id="rId523" xr:uid="{00000000-0004-0000-0600-0000A9050000}"/>
    <hyperlink ref="V768" r:id="rId524" xr:uid="{00000000-0004-0000-0600-0000AA050000}"/>
    <hyperlink ref="V769" r:id="rId525" xr:uid="{00000000-0004-0000-0600-0000AB050000}"/>
    <hyperlink ref="V770" r:id="rId526" xr:uid="{00000000-0004-0000-0600-0000AC050000}"/>
    <hyperlink ref="V771" r:id="rId527" xr:uid="{00000000-0004-0000-0600-0000AD050000}"/>
    <hyperlink ref="V773" r:id="rId528" xr:uid="{00000000-0004-0000-0600-0000AE050000}"/>
    <hyperlink ref="V774" r:id="rId529" xr:uid="{00000000-0004-0000-0600-0000AF050000}"/>
    <hyperlink ref="V775" r:id="rId530" xr:uid="{00000000-0004-0000-0600-0000B0050000}"/>
    <hyperlink ref="V777" r:id="rId531" xr:uid="{00000000-0004-0000-0600-0000B1050000}"/>
    <hyperlink ref="V778" r:id="rId532" xr:uid="{00000000-0004-0000-0600-0000B2050000}"/>
    <hyperlink ref="V780" r:id="rId533" xr:uid="{00000000-0004-0000-0600-0000B3050000}"/>
    <hyperlink ref="V782" r:id="rId534" xr:uid="{00000000-0004-0000-0600-0000B4050000}"/>
    <hyperlink ref="V781" r:id="rId535" xr:uid="{00000000-0004-0000-0600-0000B5050000}"/>
    <hyperlink ref="V788" r:id="rId536" xr:uid="{00000000-0004-0000-0600-0000B6050000}"/>
    <hyperlink ref="V786" r:id="rId537" xr:uid="{00000000-0004-0000-0600-0000B7050000}"/>
    <hyperlink ref="V785" r:id="rId538" xr:uid="{00000000-0004-0000-0600-0000B8050000}"/>
    <hyperlink ref="V790" r:id="rId539" xr:uid="{00000000-0004-0000-0600-0000B9050000}"/>
    <hyperlink ref="V792" r:id="rId540" xr:uid="{00000000-0004-0000-0600-0000BA050000}"/>
    <hyperlink ref="V789" r:id="rId541" xr:uid="{00000000-0004-0000-0600-0000BB050000}"/>
    <hyperlink ref="V791" r:id="rId542" xr:uid="{00000000-0004-0000-0600-0000BC050000}"/>
    <hyperlink ref="V794" r:id="rId543" xr:uid="{00000000-0004-0000-0600-0000BD050000}"/>
    <hyperlink ref="V784" r:id="rId544" xr:uid="{00000000-0004-0000-0600-0000BE050000}"/>
    <hyperlink ref="V787" r:id="rId545" xr:uid="{00000000-0004-0000-0600-0000BF050000}"/>
    <hyperlink ref="V793" r:id="rId546" xr:uid="{00000000-0004-0000-0600-0000C0050000}"/>
    <hyperlink ref="V799" r:id="rId547" xr:uid="{00000000-0004-0000-0600-0000C1050000}"/>
    <hyperlink ref="V797" r:id="rId548" xr:uid="{00000000-0004-0000-0600-0000C2050000}"/>
    <hyperlink ref="V796" r:id="rId549" xr:uid="{00000000-0004-0000-0600-0000C3050000}"/>
    <hyperlink ref="V798" r:id="rId550" xr:uid="{00000000-0004-0000-0600-0000C4050000}"/>
    <hyperlink ref="V803" r:id="rId551" xr:uid="{00000000-0004-0000-0600-0000C5050000}"/>
    <hyperlink ref="V802" r:id="rId552" xr:uid="{00000000-0004-0000-0600-0000C6050000}"/>
    <hyperlink ref="V801" r:id="rId553" xr:uid="{00000000-0004-0000-0600-0000C7050000}"/>
    <hyperlink ref="V800" r:id="rId554" xr:uid="{00000000-0004-0000-0600-0000C8050000}"/>
    <hyperlink ref="V804" r:id="rId555" xr:uid="{00000000-0004-0000-0600-0000C9050000}"/>
    <hyperlink ref="V805" r:id="rId556" xr:uid="{00000000-0004-0000-0600-0000CA050000}"/>
    <hyperlink ref="V807" r:id="rId557" xr:uid="{00000000-0004-0000-0600-0000CB050000}"/>
    <hyperlink ref="V808" r:id="rId558" xr:uid="{00000000-0004-0000-0600-0000CC050000}"/>
    <hyperlink ref="V809" r:id="rId559" xr:uid="{00000000-0004-0000-0600-0000CD050000}"/>
    <hyperlink ref="V806" r:id="rId560" xr:uid="{00000000-0004-0000-0600-0000CE050000}"/>
    <hyperlink ref="V810" r:id="rId561" xr:uid="{00000000-0004-0000-0600-0000CF050000}"/>
    <hyperlink ref="V812" r:id="rId562" xr:uid="{00000000-0004-0000-0600-0000D0050000}"/>
    <hyperlink ref="V811" r:id="rId563" xr:uid="{00000000-0004-0000-0600-0000D1050000}"/>
    <hyperlink ref="V814" r:id="rId564" xr:uid="{00000000-0004-0000-0600-0000D2050000}"/>
    <hyperlink ref="V815" r:id="rId565" xr:uid="{00000000-0004-0000-0600-0000D3050000}"/>
    <hyperlink ref="V817" r:id="rId566" xr:uid="{00000000-0004-0000-0600-0000D4050000}"/>
    <hyperlink ref="V819" r:id="rId567" xr:uid="{00000000-0004-0000-0600-0000D5050000}"/>
    <hyperlink ref="V822" r:id="rId568" xr:uid="{00000000-0004-0000-0600-0000D6050000}"/>
    <hyperlink ref="V820" r:id="rId569" xr:uid="{00000000-0004-0000-0600-0000D7050000}"/>
    <hyperlink ref="V821" r:id="rId570" xr:uid="{00000000-0004-0000-0600-0000D8050000}"/>
    <hyperlink ref="V823" r:id="rId571" xr:uid="{00000000-0004-0000-0600-0000D9050000}"/>
    <hyperlink ref="V828" r:id="rId572" xr:uid="{00000000-0004-0000-0600-0000DA050000}"/>
    <hyperlink ref="V830" r:id="rId573" xr:uid="{00000000-0004-0000-0600-0000DB050000}"/>
    <hyperlink ref="V827" r:id="rId574" xr:uid="{00000000-0004-0000-0600-0000DC050000}"/>
    <hyperlink ref="V826" r:id="rId575" xr:uid="{00000000-0004-0000-0600-0000DD050000}"/>
    <hyperlink ref="V829" r:id="rId576" xr:uid="{00000000-0004-0000-0600-0000DE050000}"/>
    <hyperlink ref="V825" r:id="rId577" xr:uid="{00000000-0004-0000-0600-0000DF050000}"/>
    <hyperlink ref="V832" r:id="rId578" xr:uid="{00000000-0004-0000-0600-0000E0050000}"/>
    <hyperlink ref="V833" r:id="rId579" xr:uid="{00000000-0004-0000-0600-0000E1050000}"/>
    <hyperlink ref="V834" r:id="rId580" xr:uid="{00000000-0004-0000-0600-0000E2050000}"/>
    <hyperlink ref="V837" r:id="rId581" xr:uid="{00000000-0004-0000-0600-0000E3050000}"/>
    <hyperlink ref="V836" r:id="rId582" xr:uid="{00000000-0004-0000-0600-0000E4050000}"/>
    <hyperlink ref="V838" r:id="rId583" xr:uid="{00000000-0004-0000-0600-0000E5050000}"/>
    <hyperlink ref="V840" r:id="rId584" xr:uid="{00000000-0004-0000-0600-0000E6050000}"/>
    <hyperlink ref="V841" r:id="rId585" xr:uid="{00000000-0004-0000-0600-0000E7050000}"/>
    <hyperlink ref="V843" r:id="rId586" xr:uid="{00000000-0004-0000-0600-0000E8050000}"/>
    <hyperlink ref="V846" r:id="rId587" xr:uid="{00000000-0004-0000-0600-0000E9050000}"/>
    <hyperlink ref="V845" r:id="rId588" xr:uid="{00000000-0004-0000-0600-0000EA050000}"/>
    <hyperlink ref="V848" r:id="rId589" xr:uid="{00000000-0004-0000-0600-0000EB050000}"/>
    <hyperlink ref="V850" r:id="rId590" xr:uid="{00000000-0004-0000-0600-0000EC050000}"/>
    <hyperlink ref="V858" r:id="rId591" xr:uid="{00000000-0004-0000-0600-0000ED050000}"/>
    <hyperlink ref="V864" r:id="rId592" xr:uid="{00000000-0004-0000-0600-0000EE050000}"/>
    <hyperlink ref="V856" r:id="rId593" xr:uid="{00000000-0004-0000-0600-0000EF050000}"/>
    <hyperlink ref="V857" r:id="rId594" xr:uid="{00000000-0004-0000-0600-0000F0050000}"/>
    <hyperlink ref="V853" r:id="rId595" xr:uid="{00000000-0004-0000-0600-0000F1050000}"/>
    <hyperlink ref="V854" r:id="rId596" xr:uid="{00000000-0004-0000-0600-0000F2050000}"/>
    <hyperlink ref="V867" r:id="rId597" xr:uid="{00000000-0004-0000-0600-0000F3050000}"/>
    <hyperlink ref="V860" r:id="rId598" xr:uid="{00000000-0004-0000-0600-0000F4050000}"/>
    <hyperlink ref="V862" r:id="rId599" xr:uid="{00000000-0004-0000-0600-0000F5050000}"/>
    <hyperlink ref="V852" r:id="rId600" xr:uid="{00000000-0004-0000-0600-0000F6050000}"/>
    <hyperlink ref="V865" r:id="rId601" xr:uid="{00000000-0004-0000-0600-0000F7050000}"/>
    <hyperlink ref="V868" r:id="rId602" xr:uid="{00000000-0004-0000-0600-0000F8050000}"/>
    <hyperlink ref="V874" r:id="rId603" xr:uid="{00000000-0004-0000-0600-0000F9050000}"/>
    <hyperlink ref="V876" r:id="rId604" xr:uid="{00000000-0004-0000-0600-0000FA050000}"/>
    <hyperlink ref="V875" r:id="rId605" xr:uid="{00000000-0004-0000-0600-0000FB050000}"/>
    <hyperlink ref="V878" r:id="rId606" xr:uid="{00000000-0004-0000-0600-0000FC050000}"/>
    <hyperlink ref="V879" r:id="rId607" xr:uid="{00000000-0004-0000-0600-0000FD050000}"/>
    <hyperlink ref="V870" r:id="rId608" xr:uid="{00000000-0004-0000-0600-0000FE050000}"/>
    <hyperlink ref="V872" r:id="rId609" xr:uid="{00000000-0004-0000-0600-0000FF050000}"/>
    <hyperlink ref="V881" r:id="rId610" xr:uid="{00000000-0004-0000-0600-000000060000}"/>
    <hyperlink ref="V880" r:id="rId611" xr:uid="{00000000-0004-0000-0600-000001060000}"/>
    <hyperlink ref="V884" r:id="rId612" xr:uid="{00000000-0004-0000-0600-000002060000}"/>
    <hyperlink ref="V883" r:id="rId613" xr:uid="{00000000-0004-0000-0600-000003060000}"/>
    <hyperlink ref="V885" r:id="rId614" xr:uid="{00000000-0004-0000-0600-000004060000}"/>
    <hyperlink ref="V890" r:id="rId615" xr:uid="{00000000-0004-0000-0600-000005060000}"/>
    <hyperlink ref="V887" r:id="rId616" xr:uid="{00000000-0004-0000-0600-000006060000}"/>
    <hyperlink ref="V889" r:id="rId617" xr:uid="{00000000-0004-0000-0600-000007060000}"/>
    <hyperlink ref="V904" r:id="rId618" xr:uid="{00000000-0004-0000-0600-000008060000}"/>
    <hyperlink ref="V905" r:id="rId619" xr:uid="{00000000-0004-0000-0600-000009060000}"/>
    <hyperlink ref="V907" r:id="rId620" xr:uid="{00000000-0004-0000-0600-00000A060000}"/>
    <hyperlink ref="V888" r:id="rId621" xr:uid="{00000000-0004-0000-0600-00000B060000}"/>
    <hyperlink ref="V895" r:id="rId622" xr:uid="{00000000-0004-0000-0600-00000C060000}"/>
    <hyperlink ref="V892" r:id="rId623" xr:uid="{00000000-0004-0000-0600-00000D060000}"/>
    <hyperlink ref="V893" r:id="rId624" xr:uid="{00000000-0004-0000-0600-00000E060000}"/>
    <hyperlink ref="V896" r:id="rId625" xr:uid="{00000000-0004-0000-0600-00000F060000}"/>
    <hyperlink ref="V908" r:id="rId626" xr:uid="{00000000-0004-0000-0600-000010060000}"/>
    <hyperlink ref="V910" r:id="rId627" xr:uid="{00000000-0004-0000-0600-000011060000}"/>
    <hyperlink ref="V911" r:id="rId628" xr:uid="{00000000-0004-0000-0600-000012060000}"/>
    <hyperlink ref="V916" r:id="rId629" xr:uid="{00000000-0004-0000-0600-000013060000}"/>
    <hyperlink ref="V918" r:id="rId630" xr:uid="{00000000-0004-0000-0600-000014060000}"/>
    <hyperlink ref="V921" r:id="rId631" xr:uid="{00000000-0004-0000-0600-000015060000}"/>
    <hyperlink ref="V914" r:id="rId632" xr:uid="{00000000-0004-0000-0600-000016060000}"/>
    <hyperlink ref="V919" r:id="rId633" xr:uid="{00000000-0004-0000-0600-000017060000}"/>
    <hyperlink ref="V923" r:id="rId634" xr:uid="{00000000-0004-0000-0600-000018060000}"/>
    <hyperlink ref="V924" r:id="rId635" xr:uid="{00000000-0004-0000-0600-000019060000}"/>
    <hyperlink ref="V926" r:id="rId636" xr:uid="{00000000-0004-0000-0600-00001A060000}"/>
    <hyperlink ref="V927" r:id="rId637" xr:uid="{00000000-0004-0000-0600-00001B060000}"/>
    <hyperlink ref="V929" r:id="rId638" xr:uid="{00000000-0004-0000-0600-00001C060000}"/>
    <hyperlink ref="V930" r:id="rId639" xr:uid="{00000000-0004-0000-0600-00001D060000}"/>
    <hyperlink ref="V931" r:id="rId640" xr:uid="{00000000-0004-0000-0600-00001E060000}"/>
    <hyperlink ref="V935" r:id="rId641" xr:uid="{00000000-0004-0000-0600-00001F060000}"/>
    <hyperlink ref="V941" r:id="rId642" xr:uid="{00000000-0004-0000-0600-000020060000}"/>
    <hyperlink ref="V937" r:id="rId643" xr:uid="{00000000-0004-0000-0600-000021060000}"/>
    <hyperlink ref="V939" r:id="rId644" xr:uid="{00000000-0004-0000-0600-000022060000}"/>
    <hyperlink ref="V933" r:id="rId645" xr:uid="{00000000-0004-0000-0600-000023060000}"/>
    <hyperlink ref="V942" r:id="rId646" xr:uid="{00000000-0004-0000-0600-000024060000}"/>
    <hyperlink ref="V947" r:id="rId647" xr:uid="{00000000-0004-0000-0600-000025060000}"/>
    <hyperlink ref="V946" r:id="rId648" xr:uid="{00000000-0004-0000-0600-000026060000}"/>
    <hyperlink ref="V944" r:id="rId649" xr:uid="{00000000-0004-0000-0600-000027060000}"/>
    <hyperlink ref="V952" r:id="rId650" xr:uid="{00000000-0004-0000-0600-000028060000}"/>
    <hyperlink ref="V948" r:id="rId651" xr:uid="{00000000-0004-0000-0600-000029060000}"/>
    <hyperlink ref="V945" r:id="rId652" xr:uid="{00000000-0004-0000-0600-00002A060000}"/>
    <hyperlink ref="V950" r:id="rId653" xr:uid="{00000000-0004-0000-0600-00002B060000}"/>
    <hyperlink ref="V953" r:id="rId654" xr:uid="{00000000-0004-0000-0600-00002C060000}"/>
    <hyperlink ref="V954" r:id="rId655" xr:uid="{00000000-0004-0000-0600-00002D060000}"/>
    <hyperlink ref="V956" r:id="rId656" xr:uid="{00000000-0004-0000-0600-00002E060000}"/>
    <hyperlink ref="V957" r:id="rId657" xr:uid="{00000000-0004-0000-0600-00002F060000}"/>
    <hyperlink ref="V958" r:id="rId658" xr:uid="{00000000-0004-0000-0600-000030060000}"/>
    <hyperlink ref="V959" r:id="rId659" xr:uid="{00000000-0004-0000-0600-000031060000}"/>
    <hyperlink ref="V961" r:id="rId660" xr:uid="{00000000-0004-0000-0600-000032060000}"/>
    <hyperlink ref="V963" r:id="rId661" xr:uid="{00000000-0004-0000-0600-000033060000}"/>
    <hyperlink ref="V962" r:id="rId662" xr:uid="{00000000-0004-0000-0600-000034060000}"/>
    <hyperlink ref="V964" r:id="rId663" xr:uid="{00000000-0004-0000-0600-000035060000}"/>
    <hyperlink ref="V965" r:id="rId664" xr:uid="{00000000-0004-0000-0600-000036060000}"/>
    <hyperlink ref="V969" r:id="rId665" xr:uid="{00000000-0004-0000-0600-000037060000}"/>
    <hyperlink ref="V970" r:id="rId666" xr:uid="{00000000-0004-0000-0600-000038060000}"/>
    <hyperlink ref="V971" r:id="rId667" xr:uid="{00000000-0004-0000-0600-000039060000}"/>
    <hyperlink ref="V972" r:id="rId668" xr:uid="{00000000-0004-0000-0600-00003A060000}"/>
    <hyperlink ref="V974" r:id="rId669" xr:uid="{00000000-0004-0000-0600-00003B060000}"/>
    <hyperlink ref="V975" r:id="rId670" xr:uid="{00000000-0004-0000-0600-00003C060000}"/>
    <hyperlink ref="V973" r:id="rId671" xr:uid="{00000000-0004-0000-0600-00003D060000}"/>
    <hyperlink ref="V976" r:id="rId672" xr:uid="{00000000-0004-0000-0600-00003E060000}"/>
    <hyperlink ref="V966" r:id="rId673" xr:uid="{00000000-0004-0000-0600-00003F060000}"/>
    <hyperlink ref="V978" r:id="rId674" xr:uid="{00000000-0004-0000-0600-000040060000}"/>
    <hyperlink ref="V979" r:id="rId675" xr:uid="{00000000-0004-0000-0600-000041060000}"/>
    <hyperlink ref="V980" r:id="rId676" xr:uid="{00000000-0004-0000-0600-000042060000}"/>
    <hyperlink ref="V981" r:id="rId677" xr:uid="{00000000-0004-0000-0600-000043060000}"/>
    <hyperlink ref="V982" r:id="rId678" xr:uid="{00000000-0004-0000-0600-000044060000}"/>
    <hyperlink ref="V983" r:id="rId679" xr:uid="{00000000-0004-0000-0600-000045060000}"/>
    <hyperlink ref="V984" r:id="rId680" xr:uid="{00000000-0004-0000-0600-000046060000}"/>
    <hyperlink ref="V985" r:id="rId681" xr:uid="{00000000-0004-0000-0600-000047060000}"/>
    <hyperlink ref="V988" r:id="rId682" xr:uid="{00000000-0004-0000-0600-000048060000}"/>
    <hyperlink ref="V987" r:id="rId683" xr:uid="{00000000-0004-0000-0600-000049060000}"/>
    <hyperlink ref="V989" r:id="rId684" xr:uid="{00000000-0004-0000-0600-00004A060000}"/>
    <hyperlink ref="V990" r:id="rId685" xr:uid="{00000000-0004-0000-0600-00004B060000}"/>
    <hyperlink ref="V991" r:id="rId686" xr:uid="{00000000-0004-0000-0600-00004C060000}"/>
    <hyperlink ref="V992" r:id="rId687" xr:uid="{00000000-0004-0000-0600-00004D060000}"/>
    <hyperlink ref="V993" r:id="rId688" xr:uid="{00000000-0004-0000-0600-00004E060000}"/>
    <hyperlink ref="V994" r:id="rId689" xr:uid="{00000000-0004-0000-0600-00004F060000}"/>
    <hyperlink ref="V995" r:id="rId690" xr:uid="{00000000-0004-0000-0600-000050060000}"/>
    <hyperlink ref="V996" r:id="rId691" xr:uid="{00000000-0004-0000-0600-000051060000}"/>
    <hyperlink ref="V997" r:id="rId692" xr:uid="{00000000-0004-0000-0600-000052060000}"/>
    <hyperlink ref="V998" r:id="rId693" xr:uid="{00000000-0004-0000-0600-000053060000}"/>
    <hyperlink ref="V999" r:id="rId694" xr:uid="{00000000-0004-0000-0600-000054060000}"/>
    <hyperlink ref="V1000" r:id="rId695" xr:uid="{00000000-0004-0000-0600-000055060000}"/>
    <hyperlink ref="V1001" r:id="rId696" xr:uid="{00000000-0004-0000-0600-000056060000}"/>
    <hyperlink ref="V1003" r:id="rId697" xr:uid="{00000000-0004-0000-0600-000057060000}"/>
    <hyperlink ref="V1004" r:id="rId698" xr:uid="{00000000-0004-0000-0600-000058060000}"/>
    <hyperlink ref="V1006" r:id="rId699" xr:uid="{00000000-0004-0000-0600-000059060000}"/>
    <hyperlink ref="V1009" r:id="rId700" xr:uid="{00000000-0004-0000-0600-00005A060000}"/>
    <hyperlink ref="V1007" r:id="rId701" xr:uid="{00000000-0004-0000-0600-00005B060000}"/>
    <hyperlink ref="V1002" r:id="rId702" xr:uid="{00000000-0004-0000-0600-00005C060000}"/>
    <hyperlink ref="V1008" r:id="rId703" xr:uid="{00000000-0004-0000-0600-00005D060000}"/>
    <hyperlink ref="V1010" r:id="rId704" xr:uid="{00000000-0004-0000-0600-00005E060000}"/>
    <hyperlink ref="V1012" r:id="rId705" xr:uid="{00000000-0004-0000-0600-00005F060000}"/>
    <hyperlink ref="V1011" r:id="rId706" xr:uid="{00000000-0004-0000-0600-000060060000}"/>
    <hyperlink ref="V1014" r:id="rId707" xr:uid="{00000000-0004-0000-0600-000061060000}"/>
    <hyperlink ref="V1013" r:id="rId708" xr:uid="{00000000-0004-0000-0600-000062060000}"/>
    <hyperlink ref="V1015" r:id="rId709" xr:uid="{00000000-0004-0000-0600-000063060000}"/>
    <hyperlink ref="V1016" r:id="rId710" xr:uid="{00000000-0004-0000-0600-000064060000}"/>
    <hyperlink ref="V1017" r:id="rId711" xr:uid="{00000000-0004-0000-0600-000065060000}"/>
    <hyperlink ref="V1019" r:id="rId712" xr:uid="{00000000-0004-0000-0600-000066060000}"/>
    <hyperlink ref="V1021" r:id="rId713" xr:uid="{00000000-0004-0000-0600-000067060000}"/>
    <hyperlink ref="V1020" r:id="rId714" xr:uid="{00000000-0004-0000-0600-000068060000}"/>
    <hyperlink ref="V1022" r:id="rId715" xr:uid="{00000000-0004-0000-0600-000069060000}"/>
    <hyperlink ref="V1023" r:id="rId716" xr:uid="{00000000-0004-0000-0600-00006A060000}"/>
    <hyperlink ref="V1024" r:id="rId717" xr:uid="{00000000-0004-0000-0600-00006B060000}"/>
    <hyperlink ref="V1025" r:id="rId718" xr:uid="{00000000-0004-0000-0600-00006C060000}"/>
    <hyperlink ref="V1027" r:id="rId719" xr:uid="{00000000-0004-0000-0600-00006D060000}"/>
    <hyperlink ref="V1026" r:id="rId720" xr:uid="{00000000-0004-0000-0600-00006E060000}"/>
    <hyperlink ref="V1029" r:id="rId721" xr:uid="{00000000-0004-0000-0600-00006F060000}"/>
    <hyperlink ref="V1030" r:id="rId722" xr:uid="{00000000-0004-0000-0600-000070060000}"/>
    <hyperlink ref="V1031" r:id="rId723" xr:uid="{00000000-0004-0000-0600-000071060000}"/>
    <hyperlink ref="V1034" r:id="rId724" xr:uid="{00000000-0004-0000-0600-000072060000}"/>
    <hyperlink ref="V1035" r:id="rId725" xr:uid="{00000000-0004-0000-0600-000073060000}"/>
    <hyperlink ref="V1040" r:id="rId726" xr:uid="{00000000-0004-0000-0600-000074060000}"/>
    <hyperlink ref="V1037" r:id="rId727" xr:uid="{00000000-0004-0000-0600-000075060000}"/>
    <hyperlink ref="V1041" r:id="rId728" xr:uid="{00000000-0004-0000-0600-000076060000}"/>
    <hyperlink ref="V1044" r:id="rId729" xr:uid="{00000000-0004-0000-0600-000077060000}"/>
    <hyperlink ref="V1045" r:id="rId730" xr:uid="{00000000-0004-0000-0600-000078060000}"/>
    <hyperlink ref="V1047" r:id="rId731" xr:uid="{00000000-0004-0000-0600-000079060000}"/>
    <hyperlink ref="V1049" r:id="rId732" xr:uid="{00000000-0004-0000-0600-00007A060000}"/>
    <hyperlink ref="V1050" r:id="rId733" xr:uid="{00000000-0004-0000-0600-00007B060000}"/>
    <hyperlink ref="V1042" r:id="rId734" xr:uid="{00000000-0004-0000-0600-00007C060000}"/>
    <hyperlink ref="V1046" r:id="rId735" xr:uid="{00000000-0004-0000-0600-00007D060000}"/>
    <hyperlink ref="V1048" r:id="rId736" xr:uid="{00000000-0004-0000-0600-00007E060000}"/>
    <hyperlink ref="V1043" r:id="rId737" xr:uid="{00000000-0004-0000-0600-00007F060000}"/>
    <hyperlink ref="V1064" r:id="rId738" xr:uid="{00000000-0004-0000-0600-000080060000}"/>
    <hyperlink ref="V1121" r:id="rId739" xr:uid="{00000000-0004-0000-0600-000081060000}"/>
    <hyperlink ref="V1122" r:id="rId740" xr:uid="{00000000-0004-0000-0600-000082060000}"/>
    <hyperlink ref="V1125" r:id="rId741" xr:uid="{00000000-0004-0000-0600-000083060000}"/>
    <hyperlink ref="V1070" r:id="rId742" xr:uid="{00000000-0004-0000-0600-000084060000}"/>
    <hyperlink ref="V1061" r:id="rId743" xr:uid="{00000000-0004-0000-0600-000085060000}"/>
    <hyperlink ref="V1066" r:id="rId744" xr:uid="{00000000-0004-0000-0600-000086060000}"/>
    <hyperlink ref="V1067" r:id="rId745" xr:uid="{00000000-0004-0000-0600-000087060000}"/>
    <hyperlink ref="V1052" r:id="rId746" xr:uid="{00000000-0004-0000-0600-000088060000}"/>
    <hyperlink ref="V1054" r:id="rId747" xr:uid="{00000000-0004-0000-0600-000089060000}"/>
    <hyperlink ref="V1056" r:id="rId748" xr:uid="{00000000-0004-0000-0600-00008A060000}"/>
    <hyperlink ref="V1057" r:id="rId749" xr:uid="{00000000-0004-0000-0600-00008B060000}"/>
    <hyperlink ref="V1059" r:id="rId750" xr:uid="{00000000-0004-0000-0600-00008C060000}"/>
    <hyperlink ref="V1060" r:id="rId751" xr:uid="{00000000-0004-0000-0600-00008D060000}"/>
    <hyperlink ref="V1062" r:id="rId752" xr:uid="{00000000-0004-0000-0600-00008E060000}"/>
    <hyperlink ref="V1063" r:id="rId753" xr:uid="{00000000-0004-0000-0600-00008F060000}"/>
    <hyperlink ref="V1091" r:id="rId754" xr:uid="{00000000-0004-0000-0600-000090060000}"/>
    <hyperlink ref="V1094" r:id="rId755" xr:uid="{00000000-0004-0000-0600-000091060000}"/>
    <hyperlink ref="V1055" r:id="rId756" xr:uid="{00000000-0004-0000-0600-000092060000}"/>
    <hyperlink ref="V1098" r:id="rId757" xr:uid="{00000000-0004-0000-0600-000093060000}"/>
    <hyperlink ref="V1120" r:id="rId758" xr:uid="{00000000-0004-0000-0600-000094060000}"/>
    <hyperlink ref="V1123" r:id="rId759" xr:uid="{00000000-0004-0000-0600-000095060000}"/>
    <hyperlink ref="V1051" r:id="rId760" xr:uid="{00000000-0004-0000-0600-000096060000}"/>
    <hyperlink ref="V1074" r:id="rId761" xr:uid="{00000000-0004-0000-0600-000097060000}"/>
    <hyperlink ref="V1075" r:id="rId762" xr:uid="{00000000-0004-0000-0600-000098060000}"/>
    <hyperlink ref="V1076" r:id="rId763" xr:uid="{00000000-0004-0000-0600-000099060000}"/>
    <hyperlink ref="V1077" r:id="rId764" xr:uid="{00000000-0004-0000-0600-00009A060000}"/>
    <hyperlink ref="V1078" r:id="rId765" xr:uid="{00000000-0004-0000-0600-00009B060000}"/>
    <hyperlink ref="V1079" r:id="rId766" xr:uid="{00000000-0004-0000-0600-00009C060000}"/>
    <hyperlink ref="V1080" r:id="rId767" xr:uid="{00000000-0004-0000-0600-00009D060000}"/>
    <hyperlink ref="V1081" r:id="rId768" xr:uid="{00000000-0004-0000-0600-00009E060000}"/>
    <hyperlink ref="V1082" r:id="rId769" xr:uid="{00000000-0004-0000-0600-00009F060000}"/>
    <hyperlink ref="V1083" r:id="rId770" xr:uid="{00000000-0004-0000-0600-0000A0060000}"/>
    <hyperlink ref="V1084" r:id="rId771" xr:uid="{00000000-0004-0000-0600-0000A1060000}"/>
    <hyperlink ref="V1086" r:id="rId772" xr:uid="{00000000-0004-0000-0600-0000A2060000}"/>
    <hyperlink ref="V1087" r:id="rId773" xr:uid="{00000000-0004-0000-0600-0000A3060000}"/>
    <hyperlink ref="V1100" r:id="rId774" xr:uid="{00000000-0004-0000-0600-0000A4060000}"/>
    <hyperlink ref="V1101" r:id="rId775" xr:uid="{00000000-0004-0000-0600-0000A5060000}"/>
    <hyperlink ref="V1102" r:id="rId776" xr:uid="{00000000-0004-0000-0600-0000A6060000}"/>
    <hyperlink ref="V1103" r:id="rId777" xr:uid="{00000000-0004-0000-0600-0000A7060000}"/>
    <hyperlink ref="V1107" r:id="rId778" xr:uid="{00000000-0004-0000-0600-0000A8060000}"/>
    <hyperlink ref="V1111" r:id="rId779" xr:uid="{00000000-0004-0000-0600-0000A9060000}"/>
    <hyperlink ref="V1119" r:id="rId780" xr:uid="{00000000-0004-0000-0600-0000AA060000}"/>
    <hyperlink ref="V1089" r:id="rId781" xr:uid="{00000000-0004-0000-0600-0000AB060000}"/>
    <hyperlink ref="V1072" r:id="rId782" xr:uid="{00000000-0004-0000-0600-0000AC060000}"/>
    <hyperlink ref="V1097" r:id="rId783" xr:uid="{00000000-0004-0000-0600-0000AD060000}"/>
    <hyperlink ref="V1071" r:id="rId784" xr:uid="{00000000-0004-0000-0600-0000AE060000}"/>
    <hyperlink ref="V1118" r:id="rId785" xr:uid="{00000000-0004-0000-0600-0000AF060000}"/>
    <hyperlink ref="V1065" r:id="rId786" xr:uid="{00000000-0004-0000-0600-0000B0060000}"/>
    <hyperlink ref="V1073" r:id="rId787" xr:uid="{00000000-0004-0000-0600-0000B1060000}"/>
    <hyperlink ref="V1068" r:id="rId788" xr:uid="{00000000-0004-0000-0600-0000B2060000}"/>
    <hyperlink ref="V1069" r:id="rId789" xr:uid="{00000000-0004-0000-0600-0000B3060000}"/>
    <hyperlink ref="V1088" r:id="rId790" xr:uid="{00000000-0004-0000-0600-0000B4060000}"/>
    <hyperlink ref="V1104" r:id="rId791" xr:uid="{00000000-0004-0000-0600-0000B5060000}"/>
    <hyperlink ref="V1105" r:id="rId792" xr:uid="{00000000-0004-0000-0600-0000B6060000}"/>
    <hyperlink ref="V1106" r:id="rId793" xr:uid="{00000000-0004-0000-0600-0000B7060000}"/>
    <hyperlink ref="V1108" r:id="rId794" xr:uid="{00000000-0004-0000-0600-0000B8060000}"/>
    <hyperlink ref="V1110" r:id="rId795" xr:uid="{00000000-0004-0000-0600-0000B9060000}"/>
    <hyperlink ref="V1112" r:id="rId796" xr:uid="{00000000-0004-0000-0600-0000BA060000}"/>
    <hyperlink ref="V1113" r:id="rId797" xr:uid="{00000000-0004-0000-0600-0000BB060000}"/>
    <hyperlink ref="V1114" r:id="rId798" xr:uid="{00000000-0004-0000-0600-0000BC060000}"/>
    <hyperlink ref="V1115" r:id="rId799" xr:uid="{00000000-0004-0000-0600-0000BD060000}"/>
    <hyperlink ref="V1116" r:id="rId800" xr:uid="{00000000-0004-0000-0600-0000BE060000}"/>
    <hyperlink ref="V1117" r:id="rId801" xr:uid="{00000000-0004-0000-0600-0000BF060000}"/>
    <hyperlink ref="V1085" r:id="rId802" xr:uid="{00000000-0004-0000-0600-0000C0060000}"/>
    <hyperlink ref="V1096" r:id="rId803" xr:uid="{00000000-0004-0000-0600-0000C1060000}"/>
    <hyperlink ref="V1099" r:id="rId804" xr:uid="{00000000-0004-0000-0600-0000C2060000}"/>
    <hyperlink ref="V1124" r:id="rId805" xr:uid="{00000000-0004-0000-0600-0000C3060000}"/>
    <hyperlink ref="V1128" r:id="rId806" xr:uid="{00000000-0004-0000-0600-0000C4060000}"/>
    <hyperlink ref="V1133" r:id="rId807" xr:uid="{00000000-0004-0000-0600-0000C5060000}"/>
    <hyperlink ref="V1132" r:id="rId808" xr:uid="{00000000-0004-0000-0600-0000C6060000}"/>
    <hyperlink ref="V1131" r:id="rId809" xr:uid="{00000000-0004-0000-0600-0000C7060000}"/>
    <hyperlink ref="V1130" r:id="rId810" xr:uid="{00000000-0004-0000-0600-0000C8060000}"/>
    <hyperlink ref="V1129" r:id="rId811" xr:uid="{00000000-0004-0000-0600-0000C9060000}"/>
    <hyperlink ref="V1134" r:id="rId812" xr:uid="{00000000-0004-0000-0600-0000CA060000}"/>
    <hyperlink ref="V1137" r:id="rId813" xr:uid="{00000000-0004-0000-0600-0000CB060000}"/>
    <hyperlink ref="V1140" r:id="rId814" xr:uid="{00000000-0004-0000-0600-0000CC060000}"/>
    <hyperlink ref="V1136" r:id="rId815" xr:uid="{00000000-0004-0000-0600-0000CD060000}"/>
    <hyperlink ref="V1126" r:id="rId816" xr:uid="{00000000-0004-0000-0600-0000CE060000}"/>
    <hyperlink ref="V1139" r:id="rId817" xr:uid="{00000000-0004-0000-0600-0000CF060000}"/>
    <hyperlink ref="V1142" r:id="rId818" xr:uid="{00000000-0004-0000-0600-0000D0060000}"/>
    <hyperlink ref="V1144" r:id="rId819" xr:uid="{00000000-0004-0000-0600-0000D1060000}"/>
    <hyperlink ref="V1145" r:id="rId820" xr:uid="{00000000-0004-0000-0600-0000D2060000}"/>
    <hyperlink ref="V1146" r:id="rId821" display="http://www.youtube.com/watch?v=Yt5LyNvnISo&amp;list=FL3vDN7MDQBSqg2eyYmr42Jw&amp;index=13" xr:uid="{00000000-0004-0000-0600-0000D3060000}"/>
    <hyperlink ref="V1147" r:id="rId822" xr:uid="{00000000-0004-0000-0600-0000D4060000}"/>
    <hyperlink ref="V1150" r:id="rId823" xr:uid="{00000000-0004-0000-0600-0000D5060000}"/>
    <hyperlink ref="V1149" r:id="rId824" xr:uid="{00000000-0004-0000-0600-0000D6060000}"/>
    <hyperlink ref="V1151" r:id="rId825" xr:uid="{00000000-0004-0000-0600-0000D7060000}"/>
    <hyperlink ref="V1155" r:id="rId826" xr:uid="{00000000-0004-0000-0600-0000D8060000}"/>
    <hyperlink ref="V1156" r:id="rId827" xr:uid="{00000000-0004-0000-0600-0000D9060000}"/>
    <hyperlink ref="V1152" r:id="rId828" xr:uid="{00000000-0004-0000-0600-0000DA060000}"/>
    <hyperlink ref="V1153" r:id="rId829" xr:uid="{00000000-0004-0000-0600-0000DB060000}"/>
    <hyperlink ref="V1157" r:id="rId830" xr:uid="{00000000-0004-0000-0600-0000DC060000}"/>
    <hyperlink ref="V1158" r:id="rId831" xr:uid="{00000000-0004-0000-0600-0000DD060000}"/>
    <hyperlink ref="V1159" r:id="rId832" xr:uid="{00000000-0004-0000-0600-0000DE060000}"/>
    <hyperlink ref="V1160" r:id="rId833" xr:uid="{00000000-0004-0000-0600-0000DF060000}"/>
    <hyperlink ref="V1161" r:id="rId834" xr:uid="{00000000-0004-0000-0600-0000E0060000}"/>
    <hyperlink ref="V1162" r:id="rId835" xr:uid="{00000000-0004-0000-0600-0000E1060000}"/>
    <hyperlink ref="V1163" r:id="rId836" xr:uid="{00000000-0004-0000-0600-0000E2060000}"/>
    <hyperlink ref="V1165" r:id="rId837" xr:uid="{00000000-0004-0000-0600-0000E3060000}"/>
    <hyperlink ref="V1164" r:id="rId838" xr:uid="{00000000-0004-0000-0600-0000E4060000}"/>
    <hyperlink ref="V1166" r:id="rId839" xr:uid="{00000000-0004-0000-0600-0000E5060000}"/>
    <hyperlink ref="V1167" r:id="rId840" xr:uid="{00000000-0004-0000-0600-0000E6060000}"/>
    <hyperlink ref="V1168" r:id="rId841" xr:uid="{00000000-0004-0000-0600-0000E7060000}"/>
    <hyperlink ref="V1169" r:id="rId842" xr:uid="{00000000-0004-0000-0600-0000E8060000}"/>
    <hyperlink ref="V1170" r:id="rId843" xr:uid="{00000000-0004-0000-0600-0000E9060000}"/>
    <hyperlink ref="V1171" r:id="rId844" xr:uid="{00000000-0004-0000-0600-0000EA060000}"/>
    <hyperlink ref="V1172" r:id="rId845" xr:uid="{00000000-0004-0000-0600-0000EB060000}"/>
    <hyperlink ref="V1173" r:id="rId846" xr:uid="{00000000-0004-0000-0600-0000EC060000}"/>
    <hyperlink ref="V1176" r:id="rId847" xr:uid="{00000000-0004-0000-0600-0000ED060000}"/>
    <hyperlink ref="V1183" r:id="rId848" xr:uid="{00000000-0004-0000-0600-0000EE060000}"/>
    <hyperlink ref="V1184" r:id="rId849" xr:uid="{00000000-0004-0000-0600-0000EF060000}"/>
    <hyperlink ref="V1177" r:id="rId850" xr:uid="{00000000-0004-0000-0600-0000F0060000}"/>
    <hyperlink ref="V1185" r:id="rId851" xr:uid="{00000000-0004-0000-0600-0000F1060000}"/>
    <hyperlink ref="V1188" r:id="rId852" xr:uid="{00000000-0004-0000-0600-0000F2060000}"/>
    <hyperlink ref="V1187" r:id="rId853" xr:uid="{00000000-0004-0000-0600-0000F3060000}"/>
    <hyperlink ref="V1186" r:id="rId854" xr:uid="{00000000-0004-0000-0600-0000F4060000}"/>
    <hyperlink ref="V1189" r:id="rId855" xr:uid="{00000000-0004-0000-0600-0000F5060000}"/>
    <hyperlink ref="V1190" r:id="rId856" xr:uid="{00000000-0004-0000-0600-0000F6060000}"/>
    <hyperlink ref="V1191" r:id="rId857" xr:uid="{00000000-0004-0000-0600-0000F7060000}"/>
    <hyperlink ref="V1192" r:id="rId858" xr:uid="{00000000-0004-0000-0600-0000F8060000}"/>
    <hyperlink ref="V1195" r:id="rId859" xr:uid="{00000000-0004-0000-0600-0000F9060000}"/>
    <hyperlink ref="V1196" r:id="rId860" xr:uid="{00000000-0004-0000-0600-0000FA060000}"/>
    <hyperlink ref="V1197" r:id="rId861" xr:uid="{00000000-0004-0000-0600-0000FB060000}"/>
    <hyperlink ref="V1201" r:id="rId862" xr:uid="{00000000-0004-0000-0600-0000FC060000}"/>
    <hyperlink ref="V1202" r:id="rId863" xr:uid="{00000000-0004-0000-0600-0000FD060000}"/>
    <hyperlink ref="V1203" r:id="rId864" xr:uid="{00000000-0004-0000-0600-0000FE060000}"/>
    <hyperlink ref="V1204" r:id="rId865" xr:uid="{00000000-0004-0000-0600-0000FF060000}"/>
    <hyperlink ref="V1206" r:id="rId866" xr:uid="{00000000-0004-0000-0600-000000070000}"/>
    <hyperlink ref="V1208" r:id="rId867" xr:uid="{00000000-0004-0000-0600-000001070000}"/>
    <hyperlink ref="V1207" r:id="rId868" xr:uid="{00000000-0004-0000-0600-000002070000}"/>
    <hyperlink ref="V1210" r:id="rId869" xr:uid="{00000000-0004-0000-0600-000003070000}"/>
    <hyperlink ref="V1212" r:id="rId870" xr:uid="{00000000-0004-0000-0600-000004070000}"/>
    <hyperlink ref="V1215" r:id="rId871" xr:uid="{00000000-0004-0000-0600-000005070000}"/>
    <hyperlink ref="V1216" r:id="rId872" xr:uid="{00000000-0004-0000-0600-000006070000}"/>
    <hyperlink ref="V1217" r:id="rId873" xr:uid="{00000000-0004-0000-0600-000007070000}"/>
    <hyperlink ref="V1218" r:id="rId874" xr:uid="{00000000-0004-0000-0600-000008070000}"/>
    <hyperlink ref="V1221" r:id="rId875" xr:uid="{00000000-0004-0000-0600-000009070000}"/>
    <hyperlink ref="V1224" r:id="rId876" xr:uid="{00000000-0004-0000-0600-00000A070000}"/>
    <hyperlink ref="V1225" r:id="rId877" xr:uid="{00000000-0004-0000-0600-00000B070000}"/>
    <hyperlink ref="V1226" r:id="rId878" xr:uid="{00000000-0004-0000-0600-00000C070000}"/>
    <hyperlink ref="V1227" r:id="rId879" xr:uid="{00000000-0004-0000-0600-00000D070000}"/>
    <hyperlink ref="V1228" r:id="rId880" xr:uid="{00000000-0004-0000-0600-00000E070000}"/>
    <hyperlink ref="V1229" r:id="rId881" xr:uid="{00000000-0004-0000-0600-00000F070000}"/>
    <hyperlink ref="V1231" r:id="rId882" xr:uid="{00000000-0004-0000-0600-000010070000}"/>
    <hyperlink ref="V1232" r:id="rId883" xr:uid="{00000000-0004-0000-0600-000011070000}"/>
    <hyperlink ref="V1233" r:id="rId884" xr:uid="{00000000-0004-0000-0600-000012070000}"/>
    <hyperlink ref="V1234" r:id="rId885" xr:uid="{00000000-0004-0000-0600-000013070000}"/>
    <hyperlink ref="V1235" r:id="rId886" xr:uid="{00000000-0004-0000-0600-000014070000}"/>
    <hyperlink ref="V1236" r:id="rId887" xr:uid="{00000000-0004-0000-0600-000015070000}"/>
    <hyperlink ref="V1237" r:id="rId888" xr:uid="{00000000-0004-0000-0600-000016070000}"/>
    <hyperlink ref="V1239" r:id="rId889" xr:uid="{00000000-0004-0000-0600-000017070000}"/>
    <hyperlink ref="V1241" r:id="rId890" xr:uid="{00000000-0004-0000-0600-000018070000}"/>
    <hyperlink ref="V1242" r:id="rId891" xr:uid="{00000000-0004-0000-0600-000019070000}"/>
    <hyperlink ref="V1243" r:id="rId892" xr:uid="{00000000-0004-0000-0600-00001A070000}"/>
    <hyperlink ref="V1244" r:id="rId893" xr:uid="{00000000-0004-0000-0600-00001B070000}"/>
    <hyperlink ref="V1247" r:id="rId894" xr:uid="{00000000-0004-0000-0600-00001C070000}"/>
    <hyperlink ref="V1248" r:id="rId895" xr:uid="{00000000-0004-0000-0600-00001D070000}"/>
    <hyperlink ref="V1249" r:id="rId896" xr:uid="{00000000-0004-0000-0600-00001E070000}"/>
    <hyperlink ref="V1252" r:id="rId897" xr:uid="{00000000-0004-0000-0600-00001F070000}"/>
    <hyperlink ref="V1253" r:id="rId898" xr:uid="{00000000-0004-0000-0600-000020070000}"/>
    <hyperlink ref="V1254" r:id="rId899" xr:uid="{00000000-0004-0000-0600-000021070000}"/>
    <hyperlink ref="V1255" r:id="rId900" xr:uid="{00000000-0004-0000-0600-000022070000}"/>
    <hyperlink ref="V1258" r:id="rId901" xr:uid="{00000000-0004-0000-0600-000023070000}"/>
    <hyperlink ref="V1262" r:id="rId902" xr:uid="{00000000-0004-0000-0600-000024070000}"/>
    <hyperlink ref="V1263" r:id="rId903" xr:uid="{00000000-0004-0000-0600-000025070000}"/>
    <hyperlink ref="V1264" r:id="rId904" xr:uid="{00000000-0004-0000-0600-000026070000}"/>
    <hyperlink ref="V1265" r:id="rId905" xr:uid="{00000000-0004-0000-0600-000027070000}"/>
    <hyperlink ref="V1266" r:id="rId906" xr:uid="{00000000-0004-0000-0600-000028070000}"/>
    <hyperlink ref="V1269" r:id="rId907" xr:uid="{00000000-0004-0000-0600-000029070000}"/>
    <hyperlink ref="V1275" r:id="rId908" xr:uid="{00000000-0004-0000-0600-00002A070000}"/>
    <hyperlink ref="V1276" r:id="rId909" xr:uid="{00000000-0004-0000-0600-00002B070000}"/>
    <hyperlink ref="V1279" r:id="rId910" xr:uid="{00000000-0004-0000-0600-00002C070000}"/>
    <hyperlink ref="V1280" r:id="rId911" xr:uid="{00000000-0004-0000-0600-00002D070000}"/>
    <hyperlink ref="V1282" r:id="rId912" xr:uid="{00000000-0004-0000-0600-00002E070000}"/>
    <hyperlink ref="V1283" r:id="rId913" xr:uid="{00000000-0004-0000-0600-00002F070000}"/>
    <hyperlink ref="V1274" r:id="rId914" xr:uid="{00000000-0004-0000-0600-000030070000}"/>
    <hyperlink ref="V1286" r:id="rId915" xr:uid="{00000000-0004-0000-0600-000031070000}"/>
    <hyperlink ref="V1298" r:id="rId916" xr:uid="{00000000-0004-0000-0600-000032070000}"/>
    <hyperlink ref="V1299" r:id="rId917" xr:uid="{00000000-0004-0000-0600-000033070000}"/>
    <hyperlink ref="V1300" r:id="rId918" xr:uid="{00000000-0004-0000-0600-000034070000}"/>
    <hyperlink ref="V1302" r:id="rId919" xr:uid="{00000000-0004-0000-0600-000035070000}"/>
    <hyperlink ref="V1301" r:id="rId920" xr:uid="{00000000-0004-0000-0600-000036070000}"/>
    <hyperlink ref="V1305" r:id="rId921" xr:uid="{00000000-0004-0000-0600-000037070000}"/>
    <hyperlink ref="V1303" r:id="rId922" xr:uid="{00000000-0004-0000-0600-000038070000}"/>
    <hyperlink ref="V1304" r:id="rId923" xr:uid="{00000000-0004-0000-0600-000039070000}"/>
    <hyperlink ref="V30" r:id="rId924" xr:uid="{00000000-0004-0000-0600-00003A070000}"/>
    <hyperlink ref="V31" r:id="rId925" xr:uid="{00000000-0004-0000-0600-00003B070000}"/>
    <hyperlink ref="V703" r:id="rId926" xr:uid="{00000000-0004-0000-0600-00003D070000}"/>
    <hyperlink ref="U22" r:id="rId927" xr:uid="{D177253A-A2C0-4510-8AB2-F2BC93C2A0E5}"/>
    <hyperlink ref="U25" r:id="rId928" display="http://www.pmcostrava.cz/public/uploads/images/max/138122470881.jpg" xr:uid="{E1C75A20-2D45-4E25-91CF-E8DDD88F4365}"/>
    <hyperlink ref="U24" r:id="rId929" display="http://www.pmcostrava.cz/public/uploads/images/max/140929366039.jpg" xr:uid="{0A50DE29-4573-421B-86D0-42ED1F889AAD}"/>
    <hyperlink ref="U27" r:id="rId930" display="http://www.pmcostrava.cz/public/uploads/images/max/140929461746.jpg" xr:uid="{EE7A2636-ED39-4B7A-B926-D7D4EA87A501}"/>
    <hyperlink ref="U29" r:id="rId931" display="http://www.pmcostrava.cz/public/uploads/images/max/140929475304.jpg" xr:uid="{9801CB0A-016E-4A72-A0BA-1ECC76029208}"/>
    <hyperlink ref="U26" r:id="rId932" display="http://www.pmcostrava.cz/public/uploads/images/max/138122470881.jpg" xr:uid="{B842A0B1-9954-4428-A500-CB9CB3CE960C}"/>
    <hyperlink ref="U28" r:id="rId933" display="http://www.pmcostrava.cz/public/uploads/images/max/140929461746.jpg" xr:uid="{554DA1DE-A603-400A-905B-51617E0EBF76}"/>
    <hyperlink ref="U23" r:id="rId934" display="http://www.pmcostrava.cz/public/uploads/images/max/137932221752.jpg" xr:uid="{59C16D7E-20B7-4760-9EB6-84912CE5CA38}"/>
    <hyperlink ref="U35" r:id="rId935" display="http://www.pmcostrava.cz/public/uploads/images/max/137932761823.jpg" xr:uid="{33A21468-255D-4389-982A-29E9EAC8C507}"/>
    <hyperlink ref="U30" r:id="rId936" display="http://www.pmcostrava.cz/public/uploads/images/max/138122558134.jpg" xr:uid="{DA256C89-7A0B-4172-86A5-625B1F7309EC}"/>
    <hyperlink ref="U32" r:id="rId937" display="http://www.pmcostrava.cz/public/uploads/images/max/137932730586.jpg" xr:uid="{C21DDFA8-FCBA-487F-8232-32817FEB2C3C}"/>
    <hyperlink ref="U33" r:id="rId938" display="http://www.pmcostrava.cz/public/uploads/images/max/137932748843.jpg" xr:uid="{4CF1E284-3229-4286-9997-64EB208A515C}"/>
    <hyperlink ref="U36" r:id="rId939" display="http://www.pmcostrava.cz/public/uploads/images/max/137933046856.jpg" xr:uid="{E8BC8D47-1E37-4E58-870D-41FD1F195A5B}"/>
    <hyperlink ref="U39" r:id="rId940" display="http://www.pmcostrava.cz/public/uploads/images/max/137933072644.jpg" xr:uid="{2C09E460-8EC2-4167-BCB9-76F01B27B698}"/>
    <hyperlink ref="U34" r:id="rId941" display="http://www.pmcostrava.cz/public/uploads/images/max/141223951812.jpg" xr:uid="{E4647939-D415-4D82-9997-F1B7AAF2A619}"/>
    <hyperlink ref="U31" r:id="rId942" display="http://www.pmcostrava.cz/public/uploads/images/max/138122558134.jpg" xr:uid="{E8565103-5997-4500-A008-E460176FC265}"/>
    <hyperlink ref="U37" r:id="rId943" display="http://www.pmcostrava.cz/public/uploads/images/max/140929512185.jpg" xr:uid="{E6514226-42F7-4CD0-8EC3-BC5FCFF8C2E4}"/>
    <hyperlink ref="U38" r:id="rId944" display="http://www.pmcostrava.cz/public/uploads/images/max/140929512185.jpg" xr:uid="{6387632F-10AA-4065-8D6B-6ECDCBB5628F}"/>
    <hyperlink ref="U40" r:id="rId945" display="http://www.pmcostrava.cz/public/uploads/images/max/137933072644.jpg" xr:uid="{8721A119-02DD-4E91-ADAA-445D952DD84B}"/>
    <hyperlink ref="U41" r:id="rId946" xr:uid="{CF18D2A8-6AC3-4373-82CB-6A6424C5A933}"/>
    <hyperlink ref="U42" r:id="rId947" display="http://www.pmcostrava.cz/public/uploads/images/max/140930004651.jpg" xr:uid="{293DC598-8E73-4667-BB3C-A111E8C137D5}"/>
    <hyperlink ref="U43" r:id="rId948" display="http://www.pmcostrava.cz/public/uploads/images/max/140930004651.jpg" xr:uid="{77D0770B-EAD8-4B45-B733-258B8435C507}"/>
    <hyperlink ref="U44" r:id="rId949" display="http://www.pmcostrava.cz/public/uploads/images/max/137933540978.jpg" xr:uid="{D9B4D845-AA87-4352-A319-FE2A5E505667}"/>
    <hyperlink ref="U45" r:id="rId950" display="http://www.pmcostrava.cz/public/uploads/images/max/137933540978.jpg" xr:uid="{17D3970C-42CE-4D06-BD47-D1400CF15F6C}"/>
    <hyperlink ref="U46" r:id="rId951" display="http://www.pmcostrava.cz/public/uploads/images/max/138122629843.jpg" xr:uid="{A2F53FF4-D0B2-4145-B313-546E45DD499D}"/>
    <hyperlink ref="U47" r:id="rId952" display="http://www.pmcostrava.cz/public/uploads/images/max/138122629843.jpg" xr:uid="{950424CE-BA75-48C1-8051-9739D53EB7CD}"/>
    <hyperlink ref="U48" r:id="rId953" display="http://www.pmcostrava.cz/public/uploads/images/max/13793356087.jpg" xr:uid="{7510F1DD-C46E-4DEE-8EBF-39823269F0A7}"/>
    <hyperlink ref="U54" r:id="rId954" display="http://www.pmcostrava.cz/public/uploads/images/max/134813543968.jpg" xr:uid="{A08C462D-4A67-40B6-A31D-7254A93154B0}"/>
    <hyperlink ref="U52" r:id="rId955" xr:uid="{4D91F41F-6876-4893-B352-CF28C23EC303}"/>
    <hyperlink ref="U56" r:id="rId956" display="http://www.pmcostrava.cz/public/uploads/images/max/140930038816.jpg" xr:uid="{6973F68C-F463-444A-81C7-94AF288A041B}"/>
    <hyperlink ref="U50" r:id="rId957" xr:uid="{AE5B4DCF-8C52-494B-BEB1-35C9372D112B}"/>
    <hyperlink ref="U63" r:id="rId958" display="http://www.pmcostrava.cz/public/uploads/images/max/140930061782.jpg" xr:uid="{72F04585-AEA2-4C35-902F-8A453F8B0BDC}"/>
    <hyperlink ref="U61" r:id="rId959" xr:uid="{A75BABFE-CBAE-4BE5-987D-7E9D1A023D11}"/>
    <hyperlink ref="U65" r:id="rId960" xr:uid="{EE377761-775F-41CE-82EE-3F6D3D2232C5}"/>
    <hyperlink ref="U59" r:id="rId961" xr:uid="{7A9A075B-FFF9-416B-A2F2-E511A2DE0E7A}"/>
    <hyperlink ref="U60" r:id="rId962" xr:uid="{822992FF-F724-4E7C-B006-C1CAEA13DE6C}"/>
    <hyperlink ref="U68" r:id="rId963" display="http://www.pmcostrava.cz/public/uploads/images/max/137933793035.jpg" xr:uid="{E13EDBA2-1D3A-472A-8855-89314ED64AAF}"/>
    <hyperlink ref="U70" r:id="rId964" xr:uid="{CA58062E-B069-4278-AB33-89148118691F}"/>
    <hyperlink ref="U69" r:id="rId965" xr:uid="{A3BA3813-9437-4E46-BDA3-79031A259F76}"/>
    <hyperlink ref="U67" r:id="rId966" xr:uid="{A284601A-BB6A-49D5-B072-D29E285ED421}"/>
    <hyperlink ref="U72" r:id="rId967" display="http://www.pmcostrava.cz/public/uploads/images/max/135038654723.jpg" xr:uid="{2A4F2E07-68D6-49FA-97A2-B36F322D3CB7}"/>
    <hyperlink ref="U74" r:id="rId968" display="http://www.pmcostrava.cz/public/uploads/images/max/132801658339.jpg" xr:uid="{2497878A-3F48-42E8-847B-BE6F9AFC7041}"/>
    <hyperlink ref="U75" r:id="rId969" display="http://www.pmcostrava.cz/public/uploads/images/max/137934961935.jpg" xr:uid="{56C1A340-AD63-431E-ADA9-9D608C3DA310}"/>
    <hyperlink ref="U73" r:id="rId970" xr:uid="{F6E0EA9F-0D34-4BC2-80D4-EDE375F733A7}"/>
    <hyperlink ref="U79" r:id="rId971" xr:uid="{83F8E903-F7B1-4A57-9CE5-DDA4FC56C41F}"/>
    <hyperlink ref="U77" r:id="rId972" xr:uid="{E7FACBA3-C05A-4ECD-9E5D-9ED5D0522079}"/>
    <hyperlink ref="U78" r:id="rId973" xr:uid="{4C819EA2-EBBC-4174-A5AA-6B9159BEC2BA}"/>
    <hyperlink ref="U76" r:id="rId974" xr:uid="{5D00D57F-8D89-43BB-A9F1-C7432E83001C}"/>
    <hyperlink ref="U49" r:id="rId975" display="http://www.pmcostrava.cz/public/uploads/images/max/13793356087.jpg" xr:uid="{78B8FE25-CCD5-48A7-BDBB-35A358729985}"/>
    <hyperlink ref="U51" r:id="rId976" xr:uid="{1CC17DF1-B6FD-4A81-96A4-526302E4F3B7}"/>
    <hyperlink ref="U53" r:id="rId977" xr:uid="{C3A67D3D-7BDD-4A38-8F75-575A6FFE6E31}"/>
    <hyperlink ref="U55" r:id="rId978" display="http://www.pmcostrava.cz/public/uploads/images/max/134813543968.jpg" xr:uid="{6BC910CB-AA08-4A36-914E-6E23488979CA}"/>
    <hyperlink ref="U57" r:id="rId979" display="http://www.pmcostrava.cz/public/uploads/images/max/140930038816.jpg" xr:uid="{4CDE99A6-FE3F-45DD-B633-294DD4AAC768}"/>
    <hyperlink ref="U62" r:id="rId980" xr:uid="{501AAFAB-A025-4F3E-8791-08115F8A6407}"/>
    <hyperlink ref="U80" r:id="rId981" xr:uid="{C4F7BA36-4634-4948-AD43-E238B107A5B9}"/>
    <hyperlink ref="U92" r:id="rId982" display="http://www.pmcostrava.cz/public/uploads/images/max/132801621775.jpg" xr:uid="{AD0EF616-D559-46D6-B06F-8B4D6EF9AB28}"/>
    <hyperlink ref="U91" r:id="rId983" display="http://www.pmcostrava.cz/public/uploads/images/max/132801621775.jpg" xr:uid="{A6FF609A-E6B5-42BF-94DB-4FAAC862600F}"/>
    <hyperlink ref="U82" r:id="rId984" xr:uid="{E17D415D-C827-421D-96D5-919BF143F10E}"/>
    <hyperlink ref="U83" r:id="rId985" xr:uid="{394D9073-956D-4133-B4C0-A234EB276669}"/>
    <hyperlink ref="U84" r:id="rId986" xr:uid="{A0AD00B5-CE35-463D-AF4C-88E59A30065E}"/>
    <hyperlink ref="U85" r:id="rId987" xr:uid="{C1768533-06E5-4B53-BD48-F7A753D05360}"/>
    <hyperlink ref="U86" r:id="rId988" xr:uid="{8CA92B2F-EB58-448A-AD48-EE935F88044C}"/>
    <hyperlink ref="U87" r:id="rId989" xr:uid="{1CA623AE-FF9E-4CEF-B883-9213A271F7F8}"/>
    <hyperlink ref="U88" r:id="rId990" xr:uid="{86BE0951-095E-4DD9-A027-91493C8AD406}"/>
    <hyperlink ref="U89" r:id="rId991" xr:uid="{9516C55E-B743-4571-B128-5391242BFD14}"/>
    <hyperlink ref="U107" r:id="rId992" display="http://www.pmcostrava.cz/public/uploads/images/max/134813156791.jpg" xr:uid="{936E77D5-5C5E-43F4-9B69-F290B7463DF1}"/>
    <hyperlink ref="U108" r:id="rId993" display="http://www.pmcostrava.cz/public/uploads/images/max/134813149233.jpg" xr:uid="{977F00DF-FD2B-4E16-83D7-79A28E5F3043}"/>
    <hyperlink ref="U109" r:id="rId994" display="http://www.pmcostrava.cz/public/uploads/images/max/134813140022.jpg" xr:uid="{5A2B2139-C59E-44E3-93DD-CFE143460203}"/>
    <hyperlink ref="U105" r:id="rId995" display="http://www.pmcostrava.cz/public/uploads/images/max/137935336923.jpg" xr:uid="{052DFEE0-A724-46B4-ADF9-79EBDF42A1A9}"/>
    <hyperlink ref="U104" r:id="rId996" display="http://www.pmcostrava.cz/public/uploads/images/max/137935325089.jpg" xr:uid="{0703F5F3-4B51-487B-8900-984FDABB68D1}"/>
    <hyperlink ref="U106" r:id="rId997" display="http://www.pmcostrava.cz/public/uploads/images/max/137935336923.jpg" xr:uid="{2C66DE83-DC8A-4031-9451-04E13970ADA3}"/>
    <hyperlink ref="U102" r:id="rId998" display="http://www.pmcostrava.cz/public/uploads/images/max/137935309376.jpg" xr:uid="{BC482690-4034-4646-ABBE-DD0FD29E8C17}"/>
    <hyperlink ref="U100" r:id="rId999" display="http://www.pmcostrava.cz/public/uploads/images/max/137935290002.jpg" xr:uid="{9E9D1E5A-C8EF-45EF-9966-8714936788D5}"/>
    <hyperlink ref="U98" r:id="rId1000" display="http://www.pmcostrava.cz/public/uploads/images/max/137935269117.jpg" xr:uid="{0C7AFC63-E234-479F-A090-AF64882DB2A8}"/>
    <hyperlink ref="U96" r:id="rId1001" display="http://www.pmcostrava.cz/public/uploads/images/max/137935254255.jpg" xr:uid="{44614A1E-DB72-4992-B18A-2609E97E2E64}"/>
    <hyperlink ref="U103" r:id="rId1002" display="http://www.pmcostrava.cz/public/uploads/images/max/137935325089.jpg" xr:uid="{1F865DBF-F27F-48F7-9D3D-00583D19539F}"/>
    <hyperlink ref="U101" r:id="rId1003" display="http://www.pmcostrava.cz/public/uploads/images/max/137935309376.jpg" xr:uid="{67C23F96-86D7-4B78-8912-CB3EB9ED4D03}"/>
    <hyperlink ref="U99" r:id="rId1004" display="http://www.pmcostrava.cz/public/uploads/images/max/137935290002.jpg" xr:uid="{3E578684-A4E9-482E-9273-62CAC3FFA8B2}"/>
    <hyperlink ref="U97" r:id="rId1005" display="http://www.pmcostrava.cz/public/uploads/images/max/137935269117.jpg" xr:uid="{EBFFBCB5-12E8-4FCE-A825-F67C449297E6}"/>
    <hyperlink ref="U95" r:id="rId1006" display="http://www.pmcostrava.cz/public/uploads/images/max/137935254255.jpg" xr:uid="{3E01C54C-2419-4646-985D-8D7FA593B7A3}"/>
    <hyperlink ref="U93" r:id="rId1007" display="http://www.pmcostrava.cz/public/uploads/images/max/134813164949.jpg" xr:uid="{378B84A4-D53C-4D8A-8610-8C348580E241}"/>
    <hyperlink ref="U94" r:id="rId1008" xr:uid="{E47A41A8-C7D7-4F78-B474-BA9820C2C361}"/>
    <hyperlink ref="U123" r:id="rId1009" display="http://www.pmcostrava.cz/public/uploads/images/max/132801632655.jpg" xr:uid="{0C0458E4-4BA8-4351-88E1-A3D77333D1CE}"/>
    <hyperlink ref="U120" r:id="rId1010" xr:uid="{FEFBE1E1-249D-4186-85B4-CDA7FAA6B14C}"/>
    <hyperlink ref="U110" r:id="rId1011" xr:uid="{9BD7037E-D3B3-4408-A6A1-DEC37080CE7E}"/>
    <hyperlink ref="U112" r:id="rId1012" xr:uid="{F9E29A92-C96E-46EB-AC2B-FCBC069CD634}"/>
    <hyperlink ref="U116" r:id="rId1013" xr:uid="{36C279D6-E6BE-4752-A300-53DEA381BA47}"/>
    <hyperlink ref="U114" r:id="rId1014" xr:uid="{DD6E9FFA-D5F0-477E-BA39-08D8FFEAEAE9}"/>
    <hyperlink ref="U118" r:id="rId1015" xr:uid="{EB508EAF-F7DC-48A6-B0E5-758342A6C34F}"/>
    <hyperlink ref="U111" r:id="rId1016" xr:uid="{214EF280-7100-4073-BC48-8D99266641BC}"/>
    <hyperlink ref="U113" r:id="rId1017" xr:uid="{07041636-C04B-48FD-9922-B350AD67FAF7}"/>
    <hyperlink ref="U115" r:id="rId1018" xr:uid="{459A1D36-7CE9-42F7-82C2-0526233040A2}"/>
    <hyperlink ref="U117" r:id="rId1019" xr:uid="{6458C2AF-872E-4B97-9DBF-D9FB9363A420}"/>
    <hyperlink ref="U119" r:id="rId1020" xr:uid="{750BE23C-CBD7-42D3-9D2A-BB53ECAEBA8D}"/>
    <hyperlink ref="U121" r:id="rId1021" xr:uid="{F4EB1206-B375-40DF-A4C5-6DB56C0E94DC}"/>
    <hyperlink ref="U124" r:id="rId1022" xr:uid="{C50385D8-4BBE-44F7-A7A6-7CD9601030AC}"/>
    <hyperlink ref="U128" r:id="rId1023" display="http://www.pmcostrava.cz/public/uploads/images/max/137940194109.jpg" xr:uid="{64AEC2B6-DA57-4DBC-A034-D736BDA2BBF6}"/>
    <hyperlink ref="U125" r:id="rId1024" xr:uid="{A72161AB-F8B5-4E5C-80FA-429CB1CDEAFA}"/>
    <hyperlink ref="U126" r:id="rId1025" xr:uid="{88C550D5-DC0B-4448-9652-4B5062898931}"/>
    <hyperlink ref="U127" r:id="rId1026" xr:uid="{67DE5926-040F-4785-9B5A-8387FDFE9C73}"/>
    <hyperlink ref="U129" r:id="rId1027" display="http://www.pmcostrava.cz/public/uploads/images/max/137940224148.jpg" xr:uid="{5A7288E1-1B46-468B-AD87-9ECE8AFE13F2}"/>
    <hyperlink ref="U130" r:id="rId1028" display="http://www.pmcostrava.cz/public/uploads/images/max/141823245476.jpg" xr:uid="{2AA8C8E7-959F-4A7F-AED0-A904F3117A50}"/>
    <hyperlink ref="U131" r:id="rId1029" xr:uid="{EBB94B83-9313-467E-BA65-ECD99287D940}"/>
    <hyperlink ref="U137" r:id="rId1030" display="http://www.pmcostrava.cz/public/uploads/images/max/140930103631.jpg" xr:uid="{FD6E8A54-8FD3-4713-B85E-555F1191A2DE}"/>
    <hyperlink ref="U138" r:id="rId1031" xr:uid="{FDD11963-1F38-4BB7-9644-806488FB0346}"/>
    <hyperlink ref="U132" r:id="rId1032" xr:uid="{58000C16-8673-4FCE-BA0C-DCB617CF0206}"/>
    <hyperlink ref="U134" r:id="rId1033" xr:uid="{B9B321CA-A06B-4343-B7D4-233499CB1FB5}"/>
    <hyperlink ref="U133" r:id="rId1034" xr:uid="{59501DD5-321E-4021-A49C-821327DDEC3B}"/>
    <hyperlink ref="U135" r:id="rId1035" xr:uid="{38E7D3B2-0F6C-4623-A4FA-B1DAB5B21E4A}"/>
    <hyperlink ref="U144" r:id="rId1036" display="http://www.pmcostrava.cz/public/uploads/images/max/134813188232.jpg" xr:uid="{39472604-7268-4611-9E35-2F2FC28F9FFE}"/>
    <hyperlink ref="U139" r:id="rId1037" display="http://www.pmcostrava.cz/public/uploads/images/max/137940248279.jpg" xr:uid="{A112AC82-689B-44B2-AB72-DA3E67694D40}"/>
    <hyperlink ref="U140" r:id="rId1038" display="http://www.pmcostrava.cz/public/uploads/images/max/137940267461.jpg" xr:uid="{630B4C91-B172-478B-8233-2C06862166D6}"/>
    <hyperlink ref="U145" r:id="rId1039" display="http://www.pmcostrava.cz/public/uploads/images/max/134808916018.jpg" xr:uid="{B5F207E8-9EF6-4C20-9E69-AC96E0553706}"/>
    <hyperlink ref="U141" r:id="rId1040" display="http://www.pmcostrava.cz/public/uploads/images/max/140930120528.jpg" xr:uid="{0E5E6EB6-C735-43DF-B7DE-8FACD8F29DC5}"/>
    <hyperlink ref="U146" r:id="rId1041" display="http://www.pmcostrava.cz/public/uploads/images/max/140930135294.jpg" xr:uid="{87E50A86-C386-464F-B4C1-B9D77438A317}"/>
    <hyperlink ref="U142" r:id="rId1042" xr:uid="{2A55D29A-308D-4A65-B4E7-8A1EF32A591B}"/>
    <hyperlink ref="U143" r:id="rId1043" xr:uid="{7714D7C1-BC34-4528-82E4-94CC50A4AE13}"/>
    <hyperlink ref="U147" r:id="rId1044" display="http://www.pmcostrava.cz/public/uploads/images/max/13480886431.jpg" xr:uid="{7A8D6497-6628-4300-9220-3916D48C09ED}"/>
    <hyperlink ref="U148" r:id="rId1045" display="http://www.pmcostrava.cz/public/uploads/images/max/13480886431.jpg" xr:uid="{BC7C23ED-5A1A-4703-BD07-88C2DB3B1F14}"/>
    <hyperlink ref="U149" r:id="rId1046" display="http://www.pmcostrava.cz/public/uploads/images/max/14093014941.jpg" xr:uid="{5B5B3161-DAC7-4371-AD75-972645D0B9FB}"/>
    <hyperlink ref="U150" r:id="rId1047" display="http://www.pmcostrava.cz/public/uploads/images/max/140930158184.jpg" xr:uid="{69969150-B066-491E-8B3C-08E22A1332B6}"/>
    <hyperlink ref="U151" r:id="rId1048" display="http://www.pmcostrava.cz/public/uploads/images/max/140930175621.jpg" xr:uid="{35B92477-87BD-4B9A-AB54-E60A854257CF}"/>
    <hyperlink ref="U152" r:id="rId1049" display="http://www.pmcostrava.cz/public/uploads/images/max/140930185159.jpg" xr:uid="{73AC2E0A-CA1D-4338-830F-6065152E977E}"/>
    <hyperlink ref="U154" r:id="rId1050" display="http://www.pmcostrava.cz/public/uploads/images/max/137940285758.jpg" xr:uid="{AE57B6D6-D0C1-4671-86F6-0961089A53D4}"/>
    <hyperlink ref="U155" r:id="rId1051" xr:uid="{CBBF9113-CF9F-4BF1-A733-CA91015CC3BC}"/>
    <hyperlink ref="U156" r:id="rId1052" xr:uid="{06AE5280-A177-4601-8465-AF6931ACD2FB}"/>
    <hyperlink ref="U157" r:id="rId1053" xr:uid="{012C7BAD-D272-4855-B13F-18B8F2CA233F}"/>
    <hyperlink ref="U158" r:id="rId1054" display="http://www.pmcostrava.cz/public/uploads/images/max/140930214276.jpg" xr:uid="{69D4B29C-F893-4A7A-AEF1-BB7683352BDE}"/>
    <hyperlink ref="U173" r:id="rId1055" display="http://www.pmcostrava.cz/public/uploads/images/max/13794093777.jpg" xr:uid="{0FC3C21F-8B4A-4F59-A96F-E74703B99EEB}"/>
    <hyperlink ref="U174" r:id="rId1056" display="http://www.pmcostrava.cz/public/uploads/images/max/137940957882.jpg" xr:uid="{CD75D5E2-B82D-4BB6-AE80-07FA8ABA5DA0}"/>
    <hyperlink ref="U175" r:id="rId1057" display="http://www.pmcostrava.cz/public/uploads/images/max/137940974206.jpg" xr:uid="{44CBB0B8-D64E-42C5-8316-4B212F7C1D03}"/>
    <hyperlink ref="U176" r:id="rId1058" xr:uid="{9D55D97D-8C3E-416C-882F-BBA7E5C906D9}"/>
    <hyperlink ref="U177" r:id="rId1059" xr:uid="{64EBA9C3-D574-4914-9029-16596E9EC888}"/>
    <hyperlink ref="U178" r:id="rId1060" xr:uid="{5B82B69C-42D0-48B7-9136-67C0013DE804}"/>
    <hyperlink ref="U162" r:id="rId1061" xr:uid="{4B4536A7-9B59-4E2F-AF73-C43634B51B8B}"/>
    <hyperlink ref="U163" r:id="rId1062" xr:uid="{FD92AE2D-8B34-4842-A037-43C0E08FE1DA}"/>
    <hyperlink ref="U164" r:id="rId1063" xr:uid="{E0ED5752-E22A-4386-88BC-C5D1882A2F3B}"/>
    <hyperlink ref="U165" r:id="rId1064" xr:uid="{660BBF35-17C7-41DE-84DE-52E0060C7944}"/>
    <hyperlink ref="U167" r:id="rId1065" xr:uid="{C10962C4-A54F-490F-9B64-DDB8C3201907}"/>
    <hyperlink ref="U168" r:id="rId1066" xr:uid="{549C2145-7A15-4A3D-A478-5DF3E979CF97}"/>
    <hyperlink ref="U166" r:id="rId1067" xr:uid="{6F1ABBDC-57A0-4574-80ED-14F1AA605E7A}"/>
    <hyperlink ref="U170" r:id="rId1068" xr:uid="{DFBFC3BA-19C1-41C7-989A-13A1C6DCE7B9}"/>
    <hyperlink ref="U171" r:id="rId1069" xr:uid="{594F5020-3704-44B9-96B1-2D5B6C751DBB}"/>
    <hyperlink ref="U169" r:id="rId1070" xr:uid="{A09A0F78-0573-4833-9B21-5E64E1395D89}"/>
    <hyperlink ref="U160" r:id="rId1071" xr:uid="{5303671A-D8C1-4903-98F4-DB2ADFBC9729}"/>
    <hyperlink ref="U161" r:id="rId1072" xr:uid="{6613660A-7E44-4FB3-B5D5-AB1D934E7E04}"/>
    <hyperlink ref="U180" r:id="rId1073" display="http://www.pmcostrava.cz/public/uploads/images/max/137941059417.jpg" xr:uid="{0E338105-5FEB-4B9E-A5E2-8AA34A03A799}"/>
    <hyperlink ref="U182" r:id="rId1074" display="http://www.pmcostrava.cz/public/uploads/images/max/134808856271.jpg" xr:uid="{37661DE9-35A5-454E-BA9F-6C5E2EED847C}"/>
    <hyperlink ref="U184" r:id="rId1075" display="http://www.pmcostrava.cz/public/uploads/images/max/134808839985.jpg" xr:uid="{FE20BB5F-F921-409C-BE44-1E7D9AE1F11D}"/>
    <hyperlink ref="U186" r:id="rId1076" display="http://www.pmcostrava.cz/public/uploads/images/max/134808796757.jpg" xr:uid="{53A2E157-6AED-4D37-A00B-B672DCEFB7EC}"/>
    <hyperlink ref="U189" r:id="rId1077" display="http://www.pmcostrava.cz/public/uploads/images/max/134808769124.jpg" xr:uid="{74241314-C3A2-4301-A455-A4F6A9EE17AC}"/>
    <hyperlink ref="U183" r:id="rId1078" display="http://www.pmcostrava.cz/public/uploads/images/max/134808850478.jpg" xr:uid="{876C8F50-4CE9-4D0F-AF6B-BF1D83E45F2A}"/>
    <hyperlink ref="U185" r:id="rId1079" display="http://www.pmcostrava.cz/public/uploads/images/max/137941074687.jpg" xr:uid="{7334A9A2-4FDC-4C56-A499-6DD45E9D472A}"/>
    <hyperlink ref="U188" r:id="rId1080" display="http://www.pmcostrava.cz/public/uploads/images/max/137941823842.jpg" xr:uid="{73172F88-7882-4E38-B927-4EB4C41A4342}"/>
    <hyperlink ref="U187" r:id="rId1081" xr:uid="{B986D86A-EE6D-414E-AA34-72CB450346B7}"/>
    <hyperlink ref="U190" r:id="rId1082" display="http://www.pmcostrava.cz/public/uploads/images/max/134813705186.jpg" xr:uid="{DCA6AB49-0FD6-4640-A155-359390F52122}"/>
    <hyperlink ref="U192" r:id="rId1083" display="http://www.pmcostrava.cz/public/uploads/images/max/140930292238.jpg" xr:uid="{AB76368E-59FD-445B-B3BB-B9C45B1A6F45}"/>
    <hyperlink ref="U191" r:id="rId1084" xr:uid="{968320C3-8896-4A58-9CB4-E32ADB057717}"/>
    <hyperlink ref="U194" r:id="rId1085" display="http://www.pmcostrava.cz/public/uploads/images/max/138106236495.jpg" xr:uid="{3C85FF8F-123D-4858-A89F-653095CDA974}"/>
    <hyperlink ref="U196" r:id="rId1086" display="http://www.pmcostrava.cz/public/uploads/images/max/141224009535.jpg" xr:uid="{15767ECB-9F43-421C-8FB7-EE44FFA19700}"/>
    <hyperlink ref="U197" r:id="rId1087" display="http://www.pmcostrava.cz/public/uploads/images/max/140930354348.jpg" xr:uid="{EB16C357-E5DC-4D87-BC69-12CF8AF269E4}"/>
    <hyperlink ref="U198" r:id="rId1088" display="http://www.pmcostrava.cz/public/uploads/images/max/141223995695.jpg" xr:uid="{2351D413-4EB8-4874-AE7C-91CB843211F4}"/>
    <hyperlink ref="U195" r:id="rId1089" display="http://www.pmcostrava.cz/public/uploads/images/max/137941877964.jpg" xr:uid="{BA4D0D3A-DA5C-421E-A708-B2EB8BC1B4B9}"/>
    <hyperlink ref="U202" r:id="rId1090" display="http://www.pmcostrava.cz/public/uploads/images/max/137941877964.jpg" xr:uid="{70D7A111-E18A-4FFD-856B-E00221ADEA83}"/>
    <hyperlink ref="U201" r:id="rId1091" display="http://www.pmcostrava.cz/public/uploads/images/max/137941877964.jpg" xr:uid="{63A5D3E9-8292-4A64-BCC8-20CEA2826E75}"/>
    <hyperlink ref="U214" r:id="rId1092" display="http://www.pmcostrava.cz/public/uploads/images/max/140930395957.jpg" xr:uid="{FAAF2239-506B-473F-8824-B04FDEBFBF93}"/>
    <hyperlink ref="U211" r:id="rId1093" xr:uid="{66DE18F5-4EBE-4CFD-8EFD-ADBB10947D10}"/>
    <hyperlink ref="U204" r:id="rId1094" display="http://www.pmcostrava.cz/public/uploads/images/max/137941845016.jpg" xr:uid="{B52124FA-9F49-4F56-87F1-FBDC30FBF9FC}"/>
    <hyperlink ref="U200" r:id="rId1095" xr:uid="{2A96C0CF-9920-4166-BCC3-51F8EC467473}"/>
    <hyperlink ref="U206" r:id="rId1096" xr:uid="{5A3BC469-3DC6-4C3B-AC1C-716FE5A39A03}"/>
    <hyperlink ref="U207" r:id="rId1097" xr:uid="{75429A02-A5F5-44A0-8B6F-9145580D62D8}"/>
    <hyperlink ref="U208" r:id="rId1098" xr:uid="{57CAAD72-42CC-462B-B93A-CA99D8E13021}"/>
    <hyperlink ref="U209" r:id="rId1099" xr:uid="{EF8D11F2-CE43-407B-97BD-D31D2907B2B5}"/>
    <hyperlink ref="U212" r:id="rId1100" xr:uid="{E9B33721-EC99-49F6-8CF3-9D8BBDEA7EA1}"/>
    <hyperlink ref="U215" r:id="rId1101" xr:uid="{44744BB1-7C86-48A2-81BB-66036B027CAF}"/>
    <hyperlink ref="U217" r:id="rId1102" xr:uid="{25223CB9-9731-4554-B990-6C48955C83C2}"/>
    <hyperlink ref="U218" r:id="rId1103" xr:uid="{591128ED-151F-4B09-862E-B373F0581B4D}"/>
    <hyperlink ref="U220" r:id="rId1104" xr:uid="{1E4C7FF4-380A-42CB-A90A-CC2F2B19C8C6}"/>
    <hyperlink ref="U222" r:id="rId1105" display="http://www.pmcostrava.cz/public/uploads/images/max/137942001622.jpg" xr:uid="{BE0F3F62-EB93-430B-A2B9-CA908135B003}"/>
    <hyperlink ref="U223" r:id="rId1106" display="http://www.pmcostrava.cz/public/uploads/images/max/137942001622.jpg" xr:uid="{7C2EBA6F-B576-42F2-B2E1-91C6389FFAD1}"/>
    <hyperlink ref="U224" r:id="rId1107" xr:uid="{F82A3BAF-AC4C-4947-9B91-76B2CB06F0CB}"/>
    <hyperlink ref="U225" r:id="rId1108" xr:uid="{5128089A-74C6-4FEF-9095-3884AF35B416}"/>
    <hyperlink ref="U226" r:id="rId1109" xr:uid="{07627DA9-D041-4212-9C1C-260995F07AC3}"/>
    <hyperlink ref="U228" r:id="rId1110" xr:uid="{3F2B08A6-2365-45FD-ADD9-D5E0DBCAF217}"/>
    <hyperlink ref="U227" r:id="rId1111" xr:uid="{75EE4469-16C4-44A0-AF91-0ECBE16ECDCA}"/>
    <hyperlink ref="U229" r:id="rId1112" xr:uid="{FA25F3BA-3ED5-47EB-B70B-6124FDE618CC}"/>
    <hyperlink ref="U234" r:id="rId1113" display="http://www.pmcostrava.cz/public/uploads/images/max/134808711405.jpg" xr:uid="{972E442A-9385-4018-BA8A-C9CFF796F424}"/>
    <hyperlink ref="U235" r:id="rId1114" display="http://www.pmcostrava.cz/public/uploads/images/max/137949406313.jpg" xr:uid="{04F54E68-498F-40A1-AC77-4836C94A6317}"/>
    <hyperlink ref="U233" r:id="rId1115" xr:uid="{155C9461-2125-4E33-ABAF-8101EEE071C8}"/>
    <hyperlink ref="U232" r:id="rId1116" xr:uid="{518DD11C-62A4-401B-B44A-27551E39D8F9}"/>
    <hyperlink ref="U231" r:id="rId1117" xr:uid="{7DC28553-FC15-422C-AD86-D2730751F4EE}"/>
    <hyperlink ref="U238" r:id="rId1118" xr:uid="{5C3A7E59-F362-4CBA-A1AC-FAA85DABBB13}"/>
    <hyperlink ref="U236" r:id="rId1119" xr:uid="{63357ED5-065B-47C4-8304-E3B35A70509F}"/>
    <hyperlink ref="U237" r:id="rId1120" xr:uid="{A9887AF2-ED90-406A-8BFC-39DB1A33F9FC}"/>
    <hyperlink ref="U239" r:id="rId1121" xr:uid="{2DCAC77C-FBD5-4C88-A671-7726BCD9D189}"/>
    <hyperlink ref="U240" r:id="rId1122" xr:uid="{1F22F6B0-AF9A-4BF2-89C3-E923751F0927}"/>
    <hyperlink ref="U242" r:id="rId1123" xr:uid="{0F454164-AC63-41EA-AD9A-828FF72E9929}"/>
    <hyperlink ref="U244" r:id="rId1124" xr:uid="{56DB6D78-7351-41F3-AD76-60C01DE7C461}"/>
    <hyperlink ref="U243" r:id="rId1125" xr:uid="{0001F9E9-20F8-486D-BC77-A59E84AD31E1}"/>
    <hyperlink ref="U246" r:id="rId1126" xr:uid="{C1E94B8B-E584-4657-892C-25F3D91BFF1A}"/>
    <hyperlink ref="U249" r:id="rId1127" xr:uid="{62E70D56-568D-4497-B838-B3AD3038BCA0}"/>
    <hyperlink ref="U247" r:id="rId1128" xr:uid="{C12F2445-1C31-4D65-B0BA-89141C73CB63}"/>
    <hyperlink ref="U248" r:id="rId1129" xr:uid="{59D0EB7D-11D2-401C-97B1-68C3B163FF97}"/>
    <hyperlink ref="U253" r:id="rId1130" display="http://www.pmcostrava.cz/public/uploads/images/max/137949473404.jpg" xr:uid="{BF369FAF-F16B-460C-AF2C-05E89FC0279C}"/>
    <hyperlink ref="U252" r:id="rId1131" xr:uid="{3A01DD1E-1285-4F4C-AB22-BD0CA8BB0512}"/>
    <hyperlink ref="U251" r:id="rId1132" xr:uid="{4E4B0A6A-634A-48DE-B053-3036CD4DDC5A}"/>
    <hyperlink ref="U254" r:id="rId1133" display="http://www.pmcostrava.cz/public/uploads/images/max/137949509261.jpg" xr:uid="{37AB79CC-F2E7-45D9-9A03-DCF54F1224FD}"/>
    <hyperlink ref="U256" r:id="rId1134" display="http://www.pmcostrava.cz/public/uploads/images/max/137949574852.jpg" xr:uid="{AA090EEE-61DA-4B9E-B857-7FD8B370DA64}"/>
    <hyperlink ref="U255" r:id="rId1135" display="http://www.pmcostrava.cz/public/uploads/images/max/137949578288.jpg" xr:uid="{9B03FCE7-2CFA-449F-8084-B48CAEF4528D}"/>
    <hyperlink ref="U257" r:id="rId1136" xr:uid="{25F7E0D6-D564-4B8C-AAA0-81BFB12D901C}"/>
    <hyperlink ref="U258" r:id="rId1137" xr:uid="{70222923-7C81-46C0-A4BA-26F3B34196CC}"/>
    <hyperlink ref="U260" r:id="rId1138" xr:uid="{5377794D-0D41-424E-8F67-409621A20479}"/>
    <hyperlink ref="U265" r:id="rId1139" xr:uid="{0D001B14-95A4-4DE5-9C05-E48507022E6A}"/>
    <hyperlink ref="U264" r:id="rId1140" display="http://www.pmcostrava.cz/public/uploads/images/max/134808097856.jpg" xr:uid="{AF3E2C5C-B021-4EED-AFEE-B4867BBC2B9A}"/>
    <hyperlink ref="U261" r:id="rId1141" display="http://www.pmcostrava.cz/public/uploads/images/max/137949598099.jpg" xr:uid="{1B921B75-8DE1-458A-8C23-EDE380FABFFD}"/>
    <hyperlink ref="U262" r:id="rId1142" display="http://www.pmcostrava.cz/public/uploads/images/max/134808111699.jpg" xr:uid="{B26D2258-4FDA-4509-AC29-0D702C22319F}"/>
    <hyperlink ref="U263" r:id="rId1143" display="http://www.pmcostrava.cz/public/uploads/images/max/134808097856.jpg" xr:uid="{EEEA8A85-B5D5-4F74-B194-E266298AB6C3}"/>
    <hyperlink ref="U266" r:id="rId1144" display="http://www.pmcostrava.cz/public/uploads/images/max/138106964417.jpg" xr:uid="{30E6950B-E272-4E0E-9A1D-06A7DC67AAD4}"/>
    <hyperlink ref="U267" r:id="rId1145" xr:uid="{0A6ED104-08B6-4C9A-AB73-50FA210945DF}"/>
    <hyperlink ref="U268" r:id="rId1146" display="http://www.pmcostrava.cz/public/uploads/images/max/14093051612.jpg" xr:uid="{40B37834-4074-40AF-B4E9-396046B9D1F0}"/>
    <hyperlink ref="U271" r:id="rId1147" xr:uid="{AF075930-6624-434E-9EF4-46BFD464D0B7}"/>
    <hyperlink ref="U272" r:id="rId1148" xr:uid="{91C7012B-92DB-4526-878E-F1E8B4DE38EB}"/>
    <hyperlink ref="U270" r:id="rId1149" xr:uid="{32FB5504-2615-461E-A362-7B3060FFBCBC}"/>
    <hyperlink ref="U274" r:id="rId1150" xr:uid="{ECA015FD-6563-42EB-8240-CC5F1E1D7AAE}"/>
    <hyperlink ref="U275" r:id="rId1151" xr:uid="{A3E51C27-807F-4AB1-9988-467805F5AACC}"/>
    <hyperlink ref="U277" r:id="rId1152" xr:uid="{1677FD9A-B8CE-4282-A68F-92C2902198A6}"/>
    <hyperlink ref="U281" r:id="rId1153" xr:uid="{23B93B8B-5B88-414B-9EE4-A59886512937}"/>
    <hyperlink ref="U279" r:id="rId1154" xr:uid="{8D86D823-CFA0-4AD7-A20B-550FC90ACB49}"/>
    <hyperlink ref="U280" r:id="rId1155" xr:uid="{96067CB0-C92F-4D48-AEF2-CEBBA84D894D}"/>
    <hyperlink ref="U282" r:id="rId1156" xr:uid="{885CCF62-AC24-4E42-863B-4AC275C59034}"/>
    <hyperlink ref="U283" r:id="rId1157" display="http://www.pmcostrava.cz/public/uploads/images/max/137949609596.jpg" xr:uid="{901143C0-E727-436C-AF43-882B079509D3}"/>
    <hyperlink ref="U284" r:id="rId1158" display="http://www.pmcostrava.cz/public/uploads/images/max/137949622701.jpg" xr:uid="{6C9F8611-AE3E-4CA7-BBEB-BCBBFD962C55}"/>
    <hyperlink ref="U285" r:id="rId1159" xr:uid="{CDE93041-AEBD-47E5-A36F-30EC781BC60C}"/>
    <hyperlink ref="U287" r:id="rId1160" display="http://www.pmcostrava.cz/public/uploads/images/max/134807953658.jpg" xr:uid="{55F8BAAD-1D27-498D-8000-9F1F7EAF34DA}"/>
    <hyperlink ref="U288" r:id="rId1161" display="http://www.pmcostrava.cz/public/uploads/images/max/134807947522.jpg" xr:uid="{E09A0AAC-C715-425E-A08A-19C7850467E2}"/>
    <hyperlink ref="U286" r:id="rId1162" display="http://www.pmcostrava.cz/public/uploads/images/max/137949974854.jpg" xr:uid="{0D5FFC89-3815-4EE2-90CB-1A81F9FE0A98}"/>
    <hyperlink ref="U290" r:id="rId1163" display="http://www.pmcostrava.cz/public/uploads/images/max/134807926758.jpg" xr:uid="{2F9287E0-A9A9-4767-A240-72A735650F5E}"/>
    <hyperlink ref="U291" r:id="rId1164" display="http://www.pmcostrava.cz/public/uploads/images/max/134807920851.jpg" xr:uid="{5A3A0464-8EEA-430E-A216-5A88D61044AA}"/>
    <hyperlink ref="U289" r:id="rId1165" display="http://www.pmcostrava.cz/public/uploads/images/max/138114402303.jpg" xr:uid="{D3E0654E-B60A-439A-A595-8BFA2FBD1F41}"/>
    <hyperlink ref="U292" r:id="rId1166" display="http://www.pmcostrava.cz/public/uploads/images/max/140930525963.jpg" xr:uid="{DD5D085C-174F-46C9-8F57-553E02D88051}"/>
    <hyperlink ref="U293" r:id="rId1167" display="http://www.pmcostrava.cz/public/uploads/images/max/140930534902.jpg" xr:uid="{DD0E35E9-90BF-48F8-9669-D4754FD79569}"/>
    <hyperlink ref="U294" r:id="rId1168" xr:uid="{D5C6C041-EFE9-483B-A50A-881E5A525632}"/>
    <hyperlink ref="U295" r:id="rId1169" xr:uid="{65C88E4F-4621-4A01-993C-C2624744C808}"/>
    <hyperlink ref="U296" r:id="rId1170" display="http://www.pmcostrava.cz/public/uploads/images/max/13480813246.jpg" xr:uid="{A00D14FB-DF90-4CE4-8E78-19FAD013F7E4}"/>
    <hyperlink ref="U298" r:id="rId1171" display="http://www.pmcostrava.cz/public/uploads/images/max/134808175796.jpg" xr:uid="{D513B5D3-B521-443C-BAE6-26FF4AA859B3}"/>
    <hyperlink ref="U297" r:id="rId1172" xr:uid="{E4169E75-0F2D-4DB6-A0E9-2CEB27375C48}"/>
    <hyperlink ref="U299" r:id="rId1173" display="http://www.pmcostrava.cz/public/uploads/images/max/134808170435.jpg" xr:uid="{08FCE42C-C6AB-4FF9-9440-3CB8460DE069}"/>
    <hyperlink ref="U303" r:id="rId1174" xr:uid="{2F65CC4E-4800-4434-A6C6-38617293C2AE}"/>
    <hyperlink ref="U300" r:id="rId1175" xr:uid="{A0D4FF42-9913-4EF1-9ACC-0C3B09401F26}"/>
    <hyperlink ref="U301" r:id="rId1176" xr:uid="{C952F9BD-1C84-46A5-8825-28089DDD05A3}"/>
    <hyperlink ref="U305" r:id="rId1177" display="http://www.pmcostrava.cz/public/uploads/images/max/137950078602.jpg" xr:uid="{33F9920F-3913-414E-96E8-4CAA75FD6B6D}"/>
    <hyperlink ref="U306" r:id="rId1178" xr:uid="{571BB218-C272-48C2-B3D9-F97DDD5F5572}"/>
    <hyperlink ref="U307" r:id="rId1179" xr:uid="{0F7A9EA3-8110-4516-9135-C7493A4612BF}"/>
    <hyperlink ref="U308" r:id="rId1180" xr:uid="{9CEB589C-D45D-40D6-A970-41A60B08D213}"/>
    <hyperlink ref="U309" r:id="rId1181" xr:uid="{F99A8B43-12F3-4D40-855F-CD8990E95458}"/>
    <hyperlink ref="U311" r:id="rId1182" xr:uid="{30FC6888-246F-48BE-A0FF-6D11A8F80EE1}"/>
    <hyperlink ref="U313" r:id="rId1183" xr:uid="{9D63E85F-8AA6-4D09-A72B-731D3B55AA21}"/>
    <hyperlink ref="U312" r:id="rId1184" xr:uid="{0422D605-3FBE-4A58-959C-F10C150C432A}"/>
    <hyperlink ref="U315" r:id="rId1185" display="http://www.pmcostrava.cz/public/uploads/images/max/137950111533.jpg" xr:uid="{EA141A8D-D19C-44BF-94AF-FCB289A34360}"/>
    <hyperlink ref="U314" r:id="rId1186" xr:uid="{6F9EB903-C833-4CC6-8024-4B912F98D348}"/>
    <hyperlink ref="U317" r:id="rId1187" display="http://www.pmcostrava.cz/public/uploads/images/max/140930583445.jpg" xr:uid="{E235CFED-3EAB-42EF-95E6-2B6EC3FA7DF9}"/>
    <hyperlink ref="U316" r:id="rId1188" xr:uid="{B31DA143-54CC-477E-8B9B-E60A9B5BC947}"/>
    <hyperlink ref="U332" r:id="rId1189" xr:uid="{C00DE5F2-5935-4471-8219-A34D8648195F}"/>
    <hyperlink ref="U333" r:id="rId1190" xr:uid="{12774EF6-AA3A-409F-9288-4D5F67782323}"/>
    <hyperlink ref="U319" r:id="rId1191" xr:uid="{75531AA4-9546-45B7-9209-48C6B6061026}"/>
    <hyperlink ref="U321" r:id="rId1192" xr:uid="{EF303FAE-877C-4E04-8A8F-8586072F6105}"/>
    <hyperlink ref="U322" r:id="rId1193" xr:uid="{E565397E-CF5C-4D03-9B39-F6F9E7087CA0}"/>
    <hyperlink ref="U326" r:id="rId1194" xr:uid="{85B2D170-F876-4C35-A1FC-2D17BA0C9561}"/>
    <hyperlink ref="U325" r:id="rId1195" xr:uid="{B94E2832-3BA6-4728-8D3D-D8D5C41C766E}"/>
    <hyperlink ref="U324" r:id="rId1196" xr:uid="{AC1B82E3-FEFC-4FF2-BBC1-23A4DD89BCFE}"/>
    <hyperlink ref="U323" r:id="rId1197" xr:uid="{1BEC37F4-91A0-4C19-AF4D-3990CD281E00}"/>
    <hyperlink ref="U327" r:id="rId1198" xr:uid="{D41040A8-4C81-48B6-B442-5FAC68FC5CA8}"/>
    <hyperlink ref="U328" r:id="rId1199" xr:uid="{5ED22406-1E28-4251-AF28-183DA8310C65}"/>
    <hyperlink ref="U329" r:id="rId1200" xr:uid="{71506B55-04B5-4097-8684-245C44737AF2}"/>
    <hyperlink ref="U330" r:id="rId1201" xr:uid="{23E3BA0F-11DF-4B8B-8501-BCF2F8F8A31B}"/>
    <hyperlink ref="U320" r:id="rId1202" xr:uid="{53A0C0DD-A2BC-4A78-88B1-BF8AE1623651}"/>
    <hyperlink ref="U331" r:id="rId1203" xr:uid="{A894FE33-BDC9-4120-8114-7F2A204ADC6E}"/>
    <hyperlink ref="U337" r:id="rId1204" xr:uid="{07327AE0-0498-4B74-AEE5-0F967A7817D2}"/>
    <hyperlink ref="U335:U336" r:id="rId1205" display="http://www.klasektrading.cz/static/public/uploads/images/products/max/142364517576.jpg" xr:uid="{7D8E90DB-373F-4D62-9770-00258C0BA518}"/>
    <hyperlink ref="U334" r:id="rId1206" xr:uid="{48967EDF-5B39-4282-9D76-B9AFAE8DE545}"/>
    <hyperlink ref="U339" r:id="rId1207" xr:uid="{20B4B4B6-5CC0-4DF2-8316-69BF87A0D669}"/>
    <hyperlink ref="U364" r:id="rId1208" display="http://www.pmcostrava.cz/public/uploads/images/max/138106545316.jpg" xr:uid="{9ED07ACC-ABD0-4C2D-A1CA-D75D8A85F10D}"/>
    <hyperlink ref="U365" r:id="rId1209" display="http://www.pmcostrava.cz/public/uploads/images/max/137949988894.jpg" xr:uid="{8D84D7D5-F2CA-4C97-8371-944D0CD9E854}"/>
    <hyperlink ref="U366" r:id="rId1210" display="http://www.pmcostrava.cz/public/uploads/images/max/14093056508.jpg" xr:uid="{C22A06A5-3171-4213-906A-CB36E67CDCA4}"/>
    <hyperlink ref="U341" r:id="rId1211" xr:uid="{3897938E-FF8B-4C65-86F1-17C23B3D64FA}"/>
    <hyperlink ref="U347" r:id="rId1212" xr:uid="{967F067C-246A-4432-ADDE-DEA1811341A2}"/>
    <hyperlink ref="U348" r:id="rId1213" xr:uid="{A5223CB2-2C78-4791-A57B-D910292095DD}"/>
    <hyperlink ref="U349" r:id="rId1214" xr:uid="{F17E0ECF-9B91-40DC-A6DB-C8979D83D29D}"/>
    <hyperlink ref="U350" r:id="rId1215" xr:uid="{60BEF4C5-E389-4A8F-AFF3-82C9A4C24B16}"/>
    <hyperlink ref="U351" r:id="rId1216" display="http://www.klasektrading.cz/static/public/uploads/images/products/max/14660598057.jpg" xr:uid="{A1BEF6B0-8564-433C-9BD4-93E06A2B7239}"/>
    <hyperlink ref="U354" r:id="rId1217" xr:uid="{53835B10-ADDD-4F56-9C42-DD913ADE6AE3}"/>
    <hyperlink ref="U342" r:id="rId1218" xr:uid="{C563BEFF-9416-40D8-886E-4A61CA8C989D}"/>
    <hyperlink ref="U345" r:id="rId1219" xr:uid="{96A6B4FC-AAF9-4913-A6EF-B744916812CB}"/>
    <hyperlink ref="U346" r:id="rId1220" xr:uid="{206BFC4F-4658-42FE-90E1-5CAEC5EAFBE6}"/>
    <hyperlink ref="U352" r:id="rId1221" xr:uid="{BF31694D-A58C-432A-8CB6-FA91A54BDB7D}"/>
    <hyperlink ref="U355" r:id="rId1222" xr:uid="{BDB8813F-8964-4A1F-93D2-09949D56CBA8}"/>
    <hyperlink ref="U343" r:id="rId1223" xr:uid="{1C288B72-F1CB-4729-B02C-354A8F937550}"/>
    <hyperlink ref="U358" r:id="rId1224" xr:uid="{04A64CE0-06AB-4245-96D7-925B98EC046B}"/>
    <hyperlink ref="U359" r:id="rId1225" xr:uid="{D4527133-72AC-4458-A53C-C81E98146A21}"/>
    <hyperlink ref="U360" r:id="rId1226" xr:uid="{60AA0E79-1557-4A40-9BB4-3F1060DA2DC3}"/>
    <hyperlink ref="U344" r:id="rId1227" xr:uid="{C0A9B491-150A-482C-B4B4-A5F5122E38DD}"/>
    <hyperlink ref="U356" r:id="rId1228" xr:uid="{FB9490A3-1D84-4C8C-9F96-6D0E5B7E0F82}"/>
    <hyperlink ref="U357" r:id="rId1229" xr:uid="{552AE17E-4895-42A4-AAE4-BB84025003CE}"/>
    <hyperlink ref="U361" r:id="rId1230" xr:uid="{70C9FD39-5A81-431C-9545-0DC22B5829D5}"/>
    <hyperlink ref="U362" r:id="rId1231" xr:uid="{93FE58FF-BFC5-416C-BC12-02F59A14BEFF}"/>
    <hyperlink ref="U353" r:id="rId1232" xr:uid="{1596720E-316B-4B34-B5AD-C85B2739E812}"/>
    <hyperlink ref="U367" r:id="rId1233" display="http://www.pmcostrava.cz/public/uploads/images/max/126139738223.jpg" xr:uid="{84908E61-D892-4155-957D-0DE23C476B73}"/>
    <hyperlink ref="U369" r:id="rId1234" display="http://www.pmcostrava.cz/public/uploads/images/max/138106622931.jpg" xr:uid="{F83A8E59-879F-4B29-9C89-6E57985EF07E}"/>
    <hyperlink ref="U373" r:id="rId1235" display="http://www.pmcostrava.cz/public/uploads/images/max/140957446701.jpg" xr:uid="{E2E0F0D1-4814-4C94-891A-D452FE65746C}"/>
    <hyperlink ref="U371" r:id="rId1236" display="http://www.pmcostrava.cz/public/uploads/images/max/137950248076.jpg" xr:uid="{545B8ACF-D9C5-43A1-A4D1-024F034CEBE1}"/>
    <hyperlink ref="U375" r:id="rId1237" xr:uid="{9D7DD870-5438-4A77-B4A1-3B3EE5FC2EFD}"/>
    <hyperlink ref="U395" r:id="rId1238" display="http://www.pmcostrava.cz/public/uploads/images/max/13280167246.jpg" xr:uid="{AF243259-099D-4F6F-848C-8C001826B83E}"/>
    <hyperlink ref="U387" r:id="rId1239" xr:uid="{A1262F13-5FB8-48C5-A749-18DD820468E7}"/>
    <hyperlink ref="U390" r:id="rId1240" display="http://www.pmcostrava.cz/public/uploads/images/max/137950279965.jpg" xr:uid="{11B547F1-4AC9-445F-BE32-A4278811D4B4}"/>
    <hyperlink ref="U378" r:id="rId1241" xr:uid="{71F81AC6-7902-4602-A831-C452C64BEDB6}"/>
    <hyperlink ref="U377" r:id="rId1242" xr:uid="{CA40286E-351C-42AC-B749-23EC8429CFDA}"/>
    <hyperlink ref="U381" r:id="rId1243" xr:uid="{3045FF70-E9D4-4AFF-9462-0F4497B598C7}"/>
    <hyperlink ref="U380" r:id="rId1244" xr:uid="{A6AD6C89-3F49-471B-B281-6C1EC32C1ECC}"/>
    <hyperlink ref="U391" r:id="rId1245" xr:uid="{A28934C7-5067-4163-860B-AF62EDD947C2}"/>
    <hyperlink ref="U384" r:id="rId1246" xr:uid="{6D82B4E8-24D9-4EE0-92B8-330CF36A4ED3}"/>
    <hyperlink ref="U383" r:id="rId1247" xr:uid="{B92471CF-35A9-4F9D-9CF0-C18F65DA64F7}"/>
    <hyperlink ref="U386" r:id="rId1248" xr:uid="{69CA3543-C9AC-46BC-B29A-4820CC5D658F}"/>
    <hyperlink ref="U388" r:id="rId1249" xr:uid="{998E4A74-625B-4B51-B5E1-43C3AF4AEA01}"/>
    <hyperlink ref="U392" r:id="rId1250" xr:uid="{9D1FA866-8CBC-470E-A5EA-5355DC49BBC3}"/>
    <hyperlink ref="U394" r:id="rId1251" xr:uid="{5C95160C-8169-42DA-A336-7E3B87419D6D}"/>
    <hyperlink ref="U396" r:id="rId1252" xr:uid="{E4255BBE-86F0-43E5-8292-3519B7A3AAA2}"/>
    <hyperlink ref="U397" r:id="rId1253" xr:uid="{E53CA021-82E2-4528-868B-5FD2EE62858F}"/>
    <hyperlink ref="U398" r:id="rId1254" xr:uid="{738AAC95-EB9F-42BC-87B6-7F8133197559}"/>
    <hyperlink ref="U403" r:id="rId1255" xr:uid="{CF134779-3B2C-435A-B4CC-89BEC5B1DF54}"/>
    <hyperlink ref="U401" r:id="rId1256" xr:uid="{B865C7E2-AA17-4C36-ADCF-CDEED88B31A4}"/>
    <hyperlink ref="U402" r:id="rId1257" xr:uid="{3C6FB4F4-DA4E-44DF-A3EF-0FF2A9460CAC}"/>
    <hyperlink ref="U404" r:id="rId1258" xr:uid="{F23740F3-70EE-40CF-AA5F-60FDD2B7A28D}"/>
    <hyperlink ref="U406" r:id="rId1259" xr:uid="{059FE8B7-4E58-4CF5-90A5-FDB7493B8D7A}"/>
    <hyperlink ref="U407" r:id="rId1260" xr:uid="{F43A9348-21DB-467B-929F-E7045A31BAE2}"/>
    <hyperlink ref="U405" r:id="rId1261" xr:uid="{828A768A-5C7B-42A9-A7B3-583856317698}"/>
    <hyperlink ref="U409" r:id="rId1262" xr:uid="{B5C88969-68B7-4EA6-9AC8-BB3D7F344C34}"/>
    <hyperlink ref="U410" r:id="rId1263" xr:uid="{63FDEDDB-0962-4804-9D9E-43F8B5669D02}"/>
    <hyperlink ref="U411" r:id="rId1264" display="http://www.pmcostrava.cz/public/uploads/images/max/119340042941.jpg" xr:uid="{B74D7E9F-26CF-4682-BF2F-C5C3DDA6C6C3}"/>
    <hyperlink ref="U412" r:id="rId1265" display="http://www.pmcostrava.cz/public/uploads/images/max/13503878013.jpg" xr:uid="{D18BB10B-F2E7-4299-8548-4E8E832931C2}"/>
    <hyperlink ref="U413" r:id="rId1266" display="http://www.pmcostrava.cz/public/uploads/images/max/119339869011.jpg" xr:uid="{653B87E4-4555-425D-89AB-8916BE1B9C6D}"/>
    <hyperlink ref="U414" r:id="rId1267" display="http://www.pmcostrava.cz/public/uploads/images/max/135038752034.jpg" xr:uid="{9D41615B-270E-4343-9498-2595E6AE580C}"/>
    <hyperlink ref="U415" r:id="rId1268" xr:uid="{DC2E7E2D-6EC1-42C6-8BF5-2AADF9F987A1}"/>
    <hyperlink ref="U416" r:id="rId1269" xr:uid="{BE545A4C-14A5-458A-8AE8-0761A2461E8F}"/>
    <hyperlink ref="U422" r:id="rId1270" xr:uid="{DC95506B-33D8-4E18-B92F-5FB6C32FCAA9}"/>
    <hyperlink ref="U421" r:id="rId1271" xr:uid="{82819998-0937-4BD8-A71F-1D20AA99306F}"/>
    <hyperlink ref="U426" r:id="rId1272" xr:uid="{42209F35-7D8E-4A4A-9116-25C6033D2134}"/>
    <hyperlink ref="U425" r:id="rId1273" xr:uid="{85B3D49C-75E1-42C5-B26B-3E5F6180FFB5}"/>
    <hyperlink ref="U427" r:id="rId1274" xr:uid="{10E70652-2854-4A57-ADCC-7BEB504CA655}"/>
    <hyperlink ref="U420" r:id="rId1275" xr:uid="{22146BB6-09A5-4D5D-B4E2-46F019193491}"/>
    <hyperlink ref="U423" r:id="rId1276" xr:uid="{07AE51D2-2DEE-452E-A7E2-054A1F023970}"/>
    <hyperlink ref="U424" r:id="rId1277" xr:uid="{A1417765-D458-4DC4-9592-5CC167B6099B}"/>
    <hyperlink ref="U419" r:id="rId1278" xr:uid="{96B0935E-8594-4230-A5C4-7F3757C67626}"/>
    <hyperlink ref="U429" r:id="rId1279" display="http://www.pmcostrava.cz/public/uploads/images/max/119340053375.jpg" xr:uid="{DC05EA80-1AAB-47AB-A717-F703EEB556E1}"/>
    <hyperlink ref="U431" r:id="rId1280" xr:uid="{DC9EE1FA-14BA-4AD1-BBE7-82CCD304CAED}"/>
    <hyperlink ref="U430" r:id="rId1281" xr:uid="{15FC99EB-C580-48E0-A529-15347CA83D1E}"/>
    <hyperlink ref="U433" r:id="rId1282" xr:uid="{92EF09D2-B10C-40E7-A2D0-3108F2BCE4AF}"/>
    <hyperlink ref="U432" r:id="rId1283" xr:uid="{5BA72EE9-A612-4501-9B64-48F5B130D603}"/>
    <hyperlink ref="U435" r:id="rId1284" xr:uid="{362B0CF4-8A17-42DD-893E-8D6CDBBD8D40}"/>
    <hyperlink ref="U438" r:id="rId1285" xr:uid="{72A255DF-2A24-4E49-8E51-FABE15FD35F1}"/>
    <hyperlink ref="U437" r:id="rId1286" xr:uid="{1A4A54A1-185F-47A2-B822-A4F97B735F25}"/>
    <hyperlink ref="U436" r:id="rId1287" xr:uid="{72918303-A15F-4564-AFF4-DB8BD569A513}"/>
    <hyperlink ref="U440" r:id="rId1288" xr:uid="{30715230-BFC7-4AFE-AB8A-8478420C84BB}"/>
    <hyperlink ref="U443" r:id="rId1289" display="http://www.pmcostrava.cz/public/uploads/images/max/137957842638.jpg" xr:uid="{DD3FC65E-0FCD-4EAD-84D8-76E9469E9DEB}"/>
    <hyperlink ref="U442" r:id="rId1290" xr:uid="{F00C6473-6424-48FF-A081-91799C73917F}"/>
    <hyperlink ref="U444" r:id="rId1291" xr:uid="{49A6953D-31F2-40A3-B5EE-7384FE356F27}"/>
    <hyperlink ref="U441" r:id="rId1292" xr:uid="{14A4C601-B21B-4AD9-941E-5F3C526A543C}"/>
    <hyperlink ref="U447" r:id="rId1293" xr:uid="{ECE2BDE0-6387-4DCC-91D4-3B52D3E40902}"/>
    <hyperlink ref="U446" r:id="rId1294" xr:uid="{9AAAD135-F4D5-4CA0-AF65-2A6851EDC3D4}"/>
    <hyperlink ref="U449" r:id="rId1295" xr:uid="{443641F7-24F7-4E49-9890-C9D5DF68D4A9}"/>
    <hyperlink ref="U448" r:id="rId1296" xr:uid="{F44609BD-5079-46DA-8674-09FA304E5CA3}"/>
    <hyperlink ref="U453" r:id="rId1297" xr:uid="{36D5AD38-FB62-49E6-BB90-4058529CBE12}"/>
    <hyperlink ref="U452" r:id="rId1298" xr:uid="{AAB045DA-CB6E-44E9-8037-89E1F88A7C12}"/>
    <hyperlink ref="U454" r:id="rId1299" xr:uid="{E6FCB34F-0509-4A7F-A582-A741DBFCBBFB}"/>
    <hyperlink ref="U462" r:id="rId1300" xr:uid="{914F4544-264D-4331-8CC5-CF9D7666CC74}"/>
    <hyperlink ref="U461" r:id="rId1301" xr:uid="{F3A40D48-4D34-488D-BB27-0E6C8B273D8A}"/>
    <hyperlink ref="U460" r:id="rId1302" xr:uid="{AB004425-F01D-41F9-BCDE-DF7F1084D53D}"/>
    <hyperlink ref="U463" r:id="rId1303" xr:uid="{435704B1-E79B-4E44-A318-9DADF4DB3403}"/>
    <hyperlink ref="U457" r:id="rId1304" xr:uid="{33083DC5-67C1-4D21-BEEA-2EFCAB94F568}"/>
    <hyperlink ref="U458" r:id="rId1305" xr:uid="{77627256-DF25-4494-83AF-DED6F6C89F38}"/>
    <hyperlink ref="U465" r:id="rId1306" xr:uid="{1B19166F-C187-4872-B48F-C61CCB362A0B}"/>
    <hyperlink ref="U456" r:id="rId1307" xr:uid="{E131A53B-0F64-4772-9773-86B3B9CC495E}"/>
    <hyperlink ref="U450" r:id="rId1308" xr:uid="{C74ED088-6A4B-4B18-A130-B14FEB8C2C49}"/>
    <hyperlink ref="U467" r:id="rId1309" xr:uid="{5846858A-6C57-4F90-9A79-77BCBB692C9D}"/>
    <hyperlink ref="U468" r:id="rId1310" xr:uid="{BC071155-E342-47EB-AB59-3ACAA5B895C2}"/>
    <hyperlink ref="U469" r:id="rId1311" xr:uid="{CBE39865-BF3B-4D9A-8D6F-23CFAE8467B4}"/>
    <hyperlink ref="U470" r:id="rId1312" xr:uid="{EE1F4A26-F9FE-4F16-82FB-AB07135C82EB}"/>
    <hyperlink ref="U487" r:id="rId1313" display="http://www.pmcostrava.cz/public/uploads/images/max/137957861818.jpg" xr:uid="{E1BB3DB8-4AFA-47A9-B005-AA63E316754C}"/>
    <hyperlink ref="U488" r:id="rId1314" display="http://www.pmcostrava.cz/public/uploads/images/max/137957876204.jpg" xr:uid="{EED8C6C2-4B03-4F4E-B098-A0DE03851795}"/>
    <hyperlink ref="U489" r:id="rId1315" xr:uid="{E9EA6FD8-5078-4742-BD81-F7395B8F9DF2}"/>
    <hyperlink ref="U472" r:id="rId1316" xr:uid="{BA3394F8-D692-4899-A7E9-C807179C3136}"/>
    <hyperlink ref="U475" r:id="rId1317" xr:uid="{F6E9162F-EC9A-442C-ACC1-A9E6FD271E11}"/>
    <hyperlink ref="U474" r:id="rId1318" xr:uid="{CAD4DE1C-7BFA-45B0-8A0D-2A9F64E1D5FE}"/>
    <hyperlink ref="U473" r:id="rId1319" xr:uid="{97AD74FA-43A0-4474-BF2E-2C3E26F0C902}"/>
    <hyperlink ref="U478" r:id="rId1320" xr:uid="{9DCC6FAB-B4E2-4BF7-A1A6-91041228F78A}"/>
    <hyperlink ref="U483" r:id="rId1321" xr:uid="{01A6AFC2-93B6-41DD-A8CF-DC1725438132}"/>
    <hyperlink ref="U479" r:id="rId1322" xr:uid="{E1BE6B64-6992-4BD4-AE6C-1074F54742B7}"/>
    <hyperlink ref="U484" r:id="rId1323" xr:uid="{0E9E92F1-3662-418B-8BD3-97A5D4AA9BF0}"/>
    <hyperlink ref="U486" r:id="rId1324" xr:uid="{232B969F-57D2-43DD-B899-90AFB546484D}"/>
    <hyperlink ref="U477" r:id="rId1325" xr:uid="{092C91A0-AAFD-41C6-BC26-86D340990BA8}"/>
    <hyperlink ref="U481" r:id="rId1326" xr:uid="{8D223DA7-029A-4A4B-AE4C-8642DDA98CCD}"/>
    <hyperlink ref="U482" r:id="rId1327" xr:uid="{7BDC251D-329D-4A20-8CA3-8BA1E7A3E913}"/>
    <hyperlink ref="U493" r:id="rId1328" display="http://www.pmcostrava.cz/public/uploads/images/max/14095752236.jpg" xr:uid="{05FAC9F1-4035-41A2-AD99-6544041F4DAD}"/>
    <hyperlink ref="U494" r:id="rId1329" xr:uid="{3932D101-8628-4D68-907F-6453B660D108}"/>
    <hyperlink ref="U491" r:id="rId1330" xr:uid="{85E1533A-93FD-47C3-8B31-BBCC298684CA}"/>
    <hyperlink ref="U498" r:id="rId1331" display="http://www.pmcostrava.cz/public/uploads/images/max/141224752837.jpg" xr:uid="{98DA196B-A36A-41AE-A4A3-751D3350EF1C}"/>
    <hyperlink ref="U496" r:id="rId1332" xr:uid="{CA3F7ACD-9295-4A71-A6A5-955665BB6D0D}"/>
    <hyperlink ref="U497" r:id="rId1333" xr:uid="{C8741B56-22F0-4C11-AB83-12271F3740C1}"/>
    <hyperlink ref="U499" r:id="rId1334" xr:uid="{124EB9CD-9A99-4BB6-8F46-A7E9B3F7CB54}"/>
    <hyperlink ref="U501" r:id="rId1335" xr:uid="{659AF844-1F43-4C73-B6BD-8E220F9EF769}"/>
    <hyperlink ref="U502" r:id="rId1336" xr:uid="{4EAA1D2C-E9B3-46A6-B180-5526F16A2DDA}"/>
    <hyperlink ref="U505" r:id="rId1337" xr:uid="{36643AC3-9829-4A03-ABF8-BE320A15F3B5}"/>
    <hyperlink ref="U504" r:id="rId1338" xr:uid="{FE4455BD-9071-4DB9-8CA6-62D2B701E3AC}"/>
    <hyperlink ref="U515" r:id="rId1339" xr:uid="{02D6CAD7-42E1-4191-BF22-F2D464260DD9}"/>
    <hyperlink ref="U513" r:id="rId1340" xr:uid="{4C718292-97E6-45BC-A767-98C5DAEC7B34}"/>
    <hyperlink ref="U511" r:id="rId1341" xr:uid="{6B2AD5DB-27E1-4B9A-ACA3-E70C4F9D762B}"/>
    <hyperlink ref="U512" r:id="rId1342" xr:uid="{FB97D122-1BAF-418B-928E-990D3A479F8A}"/>
    <hyperlink ref="U516" r:id="rId1343" xr:uid="{B207E058-E190-42E3-B52C-77FE25FF6FB4}"/>
    <hyperlink ref="U519" r:id="rId1344" xr:uid="{5FDE9E94-806E-4956-BC71-13D70A2BE1E5}"/>
    <hyperlink ref="U523" r:id="rId1345" xr:uid="{279F4AAC-2326-43DA-BBBB-29219C63FDE6}"/>
    <hyperlink ref="U521" r:id="rId1346" xr:uid="{E5295D3B-2B00-460F-82F1-58457883367B}"/>
    <hyperlink ref="U520" r:id="rId1347" xr:uid="{3FCC5D4A-C5D9-4F10-BDDE-1A84A1C44533}"/>
    <hyperlink ref="U524" r:id="rId1348" xr:uid="{320A2BA2-9BA1-4060-A669-3CDC6606D5F9}"/>
    <hyperlink ref="U514" r:id="rId1349" xr:uid="{B7D58275-9EBF-4F6F-904A-95C5553F10DA}"/>
    <hyperlink ref="U507" r:id="rId1350" xr:uid="{1EE5D160-08D5-40E0-A7E0-AC9C349BF480}"/>
    <hyperlink ref="U509" r:id="rId1351" xr:uid="{32B34C87-6265-4A6B-A556-54829CF0D2F8}"/>
    <hyperlink ref="U510" r:id="rId1352" xr:uid="{DC567CCD-9EF1-481B-A75F-35150BBF3C77}"/>
    <hyperlink ref="U518" r:id="rId1353" xr:uid="{A1A22311-E6DB-404A-AF47-49FCE085959A}"/>
    <hyperlink ref="U522" r:id="rId1354" xr:uid="{E936C91D-86DA-4547-8A83-E23CCFC8FD7E}"/>
    <hyperlink ref="U527" r:id="rId1355" xr:uid="{50BB5A8C-977A-4A09-ABF0-4F1D662AB697}"/>
    <hyperlink ref="U526" r:id="rId1356" xr:uid="{E431E363-26D6-4502-8F98-5FEC30A4A1EA}"/>
    <hyperlink ref="U528" r:id="rId1357" xr:uid="{548F16B9-914C-4BF1-8C36-5F9AF7A0E5DF}"/>
    <hyperlink ref="U529" r:id="rId1358" xr:uid="{F815BA1B-A186-4485-BDC0-9F1139AA3741}"/>
    <hyperlink ref="U530" r:id="rId1359" xr:uid="{7F5369F2-C0ED-4E93-A55D-40C59586C934}"/>
    <hyperlink ref="U532" r:id="rId1360" xr:uid="{0552E73D-8156-4CF6-AB46-5FB874F8EDE5}"/>
    <hyperlink ref="U531" r:id="rId1361" xr:uid="{96361DB8-7CB1-4975-B32B-6CFB61F5AFDD}"/>
    <hyperlink ref="U533" r:id="rId1362" xr:uid="{4A55E00A-5AF3-47F4-9C43-38FD3A5CC9DE}"/>
    <hyperlink ref="U535" r:id="rId1363" display="http://www.pmcostrava.cz/public/uploads/images/max/135038954425.jpg" xr:uid="{AD728AC8-AE63-48F1-91A9-7C8064F3AE67}"/>
    <hyperlink ref="U536" r:id="rId1364" display="http://www.pmcostrava.cz/public/uploads/images/max/128983062926.jpg" xr:uid="{E3D22F58-5093-4A81-8978-23260D8C8826}"/>
    <hyperlink ref="U537" r:id="rId1365" display="http://www.pmcostrava.cz/public/uploads/images/max/135038932691.jpg" xr:uid="{73211CF7-A1F1-41AF-9711-C0BFBA47D93C}"/>
    <hyperlink ref="U538" r:id="rId1366" display="http://www.pmcostrava.cz/public/uploads/images/max/131781630765.jpg" xr:uid="{0D335DEE-8935-4AA9-B37F-676442EFC5D5}"/>
    <hyperlink ref="U541" r:id="rId1367" display="http://www.pmcostrava.cz/public/uploads/images/max/135038954425.jpg" xr:uid="{46CCB771-3965-40E5-A021-6FAB8A7491D6}"/>
    <hyperlink ref="U540" r:id="rId1368" xr:uid="{F6520D36-A8A3-41CD-836F-7ED7EB19F78F}"/>
    <hyperlink ref="U542" r:id="rId1369" xr:uid="{ECCD7C45-DBB1-4D89-A580-BA8415C87BFD}"/>
    <hyperlink ref="U544" r:id="rId1370" xr:uid="{5AE9C01A-F4C6-46D6-AB61-38632E71CC85}"/>
    <hyperlink ref="U543" r:id="rId1371" xr:uid="{84B8FFCF-902E-436C-AF22-16E724D3A62E}"/>
    <hyperlink ref="U547" r:id="rId1372" xr:uid="{D100903A-4CB5-4F30-86A6-8EC8D2FC23A2}"/>
    <hyperlink ref="U546" r:id="rId1373" xr:uid="{BD6A9550-2809-4E6D-8EAD-649CE4916E5D}"/>
    <hyperlink ref="U549" r:id="rId1374" xr:uid="{CDE12915-03B4-4A0A-8F3F-D635BA736631}"/>
    <hyperlink ref="U548" r:id="rId1375" xr:uid="{491A0CF4-4981-4C4C-9999-046CFC8F64E7}"/>
    <hyperlink ref="U550" r:id="rId1376" display="http://www.pmcostrava.cz/public/uploads/images/max/135047958862.jpg" xr:uid="{CDC3B779-19AE-4F22-B836-FF19E67B44A2}"/>
    <hyperlink ref="U551" r:id="rId1377" display="http://www.pmcostrava.cz/public/uploads/images/max/128497740235.jpg" xr:uid="{BA2BDB3E-17AD-499C-8DE6-600DD7E15EE7}"/>
    <hyperlink ref="U552" r:id="rId1378" xr:uid="{52F76F61-D443-4414-9A61-28444D0C767B}"/>
    <hyperlink ref="U555" r:id="rId1379" xr:uid="{AC15AE3F-5B71-4873-9785-BCE6518233E3}"/>
    <hyperlink ref="U554" r:id="rId1380" xr:uid="{7952AE63-9874-44D6-AC9F-356A3802C3C6}"/>
    <hyperlink ref="U557" r:id="rId1381" xr:uid="{F0B1B47D-E3CD-4543-A1A9-17F4DC5CC4F9}"/>
    <hyperlink ref="U556" r:id="rId1382" xr:uid="{6ADA406F-2A80-4CAC-A30A-074C6BF5D36B}"/>
    <hyperlink ref="U560" r:id="rId1383" display="http://www.pmcostrava.cz/public/uploads/images/max/135057806124.jpg" xr:uid="{F84ABC6D-72C4-4EE4-A74D-E6B048E32171}"/>
    <hyperlink ref="U561" r:id="rId1384" display="http://www.pmcostrava.cz/public/uploads/images/max/135047973576.jpg" xr:uid="{D74974E5-230F-48E9-A83B-1AB1A720F410}"/>
    <hyperlink ref="U562" r:id="rId1385" display="http://www.pmcostrava.cz/public/uploads/images/max/131781446696.jpg" xr:uid="{BC2FF22D-6EC9-4D0E-8CB6-7A21FA8DFF42}"/>
    <hyperlink ref="U564" r:id="rId1386" display="http://www.pmcostrava.cz/public/uploads/images/max/135057796129.jpg" xr:uid="{282BDE91-F85A-47D4-B964-84F8D31FE545}"/>
    <hyperlink ref="U565" r:id="rId1387" xr:uid="{AEE3E9D4-A782-4806-985F-9280CA77C330}"/>
    <hyperlink ref="U558" r:id="rId1388" xr:uid="{241FE288-DB9A-4B2C-967C-0C28036AA4D0}"/>
    <hyperlink ref="U563" r:id="rId1389" xr:uid="{8AF61001-D887-40BD-BDB2-7E8858C07828}"/>
    <hyperlink ref="U571" r:id="rId1390" xr:uid="{1A73280A-3077-496C-BEDD-DD8999FFDE48}"/>
    <hyperlink ref="U570" r:id="rId1391" xr:uid="{0FA1003B-1FC0-4D95-8104-7D9F92D37A46}"/>
    <hyperlink ref="U568" r:id="rId1392" xr:uid="{887328F5-C233-4A21-96E9-A41C8FAE7529}"/>
    <hyperlink ref="U567" r:id="rId1393" xr:uid="{AEF800A3-2AEF-453C-AB27-D71F8779ECD5}"/>
    <hyperlink ref="U569" r:id="rId1394" xr:uid="{93ADFA56-392F-457E-8EAB-05867690A1EA}"/>
    <hyperlink ref="U579" r:id="rId1395" display="http://www.pmcostrava.cz/public/uploads/images/max/137958716763.jpg" xr:uid="{B5335E8C-A39B-434F-BB68-E5CA109D0207}"/>
    <hyperlink ref="U574" r:id="rId1396" xr:uid="{A53698B8-193B-4A9A-9A27-E6544E830D0F}"/>
    <hyperlink ref="U573" r:id="rId1397" xr:uid="{AF3E40CA-8310-4AAA-95FB-AC676EF2B907}"/>
    <hyperlink ref="U577" r:id="rId1398" xr:uid="{DD540DD4-7DBD-4A9C-A1BA-0CDBAA968908}"/>
    <hyperlink ref="U576" r:id="rId1399" xr:uid="{61E95D2A-C2DC-4D57-BC22-9F1352797899}"/>
    <hyperlink ref="U581" r:id="rId1400" display="http://www.pmcostrava.cz/public/uploads/images/max/140957587589.jpg" xr:uid="{C85E3863-AE94-44CA-A9A7-FA99313C7D8D}"/>
    <hyperlink ref="U580" r:id="rId1401" display="http://www.pmcostrava.cz/public/uploads/images/max/137958748603.jpg" xr:uid="{2C8914AE-3D8E-4763-815E-122F5A745A87}"/>
    <hyperlink ref="U584" r:id="rId1402" xr:uid="{E224458E-6295-4AD1-897A-C44A868099BA}"/>
    <hyperlink ref="U583" r:id="rId1403" xr:uid="{309E84A5-478E-41B3-9461-AB1A9C336913}"/>
    <hyperlink ref="U596" r:id="rId1404" xr:uid="{5A092521-B5B2-4B09-8354-F921D53F0C84}"/>
    <hyperlink ref="U595" r:id="rId1405" xr:uid="{2490FEA6-CC90-4B16-9989-BAE4BBF0B051}"/>
    <hyperlink ref="U590" r:id="rId1406" xr:uid="{A23DDA70-9FBA-4F23-B003-BB451D890ABB}"/>
    <hyperlink ref="U589" r:id="rId1407" xr:uid="{59F87E7B-75EE-419A-8B94-DEAC41643DFA}"/>
    <hyperlink ref="U591" r:id="rId1408" xr:uid="{171F16C7-95BF-431C-AD5C-F411757D28CA}"/>
    <hyperlink ref="U592" r:id="rId1409" xr:uid="{2A2318AD-C7DC-4786-9786-E210ADC0FFDD}"/>
    <hyperlink ref="U593" r:id="rId1410" xr:uid="{C72FF6CE-51EC-42DF-ADB9-23269194FCCD}"/>
    <hyperlink ref="U599" r:id="rId1411" display="http://www.pmcostrava.cz/public/uploads/images/max/134813350282.jpg" xr:uid="{07D35718-06E1-4AE2-B7D2-464ADA63962E}"/>
    <hyperlink ref="U600" r:id="rId1412" display="http://www.pmcostrava.cz/public/uploads/images/max/137958852597.jpg" xr:uid="{8304F21D-AE3E-4FFB-AFBF-134E89A4A7DC}"/>
    <hyperlink ref="U601" r:id="rId1413" xr:uid="{79256D8A-82F7-4980-9FFA-AAAE91680D92}"/>
    <hyperlink ref="U598" r:id="rId1414" xr:uid="{7410C44F-2A19-4088-A613-48100B0E26BB}"/>
    <hyperlink ref="U603" r:id="rId1415" xr:uid="{6872A0B3-F9F8-43C9-8CFA-48D8867DF99B}"/>
    <hyperlink ref="U604" r:id="rId1416" xr:uid="{C2FD1FCC-18D4-4383-9F96-C6774FF74F21}"/>
    <hyperlink ref="U605" r:id="rId1417" xr:uid="{16330652-196B-47AC-92F2-882FAD16B09F}"/>
    <hyperlink ref="U611" r:id="rId1418" xr:uid="{35865E51-3EB0-4886-AE3D-CF39671EBEBF}"/>
    <hyperlink ref="U610" r:id="rId1419" xr:uid="{1DFF12F4-6837-48F7-B408-314484D4FCC2}"/>
    <hyperlink ref="U609" r:id="rId1420" xr:uid="{F5FDCC68-443F-430C-9059-B73E3EC2DDED}"/>
    <hyperlink ref="U608" r:id="rId1421" xr:uid="{3613396B-F5D4-4DD8-B648-267A90A45E26}"/>
    <hyperlink ref="U607" r:id="rId1422" xr:uid="{03EFC4CD-0C33-45C2-9E15-1133311C5A76}"/>
    <hyperlink ref="U613" r:id="rId1423" xr:uid="{417EFB20-E132-482E-A083-64B7A97624FB}"/>
    <hyperlink ref="U614" r:id="rId1424" xr:uid="{F29734BC-AAD2-42F0-8B23-B2A705F39D0A}"/>
    <hyperlink ref="U617" r:id="rId1425" xr:uid="{1C59856C-0AF9-4D23-B50C-3510C08BE114}"/>
    <hyperlink ref="U616" r:id="rId1426" xr:uid="{0D0B3ED9-8E3A-4445-997E-CF46C178E447}"/>
    <hyperlink ref="U621" r:id="rId1427" xr:uid="{C5B248F8-ECA6-48D3-A0AC-A4241BE264C0}"/>
    <hyperlink ref="U619" r:id="rId1428" xr:uid="{0F5D0999-503F-458F-B423-70DD81B3D5C9}"/>
    <hyperlink ref="U615" r:id="rId1429" xr:uid="{6A881EE0-71BB-4A4D-B3D1-C2948FE5F486}"/>
    <hyperlink ref="U620" r:id="rId1430" xr:uid="{A4623984-B8AC-49FD-9C60-86FC377F9CC4}"/>
    <hyperlink ref="U630" r:id="rId1431" xr:uid="{1A997ABF-D109-49DA-A4E0-DDC2657EECFD}"/>
    <hyperlink ref="U629" r:id="rId1432" xr:uid="{23F179D5-939D-4C18-B60A-0D24CB1FC5ED}"/>
    <hyperlink ref="U624" r:id="rId1433" xr:uid="{9203E173-F57E-431E-A9B3-CD4FD37D23FB}"/>
    <hyperlink ref="U627" r:id="rId1434" xr:uid="{2C59D110-E8B5-420E-AA67-D665A8C354A3}"/>
    <hyperlink ref="U623" r:id="rId1435" xr:uid="{22661BDE-6DE4-4C72-92D5-1D14F0202536}"/>
    <hyperlink ref="U628" r:id="rId1436" xr:uid="{A95A1084-0348-4F33-B0AD-5F2911B3CA7E}"/>
    <hyperlink ref="U625" r:id="rId1437" xr:uid="{935E6956-8376-458F-8EFF-D40EB4A40B1C}"/>
    <hyperlink ref="U626" r:id="rId1438" xr:uid="{A912AD79-50D9-4907-879C-A4F197FBBC38}"/>
    <hyperlink ref="U631" r:id="rId1439" xr:uid="{8193FB13-C2F5-4104-8A90-834009F6FDB0}"/>
    <hyperlink ref="U636" r:id="rId1440" display="http://www.pmcostrava.cz/public/uploads/images/max/12911956512.jpg" xr:uid="{7067684F-F620-4ECE-9D74-BB476481EE38}"/>
    <hyperlink ref="U633" r:id="rId1441" xr:uid="{DD4ECBEE-E1D6-4338-9599-508E6CB4F224}"/>
    <hyperlink ref="U635" r:id="rId1442" xr:uid="{4E67C723-7113-496D-B1C4-C098C8D49E22}"/>
    <hyperlink ref="U637" r:id="rId1443" display="http://www.pmcostrava.cz/public/uploads/images/max/129119574312.jpg" xr:uid="{3BCABCED-30A6-458D-97C3-708D476262B2}"/>
    <hyperlink ref="U639" r:id="rId1444" display="http://www.pmcostrava.cz/public/uploads/images/max/135058089074.jpg" xr:uid="{C1269D74-2C6B-496A-8E1D-C8638AC74831}"/>
    <hyperlink ref="U638" r:id="rId1445" xr:uid="{747FECFF-50A7-4183-8BEF-1B22742872C8}"/>
    <hyperlink ref="U643" r:id="rId1446" xr:uid="{0B3D63AC-93F8-4345-BC91-B5B1271D477B}"/>
    <hyperlink ref="U642" r:id="rId1447" xr:uid="{F6F67500-739A-4D70-B2BD-B769834EC65C}"/>
    <hyperlink ref="U641" r:id="rId1448" xr:uid="{CBF425C5-DB8D-4008-AEAF-56E88462D2AE}"/>
    <hyperlink ref="U645" r:id="rId1449" xr:uid="{E36652C7-DD0B-4C20-B128-4A5676AEECDE}"/>
    <hyperlink ref="U644" r:id="rId1450" xr:uid="{45C4C8BC-7D27-4E84-AD28-20F8911674C5}"/>
    <hyperlink ref="U649" r:id="rId1451" display="http://www.pmcostrava.cz/public/uploads/images/max/134813339307.jpg" xr:uid="{5B790289-21DB-40D2-9727-F27D66EB7A5E}"/>
    <hyperlink ref="U651" r:id="rId1452" display="http://www.pmcostrava.cz/public/uploads/images/max/129119567642.jpg" xr:uid="{DB4671CF-CB12-4200-A43C-D9A41080ABBB}"/>
    <hyperlink ref="U647" r:id="rId1453" xr:uid="{E588FD1D-91D0-4670-BE68-1C038F48721A}"/>
    <hyperlink ref="U650" r:id="rId1454" xr:uid="{F2C1F706-C480-4A81-80B7-C2C46AE9BFA9}"/>
    <hyperlink ref="U648" r:id="rId1455" xr:uid="{F4274DEE-2248-4D04-B26B-FFFE6901C6DA}"/>
    <hyperlink ref="U652" r:id="rId1456" display="http://www.pmcostrava.cz/public/uploads/images/max/135058150293.jpg" xr:uid="{144295F3-8AA8-4E91-A80C-33B2B75D581C}"/>
    <hyperlink ref="U655" r:id="rId1457" xr:uid="{2B94048A-1006-4E7D-99E4-1D1A7DBBC540}"/>
    <hyperlink ref="U654" r:id="rId1458" xr:uid="{D0BB5AC8-3000-44B8-AB86-5104F25B8201}"/>
    <hyperlink ref="U656" r:id="rId1459" xr:uid="{0FDE9284-ADC2-43AF-9B4F-B353083CB35C}"/>
    <hyperlink ref="U661" r:id="rId1460" display="http://www.pmcostrava.cz/public/uploads/images/max/128497774506.jpg" xr:uid="{DEA4FFD9-9406-4C06-B20D-0AB7DB1F0679}"/>
    <hyperlink ref="U658" r:id="rId1461" xr:uid="{2B70C91D-77D3-4E51-AF97-19FE38B0DBC6}"/>
    <hyperlink ref="U657" r:id="rId1462" xr:uid="{41F5B184-5E12-4F6A-A2B5-C7287B023E29}"/>
    <hyperlink ref="U660" r:id="rId1463" xr:uid="{47A57846-5322-42BB-B627-A2A4D4F633FC}"/>
    <hyperlink ref="U662" r:id="rId1464" display="http://www.pmcostrava.cz/public/uploads/images/max/128680004076.jpg" xr:uid="{640C96D6-1466-481A-9626-D9DF2A090C56}"/>
    <hyperlink ref="U663" r:id="rId1465" display="http://www.pmcostrava.cz/public/uploads/images/max/134727501239.jpg" xr:uid="{BC72F8CA-88A5-47E5-ADD3-1132BCF0551B}"/>
    <hyperlink ref="U664" r:id="rId1466" display="http://www.pmcostrava.cz/public/uploads/images/max/119135064934.jpg" xr:uid="{25FE3C0A-D278-46BA-A1B4-ADEA617CB286}"/>
    <hyperlink ref="U666" r:id="rId1467" xr:uid="{E42280BD-1CBC-43AA-BFD6-53E6AE9C4DE1}"/>
    <hyperlink ref="U667" r:id="rId1468" xr:uid="{3D4CEAD5-022E-4D11-8EB3-889E94E66930}"/>
    <hyperlink ref="U669" r:id="rId1469" xr:uid="{7E775584-D837-4993-90AB-E60F70DFA80A}"/>
    <hyperlink ref="U670" r:id="rId1470" display="http://www.pmcostrava.cz/public/uploads/images/max/134727599902.jpg" xr:uid="{70EC2595-13DB-408B-90FA-1918C164664E}"/>
    <hyperlink ref="U671" r:id="rId1471" display="http://www.pmcostrava.cz/public/uploads/images/max/119127283894.jpg" xr:uid="{25F9AB9B-3F79-4D1D-90A3-90D5D31D5337}"/>
    <hyperlink ref="U673" r:id="rId1472" xr:uid="{96E4ED1F-F50C-4A4A-AD1D-486C3D272306}"/>
    <hyperlink ref="U674" r:id="rId1473" display="http://www.pmcostrava.cz/public/uploads/images/max/134727599902.jpg" xr:uid="{2E4B616F-5E75-47C9-9657-5F30EB56F402}"/>
    <hyperlink ref="U676" r:id="rId1474" xr:uid="{AB064C0D-98D1-4E78-96C7-878D58CA658A}"/>
    <hyperlink ref="U675" r:id="rId1475" xr:uid="{898CBC89-DC58-4357-90FC-B1840607785E}"/>
    <hyperlink ref="U678" r:id="rId1476" xr:uid="{DAFAB061-B4BB-42F3-9FB8-2E608C375E8F}"/>
    <hyperlink ref="U679" r:id="rId1477" xr:uid="{352B9909-152A-4A65-B328-21839C173E80}"/>
    <hyperlink ref="U680" r:id="rId1478" display="http://www.pmcostrava.cz/public/uploads/images/max/135428661771.jpg" xr:uid="{11626297-D56D-4E85-802E-6AC8D5B4D36B}"/>
    <hyperlink ref="U684" r:id="rId1479" xr:uid="{FD84E47D-4CA2-4654-BB5C-C82BDBF165D3}"/>
    <hyperlink ref="U683" r:id="rId1480" xr:uid="{0E1B2BA8-682C-48B2-B634-F961AFF2F60A}"/>
    <hyperlink ref="U682" r:id="rId1481" xr:uid="{1A5A214B-25DC-413C-B263-9A4A888740F3}"/>
    <hyperlink ref="U686" r:id="rId1482" xr:uid="{160BF172-FA44-47A0-9350-22A9F3CC731B}"/>
    <hyperlink ref="U685" r:id="rId1483" xr:uid="{76EC6601-DC3B-45CB-9E2D-E6714216D69B}"/>
    <hyperlink ref="U692" r:id="rId1484" display="http://www.pmcostrava.cz/public/uploads/images/max/137958879763.jpg" xr:uid="{F11640A6-E045-4662-8826-2C3737307FDB}"/>
    <hyperlink ref="U687" r:id="rId1485" xr:uid="{1A1A1F84-3602-405D-A299-2B85084D9AB8}"/>
    <hyperlink ref="U688" r:id="rId1486" xr:uid="{2A33B4D9-50A3-4715-9BA7-82C72BB25BE1}"/>
    <hyperlink ref="U689" r:id="rId1487" xr:uid="{D2E67E2B-98D6-439F-A082-AB44FE581E3D}"/>
    <hyperlink ref="U690" r:id="rId1488" xr:uid="{F19128A7-B88B-44DA-9C9A-05762F3EEC64}"/>
    <hyperlink ref="U695" r:id="rId1489" xr:uid="{0A7645AC-C541-4596-93C7-55A08D8407C8}"/>
    <hyperlink ref="U696" r:id="rId1490" xr:uid="{07DE8B04-9581-48F1-BA81-77F809BD67C8}"/>
    <hyperlink ref="U694" r:id="rId1491" xr:uid="{896CA86E-6CA7-480E-AD3C-7C1E42BDF42D}"/>
    <hyperlink ref="U700" r:id="rId1492" display="http://www.pmcostrava.cz/public/uploads/images/max/119127077545.jpg" xr:uid="{ACDD5078-1807-4859-94F1-66652E0E3015}"/>
    <hyperlink ref="U699" r:id="rId1493" display="http://www.pmcostrava.cz/public/uploads/images/max/135057779805.jpg" xr:uid="{17902212-DF3B-4D1C-8EA7-6E8A4B8E8A79}"/>
    <hyperlink ref="U697" r:id="rId1494" display="http://www.pmcostrava.cz/public/uploads/images/max/119126941971.jpg" xr:uid="{247AE7F0-BDF6-4314-B15F-88697D139A60}"/>
    <hyperlink ref="U701" r:id="rId1495" display="http://www.pmcostrava.cz/public/uploads/images/max/119127084471.jpg" xr:uid="{4BA939CC-A969-46E7-BA97-2C474E7218ED}"/>
    <hyperlink ref="U702" r:id="rId1496" display="http://www.pmcostrava.cz/public/uploads/images/max/13481331336.jpg" xr:uid="{951A2EA4-8734-4347-A75E-34DBA076777B}"/>
    <hyperlink ref="U708" r:id="rId1497" xr:uid="{103A7C15-901A-4C56-925C-3E2A77738FC5}"/>
    <hyperlink ref="U706" r:id="rId1498" xr:uid="{129E060E-CA37-4D85-A846-69CD9DF61A07}"/>
    <hyperlink ref="U705" r:id="rId1499" xr:uid="{AC472F5A-D1BB-4381-9C85-73E389A20D2D}"/>
    <hyperlink ref="U707" r:id="rId1500" xr:uid="{5BE8B00E-2E3E-45A0-A5BD-9421F60F69E1}"/>
    <hyperlink ref="U709" r:id="rId1501" xr:uid="{AFE26B9B-8B35-4608-822E-CD4B75C31A5E}"/>
    <hyperlink ref="U711" r:id="rId1502" xr:uid="{6A2EC08E-4819-4308-BDB4-D22469FFD001}"/>
    <hyperlink ref="U714" r:id="rId1503" xr:uid="{356AD107-C1DB-4D77-B921-05C47CCB0C5F}"/>
    <hyperlink ref="U712" r:id="rId1504" xr:uid="{42FA5538-9065-4F62-B3DD-BB639CB88866}"/>
    <hyperlink ref="U715" r:id="rId1505" xr:uid="{BDEB01E1-669D-4538-BE52-34352FF25D23}"/>
    <hyperlink ref="U718" r:id="rId1506" display="http://www.pmcostrava.cz/public/uploads/images/max/134857138322.jpg" xr:uid="{72C0B6A1-1151-4DB1-8385-F2C02A29B796}"/>
    <hyperlink ref="U719" r:id="rId1507" display="http://www.pmcostrava.cz/public/uploads/images/max/135058248319.jpg" xr:uid="{E23BFA32-3B4B-4161-84FB-F893D29D3C9E}"/>
    <hyperlink ref="U720" r:id="rId1508" display="http://www.pmcostrava.cz/public/uploads/images/max/135058200344.jpg" xr:uid="{580753B7-D53E-4286-8A1E-B5E8641CA16B}"/>
    <hyperlink ref="U717" r:id="rId1509" xr:uid="{68C76D24-4CAB-42B5-B995-8E91FAC06BA8}"/>
    <hyperlink ref="U722" r:id="rId1510" display="http://www.pmcostrava.cz/public/uploads/images/max/135058423033.jpg" xr:uid="{D43D2C8E-5116-4763-B5C2-D6CA6FF6A0DF}"/>
    <hyperlink ref="U723" r:id="rId1511" display="http://www.pmcostrava.cz/public/uploads/images/max/13484834338.jpg" xr:uid="{B45B730F-CBF4-45D5-A00A-A6A30A5AE422}"/>
    <hyperlink ref="U724" r:id="rId1512" display="http://www.pmcostrava.cz/public/uploads/images/max/135058238361.jpg" xr:uid="{54BBCC1F-6DAF-484F-894D-E5FBD2F19E37}"/>
    <hyperlink ref="U726" r:id="rId1513" display="http://www.pmcostrava.cz/public/uploads/images/max/119135290628.jpg" xr:uid="{CD77214D-FB97-4393-907F-605C27F762AE}"/>
    <hyperlink ref="U727" r:id="rId1514" display="http://www.pmcostrava.cz/public/uploads/images/max/119135288949.jpg" xr:uid="{76885729-D98E-42CA-99B5-40ED3ABEF026}"/>
    <hyperlink ref="U729" r:id="rId1515" xr:uid="{D0A6D6C2-BF23-4187-86C7-AADE575BD446}"/>
    <hyperlink ref="U730" r:id="rId1516" display="http://www.pmcostrava.cz/public/uploads/images/max/135428472294.jpg" xr:uid="{91EE297B-17A7-45B9-8614-5DCEA52F5F07}"/>
    <hyperlink ref="U731" r:id="rId1517" xr:uid="{517735B7-0290-4366-8516-F6130A717AF8}"/>
    <hyperlink ref="U732" r:id="rId1518" display="http://www.pmcostrava.cz/public/uploads/images/max/11934041599.jpg" xr:uid="{713DC083-FEEB-43A3-87D4-E93B263E1D58}"/>
    <hyperlink ref="U733" r:id="rId1519" display="http://www.pmcostrava.cz/public/uploads/images/max/119135337045.jpg" xr:uid="{50F83035-A328-4447-803B-A2FE88133E70}"/>
    <hyperlink ref="U734" r:id="rId1520" display="http://www.pmcostrava.cz/public/uploads/images/max/135428486961.jpg" xr:uid="{618FBC3F-1D22-4773-BA26-A0C473ADDDEA}"/>
    <hyperlink ref="U736" r:id="rId1521" xr:uid="{DD14D868-FF0F-40AE-8A60-5D61AE0462BA}"/>
    <hyperlink ref="U744" r:id="rId1522" display="http://www.pmcostrava.cz/public/uploads/images/max/128496995259.jpg" xr:uid="{746F1023-E598-4C36-B9C3-4EAD77DADFA9}"/>
    <hyperlink ref="U745" r:id="rId1523" display="http://www.pmcostrava.cz/public/uploads/images/max/135004772492.jpg" xr:uid="{B7020359-5F1C-40EA-BEDC-B4DBAD8FDDB4}"/>
    <hyperlink ref="U747" r:id="rId1524" display="http://www.pmcostrava.cz/public/uploads/images/max/135058319804.jpg" xr:uid="{7FE18DAC-CFD3-46A5-810B-4D29316DA11C}"/>
    <hyperlink ref="U748" r:id="rId1525" display="http://www.pmcostrava.cz/public/uploads/images/max/128497204112.jpg" xr:uid="{3A919326-7A4D-40EA-A7D3-6BBF5230ED04}"/>
    <hyperlink ref="U749" r:id="rId1526" display="http://www.pmcostrava.cz/public/uploads/images/max/135058292923.jpg" xr:uid="{1A3FC9A1-FB6A-4A2A-865D-DE3AD62B63B5}"/>
    <hyperlink ref="U746" r:id="rId1527" xr:uid="{02FE1CAA-FDC8-4ECD-B352-CD6766E4C022}"/>
    <hyperlink ref="U742" r:id="rId1528" display="http://www.pmcostrava.cz/public/uploads/images/max/119135322516.jpg" xr:uid="{A6121937-79D3-498D-8B9B-BD9565B13369}"/>
    <hyperlink ref="U738" r:id="rId1529" xr:uid="{08603790-784E-4044-BE76-64C303357D06}"/>
    <hyperlink ref="U737" r:id="rId1530" display="http://www.pmcostrava.cz/public/uploads/images/max/119340385313.jpg" xr:uid="{3CED387D-0B3C-48CA-B6B4-69C6D29ABACF}"/>
    <hyperlink ref="U739" r:id="rId1531" xr:uid="{600C27D6-E845-443C-A799-D7E8795275E8}"/>
    <hyperlink ref="U740" r:id="rId1532" xr:uid="{CFE75B7C-08D6-450E-8B40-653B2D996F51}"/>
    <hyperlink ref="U741" r:id="rId1533" xr:uid="{D9846BE2-A70F-4CD7-B0E1-D4D91EEF64DB}"/>
    <hyperlink ref="U751" r:id="rId1534" display="http://www.pmcostrava.cz/public/uploads/images/max/134848406301.jpg" xr:uid="{FB3C4C27-BD8A-46E7-AEDE-52F2655E1068}"/>
    <hyperlink ref="U752" r:id="rId1535" display="http://www.pmcostrava.cz/public/uploads/images/max/135428448786.jpg" xr:uid="{5D591013-020C-4681-84AF-2F14692727A1}"/>
    <hyperlink ref="U753" r:id="rId1536" display="http://www.pmcostrava.cz/public/uploads/images/max/135058309531.jpg" xr:uid="{9D9D372A-9E85-46C0-A5A3-B2728886DEA5}"/>
    <hyperlink ref="U759" r:id="rId1537" xr:uid="{60A649DC-C9F9-4ED0-AA6C-B52B44B01DE9}"/>
    <hyperlink ref="U758" r:id="rId1538" xr:uid="{B99A0406-971E-4988-9374-4146BFA6E9F1}"/>
    <hyperlink ref="U757" r:id="rId1539" xr:uid="{C3D8192B-5DEC-4AC8-AA5D-380C322227D4}"/>
    <hyperlink ref="U755" r:id="rId1540" xr:uid="{0AD55232-CFCB-43E2-8E5B-E6649409574E}"/>
    <hyperlink ref="U756" r:id="rId1541" xr:uid="{87CADB34-E9E4-4633-A940-0ABDF72B7103}"/>
    <hyperlink ref="U760" r:id="rId1542" xr:uid="{A7EAC6CB-822B-42D4-987D-0F3CEACB30EF}"/>
    <hyperlink ref="U761" r:id="rId1543" xr:uid="{8745B6CE-4D36-4331-9624-ACD23C39A2E2}"/>
    <hyperlink ref="U762" r:id="rId1544" xr:uid="{2F5875E3-A0C5-4339-9219-0836F084B599}"/>
    <hyperlink ref="U763" r:id="rId1545" xr:uid="{8A1FB5DB-E996-4155-8AAF-7AE9F908CC69}"/>
    <hyperlink ref="U765" r:id="rId1546" xr:uid="{4BC19F04-D3E3-47DD-B515-D2E173AB1AF8}"/>
    <hyperlink ref="U767" r:id="rId1547" xr:uid="{312FDDF0-6516-46C9-B275-FA6E9FC3A6C1}"/>
    <hyperlink ref="U768" r:id="rId1548" xr:uid="{E9167A0B-E28E-4B22-9AC0-FFC7820B5F6A}"/>
    <hyperlink ref="U769" r:id="rId1549" display="http://www.pmcostrava.cz/public/uploads/images/max/131773283911.jpg" xr:uid="{1844EC76-5B59-4757-8E0B-A2634A64A2FD}"/>
    <hyperlink ref="U770" r:id="rId1550" display="http://www.pmcostrava.cz/public/uploads/images/max/134813281781.jpg" xr:uid="{B41AA8EE-F84C-4D42-9D0E-B71A57CBDEA1}"/>
    <hyperlink ref="U771" r:id="rId1551" display="http://www.pmcostrava.cz/public/uploads/images/max/134813277907.jpg" xr:uid="{98644957-4494-4D02-8042-C479E0205423}"/>
    <hyperlink ref="U773" r:id="rId1552" display="http://www.pmcostrava.cz/public/uploads/images/max/131772673798.jpg" xr:uid="{A3A7E015-4AE4-407A-9724-B9DF8AA72401}"/>
    <hyperlink ref="U774" r:id="rId1553" display="http://www.pmcostrava.cz/public/uploads/images/max/131773250424.jpg" xr:uid="{CD1349D6-59E1-486A-AE99-2F94DDC5720B}"/>
    <hyperlink ref="U775" r:id="rId1554" display="http://www.pmcostrava.cz/public/uploads/images/max/134813272342.jpg" xr:uid="{03117970-44BD-4846-BDB0-ACD08E139DD6}"/>
    <hyperlink ref="U777" r:id="rId1555" xr:uid="{1A897E1F-5586-4F5D-8F0B-5503D0966E2C}"/>
    <hyperlink ref="U778" r:id="rId1556" xr:uid="{C2CC6DF3-A854-4861-99B8-9F002FC95692}"/>
    <hyperlink ref="U780" r:id="rId1557" xr:uid="{49F64536-5901-4885-A108-DB30B2B210FB}"/>
    <hyperlink ref="U782" r:id="rId1558" xr:uid="{9DA5AF83-8539-4DD6-90AB-4EF604E5E8A4}"/>
    <hyperlink ref="U781" r:id="rId1559" xr:uid="{75868157-773A-49BF-973F-7B38537589E4}"/>
    <hyperlink ref="U791" r:id="rId1560" xr:uid="{EDA86FAC-C0F8-4FD2-ACBB-87026E7D3FD8}"/>
    <hyperlink ref="U786" r:id="rId1561" xr:uid="{3339B87C-C3EB-41C9-A322-F24068FAB7FE}"/>
    <hyperlink ref="U785" r:id="rId1562" xr:uid="{5F465EC2-A5C8-4ABB-804D-D9D5FC1290C3}"/>
    <hyperlink ref="U784" r:id="rId1563" xr:uid="{41837E5A-D1AD-4E8C-981B-14691FD3FEB3}"/>
    <hyperlink ref="U788" r:id="rId1564" xr:uid="{AD327C7A-3633-4469-83D8-A071A0394B4C}"/>
    <hyperlink ref="U789" r:id="rId1565" xr:uid="{A33CE537-88C2-4103-81BC-F4876D7130B6}"/>
    <hyperlink ref="U790" r:id="rId1566" xr:uid="{BF72C546-9A51-4922-9A58-9AF8FB79B90E}"/>
    <hyperlink ref="U794" r:id="rId1567" xr:uid="{7DD63F19-D604-47D1-BE62-5D5E79D5E8B6}"/>
    <hyperlink ref="U792" r:id="rId1568" xr:uid="{F3AB84F1-987E-4973-A832-7F25A6C9A675}"/>
    <hyperlink ref="U787" r:id="rId1569" xr:uid="{D1BAEC5D-72A1-4838-9EB5-1C56812DBD06}"/>
    <hyperlink ref="U793" r:id="rId1570" xr:uid="{8478F6D8-02DE-4B3D-A07A-BB375496C64A}"/>
    <hyperlink ref="U799" r:id="rId1571" xr:uid="{16C4DECC-2F3D-488B-ADED-346E8A31340A}"/>
    <hyperlink ref="U798" r:id="rId1572" xr:uid="{6FF8863A-B576-47AB-934D-944BAC665624}"/>
    <hyperlink ref="U797" r:id="rId1573" xr:uid="{A20D02D6-2170-42C0-85C0-52E40A1D95CB}"/>
    <hyperlink ref="U796" r:id="rId1574" xr:uid="{81EB445B-AEEE-45F8-8F52-470B5AE0076B}"/>
    <hyperlink ref="U803" r:id="rId1575" xr:uid="{F5D0333D-3C73-4548-9A65-EB72BFAAA9C3}"/>
    <hyperlink ref="U800" r:id="rId1576" xr:uid="{A0D74232-DBD4-430C-BEE9-D7FB0E6AB53E}"/>
    <hyperlink ref="U801" r:id="rId1577" xr:uid="{15CB57CA-63DF-4582-AB70-F4373BC0823D}"/>
    <hyperlink ref="U802" r:id="rId1578" xr:uid="{18C4B750-3F29-40BB-A1FC-E013F5057277}"/>
    <hyperlink ref="U804" r:id="rId1579" xr:uid="{3E1DE61A-0E02-4393-BBBB-E47B98ADDA92}"/>
    <hyperlink ref="U805" r:id="rId1580" xr:uid="{E15CFAA0-EA9D-4FA5-9229-26A783B935D1}"/>
    <hyperlink ref="U808" r:id="rId1581" xr:uid="{55173FC0-4A05-4352-AB17-37E55751B064}"/>
    <hyperlink ref="U807" r:id="rId1582" xr:uid="{56C5A588-6089-41F5-9FCF-244AF3E1333F}"/>
    <hyperlink ref="U806" r:id="rId1583" xr:uid="{4ACA4740-EFCF-4B0B-A065-46FBF36F41AF}"/>
    <hyperlink ref="U809" r:id="rId1584" xr:uid="{4015C048-3B3A-4F98-812A-61C7BC5FAE9F}"/>
    <hyperlink ref="U810" r:id="rId1585" xr:uid="{D68FD64C-FE7B-4E43-8898-259393C29446}"/>
    <hyperlink ref="U812" r:id="rId1586" xr:uid="{11A9E800-05B7-4A85-8F73-C33D7C8491E7}"/>
    <hyperlink ref="U811" r:id="rId1587" xr:uid="{2578CED7-FA59-4D4C-8B05-C08D3CF7A732}"/>
    <hyperlink ref="U814" r:id="rId1588" xr:uid="{15CE29AA-B9C8-4725-BC41-43F22FDBAB56}"/>
    <hyperlink ref="U815" r:id="rId1589" xr:uid="{D70CCFFA-061A-421C-93E9-CC96BCF15BF7}"/>
    <hyperlink ref="U817" r:id="rId1590" xr:uid="{3CEAD987-94DD-41D9-BE63-21DBAD6DE834}"/>
    <hyperlink ref="U819" r:id="rId1591" display="http://www.pmcostrava.cz/public/uploads/images/max/134813244657.jpg" xr:uid="{6F9D7810-DB97-4560-8D71-1E863827A996}"/>
    <hyperlink ref="U820" r:id="rId1592" display="http://www.pmcostrava.cz/public/uploads/images/max/134813238474.jpg" xr:uid="{12618C19-6EDB-4BC5-A96C-C2B351B5D94E}"/>
    <hyperlink ref="U822" r:id="rId1593" display="http://www.pmcostrava.cz/public/uploads/images/max/134813454307.jpg" xr:uid="{11FAA884-EC7C-4C77-BD17-B1929B681155}"/>
    <hyperlink ref="U821" r:id="rId1594" xr:uid="{B0D7A913-04DB-4971-A1A1-A8F913C6BAD7}"/>
    <hyperlink ref="U823" r:id="rId1595" display="http://www.pmcostrava.cz/public/uploads/images/max/134813448824.jpg" xr:uid="{9F0FA95E-6AC4-42A4-B31B-A23F63C96805}"/>
    <hyperlink ref="U826" r:id="rId1596" display="http://www.pmcostrava.cz/public/uploads/images/max/134813807336.jpg" xr:uid="{E0B788A8-39A9-4A53-804C-052EF1808CD4}"/>
    <hyperlink ref="U827" r:id="rId1597" display="http://www.pmcostrava.cz/public/uploads/images/max/134813811328.jpg" xr:uid="{EBC0F9F8-D0EA-426A-B887-D47035390150}"/>
    <hyperlink ref="U829" r:id="rId1598" display="http://www.pmcostrava.cz/public/uploads/images/max/134813803816.jpg" xr:uid="{C5F45216-A2DF-4E71-BFF6-ECDE2433DA94}"/>
    <hyperlink ref="U828" r:id="rId1599" display="http://www.pmcostrava.cz/public/uploads/images/max/138114597023.jpg" xr:uid="{B361DD2B-86FC-4138-AED3-58EF52BF2834}"/>
    <hyperlink ref="U830" r:id="rId1600" display="http://www.pmcostrava.cz/public/uploads/images/max/134813803816.jpg" xr:uid="{2965AEB8-8B47-43B6-A872-1C4F0B8A4721}"/>
    <hyperlink ref="U825" r:id="rId1601" xr:uid="{BDBDB886-BDEF-4504-A0A3-B7E21A72A37E}"/>
    <hyperlink ref="U833" r:id="rId1602" xr:uid="{8AD5F202-8375-4D27-9C05-F6EF2C14F250}"/>
    <hyperlink ref="U832" r:id="rId1603" xr:uid="{EFE01712-793D-4FE2-9BCD-C286C97A4623}"/>
    <hyperlink ref="U834" r:id="rId1604" xr:uid="{365B7F38-F23C-4B9A-BF2E-899CA7A46E8F}"/>
    <hyperlink ref="U837" r:id="rId1605" xr:uid="{405C1831-F1A3-4454-966B-1FFD1F220F8B}"/>
    <hyperlink ref="U836" r:id="rId1606" xr:uid="{01A4C701-9E06-4C41-918F-5C6697F5FE95}"/>
    <hyperlink ref="U838" r:id="rId1607" xr:uid="{661F2853-0D4C-4F47-A3D1-A62E448D597C}"/>
    <hyperlink ref="U840" r:id="rId1608" xr:uid="{3FF02EB2-B2AF-4B00-81C4-BAD02A819498}"/>
    <hyperlink ref="U841" r:id="rId1609" xr:uid="{93E1FC19-0D14-4101-BF0C-B7E0FE764E57}"/>
    <hyperlink ref="U843" r:id="rId1610" xr:uid="{58F6C1D9-C451-436B-9B9E-DAF1A5851B98}"/>
    <hyperlink ref="U845" r:id="rId1611" xr:uid="{ACDEED51-CC0E-4CDE-BE0B-F9526D0BA3C1}"/>
    <hyperlink ref="U846" r:id="rId1612" xr:uid="{5AEE5908-B4AE-4A47-8FE3-308B44D428EE}"/>
    <hyperlink ref="U848" r:id="rId1613" xr:uid="{91205CBE-6826-4D35-8F44-41058F8A85AD}"/>
    <hyperlink ref="U850" r:id="rId1614" xr:uid="{172B8749-9FEA-4D77-8C1D-1983A47FB4FF}"/>
    <hyperlink ref="U857" r:id="rId1615" display="http://www.pmcostrava.cz/public/uploads/images/max/138106730356.jpg" xr:uid="{C1F7946F-E23C-48B2-AF19-D47D20C2DA62}"/>
    <hyperlink ref="U852" r:id="rId1616" display="http://www.pmcostrava.cz/public/uploads/images/max/1409633773.jpg" xr:uid="{BD8BBC7A-5458-401D-940F-C74B183B25AF}"/>
    <hyperlink ref="U853" r:id="rId1617" display="http://www.pmcostrava.cz/public/uploads/images/max/140963385626.jpg" xr:uid="{50916FAD-BEA3-40BA-9662-060C9F0352B0}"/>
    <hyperlink ref="U858" r:id="rId1618" display="http://www.pmcostrava.cz/public/uploads/images/max/140963395905.jpg" xr:uid="{F087B203-F5A7-4230-B900-FF8E268478B5}"/>
    <hyperlink ref="U867" r:id="rId1619" display="http://www.pmcostrava.cz/public/uploads/images/max/140963423439.jpg" xr:uid="{DBB260E9-62D0-4082-A0DD-88BD19DFE339}"/>
    <hyperlink ref="U856" r:id="rId1620" display="http://www.pmcostrava.cz/public/uploads/images/max/137959257986.jpg" xr:uid="{09CC8405-314D-4535-9B64-10598FF6BB60}"/>
    <hyperlink ref="U865" r:id="rId1621" xr:uid="{AA2EE3D5-A600-4A96-A1E9-765A849230D5}"/>
    <hyperlink ref="U854" r:id="rId1622" xr:uid="{0ED274ED-98B2-4534-A548-218091F2458A}"/>
    <hyperlink ref="U862" r:id="rId1623" xr:uid="{A74A4D8D-9AF1-4993-8328-64D3E9F61465}"/>
    <hyperlink ref="U860" r:id="rId1624" xr:uid="{036A6EBA-FFBA-456B-8433-DE0540D21980}"/>
    <hyperlink ref="U868" r:id="rId1625" xr:uid="{06D3AF2D-1B69-44DC-9C7A-F68955E21F77}"/>
    <hyperlink ref="U876" r:id="rId1626" display="http://www.pmcostrava.cz/public/uploads/images/max/140963441988.jpg" xr:uid="{BBBAA6A3-D789-4D04-9570-38F96237658D}"/>
    <hyperlink ref="U874" r:id="rId1627" display="http://www.pmcostrava.cz/public/uploads/images/max/137959285215.jpg" xr:uid="{328C3A42-51C2-4817-9506-4D13C9B43A95}"/>
    <hyperlink ref="U875" r:id="rId1628" display="http://www.pmcostrava.cz/public/uploads/images/max/13795929775.jpg" xr:uid="{212DC789-21D0-4E1F-A032-226FA98AB275}"/>
    <hyperlink ref="U879" r:id="rId1629" xr:uid="{8C2FC71D-DBB0-4ADE-BC51-D16F74C489F9}"/>
    <hyperlink ref="U872" r:id="rId1630" xr:uid="{58CAF69D-7529-447A-8168-CB53618A9B66}"/>
    <hyperlink ref="U870" r:id="rId1631" xr:uid="{ACF85A7B-438A-45ED-B43A-003630534AA0}"/>
    <hyperlink ref="U883" r:id="rId1632" display="http://www.pmcostrava.cz/public/uploads/images/max/13481325859.jpg" xr:uid="{CCF8F87D-BFFF-4BBD-954B-0E106414A1E3}"/>
    <hyperlink ref="U884" r:id="rId1633" display="http://www.pmcostrava.cz/public/uploads/images/max/135058270901.jpg" xr:uid="{A427F4E1-2601-452E-8D4D-38A7BFDC020B}"/>
    <hyperlink ref="U880" r:id="rId1634" xr:uid="{4284FDAE-66CF-4893-8FDF-DB26110D5272}"/>
    <hyperlink ref="U881" r:id="rId1635" xr:uid="{29D57685-254E-4DA3-BE65-CF3C637081BD}"/>
    <hyperlink ref="U907" r:id="rId1636" display="http://www.pmcostrava.cz/public/uploads/images/max/1412248615.jpg" xr:uid="{8809AACD-B1A9-4534-94BB-A4A35F100A32}"/>
    <hyperlink ref="U905" r:id="rId1637" xr:uid="{12772A4A-F53F-45A9-800D-3EE365B02E91}"/>
    <hyperlink ref="U904" r:id="rId1638" xr:uid="{031A2DD2-CD3D-4E31-AE5A-28C224917A29}"/>
    <hyperlink ref="U893" r:id="rId1639" xr:uid="{680293A8-020A-4893-B267-673D58CB7928}"/>
    <hyperlink ref="U896" r:id="rId1640" xr:uid="{92A00D85-F0CD-444C-8CF3-4C85A82950E2}"/>
    <hyperlink ref="U892" r:id="rId1641" xr:uid="{3EDDF56A-9837-481C-BB89-4BEFCB6C880E}"/>
    <hyperlink ref="U895" r:id="rId1642" xr:uid="{D74DA122-32B0-4CA4-903E-804CB29DCEC0}"/>
    <hyperlink ref="U887" r:id="rId1643" xr:uid="{F92ACE72-4DEF-4382-9C7A-5F49398C7878}"/>
    <hyperlink ref="U888" r:id="rId1644" xr:uid="{3C12CF33-D965-4A0E-80EB-42E788AFD604}"/>
    <hyperlink ref="U889" r:id="rId1645" xr:uid="{5FDC6098-D871-4AC6-8A32-08DEC478B8C2}"/>
    <hyperlink ref="U890" r:id="rId1646" xr:uid="{829F76E0-1269-47D1-B1B4-1F6234587501}"/>
    <hyperlink ref="U898" r:id="rId1647" xr:uid="{F60ECB20-94A2-4D97-BFE3-F095E6C8D664}"/>
    <hyperlink ref="U901" r:id="rId1648" xr:uid="{1FB1081E-755C-45C4-A468-17504BF3F23E}"/>
    <hyperlink ref="U899" r:id="rId1649" xr:uid="{2AAFC945-1368-49F3-9319-ECAD6F1C584D}"/>
    <hyperlink ref="U902" r:id="rId1650" xr:uid="{18BB7E8C-1997-4E07-A63C-0AAEA31D2256}"/>
    <hyperlink ref="U908" r:id="rId1651" display="http://www.pmcostrava.cz/public/uploads/images/max/14096346076.jpg" xr:uid="{5E4A83BC-BECC-4EBB-A276-0E1CB6971010}"/>
    <hyperlink ref="U919" r:id="rId1652" xr:uid="{80D490F9-AD3B-4A09-8318-97686F3A4966}"/>
    <hyperlink ref="U918" r:id="rId1653" xr:uid="{9625F869-146B-4D1D-A829-B44CF6DFACC3}"/>
    <hyperlink ref="U911" r:id="rId1654" display="http://www.pmcostrava.cz/public/uploads/images/max/140963478901.jpg" xr:uid="{690D14CD-7028-42A4-B5A3-F9B5906E6A21}"/>
    <hyperlink ref="U910" r:id="rId1655" display="http://www.pmcostrava.cz/public/uploads/images/max/140963469829.jpg" xr:uid="{BB0C8F4C-A59E-446E-A2AB-E5A4794487F0}"/>
    <hyperlink ref="U914" r:id="rId1656" display="http://www.pmcostrava.cz/public/uploads/images/max/140963478901.jpg" xr:uid="{2033D7C7-8A49-4348-8816-AE0E379B999D}"/>
    <hyperlink ref="U913" r:id="rId1657" display="http://www.pmcostrava.cz/public/uploads/images/max/140963469829.jpg" xr:uid="{86CFCC45-E700-4754-BF6E-B3AA3803EFAF}"/>
    <hyperlink ref="U916" r:id="rId1658" xr:uid="{29BCC68F-C6C0-4B22-BC6D-92C7C6541198}"/>
    <hyperlink ref="U921" r:id="rId1659" xr:uid="{9AF7DF32-A721-4863-865D-F352A60EB99D}"/>
    <hyperlink ref="U923" r:id="rId1660" xr:uid="{48FF85A5-D332-4FF8-BC44-FB39937D6DF8}"/>
    <hyperlink ref="U924" r:id="rId1661" xr:uid="{6D2BAA83-007B-419D-A44B-F47C3A431118}"/>
    <hyperlink ref="U927" r:id="rId1662" xr:uid="{3FED7315-A1EE-492E-93E4-1663D1C7A8F7}"/>
    <hyperlink ref="U926" r:id="rId1663" xr:uid="{A07C78A1-DAE1-4187-BD9B-DF8BBBF99E18}"/>
    <hyperlink ref="U929" r:id="rId1664" display="http://www.pmcostrava.cz/public/uploads/images/max/14096349628.jpg" xr:uid="{B45B20FD-1405-48C8-847B-4E49A052018A}"/>
    <hyperlink ref="U930" r:id="rId1665" display="http://www.pmcostrava.cz/public/uploads/images/max/140963513979.jpg" xr:uid="{D547659E-CAB2-4D00-8D13-56C9B64D0708}"/>
    <hyperlink ref="U931" r:id="rId1666" xr:uid="{88F4C0EF-AD78-44DC-B033-59AA3EEEE740}"/>
    <hyperlink ref="U941" r:id="rId1667" xr:uid="{A6C06564-7040-490C-9285-3F2709B6395F}"/>
    <hyperlink ref="U940" r:id="rId1668" xr:uid="{26E4A013-C997-4666-A046-B2F4CAEB7398}"/>
    <hyperlink ref="U934" r:id="rId1669" xr:uid="{0405710F-8AB2-4D9A-903A-9BF0E1BAF9D9}"/>
    <hyperlink ref="U935" r:id="rId1670" xr:uid="{8087DC45-A96D-46AB-9C7B-76E068B9F7FA}"/>
    <hyperlink ref="U933" r:id="rId1671" xr:uid="{5FA1793E-2C5F-479F-96BF-43A350281BCA}"/>
    <hyperlink ref="U936" r:id="rId1672" xr:uid="{3A11D9CB-50BE-4C9A-95BE-32E3C16DF9D1}"/>
    <hyperlink ref="U937" r:id="rId1673" xr:uid="{298EA115-1E96-4E3D-A86D-C041B83EE9A2}"/>
    <hyperlink ref="U939" r:id="rId1674" xr:uid="{9B2C4C17-14A3-49DE-8025-9BADF298B59E}"/>
    <hyperlink ref="U942" r:id="rId1675" xr:uid="{D9C3EC6C-CB70-4020-AC3F-3448B3300409}"/>
    <hyperlink ref="U952" r:id="rId1676" xr:uid="{128380C6-CE5F-49C5-A80C-4BE00B980866}"/>
    <hyperlink ref="U945" r:id="rId1677" xr:uid="{B17998B4-F380-4213-9C88-AD9E7A95663E}"/>
    <hyperlink ref="U946" r:id="rId1678" xr:uid="{CD3087B2-6EFB-43AF-ACBE-2437D0E88213}"/>
    <hyperlink ref="U947" r:id="rId1679" xr:uid="{9151EE7A-C357-4145-8050-0D239CB3F362}"/>
    <hyperlink ref="U949" r:id="rId1680" xr:uid="{8B989E1D-6621-4785-8F9E-2A852470F16A}"/>
    <hyperlink ref="U944" r:id="rId1681" xr:uid="{A157322F-A813-4305-8E2C-D123AA98A38D}"/>
    <hyperlink ref="U948" r:id="rId1682" xr:uid="{0EE1634F-BDC4-4FB1-9EC4-5E41F707F21A}"/>
    <hyperlink ref="U950" r:id="rId1683" xr:uid="{F47B31B7-84ED-4A55-9996-EDD5599068B2}"/>
    <hyperlink ref="U953" r:id="rId1684" xr:uid="{9CAFDA2F-FCC5-43BA-AFD1-43122516A03E}"/>
    <hyperlink ref="U954" r:id="rId1685" xr:uid="{1A95CC9F-13A9-464A-B489-1501F9AA5E87}"/>
    <hyperlink ref="U956" r:id="rId1686" xr:uid="{18B26F22-BA7E-4574-BBB1-8756E9A70E9C}"/>
    <hyperlink ref="U955" r:id="rId1687" xr:uid="{D9138CBE-231E-4A8A-8E7C-4096A664FC06}"/>
    <hyperlink ref="U957" r:id="rId1688" xr:uid="{7E0D76F2-AFD2-476B-9808-99D23F9D5C94}"/>
    <hyperlink ref="U958" r:id="rId1689" xr:uid="{5FBA6D41-3E5C-4DD0-B733-8B7467E2DA21}"/>
    <hyperlink ref="U959" r:id="rId1690" xr:uid="{03953A8C-2646-4CDA-B6A1-03A2AA5666D5}"/>
    <hyperlink ref="U961" r:id="rId1691" xr:uid="{C48A55EE-6D08-4626-9BE5-176B38ADCCA9}"/>
    <hyperlink ref="U962" r:id="rId1692" xr:uid="{0AD967CF-30A5-4209-A910-890C94E72228}"/>
    <hyperlink ref="U963" r:id="rId1693" xr:uid="{4B87FAC8-3A6D-4C3A-8AB2-B6973BD39B39}"/>
    <hyperlink ref="U969" r:id="rId1694" display="http://www.pmcostrava.cz/public/uploads/images/max/137941877964.jpg" xr:uid="{1A1C08F6-91EF-4E3E-BCFF-ABBCB941A540}"/>
    <hyperlink ref="U965" r:id="rId1695" xr:uid="{096DA475-BC2C-4674-AC4C-C78E637D307D}"/>
    <hyperlink ref="U964" r:id="rId1696" xr:uid="{687F64E7-F5D5-4B18-B454-97F1AD3DEE67}"/>
    <hyperlink ref="U970" r:id="rId1697" display="http://www.pmcostrava.cz/public/uploads/images/max/137941877964.jpg" xr:uid="{734EA2F9-D4AF-47CA-B61D-B84D31094893}"/>
    <hyperlink ref="U971" r:id="rId1698" display="http://www.pmcostrava.cz/public/uploads/images/max/137941877964.jpg" xr:uid="{06AC123D-2958-4F11-8605-921EFE3797F2}"/>
    <hyperlink ref="U972" r:id="rId1699" display="http://www.pmcostrava.cz/public/uploads/images/max/137941877964.jpg" xr:uid="{1E8E71FB-BF29-444E-A014-964CC7E5C6D3}"/>
    <hyperlink ref="U974" r:id="rId1700" display="http://www.pmcostrava.cz/public/uploads/images/max/137941877964.jpg" xr:uid="{4A8E33A7-EB6D-463D-B8E8-635A8D4E01BA}"/>
    <hyperlink ref="U976" r:id="rId1701" display="http://www.pmcostrava.cz/public/uploads/images/max/137941877964.jpg" xr:uid="{C1B25247-9E25-45D9-A5D6-378140ACCE13}"/>
    <hyperlink ref="U975" r:id="rId1702" display="http://www.pmcostrava.cz/public/uploads/images/max/137941877964.jpg" xr:uid="{A05B6F1C-DB85-436A-9B29-0D6765B4C053}"/>
    <hyperlink ref="U973" r:id="rId1703" display="http://www.pmcostrava.cz/public/uploads/images/max/137941877964.jpg" xr:uid="{B818FE6B-4C97-45E4-8DDD-A000CFF0DB38}"/>
    <hyperlink ref="U966" r:id="rId1704" xr:uid="{60F8B920-7747-4C08-8117-8E793DD2325E}"/>
    <hyperlink ref="U1006" r:id="rId1705" xr:uid="{56C78733-E5BA-4F86-9307-866054554197}"/>
    <hyperlink ref="U1007" r:id="rId1706" xr:uid="{64349AA1-EA6B-49CD-BFBF-C68974D0C444}"/>
    <hyperlink ref="U1008" r:id="rId1707" xr:uid="{7412C81B-2D21-4401-96C5-604848AF164C}"/>
    <hyperlink ref="U1009" r:id="rId1708" xr:uid="{36657748-C243-4C97-8974-E723DF055637}"/>
    <hyperlink ref="U1010" r:id="rId1709" xr:uid="{9E39A4B4-D3EC-4EA7-B416-E364282BEA3A}"/>
    <hyperlink ref="U1011" r:id="rId1710" xr:uid="{3245FE2B-B26B-4748-8155-D55FE26DD151}"/>
    <hyperlink ref="U1012" r:id="rId1711" xr:uid="{52A82250-997E-42F0-8A51-ED423F91DAED}"/>
    <hyperlink ref="U987" r:id="rId1712" xr:uid="{A3A666D9-497F-4A81-BC8A-7A88BA8D365C}"/>
    <hyperlink ref="U988:U1004" r:id="rId1713" display="http://www.klasektrading.cz/static/public/uploads/images/products/max/146219108181.jpg" xr:uid="{C2311665-F5CF-4955-A0C8-61609ED6C5F5}"/>
    <hyperlink ref="U978" r:id="rId1714" xr:uid="{6F9C5EC8-560C-48C1-9029-DD65A58DEC97}"/>
    <hyperlink ref="U979:U985" r:id="rId1715" display="http://www.klasektrading.cz/static/public/uploads/images/products/max/146219091047.jpg" xr:uid="{8336AE70-8A80-4E26-A996-028158D30B05}"/>
    <hyperlink ref="U1013" r:id="rId1716" xr:uid="{BDC544C4-B237-41DF-83E0-AD80C978EAD6}"/>
    <hyperlink ref="U1014" r:id="rId1717" xr:uid="{E60845E2-1124-41DF-9CBE-0AB7B771D01F}"/>
    <hyperlink ref="U1015" r:id="rId1718" xr:uid="{C76B3819-8799-4F57-9FD9-D48AA0934DE8}"/>
    <hyperlink ref="U1017" r:id="rId1719" xr:uid="{1D589242-E84B-43C6-A143-5E2C93991E99}"/>
    <hyperlink ref="U1016" r:id="rId1720" xr:uid="{0F66B117-AD95-40E1-BF78-4F43BB896264}"/>
    <hyperlink ref="U1019" r:id="rId1721" display="http://www.pmcostrava.cz/public/uploads/images/max/135038600413.jpg" xr:uid="{4CE477C0-FAFE-44E2-92AF-2B6F766075CE}"/>
    <hyperlink ref="U1020" r:id="rId1722" display="http://www.pmcostrava.cz/public/uploads/images/max/135021059339.jpg" xr:uid="{1DF0AF50-8C35-4418-9C63-7C6BA20B024B}"/>
    <hyperlink ref="U1021" r:id="rId1723" display="http://www.pmcostrava.cz/public/uploads/images/max/1350210563.jpg" xr:uid="{7A513592-5732-473A-B060-292F93B0AA4F}"/>
    <hyperlink ref="U1023" r:id="rId1724" display="http://www.pmcostrava.cz/public/uploads/images/max/13502104435.jpg" xr:uid="{31B1F721-E974-4CB9-ABEF-C5D866571E99}"/>
    <hyperlink ref="U1022" r:id="rId1725" display="http://www.pmcostrava.cz/public/uploads/images/max/135021049712.jpg" xr:uid="{24B9796D-9E17-41BA-99B4-4A833274B3E7}"/>
    <hyperlink ref="U1024" r:id="rId1726" display="http://www.pmcostrava.cz/public/uploads/images/max/135021039039.jpg" xr:uid="{56EBAD68-BF2E-4D5D-B6F0-B3602204DE99}"/>
    <hyperlink ref="U1025" r:id="rId1727" display="http://www.pmcostrava.cz/public/uploads/images/max/135021036711.jpg" xr:uid="{C71F47AE-0269-497D-9769-E47A89E6A869}"/>
    <hyperlink ref="U1029" r:id="rId1728" display="http://www.pmcostrava.cz/public/uploads/images/max/135020998811.jpg" xr:uid="{17BA9A1A-0213-4015-8A60-19B4EBDE34D8}"/>
    <hyperlink ref="U1026" r:id="rId1729" display="http://www.pmcostrava.cz/public/uploads/images/max/13502104435.jpg" xr:uid="{7ECF4915-7C59-44DA-B6F2-2F066F3622AF}"/>
    <hyperlink ref="U1027" r:id="rId1730" display="http://www.pmcostrava.cz/public/uploads/images/max/135038626167.jpg" xr:uid="{64EBFD6C-C811-45D7-83FA-388649293311}"/>
    <hyperlink ref="U1030" r:id="rId1731" display="http://www.pmcostrava.cz/public/uploads/images/max/135020998811.jpg" xr:uid="{12221EA9-B394-46FA-AF3A-2AD41664E9A6}"/>
    <hyperlink ref="U1031" r:id="rId1732" display="http://www.pmcostrava.cz/public/uploads/images/max/135058171871.jpg" xr:uid="{54E80BB3-F5C1-43A0-B132-B45BA57B6FDF}"/>
    <hyperlink ref="U1033" r:id="rId1733" display="http://www.pmcostrava.cz/public/uploads/images/max/135020614809.jpg" xr:uid="{971EB2B8-CFC8-4BE5-8C2C-F3D280C1085D}"/>
    <hyperlink ref="U1034" r:id="rId1734" display="http://www.pmcostrava.cz/public/uploads/images/max/135020614809.jpg" xr:uid="{DFACD190-5D54-4E69-BEFE-458A046FC784}"/>
    <hyperlink ref="U1035" r:id="rId1735" display="http://www.pmcostrava.cz/public/uploads/images/max/135020614809.jpg" xr:uid="{FE0FC88A-67E1-4986-A9E8-CB18A4CAD630}"/>
    <hyperlink ref="U1038" r:id="rId1736" xr:uid="{0262E4FC-AD4E-4C9A-B50A-23E11708DA5F}"/>
    <hyperlink ref="U1039" r:id="rId1737" xr:uid="{B586CB20-DCCD-47D6-B3EE-2E58EE8B150F}"/>
    <hyperlink ref="U1040" r:id="rId1738" xr:uid="{EA8FED8D-0E42-47A5-9BD9-607708181D2B}"/>
    <hyperlink ref="U1037" r:id="rId1739" xr:uid="{8D497719-B1E9-48F4-B673-791C5250537B}"/>
    <hyperlink ref="U1041" r:id="rId1740" xr:uid="{32531046-3417-4171-B9D1-BF61CBAB5E76}"/>
    <hyperlink ref="U1042" r:id="rId1741" xr:uid="{C8AC2B23-FD2D-4C16-A3FC-77C130A9BBC4}"/>
    <hyperlink ref="U1043" r:id="rId1742" xr:uid="{F6E5AD0E-74A7-43CE-9C48-E266F2AD36D4}"/>
    <hyperlink ref="U1044" r:id="rId1743" xr:uid="{19A9D4B8-5E0B-480D-811C-DA8E9A7D0803}"/>
    <hyperlink ref="U1045" r:id="rId1744" xr:uid="{42BE4DA6-DDC4-40FA-ADAB-6F0D69887772}"/>
    <hyperlink ref="U1046" r:id="rId1745" xr:uid="{026D89D8-DA88-411C-AABF-DDF3F3E35D4B}"/>
    <hyperlink ref="U1047" r:id="rId1746" xr:uid="{E68D5B8D-D660-4102-9EA9-AAEB65199A6F}"/>
    <hyperlink ref="U1049" r:id="rId1747" xr:uid="{2FEB6FD3-2ECC-4A77-9215-C21CD4CC060F}"/>
    <hyperlink ref="U1050" r:id="rId1748" xr:uid="{6F5E5BE4-814E-4208-A286-5792D1EAE563}"/>
    <hyperlink ref="U1051" r:id="rId1749" xr:uid="{0F00E537-E89E-4B46-9B15-ED0714299CD2}"/>
    <hyperlink ref="U1052" r:id="rId1750" xr:uid="{B463FF5E-C29D-4B41-993C-86D6ACF2CAD1}"/>
    <hyperlink ref="U1054" r:id="rId1751" xr:uid="{5D48FB71-35C6-4BD2-8915-2627EFE109F8}"/>
    <hyperlink ref="U1057" r:id="rId1752" xr:uid="{873B8953-B671-4682-92C0-481309228391}"/>
    <hyperlink ref="U1056" r:id="rId1753" xr:uid="{08153EB9-5D1F-43A8-BBCA-8964E5DB6126}"/>
    <hyperlink ref="U1055" r:id="rId1754" xr:uid="{483FE26C-F6E4-42B4-9125-8A51E70872B9}"/>
    <hyperlink ref="U1094" r:id="rId1755" xr:uid="{D5B560C6-2FBF-41A1-9B3D-72F9002FE193}"/>
    <hyperlink ref="U1093" r:id="rId1756" xr:uid="{6C0AC5D6-FCBE-4D83-A70C-F1C39A24902F}"/>
    <hyperlink ref="U1092" r:id="rId1757" xr:uid="{330CD358-F33E-4130-879D-4AF17258D4D2}"/>
    <hyperlink ref="U1091" r:id="rId1758" xr:uid="{185CDCA7-F10F-4A9A-825D-1C9B869741FE}"/>
    <hyperlink ref="U1073" r:id="rId1759" xr:uid="{D40763E7-2D73-4993-94C9-D5F072981F34}"/>
    <hyperlink ref="U1072" r:id="rId1760" xr:uid="{DAA2351C-DAED-4FB7-85C8-D22E824D9022}"/>
    <hyperlink ref="U1071" r:id="rId1761" xr:uid="{0E66147F-BB76-454A-AFE8-AB4DDC353050}"/>
    <hyperlink ref="U1070" r:id="rId1762" xr:uid="{CE96203F-82A5-4A7A-AB2A-0CED022DAAA5}"/>
    <hyperlink ref="U1068" r:id="rId1763" xr:uid="{FD9BA7E0-3EFB-4C55-B790-6E035835C733}"/>
    <hyperlink ref="U1067" r:id="rId1764" xr:uid="{35F5770F-323A-46EF-8C1D-EAC17B5D31F8}"/>
    <hyperlink ref="U1066" r:id="rId1765" xr:uid="{07235B6D-2B72-42E5-86D9-294821E07EA1}"/>
    <hyperlink ref="U1065" r:id="rId1766" xr:uid="{6F4F7F2D-47FD-47BF-8647-0D2ECDC44F08}"/>
    <hyperlink ref="U1064" r:id="rId1767" xr:uid="{10E352AA-D8C9-408A-8A9D-7400491FF955}"/>
    <hyperlink ref="U1063" r:id="rId1768" xr:uid="{407BECEB-DF65-4561-84BB-C3AC86DCBBBD}"/>
    <hyperlink ref="U1062" r:id="rId1769" xr:uid="{9B07D2D1-AD5B-4901-91C1-D75B9C450AD8}"/>
    <hyperlink ref="U1061" r:id="rId1770" xr:uid="{2510C365-2831-4436-82F8-38DBD5BECDE7}"/>
    <hyperlink ref="U1060" r:id="rId1771" xr:uid="{6DF4A58B-1B1E-4F28-B9FC-596338CE212C}"/>
    <hyperlink ref="U1059" r:id="rId1772" xr:uid="{9428106F-A6A5-4A24-9BCD-82238DA454E6}"/>
    <hyperlink ref="U1125" r:id="rId1773" xr:uid="{A360C236-8EC0-428C-A90D-D869FE5A65BA}"/>
    <hyperlink ref="U1124" r:id="rId1774" xr:uid="{459748E4-8DC7-4A22-81B2-D540E63E5E63}"/>
    <hyperlink ref="U1123" r:id="rId1775" xr:uid="{C56BAB70-A7A7-42A3-AAD6-84A9F67B6662}"/>
    <hyperlink ref="U1122" r:id="rId1776" xr:uid="{011C1BBD-997A-4D73-80A2-A51466373E1F}"/>
    <hyperlink ref="U1121" r:id="rId1777" xr:uid="{C355A645-C110-46CC-A561-46F50907A01B}"/>
    <hyperlink ref="U1120" r:id="rId1778" xr:uid="{D710CF5B-4505-4950-BD20-299EE4D8FBD8}"/>
    <hyperlink ref="U1099" r:id="rId1779" xr:uid="{34B70C8F-5F4D-4A63-8C66-29EDF76F86BD}"/>
    <hyperlink ref="U1098" r:id="rId1780" xr:uid="{328DEBDF-C058-41E7-B2FF-CCA38C7ECE2C}"/>
    <hyperlink ref="U1097" r:id="rId1781" xr:uid="{8FB7533D-80D9-4553-9E97-7F7C3B06D24A}"/>
    <hyperlink ref="U1096" r:id="rId1782" xr:uid="{E9B3B75F-1246-4444-96D8-030662898E72}"/>
    <hyperlink ref="U1079" r:id="rId1783" xr:uid="{07B9A3F6-BD7A-4CE6-A392-5FB12872191F}"/>
    <hyperlink ref="U1078" r:id="rId1784" xr:uid="{6EE2B69C-FE85-44F1-A413-F2E1DF787DB0}"/>
    <hyperlink ref="U1077" r:id="rId1785" xr:uid="{DD739404-9C0E-4BD5-A24B-8E90DD2302F4}"/>
    <hyperlink ref="U1076" r:id="rId1786" xr:uid="{5C3D4C95-2B0E-432F-A7D7-298E29817F0B}"/>
    <hyperlink ref="U1075" r:id="rId1787" xr:uid="{4850A405-4B47-48DC-8DE2-1BF5D1443646}"/>
    <hyperlink ref="U1074" r:id="rId1788" xr:uid="{DF3DDF74-FE5D-4613-9186-FC4A506C899A}"/>
    <hyperlink ref="U1087" r:id="rId1789" xr:uid="{3A30B227-9D96-4E2A-AC81-6B3A6DBCF620}"/>
    <hyperlink ref="U1086" r:id="rId1790" xr:uid="{9C92CC06-E1A9-4DBB-942C-DCF3273347DF}"/>
    <hyperlink ref="U1085" r:id="rId1791" xr:uid="{AF546847-48FA-4B51-884D-57C250683901}"/>
    <hyperlink ref="U1083" r:id="rId1792" xr:uid="{EA9C19C5-EB1D-4F85-89A0-B15691F648D8}"/>
    <hyperlink ref="U1082" r:id="rId1793" xr:uid="{F649E411-DB3F-4914-AF2F-5654D980AA62}"/>
    <hyperlink ref="U1080" r:id="rId1794" xr:uid="{ABE226D0-5FB6-46FF-B0A7-6A174A22E124}"/>
    <hyperlink ref="U1090" r:id="rId1795" xr:uid="{83506612-2AA9-44AF-9299-42AD5751E08E}"/>
    <hyperlink ref="U1089" r:id="rId1796" xr:uid="{2A4FF5BA-0CBD-43FB-9E25-46038BF56ABC}"/>
    <hyperlink ref="U1088" r:id="rId1797" xr:uid="{95DE6B6D-BAEF-4937-9690-9E589CCE54C0}"/>
    <hyperlink ref="U1100" r:id="rId1798" xr:uid="{2B6F67F4-76D4-4A96-B91C-A250002416F0}"/>
    <hyperlink ref="U1101" r:id="rId1799" xr:uid="{6C854844-3E0C-4984-9087-57EFEDA9B9F5}"/>
    <hyperlink ref="U1103" r:id="rId1800" xr:uid="{CCE9B614-81CD-4955-AFE1-585E038FBF84}"/>
    <hyperlink ref="U1102" r:id="rId1801" xr:uid="{01F2330B-4FDF-4612-A567-BBA08F8E61D9}"/>
    <hyperlink ref="U1117" r:id="rId1802" xr:uid="{3456EDE0-1051-4B8C-99FF-44F059D5F718}"/>
    <hyperlink ref="U1116" r:id="rId1803" xr:uid="{7B0CEF46-E435-4FE3-BAEC-1034BB72982B}"/>
    <hyperlink ref="U1115" r:id="rId1804" xr:uid="{738F6037-ED0D-4CA3-91FC-43FA0D8BD43C}"/>
    <hyperlink ref="U1114" r:id="rId1805" xr:uid="{4B35D6D7-22A2-4480-B555-E7DC35D86B89}"/>
    <hyperlink ref="U1113" r:id="rId1806" xr:uid="{6FA192A7-D94A-4C3F-B1D7-3A74CAAED1F9}"/>
    <hyperlink ref="U1112" r:id="rId1807" xr:uid="{7E6BC337-E03D-4438-BD79-B3982F0C0046}"/>
    <hyperlink ref="U1111" r:id="rId1808" xr:uid="{D9F74936-07DA-4F20-951A-322D8FFB5083}"/>
    <hyperlink ref="U1110" r:id="rId1809" xr:uid="{7EC0008E-E3C9-4185-95E5-BD3EF654CCD3}"/>
    <hyperlink ref="U1109" r:id="rId1810" xr:uid="{FD9CC903-706C-4D09-8503-1A9C09630DC7}"/>
    <hyperlink ref="U1108" r:id="rId1811" xr:uid="{C850AE42-11F2-4DBA-BAE6-3F8253AF3B27}"/>
    <hyperlink ref="U1107" r:id="rId1812" xr:uid="{F6A87763-6FE5-4B8D-80F9-881C87608C48}"/>
    <hyperlink ref="U1106" r:id="rId1813" xr:uid="{C487F14B-A8BF-4148-B813-DAF0F6670D83}"/>
    <hyperlink ref="U1105" r:id="rId1814" xr:uid="{B37F2AEF-653D-46DA-AE98-2D9F34030DDD}"/>
    <hyperlink ref="U1104" r:id="rId1815" xr:uid="{00176C9E-A763-49E7-9D12-4FB58EDF8C84}"/>
    <hyperlink ref="U1119" r:id="rId1816" xr:uid="{2BA43868-5775-4936-A765-AFCEDF7C72CB}"/>
    <hyperlink ref="U1118" r:id="rId1817" xr:uid="{21EF9465-0AE0-4670-8CD3-5B12110F3C1A}"/>
    <hyperlink ref="U1126" r:id="rId1818" xr:uid="{D12AD64D-3A51-4F4E-9169-091DB53315A9}"/>
    <hyperlink ref="U1128" r:id="rId1819" xr:uid="{8C912468-5A5E-4092-B0DE-FCB54748AA63}"/>
    <hyperlink ref="U1130" r:id="rId1820" xr:uid="{DE35273B-408C-4821-94E3-B2E5392A2AF2}"/>
    <hyperlink ref="U1129" r:id="rId1821" xr:uid="{1C3F1C99-B623-4CF8-B368-5FB4B42862E5}"/>
    <hyperlink ref="U1133" r:id="rId1822" xr:uid="{04DDA970-FF42-438B-A45F-3E7015A1B7A3}"/>
    <hyperlink ref="U1134" r:id="rId1823" xr:uid="{B98053EB-F618-47C6-B69D-E8DD6659EFF7}"/>
    <hyperlink ref="U1132" r:id="rId1824" xr:uid="{513667BA-A211-4FE4-931F-B0989CA64B67}"/>
    <hyperlink ref="U1131" r:id="rId1825" xr:uid="{B8FF6054-06F3-4633-9DD9-37F151AEDE78}"/>
    <hyperlink ref="U1137" r:id="rId1826" xr:uid="{150218B5-D231-4A52-B1B1-36B65C36F32B}"/>
    <hyperlink ref="U1136" r:id="rId1827" xr:uid="{FF7514FF-A0CF-46E1-B530-5880FE5762E1}"/>
    <hyperlink ref="U1139" r:id="rId1828" xr:uid="{5DFD8146-7F3F-4D75-A19E-14EC7CD684D1}"/>
    <hyperlink ref="U1140" r:id="rId1829" xr:uid="{5B8541DE-7AF2-4D0E-ACF7-AF3EEBF86A93}"/>
    <hyperlink ref="U1144" r:id="rId1830" xr:uid="{10C33F07-ED8D-4710-B977-87ADD5220EC7}"/>
    <hyperlink ref="U1145" r:id="rId1831" xr:uid="{884F4E02-8025-4752-8A41-B83764AB0F07}"/>
    <hyperlink ref="U1146" r:id="rId1832" xr:uid="{0B3C8D03-3BEB-4895-B42C-5B5A8948C592}"/>
    <hyperlink ref="U1147" r:id="rId1833" xr:uid="{7AA65199-D659-4F39-9A51-3CABD57900D3}"/>
    <hyperlink ref="U1155" r:id="rId1834" xr:uid="{D78DD137-A5AD-4A4F-8F4F-2B23B0AB1677}"/>
    <hyperlink ref="U1156" r:id="rId1835" xr:uid="{A30AD5B5-A118-476F-95A5-E0F76FC6EAC1}"/>
    <hyperlink ref="U1157:U1172" r:id="rId1836" display="http://www.klasektrading.cz/static/public/uploads/images/products/max/146219123587.jpg" xr:uid="{00E587E6-E49A-4D52-9821-52FAAF64E404}"/>
    <hyperlink ref="U1173" r:id="rId1837" xr:uid="{FBF9E32D-1DEE-495D-9CC0-2CD16B0471B1}"/>
    <hyperlink ref="U1298" r:id="rId1838" display="http://www.pmcostrava.cz/public/uploads/images/max/137940332395.jpg" xr:uid="{28BA92AA-86EF-482D-A030-F147A4342409}"/>
    <hyperlink ref="U1299" r:id="rId1839" display="http://www.pmcostrava.cz/public/uploads/images/max/137940365329.jpg" xr:uid="{AFA3B8B1-0A37-4096-842F-BE8F6904B465}"/>
    <hyperlink ref="U1300" r:id="rId1840" display="http://www.pmcostrava.cz/public/uploads/images/max/137940398748.jpg" xr:uid="{5AA2F412-34A6-414C-A011-8E3EA45411F3}"/>
    <hyperlink ref="U1291" r:id="rId1841" xr:uid="{D199DABE-3D88-4A4E-9C1C-96F460FB4FF5}"/>
    <hyperlink ref="U1292" r:id="rId1842" xr:uid="{2EE5756A-25C1-4244-BBE2-C206273A52D5}"/>
    <hyperlink ref="U1293" r:id="rId1843" xr:uid="{1DA25ABC-BACD-498B-93B2-605A0969DA35}"/>
    <hyperlink ref="U1294" r:id="rId1844" xr:uid="{A5B2F130-181A-40BF-9431-79D0904AF024}"/>
    <hyperlink ref="U1295" r:id="rId1845" xr:uid="{B2C15908-775C-4BB7-BAA0-714F4FD07DA2}"/>
    <hyperlink ref="U1296" r:id="rId1846" xr:uid="{A5E6EAD6-76C5-4322-95DD-FADF23FA8E4C}"/>
    <hyperlink ref="U1301" r:id="rId1847" xr:uid="{15EFFBEB-7B11-462A-A28C-F8117846CE34}"/>
    <hyperlink ref="U1302" r:id="rId1848" xr:uid="{529B7798-533E-4A0C-9D0E-048A5E8B56C4}"/>
    <hyperlink ref="U1303" r:id="rId1849" xr:uid="{0BFD55D7-6D5F-49C4-9507-AF90AA172CC7}"/>
    <hyperlink ref="U1304" r:id="rId1850" xr:uid="{19E98DBA-1E3F-4F3B-BB15-BB4D8A0D3A0A}"/>
    <hyperlink ref="U1312" r:id="rId1851" xr:uid="{B9FBAD4B-1E43-4492-B44E-0BF3295B1A31}"/>
    <hyperlink ref="U1313" r:id="rId1852" xr:uid="{B50035C5-8B85-42C0-AA4F-152315B583BD}"/>
    <hyperlink ref="U1309" r:id="rId1853" xr:uid="{FBFB7B9C-C94E-4451-A18D-D409DF67EFB7}"/>
    <hyperlink ref="U64" r:id="rId1854" display="http://www.pmcostrava.cz/public/uploads/images/max/140930061782.jpg" xr:uid="{3A377F19-CAA8-4FAA-998C-2A45503198C9}"/>
    <hyperlink ref="U703" r:id="rId1855" xr:uid="{8E20ADAE-4F4A-4E5F-BBCB-2B158B5966FA}"/>
    <hyperlink ref="U585" r:id="rId1856" xr:uid="{DA86BF38-EFF0-41F4-AD4C-8688955AAD3F}"/>
    <hyperlink ref="U586" r:id="rId1857" xr:uid="{541A0F5A-8F02-435A-A1B1-A39F0CD87BAE}"/>
    <hyperlink ref="U587" r:id="rId1858" xr:uid="{46860F2E-59E1-400E-A09A-D7133CA290A6}"/>
  </hyperlinks>
  <pageMargins left="0.7" right="0.7" top="0.78740157499999996" bottom="0.78740157499999996" header="0.3" footer="0.3"/>
  <pageSetup paperSize="9" orientation="portrait" r:id="rId1859"/>
  <drawing r:id="rId186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7D0FE-817D-4363-AC50-C18D864E0097}">
  <sheetPr filterMode="1"/>
  <dimension ref="A1:AO2736"/>
  <sheetViews>
    <sheetView zoomScale="70" zoomScaleNormal="70" workbookViewId="0">
      <pane xSplit="3" ySplit="21" topLeftCell="D22" activePane="bottomRight" state="frozen"/>
      <selection pane="topRight" activeCell="D1" sqref="D1"/>
      <selection pane="bottomLeft" activeCell="A22" sqref="A22"/>
      <selection pane="bottomRight" activeCell="W13" sqref="W13"/>
    </sheetView>
  </sheetViews>
  <sheetFormatPr defaultColWidth="9.140625" defaultRowHeight="15"/>
  <cols>
    <col min="1" max="1" width="0.85546875" customWidth="1"/>
    <col min="2" max="2" width="6.28515625" customWidth="1"/>
    <col min="3" max="3" width="16.28515625" customWidth="1"/>
    <col min="4" max="4" width="37.28515625" customWidth="1"/>
    <col min="5" max="5" width="11.42578125" customWidth="1"/>
    <col min="6" max="6" width="13.28515625" hidden="1" customWidth="1"/>
    <col min="7" max="7" width="4.140625" hidden="1" customWidth="1"/>
    <col min="8" max="8" width="16" customWidth="1"/>
    <col min="9" max="10" width="16.85546875" customWidth="1"/>
    <col min="11" max="11" width="5.7109375" customWidth="1"/>
    <col min="12" max="12" width="11.5703125" customWidth="1"/>
    <col min="13" max="13" width="14.140625" customWidth="1"/>
    <col min="14" max="14" width="13.140625" customWidth="1"/>
    <col min="15" max="15" width="15" hidden="1" customWidth="1"/>
    <col min="16" max="16" width="11.7109375" hidden="1" customWidth="1"/>
    <col min="17" max="17" width="11.5703125" hidden="1" customWidth="1"/>
    <col min="18" max="18" width="25.140625" customWidth="1"/>
    <col min="19" max="19" width="15.7109375" customWidth="1"/>
    <col min="20" max="20" width="6.5703125" customWidth="1"/>
    <col min="21" max="21" width="4.5703125" customWidth="1"/>
    <col min="22" max="22" width="4.85546875" customWidth="1"/>
    <col min="23" max="23" width="44" customWidth="1"/>
    <col min="24" max="24" width="14.28515625" customWidth="1"/>
    <col min="25" max="25" width="17.28515625" customWidth="1"/>
    <col min="26" max="26" width="37.140625" hidden="1" customWidth="1"/>
    <col min="27" max="27" width="19.7109375" customWidth="1"/>
    <col min="28" max="28" width="18" customWidth="1"/>
    <col min="29" max="29" width="17.85546875" customWidth="1"/>
    <col min="30" max="30" width="15.42578125" customWidth="1"/>
    <col min="31" max="31" width="13.7109375" customWidth="1"/>
    <col min="32" max="32" width="11.7109375" customWidth="1"/>
    <col min="33" max="33" width="17.28515625" customWidth="1"/>
    <col min="34" max="34" width="15.140625" customWidth="1"/>
    <col min="35" max="35" width="17" customWidth="1"/>
  </cols>
  <sheetData>
    <row r="1" spans="1:35" ht="30">
      <c r="C1" s="19"/>
      <c r="D1" s="24" t="s">
        <v>6591</v>
      </c>
      <c r="E1" s="16"/>
      <c r="F1" s="28"/>
      <c r="G1" s="28"/>
      <c r="H1" s="160"/>
      <c r="I1" s="16"/>
      <c r="J1" s="16"/>
      <c r="K1" s="16"/>
      <c r="L1" s="16"/>
      <c r="N1" s="16"/>
      <c r="O1" s="16"/>
      <c r="P1" s="16"/>
      <c r="Q1" s="16"/>
      <c r="S1" s="16"/>
      <c r="T1" s="16"/>
      <c r="U1" s="161"/>
      <c r="V1" s="16"/>
      <c r="W1" s="715"/>
      <c r="X1" s="715"/>
      <c r="Y1" s="75"/>
      <c r="Z1" t="s">
        <v>6592</v>
      </c>
      <c r="AA1" s="75"/>
      <c r="AB1" s="75"/>
      <c r="AC1" s="17"/>
      <c r="AD1" s="17"/>
      <c r="AE1" s="17"/>
      <c r="AF1" s="17"/>
      <c r="AG1" s="17"/>
      <c r="AH1" s="17"/>
      <c r="AI1" s="17"/>
    </row>
    <row r="2" spans="1:35" ht="18">
      <c r="C2" s="19"/>
      <c r="D2" s="25" t="s">
        <v>1257</v>
      </c>
      <c r="E2" s="20"/>
      <c r="F2" s="29"/>
      <c r="G2" s="29"/>
      <c r="H2" s="70"/>
      <c r="I2" s="20"/>
      <c r="J2" s="20"/>
      <c r="K2" s="20"/>
      <c r="L2" s="20"/>
      <c r="N2" s="20"/>
      <c r="O2" s="20"/>
      <c r="P2" s="20"/>
      <c r="Q2" s="75"/>
      <c r="S2" s="75"/>
      <c r="T2" s="75"/>
      <c r="U2" s="27"/>
      <c r="V2" s="20"/>
      <c r="W2" s="76"/>
      <c r="X2" s="23"/>
      <c r="Z2" t="s">
        <v>6592</v>
      </c>
      <c r="AC2" s="22"/>
      <c r="AD2" s="22"/>
      <c r="AE2" s="22"/>
      <c r="AF2" s="22"/>
      <c r="AG2" s="22"/>
      <c r="AH2" s="22"/>
      <c r="AI2" s="22"/>
    </row>
    <row r="3" spans="1:35" ht="23.25">
      <c r="C3" s="19"/>
      <c r="D3" s="26" t="s">
        <v>1017</v>
      </c>
      <c r="E3" s="20"/>
      <c r="F3" s="29"/>
      <c r="G3" s="29"/>
      <c r="H3" s="70"/>
      <c r="I3" s="20"/>
      <c r="J3" s="20"/>
      <c r="K3" s="20"/>
      <c r="L3" s="20"/>
      <c r="N3" s="20"/>
      <c r="O3" s="20"/>
      <c r="P3" s="20"/>
      <c r="Q3" s="20"/>
      <c r="S3" s="20"/>
      <c r="T3" s="20"/>
      <c r="U3" s="20"/>
      <c r="V3" s="20"/>
      <c r="W3" s="76"/>
      <c r="X3" s="23"/>
      <c r="Z3" t="s">
        <v>6592</v>
      </c>
      <c r="AD3" s="75"/>
      <c r="AE3" s="22"/>
      <c r="AF3" s="22"/>
      <c r="AG3" s="22"/>
      <c r="AH3" s="22"/>
      <c r="AI3" s="22"/>
    </row>
    <row r="4" spans="1:35" ht="15.75">
      <c r="C4" s="19"/>
      <c r="D4" s="26" t="s">
        <v>174</v>
      </c>
      <c r="E4" s="32"/>
      <c r="F4" s="30"/>
      <c r="G4" s="30"/>
      <c r="H4" s="108"/>
      <c r="I4" s="130"/>
      <c r="K4" s="135"/>
      <c r="L4" s="32"/>
      <c r="N4" s="32"/>
      <c r="O4" s="32"/>
      <c r="P4" s="32"/>
      <c r="Q4" s="20"/>
      <c r="S4" s="20"/>
      <c r="T4" s="20"/>
      <c r="U4" s="20"/>
      <c r="V4" s="20"/>
      <c r="W4" s="76"/>
      <c r="X4" s="23"/>
      <c r="Z4" t="s">
        <v>6592</v>
      </c>
      <c r="AD4" s="19"/>
      <c r="AE4" s="19"/>
      <c r="AF4" s="19"/>
      <c r="AG4" s="19"/>
      <c r="AH4" s="19"/>
      <c r="AI4" s="19"/>
    </row>
    <row r="5" spans="1:35" ht="18">
      <c r="C5" s="113" t="s">
        <v>175</v>
      </c>
      <c r="D5" s="113"/>
      <c r="E5" s="113"/>
      <c r="F5" s="37"/>
      <c r="G5" s="37"/>
      <c r="H5" s="109"/>
      <c r="I5" s="131"/>
      <c r="J5" s="31"/>
      <c r="K5" s="134"/>
      <c r="L5" s="75"/>
      <c r="N5" s="20"/>
      <c r="O5" s="20"/>
      <c r="P5" s="76"/>
      <c r="Q5" s="20"/>
      <c r="S5" s="75"/>
      <c r="T5" s="75"/>
      <c r="U5" s="20"/>
      <c r="V5" s="20"/>
      <c r="W5" s="718" t="s">
        <v>6652</v>
      </c>
      <c r="X5" s="20"/>
      <c r="Z5" t="s">
        <v>6592</v>
      </c>
    </row>
    <row r="6" spans="1:35" ht="18.75">
      <c r="C6" s="32"/>
      <c r="D6" s="32"/>
      <c r="E6" s="33"/>
      <c r="F6" s="37"/>
      <c r="G6" s="37"/>
      <c r="H6" s="109"/>
      <c r="I6" s="31"/>
      <c r="J6" s="31"/>
      <c r="K6" s="31"/>
      <c r="L6" s="76"/>
      <c r="N6" s="20"/>
      <c r="O6" s="20"/>
      <c r="P6" s="76"/>
      <c r="Q6" s="20"/>
      <c r="S6" s="76"/>
      <c r="T6" s="23"/>
      <c r="U6" s="20"/>
      <c r="V6" s="20"/>
      <c r="W6" s="720" t="s">
        <v>6656</v>
      </c>
      <c r="X6" s="711"/>
      <c r="Z6" t="s">
        <v>6592</v>
      </c>
    </row>
    <row r="7" spans="1:35">
      <c r="C7" s="32"/>
      <c r="D7" s="32"/>
      <c r="E7" s="33"/>
      <c r="F7" s="37"/>
      <c r="G7" s="37"/>
      <c r="H7" s="109"/>
      <c r="I7" s="31"/>
      <c r="J7" s="31"/>
      <c r="K7" s="31"/>
      <c r="L7" s="76"/>
      <c r="N7" s="20"/>
      <c r="O7" s="20"/>
      <c r="P7" s="76"/>
      <c r="Q7" s="20"/>
      <c r="S7" s="76"/>
      <c r="T7" s="23"/>
      <c r="U7" s="20"/>
      <c r="V7" s="20"/>
      <c r="W7" s="20"/>
      <c r="X7" s="20"/>
      <c r="Z7" t="s">
        <v>6592</v>
      </c>
    </row>
    <row r="8" spans="1:35">
      <c r="C8" s="36" t="s">
        <v>1258</v>
      </c>
      <c r="D8" s="34"/>
      <c r="E8" s="35"/>
      <c r="F8" s="38"/>
      <c r="G8" s="38"/>
      <c r="H8" s="38"/>
      <c r="I8" s="106"/>
      <c r="J8" s="36"/>
      <c r="K8" s="36"/>
      <c r="L8" s="182"/>
      <c r="M8" s="697"/>
      <c r="N8" s="697"/>
      <c r="O8" s="20"/>
      <c r="P8" s="76"/>
      <c r="Q8" s="20"/>
      <c r="S8" s="76"/>
      <c r="T8" s="23"/>
      <c r="U8" s="20"/>
      <c r="V8" s="20"/>
      <c r="W8" s="20" t="s">
        <v>6654</v>
      </c>
      <c r="X8" s="20"/>
      <c r="Z8" t="s">
        <v>6592</v>
      </c>
      <c r="AH8" s="70"/>
    </row>
    <row r="9" spans="1:35">
      <c r="C9" s="36" t="s">
        <v>1259</v>
      </c>
      <c r="D9" s="34"/>
      <c r="E9" s="35"/>
      <c r="F9" s="38"/>
      <c r="G9" s="38"/>
      <c r="H9" s="38"/>
      <c r="I9" s="36"/>
      <c r="J9" s="36"/>
      <c r="K9" s="36"/>
      <c r="L9" s="182"/>
      <c r="M9" s="697"/>
      <c r="N9" s="697"/>
      <c r="O9" s="20"/>
      <c r="P9" s="76"/>
      <c r="Q9" s="20"/>
      <c r="S9" s="76"/>
      <c r="T9" s="23"/>
      <c r="U9" s="20"/>
      <c r="V9" s="20"/>
      <c r="W9" s="20" t="s">
        <v>6655</v>
      </c>
      <c r="X9" s="20"/>
      <c r="Y9" s="123"/>
      <c r="Z9" t="s">
        <v>6592</v>
      </c>
      <c r="AA9" s="23"/>
      <c r="AH9" s="70"/>
    </row>
    <row r="10" spans="1:35">
      <c r="C10" s="36" t="s">
        <v>131</v>
      </c>
      <c r="D10" s="34"/>
      <c r="E10" s="35"/>
      <c r="F10" s="38"/>
      <c r="G10" s="38"/>
      <c r="H10" s="38"/>
      <c r="I10" s="36"/>
      <c r="J10" s="36"/>
      <c r="K10" s="183"/>
      <c r="L10" s="182"/>
      <c r="M10" s="697"/>
      <c r="N10" s="697"/>
      <c r="O10" s="20"/>
      <c r="P10" s="76"/>
      <c r="Q10" s="20"/>
      <c r="S10" s="76"/>
      <c r="T10" s="23"/>
      <c r="U10" s="20"/>
      <c r="V10" s="20"/>
      <c r="W10" s="719" t="s">
        <v>6651</v>
      </c>
      <c r="X10" s="20"/>
      <c r="Y10" s="643" t="s">
        <v>240</v>
      </c>
      <c r="Z10" t="s">
        <v>6592</v>
      </c>
      <c r="AA10" s="309"/>
      <c r="AB10" s="186"/>
      <c r="AH10" s="70"/>
    </row>
    <row r="11" spans="1:35">
      <c r="C11" s="36" t="s">
        <v>132</v>
      </c>
      <c r="D11" s="34"/>
      <c r="E11" s="35"/>
      <c r="F11" s="38"/>
      <c r="G11" s="38"/>
      <c r="H11" s="38"/>
      <c r="I11" s="36"/>
      <c r="J11" s="36"/>
      <c r="K11" s="183"/>
      <c r="L11" s="182"/>
      <c r="M11" s="697"/>
      <c r="N11" s="697"/>
      <c r="O11" s="20"/>
      <c r="P11" s="76"/>
      <c r="Q11" s="20"/>
      <c r="S11" s="76"/>
      <c r="T11" s="23"/>
      <c r="U11" s="20"/>
      <c r="V11" s="20"/>
      <c r="W11" s="20"/>
      <c r="X11" s="20"/>
      <c r="Y11" s="644" t="s">
        <v>272</v>
      </c>
      <c r="Z11" t="s">
        <v>6592</v>
      </c>
      <c r="AA11" s="309"/>
      <c r="AB11" s="186"/>
    </row>
    <row r="12" spans="1:35">
      <c r="C12" s="115" t="s">
        <v>6565</v>
      </c>
      <c r="D12" s="114"/>
      <c r="E12" s="116"/>
      <c r="F12" s="117"/>
      <c r="G12" s="117"/>
      <c r="H12" s="117"/>
      <c r="I12" s="36"/>
      <c r="J12" s="107"/>
      <c r="K12" s="184"/>
      <c r="L12" s="182"/>
      <c r="M12" s="697"/>
      <c r="N12" s="697"/>
      <c r="O12" s="20"/>
      <c r="P12" s="76"/>
      <c r="Q12" s="20"/>
      <c r="S12" s="76"/>
      <c r="T12" s="23"/>
      <c r="U12" s="20"/>
      <c r="V12" s="20"/>
      <c r="W12" s="20"/>
      <c r="X12" s="20"/>
      <c r="Y12" s="645" t="s">
        <v>271</v>
      </c>
      <c r="Z12" t="s">
        <v>6592</v>
      </c>
      <c r="AA12" s="309"/>
      <c r="AB12" s="188"/>
    </row>
    <row r="13" spans="1:35">
      <c r="C13" s="118" t="s">
        <v>6566</v>
      </c>
      <c r="D13" s="114"/>
      <c r="E13" s="116"/>
      <c r="F13" s="117"/>
      <c r="G13" s="117"/>
      <c r="H13" s="117"/>
      <c r="I13" s="36"/>
      <c r="J13" s="36"/>
      <c r="K13" s="184"/>
      <c r="L13" s="182"/>
      <c r="M13" s="182"/>
      <c r="N13" s="182"/>
      <c r="O13" s="20"/>
      <c r="P13" s="76"/>
      <c r="Q13" s="20"/>
      <c r="S13" s="20"/>
      <c r="T13" s="23"/>
      <c r="U13" s="20"/>
      <c r="V13" s="20"/>
      <c r="W13" s="20"/>
      <c r="X13" s="20"/>
      <c r="Y13" s="646" t="s">
        <v>243</v>
      </c>
      <c r="Z13" t="s">
        <v>6592</v>
      </c>
      <c r="AA13" s="309"/>
      <c r="AB13" s="187"/>
    </row>
    <row r="14" spans="1:35" ht="15.75">
      <c r="C14" s="79"/>
      <c r="D14" s="79"/>
      <c r="E14" s="80"/>
      <c r="F14" s="68"/>
      <c r="G14" s="68"/>
      <c r="H14" s="110"/>
      <c r="I14" s="98"/>
      <c r="L14" s="76"/>
      <c r="N14" s="76"/>
      <c r="O14" s="20"/>
      <c r="P14" s="76"/>
      <c r="Q14" s="20"/>
      <c r="S14" s="20"/>
      <c r="T14" s="23"/>
      <c r="U14" s="20"/>
      <c r="V14" s="20"/>
      <c r="W14" s="20"/>
      <c r="X14" s="20"/>
      <c r="Y14" s="646" t="s">
        <v>273</v>
      </c>
      <c r="Z14" t="s">
        <v>6592</v>
      </c>
      <c r="AA14" s="309"/>
      <c r="AB14" s="187"/>
    </row>
    <row r="15" spans="1:35" ht="3" customHeight="1">
      <c r="H15" s="4"/>
      <c r="I15" s="98"/>
      <c r="L15" s="77"/>
      <c r="N15" s="77"/>
      <c r="O15" s="77"/>
      <c r="Z15" t="s">
        <v>6592</v>
      </c>
    </row>
    <row r="16" spans="1:35">
      <c r="A16" s="39"/>
      <c r="B16" s="213" t="s">
        <v>265</v>
      </c>
      <c r="C16" s="40" t="s">
        <v>133</v>
      </c>
      <c r="D16" s="41" t="s">
        <v>134</v>
      </c>
      <c r="E16" s="266" t="s">
        <v>135</v>
      </c>
      <c r="F16" s="139" t="s">
        <v>136</v>
      </c>
      <c r="G16" s="271"/>
      <c r="H16" s="274" t="s">
        <v>137</v>
      </c>
      <c r="I16" s="274" t="s">
        <v>137</v>
      </c>
      <c r="J16" s="139" t="s">
        <v>138</v>
      </c>
      <c r="K16" s="41" t="s">
        <v>47</v>
      </c>
      <c r="L16" s="41" t="s">
        <v>70</v>
      </c>
      <c r="M16" s="41" t="s">
        <v>268</v>
      </c>
      <c r="N16" s="41" t="s">
        <v>0</v>
      </c>
      <c r="O16" s="41" t="s">
        <v>1</v>
      </c>
      <c r="P16" s="41" t="s">
        <v>21</v>
      </c>
      <c r="Q16" s="41" t="s">
        <v>139</v>
      </c>
      <c r="R16" s="647" t="s">
        <v>1261</v>
      </c>
      <c r="S16" s="648" t="s">
        <v>1261</v>
      </c>
      <c r="T16" s="44" t="s">
        <v>140</v>
      </c>
      <c r="U16" s="44" t="s">
        <v>57</v>
      </c>
      <c r="V16" s="45" t="s">
        <v>2</v>
      </c>
      <c r="W16" s="698" t="s">
        <v>127</v>
      </c>
      <c r="X16" s="698" t="s">
        <v>141</v>
      </c>
      <c r="Y16" s="125" t="s">
        <v>142</v>
      </c>
      <c r="Z16" s="698" t="s">
        <v>6573</v>
      </c>
      <c r="AA16" s="649" t="s">
        <v>141</v>
      </c>
      <c r="AB16" s="72" t="s">
        <v>141</v>
      </c>
      <c r="AC16" s="72" t="s">
        <v>141</v>
      </c>
      <c r="AD16" s="72" t="s">
        <v>141</v>
      </c>
      <c r="AE16" s="72" t="s">
        <v>141</v>
      </c>
      <c r="AF16" s="46" t="s">
        <v>62</v>
      </c>
      <c r="AG16" s="46" t="s">
        <v>63</v>
      </c>
      <c r="AH16" s="46" t="s">
        <v>64</v>
      </c>
      <c r="AI16" s="46" t="s">
        <v>143</v>
      </c>
    </row>
    <row r="17" spans="1:41">
      <c r="A17" s="39"/>
      <c r="B17" s="211" t="s">
        <v>266</v>
      </c>
      <c r="C17" s="47"/>
      <c r="D17" s="48"/>
      <c r="E17" s="267" t="s">
        <v>144</v>
      </c>
      <c r="F17" s="140" t="s">
        <v>145</v>
      </c>
      <c r="G17" s="270"/>
      <c r="H17" s="275" t="s">
        <v>146</v>
      </c>
      <c r="I17" s="275" t="s">
        <v>146</v>
      </c>
      <c r="J17" s="140" t="s">
        <v>146</v>
      </c>
      <c r="K17" s="48"/>
      <c r="L17" s="54" t="s">
        <v>147</v>
      </c>
      <c r="M17" s="54" t="s">
        <v>269</v>
      </c>
      <c r="N17" s="48" t="s">
        <v>148</v>
      </c>
      <c r="O17" s="48" t="s">
        <v>149</v>
      </c>
      <c r="P17" s="48" t="s">
        <v>150</v>
      </c>
      <c r="Q17" s="48" t="s">
        <v>151</v>
      </c>
      <c r="R17" s="52" t="s">
        <v>1262</v>
      </c>
      <c r="S17" s="650" t="s">
        <v>1262</v>
      </c>
      <c r="T17" s="52" t="s">
        <v>152</v>
      </c>
      <c r="U17" s="52"/>
      <c r="V17" s="53"/>
      <c r="W17" s="53"/>
      <c r="X17" s="699" t="s">
        <v>153</v>
      </c>
      <c r="Y17" s="166"/>
      <c r="Z17" s="699" t="s">
        <v>6574</v>
      </c>
      <c r="AA17" s="56" t="s">
        <v>17</v>
      </c>
      <c r="AB17" s="54" t="s">
        <v>17</v>
      </c>
      <c r="AC17" s="54" t="s">
        <v>18</v>
      </c>
      <c r="AD17" s="54" t="s">
        <v>19</v>
      </c>
      <c r="AE17" s="54" t="s">
        <v>20</v>
      </c>
      <c r="AF17" s="54" t="s">
        <v>154</v>
      </c>
      <c r="AG17" s="54" t="s">
        <v>154</v>
      </c>
      <c r="AH17" s="54" t="s">
        <v>154</v>
      </c>
      <c r="AI17" s="54" t="s">
        <v>154</v>
      </c>
    </row>
    <row r="18" spans="1:41">
      <c r="A18" s="39"/>
      <c r="B18" s="212" t="s">
        <v>267</v>
      </c>
      <c r="C18" s="56"/>
      <c r="D18" s="57"/>
      <c r="E18" s="268"/>
      <c r="F18" s="269" t="s">
        <v>165</v>
      </c>
      <c r="G18" s="272"/>
      <c r="H18" s="276" t="s">
        <v>155</v>
      </c>
      <c r="I18" s="278" t="s">
        <v>156</v>
      </c>
      <c r="J18" s="277" t="s">
        <v>156</v>
      </c>
      <c r="K18" s="54"/>
      <c r="L18" s="54"/>
      <c r="M18" s="60" t="s">
        <v>270</v>
      </c>
      <c r="N18" s="54"/>
      <c r="O18" s="54" t="s">
        <v>157</v>
      </c>
      <c r="P18" s="54" t="s">
        <v>144</v>
      </c>
      <c r="Q18" s="54" t="s">
        <v>158</v>
      </c>
      <c r="R18" s="651" t="s">
        <v>1263</v>
      </c>
      <c r="S18" s="650" t="s">
        <v>1264</v>
      </c>
      <c r="T18" s="60"/>
      <c r="U18" s="60"/>
      <c r="V18" s="61"/>
      <c r="W18" s="61"/>
      <c r="X18" s="699" t="s">
        <v>159</v>
      </c>
      <c r="Y18" s="166"/>
      <c r="Z18" s="699" t="s">
        <v>6575</v>
      </c>
      <c r="AA18" s="56" t="s">
        <v>160</v>
      </c>
      <c r="AB18" s="128" t="s">
        <v>161</v>
      </c>
      <c r="AC18" s="54" t="s">
        <v>160</v>
      </c>
      <c r="AD18" s="54"/>
      <c r="AE18" s="54"/>
      <c r="AF18" s="54" t="s">
        <v>162</v>
      </c>
      <c r="AG18" s="54" t="s">
        <v>162</v>
      </c>
      <c r="AH18" s="54" t="s">
        <v>162</v>
      </c>
      <c r="AI18" s="54" t="s">
        <v>163</v>
      </c>
    </row>
    <row r="19" spans="1:41" ht="20.25">
      <c r="A19" s="138"/>
      <c r="B19" s="138"/>
      <c r="C19" s="12"/>
      <c r="D19" s="12"/>
      <c r="E19" s="1"/>
      <c r="F19" s="269"/>
      <c r="G19" s="1"/>
      <c r="H19" s="273"/>
      <c r="I19" s="273"/>
      <c r="J19" s="279" t="s">
        <v>765</v>
      </c>
      <c r="K19" s="700"/>
      <c r="L19" s="700"/>
      <c r="M19" s="700"/>
      <c r="N19" s="700"/>
      <c r="O19" s="10"/>
      <c r="P19" s="10"/>
      <c r="Q19" s="652"/>
      <c r="R19" s="724" t="s">
        <v>6576</v>
      </c>
      <c r="S19" s="725"/>
      <c r="T19" s="701"/>
      <c r="U19" s="701"/>
      <c r="V19" s="702"/>
      <c r="W19" s="702"/>
      <c r="X19" s="701"/>
      <c r="Y19" s="137"/>
      <c r="Z19" s="703" t="s">
        <v>6592</v>
      </c>
      <c r="AA19" s="654"/>
      <c r="AB19" s="13"/>
      <c r="AC19" s="13"/>
      <c r="AD19" s="13"/>
      <c r="AE19" s="13"/>
      <c r="AF19" s="13"/>
      <c r="AG19" s="13"/>
      <c r="AH19" s="13"/>
      <c r="AI19" s="13"/>
    </row>
    <row r="20" spans="1:41" ht="20.25">
      <c r="A20" s="138"/>
      <c r="B20" s="216"/>
      <c r="C20" s="129" t="s">
        <v>166</v>
      </c>
      <c r="D20" s="14">
        <v>30</v>
      </c>
      <c r="E20" s="1"/>
      <c r="F20" s="1"/>
      <c r="G20" s="3">
        <f>(100-D20)/100</f>
        <v>0.7</v>
      </c>
      <c r="H20" s="1"/>
      <c r="I20" s="636" t="s">
        <v>164</v>
      </c>
      <c r="J20" s="185" t="s">
        <v>74</v>
      </c>
      <c r="K20" s="241"/>
      <c r="L20" s="241"/>
      <c r="M20" s="241"/>
      <c r="N20" s="241"/>
      <c r="O20" s="10"/>
      <c r="P20" s="10"/>
      <c r="Q20" s="652"/>
      <c r="R20" s="726"/>
      <c r="S20" s="727"/>
      <c r="T20" s="704"/>
      <c r="U20" s="704"/>
      <c r="V20" s="705"/>
      <c r="W20" s="705"/>
      <c r="X20" s="704"/>
      <c r="Y20" s="137"/>
      <c r="Z20" s="631" t="s">
        <v>6592</v>
      </c>
      <c r="AA20" s="654"/>
      <c r="AB20" s="13"/>
      <c r="AC20" s="13"/>
      <c r="AD20" s="13"/>
      <c r="AE20" s="13"/>
      <c r="AF20" s="13"/>
      <c r="AG20" s="13"/>
      <c r="AH20" s="13"/>
      <c r="AI20" s="13"/>
    </row>
    <row r="21" spans="1:41" ht="15.75">
      <c r="A21" s="5" t="s">
        <v>6053</v>
      </c>
      <c r="B21" s="217"/>
      <c r="C21" s="138"/>
      <c r="H21" s="138"/>
      <c r="J21" s="138"/>
      <c r="K21" s="138"/>
      <c r="L21" s="138"/>
      <c r="N21" s="138"/>
      <c r="R21" s="138"/>
      <c r="S21" s="138"/>
      <c r="T21" s="138"/>
      <c r="U21" s="138"/>
      <c r="V21" s="138"/>
      <c r="W21" s="138"/>
      <c r="X21" s="138"/>
      <c r="Z21" s="706" t="s">
        <v>6592</v>
      </c>
    </row>
    <row r="22" spans="1:41">
      <c r="A22" s="573"/>
      <c r="B22" s="13"/>
      <c r="C22" s="357" t="s">
        <v>6</v>
      </c>
      <c r="D22" s="357" t="s">
        <v>7</v>
      </c>
      <c r="E22" s="379" t="s">
        <v>8</v>
      </c>
      <c r="F22" s="8">
        <v>25</v>
      </c>
      <c r="G22" s="8"/>
      <c r="H22" s="413">
        <v>169</v>
      </c>
      <c r="I22" s="146">
        <f>(H22)*$G$20</f>
        <v>118.3</v>
      </c>
      <c r="J22" s="255">
        <f>(I22/$J$19)</f>
        <v>4.55</v>
      </c>
      <c r="K22" s="8" t="s">
        <v>9</v>
      </c>
      <c r="L22" s="655"/>
      <c r="M22" s="656" t="s">
        <v>6556</v>
      </c>
      <c r="N22" s="8" t="s">
        <v>10</v>
      </c>
      <c r="O22" s="426">
        <v>3.7631999999999999E-2</v>
      </c>
      <c r="P22" s="423">
        <v>2400.0000000000005</v>
      </c>
      <c r="Q22" s="439">
        <v>6750</v>
      </c>
      <c r="R22" s="656" t="s">
        <v>3129</v>
      </c>
      <c r="S22" s="657" t="s">
        <v>3130</v>
      </c>
      <c r="T22" s="447">
        <v>7</v>
      </c>
      <c r="U22" s="548" t="s">
        <v>5231</v>
      </c>
      <c r="V22" s="507" t="s">
        <v>3131</v>
      </c>
      <c r="W22" s="607" t="s">
        <v>128</v>
      </c>
      <c r="X22" s="169"/>
      <c r="Y22" s="71" t="s">
        <v>1011</v>
      </c>
      <c r="Z22" s="656" t="s">
        <v>6577</v>
      </c>
      <c r="AA22" s="658">
        <f t="shared" ref="AA22:AA85" si="0">(X22*F22*I22)</f>
        <v>0</v>
      </c>
      <c r="AB22" s="145">
        <f>(AA22*1.21)</f>
        <v>0</v>
      </c>
      <c r="AC22" s="257">
        <f t="shared" ref="AC22:AC85" si="1">(X22*J22*F22)</f>
        <v>0</v>
      </c>
      <c r="AD22" s="142">
        <f t="shared" ref="AD22:AD85" si="2">(X22*Q22/1000)</f>
        <v>0</v>
      </c>
      <c r="AE22" s="143">
        <f t="shared" ref="AE22:AE85" si="3">(X22*O22)</f>
        <v>0</v>
      </c>
      <c r="AF22" s="144" t="str">
        <f t="shared" ref="AF22:AF85" si="4">IF(N22="1.1G",(P22/1000)*X22,"")</f>
        <v/>
      </c>
      <c r="AG22" s="144" t="str">
        <f t="shared" ref="AG22:AG85" si="5">IF(N22="1.3G",(P22/1000)*X22,"")</f>
        <v/>
      </c>
      <c r="AH22" s="144">
        <f t="shared" ref="AH22:AH85" si="6">IF(N22="1.4G",(P22/1000)*X22,"")</f>
        <v>0</v>
      </c>
      <c r="AI22" s="569">
        <f t="shared" ref="AI22:AI85" si="7">SUM(AF22:AH22)</f>
        <v>0</v>
      </c>
      <c r="AK22" s="18"/>
      <c r="AL22" s="84"/>
      <c r="AM22" s="659"/>
      <c r="AN22" s="660"/>
      <c r="AO22" s="84"/>
    </row>
    <row r="23" spans="1:41" hidden="1">
      <c r="A23" s="573"/>
      <c r="B23" s="13"/>
      <c r="C23" s="357" t="s">
        <v>1358</v>
      </c>
      <c r="D23" s="357" t="s">
        <v>7</v>
      </c>
      <c r="E23" s="379" t="s">
        <v>8</v>
      </c>
      <c r="F23" s="8">
        <v>25</v>
      </c>
      <c r="G23" s="8"/>
      <c r="H23" s="413">
        <v>169</v>
      </c>
      <c r="I23" s="146">
        <f t="shared" ref="I23:I87" si="8">(H23)*$G$20</f>
        <v>118.3</v>
      </c>
      <c r="J23" s="255">
        <f t="shared" ref="J23:J87" si="9">(I23/$J$19)</f>
        <v>4.55</v>
      </c>
      <c r="K23" s="8" t="s">
        <v>9</v>
      </c>
      <c r="L23" s="655"/>
      <c r="M23" s="656" t="s">
        <v>6556</v>
      </c>
      <c r="N23" s="8" t="s">
        <v>10</v>
      </c>
      <c r="O23" s="426">
        <v>3.7631999999999999E-2</v>
      </c>
      <c r="P23" s="423">
        <v>2400.0000000000005</v>
      </c>
      <c r="Q23" s="439">
        <v>6750</v>
      </c>
      <c r="R23" s="656" t="s">
        <v>3129</v>
      </c>
      <c r="S23" s="657" t="s">
        <v>3132</v>
      </c>
      <c r="T23" s="447">
        <v>7</v>
      </c>
      <c r="U23" s="548" t="s">
        <v>5231</v>
      </c>
      <c r="V23" s="507" t="s">
        <v>3131</v>
      </c>
      <c r="W23" s="607" t="s">
        <v>128</v>
      </c>
      <c r="X23" s="169"/>
      <c r="Y23" s="641" t="s">
        <v>1011</v>
      </c>
      <c r="Z23" s="656" t="s">
        <v>6593</v>
      </c>
      <c r="AA23" s="658">
        <f t="shared" si="0"/>
        <v>0</v>
      </c>
      <c r="AB23" s="145">
        <f t="shared" ref="AB23:AB87" si="10">(AA23*1.21)</f>
        <v>0</v>
      </c>
      <c r="AC23" s="257">
        <f t="shared" si="1"/>
        <v>0</v>
      </c>
      <c r="AD23" s="142">
        <f t="shared" si="2"/>
        <v>0</v>
      </c>
      <c r="AE23" s="143">
        <f t="shared" si="3"/>
        <v>0</v>
      </c>
      <c r="AF23" s="144" t="str">
        <f t="shared" si="4"/>
        <v/>
      </c>
      <c r="AG23" s="144" t="str">
        <f t="shared" si="5"/>
        <v/>
      </c>
      <c r="AH23" s="144">
        <f t="shared" si="6"/>
        <v>0</v>
      </c>
      <c r="AI23" s="569">
        <f t="shared" si="7"/>
        <v>0</v>
      </c>
      <c r="AK23" s="18"/>
      <c r="AL23" s="84"/>
      <c r="AM23" s="659"/>
      <c r="AN23" s="659"/>
      <c r="AO23" s="84"/>
    </row>
    <row r="24" spans="1:41">
      <c r="A24" s="573"/>
      <c r="B24" s="13"/>
      <c r="C24" s="357" t="s">
        <v>277</v>
      </c>
      <c r="D24" s="357" t="s">
        <v>278</v>
      </c>
      <c r="E24" s="379" t="s">
        <v>279</v>
      </c>
      <c r="F24" s="8">
        <v>25</v>
      </c>
      <c r="G24" s="8"/>
      <c r="H24" s="413">
        <v>186</v>
      </c>
      <c r="I24" s="146">
        <f t="shared" si="8"/>
        <v>130.19999999999999</v>
      </c>
      <c r="J24" s="255">
        <f t="shared" si="9"/>
        <v>5.0076923076923077</v>
      </c>
      <c r="K24" s="8" t="s">
        <v>9</v>
      </c>
      <c r="L24" s="655"/>
      <c r="M24" s="656" t="s">
        <v>6556</v>
      </c>
      <c r="N24" s="8" t="s">
        <v>10</v>
      </c>
      <c r="O24" s="426">
        <v>7.4969999999999995E-2</v>
      </c>
      <c r="P24" s="423">
        <v>2400</v>
      </c>
      <c r="Q24" s="439">
        <v>18225</v>
      </c>
      <c r="R24" s="656" t="s">
        <v>3133</v>
      </c>
      <c r="S24" s="657" t="s">
        <v>3134</v>
      </c>
      <c r="T24" s="447">
        <v>10</v>
      </c>
      <c r="U24" s="549" t="s">
        <v>5232</v>
      </c>
      <c r="V24" s="514" t="s">
        <v>3135</v>
      </c>
      <c r="W24" s="608" t="s">
        <v>832</v>
      </c>
      <c r="X24" s="169"/>
      <c r="Y24" s="71" t="s">
        <v>1011</v>
      </c>
      <c r="Z24" s="656" t="s">
        <v>6577</v>
      </c>
      <c r="AA24" s="658">
        <f t="shared" si="0"/>
        <v>0</v>
      </c>
      <c r="AB24" s="145">
        <f t="shared" si="10"/>
        <v>0</v>
      </c>
      <c r="AC24" s="257">
        <f t="shared" si="1"/>
        <v>0</v>
      </c>
      <c r="AD24" s="142">
        <f t="shared" si="2"/>
        <v>0</v>
      </c>
      <c r="AE24" s="143">
        <f t="shared" si="3"/>
        <v>0</v>
      </c>
      <c r="AF24" s="144" t="str">
        <f t="shared" si="4"/>
        <v/>
      </c>
      <c r="AG24" s="144" t="str">
        <f t="shared" si="5"/>
        <v/>
      </c>
      <c r="AH24" s="144">
        <f t="shared" si="6"/>
        <v>0</v>
      </c>
      <c r="AI24" s="569">
        <f t="shared" si="7"/>
        <v>0</v>
      </c>
      <c r="AK24" s="18"/>
      <c r="AL24" s="84"/>
      <c r="AM24" s="659"/>
      <c r="AN24" s="659"/>
      <c r="AO24" s="84"/>
    </row>
    <row r="25" spans="1:41">
      <c r="A25" s="573"/>
      <c r="B25" s="13">
        <v>1</v>
      </c>
      <c r="C25" s="341" t="s">
        <v>105</v>
      </c>
      <c r="D25" s="341" t="s">
        <v>106</v>
      </c>
      <c r="E25" s="379" t="s">
        <v>107</v>
      </c>
      <c r="F25" s="8">
        <v>15</v>
      </c>
      <c r="G25" s="8"/>
      <c r="H25" s="413">
        <v>167</v>
      </c>
      <c r="I25" s="146">
        <f t="shared" si="8"/>
        <v>116.89999999999999</v>
      </c>
      <c r="J25" s="255">
        <f t="shared" si="9"/>
        <v>4.4961538461538462</v>
      </c>
      <c r="K25" s="8" t="s">
        <v>9</v>
      </c>
      <c r="L25" s="655" t="s">
        <v>118</v>
      </c>
      <c r="M25" s="656" t="s">
        <v>6556</v>
      </c>
      <c r="N25" s="8" t="s">
        <v>10</v>
      </c>
      <c r="O25" s="426">
        <v>1.9979999999999998E-2</v>
      </c>
      <c r="P25" s="423">
        <v>2025</v>
      </c>
      <c r="Q25" s="439">
        <v>8545</v>
      </c>
      <c r="R25" s="656" t="s">
        <v>3136</v>
      </c>
      <c r="S25" s="656" t="s">
        <v>3137</v>
      </c>
      <c r="T25" s="447">
        <v>7</v>
      </c>
      <c r="U25" s="549" t="s">
        <v>5233</v>
      </c>
      <c r="V25" s="533" t="s">
        <v>119</v>
      </c>
      <c r="W25" s="607" t="s">
        <v>128</v>
      </c>
      <c r="X25" s="169"/>
      <c r="Y25" s="71" t="s">
        <v>1012</v>
      </c>
      <c r="Z25" s="656" t="s">
        <v>6578</v>
      </c>
      <c r="AA25" s="658">
        <f t="shared" si="0"/>
        <v>0</v>
      </c>
      <c r="AB25" s="145">
        <f t="shared" si="10"/>
        <v>0</v>
      </c>
      <c r="AC25" s="257">
        <f t="shared" si="1"/>
        <v>0</v>
      </c>
      <c r="AD25" s="142">
        <f t="shared" si="2"/>
        <v>0</v>
      </c>
      <c r="AE25" s="143">
        <f t="shared" si="3"/>
        <v>0</v>
      </c>
      <c r="AF25" s="144" t="str">
        <f t="shared" si="4"/>
        <v/>
      </c>
      <c r="AG25" s="144" t="str">
        <f t="shared" si="5"/>
        <v/>
      </c>
      <c r="AH25" s="144">
        <f t="shared" si="6"/>
        <v>0</v>
      </c>
      <c r="AI25" s="569">
        <f t="shared" si="7"/>
        <v>0</v>
      </c>
      <c r="AK25" s="18"/>
      <c r="AL25" s="84"/>
      <c r="AM25" s="659"/>
      <c r="AN25" s="659"/>
      <c r="AO25" s="84"/>
    </row>
    <row r="26" spans="1:41" hidden="1">
      <c r="A26" s="573"/>
      <c r="B26" s="13">
        <v>2</v>
      </c>
      <c r="C26" s="341" t="s">
        <v>280</v>
      </c>
      <c r="D26" s="341" t="s">
        <v>281</v>
      </c>
      <c r="E26" s="379" t="s">
        <v>107</v>
      </c>
      <c r="F26" s="8">
        <v>15</v>
      </c>
      <c r="G26" s="8"/>
      <c r="H26" s="412">
        <v>167</v>
      </c>
      <c r="I26" s="146">
        <f t="shared" si="8"/>
        <v>116.89999999999999</v>
      </c>
      <c r="J26" s="255">
        <f t="shared" si="9"/>
        <v>4.4961538461538462</v>
      </c>
      <c r="K26" s="8" t="s">
        <v>9</v>
      </c>
      <c r="L26" s="655" t="s">
        <v>118</v>
      </c>
      <c r="M26" s="656" t="s">
        <v>6556</v>
      </c>
      <c r="N26" s="8" t="s">
        <v>10</v>
      </c>
      <c r="O26" s="426">
        <v>1.9979999999999998E-2</v>
      </c>
      <c r="P26" s="423">
        <v>2025</v>
      </c>
      <c r="Q26" s="439">
        <v>8545</v>
      </c>
      <c r="R26" s="656" t="s">
        <v>3136</v>
      </c>
      <c r="S26" s="657" t="s">
        <v>3138</v>
      </c>
      <c r="T26" s="447">
        <v>7</v>
      </c>
      <c r="U26" s="549" t="s">
        <v>5233</v>
      </c>
      <c r="V26" s="533" t="s">
        <v>119</v>
      </c>
      <c r="W26" s="607" t="s">
        <v>128</v>
      </c>
      <c r="X26" s="169"/>
      <c r="Y26" s="71" t="s">
        <v>1012</v>
      </c>
      <c r="Z26" s="656" t="s">
        <v>6593</v>
      </c>
      <c r="AA26" s="658">
        <f t="shared" si="0"/>
        <v>0</v>
      </c>
      <c r="AB26" s="145">
        <f t="shared" si="10"/>
        <v>0</v>
      </c>
      <c r="AC26" s="257">
        <f t="shared" si="1"/>
        <v>0</v>
      </c>
      <c r="AD26" s="142">
        <f t="shared" si="2"/>
        <v>0</v>
      </c>
      <c r="AE26" s="143">
        <f t="shared" si="3"/>
        <v>0</v>
      </c>
      <c r="AF26" s="144" t="str">
        <f t="shared" si="4"/>
        <v/>
      </c>
      <c r="AG26" s="144" t="str">
        <f t="shared" si="5"/>
        <v/>
      </c>
      <c r="AH26" s="144">
        <f t="shared" si="6"/>
        <v>0</v>
      </c>
      <c r="AI26" s="569">
        <f t="shared" si="7"/>
        <v>0</v>
      </c>
      <c r="AK26" s="18"/>
      <c r="AL26" s="191"/>
      <c r="AM26" s="659"/>
      <c r="AN26" s="659"/>
      <c r="AO26" s="84"/>
    </row>
    <row r="27" spans="1:41">
      <c r="A27" s="573"/>
      <c r="B27" s="13">
        <v>1</v>
      </c>
      <c r="C27" s="341" t="s">
        <v>1359</v>
      </c>
      <c r="D27" s="341" t="s">
        <v>1360</v>
      </c>
      <c r="E27" s="379" t="s">
        <v>107</v>
      </c>
      <c r="F27" s="8">
        <v>15</v>
      </c>
      <c r="G27" s="8"/>
      <c r="H27" s="413">
        <v>176</v>
      </c>
      <c r="I27" s="146">
        <f t="shared" si="8"/>
        <v>123.19999999999999</v>
      </c>
      <c r="J27" s="255">
        <f t="shared" si="9"/>
        <v>4.7384615384615376</v>
      </c>
      <c r="K27" s="8" t="s">
        <v>9</v>
      </c>
      <c r="L27" s="655" t="s">
        <v>118</v>
      </c>
      <c r="M27" s="656" t="s">
        <v>6556</v>
      </c>
      <c r="N27" s="8" t="s">
        <v>10</v>
      </c>
      <c r="O27" s="426">
        <v>1.9979999999999998E-2</v>
      </c>
      <c r="P27" s="423">
        <v>2835</v>
      </c>
      <c r="Q27" s="439">
        <v>8500</v>
      </c>
      <c r="R27" s="656" t="s">
        <v>3136</v>
      </c>
      <c r="S27" s="656" t="s">
        <v>3137</v>
      </c>
      <c r="T27" s="447">
        <v>7</v>
      </c>
      <c r="U27" s="549" t="s">
        <v>5234</v>
      </c>
      <c r="V27" s="522" t="s">
        <v>3139</v>
      </c>
      <c r="W27" s="610" t="s">
        <v>6230</v>
      </c>
      <c r="X27" s="169"/>
      <c r="Y27" s="71" t="s">
        <v>6649</v>
      </c>
      <c r="Z27" s="656" t="s">
        <v>6578</v>
      </c>
      <c r="AA27" s="658">
        <f t="shared" si="0"/>
        <v>0</v>
      </c>
      <c r="AB27" s="145">
        <f t="shared" si="10"/>
        <v>0</v>
      </c>
      <c r="AC27" s="257">
        <f t="shared" si="1"/>
        <v>0</v>
      </c>
      <c r="AD27" s="142">
        <f t="shared" si="2"/>
        <v>0</v>
      </c>
      <c r="AE27" s="143">
        <f t="shared" si="3"/>
        <v>0</v>
      </c>
      <c r="AF27" s="144" t="str">
        <f t="shared" si="4"/>
        <v/>
      </c>
      <c r="AG27" s="144" t="str">
        <f t="shared" si="5"/>
        <v/>
      </c>
      <c r="AH27" s="144">
        <f t="shared" si="6"/>
        <v>0</v>
      </c>
      <c r="AI27" s="569">
        <f t="shared" si="7"/>
        <v>0</v>
      </c>
      <c r="AK27" s="18"/>
      <c r="AL27" s="84"/>
      <c r="AM27" s="659"/>
      <c r="AN27" s="659"/>
      <c r="AO27" s="84"/>
    </row>
    <row r="28" spans="1:41" hidden="1">
      <c r="A28" s="573"/>
      <c r="B28" s="13">
        <v>2</v>
      </c>
      <c r="C28" s="343" t="s">
        <v>1361</v>
      </c>
      <c r="D28" s="343" t="s">
        <v>1362</v>
      </c>
      <c r="E28" s="379" t="s">
        <v>107</v>
      </c>
      <c r="F28" s="8">
        <v>15</v>
      </c>
      <c r="G28" s="8"/>
      <c r="H28" s="413">
        <v>176</v>
      </c>
      <c r="I28" s="146">
        <f t="shared" si="8"/>
        <v>123.19999999999999</v>
      </c>
      <c r="J28" s="255">
        <f t="shared" si="9"/>
        <v>4.7384615384615376</v>
      </c>
      <c r="K28" s="8" t="s">
        <v>9</v>
      </c>
      <c r="L28" s="661"/>
      <c r="M28" s="656" t="s">
        <v>1015</v>
      </c>
      <c r="N28" s="8" t="s">
        <v>10</v>
      </c>
      <c r="O28" s="426">
        <v>1.9979999999999998E-2</v>
      </c>
      <c r="P28" s="423">
        <v>2835</v>
      </c>
      <c r="Q28" s="439">
        <v>8545</v>
      </c>
      <c r="R28" s="656" t="s">
        <v>3136</v>
      </c>
      <c r="S28" s="657" t="s">
        <v>3138</v>
      </c>
      <c r="T28" s="447">
        <v>7</v>
      </c>
      <c r="U28" s="549" t="s">
        <v>5234</v>
      </c>
      <c r="V28" s="522" t="s">
        <v>3139</v>
      </c>
      <c r="W28" s="610" t="s">
        <v>6230</v>
      </c>
      <c r="X28" s="169"/>
      <c r="Y28" s="71" t="s">
        <v>6649</v>
      </c>
      <c r="Z28" s="656" t="s">
        <v>6594</v>
      </c>
      <c r="AA28" s="658">
        <f t="shared" si="0"/>
        <v>0</v>
      </c>
      <c r="AB28" s="145">
        <f t="shared" si="10"/>
        <v>0</v>
      </c>
      <c r="AC28" s="257">
        <f t="shared" si="1"/>
        <v>0</v>
      </c>
      <c r="AD28" s="142">
        <f t="shared" si="2"/>
        <v>0</v>
      </c>
      <c r="AE28" s="143">
        <f t="shared" si="3"/>
        <v>0</v>
      </c>
      <c r="AF28" s="144" t="str">
        <f t="shared" si="4"/>
        <v/>
      </c>
      <c r="AG28" s="144" t="str">
        <f t="shared" si="5"/>
        <v/>
      </c>
      <c r="AH28" s="144">
        <f t="shared" si="6"/>
        <v>0</v>
      </c>
      <c r="AI28" s="569">
        <f t="shared" si="7"/>
        <v>0</v>
      </c>
      <c r="AL28" s="191"/>
      <c r="AM28" s="659"/>
      <c r="AN28" s="659"/>
      <c r="AO28" s="84"/>
    </row>
    <row r="29" spans="1:41" hidden="1">
      <c r="A29" s="573"/>
      <c r="B29" s="13"/>
      <c r="C29" s="353" t="s">
        <v>1363</v>
      </c>
      <c r="D29" s="341" t="s">
        <v>1364</v>
      </c>
      <c r="E29" s="379" t="s">
        <v>1365</v>
      </c>
      <c r="F29" s="8">
        <v>4</v>
      </c>
      <c r="G29" s="8"/>
      <c r="H29" s="413">
        <v>815</v>
      </c>
      <c r="I29" s="146">
        <f t="shared" si="8"/>
        <v>570.5</v>
      </c>
      <c r="J29" s="255">
        <f t="shared" si="9"/>
        <v>21.942307692307693</v>
      </c>
      <c r="K29" s="8" t="s">
        <v>9</v>
      </c>
      <c r="L29" s="655"/>
      <c r="M29" s="656" t="s">
        <v>1015</v>
      </c>
      <c r="N29" s="8" t="s">
        <v>10</v>
      </c>
      <c r="O29" s="426">
        <v>1.9151999999999999E-2</v>
      </c>
      <c r="P29" s="423">
        <v>2112</v>
      </c>
      <c r="Q29" s="439">
        <v>5116</v>
      </c>
      <c r="R29" s="656" t="s">
        <v>3141</v>
      </c>
      <c r="S29" s="656" t="s">
        <v>6579</v>
      </c>
      <c r="T29" s="447"/>
      <c r="U29" s="549" t="s">
        <v>5235</v>
      </c>
      <c r="V29" s="507" t="s">
        <v>3143</v>
      </c>
      <c r="W29" s="609" t="s">
        <v>6231</v>
      </c>
      <c r="X29" s="169"/>
      <c r="Y29" s="71" t="s">
        <v>254</v>
      </c>
      <c r="Z29" s="656" t="s">
        <v>6594</v>
      </c>
      <c r="AA29" s="658">
        <f t="shared" si="0"/>
        <v>0</v>
      </c>
      <c r="AB29" s="145">
        <f t="shared" si="10"/>
        <v>0</v>
      </c>
      <c r="AC29" s="257">
        <f t="shared" si="1"/>
        <v>0</v>
      </c>
      <c r="AD29" s="142">
        <f t="shared" si="2"/>
        <v>0</v>
      </c>
      <c r="AE29" s="143">
        <f t="shared" si="3"/>
        <v>0</v>
      </c>
      <c r="AF29" s="144" t="str">
        <f t="shared" si="4"/>
        <v/>
      </c>
      <c r="AG29" s="144" t="str">
        <f t="shared" si="5"/>
        <v/>
      </c>
      <c r="AH29" s="144">
        <f t="shared" si="6"/>
        <v>0</v>
      </c>
      <c r="AI29" s="569">
        <f t="shared" si="7"/>
        <v>0</v>
      </c>
      <c r="AK29" s="18"/>
      <c r="AL29" s="191"/>
      <c r="AM29" s="659"/>
      <c r="AN29" s="659"/>
      <c r="AO29" s="84"/>
    </row>
    <row r="30" spans="1:41" hidden="1">
      <c r="A30" s="573"/>
      <c r="B30" s="13">
        <v>3</v>
      </c>
      <c r="C30" s="353" t="s">
        <v>1366</v>
      </c>
      <c r="D30" s="341" t="s">
        <v>1367</v>
      </c>
      <c r="E30" s="379" t="s">
        <v>1368</v>
      </c>
      <c r="F30" s="8">
        <v>12</v>
      </c>
      <c r="G30" s="8"/>
      <c r="H30" s="412">
        <v>150</v>
      </c>
      <c r="I30" s="146">
        <f t="shared" si="8"/>
        <v>105</v>
      </c>
      <c r="J30" s="255">
        <f t="shared" si="9"/>
        <v>4.0384615384615383</v>
      </c>
      <c r="K30" s="8" t="s">
        <v>3145</v>
      </c>
      <c r="L30" s="655"/>
      <c r="M30" s="656" t="s">
        <v>1015</v>
      </c>
      <c r="N30" s="8" t="s">
        <v>10</v>
      </c>
      <c r="O30" s="426">
        <v>2.2164599999999996E-2</v>
      </c>
      <c r="P30" s="423">
        <v>504</v>
      </c>
      <c r="Q30" s="439">
        <v>4456</v>
      </c>
      <c r="R30" s="656" t="s">
        <v>3146</v>
      </c>
      <c r="S30" s="657" t="s">
        <v>3147</v>
      </c>
      <c r="T30" s="447"/>
      <c r="U30" s="549" t="s">
        <v>5236</v>
      </c>
      <c r="V30" s="524" t="s">
        <v>3148</v>
      </c>
      <c r="W30" s="607" t="s">
        <v>6232</v>
      </c>
      <c r="X30" s="169"/>
      <c r="Y30" s="71" t="s">
        <v>1011</v>
      </c>
      <c r="Z30" s="656" t="s">
        <v>6594</v>
      </c>
      <c r="AA30" s="658">
        <f t="shared" si="0"/>
        <v>0</v>
      </c>
      <c r="AB30" s="145">
        <f t="shared" si="10"/>
        <v>0</v>
      </c>
      <c r="AC30" s="257">
        <f t="shared" si="1"/>
        <v>0</v>
      </c>
      <c r="AD30" s="142">
        <f t="shared" si="2"/>
        <v>0</v>
      </c>
      <c r="AE30" s="143">
        <f t="shared" si="3"/>
        <v>0</v>
      </c>
      <c r="AF30" s="144" t="str">
        <f t="shared" si="4"/>
        <v/>
      </c>
      <c r="AG30" s="144" t="str">
        <f t="shared" si="5"/>
        <v/>
      </c>
      <c r="AH30" s="144">
        <f t="shared" si="6"/>
        <v>0</v>
      </c>
      <c r="AI30" s="569">
        <f t="shared" si="7"/>
        <v>0</v>
      </c>
      <c r="AK30" s="18"/>
      <c r="AL30" s="191"/>
      <c r="AM30" s="659"/>
      <c r="AN30" s="662"/>
      <c r="AO30" s="84"/>
    </row>
    <row r="31" spans="1:41" hidden="1">
      <c r="A31" s="573"/>
      <c r="B31" s="13">
        <v>4</v>
      </c>
      <c r="C31" s="353" t="s">
        <v>1369</v>
      </c>
      <c r="D31" s="341" t="s">
        <v>1370</v>
      </c>
      <c r="E31" s="343" t="s">
        <v>1368</v>
      </c>
      <c r="F31" s="8">
        <v>12</v>
      </c>
      <c r="G31" s="8"/>
      <c r="H31" s="412">
        <v>150</v>
      </c>
      <c r="I31" s="146">
        <f t="shared" si="8"/>
        <v>105</v>
      </c>
      <c r="J31" s="255">
        <f t="shared" si="9"/>
        <v>4.0384615384615383</v>
      </c>
      <c r="K31" s="8" t="s">
        <v>3145</v>
      </c>
      <c r="L31" s="663"/>
      <c r="M31" s="656" t="s">
        <v>1015</v>
      </c>
      <c r="N31" s="8" t="s">
        <v>10</v>
      </c>
      <c r="O31" s="426">
        <v>2.2164599999999996E-2</v>
      </c>
      <c r="P31" s="423">
        <v>504</v>
      </c>
      <c r="Q31" s="439">
        <v>4492</v>
      </c>
      <c r="R31" s="656" t="s">
        <v>3146</v>
      </c>
      <c r="S31" s="657" t="s">
        <v>3138</v>
      </c>
      <c r="T31" s="447"/>
      <c r="U31" s="549" t="s">
        <v>5236</v>
      </c>
      <c r="V31" s="524" t="s">
        <v>3148</v>
      </c>
      <c r="W31" s="607" t="s">
        <v>6232</v>
      </c>
      <c r="X31" s="169"/>
      <c r="Y31" s="71" t="s">
        <v>6572</v>
      </c>
      <c r="Z31" s="656" t="s">
        <v>6594</v>
      </c>
      <c r="AA31" s="658">
        <f t="shared" si="0"/>
        <v>0</v>
      </c>
      <c r="AB31" s="145">
        <f t="shared" si="10"/>
        <v>0</v>
      </c>
      <c r="AC31" s="257">
        <f t="shared" si="1"/>
        <v>0</v>
      </c>
      <c r="AD31" s="142">
        <f t="shared" si="2"/>
        <v>0</v>
      </c>
      <c r="AE31" s="143">
        <f t="shared" si="3"/>
        <v>0</v>
      </c>
      <c r="AF31" s="144" t="str">
        <f t="shared" si="4"/>
        <v/>
      </c>
      <c r="AG31" s="144" t="str">
        <f t="shared" si="5"/>
        <v/>
      </c>
      <c r="AH31" s="144">
        <f t="shared" si="6"/>
        <v>0</v>
      </c>
      <c r="AI31" s="569">
        <f t="shared" si="7"/>
        <v>0</v>
      </c>
      <c r="AK31" s="18"/>
      <c r="AL31" s="191"/>
      <c r="AM31" s="659"/>
      <c r="AN31" s="662"/>
      <c r="AO31" s="84"/>
    </row>
    <row r="32" spans="1:41" hidden="1">
      <c r="A32" s="573"/>
      <c r="B32" s="13"/>
      <c r="C32" s="353" t="s">
        <v>1371</v>
      </c>
      <c r="D32" s="341" t="s">
        <v>1372</v>
      </c>
      <c r="E32" s="379" t="s">
        <v>282</v>
      </c>
      <c r="F32" s="8">
        <v>36</v>
      </c>
      <c r="G32" s="8"/>
      <c r="H32" s="412">
        <v>62</v>
      </c>
      <c r="I32" s="146">
        <f t="shared" si="8"/>
        <v>43.4</v>
      </c>
      <c r="J32" s="255">
        <f t="shared" si="9"/>
        <v>1.6692307692307691</v>
      </c>
      <c r="K32" s="8" t="s">
        <v>3145</v>
      </c>
      <c r="L32" s="655"/>
      <c r="M32" s="656" t="s">
        <v>6557</v>
      </c>
      <c r="N32" s="8" t="s">
        <v>10</v>
      </c>
      <c r="O32" s="426">
        <v>3.6380249999999996E-2</v>
      </c>
      <c r="P32" s="423">
        <v>2016</v>
      </c>
      <c r="Q32" s="439">
        <v>5712</v>
      </c>
      <c r="R32" s="657" t="s">
        <v>3150</v>
      </c>
      <c r="S32" s="656" t="s">
        <v>1015</v>
      </c>
      <c r="T32" s="447"/>
      <c r="U32" s="549" t="s">
        <v>5237</v>
      </c>
      <c r="V32" s="510" t="s">
        <v>3151</v>
      </c>
      <c r="W32" s="609" t="s">
        <v>6233</v>
      </c>
      <c r="X32" s="169"/>
      <c r="Y32" s="71" t="s">
        <v>6572</v>
      </c>
      <c r="Z32" s="656" t="s">
        <v>6595</v>
      </c>
      <c r="AA32" s="658">
        <f t="shared" si="0"/>
        <v>0</v>
      </c>
      <c r="AB32" s="145">
        <f t="shared" si="10"/>
        <v>0</v>
      </c>
      <c r="AC32" s="257">
        <f t="shared" si="1"/>
        <v>0</v>
      </c>
      <c r="AD32" s="142">
        <f t="shared" si="2"/>
        <v>0</v>
      </c>
      <c r="AE32" s="143">
        <f t="shared" si="3"/>
        <v>0</v>
      </c>
      <c r="AF32" s="144" t="str">
        <f t="shared" si="4"/>
        <v/>
      </c>
      <c r="AG32" s="144" t="str">
        <f t="shared" si="5"/>
        <v/>
      </c>
      <c r="AH32" s="144">
        <f t="shared" si="6"/>
        <v>0</v>
      </c>
      <c r="AI32" s="569">
        <f t="shared" si="7"/>
        <v>0</v>
      </c>
      <c r="AK32" s="18"/>
      <c r="AL32" s="191"/>
      <c r="AM32" s="659"/>
      <c r="AN32" s="659"/>
      <c r="AO32" s="84"/>
    </row>
    <row r="33" spans="1:41" hidden="1">
      <c r="A33" s="573"/>
      <c r="B33" s="13"/>
      <c r="C33" s="341" t="s">
        <v>1373</v>
      </c>
      <c r="D33" s="341" t="s">
        <v>1374</v>
      </c>
      <c r="E33" s="379" t="s">
        <v>1375</v>
      </c>
      <c r="F33" s="8">
        <v>36</v>
      </c>
      <c r="G33" s="8"/>
      <c r="H33" s="412">
        <v>54</v>
      </c>
      <c r="I33" s="146">
        <f t="shared" si="8"/>
        <v>37.799999999999997</v>
      </c>
      <c r="J33" s="255">
        <f t="shared" si="9"/>
        <v>1.4538461538461538</v>
      </c>
      <c r="K33" s="8" t="s">
        <v>3145</v>
      </c>
      <c r="L33" s="655"/>
      <c r="M33" s="656" t="s">
        <v>1015</v>
      </c>
      <c r="N33" s="8" t="s">
        <v>10</v>
      </c>
      <c r="O33" s="426">
        <v>3.6380249999999996E-2</v>
      </c>
      <c r="P33" s="423">
        <v>1296</v>
      </c>
      <c r="Q33" s="439">
        <v>5460</v>
      </c>
      <c r="R33" s="657" t="s">
        <v>3153</v>
      </c>
      <c r="S33" s="656" t="s">
        <v>1015</v>
      </c>
      <c r="T33" s="447"/>
      <c r="U33" s="549" t="s">
        <v>5238</v>
      </c>
      <c r="V33" s="514" t="s">
        <v>3154</v>
      </c>
      <c r="W33" s="609" t="s">
        <v>6234</v>
      </c>
      <c r="X33" s="169"/>
      <c r="Y33" s="71" t="s">
        <v>254</v>
      </c>
      <c r="Z33" s="656" t="s">
        <v>6594</v>
      </c>
      <c r="AA33" s="658">
        <f t="shared" si="0"/>
        <v>0</v>
      </c>
      <c r="AB33" s="145">
        <f t="shared" si="10"/>
        <v>0</v>
      </c>
      <c r="AC33" s="257">
        <f t="shared" si="1"/>
        <v>0</v>
      </c>
      <c r="AD33" s="142">
        <f t="shared" si="2"/>
        <v>0</v>
      </c>
      <c r="AE33" s="143">
        <f t="shared" si="3"/>
        <v>0</v>
      </c>
      <c r="AF33" s="144" t="str">
        <f t="shared" si="4"/>
        <v/>
      </c>
      <c r="AG33" s="144" t="str">
        <f t="shared" si="5"/>
        <v/>
      </c>
      <c r="AH33" s="144">
        <f t="shared" si="6"/>
        <v>0</v>
      </c>
      <c r="AI33" s="569">
        <f t="shared" si="7"/>
        <v>0</v>
      </c>
      <c r="AK33" s="664"/>
      <c r="AL33" s="191"/>
      <c r="AM33" s="659"/>
      <c r="AN33" s="659"/>
      <c r="AO33" s="84"/>
    </row>
    <row r="34" spans="1:41" hidden="1">
      <c r="A34" s="573"/>
      <c r="B34" s="13"/>
      <c r="C34" s="341" t="s">
        <v>1376</v>
      </c>
      <c r="D34" s="341" t="s">
        <v>1377</v>
      </c>
      <c r="E34" s="379" t="s">
        <v>1378</v>
      </c>
      <c r="F34" s="8">
        <v>60</v>
      </c>
      <c r="G34" s="8"/>
      <c r="H34" s="412">
        <v>36</v>
      </c>
      <c r="I34" s="146">
        <f t="shared" si="8"/>
        <v>25.2</v>
      </c>
      <c r="J34" s="255">
        <f t="shared" si="9"/>
        <v>0.96923076923076923</v>
      </c>
      <c r="K34" s="8" t="s">
        <v>3145</v>
      </c>
      <c r="L34" s="655"/>
      <c r="M34" s="656" t="s">
        <v>1015</v>
      </c>
      <c r="N34" s="8" t="s">
        <v>10</v>
      </c>
      <c r="O34" s="426">
        <v>3.9983999999999999E-2</v>
      </c>
      <c r="P34" s="423">
        <v>2160</v>
      </c>
      <c r="Q34" s="439">
        <v>6060</v>
      </c>
      <c r="R34" s="657" t="s">
        <v>3134</v>
      </c>
      <c r="S34" s="656" t="s">
        <v>1015</v>
      </c>
      <c r="T34" s="447"/>
      <c r="U34" s="549" t="s">
        <v>5239</v>
      </c>
      <c r="V34" s="514" t="s">
        <v>3156</v>
      </c>
      <c r="W34" s="609" t="s">
        <v>6235</v>
      </c>
      <c r="X34" s="169"/>
      <c r="Y34" s="71" t="s">
        <v>1011</v>
      </c>
      <c r="Z34" s="656" t="s">
        <v>6594</v>
      </c>
      <c r="AA34" s="658">
        <f t="shared" si="0"/>
        <v>0</v>
      </c>
      <c r="AB34" s="145">
        <f t="shared" si="10"/>
        <v>0</v>
      </c>
      <c r="AC34" s="257">
        <f t="shared" si="1"/>
        <v>0</v>
      </c>
      <c r="AD34" s="142">
        <f t="shared" si="2"/>
        <v>0</v>
      </c>
      <c r="AE34" s="143">
        <f t="shared" si="3"/>
        <v>0</v>
      </c>
      <c r="AF34" s="144" t="str">
        <f t="shared" si="4"/>
        <v/>
      </c>
      <c r="AG34" s="144" t="str">
        <f t="shared" si="5"/>
        <v/>
      </c>
      <c r="AH34" s="144">
        <f t="shared" si="6"/>
        <v>0</v>
      </c>
      <c r="AI34" s="569">
        <f t="shared" si="7"/>
        <v>0</v>
      </c>
      <c r="AK34" s="18"/>
      <c r="AL34" s="191"/>
      <c r="AM34" s="659"/>
      <c r="AN34" s="659"/>
      <c r="AO34" s="84"/>
    </row>
    <row r="35" spans="1:41" hidden="1">
      <c r="A35" s="573"/>
      <c r="B35" s="13"/>
      <c r="C35" s="341" t="s">
        <v>1379</v>
      </c>
      <c r="D35" s="341" t="s">
        <v>1380</v>
      </c>
      <c r="E35" s="379" t="s">
        <v>1378</v>
      </c>
      <c r="F35" s="8">
        <v>60</v>
      </c>
      <c r="G35" s="8"/>
      <c r="H35" s="412">
        <v>38</v>
      </c>
      <c r="I35" s="146">
        <f t="shared" si="8"/>
        <v>26.599999999999998</v>
      </c>
      <c r="J35" s="255">
        <f t="shared" si="9"/>
        <v>1.023076923076923</v>
      </c>
      <c r="K35" s="8" t="s">
        <v>3145</v>
      </c>
      <c r="L35" s="655"/>
      <c r="M35" s="656" t="s">
        <v>1015</v>
      </c>
      <c r="N35" s="8" t="s">
        <v>10</v>
      </c>
      <c r="O35" s="426">
        <v>4.3987499999999999E-2</v>
      </c>
      <c r="P35" s="423">
        <v>2160</v>
      </c>
      <c r="Q35" s="439">
        <v>7080</v>
      </c>
      <c r="R35" s="657" t="s">
        <v>3134</v>
      </c>
      <c r="S35" s="656" t="s">
        <v>1015</v>
      </c>
      <c r="T35" s="447"/>
      <c r="U35" s="549" t="s">
        <v>5240</v>
      </c>
      <c r="V35" s="510" t="s">
        <v>3158</v>
      </c>
      <c r="W35" s="609" t="s">
        <v>6236</v>
      </c>
      <c r="X35" s="169"/>
      <c r="Y35" s="71" t="s">
        <v>1011</v>
      </c>
      <c r="Z35" s="656" t="s">
        <v>6594</v>
      </c>
      <c r="AA35" s="658">
        <f t="shared" si="0"/>
        <v>0</v>
      </c>
      <c r="AB35" s="145">
        <f t="shared" si="10"/>
        <v>0</v>
      </c>
      <c r="AC35" s="257">
        <f t="shared" si="1"/>
        <v>0</v>
      </c>
      <c r="AD35" s="142">
        <f t="shared" si="2"/>
        <v>0</v>
      </c>
      <c r="AE35" s="143">
        <f t="shared" si="3"/>
        <v>0</v>
      </c>
      <c r="AF35" s="144" t="str">
        <f t="shared" si="4"/>
        <v/>
      </c>
      <c r="AG35" s="144" t="str">
        <f t="shared" si="5"/>
        <v/>
      </c>
      <c r="AH35" s="144">
        <f t="shared" si="6"/>
        <v>0</v>
      </c>
      <c r="AI35" s="569">
        <f t="shared" si="7"/>
        <v>0</v>
      </c>
      <c r="AK35" s="664"/>
      <c r="AL35" s="191"/>
      <c r="AM35" s="659"/>
      <c r="AN35" s="659"/>
      <c r="AO35" s="84"/>
    </row>
    <row r="36" spans="1:41" hidden="1">
      <c r="A36" s="573"/>
      <c r="B36" s="13"/>
      <c r="C36" s="341" t="s">
        <v>1381</v>
      </c>
      <c r="D36" s="341" t="s">
        <v>1382</v>
      </c>
      <c r="E36" s="379" t="s">
        <v>1383</v>
      </c>
      <c r="F36" s="8">
        <v>120</v>
      </c>
      <c r="G36" s="8"/>
      <c r="H36" s="413">
        <v>19</v>
      </c>
      <c r="I36" s="146">
        <f t="shared" si="8"/>
        <v>13.299999999999999</v>
      </c>
      <c r="J36" s="255">
        <f t="shared" si="9"/>
        <v>0.5115384615384615</v>
      </c>
      <c r="K36" s="8" t="s">
        <v>3145</v>
      </c>
      <c r="L36" s="655"/>
      <c r="M36" s="656" t="s">
        <v>1015</v>
      </c>
      <c r="N36" s="8" t="s">
        <v>10</v>
      </c>
      <c r="O36" s="426">
        <v>1.5623999999999999E-2</v>
      </c>
      <c r="P36" s="423">
        <v>2400</v>
      </c>
      <c r="Q36" s="439">
        <v>5340</v>
      </c>
      <c r="R36" s="657" t="s">
        <v>3160</v>
      </c>
      <c r="S36" s="656" t="s">
        <v>1015</v>
      </c>
      <c r="T36" s="447"/>
      <c r="U36" s="549" t="s">
        <v>5241</v>
      </c>
      <c r="V36" s="514" t="s">
        <v>3161</v>
      </c>
      <c r="W36" s="609" t="s">
        <v>6237</v>
      </c>
      <c r="X36" s="169"/>
      <c r="Y36" s="71" t="s">
        <v>1011</v>
      </c>
      <c r="Z36" s="656" t="s">
        <v>6594</v>
      </c>
      <c r="AA36" s="658">
        <f t="shared" si="0"/>
        <v>0</v>
      </c>
      <c r="AB36" s="145">
        <f t="shared" si="10"/>
        <v>0</v>
      </c>
      <c r="AC36" s="257">
        <f t="shared" si="1"/>
        <v>0</v>
      </c>
      <c r="AD36" s="142">
        <f t="shared" si="2"/>
        <v>0</v>
      </c>
      <c r="AE36" s="143">
        <f t="shared" si="3"/>
        <v>0</v>
      </c>
      <c r="AF36" s="144" t="str">
        <f t="shared" si="4"/>
        <v/>
      </c>
      <c r="AG36" s="144" t="str">
        <f t="shared" si="5"/>
        <v/>
      </c>
      <c r="AH36" s="144">
        <f t="shared" si="6"/>
        <v>0</v>
      </c>
      <c r="AI36" s="569">
        <f t="shared" si="7"/>
        <v>0</v>
      </c>
      <c r="AK36" s="665"/>
      <c r="AL36" s="666"/>
      <c r="AM36" s="659"/>
      <c r="AN36" s="662"/>
      <c r="AO36" s="84"/>
    </row>
    <row r="37" spans="1:41" hidden="1">
      <c r="A37" s="573"/>
      <c r="B37" s="13"/>
      <c r="C37" s="341" t="s">
        <v>1384</v>
      </c>
      <c r="D37" s="341" t="s">
        <v>1385</v>
      </c>
      <c r="E37" s="379" t="s">
        <v>1386</v>
      </c>
      <c r="F37" s="8">
        <v>10</v>
      </c>
      <c r="G37" s="8"/>
      <c r="H37" s="413">
        <v>361</v>
      </c>
      <c r="I37" s="146">
        <f t="shared" si="8"/>
        <v>252.7</v>
      </c>
      <c r="J37" s="255">
        <f t="shared" si="9"/>
        <v>9.7192307692307693</v>
      </c>
      <c r="K37" s="8" t="s">
        <v>9</v>
      </c>
      <c r="L37" s="655" t="s">
        <v>3163</v>
      </c>
      <c r="M37" s="656" t="s">
        <v>6556</v>
      </c>
      <c r="N37" s="8" t="s">
        <v>10</v>
      </c>
      <c r="O37" s="426">
        <v>3.2447999999999998E-2</v>
      </c>
      <c r="P37" s="423">
        <v>7200</v>
      </c>
      <c r="Q37" s="439">
        <v>7420</v>
      </c>
      <c r="R37" s="656" t="s">
        <v>3164</v>
      </c>
      <c r="S37" s="657" t="s">
        <v>3165</v>
      </c>
      <c r="T37" s="447"/>
      <c r="U37" s="549" t="s">
        <v>5242</v>
      </c>
      <c r="V37" s="510" t="s">
        <v>3166</v>
      </c>
      <c r="W37" s="609" t="s">
        <v>6238</v>
      </c>
      <c r="X37" s="169"/>
      <c r="Y37" s="71" t="s">
        <v>1011</v>
      </c>
      <c r="Z37" s="656" t="s">
        <v>6593</v>
      </c>
      <c r="AA37" s="658">
        <f t="shared" si="0"/>
        <v>0</v>
      </c>
      <c r="AB37" s="145">
        <f t="shared" si="10"/>
        <v>0</v>
      </c>
      <c r="AC37" s="257">
        <f t="shared" si="1"/>
        <v>0</v>
      </c>
      <c r="AD37" s="142">
        <f t="shared" si="2"/>
        <v>0</v>
      </c>
      <c r="AE37" s="143">
        <f t="shared" si="3"/>
        <v>0</v>
      </c>
      <c r="AF37" s="144" t="str">
        <f t="shared" si="4"/>
        <v/>
      </c>
      <c r="AG37" s="144" t="str">
        <f t="shared" si="5"/>
        <v/>
      </c>
      <c r="AH37" s="144">
        <f t="shared" si="6"/>
        <v>0</v>
      </c>
      <c r="AI37" s="569">
        <f t="shared" si="7"/>
        <v>0</v>
      </c>
      <c r="AK37" s="665"/>
      <c r="AL37" s="191"/>
      <c r="AM37" s="659"/>
      <c r="AN37" s="662"/>
      <c r="AO37" s="84"/>
    </row>
    <row r="38" spans="1:41">
      <c r="A38" s="573"/>
      <c r="B38" s="13"/>
      <c r="C38" s="341" t="s">
        <v>1387</v>
      </c>
      <c r="D38" s="341" t="s">
        <v>1385</v>
      </c>
      <c r="E38" s="379" t="s">
        <v>1386</v>
      </c>
      <c r="F38" s="8">
        <v>10</v>
      </c>
      <c r="G38" s="8"/>
      <c r="H38" s="413">
        <v>361</v>
      </c>
      <c r="I38" s="146">
        <f t="shared" si="8"/>
        <v>252.7</v>
      </c>
      <c r="J38" s="255">
        <f t="shared" si="9"/>
        <v>9.7192307692307693</v>
      </c>
      <c r="K38" s="8" t="s">
        <v>9</v>
      </c>
      <c r="L38" s="655" t="s">
        <v>3163</v>
      </c>
      <c r="M38" s="656" t="s">
        <v>6556</v>
      </c>
      <c r="N38" s="8" t="s">
        <v>10</v>
      </c>
      <c r="O38" s="426">
        <v>3.2447999999999998E-2</v>
      </c>
      <c r="P38" s="423">
        <v>7200</v>
      </c>
      <c r="Q38" s="439">
        <v>7420</v>
      </c>
      <c r="R38" s="656" t="s">
        <v>3164</v>
      </c>
      <c r="S38" s="656" t="s">
        <v>3202</v>
      </c>
      <c r="T38" s="447"/>
      <c r="U38" s="549" t="s">
        <v>5242</v>
      </c>
      <c r="V38" s="510" t="s">
        <v>3166</v>
      </c>
      <c r="W38" s="609" t="s">
        <v>6238</v>
      </c>
      <c r="X38" s="169"/>
      <c r="Y38" s="71" t="s">
        <v>254</v>
      </c>
      <c r="Z38" s="656" t="s">
        <v>6578</v>
      </c>
      <c r="AA38" s="658">
        <f t="shared" si="0"/>
        <v>0</v>
      </c>
      <c r="AB38" s="145">
        <f t="shared" si="10"/>
        <v>0</v>
      </c>
      <c r="AC38" s="257">
        <f t="shared" si="1"/>
        <v>0</v>
      </c>
      <c r="AD38" s="142">
        <f t="shared" si="2"/>
        <v>0</v>
      </c>
      <c r="AE38" s="143">
        <f t="shared" si="3"/>
        <v>0</v>
      </c>
      <c r="AF38" s="144" t="str">
        <f t="shared" si="4"/>
        <v/>
      </c>
      <c r="AG38" s="144" t="str">
        <f t="shared" si="5"/>
        <v/>
      </c>
      <c r="AH38" s="144">
        <f t="shared" si="6"/>
        <v>0</v>
      </c>
      <c r="AI38" s="569">
        <f t="shared" si="7"/>
        <v>0</v>
      </c>
      <c r="AK38" s="665"/>
      <c r="AL38" s="191"/>
      <c r="AM38" s="659"/>
      <c r="AN38" s="662"/>
      <c r="AO38" s="84"/>
    </row>
    <row r="39" spans="1:41" hidden="1">
      <c r="A39" s="573"/>
      <c r="B39" s="13">
        <v>5</v>
      </c>
      <c r="C39" s="341" t="s">
        <v>1388</v>
      </c>
      <c r="D39" s="341" t="s">
        <v>1389</v>
      </c>
      <c r="E39" s="379" t="s">
        <v>1390</v>
      </c>
      <c r="F39" s="8">
        <v>4</v>
      </c>
      <c r="G39" s="8"/>
      <c r="H39" s="412">
        <v>611</v>
      </c>
      <c r="I39" s="146">
        <f t="shared" si="8"/>
        <v>427.7</v>
      </c>
      <c r="J39" s="255">
        <f t="shared" si="9"/>
        <v>16.45</v>
      </c>
      <c r="K39" s="8" t="s">
        <v>9</v>
      </c>
      <c r="L39" s="655" t="s">
        <v>3163</v>
      </c>
      <c r="M39" s="656" t="s">
        <v>6556</v>
      </c>
      <c r="N39" s="8" t="s">
        <v>10</v>
      </c>
      <c r="O39" s="426">
        <v>2.4288000000000001E-2</v>
      </c>
      <c r="P39" s="423">
        <v>1152</v>
      </c>
      <c r="Q39" s="439">
        <v>5592</v>
      </c>
      <c r="R39" s="656" t="s">
        <v>3169</v>
      </c>
      <c r="S39" s="657" t="s">
        <v>3165</v>
      </c>
      <c r="T39" s="447"/>
      <c r="U39" s="549" t="s">
        <v>5243</v>
      </c>
      <c r="V39" s="522" t="s">
        <v>3170</v>
      </c>
      <c r="W39" s="609" t="s">
        <v>6239</v>
      </c>
      <c r="X39" s="169"/>
      <c r="Y39" s="71" t="s">
        <v>6572</v>
      </c>
      <c r="Z39" s="656" t="s">
        <v>6593</v>
      </c>
      <c r="AA39" s="658">
        <f t="shared" si="0"/>
        <v>0</v>
      </c>
      <c r="AB39" s="145">
        <f t="shared" si="10"/>
        <v>0</v>
      </c>
      <c r="AC39" s="257">
        <f t="shared" si="1"/>
        <v>0</v>
      </c>
      <c r="AD39" s="142">
        <f t="shared" si="2"/>
        <v>0</v>
      </c>
      <c r="AE39" s="143">
        <f t="shared" si="3"/>
        <v>0</v>
      </c>
      <c r="AF39" s="144" t="str">
        <f t="shared" si="4"/>
        <v/>
      </c>
      <c r="AG39" s="144" t="str">
        <f t="shared" si="5"/>
        <v/>
      </c>
      <c r="AH39" s="144">
        <f t="shared" si="6"/>
        <v>0</v>
      </c>
      <c r="AI39" s="569">
        <f t="shared" si="7"/>
        <v>0</v>
      </c>
      <c r="AK39" s="665"/>
      <c r="AL39" s="191"/>
      <c r="AM39" s="659"/>
      <c r="AN39" s="662"/>
      <c r="AO39" s="84"/>
    </row>
    <row r="40" spans="1:41">
      <c r="A40" s="573"/>
      <c r="B40" s="13"/>
      <c r="C40" s="341" t="s">
        <v>1391</v>
      </c>
      <c r="D40" s="341" t="s">
        <v>1389</v>
      </c>
      <c r="E40" s="379" t="s">
        <v>1390</v>
      </c>
      <c r="F40" s="8">
        <v>4</v>
      </c>
      <c r="G40" s="8"/>
      <c r="H40" s="412">
        <v>611</v>
      </c>
      <c r="I40" s="146">
        <f t="shared" si="8"/>
        <v>427.7</v>
      </c>
      <c r="J40" s="255">
        <f t="shared" si="9"/>
        <v>16.45</v>
      </c>
      <c r="K40" s="8" t="s">
        <v>9</v>
      </c>
      <c r="L40" s="655" t="s">
        <v>3163</v>
      </c>
      <c r="M40" s="656" t="s">
        <v>6556</v>
      </c>
      <c r="N40" s="8" t="s">
        <v>10</v>
      </c>
      <c r="O40" s="426">
        <v>2.4288000000000001E-2</v>
      </c>
      <c r="P40" s="423">
        <v>1152</v>
      </c>
      <c r="Q40" s="439">
        <v>5592</v>
      </c>
      <c r="R40" s="656" t="s">
        <v>3169</v>
      </c>
      <c r="S40" s="656" t="s">
        <v>3202</v>
      </c>
      <c r="T40" s="447"/>
      <c r="U40" s="549" t="s">
        <v>5243</v>
      </c>
      <c r="V40" s="522" t="s">
        <v>3170</v>
      </c>
      <c r="W40" s="609" t="s">
        <v>6239</v>
      </c>
      <c r="X40" s="169"/>
      <c r="Y40" s="71" t="s">
        <v>6572</v>
      </c>
      <c r="Z40" s="656" t="s">
        <v>6578</v>
      </c>
      <c r="AA40" s="658">
        <f t="shared" si="0"/>
        <v>0</v>
      </c>
      <c r="AB40" s="145">
        <f t="shared" si="10"/>
        <v>0</v>
      </c>
      <c r="AC40" s="257">
        <f t="shared" si="1"/>
        <v>0</v>
      </c>
      <c r="AD40" s="142">
        <f t="shared" si="2"/>
        <v>0</v>
      </c>
      <c r="AE40" s="143">
        <f t="shared" si="3"/>
        <v>0</v>
      </c>
      <c r="AF40" s="144" t="str">
        <f t="shared" si="4"/>
        <v/>
      </c>
      <c r="AG40" s="144" t="str">
        <f t="shared" si="5"/>
        <v/>
      </c>
      <c r="AH40" s="144">
        <f t="shared" si="6"/>
        <v>0</v>
      </c>
      <c r="AI40" s="569">
        <f t="shared" si="7"/>
        <v>0</v>
      </c>
      <c r="AK40" s="18"/>
      <c r="AL40" s="191"/>
      <c r="AM40" s="659"/>
      <c r="AN40" s="662"/>
      <c r="AO40" s="84"/>
    </row>
    <row r="41" spans="1:41">
      <c r="A41" s="573"/>
      <c r="B41" s="13"/>
      <c r="C41" s="341" t="s">
        <v>1392</v>
      </c>
      <c r="D41" s="341" t="s">
        <v>1393</v>
      </c>
      <c r="E41" s="379" t="s">
        <v>1394</v>
      </c>
      <c r="F41" s="8">
        <v>40</v>
      </c>
      <c r="G41" s="8"/>
      <c r="H41" s="413">
        <v>59</v>
      </c>
      <c r="I41" s="146">
        <f t="shared" si="8"/>
        <v>41.3</v>
      </c>
      <c r="J41" s="255">
        <f t="shared" si="9"/>
        <v>1.5884615384615384</v>
      </c>
      <c r="K41" s="8" t="s">
        <v>3145</v>
      </c>
      <c r="L41" s="655"/>
      <c r="M41" s="656" t="s">
        <v>6556</v>
      </c>
      <c r="N41" s="8" t="s">
        <v>10</v>
      </c>
      <c r="O41" s="426">
        <v>1.2319999999999999E-2</v>
      </c>
      <c r="P41" s="423">
        <v>1800</v>
      </c>
      <c r="Q41" s="439">
        <v>4000</v>
      </c>
      <c r="R41" s="656" t="s">
        <v>3257</v>
      </c>
      <c r="S41" s="656" t="s">
        <v>1015</v>
      </c>
      <c r="T41" s="471"/>
      <c r="U41" s="548" t="s">
        <v>3173</v>
      </c>
      <c r="V41" s="522" t="s">
        <v>3174</v>
      </c>
      <c r="W41" s="609" t="s">
        <v>6240</v>
      </c>
      <c r="X41" s="169"/>
      <c r="Y41" s="71" t="s">
        <v>6572</v>
      </c>
      <c r="Z41" s="656" t="s">
        <v>6578</v>
      </c>
      <c r="AA41" s="658">
        <f t="shared" si="0"/>
        <v>0</v>
      </c>
      <c r="AB41" s="145">
        <f t="shared" si="10"/>
        <v>0</v>
      </c>
      <c r="AC41" s="257">
        <f t="shared" si="1"/>
        <v>0</v>
      </c>
      <c r="AD41" s="142">
        <f t="shared" si="2"/>
        <v>0</v>
      </c>
      <c r="AE41" s="143">
        <f t="shared" si="3"/>
        <v>0</v>
      </c>
      <c r="AF41" s="144" t="str">
        <f t="shared" si="4"/>
        <v/>
      </c>
      <c r="AG41" s="144" t="str">
        <f t="shared" si="5"/>
        <v/>
      </c>
      <c r="AH41" s="144">
        <f t="shared" si="6"/>
        <v>0</v>
      </c>
      <c r="AI41" s="569">
        <f t="shared" si="7"/>
        <v>0</v>
      </c>
      <c r="AK41" s="18"/>
      <c r="AL41" s="84"/>
      <c r="AM41" s="659"/>
      <c r="AN41" s="659"/>
      <c r="AO41" s="84"/>
    </row>
    <row r="42" spans="1:41" hidden="1">
      <c r="A42" s="573"/>
      <c r="B42" s="13"/>
      <c r="C42" s="341" t="s">
        <v>1395</v>
      </c>
      <c r="D42" s="341" t="s">
        <v>1396</v>
      </c>
      <c r="E42" s="379" t="s">
        <v>1397</v>
      </c>
      <c r="F42" s="8">
        <v>6</v>
      </c>
      <c r="G42" s="8"/>
      <c r="H42" s="412">
        <v>569</v>
      </c>
      <c r="I42" s="146">
        <f t="shared" si="8"/>
        <v>398.29999999999995</v>
      </c>
      <c r="J42" s="255">
        <f t="shared" si="9"/>
        <v>15.319230769230767</v>
      </c>
      <c r="K42" s="8" t="s">
        <v>9</v>
      </c>
      <c r="L42" s="655"/>
      <c r="M42" s="656" t="s">
        <v>6557</v>
      </c>
      <c r="N42" s="8" t="s">
        <v>10</v>
      </c>
      <c r="O42" s="426">
        <v>2.4149999999999998E-2</v>
      </c>
      <c r="P42" s="423">
        <v>1440</v>
      </c>
      <c r="Q42" s="439">
        <v>8100</v>
      </c>
      <c r="R42" s="656" t="s">
        <v>3176</v>
      </c>
      <c r="S42" s="657" t="s">
        <v>3147</v>
      </c>
      <c r="T42" s="447"/>
      <c r="U42" s="549" t="s">
        <v>5244</v>
      </c>
      <c r="V42" s="507" t="s">
        <v>3177</v>
      </c>
      <c r="W42" s="609" t="s">
        <v>6241</v>
      </c>
      <c r="X42" s="169"/>
      <c r="Y42" s="71" t="s">
        <v>1011</v>
      </c>
      <c r="Z42" s="656" t="s">
        <v>6595</v>
      </c>
      <c r="AA42" s="658">
        <f t="shared" si="0"/>
        <v>0</v>
      </c>
      <c r="AB42" s="145">
        <f t="shared" si="10"/>
        <v>0</v>
      </c>
      <c r="AC42" s="257">
        <f t="shared" si="1"/>
        <v>0</v>
      </c>
      <c r="AD42" s="142">
        <f t="shared" si="2"/>
        <v>0</v>
      </c>
      <c r="AE42" s="143">
        <f t="shared" si="3"/>
        <v>0</v>
      </c>
      <c r="AF42" s="144" t="str">
        <f t="shared" si="4"/>
        <v/>
      </c>
      <c r="AG42" s="144" t="str">
        <f t="shared" si="5"/>
        <v/>
      </c>
      <c r="AH42" s="144">
        <f t="shared" si="6"/>
        <v>0</v>
      </c>
      <c r="AI42" s="569">
        <f t="shared" si="7"/>
        <v>0</v>
      </c>
      <c r="AK42" s="18"/>
      <c r="AL42" s="84"/>
      <c r="AM42" s="659"/>
      <c r="AN42" s="659"/>
      <c r="AO42" s="84"/>
    </row>
    <row r="43" spans="1:41" hidden="1">
      <c r="A43" s="573"/>
      <c r="B43" s="13"/>
      <c r="C43" s="341" t="s">
        <v>1398</v>
      </c>
      <c r="D43" s="341" t="s">
        <v>1396</v>
      </c>
      <c r="E43" s="379" t="s">
        <v>1397</v>
      </c>
      <c r="F43" s="8">
        <v>6</v>
      </c>
      <c r="G43" s="8"/>
      <c r="H43" s="412">
        <v>569</v>
      </c>
      <c r="I43" s="146">
        <f t="shared" si="8"/>
        <v>398.29999999999995</v>
      </c>
      <c r="J43" s="255">
        <f t="shared" si="9"/>
        <v>15.319230769230767</v>
      </c>
      <c r="K43" s="8" t="s">
        <v>9</v>
      </c>
      <c r="L43" s="655"/>
      <c r="M43" s="656" t="s">
        <v>6557</v>
      </c>
      <c r="N43" s="8" t="s">
        <v>10</v>
      </c>
      <c r="O43" s="426">
        <v>2.4149999999999998E-2</v>
      </c>
      <c r="P43" s="423">
        <v>1440</v>
      </c>
      <c r="Q43" s="439">
        <v>8100</v>
      </c>
      <c r="R43" s="656" t="s">
        <v>3176</v>
      </c>
      <c r="S43" s="657" t="s">
        <v>3138</v>
      </c>
      <c r="T43" s="447"/>
      <c r="U43" s="549" t="s">
        <v>5244</v>
      </c>
      <c r="V43" s="507" t="s">
        <v>3177</v>
      </c>
      <c r="W43" s="609" t="s">
        <v>6241</v>
      </c>
      <c r="X43" s="169"/>
      <c r="Y43" s="71" t="s">
        <v>1011</v>
      </c>
      <c r="Z43" s="656" t="s">
        <v>6595</v>
      </c>
      <c r="AA43" s="658">
        <f t="shared" si="0"/>
        <v>0</v>
      </c>
      <c r="AB43" s="145">
        <f t="shared" si="10"/>
        <v>0</v>
      </c>
      <c r="AC43" s="257">
        <f t="shared" si="1"/>
        <v>0</v>
      </c>
      <c r="AD43" s="142">
        <f t="shared" si="2"/>
        <v>0</v>
      </c>
      <c r="AE43" s="143">
        <f t="shared" si="3"/>
        <v>0</v>
      </c>
      <c r="AF43" s="144" t="str">
        <f t="shared" si="4"/>
        <v/>
      </c>
      <c r="AG43" s="144" t="str">
        <f t="shared" si="5"/>
        <v/>
      </c>
      <c r="AH43" s="144">
        <f t="shared" si="6"/>
        <v>0</v>
      </c>
      <c r="AI43" s="569">
        <f t="shared" si="7"/>
        <v>0</v>
      </c>
      <c r="AK43" s="18"/>
      <c r="AL43" s="84"/>
      <c r="AM43" s="659"/>
      <c r="AN43" s="659"/>
      <c r="AO43" s="84"/>
    </row>
    <row r="44" spans="1:41" hidden="1">
      <c r="A44" s="573"/>
      <c r="B44" s="13"/>
      <c r="C44" s="341" t="s">
        <v>1399</v>
      </c>
      <c r="D44" s="341" t="s">
        <v>1400</v>
      </c>
      <c r="E44" s="379" t="s">
        <v>1401</v>
      </c>
      <c r="F44" s="8">
        <v>5</v>
      </c>
      <c r="G44" s="8"/>
      <c r="H44" s="412">
        <v>469</v>
      </c>
      <c r="I44" s="146">
        <f t="shared" si="8"/>
        <v>328.29999999999995</v>
      </c>
      <c r="J44" s="255">
        <f t="shared" si="9"/>
        <v>12.626923076923076</v>
      </c>
      <c r="K44" s="8" t="s">
        <v>9</v>
      </c>
      <c r="L44" s="655"/>
      <c r="M44" s="656" t="s">
        <v>1015</v>
      </c>
      <c r="N44" s="8" t="s">
        <v>10</v>
      </c>
      <c r="O44" s="426">
        <v>7.8119999999999995E-3</v>
      </c>
      <c r="P44" s="423">
        <v>360</v>
      </c>
      <c r="Q44" s="439">
        <v>2775</v>
      </c>
      <c r="R44" s="656" t="s">
        <v>6580</v>
      </c>
      <c r="S44" s="657" t="s">
        <v>3180</v>
      </c>
      <c r="T44" s="447"/>
      <c r="U44" s="548" t="s">
        <v>5245</v>
      </c>
      <c r="V44" s="507" t="s">
        <v>3181</v>
      </c>
      <c r="W44" s="609" t="s">
        <v>6242</v>
      </c>
      <c r="X44" s="169"/>
      <c r="Y44" s="71" t="s">
        <v>1011</v>
      </c>
      <c r="Z44" s="656" t="s">
        <v>6594</v>
      </c>
      <c r="AA44" s="658">
        <f t="shared" si="0"/>
        <v>0</v>
      </c>
      <c r="AB44" s="145">
        <f t="shared" si="10"/>
        <v>0</v>
      </c>
      <c r="AC44" s="257">
        <f t="shared" si="1"/>
        <v>0</v>
      </c>
      <c r="AD44" s="142">
        <f t="shared" si="2"/>
        <v>0</v>
      </c>
      <c r="AE44" s="143">
        <f t="shared" si="3"/>
        <v>0</v>
      </c>
      <c r="AF44" s="144" t="str">
        <f t="shared" si="4"/>
        <v/>
      </c>
      <c r="AG44" s="144" t="str">
        <f t="shared" si="5"/>
        <v/>
      </c>
      <c r="AH44" s="144">
        <f t="shared" si="6"/>
        <v>0</v>
      </c>
      <c r="AI44" s="569">
        <f t="shared" si="7"/>
        <v>0</v>
      </c>
      <c r="AK44" s="18"/>
      <c r="AL44" s="84"/>
      <c r="AM44" s="659"/>
      <c r="AN44" s="659"/>
      <c r="AO44" s="84"/>
    </row>
    <row r="45" spans="1:41" hidden="1">
      <c r="A45" s="573"/>
      <c r="B45" s="13"/>
      <c r="C45" s="341" t="s">
        <v>1402</v>
      </c>
      <c r="D45" s="341" t="s">
        <v>1400</v>
      </c>
      <c r="E45" s="379" t="s">
        <v>1401</v>
      </c>
      <c r="F45" s="8">
        <v>5</v>
      </c>
      <c r="G45" s="8"/>
      <c r="H45" s="412">
        <v>469</v>
      </c>
      <c r="I45" s="146">
        <f t="shared" si="8"/>
        <v>328.29999999999995</v>
      </c>
      <c r="J45" s="255">
        <f t="shared" si="9"/>
        <v>12.626923076923076</v>
      </c>
      <c r="K45" s="8" t="s">
        <v>9</v>
      </c>
      <c r="L45" s="655"/>
      <c r="M45" s="656" t="s">
        <v>1015</v>
      </c>
      <c r="N45" s="8" t="s">
        <v>10</v>
      </c>
      <c r="O45" s="426">
        <v>7.8119999999999995E-3</v>
      </c>
      <c r="P45" s="423">
        <v>360</v>
      </c>
      <c r="Q45" s="439">
        <v>2775</v>
      </c>
      <c r="R45" s="656" t="s">
        <v>6580</v>
      </c>
      <c r="S45" s="657" t="s">
        <v>3183</v>
      </c>
      <c r="T45" s="447"/>
      <c r="U45" s="548" t="s">
        <v>5245</v>
      </c>
      <c r="V45" s="507" t="s">
        <v>3181</v>
      </c>
      <c r="W45" s="609" t="s">
        <v>6242</v>
      </c>
      <c r="X45" s="169"/>
      <c r="Y45" s="71" t="s">
        <v>1011</v>
      </c>
      <c r="Z45" s="656" t="s">
        <v>6594</v>
      </c>
      <c r="AA45" s="658">
        <f t="shared" si="0"/>
        <v>0</v>
      </c>
      <c r="AB45" s="145">
        <f t="shared" si="10"/>
        <v>0</v>
      </c>
      <c r="AC45" s="257">
        <f t="shared" si="1"/>
        <v>0</v>
      </c>
      <c r="AD45" s="142">
        <f t="shared" si="2"/>
        <v>0</v>
      </c>
      <c r="AE45" s="143">
        <f t="shared" si="3"/>
        <v>0</v>
      </c>
      <c r="AF45" s="144" t="str">
        <f t="shared" si="4"/>
        <v/>
      </c>
      <c r="AG45" s="144" t="str">
        <f t="shared" si="5"/>
        <v/>
      </c>
      <c r="AH45" s="144">
        <f t="shared" si="6"/>
        <v>0</v>
      </c>
      <c r="AI45" s="569">
        <f t="shared" si="7"/>
        <v>0</v>
      </c>
      <c r="AK45" s="18"/>
      <c r="AL45" s="84"/>
      <c r="AM45" s="659"/>
      <c r="AN45" s="659"/>
      <c r="AO45" s="84"/>
    </row>
    <row r="46" spans="1:41" hidden="1">
      <c r="A46" s="573"/>
      <c r="B46" s="13">
        <v>6</v>
      </c>
      <c r="C46" s="341" t="s">
        <v>1403</v>
      </c>
      <c r="D46" s="341" t="s">
        <v>284</v>
      </c>
      <c r="E46" s="379" t="s">
        <v>283</v>
      </c>
      <c r="F46" s="8">
        <v>10</v>
      </c>
      <c r="G46" s="8"/>
      <c r="H46" s="413">
        <v>408</v>
      </c>
      <c r="I46" s="146">
        <f t="shared" si="8"/>
        <v>285.59999999999997</v>
      </c>
      <c r="J46" s="255">
        <f t="shared" si="9"/>
        <v>10.984615384615383</v>
      </c>
      <c r="K46" s="8" t="s">
        <v>9</v>
      </c>
      <c r="L46" s="655"/>
      <c r="M46" s="656" t="s">
        <v>1015</v>
      </c>
      <c r="N46" s="8" t="s">
        <v>10</v>
      </c>
      <c r="O46" s="426">
        <v>3.4187999999999996E-2</v>
      </c>
      <c r="P46" s="423">
        <v>1600</v>
      </c>
      <c r="Q46" s="439">
        <v>7050</v>
      </c>
      <c r="R46" s="656" t="s">
        <v>3184</v>
      </c>
      <c r="S46" s="657" t="s">
        <v>3165</v>
      </c>
      <c r="T46" s="447"/>
      <c r="U46" s="549" t="s">
        <v>5246</v>
      </c>
      <c r="V46" s="507" t="s">
        <v>3185</v>
      </c>
      <c r="W46" s="609" t="s">
        <v>6243</v>
      </c>
      <c r="X46" s="169"/>
      <c r="Y46" s="71" t="s">
        <v>1011</v>
      </c>
      <c r="Z46" s="656" t="s">
        <v>6594</v>
      </c>
      <c r="AA46" s="658">
        <f t="shared" si="0"/>
        <v>0</v>
      </c>
      <c r="AB46" s="145">
        <f t="shared" si="10"/>
        <v>0</v>
      </c>
      <c r="AC46" s="257">
        <f t="shared" si="1"/>
        <v>0</v>
      </c>
      <c r="AD46" s="142">
        <f t="shared" si="2"/>
        <v>0</v>
      </c>
      <c r="AE46" s="143">
        <f t="shared" si="3"/>
        <v>0</v>
      </c>
      <c r="AF46" s="144" t="str">
        <f t="shared" si="4"/>
        <v/>
      </c>
      <c r="AG46" s="144" t="str">
        <f t="shared" si="5"/>
        <v/>
      </c>
      <c r="AH46" s="144">
        <f t="shared" si="6"/>
        <v>0</v>
      </c>
      <c r="AI46" s="569">
        <f t="shared" si="7"/>
        <v>0</v>
      </c>
      <c r="AK46" s="18"/>
      <c r="AL46" s="84"/>
      <c r="AM46" s="659"/>
      <c r="AN46" s="659"/>
      <c r="AO46" s="84"/>
    </row>
    <row r="47" spans="1:41" hidden="1">
      <c r="A47" s="573"/>
      <c r="B47" s="13"/>
      <c r="C47" s="341" t="s">
        <v>1404</v>
      </c>
      <c r="D47" s="341" t="s">
        <v>284</v>
      </c>
      <c r="E47" s="379" t="s">
        <v>283</v>
      </c>
      <c r="F47" s="8">
        <v>10</v>
      </c>
      <c r="G47" s="8"/>
      <c r="H47" s="413">
        <v>408</v>
      </c>
      <c r="I47" s="146">
        <f t="shared" si="8"/>
        <v>285.59999999999997</v>
      </c>
      <c r="J47" s="255">
        <f t="shared" si="9"/>
        <v>10.984615384615383</v>
      </c>
      <c r="K47" s="8" t="s">
        <v>9</v>
      </c>
      <c r="L47" s="655"/>
      <c r="M47" s="656" t="s">
        <v>1015</v>
      </c>
      <c r="N47" s="8" t="s">
        <v>10</v>
      </c>
      <c r="O47" s="426">
        <v>3.4187999999999996E-2</v>
      </c>
      <c r="P47" s="423">
        <v>1600</v>
      </c>
      <c r="Q47" s="439">
        <v>7050</v>
      </c>
      <c r="R47" s="656" t="s">
        <v>3184</v>
      </c>
      <c r="S47" s="657" t="s">
        <v>3186</v>
      </c>
      <c r="T47" s="447"/>
      <c r="U47" s="549" t="s">
        <v>5246</v>
      </c>
      <c r="V47" s="507" t="s">
        <v>3185</v>
      </c>
      <c r="W47" s="609" t="s">
        <v>6243</v>
      </c>
      <c r="X47" s="169"/>
      <c r="Y47" s="71" t="s">
        <v>1012</v>
      </c>
      <c r="Z47" s="656" t="s">
        <v>6594</v>
      </c>
      <c r="AA47" s="658">
        <f t="shared" si="0"/>
        <v>0</v>
      </c>
      <c r="AB47" s="145">
        <f t="shared" si="10"/>
        <v>0</v>
      </c>
      <c r="AC47" s="257">
        <f t="shared" si="1"/>
        <v>0</v>
      </c>
      <c r="AD47" s="142">
        <f t="shared" si="2"/>
        <v>0</v>
      </c>
      <c r="AE47" s="143">
        <f t="shared" si="3"/>
        <v>0</v>
      </c>
      <c r="AF47" s="144" t="str">
        <f t="shared" si="4"/>
        <v/>
      </c>
      <c r="AG47" s="144" t="str">
        <f t="shared" si="5"/>
        <v/>
      </c>
      <c r="AH47" s="144">
        <f t="shared" si="6"/>
        <v>0</v>
      </c>
      <c r="AI47" s="569">
        <f t="shared" si="7"/>
        <v>0</v>
      </c>
      <c r="AK47" s="18"/>
      <c r="AL47" s="84"/>
      <c r="AM47" s="659"/>
      <c r="AN47" s="662"/>
      <c r="AO47" s="84"/>
    </row>
    <row r="48" spans="1:41" hidden="1">
      <c r="A48" s="573"/>
      <c r="B48" s="13"/>
      <c r="C48" s="341" t="s">
        <v>1405</v>
      </c>
      <c r="D48" s="341" t="s">
        <v>1406</v>
      </c>
      <c r="E48" s="379" t="s">
        <v>1407</v>
      </c>
      <c r="F48" s="8">
        <v>24</v>
      </c>
      <c r="G48" s="18"/>
      <c r="H48" s="413">
        <v>109</v>
      </c>
      <c r="I48" s="146">
        <f t="shared" si="8"/>
        <v>76.3</v>
      </c>
      <c r="J48" s="255">
        <f t="shared" si="9"/>
        <v>2.9346153846153844</v>
      </c>
      <c r="K48" s="8" t="s">
        <v>9</v>
      </c>
      <c r="L48" s="655"/>
      <c r="M48" s="656" t="s">
        <v>1015</v>
      </c>
      <c r="N48" s="8" t="s">
        <v>10</v>
      </c>
      <c r="O48" s="426">
        <v>2.8999999999999998E-2</v>
      </c>
      <c r="P48" s="423">
        <v>2688</v>
      </c>
      <c r="Q48" s="439">
        <v>6448</v>
      </c>
      <c r="R48" s="656" t="s">
        <v>3187</v>
      </c>
      <c r="S48" s="657" t="s">
        <v>3130</v>
      </c>
      <c r="T48" s="447">
        <v>12</v>
      </c>
      <c r="U48" s="549" t="s">
        <v>5247</v>
      </c>
      <c r="V48" s="507" t="s">
        <v>3188</v>
      </c>
      <c r="W48" s="609" t="s">
        <v>6244</v>
      </c>
      <c r="X48" s="169"/>
      <c r="Y48" s="71" t="s">
        <v>1011</v>
      </c>
      <c r="Z48" s="656" t="s">
        <v>6594</v>
      </c>
      <c r="AA48" s="658">
        <f t="shared" si="0"/>
        <v>0</v>
      </c>
      <c r="AB48" s="145">
        <f t="shared" si="10"/>
        <v>0</v>
      </c>
      <c r="AC48" s="257">
        <f t="shared" si="1"/>
        <v>0</v>
      </c>
      <c r="AD48" s="142">
        <f t="shared" si="2"/>
        <v>0</v>
      </c>
      <c r="AE48" s="143">
        <f t="shared" si="3"/>
        <v>0</v>
      </c>
      <c r="AF48" s="144" t="str">
        <f t="shared" si="4"/>
        <v/>
      </c>
      <c r="AG48" s="144" t="str">
        <f t="shared" si="5"/>
        <v/>
      </c>
      <c r="AH48" s="144">
        <f t="shared" si="6"/>
        <v>0</v>
      </c>
      <c r="AI48" s="569">
        <f t="shared" si="7"/>
        <v>0</v>
      </c>
      <c r="AK48" s="18"/>
      <c r="AL48" s="191"/>
      <c r="AM48" s="659"/>
      <c r="AN48" s="662"/>
      <c r="AO48" s="84"/>
    </row>
    <row r="49" spans="1:41" hidden="1">
      <c r="A49" s="573"/>
      <c r="B49" s="13"/>
      <c r="C49" s="341" t="s">
        <v>1408</v>
      </c>
      <c r="D49" s="341" t="s">
        <v>1406</v>
      </c>
      <c r="E49" s="379" t="s">
        <v>1407</v>
      </c>
      <c r="F49" s="8">
        <v>24</v>
      </c>
      <c r="G49" s="8"/>
      <c r="H49" s="413">
        <v>109</v>
      </c>
      <c r="I49" s="146">
        <f t="shared" si="8"/>
        <v>76.3</v>
      </c>
      <c r="J49" s="255">
        <f t="shared" si="9"/>
        <v>2.9346153846153844</v>
      </c>
      <c r="K49" s="8" t="s">
        <v>9</v>
      </c>
      <c r="L49" s="655"/>
      <c r="M49" s="656" t="s">
        <v>1015</v>
      </c>
      <c r="N49" s="8" t="s">
        <v>10</v>
      </c>
      <c r="O49" s="426">
        <v>2.8999999999999998E-2</v>
      </c>
      <c r="P49" s="423">
        <v>2688</v>
      </c>
      <c r="Q49" s="439">
        <v>6448</v>
      </c>
      <c r="R49" s="656" t="s">
        <v>3187</v>
      </c>
      <c r="S49" s="657" t="s">
        <v>3190</v>
      </c>
      <c r="T49" s="447">
        <v>12</v>
      </c>
      <c r="U49" s="549" t="s">
        <v>5247</v>
      </c>
      <c r="V49" s="507" t="s">
        <v>3188</v>
      </c>
      <c r="W49" s="609" t="s">
        <v>6244</v>
      </c>
      <c r="X49" s="169"/>
      <c r="Y49" s="71" t="s">
        <v>1011</v>
      </c>
      <c r="Z49" s="656" t="s">
        <v>6594</v>
      </c>
      <c r="AA49" s="658">
        <f t="shared" si="0"/>
        <v>0</v>
      </c>
      <c r="AB49" s="145">
        <f t="shared" si="10"/>
        <v>0</v>
      </c>
      <c r="AC49" s="257">
        <f t="shared" si="1"/>
        <v>0</v>
      </c>
      <c r="AD49" s="142">
        <f t="shared" si="2"/>
        <v>0</v>
      </c>
      <c r="AE49" s="143">
        <f t="shared" si="3"/>
        <v>0</v>
      </c>
      <c r="AF49" s="144" t="str">
        <f t="shared" si="4"/>
        <v/>
      </c>
      <c r="AG49" s="144" t="str">
        <f t="shared" si="5"/>
        <v/>
      </c>
      <c r="AH49" s="144">
        <f t="shared" si="6"/>
        <v>0</v>
      </c>
      <c r="AI49" s="569">
        <f t="shared" si="7"/>
        <v>0</v>
      </c>
      <c r="AK49" s="665"/>
      <c r="AL49" s="666"/>
      <c r="AM49" s="659"/>
      <c r="AN49" s="659"/>
      <c r="AO49" s="84"/>
    </row>
    <row r="50" spans="1:41">
      <c r="A50" s="573"/>
      <c r="B50" s="13">
        <v>7</v>
      </c>
      <c r="C50" s="341" t="s">
        <v>1409</v>
      </c>
      <c r="D50" s="341" t="s">
        <v>1410</v>
      </c>
      <c r="E50" s="379" t="s">
        <v>1411</v>
      </c>
      <c r="F50" s="8">
        <v>12</v>
      </c>
      <c r="G50" s="8"/>
      <c r="H50" s="413">
        <v>172</v>
      </c>
      <c r="I50" s="146">
        <f t="shared" si="8"/>
        <v>120.39999999999999</v>
      </c>
      <c r="J50" s="255">
        <f t="shared" si="9"/>
        <v>4.6307692307692303</v>
      </c>
      <c r="K50" s="8" t="s">
        <v>9</v>
      </c>
      <c r="L50" s="655" t="s">
        <v>3191</v>
      </c>
      <c r="M50" s="656" t="s">
        <v>6556</v>
      </c>
      <c r="N50" s="8" t="s">
        <v>10</v>
      </c>
      <c r="O50" s="426">
        <v>3.051475E-2</v>
      </c>
      <c r="P50" s="423">
        <v>27</v>
      </c>
      <c r="Q50" s="439">
        <v>11400</v>
      </c>
      <c r="R50" s="656" t="s">
        <v>3192</v>
      </c>
      <c r="S50" s="657" t="s">
        <v>3193</v>
      </c>
      <c r="T50" s="447"/>
      <c r="U50" s="550" t="s">
        <v>3194</v>
      </c>
      <c r="V50" s="507" t="s">
        <v>3195</v>
      </c>
      <c r="W50" s="609" t="s">
        <v>6245</v>
      </c>
      <c r="X50" s="169"/>
      <c r="Y50" s="71" t="s">
        <v>1011</v>
      </c>
      <c r="Z50" s="656" t="s">
        <v>6577</v>
      </c>
      <c r="AA50" s="658">
        <f t="shared" si="0"/>
        <v>0</v>
      </c>
      <c r="AB50" s="145">
        <f t="shared" si="10"/>
        <v>0</v>
      </c>
      <c r="AC50" s="257">
        <f t="shared" si="1"/>
        <v>0</v>
      </c>
      <c r="AD50" s="142">
        <f t="shared" si="2"/>
        <v>0</v>
      </c>
      <c r="AE50" s="143">
        <f t="shared" si="3"/>
        <v>0</v>
      </c>
      <c r="AF50" s="144" t="str">
        <f t="shared" si="4"/>
        <v/>
      </c>
      <c r="AG50" s="144" t="str">
        <f t="shared" si="5"/>
        <v/>
      </c>
      <c r="AH50" s="144">
        <f t="shared" si="6"/>
        <v>0</v>
      </c>
      <c r="AI50" s="569">
        <f t="shared" si="7"/>
        <v>0</v>
      </c>
      <c r="AK50" s="665"/>
      <c r="AL50" s="666"/>
      <c r="AM50" s="659"/>
      <c r="AN50" s="659"/>
      <c r="AO50" s="84"/>
    </row>
    <row r="51" spans="1:41" hidden="1">
      <c r="A51" s="573"/>
      <c r="B51" s="13"/>
      <c r="C51" s="341" t="s">
        <v>1412</v>
      </c>
      <c r="D51" s="341" t="s">
        <v>1410</v>
      </c>
      <c r="E51" s="379" t="s">
        <v>1411</v>
      </c>
      <c r="F51" s="8">
        <v>12</v>
      </c>
      <c r="G51" s="8"/>
      <c r="H51" s="413">
        <v>172</v>
      </c>
      <c r="I51" s="146">
        <f t="shared" si="8"/>
        <v>120.39999999999999</v>
      </c>
      <c r="J51" s="255">
        <f t="shared" si="9"/>
        <v>4.6307692307692303</v>
      </c>
      <c r="K51" s="8" t="s">
        <v>9</v>
      </c>
      <c r="L51" s="655" t="s">
        <v>3191</v>
      </c>
      <c r="M51" s="656" t="s">
        <v>6556</v>
      </c>
      <c r="N51" s="8" t="s">
        <v>10</v>
      </c>
      <c r="O51" s="426">
        <v>3.051475E-2</v>
      </c>
      <c r="P51" s="423">
        <v>27</v>
      </c>
      <c r="Q51" s="439">
        <v>11400</v>
      </c>
      <c r="R51" s="656" t="s">
        <v>3192</v>
      </c>
      <c r="S51" s="657" t="s">
        <v>3197</v>
      </c>
      <c r="T51" s="447"/>
      <c r="U51" s="550" t="s">
        <v>3194</v>
      </c>
      <c r="V51" s="507" t="s">
        <v>3195</v>
      </c>
      <c r="W51" s="609" t="s">
        <v>6245</v>
      </c>
      <c r="X51" s="169"/>
      <c r="Y51" s="71" t="s">
        <v>1011</v>
      </c>
      <c r="Z51" s="656" t="s">
        <v>6593</v>
      </c>
      <c r="AA51" s="658">
        <f t="shared" si="0"/>
        <v>0</v>
      </c>
      <c r="AB51" s="145">
        <f t="shared" si="10"/>
        <v>0</v>
      </c>
      <c r="AC51" s="257">
        <f t="shared" si="1"/>
        <v>0</v>
      </c>
      <c r="AD51" s="142">
        <f t="shared" si="2"/>
        <v>0</v>
      </c>
      <c r="AE51" s="143">
        <f t="shared" si="3"/>
        <v>0</v>
      </c>
      <c r="AF51" s="144" t="str">
        <f t="shared" si="4"/>
        <v/>
      </c>
      <c r="AG51" s="144" t="str">
        <f t="shared" si="5"/>
        <v/>
      </c>
      <c r="AH51" s="144">
        <f t="shared" si="6"/>
        <v>0</v>
      </c>
      <c r="AI51" s="569">
        <f t="shared" si="7"/>
        <v>0</v>
      </c>
      <c r="AK51" s="665"/>
      <c r="AL51" s="191"/>
      <c r="AM51" s="659"/>
      <c r="AN51" s="662"/>
      <c r="AO51" s="84"/>
    </row>
    <row r="52" spans="1:41">
      <c r="A52" s="573"/>
      <c r="B52" s="13">
        <v>7</v>
      </c>
      <c r="C52" s="341" t="s">
        <v>1413</v>
      </c>
      <c r="D52" s="341" t="s">
        <v>1414</v>
      </c>
      <c r="E52" s="379" t="s">
        <v>1415</v>
      </c>
      <c r="F52" s="8">
        <v>6</v>
      </c>
      <c r="G52" s="8"/>
      <c r="H52" s="413">
        <v>252</v>
      </c>
      <c r="I52" s="146">
        <f t="shared" si="8"/>
        <v>176.39999999999998</v>
      </c>
      <c r="J52" s="255">
        <f t="shared" si="9"/>
        <v>6.7846153846153836</v>
      </c>
      <c r="K52" s="8" t="s">
        <v>9</v>
      </c>
      <c r="L52" s="655" t="s">
        <v>3191</v>
      </c>
      <c r="M52" s="656" t="s">
        <v>6556</v>
      </c>
      <c r="N52" s="8" t="s">
        <v>10</v>
      </c>
      <c r="O52" s="426">
        <v>2.5624999999999998E-2</v>
      </c>
      <c r="P52" s="423">
        <v>18</v>
      </c>
      <c r="Q52" s="439">
        <v>7084</v>
      </c>
      <c r="R52" s="656" t="s">
        <v>3192</v>
      </c>
      <c r="S52" s="657" t="s">
        <v>3193</v>
      </c>
      <c r="T52" s="447"/>
      <c r="U52" s="548" t="s">
        <v>3198</v>
      </c>
      <c r="V52" s="507" t="s">
        <v>3199</v>
      </c>
      <c r="W52" s="609" t="s">
        <v>6245</v>
      </c>
      <c r="X52" s="169"/>
      <c r="Y52" s="71" t="s">
        <v>6572</v>
      </c>
      <c r="Z52" s="656" t="s">
        <v>6577</v>
      </c>
      <c r="AA52" s="658">
        <f t="shared" si="0"/>
        <v>0</v>
      </c>
      <c r="AB52" s="145">
        <f t="shared" si="10"/>
        <v>0</v>
      </c>
      <c r="AC52" s="257">
        <f t="shared" si="1"/>
        <v>0</v>
      </c>
      <c r="AD52" s="142">
        <f t="shared" si="2"/>
        <v>0</v>
      </c>
      <c r="AE52" s="143">
        <f t="shared" si="3"/>
        <v>0</v>
      </c>
      <c r="AF52" s="144" t="str">
        <f t="shared" si="4"/>
        <v/>
      </c>
      <c r="AG52" s="144" t="str">
        <f t="shared" si="5"/>
        <v/>
      </c>
      <c r="AH52" s="144">
        <f t="shared" si="6"/>
        <v>0</v>
      </c>
      <c r="AI52" s="569">
        <f t="shared" si="7"/>
        <v>0</v>
      </c>
      <c r="AK52" s="18"/>
      <c r="AL52" s="191"/>
      <c r="AM52" s="659"/>
      <c r="AN52" s="659"/>
      <c r="AO52" s="84"/>
    </row>
    <row r="53" spans="1:41" hidden="1">
      <c r="A53" s="573"/>
      <c r="B53" s="13"/>
      <c r="C53" s="341" t="s">
        <v>1416</v>
      </c>
      <c r="D53" s="341" t="s">
        <v>1414</v>
      </c>
      <c r="E53" s="379" t="s">
        <v>1415</v>
      </c>
      <c r="F53" s="8">
        <v>6</v>
      </c>
      <c r="G53" s="233"/>
      <c r="H53" s="413">
        <v>252</v>
      </c>
      <c r="I53" s="146">
        <f t="shared" si="8"/>
        <v>176.39999999999998</v>
      </c>
      <c r="J53" s="255">
        <f t="shared" si="9"/>
        <v>6.7846153846153836</v>
      </c>
      <c r="K53" s="8" t="s">
        <v>9</v>
      </c>
      <c r="L53" s="655" t="s">
        <v>3191</v>
      </c>
      <c r="M53" s="656" t="s">
        <v>6556</v>
      </c>
      <c r="N53" s="8" t="s">
        <v>10</v>
      </c>
      <c r="O53" s="426">
        <v>2.5624999999999998E-2</v>
      </c>
      <c r="P53" s="423">
        <v>18</v>
      </c>
      <c r="Q53" s="439">
        <v>7084</v>
      </c>
      <c r="R53" s="656" t="s">
        <v>3192</v>
      </c>
      <c r="S53" s="657" t="s">
        <v>3190</v>
      </c>
      <c r="T53" s="447"/>
      <c r="U53" s="548" t="s">
        <v>3198</v>
      </c>
      <c r="V53" s="507" t="s">
        <v>3199</v>
      </c>
      <c r="W53" s="609" t="s">
        <v>6245</v>
      </c>
      <c r="X53" s="169"/>
      <c r="Y53" s="71" t="s">
        <v>254</v>
      </c>
      <c r="Z53" s="656" t="s">
        <v>6593</v>
      </c>
      <c r="AA53" s="658">
        <f t="shared" si="0"/>
        <v>0</v>
      </c>
      <c r="AB53" s="145">
        <f t="shared" si="10"/>
        <v>0</v>
      </c>
      <c r="AC53" s="257">
        <f t="shared" si="1"/>
        <v>0</v>
      </c>
      <c r="AD53" s="142">
        <f t="shared" si="2"/>
        <v>0</v>
      </c>
      <c r="AE53" s="143">
        <f t="shared" si="3"/>
        <v>0</v>
      </c>
      <c r="AF53" s="144" t="str">
        <f t="shared" si="4"/>
        <v/>
      </c>
      <c r="AG53" s="144" t="str">
        <f t="shared" si="5"/>
        <v/>
      </c>
      <c r="AH53" s="144">
        <f t="shared" si="6"/>
        <v>0</v>
      </c>
      <c r="AI53" s="569">
        <f t="shared" si="7"/>
        <v>0</v>
      </c>
      <c r="AK53" s="18"/>
      <c r="AL53" s="191"/>
      <c r="AM53" s="659"/>
      <c r="AN53" s="659"/>
      <c r="AO53" s="84"/>
    </row>
    <row r="54" spans="1:41" hidden="1">
      <c r="A54" s="573"/>
      <c r="B54" s="13">
        <v>7</v>
      </c>
      <c r="C54" s="341" t="s">
        <v>1417</v>
      </c>
      <c r="D54" s="341" t="s">
        <v>1418</v>
      </c>
      <c r="E54" s="379" t="s">
        <v>1415</v>
      </c>
      <c r="F54" s="8">
        <v>6</v>
      </c>
      <c r="G54" s="136"/>
      <c r="H54" s="413">
        <v>265</v>
      </c>
      <c r="I54" s="146">
        <f t="shared" si="8"/>
        <v>185.5</v>
      </c>
      <c r="J54" s="255">
        <f t="shared" si="9"/>
        <v>7.134615384615385</v>
      </c>
      <c r="K54" s="8" t="s">
        <v>9</v>
      </c>
      <c r="L54" s="655" t="s">
        <v>3200</v>
      </c>
      <c r="M54" s="656" t="s">
        <v>6556</v>
      </c>
      <c r="N54" s="8" t="s">
        <v>10</v>
      </c>
      <c r="O54" s="426">
        <v>2.8509E-2</v>
      </c>
      <c r="P54" s="423">
        <v>18</v>
      </c>
      <c r="Q54" s="439">
        <v>7750</v>
      </c>
      <c r="R54" s="656" t="s">
        <v>3176</v>
      </c>
      <c r="S54" s="657" t="s">
        <v>3130</v>
      </c>
      <c r="T54" s="447"/>
      <c r="U54" s="551" t="s">
        <v>5248</v>
      </c>
      <c r="V54" s="530"/>
      <c r="W54" s="609" t="s">
        <v>6246</v>
      </c>
      <c r="X54" s="169"/>
      <c r="Y54" s="71" t="s">
        <v>1012</v>
      </c>
      <c r="Z54" s="656" t="s">
        <v>6593</v>
      </c>
      <c r="AA54" s="658">
        <f t="shared" si="0"/>
        <v>0</v>
      </c>
      <c r="AB54" s="145">
        <f t="shared" si="10"/>
        <v>0</v>
      </c>
      <c r="AC54" s="257">
        <f t="shared" si="1"/>
        <v>0</v>
      </c>
      <c r="AD54" s="142">
        <f t="shared" si="2"/>
        <v>0</v>
      </c>
      <c r="AE54" s="143">
        <f t="shared" si="3"/>
        <v>0</v>
      </c>
      <c r="AF54" s="144" t="str">
        <f t="shared" si="4"/>
        <v/>
      </c>
      <c r="AG54" s="144" t="str">
        <f t="shared" si="5"/>
        <v/>
      </c>
      <c r="AH54" s="144">
        <f t="shared" si="6"/>
        <v>0</v>
      </c>
      <c r="AI54" s="569">
        <f t="shared" si="7"/>
        <v>0</v>
      </c>
      <c r="AK54" s="18"/>
      <c r="AL54" s="191"/>
      <c r="AM54" s="659"/>
      <c r="AN54" s="659"/>
      <c r="AO54" s="84"/>
    </row>
    <row r="55" spans="1:41">
      <c r="A55" s="573"/>
      <c r="B55" s="13"/>
      <c r="C55" s="341" t="s">
        <v>1419</v>
      </c>
      <c r="D55" s="341" t="s">
        <v>1418</v>
      </c>
      <c r="E55" s="379" t="s">
        <v>1415</v>
      </c>
      <c r="F55" s="8">
        <v>6</v>
      </c>
      <c r="G55" s="235"/>
      <c r="H55" s="413">
        <v>265</v>
      </c>
      <c r="I55" s="146">
        <f t="shared" si="8"/>
        <v>185.5</v>
      </c>
      <c r="J55" s="255">
        <f t="shared" si="9"/>
        <v>7.134615384615385</v>
      </c>
      <c r="K55" s="8" t="s">
        <v>9</v>
      </c>
      <c r="L55" s="655" t="s">
        <v>3200</v>
      </c>
      <c r="M55" s="656" t="s">
        <v>6556</v>
      </c>
      <c r="N55" s="8" t="s">
        <v>10</v>
      </c>
      <c r="O55" s="426">
        <v>2.8509E-2</v>
      </c>
      <c r="P55" s="423">
        <v>18</v>
      </c>
      <c r="Q55" s="439">
        <v>7750</v>
      </c>
      <c r="R55" s="656" t="s">
        <v>3176</v>
      </c>
      <c r="S55" s="656" t="s">
        <v>3202</v>
      </c>
      <c r="T55" s="447"/>
      <c r="U55" s="551" t="s">
        <v>5248</v>
      </c>
      <c r="V55" s="530"/>
      <c r="W55" s="609" t="s">
        <v>6246</v>
      </c>
      <c r="X55" s="169"/>
      <c r="Y55" s="71" t="s">
        <v>254</v>
      </c>
      <c r="Z55" s="656" t="s">
        <v>6578</v>
      </c>
      <c r="AA55" s="658">
        <f t="shared" si="0"/>
        <v>0</v>
      </c>
      <c r="AB55" s="145">
        <f t="shared" si="10"/>
        <v>0</v>
      </c>
      <c r="AC55" s="257">
        <f t="shared" si="1"/>
        <v>0</v>
      </c>
      <c r="AD55" s="142">
        <f t="shared" si="2"/>
        <v>0</v>
      </c>
      <c r="AE55" s="143">
        <f t="shared" si="3"/>
        <v>0</v>
      </c>
      <c r="AF55" s="144" t="str">
        <f t="shared" si="4"/>
        <v/>
      </c>
      <c r="AG55" s="144" t="str">
        <f t="shared" si="5"/>
        <v/>
      </c>
      <c r="AH55" s="144">
        <f t="shared" si="6"/>
        <v>0</v>
      </c>
      <c r="AI55" s="569">
        <f t="shared" si="7"/>
        <v>0</v>
      </c>
      <c r="AK55" s="18"/>
      <c r="AL55" s="191"/>
      <c r="AM55" s="659"/>
      <c r="AN55" s="659"/>
      <c r="AO55" s="84"/>
    </row>
    <row r="56" spans="1:41" hidden="1">
      <c r="A56" s="573"/>
      <c r="B56" s="13"/>
      <c r="C56" s="341" t="s">
        <v>1420</v>
      </c>
      <c r="D56" s="341" t="s">
        <v>1421</v>
      </c>
      <c r="E56" s="379" t="s">
        <v>1422</v>
      </c>
      <c r="F56" s="8">
        <v>6</v>
      </c>
      <c r="G56" s="8"/>
      <c r="H56" s="413">
        <v>318</v>
      </c>
      <c r="I56" s="146">
        <f t="shared" si="8"/>
        <v>222.6</v>
      </c>
      <c r="J56" s="255">
        <f t="shared" si="9"/>
        <v>8.5615384615384613</v>
      </c>
      <c r="K56" s="8" t="s">
        <v>9</v>
      </c>
      <c r="L56" s="655" t="s">
        <v>3191</v>
      </c>
      <c r="M56" s="656" t="s">
        <v>6556</v>
      </c>
      <c r="N56" s="8" t="s">
        <v>10</v>
      </c>
      <c r="O56" s="426">
        <v>3.2911999999999997E-2</v>
      </c>
      <c r="P56" s="423">
        <v>9.6000000000000014</v>
      </c>
      <c r="Q56" s="439">
        <v>11604</v>
      </c>
      <c r="R56" s="656" t="s">
        <v>3176</v>
      </c>
      <c r="S56" s="657" t="s">
        <v>3130</v>
      </c>
      <c r="T56" s="447"/>
      <c r="U56" s="549" t="s">
        <v>5249</v>
      </c>
      <c r="V56" s="507" t="s">
        <v>3203</v>
      </c>
      <c r="W56" s="609" t="s">
        <v>6247</v>
      </c>
      <c r="X56" s="169"/>
      <c r="Y56" s="71" t="s">
        <v>254</v>
      </c>
      <c r="Z56" s="656" t="s">
        <v>6593</v>
      </c>
      <c r="AA56" s="658">
        <f t="shared" si="0"/>
        <v>0</v>
      </c>
      <c r="AB56" s="145">
        <f t="shared" si="10"/>
        <v>0</v>
      </c>
      <c r="AC56" s="257">
        <f t="shared" si="1"/>
        <v>0</v>
      </c>
      <c r="AD56" s="142">
        <f t="shared" si="2"/>
        <v>0</v>
      </c>
      <c r="AE56" s="143">
        <f t="shared" si="3"/>
        <v>0</v>
      </c>
      <c r="AF56" s="144" t="str">
        <f t="shared" si="4"/>
        <v/>
      </c>
      <c r="AG56" s="144" t="str">
        <f t="shared" si="5"/>
        <v/>
      </c>
      <c r="AH56" s="144">
        <f t="shared" si="6"/>
        <v>0</v>
      </c>
      <c r="AI56" s="569">
        <f t="shared" si="7"/>
        <v>0</v>
      </c>
      <c r="AK56" s="18"/>
      <c r="AL56" s="191"/>
      <c r="AM56" s="659"/>
      <c r="AN56" s="659"/>
      <c r="AO56" s="84"/>
    </row>
    <row r="57" spans="1:41">
      <c r="A57" s="573"/>
      <c r="B57" s="338"/>
      <c r="C57" s="370" t="s">
        <v>1423</v>
      </c>
      <c r="D57" s="370" t="s">
        <v>1421</v>
      </c>
      <c r="E57" s="397" t="s">
        <v>1422</v>
      </c>
      <c r="F57" s="232">
        <v>6</v>
      </c>
      <c r="G57" s="8"/>
      <c r="H57" s="415">
        <v>318</v>
      </c>
      <c r="I57" s="146">
        <f t="shared" si="8"/>
        <v>222.6</v>
      </c>
      <c r="J57" s="255">
        <f t="shared" si="9"/>
        <v>8.5615384615384613</v>
      </c>
      <c r="K57" s="232" t="s">
        <v>9</v>
      </c>
      <c r="L57" s="667" t="s">
        <v>3191</v>
      </c>
      <c r="M57" s="656" t="s">
        <v>6556</v>
      </c>
      <c r="N57" s="232" t="s">
        <v>10</v>
      </c>
      <c r="O57" s="430">
        <v>3.2911999999999997E-2</v>
      </c>
      <c r="P57" s="436">
        <v>9.6000000000000014</v>
      </c>
      <c r="Q57" s="445">
        <v>11604</v>
      </c>
      <c r="R57" s="656" t="s">
        <v>3176</v>
      </c>
      <c r="S57" s="656" t="s">
        <v>3202</v>
      </c>
      <c r="T57" s="474"/>
      <c r="U57" s="549" t="s">
        <v>5249</v>
      </c>
      <c r="V57" s="513" t="s">
        <v>3203</v>
      </c>
      <c r="W57" s="609" t="s">
        <v>6247</v>
      </c>
      <c r="X57" s="169"/>
      <c r="Y57" s="71" t="s">
        <v>1011</v>
      </c>
      <c r="Z57" s="656" t="s">
        <v>6578</v>
      </c>
      <c r="AA57" s="658">
        <f t="shared" si="0"/>
        <v>0</v>
      </c>
      <c r="AB57" s="145">
        <f t="shared" si="10"/>
        <v>0</v>
      </c>
      <c r="AC57" s="257">
        <f t="shared" si="1"/>
        <v>0</v>
      </c>
      <c r="AD57" s="142">
        <f t="shared" si="2"/>
        <v>0</v>
      </c>
      <c r="AE57" s="143">
        <f t="shared" si="3"/>
        <v>0</v>
      </c>
      <c r="AF57" s="144" t="str">
        <f t="shared" si="4"/>
        <v/>
      </c>
      <c r="AG57" s="144" t="str">
        <f t="shared" si="5"/>
        <v/>
      </c>
      <c r="AH57" s="144">
        <f t="shared" si="6"/>
        <v>0</v>
      </c>
      <c r="AI57" s="569">
        <f t="shared" si="7"/>
        <v>0</v>
      </c>
      <c r="AK57" s="18"/>
      <c r="AL57" s="191"/>
      <c r="AM57" s="659"/>
      <c r="AN57" s="662"/>
      <c r="AO57" s="84"/>
    </row>
    <row r="58" spans="1:41" ht="15.75" hidden="1">
      <c r="A58" s="5" t="s">
        <v>6054</v>
      </c>
      <c r="B58" s="13"/>
      <c r="C58" s="348"/>
      <c r="D58" s="341"/>
      <c r="E58" s="379"/>
      <c r="F58" s="8"/>
      <c r="G58" s="233"/>
      <c r="H58" s="413"/>
      <c r="I58" s="410"/>
      <c r="J58" s="565"/>
      <c r="K58" s="346"/>
      <c r="L58" s="655"/>
      <c r="M58" s="656"/>
      <c r="N58" s="346"/>
      <c r="O58" s="346"/>
      <c r="P58" s="423"/>
      <c r="Q58" s="402"/>
      <c r="R58" s="656" t="s">
        <v>1015</v>
      </c>
      <c r="S58" s="656" t="s">
        <v>1015</v>
      </c>
      <c r="T58" s="425"/>
      <c r="U58" s="478"/>
      <c r="V58" s="504"/>
      <c r="W58" s="425"/>
      <c r="X58" s="137"/>
      <c r="Y58" s="71" t="s">
        <v>1015</v>
      </c>
      <c r="Z58" s="656"/>
      <c r="AA58" s="668"/>
      <c r="AB58" s="195"/>
      <c r="AC58" s="142"/>
      <c r="AD58" s="142"/>
      <c r="AE58" s="143"/>
      <c r="AF58" s="144"/>
      <c r="AG58" s="144"/>
      <c r="AH58" s="144"/>
      <c r="AI58" s="569"/>
      <c r="AK58" s="665"/>
      <c r="AL58" s="191"/>
      <c r="AM58" s="659"/>
      <c r="AN58" s="659"/>
      <c r="AO58" s="84"/>
    </row>
    <row r="59" spans="1:41" hidden="1">
      <c r="A59" s="573"/>
      <c r="B59" s="339"/>
      <c r="C59" s="371" t="s">
        <v>1424</v>
      </c>
      <c r="D59" s="371" t="s">
        <v>285</v>
      </c>
      <c r="E59" s="398" t="s">
        <v>97</v>
      </c>
      <c r="F59" s="235">
        <v>1</v>
      </c>
      <c r="G59" s="136"/>
      <c r="H59" s="416">
        <v>1401</v>
      </c>
      <c r="I59" s="146">
        <f t="shared" si="8"/>
        <v>980.69999999999993</v>
      </c>
      <c r="J59" s="255">
        <f t="shared" si="9"/>
        <v>37.719230769230769</v>
      </c>
      <c r="K59" s="235" t="s">
        <v>3145</v>
      </c>
      <c r="L59" s="669"/>
      <c r="M59" s="656" t="s">
        <v>6557</v>
      </c>
      <c r="N59" s="235" t="s">
        <v>10</v>
      </c>
      <c r="O59" s="431">
        <v>1.7159999999999998E-2</v>
      </c>
      <c r="P59" s="437">
        <v>1112</v>
      </c>
      <c r="Q59" s="446">
        <v>4800</v>
      </c>
      <c r="R59" s="656" t="s">
        <v>3205</v>
      </c>
      <c r="S59" s="656" t="s">
        <v>1015</v>
      </c>
      <c r="T59" s="475"/>
      <c r="U59" s="548" t="s">
        <v>3206</v>
      </c>
      <c r="V59" s="547"/>
      <c r="W59" s="425" t="s">
        <v>6248</v>
      </c>
      <c r="X59" s="169"/>
      <c r="Y59" s="71" t="s">
        <v>1011</v>
      </c>
      <c r="Z59" s="656" t="s">
        <v>6595</v>
      </c>
      <c r="AA59" s="658">
        <f t="shared" si="0"/>
        <v>0</v>
      </c>
      <c r="AB59" s="145">
        <f t="shared" si="10"/>
        <v>0</v>
      </c>
      <c r="AC59" s="257">
        <f t="shared" si="1"/>
        <v>0</v>
      </c>
      <c r="AD59" s="142">
        <f t="shared" si="2"/>
        <v>0</v>
      </c>
      <c r="AE59" s="143">
        <f t="shared" si="3"/>
        <v>0</v>
      </c>
      <c r="AF59" s="144" t="str">
        <f t="shared" si="4"/>
        <v/>
      </c>
      <c r="AG59" s="144" t="str">
        <f t="shared" si="5"/>
        <v/>
      </c>
      <c r="AH59" s="144">
        <f t="shared" si="6"/>
        <v>0</v>
      </c>
      <c r="AI59" s="569">
        <f t="shared" si="7"/>
        <v>0</v>
      </c>
      <c r="AK59" s="665"/>
      <c r="AL59" s="191"/>
      <c r="AM59" s="659"/>
      <c r="AN59" s="659"/>
      <c r="AO59" s="84"/>
    </row>
    <row r="60" spans="1:41" hidden="1">
      <c r="A60" s="573"/>
      <c r="B60" s="13"/>
      <c r="C60" s="341" t="s">
        <v>1425</v>
      </c>
      <c r="D60" s="341" t="s">
        <v>286</v>
      </c>
      <c r="E60" s="379" t="s">
        <v>97</v>
      </c>
      <c r="F60" s="8">
        <v>1</v>
      </c>
      <c r="G60" s="235"/>
      <c r="H60" s="413">
        <v>2930</v>
      </c>
      <c r="I60" s="146">
        <f t="shared" si="8"/>
        <v>2051</v>
      </c>
      <c r="J60" s="255">
        <f t="shared" si="9"/>
        <v>78.884615384615387</v>
      </c>
      <c r="K60" s="8" t="s">
        <v>3207</v>
      </c>
      <c r="L60" s="655"/>
      <c r="M60" s="656" t="s">
        <v>6557</v>
      </c>
      <c r="N60" s="8" t="s">
        <v>3208</v>
      </c>
      <c r="O60" s="426">
        <v>4.104E-2</v>
      </c>
      <c r="P60" s="423">
        <v>2913</v>
      </c>
      <c r="Q60" s="439">
        <v>14600</v>
      </c>
      <c r="R60" s="656" t="s">
        <v>3205</v>
      </c>
      <c r="S60" s="656" t="s">
        <v>1015</v>
      </c>
      <c r="T60" s="447"/>
      <c r="U60" s="548" t="s">
        <v>3209</v>
      </c>
      <c r="V60" s="530"/>
      <c r="W60" s="425" t="s">
        <v>6249</v>
      </c>
      <c r="X60" s="169"/>
      <c r="Y60" s="71" t="s">
        <v>1011</v>
      </c>
      <c r="Z60" s="656" t="s">
        <v>6595</v>
      </c>
      <c r="AA60" s="658">
        <f t="shared" si="0"/>
        <v>0</v>
      </c>
      <c r="AB60" s="145">
        <f t="shared" si="10"/>
        <v>0</v>
      </c>
      <c r="AC60" s="257">
        <f t="shared" si="1"/>
        <v>0</v>
      </c>
      <c r="AD60" s="142">
        <f t="shared" si="2"/>
        <v>0</v>
      </c>
      <c r="AE60" s="143">
        <f t="shared" si="3"/>
        <v>0</v>
      </c>
      <c r="AF60" s="144" t="str">
        <f t="shared" si="4"/>
        <v/>
      </c>
      <c r="AG60" s="144">
        <f t="shared" si="5"/>
        <v>0</v>
      </c>
      <c r="AH60" s="144" t="str">
        <f t="shared" si="6"/>
        <v/>
      </c>
      <c r="AI60" s="569">
        <f t="shared" si="7"/>
        <v>0</v>
      </c>
      <c r="AK60" s="18"/>
      <c r="AL60" s="84"/>
      <c r="AM60" s="659"/>
      <c r="AN60" s="659"/>
      <c r="AO60" s="84"/>
    </row>
    <row r="61" spans="1:41" hidden="1">
      <c r="A61" s="573"/>
      <c r="B61" s="13"/>
      <c r="C61" s="341" t="s">
        <v>1426</v>
      </c>
      <c r="D61" s="341" t="s">
        <v>1427</v>
      </c>
      <c r="E61" s="379" t="s">
        <v>287</v>
      </c>
      <c r="F61" s="8">
        <v>40</v>
      </c>
      <c r="G61" s="8"/>
      <c r="H61" s="413">
        <v>148</v>
      </c>
      <c r="I61" s="146">
        <f t="shared" si="8"/>
        <v>103.6</v>
      </c>
      <c r="J61" s="255">
        <f t="shared" si="9"/>
        <v>3.9846153846153842</v>
      </c>
      <c r="K61" s="8" t="s">
        <v>9</v>
      </c>
      <c r="L61" s="655"/>
      <c r="M61" s="656" t="s">
        <v>6557</v>
      </c>
      <c r="N61" s="8" t="s">
        <v>10</v>
      </c>
      <c r="O61" s="426">
        <v>4.9103999999999995E-2</v>
      </c>
      <c r="P61" s="423">
        <v>2920</v>
      </c>
      <c r="Q61" s="439">
        <v>10020</v>
      </c>
      <c r="R61" s="657" t="s">
        <v>3160</v>
      </c>
      <c r="S61" s="657" t="s">
        <v>3315</v>
      </c>
      <c r="T61" s="447"/>
      <c r="U61" s="550" t="s">
        <v>3210</v>
      </c>
      <c r="V61" s="530"/>
      <c r="W61" s="607" t="s">
        <v>6250</v>
      </c>
      <c r="X61" s="169"/>
      <c r="Y61" s="71" t="s">
        <v>1011</v>
      </c>
      <c r="Z61" s="656" t="s">
        <v>6595</v>
      </c>
      <c r="AA61" s="658">
        <f t="shared" si="0"/>
        <v>0</v>
      </c>
      <c r="AB61" s="145">
        <f t="shared" si="10"/>
        <v>0</v>
      </c>
      <c r="AC61" s="257">
        <f t="shared" si="1"/>
        <v>0</v>
      </c>
      <c r="AD61" s="142">
        <f t="shared" si="2"/>
        <v>0</v>
      </c>
      <c r="AE61" s="143">
        <f t="shared" si="3"/>
        <v>0</v>
      </c>
      <c r="AF61" s="144" t="str">
        <f t="shared" si="4"/>
        <v/>
      </c>
      <c r="AG61" s="144" t="str">
        <f t="shared" si="5"/>
        <v/>
      </c>
      <c r="AH61" s="144">
        <f t="shared" si="6"/>
        <v>0</v>
      </c>
      <c r="AI61" s="569">
        <f t="shared" si="7"/>
        <v>0</v>
      </c>
      <c r="AK61" s="18"/>
      <c r="AL61" s="84"/>
      <c r="AM61" s="659"/>
      <c r="AN61" s="659"/>
      <c r="AO61" s="84"/>
    </row>
    <row r="62" spans="1:41" hidden="1">
      <c r="A62" s="573"/>
      <c r="B62" s="13"/>
      <c r="C62" s="341" t="s">
        <v>1428</v>
      </c>
      <c r="D62" s="341" t="s">
        <v>1427</v>
      </c>
      <c r="E62" s="379" t="s">
        <v>287</v>
      </c>
      <c r="F62" s="8">
        <v>40</v>
      </c>
      <c r="G62" s="8"/>
      <c r="H62" s="413">
        <v>148</v>
      </c>
      <c r="I62" s="146">
        <f t="shared" si="8"/>
        <v>103.6</v>
      </c>
      <c r="J62" s="255">
        <f t="shared" si="9"/>
        <v>3.9846153846153842</v>
      </c>
      <c r="K62" s="8" t="s">
        <v>9</v>
      </c>
      <c r="L62" s="655"/>
      <c r="M62" s="656" t="s">
        <v>6557</v>
      </c>
      <c r="N62" s="8" t="s">
        <v>10</v>
      </c>
      <c r="O62" s="426">
        <v>4.9103999999999995E-2</v>
      </c>
      <c r="P62" s="423">
        <v>2920</v>
      </c>
      <c r="Q62" s="439">
        <v>10020</v>
      </c>
      <c r="R62" s="657" t="s">
        <v>3160</v>
      </c>
      <c r="S62" s="657" t="s">
        <v>3183</v>
      </c>
      <c r="T62" s="447"/>
      <c r="U62" s="550" t="s">
        <v>3210</v>
      </c>
      <c r="V62" s="530"/>
      <c r="W62" s="607" t="s">
        <v>6250</v>
      </c>
      <c r="X62" s="169"/>
      <c r="Y62" s="71" t="s">
        <v>1011</v>
      </c>
      <c r="Z62" s="656" t="s">
        <v>6595</v>
      </c>
      <c r="AA62" s="658">
        <f t="shared" si="0"/>
        <v>0</v>
      </c>
      <c r="AB62" s="145">
        <f t="shared" si="10"/>
        <v>0</v>
      </c>
      <c r="AC62" s="257">
        <f t="shared" si="1"/>
        <v>0</v>
      </c>
      <c r="AD62" s="142">
        <f t="shared" si="2"/>
        <v>0</v>
      </c>
      <c r="AE62" s="143">
        <f t="shared" si="3"/>
        <v>0</v>
      </c>
      <c r="AF62" s="144" t="str">
        <f t="shared" si="4"/>
        <v/>
      </c>
      <c r="AG62" s="144" t="str">
        <f t="shared" si="5"/>
        <v/>
      </c>
      <c r="AH62" s="144">
        <f t="shared" si="6"/>
        <v>0</v>
      </c>
      <c r="AI62" s="569">
        <f t="shared" si="7"/>
        <v>0</v>
      </c>
      <c r="AK62" s="18"/>
      <c r="AL62" s="84"/>
      <c r="AM62" s="659"/>
      <c r="AN62" s="659"/>
      <c r="AO62" s="84"/>
    </row>
    <row r="63" spans="1:41" hidden="1">
      <c r="A63" s="573"/>
      <c r="B63" s="13"/>
      <c r="C63" s="341" t="s">
        <v>1429</v>
      </c>
      <c r="D63" s="341" t="s">
        <v>1430</v>
      </c>
      <c r="E63" s="379" t="s">
        <v>99</v>
      </c>
      <c r="F63" s="8">
        <v>20</v>
      </c>
      <c r="G63" s="8"/>
      <c r="H63" s="413">
        <v>300</v>
      </c>
      <c r="I63" s="146">
        <f t="shared" si="8"/>
        <v>210</v>
      </c>
      <c r="J63" s="255">
        <f t="shared" si="9"/>
        <v>8.0769230769230766</v>
      </c>
      <c r="K63" s="8" t="s">
        <v>3145</v>
      </c>
      <c r="L63" s="655"/>
      <c r="M63" s="656" t="s">
        <v>6557</v>
      </c>
      <c r="N63" s="8" t="s">
        <v>10</v>
      </c>
      <c r="O63" s="426">
        <v>7.6941999999999997E-2</v>
      </c>
      <c r="P63" s="423">
        <v>4640</v>
      </c>
      <c r="Q63" s="439">
        <v>14180</v>
      </c>
      <c r="R63" s="656" t="s">
        <v>3246</v>
      </c>
      <c r="S63" s="657" t="s">
        <v>3315</v>
      </c>
      <c r="T63" s="447"/>
      <c r="U63" s="549" t="s">
        <v>3210</v>
      </c>
      <c r="V63" s="530"/>
      <c r="W63" s="425" t="s">
        <v>6251</v>
      </c>
      <c r="X63" s="169"/>
      <c r="Y63" s="71" t="s">
        <v>1011</v>
      </c>
      <c r="Z63" s="656" t="s">
        <v>6595</v>
      </c>
      <c r="AA63" s="658">
        <f t="shared" si="0"/>
        <v>0</v>
      </c>
      <c r="AB63" s="145">
        <f t="shared" si="10"/>
        <v>0</v>
      </c>
      <c r="AC63" s="257">
        <f t="shared" si="1"/>
        <v>0</v>
      </c>
      <c r="AD63" s="142">
        <f t="shared" si="2"/>
        <v>0</v>
      </c>
      <c r="AE63" s="143">
        <f t="shared" si="3"/>
        <v>0</v>
      </c>
      <c r="AF63" s="144" t="str">
        <f t="shared" si="4"/>
        <v/>
      </c>
      <c r="AG63" s="144" t="str">
        <f t="shared" si="5"/>
        <v/>
      </c>
      <c r="AH63" s="144">
        <f t="shared" si="6"/>
        <v>0</v>
      </c>
      <c r="AI63" s="569">
        <f t="shared" si="7"/>
        <v>0</v>
      </c>
      <c r="AK63" s="18"/>
      <c r="AL63" s="84"/>
      <c r="AM63" s="659"/>
      <c r="AN63" s="659"/>
      <c r="AO63" s="84"/>
    </row>
    <row r="64" spans="1:41" hidden="1">
      <c r="A64" s="573"/>
      <c r="B64" s="13"/>
      <c r="C64" s="341" t="s">
        <v>6561</v>
      </c>
      <c r="D64" s="341" t="s">
        <v>1430</v>
      </c>
      <c r="E64" s="379" t="s">
        <v>99</v>
      </c>
      <c r="F64" s="8">
        <v>20</v>
      </c>
      <c r="G64" s="8"/>
      <c r="H64" s="413">
        <v>300</v>
      </c>
      <c r="I64" s="146">
        <f t="shared" si="8"/>
        <v>210</v>
      </c>
      <c r="J64" s="255">
        <f t="shared" si="9"/>
        <v>8.0769230769230766</v>
      </c>
      <c r="K64" s="8" t="s">
        <v>3145</v>
      </c>
      <c r="L64" s="655"/>
      <c r="M64" s="656" t="s">
        <v>6557</v>
      </c>
      <c r="N64" s="8" t="s">
        <v>10</v>
      </c>
      <c r="O64" s="426">
        <v>7.6941999999999997E-2</v>
      </c>
      <c r="P64" s="423">
        <v>4640</v>
      </c>
      <c r="Q64" s="439">
        <v>14180</v>
      </c>
      <c r="R64" s="656" t="s">
        <v>3246</v>
      </c>
      <c r="S64" s="657" t="s">
        <v>3183</v>
      </c>
      <c r="T64" s="447"/>
      <c r="U64" s="549" t="s">
        <v>3210</v>
      </c>
      <c r="V64" s="530"/>
      <c r="W64" s="425" t="s">
        <v>6251</v>
      </c>
      <c r="X64" s="169"/>
      <c r="Y64" s="71" t="s">
        <v>1011</v>
      </c>
      <c r="Z64" s="656" t="s">
        <v>6595</v>
      </c>
      <c r="AA64" s="658">
        <f t="shared" si="0"/>
        <v>0</v>
      </c>
      <c r="AB64" s="145">
        <f t="shared" si="10"/>
        <v>0</v>
      </c>
      <c r="AC64" s="257">
        <f t="shared" si="1"/>
        <v>0</v>
      </c>
      <c r="AD64" s="142">
        <f t="shared" si="2"/>
        <v>0</v>
      </c>
      <c r="AE64" s="143">
        <f t="shared" si="3"/>
        <v>0</v>
      </c>
      <c r="AF64" s="144" t="str">
        <f t="shared" si="4"/>
        <v/>
      </c>
      <c r="AG64" s="144" t="str">
        <f t="shared" si="5"/>
        <v/>
      </c>
      <c r="AH64" s="144">
        <f t="shared" si="6"/>
        <v>0</v>
      </c>
      <c r="AI64" s="569">
        <f t="shared" si="7"/>
        <v>0</v>
      </c>
      <c r="AK64" s="18"/>
      <c r="AL64" s="191"/>
      <c r="AM64" s="659"/>
      <c r="AN64" s="659"/>
      <c r="AO64" s="84"/>
    </row>
    <row r="65" spans="1:41" hidden="1">
      <c r="B65" s="13"/>
      <c r="C65" s="341" t="s">
        <v>1431</v>
      </c>
      <c r="D65" s="341" t="s">
        <v>288</v>
      </c>
      <c r="E65" s="379" t="s">
        <v>97</v>
      </c>
      <c r="F65" s="8">
        <v>1</v>
      </c>
      <c r="G65" s="8"/>
      <c r="H65" s="413">
        <v>2471</v>
      </c>
      <c r="I65" s="146">
        <f t="shared" si="8"/>
        <v>1729.6999999999998</v>
      </c>
      <c r="J65" s="255">
        <f t="shared" si="9"/>
        <v>66.526923076923069</v>
      </c>
      <c r="K65" s="8" t="s">
        <v>3207</v>
      </c>
      <c r="L65" s="655"/>
      <c r="M65" s="656" t="s">
        <v>6557</v>
      </c>
      <c r="N65" s="8" t="s">
        <v>3208</v>
      </c>
      <c r="O65" s="426">
        <v>3.6252E-2</v>
      </c>
      <c r="P65" s="423">
        <v>1780</v>
      </c>
      <c r="Q65" s="439">
        <v>13400</v>
      </c>
      <c r="R65" s="656" t="s">
        <v>3214</v>
      </c>
      <c r="S65" s="656" t="s">
        <v>1015</v>
      </c>
      <c r="T65" s="447"/>
      <c r="U65" s="548" t="s">
        <v>3215</v>
      </c>
      <c r="V65" s="530"/>
      <c r="W65" s="607" t="s">
        <v>6252</v>
      </c>
      <c r="X65" s="169"/>
      <c r="Y65" s="71" t="s">
        <v>1011</v>
      </c>
      <c r="Z65" s="656" t="s">
        <v>6595</v>
      </c>
      <c r="AA65" s="658">
        <f t="shared" si="0"/>
        <v>0</v>
      </c>
      <c r="AB65" s="145">
        <f t="shared" si="10"/>
        <v>0</v>
      </c>
      <c r="AC65" s="257">
        <f t="shared" si="1"/>
        <v>0</v>
      </c>
      <c r="AD65" s="142">
        <f t="shared" si="2"/>
        <v>0</v>
      </c>
      <c r="AE65" s="143">
        <f t="shared" si="3"/>
        <v>0</v>
      </c>
      <c r="AF65" s="144" t="str">
        <f t="shared" si="4"/>
        <v/>
      </c>
      <c r="AG65" s="144">
        <f t="shared" si="5"/>
        <v>0</v>
      </c>
      <c r="AH65" s="144" t="str">
        <f t="shared" si="6"/>
        <v/>
      </c>
      <c r="AI65" s="569">
        <f t="shared" si="7"/>
        <v>0</v>
      </c>
      <c r="AK65" s="18"/>
      <c r="AL65" s="191"/>
      <c r="AM65" s="659"/>
      <c r="AN65" s="659"/>
      <c r="AO65" s="84"/>
    </row>
    <row r="66" spans="1:41" ht="15.75">
      <c r="A66" s="5" t="s">
        <v>6055</v>
      </c>
      <c r="B66" s="13"/>
      <c r="C66" s="348"/>
      <c r="D66" s="341"/>
      <c r="E66" s="379"/>
      <c r="F66" s="8"/>
      <c r="G66" s="8"/>
      <c r="H66" s="413"/>
      <c r="I66" s="410"/>
      <c r="J66" s="565"/>
      <c r="K66" s="346"/>
      <c r="L66" s="655"/>
      <c r="M66" s="656"/>
      <c r="N66" s="346"/>
      <c r="O66" s="346"/>
      <c r="P66" s="423"/>
      <c r="Q66" s="402"/>
      <c r="R66" s="656" t="s">
        <v>1015</v>
      </c>
      <c r="S66" s="656" t="s">
        <v>1015</v>
      </c>
      <c r="T66" s="425"/>
      <c r="U66" s="478"/>
      <c r="V66" s="504"/>
      <c r="W66" s="425"/>
      <c r="X66" s="137"/>
      <c r="Y66" s="71" t="s">
        <v>1015</v>
      </c>
      <c r="Z66" s="656" t="s">
        <v>6592</v>
      </c>
      <c r="AA66" s="668"/>
      <c r="AB66" s="195"/>
      <c r="AC66" s="142"/>
      <c r="AD66" s="142"/>
      <c r="AE66" s="143"/>
      <c r="AF66" s="144"/>
      <c r="AG66" s="144"/>
      <c r="AH66" s="144"/>
      <c r="AI66" s="569"/>
      <c r="AK66" s="18"/>
      <c r="AL66" s="84"/>
      <c r="AM66" s="659"/>
      <c r="AN66" s="659"/>
      <c r="AO66" s="84"/>
    </row>
    <row r="67" spans="1:41">
      <c r="A67" s="573"/>
      <c r="B67" s="13"/>
      <c r="C67" s="341" t="s">
        <v>1432</v>
      </c>
      <c r="D67" s="341" t="s">
        <v>1433</v>
      </c>
      <c r="E67" s="379" t="s">
        <v>1434</v>
      </c>
      <c r="F67" s="8">
        <v>80</v>
      </c>
      <c r="G67" s="8"/>
      <c r="H67" s="413">
        <v>40</v>
      </c>
      <c r="I67" s="146">
        <f t="shared" si="8"/>
        <v>28</v>
      </c>
      <c r="J67" s="255">
        <f t="shared" si="9"/>
        <v>1.0769230769230769</v>
      </c>
      <c r="K67" s="8" t="s">
        <v>3145</v>
      </c>
      <c r="L67" s="670" t="s">
        <v>3217</v>
      </c>
      <c r="M67" s="656" t="s">
        <v>6556</v>
      </c>
      <c r="N67" s="8" t="s">
        <v>10</v>
      </c>
      <c r="O67" s="426">
        <v>3.5153999999999998E-2</v>
      </c>
      <c r="P67" s="423">
        <v>3247</v>
      </c>
      <c r="Q67" s="402">
        <v>14000</v>
      </c>
      <c r="R67" s="656" t="s">
        <v>3218</v>
      </c>
      <c r="S67" s="656" t="s">
        <v>1015</v>
      </c>
      <c r="T67" s="447">
        <v>305</v>
      </c>
      <c r="U67" s="548" t="s">
        <v>3219</v>
      </c>
      <c r="V67" s="514" t="s">
        <v>3220</v>
      </c>
      <c r="W67" s="607" t="s">
        <v>6253</v>
      </c>
      <c r="X67" s="169"/>
      <c r="Y67" s="71" t="s">
        <v>1012</v>
      </c>
      <c r="Z67" s="656" t="s">
        <v>6578</v>
      </c>
      <c r="AA67" s="658">
        <f t="shared" si="0"/>
        <v>0</v>
      </c>
      <c r="AB67" s="145">
        <f t="shared" si="10"/>
        <v>0</v>
      </c>
      <c r="AC67" s="257">
        <f t="shared" si="1"/>
        <v>0</v>
      </c>
      <c r="AD67" s="142">
        <f t="shared" si="2"/>
        <v>0</v>
      </c>
      <c r="AE67" s="143">
        <f t="shared" si="3"/>
        <v>0</v>
      </c>
      <c r="AF67" s="144" t="str">
        <f t="shared" si="4"/>
        <v/>
      </c>
      <c r="AG67" s="144" t="str">
        <f t="shared" si="5"/>
        <v/>
      </c>
      <c r="AH67" s="144">
        <f t="shared" si="6"/>
        <v>0</v>
      </c>
      <c r="AI67" s="569">
        <f t="shared" si="7"/>
        <v>0</v>
      </c>
      <c r="AK67" s="18"/>
      <c r="AL67" s="84"/>
      <c r="AM67" s="659"/>
      <c r="AN67" s="659"/>
      <c r="AO67" s="84"/>
    </row>
    <row r="68" spans="1:41">
      <c r="A68" s="573"/>
      <c r="B68" s="13"/>
      <c r="C68" s="344" t="s">
        <v>1435</v>
      </c>
      <c r="D68" s="344" t="s">
        <v>1436</v>
      </c>
      <c r="E68" s="379" t="s">
        <v>1437</v>
      </c>
      <c r="F68" s="8">
        <v>72</v>
      </c>
      <c r="G68" s="8"/>
      <c r="H68" s="413">
        <v>47</v>
      </c>
      <c r="I68" s="146">
        <f t="shared" si="8"/>
        <v>32.9</v>
      </c>
      <c r="J68" s="255">
        <f t="shared" si="9"/>
        <v>1.2653846153846153</v>
      </c>
      <c r="K68" s="8" t="s">
        <v>3145</v>
      </c>
      <c r="L68" s="670" t="s">
        <v>3217</v>
      </c>
      <c r="M68" s="656" t="s">
        <v>6556</v>
      </c>
      <c r="N68" s="8" t="s">
        <v>10</v>
      </c>
      <c r="O68" s="426">
        <v>2.1043360000000001E-2</v>
      </c>
      <c r="P68" s="423">
        <v>6336</v>
      </c>
      <c r="Q68" s="402">
        <v>19000</v>
      </c>
      <c r="R68" s="656" t="s">
        <v>3222</v>
      </c>
      <c r="S68" s="656" t="s">
        <v>1015</v>
      </c>
      <c r="T68" s="447">
        <v>210</v>
      </c>
      <c r="U68" s="549" t="s">
        <v>5250</v>
      </c>
      <c r="V68" s="514" t="s">
        <v>3223</v>
      </c>
      <c r="W68" s="607" t="s">
        <v>6254</v>
      </c>
      <c r="X68" s="169"/>
      <c r="Y68" s="71" t="s">
        <v>6572</v>
      </c>
      <c r="Z68" s="656" t="s">
        <v>6578</v>
      </c>
      <c r="AA68" s="658">
        <f t="shared" si="0"/>
        <v>0</v>
      </c>
      <c r="AB68" s="145">
        <f t="shared" si="10"/>
        <v>0</v>
      </c>
      <c r="AC68" s="257">
        <f t="shared" si="1"/>
        <v>0</v>
      </c>
      <c r="AD68" s="142">
        <f t="shared" si="2"/>
        <v>0</v>
      </c>
      <c r="AE68" s="143">
        <f t="shared" si="3"/>
        <v>0</v>
      </c>
      <c r="AF68" s="144" t="str">
        <f t="shared" si="4"/>
        <v/>
      </c>
      <c r="AG68" s="144" t="str">
        <f t="shared" si="5"/>
        <v/>
      </c>
      <c r="AH68" s="144">
        <f t="shared" si="6"/>
        <v>0</v>
      </c>
      <c r="AI68" s="569">
        <f t="shared" si="7"/>
        <v>0</v>
      </c>
      <c r="AK68" s="665"/>
      <c r="AL68" s="191"/>
      <c r="AM68" s="659"/>
      <c r="AN68" s="662"/>
      <c r="AO68" s="84"/>
    </row>
    <row r="69" spans="1:41">
      <c r="A69" s="573"/>
      <c r="B69" s="13"/>
      <c r="C69" s="341" t="s">
        <v>1438</v>
      </c>
      <c r="D69" s="341" t="s">
        <v>1439</v>
      </c>
      <c r="E69" s="379" t="s">
        <v>1440</v>
      </c>
      <c r="F69" s="8">
        <v>10</v>
      </c>
      <c r="G69" s="233"/>
      <c r="H69" s="413">
        <v>242</v>
      </c>
      <c r="I69" s="146">
        <f t="shared" si="8"/>
        <v>169.39999999999998</v>
      </c>
      <c r="J69" s="255">
        <f t="shared" si="9"/>
        <v>6.5153846153846144</v>
      </c>
      <c r="K69" s="8" t="s">
        <v>9</v>
      </c>
      <c r="L69" s="655" t="s">
        <v>3225</v>
      </c>
      <c r="M69" s="656" t="s">
        <v>6556</v>
      </c>
      <c r="N69" s="8" t="s">
        <v>10</v>
      </c>
      <c r="O69" s="426">
        <v>1.8661999999999998E-2</v>
      </c>
      <c r="P69" s="423">
        <v>5437</v>
      </c>
      <c r="Q69" s="402">
        <v>12870</v>
      </c>
      <c r="R69" s="656" t="s">
        <v>3226</v>
      </c>
      <c r="S69" s="656" t="s">
        <v>6581</v>
      </c>
      <c r="T69" s="447">
        <v>110</v>
      </c>
      <c r="U69" s="548" t="s">
        <v>3228</v>
      </c>
      <c r="V69" s="514" t="s">
        <v>3229</v>
      </c>
      <c r="W69" s="607" t="s">
        <v>6255</v>
      </c>
      <c r="X69" s="169"/>
      <c r="Y69" s="71" t="s">
        <v>1011</v>
      </c>
      <c r="Z69" s="656" t="s">
        <v>6578</v>
      </c>
      <c r="AA69" s="658">
        <f t="shared" si="0"/>
        <v>0</v>
      </c>
      <c r="AB69" s="145">
        <f t="shared" si="10"/>
        <v>0</v>
      </c>
      <c r="AC69" s="257">
        <f t="shared" si="1"/>
        <v>0</v>
      </c>
      <c r="AD69" s="142">
        <f t="shared" si="2"/>
        <v>0</v>
      </c>
      <c r="AE69" s="143">
        <f t="shared" si="3"/>
        <v>0</v>
      </c>
      <c r="AF69" s="144" t="str">
        <f t="shared" si="4"/>
        <v/>
      </c>
      <c r="AG69" s="144" t="str">
        <f t="shared" si="5"/>
        <v/>
      </c>
      <c r="AH69" s="144">
        <f t="shared" si="6"/>
        <v>0</v>
      </c>
      <c r="AI69" s="569">
        <f t="shared" si="7"/>
        <v>0</v>
      </c>
      <c r="AK69" s="18"/>
      <c r="AL69" s="666"/>
      <c r="AM69" s="659"/>
      <c r="AN69" s="662"/>
      <c r="AO69" s="84"/>
    </row>
    <row r="70" spans="1:41">
      <c r="A70" s="573"/>
      <c r="B70" s="13"/>
      <c r="C70" s="341" t="s">
        <v>1441</v>
      </c>
      <c r="D70" s="341" t="s">
        <v>1442</v>
      </c>
      <c r="E70" s="379" t="s">
        <v>283</v>
      </c>
      <c r="F70" s="8">
        <v>10</v>
      </c>
      <c r="G70" s="136"/>
      <c r="H70" s="413">
        <v>226</v>
      </c>
      <c r="I70" s="146">
        <f t="shared" si="8"/>
        <v>158.19999999999999</v>
      </c>
      <c r="J70" s="255">
        <f t="shared" si="9"/>
        <v>6.0846153846153843</v>
      </c>
      <c r="K70" s="8" t="s">
        <v>9</v>
      </c>
      <c r="L70" s="655" t="s">
        <v>3225</v>
      </c>
      <c r="M70" s="656" t="s">
        <v>6556</v>
      </c>
      <c r="N70" s="8" t="s">
        <v>10</v>
      </c>
      <c r="O70" s="426">
        <v>3.4335999999999998E-2</v>
      </c>
      <c r="P70" s="423">
        <v>5760</v>
      </c>
      <c r="Q70" s="402">
        <v>11770</v>
      </c>
      <c r="R70" s="656" t="s">
        <v>3231</v>
      </c>
      <c r="S70" s="656" t="s">
        <v>6582</v>
      </c>
      <c r="T70" s="447">
        <v>90</v>
      </c>
      <c r="U70" s="548" t="s">
        <v>3233</v>
      </c>
      <c r="V70" s="510" t="s">
        <v>3234</v>
      </c>
      <c r="W70" s="607" t="s">
        <v>6256</v>
      </c>
      <c r="X70" s="169"/>
      <c r="Y70" s="71" t="s">
        <v>1011</v>
      </c>
      <c r="Z70" s="656" t="s">
        <v>6578</v>
      </c>
      <c r="AA70" s="658">
        <f t="shared" si="0"/>
        <v>0</v>
      </c>
      <c r="AB70" s="145">
        <f t="shared" si="10"/>
        <v>0</v>
      </c>
      <c r="AC70" s="257">
        <f t="shared" si="1"/>
        <v>0</v>
      </c>
      <c r="AD70" s="142">
        <f t="shared" si="2"/>
        <v>0</v>
      </c>
      <c r="AE70" s="143">
        <f t="shared" si="3"/>
        <v>0</v>
      </c>
      <c r="AF70" s="144" t="str">
        <f t="shared" si="4"/>
        <v/>
      </c>
      <c r="AG70" s="144" t="str">
        <f t="shared" si="5"/>
        <v/>
      </c>
      <c r="AH70" s="144">
        <f t="shared" si="6"/>
        <v>0</v>
      </c>
      <c r="AI70" s="569">
        <f t="shared" si="7"/>
        <v>0</v>
      </c>
      <c r="AK70" s="18"/>
      <c r="AL70" s="666"/>
      <c r="AM70" s="659"/>
      <c r="AN70" s="662"/>
      <c r="AO70" s="84"/>
    </row>
    <row r="71" spans="1:41" ht="15.75">
      <c r="A71" s="5" t="s">
        <v>6056</v>
      </c>
      <c r="B71" s="13"/>
      <c r="C71" s="348"/>
      <c r="D71" s="341"/>
      <c r="E71" s="379"/>
      <c r="F71" s="8"/>
      <c r="G71" s="235"/>
      <c r="H71" s="413"/>
      <c r="I71" s="410"/>
      <c r="J71" s="565"/>
      <c r="K71" s="346"/>
      <c r="L71" s="655"/>
      <c r="M71" s="656"/>
      <c r="N71" s="346"/>
      <c r="O71" s="346"/>
      <c r="P71" s="423"/>
      <c r="Q71" s="402"/>
      <c r="R71" s="656" t="s">
        <v>1015</v>
      </c>
      <c r="S71" s="656" t="s">
        <v>1015</v>
      </c>
      <c r="T71" s="425"/>
      <c r="U71" s="478"/>
      <c r="V71" s="504"/>
      <c r="W71" s="425"/>
      <c r="X71" s="137"/>
      <c r="Y71" s="71" t="s">
        <v>1015</v>
      </c>
      <c r="Z71" s="656" t="s">
        <v>6592</v>
      </c>
      <c r="AA71" s="668"/>
      <c r="AB71" s="195"/>
      <c r="AC71" s="142"/>
      <c r="AD71" s="142"/>
      <c r="AE71" s="143"/>
      <c r="AF71" s="144"/>
      <c r="AG71" s="144"/>
      <c r="AH71" s="144"/>
      <c r="AI71" s="569"/>
      <c r="AK71" s="18"/>
      <c r="AL71" s="666"/>
      <c r="AM71" s="659"/>
      <c r="AN71" s="659"/>
      <c r="AO71" s="84"/>
    </row>
    <row r="72" spans="1:41">
      <c r="A72" s="573"/>
      <c r="B72" s="13">
        <v>8</v>
      </c>
      <c r="C72" s="358" t="s">
        <v>1443</v>
      </c>
      <c r="D72" s="358" t="s">
        <v>1444</v>
      </c>
      <c r="E72" s="379" t="s">
        <v>1434</v>
      </c>
      <c r="F72" s="8">
        <v>80</v>
      </c>
      <c r="G72" s="8"/>
      <c r="H72" s="413">
        <v>29</v>
      </c>
      <c r="I72" s="146">
        <f t="shared" si="8"/>
        <v>20.299999999999997</v>
      </c>
      <c r="J72" s="255">
        <f t="shared" si="9"/>
        <v>0.78076923076923066</v>
      </c>
      <c r="K72" s="8" t="s">
        <v>3145</v>
      </c>
      <c r="L72" s="670" t="s">
        <v>3217</v>
      </c>
      <c r="M72" s="656" t="s">
        <v>6556</v>
      </c>
      <c r="N72" s="8" t="s">
        <v>10</v>
      </c>
      <c r="O72" s="426">
        <v>3.0131999999999999E-2</v>
      </c>
      <c r="P72" s="423">
        <v>2640</v>
      </c>
      <c r="Q72" s="439">
        <v>14000</v>
      </c>
      <c r="R72" s="656" t="s">
        <v>3236</v>
      </c>
      <c r="S72" s="656" t="s">
        <v>1015</v>
      </c>
      <c r="T72" s="447">
        <v>260</v>
      </c>
      <c r="U72" s="549" t="s">
        <v>5251</v>
      </c>
      <c r="V72" s="514" t="s">
        <v>3237</v>
      </c>
      <c r="W72" s="607" t="s">
        <v>6257</v>
      </c>
      <c r="X72" s="169"/>
      <c r="Y72" s="71" t="s">
        <v>6572</v>
      </c>
      <c r="Z72" s="656" t="s">
        <v>6578</v>
      </c>
      <c r="AA72" s="658">
        <f t="shared" si="0"/>
        <v>0</v>
      </c>
      <c r="AB72" s="145">
        <f t="shared" si="10"/>
        <v>0</v>
      </c>
      <c r="AC72" s="257">
        <f t="shared" si="1"/>
        <v>0</v>
      </c>
      <c r="AD72" s="142">
        <f t="shared" si="2"/>
        <v>0</v>
      </c>
      <c r="AE72" s="143">
        <f t="shared" si="3"/>
        <v>0</v>
      </c>
      <c r="AF72" s="144" t="str">
        <f t="shared" si="4"/>
        <v/>
      </c>
      <c r="AG72" s="144" t="str">
        <f t="shared" si="5"/>
        <v/>
      </c>
      <c r="AH72" s="144">
        <f t="shared" si="6"/>
        <v>0</v>
      </c>
      <c r="AI72" s="569">
        <f t="shared" si="7"/>
        <v>0</v>
      </c>
      <c r="AK72" s="18"/>
      <c r="AL72" s="666"/>
      <c r="AM72" s="659"/>
      <c r="AN72" s="659"/>
      <c r="AO72" s="84"/>
    </row>
    <row r="73" spans="1:41">
      <c r="A73" s="573"/>
      <c r="B73" s="13">
        <v>8</v>
      </c>
      <c r="C73" s="358" t="s">
        <v>1445</v>
      </c>
      <c r="D73" s="358" t="s">
        <v>1446</v>
      </c>
      <c r="E73" s="343" t="s">
        <v>1447</v>
      </c>
      <c r="F73" s="402">
        <v>80</v>
      </c>
      <c r="G73" s="8"/>
      <c r="H73" s="413">
        <v>66</v>
      </c>
      <c r="I73" s="146">
        <f t="shared" si="8"/>
        <v>46.199999999999996</v>
      </c>
      <c r="J73" s="255">
        <f t="shared" si="9"/>
        <v>1.7769230769230768</v>
      </c>
      <c r="K73" s="8" t="s">
        <v>3145</v>
      </c>
      <c r="L73" s="670" t="s">
        <v>3217</v>
      </c>
      <c r="M73" s="656" t="s">
        <v>6556</v>
      </c>
      <c r="N73" s="8" t="s">
        <v>10</v>
      </c>
      <c r="O73" s="426">
        <v>4.2408000000000001E-2</v>
      </c>
      <c r="P73" s="423">
        <v>7920</v>
      </c>
      <c r="Q73" s="439">
        <v>35000</v>
      </c>
      <c r="R73" s="656" t="s">
        <v>3239</v>
      </c>
      <c r="S73" s="656" t="s">
        <v>1015</v>
      </c>
      <c r="T73" s="447">
        <v>260</v>
      </c>
      <c r="U73" s="548" t="s">
        <v>3240</v>
      </c>
      <c r="V73" s="514" t="s">
        <v>3241</v>
      </c>
      <c r="W73" s="607" t="s">
        <v>6257</v>
      </c>
      <c r="X73" s="169"/>
      <c r="Y73" s="71" t="s">
        <v>1011</v>
      </c>
      <c r="Z73" s="656" t="s">
        <v>6578</v>
      </c>
      <c r="AA73" s="658">
        <f t="shared" si="0"/>
        <v>0</v>
      </c>
      <c r="AB73" s="145">
        <f t="shared" si="10"/>
        <v>0</v>
      </c>
      <c r="AC73" s="257">
        <f t="shared" si="1"/>
        <v>0</v>
      </c>
      <c r="AD73" s="142">
        <f t="shared" si="2"/>
        <v>0</v>
      </c>
      <c r="AE73" s="143">
        <f t="shared" si="3"/>
        <v>0</v>
      </c>
      <c r="AF73" s="144" t="str">
        <f t="shared" si="4"/>
        <v/>
      </c>
      <c r="AG73" s="144" t="str">
        <f t="shared" si="5"/>
        <v/>
      </c>
      <c r="AH73" s="144">
        <f t="shared" si="6"/>
        <v>0</v>
      </c>
      <c r="AI73" s="569">
        <f t="shared" si="7"/>
        <v>0</v>
      </c>
      <c r="AK73" s="18"/>
      <c r="AL73" s="666"/>
      <c r="AM73" s="659"/>
      <c r="AN73" s="659"/>
      <c r="AO73" s="84"/>
    </row>
    <row r="74" spans="1:41">
      <c r="A74" s="573"/>
      <c r="B74" s="13"/>
      <c r="C74" s="341" t="s">
        <v>1448</v>
      </c>
      <c r="D74" s="341" t="s">
        <v>1449</v>
      </c>
      <c r="E74" s="379" t="s">
        <v>1450</v>
      </c>
      <c r="F74" s="8">
        <v>72</v>
      </c>
      <c r="G74" s="8"/>
      <c r="H74" s="413">
        <v>25</v>
      </c>
      <c r="I74" s="146">
        <f t="shared" si="8"/>
        <v>17.5</v>
      </c>
      <c r="J74" s="255">
        <f t="shared" si="9"/>
        <v>0.67307692307692313</v>
      </c>
      <c r="K74" s="8" t="s">
        <v>3145</v>
      </c>
      <c r="L74" s="670" t="s">
        <v>3217</v>
      </c>
      <c r="M74" s="656" t="s">
        <v>6556</v>
      </c>
      <c r="N74" s="8" t="s">
        <v>10</v>
      </c>
      <c r="O74" s="426">
        <v>1.8716449999999999E-2</v>
      </c>
      <c r="P74" s="423">
        <v>2621</v>
      </c>
      <c r="Q74" s="439">
        <v>9600</v>
      </c>
      <c r="R74" s="656" t="s">
        <v>3242</v>
      </c>
      <c r="S74" s="656" t="s">
        <v>1015</v>
      </c>
      <c r="T74" s="447">
        <v>190</v>
      </c>
      <c r="U74" s="549" t="s">
        <v>5252</v>
      </c>
      <c r="V74" s="514" t="s">
        <v>3243</v>
      </c>
      <c r="W74" s="607" t="s">
        <v>6258</v>
      </c>
      <c r="X74" s="169"/>
      <c r="Y74" s="71" t="s">
        <v>1011</v>
      </c>
      <c r="Z74" s="656" t="s">
        <v>6578</v>
      </c>
      <c r="AA74" s="658">
        <f t="shared" si="0"/>
        <v>0</v>
      </c>
      <c r="AB74" s="145">
        <f t="shared" si="10"/>
        <v>0</v>
      </c>
      <c r="AC74" s="257">
        <f t="shared" si="1"/>
        <v>0</v>
      </c>
      <c r="AD74" s="142">
        <f t="shared" si="2"/>
        <v>0</v>
      </c>
      <c r="AE74" s="143">
        <f t="shared" si="3"/>
        <v>0</v>
      </c>
      <c r="AF74" s="144" t="str">
        <f t="shared" si="4"/>
        <v/>
      </c>
      <c r="AG74" s="144" t="str">
        <f t="shared" si="5"/>
        <v/>
      </c>
      <c r="AH74" s="144">
        <f t="shared" si="6"/>
        <v>0</v>
      </c>
      <c r="AI74" s="569">
        <f t="shared" si="7"/>
        <v>0</v>
      </c>
      <c r="AK74" s="18"/>
      <c r="AL74" s="666"/>
      <c r="AM74" s="659"/>
      <c r="AN74" s="659"/>
      <c r="AO74" s="84"/>
    </row>
    <row r="75" spans="1:41">
      <c r="A75" s="573"/>
      <c r="B75" s="13">
        <v>9</v>
      </c>
      <c r="C75" s="341" t="s">
        <v>1451</v>
      </c>
      <c r="D75" s="341" t="s">
        <v>1452</v>
      </c>
      <c r="E75" s="379" t="s">
        <v>1440</v>
      </c>
      <c r="F75" s="8">
        <v>10</v>
      </c>
      <c r="G75" s="8"/>
      <c r="H75" s="413">
        <v>206</v>
      </c>
      <c r="I75" s="146">
        <f t="shared" si="8"/>
        <v>144.19999999999999</v>
      </c>
      <c r="J75" s="255">
        <f t="shared" si="9"/>
        <v>5.546153846153846</v>
      </c>
      <c r="K75" s="8" t="s">
        <v>9</v>
      </c>
      <c r="L75" s="655" t="s">
        <v>3225</v>
      </c>
      <c r="M75" s="656" t="s">
        <v>6556</v>
      </c>
      <c r="N75" s="8" t="s">
        <v>10</v>
      </c>
      <c r="O75" s="426">
        <v>1.8661999999999998E-2</v>
      </c>
      <c r="P75" s="423">
        <v>4350</v>
      </c>
      <c r="Q75" s="439">
        <v>11360</v>
      </c>
      <c r="R75" s="656" t="s">
        <v>3245</v>
      </c>
      <c r="S75" s="656" t="s">
        <v>3246</v>
      </c>
      <c r="T75" s="447">
        <v>95</v>
      </c>
      <c r="U75" s="549" t="s">
        <v>5253</v>
      </c>
      <c r="V75" s="514" t="s">
        <v>3247</v>
      </c>
      <c r="W75" s="494" t="s">
        <v>6259</v>
      </c>
      <c r="X75" s="169"/>
      <c r="Y75" s="71" t="s">
        <v>1011</v>
      </c>
      <c r="Z75" s="656" t="s">
        <v>6578</v>
      </c>
      <c r="AA75" s="658">
        <f t="shared" si="0"/>
        <v>0</v>
      </c>
      <c r="AB75" s="145">
        <f t="shared" si="10"/>
        <v>0</v>
      </c>
      <c r="AC75" s="257">
        <f t="shared" si="1"/>
        <v>0</v>
      </c>
      <c r="AD75" s="142">
        <f t="shared" si="2"/>
        <v>0</v>
      </c>
      <c r="AE75" s="143">
        <f t="shared" si="3"/>
        <v>0</v>
      </c>
      <c r="AF75" s="144" t="str">
        <f t="shared" si="4"/>
        <v/>
      </c>
      <c r="AG75" s="144" t="str">
        <f t="shared" si="5"/>
        <v/>
      </c>
      <c r="AH75" s="144">
        <f t="shared" si="6"/>
        <v>0</v>
      </c>
      <c r="AI75" s="569">
        <f t="shared" si="7"/>
        <v>0</v>
      </c>
      <c r="AK75" s="18"/>
      <c r="AL75" s="666"/>
      <c r="AM75" s="659"/>
      <c r="AN75" s="662"/>
      <c r="AO75" s="84"/>
    </row>
    <row r="76" spans="1:41">
      <c r="A76" s="573"/>
      <c r="B76" s="13">
        <v>9</v>
      </c>
      <c r="C76" s="341" t="s">
        <v>1453</v>
      </c>
      <c r="D76" s="341" t="s">
        <v>1452</v>
      </c>
      <c r="E76" s="379" t="s">
        <v>1454</v>
      </c>
      <c r="F76" s="402">
        <v>10</v>
      </c>
      <c r="G76" s="8"/>
      <c r="H76" s="413">
        <v>312</v>
      </c>
      <c r="I76" s="146">
        <f t="shared" si="8"/>
        <v>218.39999999999998</v>
      </c>
      <c r="J76" s="255">
        <f t="shared" si="9"/>
        <v>8.3999999999999986</v>
      </c>
      <c r="K76" s="8" t="s">
        <v>9</v>
      </c>
      <c r="L76" s="655" t="s">
        <v>3225</v>
      </c>
      <c r="M76" s="656" t="s">
        <v>6556</v>
      </c>
      <c r="N76" s="8" t="s">
        <v>10</v>
      </c>
      <c r="O76" s="426">
        <v>2.9925E-2</v>
      </c>
      <c r="P76" s="423">
        <v>8700</v>
      </c>
      <c r="Q76" s="439">
        <v>20000</v>
      </c>
      <c r="R76" s="656" t="s">
        <v>3245</v>
      </c>
      <c r="S76" s="656" t="s">
        <v>3246</v>
      </c>
      <c r="T76" s="447">
        <v>95</v>
      </c>
      <c r="U76" s="548" t="s">
        <v>3249</v>
      </c>
      <c r="V76" s="514" t="s">
        <v>3250</v>
      </c>
      <c r="W76" s="494" t="s">
        <v>6259</v>
      </c>
      <c r="X76" s="169"/>
      <c r="Y76" s="71" t="s">
        <v>1011</v>
      </c>
      <c r="Z76" s="656" t="s">
        <v>6578</v>
      </c>
      <c r="AA76" s="658">
        <f t="shared" si="0"/>
        <v>0</v>
      </c>
      <c r="AB76" s="145">
        <f t="shared" si="10"/>
        <v>0</v>
      </c>
      <c r="AC76" s="257">
        <f t="shared" si="1"/>
        <v>0</v>
      </c>
      <c r="AD76" s="142">
        <f t="shared" si="2"/>
        <v>0</v>
      </c>
      <c r="AE76" s="143">
        <f t="shared" si="3"/>
        <v>0</v>
      </c>
      <c r="AF76" s="144" t="str">
        <f t="shared" si="4"/>
        <v/>
      </c>
      <c r="AG76" s="144" t="str">
        <f t="shared" si="5"/>
        <v/>
      </c>
      <c r="AH76" s="144">
        <f t="shared" si="6"/>
        <v>0</v>
      </c>
      <c r="AI76" s="569">
        <f t="shared" si="7"/>
        <v>0</v>
      </c>
      <c r="AK76" s="665"/>
      <c r="AL76" s="191"/>
      <c r="AM76" s="659"/>
      <c r="AN76" s="662"/>
      <c r="AO76" s="84"/>
    </row>
    <row r="77" spans="1:41">
      <c r="A77" s="573"/>
      <c r="B77" s="13">
        <v>10</v>
      </c>
      <c r="C77" s="341" t="s">
        <v>1455</v>
      </c>
      <c r="D77" s="341" t="s">
        <v>1456</v>
      </c>
      <c r="E77" s="379" t="s">
        <v>283</v>
      </c>
      <c r="F77" s="8">
        <v>10</v>
      </c>
      <c r="G77" s="8"/>
      <c r="H77" s="413">
        <v>204</v>
      </c>
      <c r="I77" s="146">
        <f t="shared" si="8"/>
        <v>142.79999999999998</v>
      </c>
      <c r="J77" s="255">
        <f t="shared" si="9"/>
        <v>5.4923076923076914</v>
      </c>
      <c r="K77" s="8" t="s">
        <v>9</v>
      </c>
      <c r="L77" s="655" t="s">
        <v>3225</v>
      </c>
      <c r="M77" s="656" t="s">
        <v>6556</v>
      </c>
      <c r="N77" s="8" t="s">
        <v>10</v>
      </c>
      <c r="O77" s="426">
        <v>2.3869999999999999E-2</v>
      </c>
      <c r="P77" s="423">
        <v>4800</v>
      </c>
      <c r="Q77" s="439">
        <v>11930</v>
      </c>
      <c r="R77" s="656" t="s">
        <v>3251</v>
      </c>
      <c r="S77" s="657" t="s">
        <v>3160</v>
      </c>
      <c r="T77" s="447">
        <v>70</v>
      </c>
      <c r="U77" s="550" t="s">
        <v>3252</v>
      </c>
      <c r="V77" s="514" t="s">
        <v>3253</v>
      </c>
      <c r="W77" s="494" t="s">
        <v>6260</v>
      </c>
      <c r="X77" s="169"/>
      <c r="Y77" s="71" t="s">
        <v>1011</v>
      </c>
      <c r="Z77" s="656" t="s">
        <v>6577</v>
      </c>
      <c r="AA77" s="658">
        <f t="shared" si="0"/>
        <v>0</v>
      </c>
      <c r="AB77" s="145">
        <f t="shared" si="10"/>
        <v>0</v>
      </c>
      <c r="AC77" s="257">
        <f t="shared" si="1"/>
        <v>0</v>
      </c>
      <c r="AD77" s="142">
        <f t="shared" si="2"/>
        <v>0</v>
      </c>
      <c r="AE77" s="143">
        <f t="shared" si="3"/>
        <v>0</v>
      </c>
      <c r="AF77" s="144" t="str">
        <f t="shared" si="4"/>
        <v/>
      </c>
      <c r="AG77" s="144" t="str">
        <f t="shared" si="5"/>
        <v/>
      </c>
      <c r="AH77" s="144">
        <f t="shared" si="6"/>
        <v>0</v>
      </c>
      <c r="AI77" s="569">
        <f t="shared" si="7"/>
        <v>0</v>
      </c>
      <c r="AK77" s="671"/>
      <c r="AL77" s="84"/>
      <c r="AM77" s="659"/>
      <c r="AN77" s="662"/>
      <c r="AO77" s="84"/>
    </row>
    <row r="78" spans="1:41">
      <c r="A78" s="573"/>
      <c r="B78" s="13">
        <v>10</v>
      </c>
      <c r="C78" s="341" t="s">
        <v>1457</v>
      </c>
      <c r="D78" s="341" t="s">
        <v>1458</v>
      </c>
      <c r="E78" s="379" t="s">
        <v>1459</v>
      </c>
      <c r="F78" s="402">
        <v>10</v>
      </c>
      <c r="G78" s="8"/>
      <c r="H78" s="413">
        <v>310</v>
      </c>
      <c r="I78" s="146">
        <f t="shared" si="8"/>
        <v>217</v>
      </c>
      <c r="J78" s="255">
        <f t="shared" si="9"/>
        <v>8.3461538461538467</v>
      </c>
      <c r="K78" s="8" t="s">
        <v>9</v>
      </c>
      <c r="L78" s="655" t="s">
        <v>3225</v>
      </c>
      <c r="M78" s="656" t="s">
        <v>6556</v>
      </c>
      <c r="N78" s="8" t="s">
        <v>10</v>
      </c>
      <c r="O78" s="426">
        <v>3.1774999999999998E-2</v>
      </c>
      <c r="P78" s="423">
        <v>9600</v>
      </c>
      <c r="Q78" s="439">
        <v>20000</v>
      </c>
      <c r="R78" s="656" t="s">
        <v>3251</v>
      </c>
      <c r="S78" s="657" t="s">
        <v>3160</v>
      </c>
      <c r="T78" s="447">
        <v>70</v>
      </c>
      <c r="U78" s="548" t="s">
        <v>3255</v>
      </c>
      <c r="V78" s="514" t="s">
        <v>3256</v>
      </c>
      <c r="W78" s="494" t="s">
        <v>6260</v>
      </c>
      <c r="X78" s="169"/>
      <c r="Y78" s="71" t="s">
        <v>1011</v>
      </c>
      <c r="Z78" s="656" t="s">
        <v>6577</v>
      </c>
      <c r="AA78" s="658">
        <f t="shared" si="0"/>
        <v>0</v>
      </c>
      <c r="AB78" s="145">
        <f t="shared" si="10"/>
        <v>0</v>
      </c>
      <c r="AC78" s="257">
        <f t="shared" si="1"/>
        <v>0</v>
      </c>
      <c r="AD78" s="142">
        <f t="shared" si="2"/>
        <v>0</v>
      </c>
      <c r="AE78" s="143">
        <f t="shared" si="3"/>
        <v>0</v>
      </c>
      <c r="AF78" s="144" t="str">
        <f t="shared" si="4"/>
        <v/>
      </c>
      <c r="AG78" s="144" t="str">
        <f t="shared" si="5"/>
        <v/>
      </c>
      <c r="AH78" s="144">
        <f t="shared" si="6"/>
        <v>0</v>
      </c>
      <c r="AI78" s="569">
        <f t="shared" si="7"/>
        <v>0</v>
      </c>
      <c r="AK78" s="671"/>
      <c r="AL78" s="84"/>
      <c r="AM78" s="659"/>
      <c r="AN78" s="662"/>
      <c r="AO78" s="84"/>
    </row>
    <row r="79" spans="1:41">
      <c r="A79" s="573"/>
      <c r="B79" s="13">
        <v>11</v>
      </c>
      <c r="C79" s="341" t="s">
        <v>1460</v>
      </c>
      <c r="D79" s="341" t="s">
        <v>1461</v>
      </c>
      <c r="E79" s="379" t="s">
        <v>1462</v>
      </c>
      <c r="F79" s="8">
        <v>40</v>
      </c>
      <c r="G79" s="8"/>
      <c r="H79" s="413">
        <v>77</v>
      </c>
      <c r="I79" s="146">
        <f t="shared" si="8"/>
        <v>53.9</v>
      </c>
      <c r="J79" s="255">
        <f t="shared" si="9"/>
        <v>2.0730769230769228</v>
      </c>
      <c r="K79" s="8" t="s">
        <v>9</v>
      </c>
      <c r="L79" s="655" t="s">
        <v>3225</v>
      </c>
      <c r="M79" s="656" t="s">
        <v>6556</v>
      </c>
      <c r="N79" s="8" t="s">
        <v>10</v>
      </c>
      <c r="O79" s="426">
        <v>4.5543E-2</v>
      </c>
      <c r="P79" s="423">
        <v>3840</v>
      </c>
      <c r="Q79" s="439">
        <v>12340</v>
      </c>
      <c r="R79" s="656" t="s">
        <v>3257</v>
      </c>
      <c r="S79" s="657" t="s">
        <v>3180</v>
      </c>
      <c r="T79" s="447">
        <v>35</v>
      </c>
      <c r="U79" s="548" t="s">
        <v>3258</v>
      </c>
      <c r="V79" s="510" t="s">
        <v>3259</v>
      </c>
      <c r="W79" s="494" t="s">
        <v>6261</v>
      </c>
      <c r="X79" s="169"/>
      <c r="Y79" s="71" t="s">
        <v>1011</v>
      </c>
      <c r="Z79" s="656" t="s">
        <v>6577</v>
      </c>
      <c r="AA79" s="658">
        <f t="shared" si="0"/>
        <v>0</v>
      </c>
      <c r="AB79" s="145">
        <f t="shared" si="10"/>
        <v>0</v>
      </c>
      <c r="AC79" s="257">
        <f t="shared" si="1"/>
        <v>0</v>
      </c>
      <c r="AD79" s="142">
        <f t="shared" si="2"/>
        <v>0</v>
      </c>
      <c r="AE79" s="143">
        <f t="shared" si="3"/>
        <v>0</v>
      </c>
      <c r="AF79" s="144" t="str">
        <f t="shared" si="4"/>
        <v/>
      </c>
      <c r="AG79" s="144" t="str">
        <f t="shared" si="5"/>
        <v/>
      </c>
      <c r="AH79" s="144">
        <f t="shared" si="6"/>
        <v>0</v>
      </c>
      <c r="AI79" s="569">
        <f t="shared" si="7"/>
        <v>0</v>
      </c>
      <c r="AK79" s="18"/>
      <c r="AL79" s="84"/>
      <c r="AM79" s="659"/>
      <c r="AN79" s="659"/>
      <c r="AO79" s="84"/>
    </row>
    <row r="80" spans="1:41" hidden="1">
      <c r="A80" s="573"/>
      <c r="B80" s="13"/>
      <c r="C80" s="341" t="s">
        <v>1463</v>
      </c>
      <c r="D80" s="341" t="s">
        <v>1461</v>
      </c>
      <c r="E80" s="379" t="s">
        <v>1462</v>
      </c>
      <c r="F80" s="8">
        <v>40</v>
      </c>
      <c r="G80" s="8"/>
      <c r="H80" s="413">
        <v>77</v>
      </c>
      <c r="I80" s="146">
        <f t="shared" si="8"/>
        <v>53.9</v>
      </c>
      <c r="J80" s="255">
        <f t="shared" si="9"/>
        <v>2.0730769230769228</v>
      </c>
      <c r="K80" s="8" t="s">
        <v>9</v>
      </c>
      <c r="L80" s="655" t="s">
        <v>3225</v>
      </c>
      <c r="M80" s="656" t="s">
        <v>6556</v>
      </c>
      <c r="N80" s="8" t="s">
        <v>10</v>
      </c>
      <c r="O80" s="426">
        <v>4.5543E-2</v>
      </c>
      <c r="P80" s="423">
        <v>3840</v>
      </c>
      <c r="Q80" s="439">
        <v>12340</v>
      </c>
      <c r="R80" s="656" t="s">
        <v>3257</v>
      </c>
      <c r="S80" s="657" t="s">
        <v>3183</v>
      </c>
      <c r="T80" s="447">
        <v>35</v>
      </c>
      <c r="U80" s="548" t="s">
        <v>3258</v>
      </c>
      <c r="V80" s="510" t="s">
        <v>3259</v>
      </c>
      <c r="W80" s="494" t="s">
        <v>6261</v>
      </c>
      <c r="X80" s="169"/>
      <c r="Y80" s="71" t="s">
        <v>1011</v>
      </c>
      <c r="Z80" s="656" t="s">
        <v>6593</v>
      </c>
      <c r="AA80" s="658">
        <f t="shared" si="0"/>
        <v>0</v>
      </c>
      <c r="AB80" s="145">
        <f t="shared" si="10"/>
        <v>0</v>
      </c>
      <c r="AC80" s="257">
        <f t="shared" si="1"/>
        <v>0</v>
      </c>
      <c r="AD80" s="142">
        <f t="shared" si="2"/>
        <v>0</v>
      </c>
      <c r="AE80" s="143">
        <f t="shared" si="3"/>
        <v>0</v>
      </c>
      <c r="AF80" s="144" t="str">
        <f t="shared" si="4"/>
        <v/>
      </c>
      <c r="AG80" s="144" t="str">
        <f t="shared" si="5"/>
        <v/>
      </c>
      <c r="AH80" s="144">
        <f t="shared" si="6"/>
        <v>0</v>
      </c>
      <c r="AI80" s="569">
        <f t="shared" si="7"/>
        <v>0</v>
      </c>
      <c r="AK80" s="18"/>
      <c r="AL80" s="84"/>
      <c r="AM80" s="659"/>
      <c r="AN80" s="659"/>
      <c r="AO80" s="84"/>
    </row>
    <row r="81" spans="1:41" ht="15.75" hidden="1">
      <c r="A81" s="5" t="s">
        <v>6057</v>
      </c>
      <c r="B81" s="13"/>
      <c r="C81" s="348"/>
      <c r="D81" s="341"/>
      <c r="E81" s="379"/>
      <c r="F81" s="8"/>
      <c r="G81" s="8"/>
      <c r="H81" s="413"/>
      <c r="I81" s="410"/>
      <c r="J81" s="565"/>
      <c r="K81" s="346"/>
      <c r="L81" s="655"/>
      <c r="M81" s="656"/>
      <c r="N81" s="346"/>
      <c r="O81" s="346"/>
      <c r="P81" s="423"/>
      <c r="Q81" s="402"/>
      <c r="R81" s="656" t="s">
        <v>1015</v>
      </c>
      <c r="S81" s="656" t="s">
        <v>1015</v>
      </c>
      <c r="T81" s="425"/>
      <c r="U81" s="478"/>
      <c r="V81" s="504"/>
      <c r="W81" s="425"/>
      <c r="X81" s="137"/>
      <c r="Y81" s="71" t="s">
        <v>1015</v>
      </c>
      <c r="Z81" s="656"/>
      <c r="AA81" s="668"/>
      <c r="AB81" s="195"/>
      <c r="AC81" s="142"/>
      <c r="AD81" s="142"/>
      <c r="AE81" s="143"/>
      <c r="AF81" s="144"/>
      <c r="AG81" s="144"/>
      <c r="AH81" s="144"/>
      <c r="AI81" s="569"/>
      <c r="AK81" s="665"/>
      <c r="AL81" s="191"/>
      <c r="AM81" s="659"/>
      <c r="AN81" s="662"/>
      <c r="AO81" s="84"/>
    </row>
    <row r="82" spans="1:41" hidden="1">
      <c r="A82" s="573"/>
      <c r="B82" s="13"/>
      <c r="C82" s="355" t="s">
        <v>1464</v>
      </c>
      <c r="D82" s="364" t="s">
        <v>1465</v>
      </c>
      <c r="E82" s="379" t="s">
        <v>113</v>
      </c>
      <c r="F82" s="8">
        <v>100</v>
      </c>
      <c r="G82" s="8"/>
      <c r="H82" s="413">
        <v>32</v>
      </c>
      <c r="I82" s="146">
        <f t="shared" si="8"/>
        <v>22.4</v>
      </c>
      <c r="J82" s="255">
        <f t="shared" si="9"/>
        <v>0.86153846153846148</v>
      </c>
      <c r="K82" s="8" t="s">
        <v>9</v>
      </c>
      <c r="L82" s="655"/>
      <c r="M82" s="656" t="s">
        <v>6557</v>
      </c>
      <c r="N82" s="8" t="s">
        <v>10</v>
      </c>
      <c r="O82" s="426">
        <v>6.4574999999999994E-2</v>
      </c>
      <c r="P82" s="423">
        <v>4800</v>
      </c>
      <c r="Q82" s="439">
        <v>12000</v>
      </c>
      <c r="R82" s="656" t="s">
        <v>3261</v>
      </c>
      <c r="S82" s="656" t="s">
        <v>1015</v>
      </c>
      <c r="T82" s="447">
        <v>40</v>
      </c>
      <c r="U82" s="548" t="s">
        <v>5254</v>
      </c>
      <c r="V82" s="530"/>
      <c r="W82" s="494" t="s">
        <v>6262</v>
      </c>
      <c r="X82" s="169"/>
      <c r="Y82" s="641" t="s">
        <v>1011</v>
      </c>
      <c r="Z82" s="656" t="s">
        <v>6595</v>
      </c>
      <c r="AA82" s="658">
        <f t="shared" si="0"/>
        <v>0</v>
      </c>
      <c r="AB82" s="145">
        <f t="shared" si="10"/>
        <v>0</v>
      </c>
      <c r="AC82" s="257">
        <f t="shared" si="1"/>
        <v>0</v>
      </c>
      <c r="AD82" s="142">
        <f t="shared" si="2"/>
        <v>0</v>
      </c>
      <c r="AE82" s="143">
        <f t="shared" si="3"/>
        <v>0</v>
      </c>
      <c r="AF82" s="144" t="str">
        <f t="shared" si="4"/>
        <v/>
      </c>
      <c r="AG82" s="144" t="str">
        <f t="shared" si="5"/>
        <v/>
      </c>
      <c r="AH82" s="144">
        <f t="shared" si="6"/>
        <v>0</v>
      </c>
      <c r="AI82" s="569">
        <f t="shared" si="7"/>
        <v>0</v>
      </c>
      <c r="AK82" s="671"/>
      <c r="AL82" s="84"/>
      <c r="AM82" s="659"/>
      <c r="AN82" s="662"/>
      <c r="AO82" s="84"/>
    </row>
    <row r="83" spans="1:41" hidden="1">
      <c r="A83" s="573"/>
      <c r="B83" s="13"/>
      <c r="C83" s="355" t="s">
        <v>1466</v>
      </c>
      <c r="D83" s="364" t="s">
        <v>1467</v>
      </c>
      <c r="E83" s="379" t="s">
        <v>1468</v>
      </c>
      <c r="F83" s="8">
        <v>50</v>
      </c>
      <c r="G83" s="8"/>
      <c r="H83" s="413">
        <v>48</v>
      </c>
      <c r="I83" s="146">
        <f t="shared" si="8"/>
        <v>33.599999999999994</v>
      </c>
      <c r="J83" s="255">
        <f t="shared" si="9"/>
        <v>1.2923076923076922</v>
      </c>
      <c r="K83" s="8" t="s">
        <v>9</v>
      </c>
      <c r="L83" s="655"/>
      <c r="M83" s="656" t="s">
        <v>6557</v>
      </c>
      <c r="N83" s="8" t="s">
        <v>10</v>
      </c>
      <c r="O83" s="426">
        <v>3.2078999999999996E-2</v>
      </c>
      <c r="P83" s="423">
        <v>1760.0000000000002</v>
      </c>
      <c r="Q83" s="439">
        <v>7000</v>
      </c>
      <c r="R83" s="656" t="s">
        <v>3261</v>
      </c>
      <c r="S83" s="656" t="s">
        <v>1015</v>
      </c>
      <c r="T83" s="447">
        <v>60</v>
      </c>
      <c r="U83" s="548" t="s">
        <v>5255</v>
      </c>
      <c r="V83" s="530"/>
      <c r="W83" s="494" t="s">
        <v>6263</v>
      </c>
      <c r="X83" s="169"/>
      <c r="Y83" s="641" t="s">
        <v>1011</v>
      </c>
      <c r="Z83" s="656" t="s">
        <v>6595</v>
      </c>
      <c r="AA83" s="658">
        <f t="shared" si="0"/>
        <v>0</v>
      </c>
      <c r="AB83" s="145">
        <f t="shared" si="10"/>
        <v>0</v>
      </c>
      <c r="AC83" s="257">
        <f t="shared" si="1"/>
        <v>0</v>
      </c>
      <c r="AD83" s="142">
        <f t="shared" si="2"/>
        <v>0</v>
      </c>
      <c r="AE83" s="143">
        <f t="shared" si="3"/>
        <v>0</v>
      </c>
      <c r="AF83" s="144" t="str">
        <f t="shared" si="4"/>
        <v/>
      </c>
      <c r="AG83" s="144" t="str">
        <f t="shared" si="5"/>
        <v/>
      </c>
      <c r="AH83" s="144">
        <f t="shared" si="6"/>
        <v>0</v>
      </c>
      <c r="AI83" s="569">
        <f t="shared" si="7"/>
        <v>0</v>
      </c>
      <c r="AK83" s="671"/>
      <c r="AL83" s="84"/>
      <c r="AM83" s="659"/>
      <c r="AN83" s="662"/>
      <c r="AO83" s="84"/>
    </row>
    <row r="84" spans="1:41" hidden="1">
      <c r="A84" s="573"/>
      <c r="B84" s="13"/>
      <c r="C84" s="355" t="s">
        <v>1469</v>
      </c>
      <c r="D84" s="387" t="s">
        <v>1470</v>
      </c>
      <c r="E84" s="379" t="s">
        <v>1471</v>
      </c>
      <c r="F84" s="8">
        <v>100</v>
      </c>
      <c r="G84" s="8"/>
      <c r="H84" s="413">
        <v>17</v>
      </c>
      <c r="I84" s="146">
        <f t="shared" si="8"/>
        <v>11.899999999999999</v>
      </c>
      <c r="J84" s="255">
        <f t="shared" si="9"/>
        <v>0.45769230769230762</v>
      </c>
      <c r="K84" s="8" t="s">
        <v>9</v>
      </c>
      <c r="L84" s="655"/>
      <c r="M84" s="656" t="s">
        <v>6557</v>
      </c>
      <c r="N84" s="8" t="s">
        <v>10</v>
      </c>
      <c r="O84" s="426">
        <v>2.1464999999999998E-2</v>
      </c>
      <c r="P84" s="423">
        <v>6000</v>
      </c>
      <c r="Q84" s="439">
        <v>12000</v>
      </c>
      <c r="R84" s="656" t="s">
        <v>3264</v>
      </c>
      <c r="S84" s="656" t="s">
        <v>1015</v>
      </c>
      <c r="T84" s="447">
        <v>95</v>
      </c>
      <c r="U84" s="548" t="s">
        <v>5256</v>
      </c>
      <c r="V84" s="530"/>
      <c r="W84" s="494" t="s">
        <v>6264</v>
      </c>
      <c r="X84" s="169"/>
      <c r="Y84" s="641" t="s">
        <v>1011</v>
      </c>
      <c r="Z84" s="656" t="s">
        <v>6595</v>
      </c>
      <c r="AA84" s="658">
        <f t="shared" si="0"/>
        <v>0</v>
      </c>
      <c r="AB84" s="145">
        <f t="shared" si="10"/>
        <v>0</v>
      </c>
      <c r="AC84" s="257">
        <f t="shared" si="1"/>
        <v>0</v>
      </c>
      <c r="AD84" s="142">
        <f t="shared" si="2"/>
        <v>0</v>
      </c>
      <c r="AE84" s="143">
        <f t="shared" si="3"/>
        <v>0</v>
      </c>
      <c r="AF84" s="144" t="str">
        <f t="shared" si="4"/>
        <v/>
      </c>
      <c r="AG84" s="144" t="str">
        <f t="shared" si="5"/>
        <v/>
      </c>
      <c r="AH84" s="144">
        <f t="shared" si="6"/>
        <v>0</v>
      </c>
      <c r="AI84" s="569">
        <f t="shared" si="7"/>
        <v>0</v>
      </c>
      <c r="AK84" s="671"/>
      <c r="AL84" s="84"/>
      <c r="AM84" s="659"/>
      <c r="AN84" s="662"/>
      <c r="AO84" s="84"/>
    </row>
    <row r="85" spans="1:41" hidden="1">
      <c r="A85" s="573"/>
      <c r="B85" s="13"/>
      <c r="C85" s="365" t="s">
        <v>1472</v>
      </c>
      <c r="D85" s="364" t="s">
        <v>1473</v>
      </c>
      <c r="E85" s="379" t="s">
        <v>1468</v>
      </c>
      <c r="F85" s="8">
        <v>50</v>
      </c>
      <c r="G85" s="232"/>
      <c r="H85" s="413">
        <v>40</v>
      </c>
      <c r="I85" s="146">
        <f t="shared" si="8"/>
        <v>28</v>
      </c>
      <c r="J85" s="255">
        <f t="shared" si="9"/>
        <v>1.0769230769230769</v>
      </c>
      <c r="K85" s="8" t="s">
        <v>9</v>
      </c>
      <c r="L85" s="655"/>
      <c r="M85" s="656" t="s">
        <v>1015</v>
      </c>
      <c r="N85" s="8" t="s">
        <v>10</v>
      </c>
      <c r="O85" s="426">
        <v>2.5791999999999999E-2</v>
      </c>
      <c r="P85" s="423">
        <v>3000</v>
      </c>
      <c r="Q85" s="439">
        <v>10000</v>
      </c>
      <c r="R85" s="656" t="s">
        <v>3264</v>
      </c>
      <c r="S85" s="656" t="s">
        <v>1015</v>
      </c>
      <c r="T85" s="447">
        <v>65</v>
      </c>
      <c r="U85" s="548" t="s">
        <v>5257</v>
      </c>
      <c r="V85" s="530"/>
      <c r="W85" s="619" t="s">
        <v>6265</v>
      </c>
      <c r="X85" s="169"/>
      <c r="Y85" s="641" t="s">
        <v>1011</v>
      </c>
      <c r="Z85" s="656" t="s">
        <v>6594</v>
      </c>
      <c r="AA85" s="658">
        <f t="shared" si="0"/>
        <v>0</v>
      </c>
      <c r="AB85" s="145">
        <f t="shared" si="10"/>
        <v>0</v>
      </c>
      <c r="AC85" s="257">
        <f t="shared" si="1"/>
        <v>0</v>
      </c>
      <c r="AD85" s="142">
        <f t="shared" si="2"/>
        <v>0</v>
      </c>
      <c r="AE85" s="143">
        <f t="shared" si="3"/>
        <v>0</v>
      </c>
      <c r="AF85" s="144" t="str">
        <f t="shared" si="4"/>
        <v/>
      </c>
      <c r="AG85" s="144" t="str">
        <f t="shared" si="5"/>
        <v/>
      </c>
      <c r="AH85" s="144">
        <f t="shared" si="6"/>
        <v>0</v>
      </c>
      <c r="AI85" s="569">
        <f t="shared" si="7"/>
        <v>0</v>
      </c>
      <c r="AK85" s="18"/>
      <c r="AL85" s="84"/>
      <c r="AM85" s="659"/>
      <c r="AN85" s="659"/>
      <c r="AO85" s="84"/>
    </row>
    <row r="86" spans="1:41" hidden="1">
      <c r="A86" s="573"/>
      <c r="B86" s="13"/>
      <c r="C86" s="365" t="s">
        <v>1474</v>
      </c>
      <c r="D86" s="346" t="s">
        <v>1475</v>
      </c>
      <c r="E86" s="379" t="s">
        <v>1476</v>
      </c>
      <c r="F86" s="8">
        <v>6</v>
      </c>
      <c r="G86" s="136"/>
      <c r="H86" s="413">
        <v>331</v>
      </c>
      <c r="I86" s="146">
        <f t="shared" si="8"/>
        <v>231.7</v>
      </c>
      <c r="J86" s="255">
        <f t="shared" si="9"/>
        <v>8.911538461538461</v>
      </c>
      <c r="K86" s="8" t="s">
        <v>9</v>
      </c>
      <c r="L86" s="655"/>
      <c r="M86" s="656" t="s">
        <v>1015</v>
      </c>
      <c r="N86" s="8" t="s">
        <v>10</v>
      </c>
      <c r="O86" s="426">
        <v>2.6712E-2</v>
      </c>
      <c r="P86" s="423">
        <v>225</v>
      </c>
      <c r="Q86" s="439">
        <v>3500</v>
      </c>
      <c r="R86" s="657" t="s">
        <v>3267</v>
      </c>
      <c r="S86" s="656" t="s">
        <v>1015</v>
      </c>
      <c r="T86" s="447">
        <v>40</v>
      </c>
      <c r="U86" s="548" t="s">
        <v>5258</v>
      </c>
      <c r="V86" s="530"/>
      <c r="W86" s="594" t="s">
        <v>6266</v>
      </c>
      <c r="X86" s="169"/>
      <c r="Y86" s="641" t="s">
        <v>1011</v>
      </c>
      <c r="Z86" s="656" t="s">
        <v>6594</v>
      </c>
      <c r="AA86" s="658">
        <f t="shared" ref="AA86:AA150" si="11">(X86*F86*I86)</f>
        <v>0</v>
      </c>
      <c r="AB86" s="145">
        <f t="shared" si="10"/>
        <v>0</v>
      </c>
      <c r="AC86" s="257">
        <f t="shared" ref="AC86:AC150" si="12">(X86*J86*F86)</f>
        <v>0</v>
      </c>
      <c r="AD86" s="142">
        <f t="shared" ref="AD86:AD150" si="13">(X86*Q86/1000)</f>
        <v>0</v>
      </c>
      <c r="AE86" s="143">
        <f t="shared" ref="AE86:AE150" si="14">(X86*O86)</f>
        <v>0</v>
      </c>
      <c r="AF86" s="144" t="str">
        <f t="shared" ref="AF86:AF150" si="15">IF(N86="1.1G",(P86/1000)*X86,"")</f>
        <v/>
      </c>
      <c r="AG86" s="144" t="str">
        <f t="shared" ref="AG86:AG150" si="16">IF(N86="1.3G",(P86/1000)*X86,"")</f>
        <v/>
      </c>
      <c r="AH86" s="144">
        <f t="shared" ref="AH86:AH150" si="17">IF(N86="1.4G",(P86/1000)*X86,"")</f>
        <v>0</v>
      </c>
      <c r="AI86" s="569">
        <f t="shared" ref="AI86:AI150" si="18">SUM(AF86:AH86)</f>
        <v>0</v>
      </c>
      <c r="AK86" s="18"/>
      <c r="AL86" s="84"/>
      <c r="AM86" s="659"/>
      <c r="AN86" s="659"/>
      <c r="AO86" s="84"/>
    </row>
    <row r="87" spans="1:41" hidden="1">
      <c r="A87" s="573"/>
      <c r="B87" s="13"/>
      <c r="C87" s="365" t="s">
        <v>1477</v>
      </c>
      <c r="D87" s="346" t="s">
        <v>1478</v>
      </c>
      <c r="E87" s="379" t="s">
        <v>1476</v>
      </c>
      <c r="F87" s="8">
        <v>6</v>
      </c>
      <c r="G87" s="235"/>
      <c r="H87" s="413">
        <v>331</v>
      </c>
      <c r="I87" s="146">
        <f t="shared" si="8"/>
        <v>231.7</v>
      </c>
      <c r="J87" s="255">
        <f t="shared" si="9"/>
        <v>8.911538461538461</v>
      </c>
      <c r="K87" s="8" t="s">
        <v>9</v>
      </c>
      <c r="L87" s="655"/>
      <c r="M87" s="656" t="s">
        <v>1015</v>
      </c>
      <c r="N87" s="8" t="s">
        <v>10</v>
      </c>
      <c r="O87" s="426">
        <v>2.6712E-2</v>
      </c>
      <c r="P87" s="423">
        <v>225</v>
      </c>
      <c r="Q87" s="439">
        <v>3500</v>
      </c>
      <c r="R87" s="657" t="s">
        <v>3267</v>
      </c>
      <c r="S87" s="656" t="s">
        <v>1015</v>
      </c>
      <c r="T87" s="447">
        <v>35</v>
      </c>
      <c r="U87" s="548" t="s">
        <v>5259</v>
      </c>
      <c r="V87" s="530"/>
      <c r="W87" s="594" t="s">
        <v>6267</v>
      </c>
      <c r="X87" s="169"/>
      <c r="Y87" s="641" t="s">
        <v>1011</v>
      </c>
      <c r="Z87" s="656" t="s">
        <v>6594</v>
      </c>
      <c r="AA87" s="658">
        <f t="shared" si="11"/>
        <v>0</v>
      </c>
      <c r="AB87" s="145">
        <f t="shared" si="10"/>
        <v>0</v>
      </c>
      <c r="AC87" s="257">
        <f t="shared" si="12"/>
        <v>0</v>
      </c>
      <c r="AD87" s="142">
        <f t="shared" si="13"/>
        <v>0</v>
      </c>
      <c r="AE87" s="143">
        <f t="shared" si="14"/>
        <v>0</v>
      </c>
      <c r="AF87" s="144" t="str">
        <f t="shared" si="15"/>
        <v/>
      </c>
      <c r="AG87" s="144" t="str">
        <f t="shared" si="16"/>
        <v/>
      </c>
      <c r="AH87" s="144">
        <f t="shared" si="17"/>
        <v>0</v>
      </c>
      <c r="AI87" s="569">
        <f t="shared" si="18"/>
        <v>0</v>
      </c>
      <c r="AK87" s="18"/>
      <c r="AL87" s="84"/>
      <c r="AM87" s="659"/>
      <c r="AN87" s="659"/>
      <c r="AO87" s="84"/>
    </row>
    <row r="88" spans="1:41" hidden="1">
      <c r="A88" s="573"/>
      <c r="B88" s="13"/>
      <c r="C88" s="365" t="s">
        <v>1479</v>
      </c>
      <c r="D88" s="346" t="s">
        <v>1480</v>
      </c>
      <c r="E88" s="379" t="s">
        <v>1476</v>
      </c>
      <c r="F88" s="8">
        <v>6</v>
      </c>
      <c r="G88" s="8"/>
      <c r="H88" s="413">
        <v>331</v>
      </c>
      <c r="I88" s="146">
        <f t="shared" ref="I88:I151" si="19">(H88)*$G$20</f>
        <v>231.7</v>
      </c>
      <c r="J88" s="255">
        <f t="shared" ref="J88:J151" si="20">(I88/$J$19)</f>
        <v>8.911538461538461</v>
      </c>
      <c r="K88" s="8" t="s">
        <v>9</v>
      </c>
      <c r="L88" s="655"/>
      <c r="M88" s="656" t="s">
        <v>1015</v>
      </c>
      <c r="N88" s="8" t="s">
        <v>10</v>
      </c>
      <c r="O88" s="426">
        <v>2.6712E-2</v>
      </c>
      <c r="P88" s="423">
        <v>225</v>
      </c>
      <c r="Q88" s="439">
        <v>3500</v>
      </c>
      <c r="R88" s="657" t="s">
        <v>3267</v>
      </c>
      <c r="S88" s="656" t="s">
        <v>1015</v>
      </c>
      <c r="T88" s="447">
        <v>35</v>
      </c>
      <c r="U88" s="548" t="s">
        <v>5260</v>
      </c>
      <c r="V88" s="530"/>
      <c r="W88" s="594" t="s">
        <v>6268</v>
      </c>
      <c r="X88" s="169"/>
      <c r="Y88" s="641" t="s">
        <v>254</v>
      </c>
      <c r="Z88" s="656" t="s">
        <v>6594</v>
      </c>
      <c r="AA88" s="658">
        <f t="shared" si="11"/>
        <v>0</v>
      </c>
      <c r="AB88" s="145">
        <f t="shared" ref="AB88:AB151" si="21">(AA88*1.21)</f>
        <v>0</v>
      </c>
      <c r="AC88" s="257">
        <f t="shared" si="12"/>
        <v>0</v>
      </c>
      <c r="AD88" s="142">
        <f t="shared" si="13"/>
        <v>0</v>
      </c>
      <c r="AE88" s="143">
        <f t="shared" si="14"/>
        <v>0</v>
      </c>
      <c r="AF88" s="144" t="str">
        <f t="shared" si="15"/>
        <v/>
      </c>
      <c r="AG88" s="144" t="str">
        <f t="shared" si="16"/>
        <v/>
      </c>
      <c r="AH88" s="144">
        <f t="shared" si="17"/>
        <v>0</v>
      </c>
      <c r="AI88" s="569">
        <f t="shared" si="18"/>
        <v>0</v>
      </c>
      <c r="AK88" s="18"/>
      <c r="AL88" s="84"/>
      <c r="AM88" s="659"/>
      <c r="AN88" s="659"/>
      <c r="AO88" s="84"/>
    </row>
    <row r="89" spans="1:41" hidden="1">
      <c r="A89" s="573"/>
      <c r="B89" s="13"/>
      <c r="C89" s="365" t="s">
        <v>1481</v>
      </c>
      <c r="D89" s="346" t="s">
        <v>1482</v>
      </c>
      <c r="E89" s="379" t="s">
        <v>1483</v>
      </c>
      <c r="F89" s="8">
        <v>12</v>
      </c>
      <c r="G89" s="8"/>
      <c r="H89" s="413">
        <v>133</v>
      </c>
      <c r="I89" s="146">
        <f t="shared" si="19"/>
        <v>93.1</v>
      </c>
      <c r="J89" s="255">
        <f t="shared" si="20"/>
        <v>3.5807692307692305</v>
      </c>
      <c r="K89" s="8" t="s">
        <v>9</v>
      </c>
      <c r="L89" s="655"/>
      <c r="M89" s="656" t="s">
        <v>1015</v>
      </c>
      <c r="N89" s="8" t="s">
        <v>10</v>
      </c>
      <c r="O89" s="426">
        <v>1.904175E-2</v>
      </c>
      <c r="P89" s="423">
        <v>180</v>
      </c>
      <c r="Q89" s="439">
        <v>3000</v>
      </c>
      <c r="R89" s="657" t="s">
        <v>3267</v>
      </c>
      <c r="S89" s="656" t="s">
        <v>1015</v>
      </c>
      <c r="T89" s="447" t="s">
        <v>3271</v>
      </c>
      <c r="U89" s="548" t="s">
        <v>5261</v>
      </c>
      <c r="V89" s="530"/>
      <c r="W89" s="594" t="s">
        <v>6269</v>
      </c>
      <c r="X89" s="169"/>
      <c r="Y89" s="641" t="s">
        <v>1011</v>
      </c>
      <c r="Z89" s="656" t="s">
        <v>6594</v>
      </c>
      <c r="AA89" s="658">
        <f t="shared" si="11"/>
        <v>0</v>
      </c>
      <c r="AB89" s="145">
        <f t="shared" si="21"/>
        <v>0</v>
      </c>
      <c r="AC89" s="257">
        <f t="shared" si="12"/>
        <v>0</v>
      </c>
      <c r="AD89" s="142">
        <f t="shared" si="13"/>
        <v>0</v>
      </c>
      <c r="AE89" s="143">
        <f t="shared" si="14"/>
        <v>0</v>
      </c>
      <c r="AF89" s="144" t="str">
        <f t="shared" si="15"/>
        <v/>
      </c>
      <c r="AG89" s="144" t="str">
        <f t="shared" si="16"/>
        <v/>
      </c>
      <c r="AH89" s="144">
        <f t="shared" si="17"/>
        <v>0</v>
      </c>
      <c r="AI89" s="569">
        <f t="shared" si="18"/>
        <v>0</v>
      </c>
      <c r="AK89" s="18"/>
      <c r="AL89" s="84"/>
      <c r="AM89" s="659"/>
      <c r="AN89" s="659"/>
      <c r="AO89" s="84"/>
    </row>
    <row r="90" spans="1:41" ht="15.75" hidden="1">
      <c r="A90" s="5" t="s">
        <v>6058</v>
      </c>
      <c r="B90" s="13"/>
      <c r="C90" s="348"/>
      <c r="D90" s="348"/>
      <c r="E90" s="380"/>
      <c r="F90" s="10"/>
      <c r="G90" s="8"/>
      <c r="H90" s="413"/>
      <c r="I90" s="410"/>
      <c r="J90" s="565"/>
      <c r="K90" s="346"/>
      <c r="L90" s="655"/>
      <c r="M90" s="656"/>
      <c r="N90" s="417"/>
      <c r="O90" s="417"/>
      <c r="P90" s="410"/>
      <c r="Q90" s="402"/>
      <c r="R90" s="656" t="s">
        <v>1015</v>
      </c>
      <c r="S90" s="656" t="s">
        <v>1015</v>
      </c>
      <c r="T90" s="471"/>
      <c r="U90" s="505"/>
      <c r="V90" s="504"/>
      <c r="W90" s="471"/>
      <c r="X90" s="137"/>
      <c r="Y90" s="71" t="s">
        <v>1015</v>
      </c>
      <c r="Z90" s="656"/>
      <c r="AA90" s="668"/>
      <c r="AB90" s="195"/>
      <c r="AC90" s="142"/>
      <c r="AD90" s="142"/>
      <c r="AE90" s="143"/>
      <c r="AF90" s="144"/>
      <c r="AG90" s="144"/>
      <c r="AH90" s="144"/>
      <c r="AI90" s="569"/>
      <c r="AK90" s="18"/>
      <c r="AL90" s="84"/>
      <c r="AM90" s="659"/>
      <c r="AN90" s="659"/>
      <c r="AO90" s="84"/>
    </row>
    <row r="91" spans="1:41" hidden="1">
      <c r="A91" s="573"/>
      <c r="B91" s="13">
        <v>12</v>
      </c>
      <c r="C91" s="353" t="s">
        <v>1484</v>
      </c>
      <c r="D91" s="341" t="s">
        <v>1485</v>
      </c>
      <c r="E91" s="379" t="s">
        <v>290</v>
      </c>
      <c r="F91" s="8">
        <v>20</v>
      </c>
      <c r="G91" s="136"/>
      <c r="H91" s="413">
        <v>143</v>
      </c>
      <c r="I91" s="146">
        <f t="shared" si="19"/>
        <v>100.1</v>
      </c>
      <c r="J91" s="255">
        <f t="shared" si="20"/>
        <v>3.8499999999999996</v>
      </c>
      <c r="K91" s="8" t="s">
        <v>1954</v>
      </c>
      <c r="L91" s="655"/>
      <c r="M91" s="656" t="s">
        <v>1015</v>
      </c>
      <c r="N91" s="8" t="s">
        <v>10</v>
      </c>
      <c r="O91" s="426">
        <v>3.78E-2</v>
      </c>
      <c r="P91" s="423">
        <v>1872.0000000000002</v>
      </c>
      <c r="Q91" s="439">
        <v>16700</v>
      </c>
      <c r="R91" s="656" t="s">
        <v>3273</v>
      </c>
      <c r="S91" s="657" t="s">
        <v>3180</v>
      </c>
      <c r="T91" s="447">
        <v>10</v>
      </c>
      <c r="U91" s="549" t="s">
        <v>5262</v>
      </c>
      <c r="V91" s="510" t="s">
        <v>3274</v>
      </c>
      <c r="W91" s="607" t="s">
        <v>6270</v>
      </c>
      <c r="X91" s="169"/>
      <c r="Y91" s="71" t="s">
        <v>1011</v>
      </c>
      <c r="Z91" s="656" t="s">
        <v>6594</v>
      </c>
      <c r="AA91" s="658">
        <f t="shared" si="11"/>
        <v>0</v>
      </c>
      <c r="AB91" s="145">
        <f t="shared" si="21"/>
        <v>0</v>
      </c>
      <c r="AC91" s="257">
        <f t="shared" si="12"/>
        <v>0</v>
      </c>
      <c r="AD91" s="142">
        <f t="shared" si="13"/>
        <v>0</v>
      </c>
      <c r="AE91" s="143">
        <f t="shared" si="14"/>
        <v>0</v>
      </c>
      <c r="AF91" s="144" t="str">
        <f t="shared" si="15"/>
        <v/>
      </c>
      <c r="AG91" s="144" t="str">
        <f t="shared" si="16"/>
        <v/>
      </c>
      <c r="AH91" s="144">
        <f t="shared" si="17"/>
        <v>0</v>
      </c>
      <c r="AI91" s="569">
        <f t="shared" si="18"/>
        <v>0</v>
      </c>
      <c r="AK91" s="18"/>
      <c r="AL91" s="84"/>
      <c r="AM91" s="659"/>
      <c r="AN91" s="659"/>
      <c r="AO91" s="84"/>
    </row>
    <row r="92" spans="1:41" hidden="1">
      <c r="A92" s="573"/>
      <c r="B92" s="13"/>
      <c r="C92" s="341" t="s">
        <v>1486</v>
      </c>
      <c r="D92" s="341" t="s">
        <v>1485</v>
      </c>
      <c r="E92" s="379" t="s">
        <v>290</v>
      </c>
      <c r="F92" s="8">
        <v>20</v>
      </c>
      <c r="G92" s="8"/>
      <c r="H92" s="413">
        <v>143</v>
      </c>
      <c r="I92" s="146">
        <f t="shared" si="19"/>
        <v>100.1</v>
      </c>
      <c r="J92" s="255">
        <f t="shared" si="20"/>
        <v>3.8499999999999996</v>
      </c>
      <c r="K92" s="8" t="s">
        <v>1954</v>
      </c>
      <c r="L92" s="655"/>
      <c r="M92" s="656" t="s">
        <v>1015</v>
      </c>
      <c r="N92" s="8" t="s">
        <v>10</v>
      </c>
      <c r="O92" s="426">
        <v>3.78E-2</v>
      </c>
      <c r="P92" s="423">
        <v>1872.0000000000002</v>
      </c>
      <c r="Q92" s="439">
        <v>16700</v>
      </c>
      <c r="R92" s="656" t="s">
        <v>3273</v>
      </c>
      <c r="S92" s="657" t="s">
        <v>3183</v>
      </c>
      <c r="T92" s="447">
        <v>10</v>
      </c>
      <c r="U92" s="549" t="s">
        <v>5262</v>
      </c>
      <c r="V92" s="510" t="s">
        <v>3274</v>
      </c>
      <c r="W92" s="607" t="s">
        <v>6270</v>
      </c>
      <c r="X92" s="169"/>
      <c r="Y92" s="71" t="s">
        <v>1011</v>
      </c>
      <c r="Z92" s="656" t="s">
        <v>6594</v>
      </c>
      <c r="AA92" s="658">
        <f t="shared" si="11"/>
        <v>0</v>
      </c>
      <c r="AB92" s="145">
        <f t="shared" si="21"/>
        <v>0</v>
      </c>
      <c r="AC92" s="257">
        <f t="shared" si="12"/>
        <v>0</v>
      </c>
      <c r="AD92" s="142">
        <f t="shared" si="13"/>
        <v>0</v>
      </c>
      <c r="AE92" s="143">
        <f t="shared" si="14"/>
        <v>0</v>
      </c>
      <c r="AF92" s="144" t="str">
        <f t="shared" si="15"/>
        <v/>
      </c>
      <c r="AG92" s="144" t="str">
        <f t="shared" si="16"/>
        <v/>
      </c>
      <c r="AH92" s="144">
        <f t="shared" si="17"/>
        <v>0</v>
      </c>
      <c r="AI92" s="569">
        <f t="shared" si="18"/>
        <v>0</v>
      </c>
      <c r="AK92" s="665"/>
      <c r="AL92" s="191"/>
      <c r="AM92" s="659"/>
      <c r="AN92" s="662"/>
      <c r="AO92" s="84"/>
    </row>
    <row r="93" spans="1:41" hidden="1">
      <c r="A93" s="573"/>
      <c r="B93" s="13">
        <v>201</v>
      </c>
      <c r="C93" s="341" t="s">
        <v>1487</v>
      </c>
      <c r="D93" s="341" t="s">
        <v>1488</v>
      </c>
      <c r="E93" s="379" t="s">
        <v>282</v>
      </c>
      <c r="F93" s="8">
        <v>36</v>
      </c>
      <c r="G93" s="8"/>
      <c r="H93" s="413">
        <v>85</v>
      </c>
      <c r="I93" s="146">
        <f t="shared" si="19"/>
        <v>59.499999999999993</v>
      </c>
      <c r="J93" s="255">
        <f t="shared" si="20"/>
        <v>2.2884615384615383</v>
      </c>
      <c r="K93" s="8" t="s">
        <v>1954</v>
      </c>
      <c r="L93" s="655"/>
      <c r="M93" s="656" t="s">
        <v>6557</v>
      </c>
      <c r="N93" s="8" t="s">
        <v>10</v>
      </c>
      <c r="O93" s="426">
        <v>2.6879999999999998E-2</v>
      </c>
      <c r="P93" s="423">
        <v>4320</v>
      </c>
      <c r="Q93" s="439">
        <v>14000</v>
      </c>
      <c r="R93" s="656" t="s">
        <v>3275</v>
      </c>
      <c r="S93" s="656" t="s">
        <v>1015</v>
      </c>
      <c r="T93" s="447">
        <v>40</v>
      </c>
      <c r="U93" s="549" t="s">
        <v>5263</v>
      </c>
      <c r="V93" s="529" t="s">
        <v>3276</v>
      </c>
      <c r="W93" s="609" t="s">
        <v>6271</v>
      </c>
      <c r="X93" s="169"/>
      <c r="Y93" s="71" t="s">
        <v>1011</v>
      </c>
      <c r="Z93" s="656" t="s">
        <v>6595</v>
      </c>
      <c r="AA93" s="658">
        <f t="shared" si="11"/>
        <v>0</v>
      </c>
      <c r="AB93" s="145">
        <f t="shared" si="21"/>
        <v>0</v>
      </c>
      <c r="AC93" s="257">
        <f t="shared" si="12"/>
        <v>0</v>
      </c>
      <c r="AD93" s="142">
        <f t="shared" si="13"/>
        <v>0</v>
      </c>
      <c r="AE93" s="143">
        <f t="shared" si="14"/>
        <v>0</v>
      </c>
      <c r="AF93" s="144" t="str">
        <f t="shared" si="15"/>
        <v/>
      </c>
      <c r="AG93" s="144" t="str">
        <f t="shared" si="16"/>
        <v/>
      </c>
      <c r="AH93" s="144">
        <f t="shared" si="17"/>
        <v>0</v>
      </c>
      <c r="AI93" s="569">
        <f t="shared" si="18"/>
        <v>0</v>
      </c>
      <c r="AK93" s="18"/>
      <c r="AL93" s="666"/>
      <c r="AM93" s="659"/>
      <c r="AN93" s="659"/>
      <c r="AO93" s="84"/>
    </row>
    <row r="94" spans="1:41" hidden="1">
      <c r="A94" s="573"/>
      <c r="B94" s="13">
        <v>201</v>
      </c>
      <c r="C94" s="355" t="s">
        <v>1489</v>
      </c>
      <c r="D94" s="364" t="s">
        <v>1490</v>
      </c>
      <c r="E94" s="379" t="s">
        <v>282</v>
      </c>
      <c r="F94" s="8">
        <v>36</v>
      </c>
      <c r="G94" s="8"/>
      <c r="H94" s="413">
        <v>96</v>
      </c>
      <c r="I94" s="146">
        <f t="shared" si="19"/>
        <v>67.199999999999989</v>
      </c>
      <c r="J94" s="255">
        <f t="shared" si="20"/>
        <v>2.5846153846153843</v>
      </c>
      <c r="K94" s="8" t="s">
        <v>1954</v>
      </c>
      <c r="L94" s="655"/>
      <c r="M94" s="656" t="s">
        <v>6557</v>
      </c>
      <c r="N94" s="8" t="s">
        <v>10</v>
      </c>
      <c r="O94" s="426">
        <v>2.3459999999999998E-2</v>
      </c>
      <c r="P94" s="423">
        <v>4320</v>
      </c>
      <c r="Q94" s="439">
        <v>14000</v>
      </c>
      <c r="R94" s="656" t="s">
        <v>3275</v>
      </c>
      <c r="S94" s="656" t="s">
        <v>1015</v>
      </c>
      <c r="T94" s="447">
        <v>40</v>
      </c>
      <c r="U94" s="548" t="s">
        <v>5264</v>
      </c>
      <c r="V94" s="544" t="s">
        <v>3278</v>
      </c>
      <c r="W94" s="479" t="s">
        <v>6272</v>
      </c>
      <c r="X94" s="169"/>
      <c r="Y94" s="71" t="s">
        <v>1011</v>
      </c>
      <c r="Z94" s="656" t="s">
        <v>6595</v>
      </c>
      <c r="AA94" s="658">
        <f t="shared" si="11"/>
        <v>0</v>
      </c>
      <c r="AB94" s="145">
        <f t="shared" si="21"/>
        <v>0</v>
      </c>
      <c r="AC94" s="257">
        <f t="shared" si="12"/>
        <v>0</v>
      </c>
      <c r="AD94" s="142">
        <f t="shared" si="13"/>
        <v>0</v>
      </c>
      <c r="AE94" s="143">
        <f t="shared" si="14"/>
        <v>0</v>
      </c>
      <c r="AF94" s="144" t="str">
        <f t="shared" si="15"/>
        <v/>
      </c>
      <c r="AG94" s="144" t="str">
        <f t="shared" si="16"/>
        <v/>
      </c>
      <c r="AH94" s="144">
        <f t="shared" si="17"/>
        <v>0</v>
      </c>
      <c r="AI94" s="569">
        <f t="shared" si="18"/>
        <v>0</v>
      </c>
      <c r="AK94" s="18"/>
      <c r="AL94" s="666"/>
      <c r="AM94" s="659"/>
      <c r="AN94" s="659"/>
      <c r="AO94" s="84"/>
    </row>
    <row r="95" spans="1:41" hidden="1">
      <c r="A95" s="573"/>
      <c r="B95" s="13"/>
      <c r="C95" s="353" t="s">
        <v>1491</v>
      </c>
      <c r="D95" s="341" t="s">
        <v>1492</v>
      </c>
      <c r="E95" s="379" t="s">
        <v>291</v>
      </c>
      <c r="F95" s="8">
        <v>50</v>
      </c>
      <c r="G95" s="8"/>
      <c r="H95" s="413">
        <v>99</v>
      </c>
      <c r="I95" s="146">
        <f t="shared" si="19"/>
        <v>69.3</v>
      </c>
      <c r="J95" s="255">
        <f t="shared" si="20"/>
        <v>2.6653846153846152</v>
      </c>
      <c r="K95" s="8" t="s">
        <v>1699</v>
      </c>
      <c r="L95" s="655"/>
      <c r="M95" s="656" t="s">
        <v>6557</v>
      </c>
      <c r="N95" s="8" t="s">
        <v>10</v>
      </c>
      <c r="O95" s="426">
        <v>1.7198999999999999E-2</v>
      </c>
      <c r="P95" s="423">
        <v>5000</v>
      </c>
      <c r="Q95" s="439">
        <v>8150</v>
      </c>
      <c r="R95" s="657" t="s">
        <v>3160</v>
      </c>
      <c r="S95" s="656" t="s">
        <v>1015</v>
      </c>
      <c r="T95" s="447">
        <v>35</v>
      </c>
      <c r="U95" s="549" t="s">
        <v>5265</v>
      </c>
      <c r="V95" s="529" t="s">
        <v>3280</v>
      </c>
      <c r="W95" s="609" t="s">
        <v>6273</v>
      </c>
      <c r="X95" s="169"/>
      <c r="Y95" s="71" t="s">
        <v>1011</v>
      </c>
      <c r="Z95" s="656" t="s">
        <v>6595</v>
      </c>
      <c r="AA95" s="658">
        <f t="shared" si="11"/>
        <v>0</v>
      </c>
      <c r="AB95" s="145">
        <f t="shared" si="21"/>
        <v>0</v>
      </c>
      <c r="AC95" s="257">
        <f t="shared" si="12"/>
        <v>0</v>
      </c>
      <c r="AD95" s="142">
        <f t="shared" si="13"/>
        <v>0</v>
      </c>
      <c r="AE95" s="143">
        <f t="shared" si="14"/>
        <v>0</v>
      </c>
      <c r="AF95" s="144" t="str">
        <f t="shared" si="15"/>
        <v/>
      </c>
      <c r="AG95" s="144" t="str">
        <f t="shared" si="16"/>
        <v/>
      </c>
      <c r="AH95" s="144">
        <f t="shared" si="17"/>
        <v>0</v>
      </c>
      <c r="AI95" s="569">
        <f t="shared" si="18"/>
        <v>0</v>
      </c>
      <c r="AK95" s="18"/>
      <c r="AL95" s="666"/>
      <c r="AM95" s="659"/>
      <c r="AN95" s="659"/>
      <c r="AO95" s="84"/>
    </row>
    <row r="96" spans="1:41" hidden="1">
      <c r="A96" s="573"/>
      <c r="B96" s="13"/>
      <c r="C96" s="341" t="s">
        <v>1493</v>
      </c>
      <c r="D96" s="341" t="s">
        <v>1492</v>
      </c>
      <c r="E96" s="379" t="s">
        <v>291</v>
      </c>
      <c r="F96" s="8">
        <v>50</v>
      </c>
      <c r="G96" s="8"/>
      <c r="H96" s="413">
        <v>99</v>
      </c>
      <c r="I96" s="146">
        <f t="shared" si="19"/>
        <v>69.3</v>
      </c>
      <c r="J96" s="255">
        <f t="shared" si="20"/>
        <v>2.6653846153846152</v>
      </c>
      <c r="K96" s="8" t="s">
        <v>1699</v>
      </c>
      <c r="L96" s="655"/>
      <c r="M96" s="656" t="s">
        <v>6557</v>
      </c>
      <c r="N96" s="8" t="s">
        <v>10</v>
      </c>
      <c r="O96" s="426">
        <v>1.7198999999999999E-2</v>
      </c>
      <c r="P96" s="423">
        <v>5000</v>
      </c>
      <c r="Q96" s="439">
        <v>8150</v>
      </c>
      <c r="R96" s="656" t="s">
        <v>6583</v>
      </c>
      <c r="S96" s="656" t="s">
        <v>1015</v>
      </c>
      <c r="T96" s="447">
        <v>35</v>
      </c>
      <c r="U96" s="549" t="s">
        <v>5265</v>
      </c>
      <c r="V96" s="529" t="s">
        <v>3280</v>
      </c>
      <c r="W96" s="609" t="s">
        <v>6273</v>
      </c>
      <c r="X96" s="169"/>
      <c r="Y96" s="71" t="s">
        <v>1011</v>
      </c>
      <c r="Z96" s="656" t="s">
        <v>6595</v>
      </c>
      <c r="AA96" s="658">
        <f t="shared" si="11"/>
        <v>0</v>
      </c>
      <c r="AB96" s="145">
        <f t="shared" si="21"/>
        <v>0</v>
      </c>
      <c r="AC96" s="257">
        <f t="shared" si="12"/>
        <v>0</v>
      </c>
      <c r="AD96" s="142">
        <f t="shared" si="13"/>
        <v>0</v>
      </c>
      <c r="AE96" s="143">
        <f t="shared" si="14"/>
        <v>0</v>
      </c>
      <c r="AF96" s="144" t="str">
        <f t="shared" si="15"/>
        <v/>
      </c>
      <c r="AG96" s="144" t="str">
        <f t="shared" si="16"/>
        <v/>
      </c>
      <c r="AH96" s="144">
        <f t="shared" si="17"/>
        <v>0</v>
      </c>
      <c r="AI96" s="569">
        <f t="shared" si="18"/>
        <v>0</v>
      </c>
      <c r="AK96" s="18"/>
      <c r="AL96" s="672"/>
      <c r="AM96" s="659"/>
      <c r="AN96" s="659"/>
      <c r="AO96" s="84"/>
    </row>
    <row r="97" spans="1:41" hidden="1">
      <c r="A97" s="573"/>
      <c r="B97" s="13"/>
      <c r="C97" s="353" t="s">
        <v>1494</v>
      </c>
      <c r="D97" s="341" t="s">
        <v>1495</v>
      </c>
      <c r="E97" s="379" t="s">
        <v>291</v>
      </c>
      <c r="F97" s="8">
        <v>50</v>
      </c>
      <c r="G97" s="8"/>
      <c r="H97" s="413">
        <v>99</v>
      </c>
      <c r="I97" s="146">
        <f t="shared" si="19"/>
        <v>69.3</v>
      </c>
      <c r="J97" s="255">
        <f t="shared" si="20"/>
        <v>2.6653846153846152</v>
      </c>
      <c r="K97" s="8" t="s">
        <v>1699</v>
      </c>
      <c r="L97" s="655"/>
      <c r="M97" s="656" t="s">
        <v>6557</v>
      </c>
      <c r="N97" s="8" t="s">
        <v>10</v>
      </c>
      <c r="O97" s="426">
        <v>1.7198999999999999E-2</v>
      </c>
      <c r="P97" s="423">
        <v>5000</v>
      </c>
      <c r="Q97" s="439">
        <v>8300</v>
      </c>
      <c r="R97" s="657" t="s">
        <v>3160</v>
      </c>
      <c r="S97" s="656" t="s">
        <v>1015</v>
      </c>
      <c r="T97" s="447">
        <v>35</v>
      </c>
      <c r="U97" s="549" t="s">
        <v>5266</v>
      </c>
      <c r="V97" s="529" t="s">
        <v>3283</v>
      </c>
      <c r="W97" s="609" t="s">
        <v>6274</v>
      </c>
      <c r="X97" s="169"/>
      <c r="Y97" s="71" t="s">
        <v>1011</v>
      </c>
      <c r="Z97" s="656" t="s">
        <v>6595</v>
      </c>
      <c r="AA97" s="658">
        <f t="shared" si="11"/>
        <v>0</v>
      </c>
      <c r="AB97" s="145">
        <f t="shared" si="21"/>
        <v>0</v>
      </c>
      <c r="AC97" s="257">
        <f t="shared" si="12"/>
        <v>0</v>
      </c>
      <c r="AD97" s="142">
        <f t="shared" si="13"/>
        <v>0</v>
      </c>
      <c r="AE97" s="143">
        <f t="shared" si="14"/>
        <v>0</v>
      </c>
      <c r="AF97" s="144" t="str">
        <f t="shared" si="15"/>
        <v/>
      </c>
      <c r="AG97" s="144" t="str">
        <f t="shared" si="16"/>
        <v/>
      </c>
      <c r="AH97" s="144">
        <f t="shared" si="17"/>
        <v>0</v>
      </c>
      <c r="AI97" s="569">
        <f t="shared" si="18"/>
        <v>0</v>
      </c>
      <c r="AK97" s="18"/>
      <c r="AL97" s="672"/>
      <c r="AM97" s="659"/>
      <c r="AN97" s="659"/>
      <c r="AO97" s="84"/>
    </row>
    <row r="98" spans="1:41" hidden="1">
      <c r="A98" s="573"/>
      <c r="B98" s="13"/>
      <c r="C98" s="341" t="s">
        <v>1496</v>
      </c>
      <c r="D98" s="341" t="s">
        <v>1495</v>
      </c>
      <c r="E98" s="379" t="s">
        <v>291</v>
      </c>
      <c r="F98" s="8">
        <v>50</v>
      </c>
      <c r="G98" s="8"/>
      <c r="H98" s="413">
        <v>99</v>
      </c>
      <c r="I98" s="146">
        <f t="shared" si="19"/>
        <v>69.3</v>
      </c>
      <c r="J98" s="255">
        <f t="shared" si="20"/>
        <v>2.6653846153846152</v>
      </c>
      <c r="K98" s="8" t="s">
        <v>1699</v>
      </c>
      <c r="L98" s="655"/>
      <c r="M98" s="656" t="s">
        <v>6557</v>
      </c>
      <c r="N98" s="8" t="s">
        <v>10</v>
      </c>
      <c r="O98" s="426">
        <v>1.7198999999999999E-2</v>
      </c>
      <c r="P98" s="423">
        <v>5000</v>
      </c>
      <c r="Q98" s="439">
        <v>8300</v>
      </c>
      <c r="R98" s="656" t="s">
        <v>6583</v>
      </c>
      <c r="S98" s="656" t="s">
        <v>1015</v>
      </c>
      <c r="T98" s="447">
        <v>35</v>
      </c>
      <c r="U98" s="549" t="s">
        <v>5266</v>
      </c>
      <c r="V98" s="529" t="s">
        <v>3283</v>
      </c>
      <c r="W98" s="609" t="s">
        <v>6274</v>
      </c>
      <c r="X98" s="169"/>
      <c r="Y98" s="71" t="s">
        <v>1011</v>
      </c>
      <c r="Z98" s="656" t="s">
        <v>6595</v>
      </c>
      <c r="AA98" s="658">
        <f t="shared" si="11"/>
        <v>0</v>
      </c>
      <c r="AB98" s="145">
        <f t="shared" si="21"/>
        <v>0</v>
      </c>
      <c r="AC98" s="257">
        <f t="shared" si="12"/>
        <v>0</v>
      </c>
      <c r="AD98" s="142">
        <f t="shared" si="13"/>
        <v>0</v>
      </c>
      <c r="AE98" s="143">
        <f t="shared" si="14"/>
        <v>0</v>
      </c>
      <c r="AF98" s="144" t="str">
        <f t="shared" si="15"/>
        <v/>
      </c>
      <c r="AG98" s="144" t="str">
        <f t="shared" si="16"/>
        <v/>
      </c>
      <c r="AH98" s="144">
        <f t="shared" si="17"/>
        <v>0</v>
      </c>
      <c r="AI98" s="569">
        <f t="shared" si="18"/>
        <v>0</v>
      </c>
      <c r="AK98" s="18"/>
      <c r="AL98" s="672"/>
      <c r="AM98" s="659"/>
      <c r="AN98" s="659"/>
      <c r="AO98" s="84"/>
    </row>
    <row r="99" spans="1:41" hidden="1">
      <c r="A99" s="573"/>
      <c r="B99" s="13"/>
      <c r="C99" s="353" t="s">
        <v>1497</v>
      </c>
      <c r="D99" s="341" t="s">
        <v>1498</v>
      </c>
      <c r="E99" s="379" t="s">
        <v>291</v>
      </c>
      <c r="F99" s="8">
        <v>50</v>
      </c>
      <c r="G99" s="232"/>
      <c r="H99" s="413">
        <v>99</v>
      </c>
      <c r="I99" s="146">
        <f t="shared" si="19"/>
        <v>69.3</v>
      </c>
      <c r="J99" s="255">
        <f t="shared" si="20"/>
        <v>2.6653846153846152</v>
      </c>
      <c r="K99" s="8" t="s">
        <v>1699</v>
      </c>
      <c r="L99" s="655"/>
      <c r="M99" s="656" t="s">
        <v>6557</v>
      </c>
      <c r="N99" s="8" t="s">
        <v>10</v>
      </c>
      <c r="O99" s="426">
        <v>1.7198999999999999E-2</v>
      </c>
      <c r="P99" s="423">
        <v>5000</v>
      </c>
      <c r="Q99" s="439">
        <v>9400</v>
      </c>
      <c r="R99" s="657" t="s">
        <v>3160</v>
      </c>
      <c r="S99" s="656" t="s">
        <v>1015</v>
      </c>
      <c r="T99" s="447">
        <v>35</v>
      </c>
      <c r="U99" s="549" t="s">
        <v>5267</v>
      </c>
      <c r="V99" s="529" t="s">
        <v>3285</v>
      </c>
      <c r="W99" s="609" t="s">
        <v>6275</v>
      </c>
      <c r="X99" s="169"/>
      <c r="Y99" s="71" t="s">
        <v>1011</v>
      </c>
      <c r="Z99" s="656" t="s">
        <v>6595</v>
      </c>
      <c r="AA99" s="658">
        <f t="shared" si="11"/>
        <v>0</v>
      </c>
      <c r="AB99" s="145">
        <f t="shared" si="21"/>
        <v>0</v>
      </c>
      <c r="AC99" s="257">
        <f t="shared" si="12"/>
        <v>0</v>
      </c>
      <c r="AD99" s="142">
        <f t="shared" si="13"/>
        <v>0</v>
      </c>
      <c r="AE99" s="143">
        <f t="shared" si="14"/>
        <v>0</v>
      </c>
      <c r="AF99" s="144" t="str">
        <f t="shared" si="15"/>
        <v/>
      </c>
      <c r="AG99" s="144" t="str">
        <f t="shared" si="16"/>
        <v/>
      </c>
      <c r="AH99" s="144">
        <f t="shared" si="17"/>
        <v>0</v>
      </c>
      <c r="AI99" s="569">
        <f t="shared" si="18"/>
        <v>0</v>
      </c>
      <c r="AK99" s="18"/>
      <c r="AL99" s="672"/>
      <c r="AM99" s="659"/>
      <c r="AN99" s="659"/>
      <c r="AO99" s="84"/>
    </row>
    <row r="100" spans="1:41" hidden="1">
      <c r="A100" s="573"/>
      <c r="B100" s="13"/>
      <c r="C100" s="341" t="s">
        <v>1499</v>
      </c>
      <c r="D100" s="341" t="s">
        <v>1498</v>
      </c>
      <c r="E100" s="379" t="s">
        <v>291</v>
      </c>
      <c r="F100" s="8">
        <v>50</v>
      </c>
      <c r="G100" s="136"/>
      <c r="H100" s="413">
        <v>99</v>
      </c>
      <c r="I100" s="146">
        <f t="shared" si="19"/>
        <v>69.3</v>
      </c>
      <c r="J100" s="255">
        <f t="shared" si="20"/>
        <v>2.6653846153846152</v>
      </c>
      <c r="K100" s="8" t="s">
        <v>1699</v>
      </c>
      <c r="L100" s="655"/>
      <c r="M100" s="656" t="s">
        <v>6557</v>
      </c>
      <c r="N100" s="8" t="s">
        <v>10</v>
      </c>
      <c r="O100" s="426">
        <v>1.7198999999999999E-2</v>
      </c>
      <c r="P100" s="423">
        <v>5000</v>
      </c>
      <c r="Q100" s="439">
        <v>9400</v>
      </c>
      <c r="R100" s="656" t="s">
        <v>6583</v>
      </c>
      <c r="S100" s="656" t="s">
        <v>1015</v>
      </c>
      <c r="T100" s="447">
        <v>35</v>
      </c>
      <c r="U100" s="549" t="s">
        <v>5267</v>
      </c>
      <c r="V100" s="529" t="s">
        <v>3285</v>
      </c>
      <c r="W100" s="609" t="s">
        <v>6275</v>
      </c>
      <c r="X100" s="169"/>
      <c r="Y100" s="71" t="s">
        <v>1011</v>
      </c>
      <c r="Z100" s="656" t="s">
        <v>6595</v>
      </c>
      <c r="AA100" s="658">
        <f t="shared" si="11"/>
        <v>0</v>
      </c>
      <c r="AB100" s="145">
        <f t="shared" si="21"/>
        <v>0</v>
      </c>
      <c r="AC100" s="257">
        <f t="shared" si="12"/>
        <v>0</v>
      </c>
      <c r="AD100" s="142">
        <f t="shared" si="13"/>
        <v>0</v>
      </c>
      <c r="AE100" s="143">
        <f t="shared" si="14"/>
        <v>0</v>
      </c>
      <c r="AF100" s="144" t="str">
        <f t="shared" si="15"/>
        <v/>
      </c>
      <c r="AG100" s="144" t="str">
        <f t="shared" si="16"/>
        <v/>
      </c>
      <c r="AH100" s="144">
        <f t="shared" si="17"/>
        <v>0</v>
      </c>
      <c r="AI100" s="569">
        <f t="shared" si="18"/>
        <v>0</v>
      </c>
      <c r="AK100" s="18"/>
      <c r="AL100" s="672"/>
      <c r="AM100" s="659"/>
      <c r="AN100" s="659"/>
      <c r="AO100" s="84"/>
    </row>
    <row r="101" spans="1:41" hidden="1">
      <c r="A101" s="573"/>
      <c r="B101" s="13"/>
      <c r="C101" s="353" t="s">
        <v>1500</v>
      </c>
      <c r="D101" s="341" t="s">
        <v>1501</v>
      </c>
      <c r="E101" s="379" t="s">
        <v>291</v>
      </c>
      <c r="F101" s="8">
        <v>50</v>
      </c>
      <c r="G101" s="235"/>
      <c r="H101" s="413">
        <v>99</v>
      </c>
      <c r="I101" s="146">
        <f t="shared" si="19"/>
        <v>69.3</v>
      </c>
      <c r="J101" s="255">
        <f t="shared" si="20"/>
        <v>2.6653846153846152</v>
      </c>
      <c r="K101" s="8" t="s">
        <v>1699</v>
      </c>
      <c r="L101" s="655"/>
      <c r="M101" s="656" t="s">
        <v>6557</v>
      </c>
      <c r="N101" s="8" t="s">
        <v>10</v>
      </c>
      <c r="O101" s="426">
        <v>1.7198999999999999E-2</v>
      </c>
      <c r="P101" s="423">
        <v>5000</v>
      </c>
      <c r="Q101" s="439">
        <v>7750</v>
      </c>
      <c r="R101" s="657" t="s">
        <v>3160</v>
      </c>
      <c r="S101" s="656" t="s">
        <v>1015</v>
      </c>
      <c r="T101" s="447">
        <v>35</v>
      </c>
      <c r="U101" s="549" t="s">
        <v>5268</v>
      </c>
      <c r="V101" s="529" t="s">
        <v>3287</v>
      </c>
      <c r="W101" s="609" t="s">
        <v>6276</v>
      </c>
      <c r="X101" s="169"/>
      <c r="Y101" s="71" t="s">
        <v>1011</v>
      </c>
      <c r="Z101" s="656" t="s">
        <v>6595</v>
      </c>
      <c r="AA101" s="658">
        <f t="shared" si="11"/>
        <v>0</v>
      </c>
      <c r="AB101" s="145">
        <f t="shared" si="21"/>
        <v>0</v>
      </c>
      <c r="AC101" s="257">
        <f t="shared" si="12"/>
        <v>0</v>
      </c>
      <c r="AD101" s="142">
        <f t="shared" si="13"/>
        <v>0</v>
      </c>
      <c r="AE101" s="143">
        <f t="shared" si="14"/>
        <v>0</v>
      </c>
      <c r="AF101" s="144" t="str">
        <f t="shared" si="15"/>
        <v/>
      </c>
      <c r="AG101" s="144" t="str">
        <f t="shared" si="16"/>
        <v/>
      </c>
      <c r="AH101" s="144">
        <f t="shared" si="17"/>
        <v>0</v>
      </c>
      <c r="AI101" s="569">
        <f t="shared" si="18"/>
        <v>0</v>
      </c>
      <c r="AK101" s="665"/>
      <c r="AL101" s="191"/>
      <c r="AM101" s="659"/>
      <c r="AN101" s="662"/>
      <c r="AO101" s="84"/>
    </row>
    <row r="102" spans="1:41" hidden="1">
      <c r="A102" s="573"/>
      <c r="B102" s="13"/>
      <c r="C102" s="341" t="s">
        <v>1502</v>
      </c>
      <c r="D102" s="341" t="s">
        <v>1501</v>
      </c>
      <c r="E102" s="379" t="s">
        <v>291</v>
      </c>
      <c r="F102" s="8">
        <v>50</v>
      </c>
      <c r="G102" s="8"/>
      <c r="H102" s="413">
        <v>99</v>
      </c>
      <c r="I102" s="146">
        <f t="shared" si="19"/>
        <v>69.3</v>
      </c>
      <c r="J102" s="255">
        <f t="shared" si="20"/>
        <v>2.6653846153846152</v>
      </c>
      <c r="K102" s="8" t="s">
        <v>1699</v>
      </c>
      <c r="L102" s="655"/>
      <c r="M102" s="656" t="s">
        <v>6557</v>
      </c>
      <c r="N102" s="8" t="s">
        <v>10</v>
      </c>
      <c r="O102" s="426">
        <v>1.7198999999999999E-2</v>
      </c>
      <c r="P102" s="423">
        <v>5000</v>
      </c>
      <c r="Q102" s="439">
        <v>7750</v>
      </c>
      <c r="R102" s="656" t="s">
        <v>6583</v>
      </c>
      <c r="S102" s="656" t="s">
        <v>1015</v>
      </c>
      <c r="T102" s="447">
        <v>35</v>
      </c>
      <c r="U102" s="549" t="s">
        <v>5268</v>
      </c>
      <c r="V102" s="529" t="s">
        <v>3287</v>
      </c>
      <c r="W102" s="609" t="s">
        <v>6276</v>
      </c>
      <c r="X102" s="169"/>
      <c r="Y102" s="71" t="s">
        <v>1011</v>
      </c>
      <c r="Z102" s="656" t="s">
        <v>6595</v>
      </c>
      <c r="AA102" s="658">
        <f t="shared" si="11"/>
        <v>0</v>
      </c>
      <c r="AB102" s="145">
        <f t="shared" si="21"/>
        <v>0</v>
      </c>
      <c r="AC102" s="257">
        <f t="shared" si="12"/>
        <v>0</v>
      </c>
      <c r="AD102" s="142">
        <f t="shared" si="13"/>
        <v>0</v>
      </c>
      <c r="AE102" s="143">
        <f t="shared" si="14"/>
        <v>0</v>
      </c>
      <c r="AF102" s="144" t="str">
        <f t="shared" si="15"/>
        <v/>
      </c>
      <c r="AG102" s="144" t="str">
        <f t="shared" si="16"/>
        <v/>
      </c>
      <c r="AH102" s="144">
        <f t="shared" si="17"/>
        <v>0</v>
      </c>
      <c r="AI102" s="569">
        <f t="shared" si="18"/>
        <v>0</v>
      </c>
      <c r="AK102" s="18"/>
      <c r="AL102" s="191"/>
      <c r="AM102" s="659"/>
      <c r="AN102" s="659"/>
      <c r="AO102" s="84"/>
    </row>
    <row r="103" spans="1:41" hidden="1">
      <c r="A103" s="573"/>
      <c r="B103" s="13"/>
      <c r="C103" s="353" t="s">
        <v>1503</v>
      </c>
      <c r="D103" s="341" t="s">
        <v>1504</v>
      </c>
      <c r="E103" s="379" t="s">
        <v>291</v>
      </c>
      <c r="F103" s="8">
        <v>50</v>
      </c>
      <c r="G103" s="8"/>
      <c r="H103" s="413">
        <v>99</v>
      </c>
      <c r="I103" s="146">
        <f t="shared" si="19"/>
        <v>69.3</v>
      </c>
      <c r="J103" s="255">
        <f t="shared" si="20"/>
        <v>2.6653846153846152</v>
      </c>
      <c r="K103" s="8" t="s">
        <v>1699</v>
      </c>
      <c r="L103" s="655"/>
      <c r="M103" s="656" t="s">
        <v>6557</v>
      </c>
      <c r="N103" s="8" t="s">
        <v>10</v>
      </c>
      <c r="O103" s="426">
        <v>1.7198999999999999E-2</v>
      </c>
      <c r="P103" s="423">
        <v>5000</v>
      </c>
      <c r="Q103" s="439">
        <v>8550</v>
      </c>
      <c r="R103" s="657" t="s">
        <v>3160</v>
      </c>
      <c r="S103" s="656" t="s">
        <v>1015</v>
      </c>
      <c r="T103" s="447">
        <v>35</v>
      </c>
      <c r="U103" s="549" t="s">
        <v>5269</v>
      </c>
      <c r="V103" s="524" t="s">
        <v>3289</v>
      </c>
      <c r="W103" s="609" t="s">
        <v>6277</v>
      </c>
      <c r="X103" s="169"/>
      <c r="Y103" s="71" t="s">
        <v>1011</v>
      </c>
      <c r="Z103" s="656" t="s">
        <v>6595</v>
      </c>
      <c r="AA103" s="658">
        <f t="shared" si="11"/>
        <v>0</v>
      </c>
      <c r="AB103" s="145">
        <f t="shared" si="21"/>
        <v>0</v>
      </c>
      <c r="AC103" s="257">
        <f t="shared" si="12"/>
        <v>0</v>
      </c>
      <c r="AD103" s="142">
        <f t="shared" si="13"/>
        <v>0</v>
      </c>
      <c r="AE103" s="143">
        <f t="shared" si="14"/>
        <v>0</v>
      </c>
      <c r="AF103" s="144" t="str">
        <f t="shared" si="15"/>
        <v/>
      </c>
      <c r="AG103" s="144" t="str">
        <f t="shared" si="16"/>
        <v/>
      </c>
      <c r="AH103" s="144">
        <f t="shared" si="17"/>
        <v>0</v>
      </c>
      <c r="AI103" s="569">
        <f t="shared" si="18"/>
        <v>0</v>
      </c>
      <c r="AK103" s="18"/>
      <c r="AL103" s="191"/>
      <c r="AM103" s="659"/>
      <c r="AN103" s="659"/>
      <c r="AO103" s="84"/>
    </row>
    <row r="104" spans="1:41" hidden="1">
      <c r="A104" s="573"/>
      <c r="B104" s="13"/>
      <c r="C104" s="341" t="s">
        <v>1505</v>
      </c>
      <c r="D104" s="341" t="s">
        <v>1504</v>
      </c>
      <c r="E104" s="379" t="s">
        <v>291</v>
      </c>
      <c r="F104" s="8">
        <v>50</v>
      </c>
      <c r="G104" s="8"/>
      <c r="H104" s="413">
        <v>99</v>
      </c>
      <c r="I104" s="146">
        <f t="shared" si="19"/>
        <v>69.3</v>
      </c>
      <c r="J104" s="255">
        <f t="shared" si="20"/>
        <v>2.6653846153846152</v>
      </c>
      <c r="K104" s="8" t="s">
        <v>1699</v>
      </c>
      <c r="L104" s="655"/>
      <c r="M104" s="656" t="s">
        <v>6557</v>
      </c>
      <c r="N104" s="8" t="s">
        <v>10</v>
      </c>
      <c r="O104" s="426">
        <v>1.7198999999999999E-2</v>
      </c>
      <c r="P104" s="423">
        <v>5000</v>
      </c>
      <c r="Q104" s="439">
        <v>8550</v>
      </c>
      <c r="R104" s="656" t="s">
        <v>6583</v>
      </c>
      <c r="S104" s="656" t="s">
        <v>1015</v>
      </c>
      <c r="T104" s="447">
        <v>35</v>
      </c>
      <c r="U104" s="549" t="s">
        <v>5269</v>
      </c>
      <c r="V104" s="524" t="s">
        <v>3289</v>
      </c>
      <c r="W104" s="609" t="s">
        <v>6277</v>
      </c>
      <c r="X104" s="169"/>
      <c r="Y104" s="71" t="s">
        <v>1011</v>
      </c>
      <c r="Z104" s="656" t="s">
        <v>6595</v>
      </c>
      <c r="AA104" s="658">
        <f t="shared" si="11"/>
        <v>0</v>
      </c>
      <c r="AB104" s="145">
        <f t="shared" si="21"/>
        <v>0</v>
      </c>
      <c r="AC104" s="257">
        <f t="shared" si="12"/>
        <v>0</v>
      </c>
      <c r="AD104" s="142">
        <f t="shared" si="13"/>
        <v>0</v>
      </c>
      <c r="AE104" s="143">
        <f t="shared" si="14"/>
        <v>0</v>
      </c>
      <c r="AF104" s="144" t="str">
        <f t="shared" si="15"/>
        <v/>
      </c>
      <c r="AG104" s="144" t="str">
        <f t="shared" si="16"/>
        <v/>
      </c>
      <c r="AH104" s="144">
        <f t="shared" si="17"/>
        <v>0</v>
      </c>
      <c r="AI104" s="569">
        <f t="shared" si="18"/>
        <v>0</v>
      </c>
      <c r="AK104" s="18"/>
      <c r="AL104" s="191"/>
      <c r="AM104" s="659"/>
      <c r="AN104" s="659"/>
      <c r="AO104" s="84"/>
    </row>
    <row r="105" spans="1:41" hidden="1">
      <c r="A105" s="573"/>
      <c r="B105" s="13"/>
      <c r="C105" s="353" t="s">
        <v>1506</v>
      </c>
      <c r="D105" s="341" t="s">
        <v>1507</v>
      </c>
      <c r="E105" s="379" t="s">
        <v>291</v>
      </c>
      <c r="F105" s="8">
        <v>50</v>
      </c>
      <c r="G105" s="8"/>
      <c r="H105" s="413">
        <v>99</v>
      </c>
      <c r="I105" s="146">
        <f t="shared" si="19"/>
        <v>69.3</v>
      </c>
      <c r="J105" s="255">
        <f t="shared" si="20"/>
        <v>2.6653846153846152</v>
      </c>
      <c r="K105" s="8" t="s">
        <v>1699</v>
      </c>
      <c r="L105" s="655"/>
      <c r="M105" s="656" t="s">
        <v>6557</v>
      </c>
      <c r="N105" s="8" t="s">
        <v>10</v>
      </c>
      <c r="O105" s="426">
        <v>1.7198999999999999E-2</v>
      </c>
      <c r="P105" s="423">
        <v>5000</v>
      </c>
      <c r="Q105" s="439">
        <v>8450</v>
      </c>
      <c r="R105" s="657" t="s">
        <v>3160</v>
      </c>
      <c r="S105" s="656" t="s">
        <v>1015</v>
      </c>
      <c r="T105" s="447">
        <v>35</v>
      </c>
      <c r="U105" s="549" t="s">
        <v>5270</v>
      </c>
      <c r="V105" s="529" t="s">
        <v>3291</v>
      </c>
      <c r="W105" s="609" t="s">
        <v>6278</v>
      </c>
      <c r="X105" s="169"/>
      <c r="Y105" s="71" t="s">
        <v>1011</v>
      </c>
      <c r="Z105" s="656" t="s">
        <v>6595</v>
      </c>
      <c r="AA105" s="658">
        <f t="shared" si="11"/>
        <v>0</v>
      </c>
      <c r="AB105" s="145">
        <f t="shared" si="21"/>
        <v>0</v>
      </c>
      <c r="AC105" s="257">
        <f t="shared" si="12"/>
        <v>0</v>
      </c>
      <c r="AD105" s="142">
        <f t="shared" si="13"/>
        <v>0</v>
      </c>
      <c r="AE105" s="143">
        <f t="shared" si="14"/>
        <v>0</v>
      </c>
      <c r="AF105" s="144" t="str">
        <f t="shared" si="15"/>
        <v/>
      </c>
      <c r="AG105" s="144" t="str">
        <f t="shared" si="16"/>
        <v/>
      </c>
      <c r="AH105" s="144">
        <f t="shared" si="17"/>
        <v>0</v>
      </c>
      <c r="AI105" s="569">
        <f t="shared" si="18"/>
        <v>0</v>
      </c>
      <c r="AK105" s="18"/>
      <c r="AL105" s="666"/>
      <c r="AM105" s="659"/>
      <c r="AN105" s="659"/>
      <c r="AO105" s="84"/>
    </row>
    <row r="106" spans="1:41" hidden="1">
      <c r="A106" s="573"/>
      <c r="B106" s="13"/>
      <c r="C106" s="341" t="s">
        <v>1508</v>
      </c>
      <c r="D106" s="341" t="s">
        <v>1507</v>
      </c>
      <c r="E106" s="379" t="s">
        <v>291</v>
      </c>
      <c r="F106" s="8">
        <v>50</v>
      </c>
      <c r="G106" s="8"/>
      <c r="H106" s="413">
        <v>99</v>
      </c>
      <c r="I106" s="146">
        <f t="shared" si="19"/>
        <v>69.3</v>
      </c>
      <c r="J106" s="255">
        <f t="shared" si="20"/>
        <v>2.6653846153846152</v>
      </c>
      <c r="K106" s="8" t="s">
        <v>1699</v>
      </c>
      <c r="L106" s="655"/>
      <c r="M106" s="656" t="s">
        <v>6557</v>
      </c>
      <c r="N106" s="8" t="s">
        <v>10</v>
      </c>
      <c r="O106" s="426">
        <v>1.7198999999999999E-2</v>
      </c>
      <c r="P106" s="423">
        <v>5000</v>
      </c>
      <c r="Q106" s="439">
        <v>8450</v>
      </c>
      <c r="R106" s="656" t="s">
        <v>6583</v>
      </c>
      <c r="S106" s="656" t="s">
        <v>1015</v>
      </c>
      <c r="T106" s="447">
        <v>35</v>
      </c>
      <c r="U106" s="549" t="s">
        <v>5270</v>
      </c>
      <c r="V106" s="529" t="s">
        <v>3291</v>
      </c>
      <c r="W106" s="609" t="s">
        <v>6278</v>
      </c>
      <c r="X106" s="169"/>
      <c r="Y106" s="71" t="s">
        <v>1011</v>
      </c>
      <c r="Z106" s="656" t="s">
        <v>6595</v>
      </c>
      <c r="AA106" s="658">
        <f t="shared" si="11"/>
        <v>0</v>
      </c>
      <c r="AB106" s="145">
        <f t="shared" si="21"/>
        <v>0</v>
      </c>
      <c r="AC106" s="257">
        <f t="shared" si="12"/>
        <v>0</v>
      </c>
      <c r="AD106" s="142">
        <f t="shared" si="13"/>
        <v>0</v>
      </c>
      <c r="AE106" s="143">
        <f t="shared" si="14"/>
        <v>0</v>
      </c>
      <c r="AF106" s="144" t="str">
        <f t="shared" si="15"/>
        <v/>
      </c>
      <c r="AG106" s="144" t="str">
        <f t="shared" si="16"/>
        <v/>
      </c>
      <c r="AH106" s="144">
        <f t="shared" si="17"/>
        <v>0</v>
      </c>
      <c r="AI106" s="569">
        <f t="shared" si="18"/>
        <v>0</v>
      </c>
      <c r="AK106" s="18"/>
      <c r="AL106" s="666"/>
      <c r="AM106" s="659"/>
      <c r="AN106" s="659"/>
      <c r="AO106" s="84"/>
    </row>
    <row r="107" spans="1:41" hidden="1">
      <c r="A107" s="573"/>
      <c r="B107" s="13"/>
      <c r="C107" s="353" t="s">
        <v>1509</v>
      </c>
      <c r="D107" s="341" t="s">
        <v>1510</v>
      </c>
      <c r="E107" s="379" t="s">
        <v>291</v>
      </c>
      <c r="F107" s="8">
        <v>50</v>
      </c>
      <c r="G107" s="8"/>
      <c r="H107" s="413">
        <v>246</v>
      </c>
      <c r="I107" s="146">
        <f t="shared" si="19"/>
        <v>172.2</v>
      </c>
      <c r="J107" s="255">
        <f t="shared" si="20"/>
        <v>6.6230769230769226</v>
      </c>
      <c r="K107" s="8" t="s">
        <v>1699</v>
      </c>
      <c r="L107" s="655"/>
      <c r="M107" s="656" t="s">
        <v>1015</v>
      </c>
      <c r="N107" s="8" t="s">
        <v>10</v>
      </c>
      <c r="O107" s="426">
        <v>3.8159999999999999E-2</v>
      </c>
      <c r="P107" s="423">
        <v>12000</v>
      </c>
      <c r="Q107" s="439">
        <v>18000</v>
      </c>
      <c r="R107" s="657" t="s">
        <v>3134</v>
      </c>
      <c r="S107" s="656" t="s">
        <v>1015</v>
      </c>
      <c r="T107" s="447">
        <v>55</v>
      </c>
      <c r="U107" s="549" t="s">
        <v>5271</v>
      </c>
      <c r="V107" s="514" t="s">
        <v>3293</v>
      </c>
      <c r="W107" s="609" t="s">
        <v>6279</v>
      </c>
      <c r="X107" s="169"/>
      <c r="Y107" s="71" t="s">
        <v>1011</v>
      </c>
      <c r="Z107" s="656" t="s">
        <v>6594</v>
      </c>
      <c r="AA107" s="658">
        <f t="shared" si="11"/>
        <v>0</v>
      </c>
      <c r="AB107" s="145">
        <f t="shared" si="21"/>
        <v>0</v>
      </c>
      <c r="AC107" s="257">
        <f t="shared" si="12"/>
        <v>0</v>
      </c>
      <c r="AD107" s="142">
        <f t="shared" si="13"/>
        <v>0</v>
      </c>
      <c r="AE107" s="143">
        <f t="shared" si="14"/>
        <v>0</v>
      </c>
      <c r="AF107" s="144" t="str">
        <f t="shared" si="15"/>
        <v/>
      </c>
      <c r="AG107" s="144" t="str">
        <f t="shared" si="16"/>
        <v/>
      </c>
      <c r="AH107" s="144">
        <f t="shared" si="17"/>
        <v>0</v>
      </c>
      <c r="AI107" s="569">
        <f t="shared" si="18"/>
        <v>0</v>
      </c>
      <c r="AK107" s="673"/>
      <c r="AL107" s="666"/>
      <c r="AM107" s="659"/>
      <c r="AN107" s="662"/>
      <c r="AO107" s="84"/>
    </row>
    <row r="108" spans="1:41" hidden="1">
      <c r="A108" s="573"/>
      <c r="B108" s="13"/>
      <c r="C108" s="341" t="s">
        <v>1511</v>
      </c>
      <c r="D108" s="341" t="s">
        <v>1512</v>
      </c>
      <c r="E108" s="379" t="s">
        <v>291</v>
      </c>
      <c r="F108" s="8">
        <v>50</v>
      </c>
      <c r="G108" s="136"/>
      <c r="H108" s="413">
        <v>245</v>
      </c>
      <c r="I108" s="146">
        <f t="shared" si="19"/>
        <v>171.5</v>
      </c>
      <c r="J108" s="255">
        <f t="shared" si="20"/>
        <v>6.5961538461538458</v>
      </c>
      <c r="K108" s="8" t="s">
        <v>1699</v>
      </c>
      <c r="L108" s="655"/>
      <c r="M108" s="656" t="s">
        <v>1015</v>
      </c>
      <c r="N108" s="8" t="s">
        <v>10</v>
      </c>
      <c r="O108" s="426">
        <v>3.8159999999999999E-2</v>
      </c>
      <c r="P108" s="423">
        <v>12000</v>
      </c>
      <c r="Q108" s="439">
        <v>15900</v>
      </c>
      <c r="R108" s="657" t="s">
        <v>3160</v>
      </c>
      <c r="S108" s="656" t="s">
        <v>1015</v>
      </c>
      <c r="T108" s="447">
        <v>55</v>
      </c>
      <c r="U108" s="549" t="s">
        <v>5272</v>
      </c>
      <c r="V108" s="529" t="s">
        <v>3295</v>
      </c>
      <c r="W108" s="609" t="s">
        <v>6280</v>
      </c>
      <c r="X108" s="169"/>
      <c r="Y108" s="71" t="s">
        <v>6572</v>
      </c>
      <c r="Z108" s="656" t="s">
        <v>6594</v>
      </c>
      <c r="AA108" s="658">
        <f t="shared" si="11"/>
        <v>0</v>
      </c>
      <c r="AB108" s="145">
        <f t="shared" si="21"/>
        <v>0</v>
      </c>
      <c r="AC108" s="257">
        <f t="shared" si="12"/>
        <v>0</v>
      </c>
      <c r="AD108" s="142">
        <f t="shared" si="13"/>
        <v>0</v>
      </c>
      <c r="AE108" s="143">
        <f t="shared" si="14"/>
        <v>0</v>
      </c>
      <c r="AF108" s="144" t="str">
        <f t="shared" si="15"/>
        <v/>
      </c>
      <c r="AG108" s="144" t="str">
        <f t="shared" si="16"/>
        <v/>
      </c>
      <c r="AH108" s="144">
        <f t="shared" si="17"/>
        <v>0</v>
      </c>
      <c r="AI108" s="569">
        <f t="shared" si="18"/>
        <v>0</v>
      </c>
      <c r="AK108" s="673"/>
      <c r="AL108" s="666"/>
      <c r="AM108" s="659"/>
      <c r="AN108" s="662"/>
      <c r="AO108" s="84"/>
    </row>
    <row r="109" spans="1:41" hidden="1">
      <c r="A109" s="573"/>
      <c r="B109" s="13"/>
      <c r="C109" s="341" t="s">
        <v>1513</v>
      </c>
      <c r="D109" s="341" t="s">
        <v>1514</v>
      </c>
      <c r="E109" s="379" t="s">
        <v>291</v>
      </c>
      <c r="F109" s="8">
        <v>50</v>
      </c>
      <c r="G109" s="8"/>
      <c r="H109" s="413">
        <v>208</v>
      </c>
      <c r="I109" s="146">
        <f t="shared" si="19"/>
        <v>145.6</v>
      </c>
      <c r="J109" s="255">
        <f t="shared" si="20"/>
        <v>5.6</v>
      </c>
      <c r="K109" s="8" t="s">
        <v>1699</v>
      </c>
      <c r="L109" s="655"/>
      <c r="M109" s="656" t="s">
        <v>1015</v>
      </c>
      <c r="N109" s="8" t="s">
        <v>10</v>
      </c>
      <c r="O109" s="426">
        <v>3.8159999999999999E-2</v>
      </c>
      <c r="P109" s="423">
        <v>12000</v>
      </c>
      <c r="Q109" s="439">
        <v>18700</v>
      </c>
      <c r="R109" s="657" t="s">
        <v>3160</v>
      </c>
      <c r="S109" s="656" t="s">
        <v>1015</v>
      </c>
      <c r="T109" s="447">
        <v>55</v>
      </c>
      <c r="U109" s="551" t="s">
        <v>5273</v>
      </c>
      <c r="V109" s="529" t="s">
        <v>3297</v>
      </c>
      <c r="W109" s="609" t="s">
        <v>6281</v>
      </c>
      <c r="X109" s="169"/>
      <c r="Y109" s="71" t="s">
        <v>254</v>
      </c>
      <c r="Z109" s="656" t="s">
        <v>6594</v>
      </c>
      <c r="AA109" s="658">
        <f t="shared" si="11"/>
        <v>0</v>
      </c>
      <c r="AB109" s="145">
        <f t="shared" si="21"/>
        <v>0</v>
      </c>
      <c r="AC109" s="257">
        <f t="shared" si="12"/>
        <v>0</v>
      </c>
      <c r="AD109" s="142">
        <f t="shared" si="13"/>
        <v>0</v>
      </c>
      <c r="AE109" s="143">
        <f t="shared" si="14"/>
        <v>0</v>
      </c>
      <c r="AF109" s="144" t="str">
        <f t="shared" si="15"/>
        <v/>
      </c>
      <c r="AG109" s="144" t="str">
        <f t="shared" si="16"/>
        <v/>
      </c>
      <c r="AH109" s="144">
        <f t="shared" si="17"/>
        <v>0</v>
      </c>
      <c r="AI109" s="569">
        <f t="shared" si="18"/>
        <v>0</v>
      </c>
      <c r="AK109" s="673"/>
      <c r="AL109" s="666"/>
      <c r="AM109" s="659"/>
      <c r="AN109" s="662"/>
      <c r="AO109" s="84"/>
    </row>
    <row r="110" spans="1:41" hidden="1">
      <c r="B110" s="13"/>
      <c r="C110" s="353" t="s">
        <v>1515</v>
      </c>
      <c r="D110" s="341" t="s">
        <v>1492</v>
      </c>
      <c r="E110" s="379" t="s">
        <v>313</v>
      </c>
      <c r="F110" s="8">
        <v>25</v>
      </c>
      <c r="G110" s="8"/>
      <c r="H110" s="412">
        <v>384</v>
      </c>
      <c r="I110" s="146">
        <f t="shared" si="19"/>
        <v>268.79999999999995</v>
      </c>
      <c r="J110" s="255">
        <f t="shared" si="20"/>
        <v>10.338461538461537</v>
      </c>
      <c r="K110" s="8" t="s">
        <v>1699</v>
      </c>
      <c r="L110" s="655"/>
      <c r="M110" s="656" t="s">
        <v>1015</v>
      </c>
      <c r="N110" s="8" t="s">
        <v>10</v>
      </c>
      <c r="O110" s="426">
        <v>2.205E-2</v>
      </c>
      <c r="P110" s="423">
        <v>2625</v>
      </c>
      <c r="Q110" s="439">
        <v>7000</v>
      </c>
      <c r="R110" s="657" t="s">
        <v>3160</v>
      </c>
      <c r="S110" s="656" t="s">
        <v>1015</v>
      </c>
      <c r="T110" s="447">
        <v>70</v>
      </c>
      <c r="U110" s="548" t="s">
        <v>3299</v>
      </c>
      <c r="V110" s="529"/>
      <c r="W110" s="610" t="s">
        <v>6282</v>
      </c>
      <c r="X110" s="169"/>
      <c r="Y110" s="641" t="s">
        <v>1011</v>
      </c>
      <c r="Z110" s="656" t="s">
        <v>6594</v>
      </c>
      <c r="AA110" s="658">
        <f t="shared" si="11"/>
        <v>0</v>
      </c>
      <c r="AB110" s="145">
        <f t="shared" si="21"/>
        <v>0</v>
      </c>
      <c r="AC110" s="257">
        <f t="shared" si="12"/>
        <v>0</v>
      </c>
      <c r="AD110" s="142">
        <f t="shared" si="13"/>
        <v>0</v>
      </c>
      <c r="AE110" s="143">
        <f t="shared" si="14"/>
        <v>0</v>
      </c>
      <c r="AF110" s="144" t="str">
        <f t="shared" si="15"/>
        <v/>
      </c>
      <c r="AG110" s="144" t="str">
        <f t="shared" si="16"/>
        <v/>
      </c>
      <c r="AH110" s="144">
        <f t="shared" si="17"/>
        <v>0</v>
      </c>
      <c r="AI110" s="569">
        <f t="shared" si="18"/>
        <v>0</v>
      </c>
      <c r="AK110" s="673"/>
      <c r="AL110" s="666"/>
      <c r="AM110" s="659"/>
      <c r="AN110" s="662"/>
      <c r="AO110" s="84"/>
    </row>
    <row r="111" spans="1:41" hidden="1">
      <c r="B111" s="13"/>
      <c r="C111" s="353" t="s">
        <v>1516</v>
      </c>
      <c r="D111" s="341" t="s">
        <v>1492</v>
      </c>
      <c r="E111" s="379" t="s">
        <v>313</v>
      </c>
      <c r="F111" s="8">
        <v>25</v>
      </c>
      <c r="G111" s="8"/>
      <c r="H111" s="412">
        <v>384</v>
      </c>
      <c r="I111" s="146">
        <f t="shared" si="19"/>
        <v>268.79999999999995</v>
      </c>
      <c r="J111" s="255">
        <f t="shared" si="20"/>
        <v>10.338461538461537</v>
      </c>
      <c r="K111" s="8" t="s">
        <v>1699</v>
      </c>
      <c r="L111" s="655"/>
      <c r="M111" s="656" t="s">
        <v>1015</v>
      </c>
      <c r="N111" s="8" t="s">
        <v>10</v>
      </c>
      <c r="O111" s="426">
        <v>2.205E-2</v>
      </c>
      <c r="P111" s="423">
        <v>2625</v>
      </c>
      <c r="Q111" s="439">
        <v>7000</v>
      </c>
      <c r="R111" s="657" t="s">
        <v>3301</v>
      </c>
      <c r="S111" s="656" t="s">
        <v>1015</v>
      </c>
      <c r="T111" s="447">
        <v>70</v>
      </c>
      <c r="U111" s="548" t="s">
        <v>3299</v>
      </c>
      <c r="V111" s="529"/>
      <c r="W111" s="610" t="s">
        <v>6282</v>
      </c>
      <c r="X111" s="169"/>
      <c r="Y111" s="641" t="s">
        <v>1011</v>
      </c>
      <c r="Z111" s="656" t="s">
        <v>6594</v>
      </c>
      <c r="AA111" s="658">
        <f t="shared" si="11"/>
        <v>0</v>
      </c>
      <c r="AB111" s="145">
        <f t="shared" si="21"/>
        <v>0</v>
      </c>
      <c r="AC111" s="257">
        <f t="shared" si="12"/>
        <v>0</v>
      </c>
      <c r="AD111" s="142">
        <f t="shared" si="13"/>
        <v>0</v>
      </c>
      <c r="AE111" s="143">
        <f t="shared" si="14"/>
        <v>0</v>
      </c>
      <c r="AF111" s="144" t="str">
        <f t="shared" si="15"/>
        <v/>
      </c>
      <c r="AG111" s="144" t="str">
        <f t="shared" si="16"/>
        <v/>
      </c>
      <c r="AH111" s="144">
        <f t="shared" si="17"/>
        <v>0</v>
      </c>
      <c r="AI111" s="569">
        <f t="shared" si="18"/>
        <v>0</v>
      </c>
      <c r="AK111" s="673"/>
      <c r="AL111" s="666"/>
      <c r="AM111" s="659"/>
      <c r="AN111" s="662"/>
      <c r="AO111" s="84"/>
    </row>
    <row r="112" spans="1:41" hidden="1">
      <c r="B112" s="13"/>
      <c r="C112" s="353" t="s">
        <v>1517</v>
      </c>
      <c r="D112" s="341" t="s">
        <v>1495</v>
      </c>
      <c r="E112" s="379" t="s">
        <v>313</v>
      </c>
      <c r="F112" s="8">
        <v>25</v>
      </c>
      <c r="G112" s="8"/>
      <c r="H112" s="412">
        <v>384</v>
      </c>
      <c r="I112" s="146">
        <f t="shared" si="19"/>
        <v>268.79999999999995</v>
      </c>
      <c r="J112" s="255">
        <f t="shared" si="20"/>
        <v>10.338461538461537</v>
      </c>
      <c r="K112" s="8" t="s">
        <v>1699</v>
      </c>
      <c r="L112" s="655"/>
      <c r="M112" s="656" t="s">
        <v>1015</v>
      </c>
      <c r="N112" s="8" t="s">
        <v>10</v>
      </c>
      <c r="O112" s="426">
        <v>2.205E-2</v>
      </c>
      <c r="P112" s="423">
        <v>2625</v>
      </c>
      <c r="Q112" s="439">
        <v>7000</v>
      </c>
      <c r="R112" s="657" t="s">
        <v>3160</v>
      </c>
      <c r="S112" s="656" t="s">
        <v>1015</v>
      </c>
      <c r="T112" s="447">
        <v>70</v>
      </c>
      <c r="U112" s="548" t="s">
        <v>3302</v>
      </c>
      <c r="V112" s="529"/>
      <c r="W112" s="610" t="s">
        <v>6283</v>
      </c>
      <c r="X112" s="169"/>
      <c r="Y112" s="641" t="s">
        <v>1011</v>
      </c>
      <c r="Z112" s="656" t="s">
        <v>6594</v>
      </c>
      <c r="AA112" s="658">
        <f t="shared" si="11"/>
        <v>0</v>
      </c>
      <c r="AB112" s="145">
        <f t="shared" si="21"/>
        <v>0</v>
      </c>
      <c r="AC112" s="257">
        <f t="shared" si="12"/>
        <v>0</v>
      </c>
      <c r="AD112" s="142">
        <f t="shared" si="13"/>
        <v>0</v>
      </c>
      <c r="AE112" s="143">
        <f t="shared" si="14"/>
        <v>0</v>
      </c>
      <c r="AF112" s="144" t="str">
        <f t="shared" si="15"/>
        <v/>
      </c>
      <c r="AG112" s="144" t="str">
        <f t="shared" si="16"/>
        <v/>
      </c>
      <c r="AH112" s="144">
        <f t="shared" si="17"/>
        <v>0</v>
      </c>
      <c r="AI112" s="569">
        <f t="shared" si="18"/>
        <v>0</v>
      </c>
      <c r="AK112" s="673"/>
      <c r="AL112" s="666"/>
      <c r="AM112" s="659"/>
      <c r="AN112" s="662"/>
      <c r="AO112" s="84"/>
    </row>
    <row r="113" spans="1:41" hidden="1">
      <c r="B113" s="13"/>
      <c r="C113" s="353" t="s">
        <v>1518</v>
      </c>
      <c r="D113" s="341" t="s">
        <v>1495</v>
      </c>
      <c r="E113" s="379" t="s">
        <v>313</v>
      </c>
      <c r="F113" s="8">
        <v>25</v>
      </c>
      <c r="G113" s="8"/>
      <c r="H113" s="412">
        <v>384</v>
      </c>
      <c r="I113" s="146">
        <f t="shared" si="19"/>
        <v>268.79999999999995</v>
      </c>
      <c r="J113" s="255">
        <f t="shared" si="20"/>
        <v>10.338461538461537</v>
      </c>
      <c r="K113" s="8" t="s">
        <v>1699</v>
      </c>
      <c r="L113" s="655"/>
      <c r="M113" s="656" t="s">
        <v>1015</v>
      </c>
      <c r="N113" s="8" t="s">
        <v>10</v>
      </c>
      <c r="O113" s="426">
        <v>2.205E-2</v>
      </c>
      <c r="P113" s="423">
        <v>2625</v>
      </c>
      <c r="Q113" s="439">
        <v>7000</v>
      </c>
      <c r="R113" s="657" t="s">
        <v>3301</v>
      </c>
      <c r="S113" s="656" t="s">
        <v>1015</v>
      </c>
      <c r="T113" s="447">
        <v>70</v>
      </c>
      <c r="U113" s="548" t="s">
        <v>3302</v>
      </c>
      <c r="V113" s="529"/>
      <c r="W113" s="610" t="s">
        <v>6283</v>
      </c>
      <c r="X113" s="169"/>
      <c r="Y113" s="641" t="s">
        <v>1011</v>
      </c>
      <c r="Z113" s="656" t="s">
        <v>6594</v>
      </c>
      <c r="AA113" s="658">
        <f t="shared" si="11"/>
        <v>0</v>
      </c>
      <c r="AB113" s="145">
        <f t="shared" si="21"/>
        <v>0</v>
      </c>
      <c r="AC113" s="257">
        <f t="shared" si="12"/>
        <v>0</v>
      </c>
      <c r="AD113" s="142">
        <f t="shared" si="13"/>
        <v>0</v>
      </c>
      <c r="AE113" s="143">
        <f t="shared" si="14"/>
        <v>0</v>
      </c>
      <c r="AF113" s="144" t="str">
        <f t="shared" si="15"/>
        <v/>
      </c>
      <c r="AG113" s="144" t="str">
        <f t="shared" si="16"/>
        <v/>
      </c>
      <c r="AH113" s="144">
        <f t="shared" si="17"/>
        <v>0</v>
      </c>
      <c r="AI113" s="569">
        <f t="shared" si="18"/>
        <v>0</v>
      </c>
      <c r="AK113" s="673"/>
      <c r="AL113" s="666"/>
      <c r="AM113" s="659"/>
      <c r="AN113" s="662"/>
      <c r="AO113" s="84"/>
    </row>
    <row r="114" spans="1:41" hidden="1">
      <c r="B114" s="13"/>
      <c r="C114" s="353" t="s">
        <v>1519</v>
      </c>
      <c r="D114" s="341" t="s">
        <v>1498</v>
      </c>
      <c r="E114" s="379" t="s">
        <v>313</v>
      </c>
      <c r="F114" s="8">
        <v>25</v>
      </c>
      <c r="G114" s="232"/>
      <c r="H114" s="412">
        <v>384</v>
      </c>
      <c r="I114" s="146">
        <f t="shared" si="19"/>
        <v>268.79999999999995</v>
      </c>
      <c r="J114" s="255">
        <f t="shared" si="20"/>
        <v>10.338461538461537</v>
      </c>
      <c r="K114" s="8" t="s">
        <v>1699</v>
      </c>
      <c r="L114" s="655"/>
      <c r="M114" s="656" t="s">
        <v>1015</v>
      </c>
      <c r="N114" s="8" t="s">
        <v>10</v>
      </c>
      <c r="O114" s="426">
        <v>2.205E-2</v>
      </c>
      <c r="P114" s="423">
        <v>2625</v>
      </c>
      <c r="Q114" s="439">
        <v>7000</v>
      </c>
      <c r="R114" s="657" t="s">
        <v>3160</v>
      </c>
      <c r="S114" s="656" t="s">
        <v>1015</v>
      </c>
      <c r="T114" s="447">
        <v>70</v>
      </c>
      <c r="U114" s="548" t="s">
        <v>3304</v>
      </c>
      <c r="V114" s="529"/>
      <c r="W114" s="610" t="s">
        <v>6284</v>
      </c>
      <c r="X114" s="169"/>
      <c r="Y114" s="641" t="s">
        <v>1011</v>
      </c>
      <c r="Z114" s="656" t="s">
        <v>6594</v>
      </c>
      <c r="AA114" s="658">
        <f t="shared" si="11"/>
        <v>0</v>
      </c>
      <c r="AB114" s="145">
        <f t="shared" si="21"/>
        <v>0</v>
      </c>
      <c r="AC114" s="257">
        <f t="shared" si="12"/>
        <v>0</v>
      </c>
      <c r="AD114" s="142">
        <f t="shared" si="13"/>
        <v>0</v>
      </c>
      <c r="AE114" s="143">
        <f t="shared" si="14"/>
        <v>0</v>
      </c>
      <c r="AF114" s="144" t="str">
        <f t="shared" si="15"/>
        <v/>
      </c>
      <c r="AG114" s="144" t="str">
        <f t="shared" si="16"/>
        <v/>
      </c>
      <c r="AH114" s="144">
        <f t="shared" si="17"/>
        <v>0</v>
      </c>
      <c r="AI114" s="569">
        <f t="shared" si="18"/>
        <v>0</v>
      </c>
      <c r="AK114" s="673"/>
      <c r="AL114" s="666"/>
      <c r="AM114" s="659"/>
      <c r="AN114" s="662"/>
      <c r="AO114" s="84"/>
    </row>
    <row r="115" spans="1:41" hidden="1">
      <c r="B115" s="13"/>
      <c r="C115" s="353" t="s">
        <v>1520</v>
      </c>
      <c r="D115" s="341" t="s">
        <v>1498</v>
      </c>
      <c r="E115" s="379" t="s">
        <v>313</v>
      </c>
      <c r="F115" s="8">
        <v>25</v>
      </c>
      <c r="G115" s="136"/>
      <c r="H115" s="412">
        <v>384</v>
      </c>
      <c r="I115" s="146">
        <f t="shared" si="19"/>
        <v>268.79999999999995</v>
      </c>
      <c r="J115" s="255">
        <f t="shared" si="20"/>
        <v>10.338461538461537</v>
      </c>
      <c r="K115" s="8" t="s">
        <v>1699</v>
      </c>
      <c r="L115" s="655"/>
      <c r="M115" s="656" t="s">
        <v>1015</v>
      </c>
      <c r="N115" s="8" t="s">
        <v>10</v>
      </c>
      <c r="O115" s="426">
        <v>2.205E-2</v>
      </c>
      <c r="P115" s="423">
        <v>2625</v>
      </c>
      <c r="Q115" s="439">
        <v>7000</v>
      </c>
      <c r="R115" s="657" t="s">
        <v>3301</v>
      </c>
      <c r="S115" s="656" t="s">
        <v>1015</v>
      </c>
      <c r="T115" s="447">
        <v>70</v>
      </c>
      <c r="U115" s="548" t="s">
        <v>3304</v>
      </c>
      <c r="V115" s="529"/>
      <c r="W115" s="610" t="s">
        <v>6284</v>
      </c>
      <c r="X115" s="169"/>
      <c r="Y115" s="641" t="s">
        <v>1011</v>
      </c>
      <c r="Z115" s="656" t="s">
        <v>6594</v>
      </c>
      <c r="AA115" s="658">
        <f t="shared" si="11"/>
        <v>0</v>
      </c>
      <c r="AB115" s="145">
        <f t="shared" si="21"/>
        <v>0</v>
      </c>
      <c r="AC115" s="257">
        <f t="shared" si="12"/>
        <v>0</v>
      </c>
      <c r="AD115" s="142">
        <f t="shared" si="13"/>
        <v>0</v>
      </c>
      <c r="AE115" s="143">
        <f t="shared" si="14"/>
        <v>0</v>
      </c>
      <c r="AF115" s="144" t="str">
        <f t="shared" si="15"/>
        <v/>
      </c>
      <c r="AG115" s="144" t="str">
        <f t="shared" si="16"/>
        <v/>
      </c>
      <c r="AH115" s="144">
        <f t="shared" si="17"/>
        <v>0</v>
      </c>
      <c r="AI115" s="569">
        <f t="shared" si="18"/>
        <v>0</v>
      </c>
      <c r="AK115" s="673"/>
      <c r="AL115" s="666"/>
      <c r="AM115" s="659"/>
      <c r="AN115" s="662"/>
      <c r="AO115" s="84"/>
    </row>
    <row r="116" spans="1:41" hidden="1">
      <c r="B116" s="13"/>
      <c r="C116" s="353" t="s">
        <v>1521</v>
      </c>
      <c r="D116" s="341" t="s">
        <v>1501</v>
      </c>
      <c r="E116" s="379" t="s">
        <v>313</v>
      </c>
      <c r="F116" s="8">
        <v>25</v>
      </c>
      <c r="G116" s="235"/>
      <c r="H116" s="412">
        <v>384</v>
      </c>
      <c r="I116" s="146">
        <f t="shared" si="19"/>
        <v>268.79999999999995</v>
      </c>
      <c r="J116" s="255">
        <f t="shared" si="20"/>
        <v>10.338461538461537</v>
      </c>
      <c r="K116" s="8" t="s">
        <v>1699</v>
      </c>
      <c r="L116" s="655"/>
      <c r="M116" s="656" t="s">
        <v>1015</v>
      </c>
      <c r="N116" s="8" t="s">
        <v>10</v>
      </c>
      <c r="O116" s="426">
        <v>2.205E-2</v>
      </c>
      <c r="P116" s="423">
        <v>2625</v>
      </c>
      <c r="Q116" s="439">
        <v>7000</v>
      </c>
      <c r="R116" s="657" t="s">
        <v>3160</v>
      </c>
      <c r="S116" s="656" t="s">
        <v>1015</v>
      </c>
      <c r="T116" s="447">
        <v>70</v>
      </c>
      <c r="U116" s="548" t="s">
        <v>3306</v>
      </c>
      <c r="V116" s="529"/>
      <c r="W116" s="610" t="s">
        <v>6285</v>
      </c>
      <c r="X116" s="169"/>
      <c r="Y116" s="641" t="s">
        <v>1011</v>
      </c>
      <c r="Z116" s="656" t="s">
        <v>6594</v>
      </c>
      <c r="AA116" s="658">
        <f t="shared" si="11"/>
        <v>0</v>
      </c>
      <c r="AB116" s="145">
        <f t="shared" si="21"/>
        <v>0</v>
      </c>
      <c r="AC116" s="257">
        <f t="shared" si="12"/>
        <v>0</v>
      </c>
      <c r="AD116" s="142">
        <f t="shared" si="13"/>
        <v>0</v>
      </c>
      <c r="AE116" s="143">
        <f t="shared" si="14"/>
        <v>0</v>
      </c>
      <c r="AF116" s="144" t="str">
        <f t="shared" si="15"/>
        <v/>
      </c>
      <c r="AG116" s="144" t="str">
        <f t="shared" si="16"/>
        <v/>
      </c>
      <c r="AH116" s="144">
        <f t="shared" si="17"/>
        <v>0</v>
      </c>
      <c r="AI116" s="569">
        <f t="shared" si="18"/>
        <v>0</v>
      </c>
      <c r="AK116" s="673"/>
      <c r="AL116" s="666"/>
      <c r="AM116" s="659"/>
      <c r="AN116" s="662"/>
      <c r="AO116" s="84"/>
    </row>
    <row r="117" spans="1:41" hidden="1">
      <c r="B117" s="13"/>
      <c r="C117" s="353" t="s">
        <v>1522</v>
      </c>
      <c r="D117" s="341" t="s">
        <v>1501</v>
      </c>
      <c r="E117" s="379" t="s">
        <v>313</v>
      </c>
      <c r="F117" s="8">
        <v>25</v>
      </c>
      <c r="G117" s="8"/>
      <c r="H117" s="412">
        <v>384</v>
      </c>
      <c r="I117" s="146">
        <f t="shared" si="19"/>
        <v>268.79999999999995</v>
      </c>
      <c r="J117" s="255">
        <f t="shared" si="20"/>
        <v>10.338461538461537</v>
      </c>
      <c r="K117" s="8" t="s">
        <v>1699</v>
      </c>
      <c r="L117" s="655"/>
      <c r="M117" s="656" t="s">
        <v>1015</v>
      </c>
      <c r="N117" s="8" t="s">
        <v>10</v>
      </c>
      <c r="O117" s="426">
        <v>2.205E-2</v>
      </c>
      <c r="P117" s="423">
        <v>2625</v>
      </c>
      <c r="Q117" s="439">
        <v>7000</v>
      </c>
      <c r="R117" s="657" t="s">
        <v>3301</v>
      </c>
      <c r="S117" s="656" t="s">
        <v>1015</v>
      </c>
      <c r="T117" s="447">
        <v>70</v>
      </c>
      <c r="U117" s="548" t="s">
        <v>3306</v>
      </c>
      <c r="V117" s="529"/>
      <c r="W117" s="610" t="s">
        <v>6285</v>
      </c>
      <c r="X117" s="169"/>
      <c r="Y117" s="641" t="s">
        <v>1011</v>
      </c>
      <c r="Z117" s="656" t="s">
        <v>6594</v>
      </c>
      <c r="AA117" s="658">
        <f t="shared" si="11"/>
        <v>0</v>
      </c>
      <c r="AB117" s="145">
        <f t="shared" si="21"/>
        <v>0</v>
      </c>
      <c r="AC117" s="257">
        <f t="shared" si="12"/>
        <v>0</v>
      </c>
      <c r="AD117" s="142">
        <f t="shared" si="13"/>
        <v>0</v>
      </c>
      <c r="AE117" s="143">
        <f t="shared" si="14"/>
        <v>0</v>
      </c>
      <c r="AF117" s="144" t="str">
        <f t="shared" si="15"/>
        <v/>
      </c>
      <c r="AG117" s="144" t="str">
        <f t="shared" si="16"/>
        <v/>
      </c>
      <c r="AH117" s="144">
        <f t="shared" si="17"/>
        <v>0</v>
      </c>
      <c r="AI117" s="569">
        <f t="shared" si="18"/>
        <v>0</v>
      </c>
      <c r="AK117" s="673"/>
      <c r="AL117" s="666"/>
      <c r="AM117" s="659"/>
      <c r="AN117" s="662"/>
      <c r="AO117" s="84"/>
    </row>
    <row r="118" spans="1:41" hidden="1">
      <c r="B118" s="13"/>
      <c r="C118" s="353" t="s">
        <v>1523</v>
      </c>
      <c r="D118" s="341" t="s">
        <v>1504</v>
      </c>
      <c r="E118" s="379" t="s">
        <v>313</v>
      </c>
      <c r="F118" s="8">
        <v>25</v>
      </c>
      <c r="G118" s="8"/>
      <c r="H118" s="412">
        <v>384</v>
      </c>
      <c r="I118" s="146">
        <f t="shared" si="19"/>
        <v>268.79999999999995</v>
      </c>
      <c r="J118" s="255">
        <f t="shared" si="20"/>
        <v>10.338461538461537</v>
      </c>
      <c r="K118" s="8" t="s">
        <v>1699</v>
      </c>
      <c r="L118" s="655"/>
      <c r="M118" s="656" t="s">
        <v>1015</v>
      </c>
      <c r="N118" s="8" t="s">
        <v>10</v>
      </c>
      <c r="O118" s="426">
        <v>2.205E-2</v>
      </c>
      <c r="P118" s="423">
        <v>2625</v>
      </c>
      <c r="Q118" s="439">
        <v>7000</v>
      </c>
      <c r="R118" s="657" t="s">
        <v>3160</v>
      </c>
      <c r="S118" s="656" t="s">
        <v>1015</v>
      </c>
      <c r="T118" s="447">
        <v>70</v>
      </c>
      <c r="U118" s="548" t="s">
        <v>3308</v>
      </c>
      <c r="V118" s="522" t="s">
        <v>3309</v>
      </c>
      <c r="W118" s="610" t="s">
        <v>6286</v>
      </c>
      <c r="X118" s="169"/>
      <c r="Y118" s="641" t="s">
        <v>1011</v>
      </c>
      <c r="Z118" s="656" t="s">
        <v>6594</v>
      </c>
      <c r="AA118" s="658">
        <f t="shared" si="11"/>
        <v>0</v>
      </c>
      <c r="AB118" s="145">
        <f t="shared" si="21"/>
        <v>0</v>
      </c>
      <c r="AC118" s="257">
        <f t="shared" si="12"/>
        <v>0</v>
      </c>
      <c r="AD118" s="142">
        <f t="shared" si="13"/>
        <v>0</v>
      </c>
      <c r="AE118" s="143">
        <f t="shared" si="14"/>
        <v>0</v>
      </c>
      <c r="AF118" s="144" t="str">
        <f t="shared" si="15"/>
        <v/>
      </c>
      <c r="AG118" s="144" t="str">
        <f t="shared" si="16"/>
        <v/>
      </c>
      <c r="AH118" s="144">
        <f t="shared" si="17"/>
        <v>0</v>
      </c>
      <c r="AI118" s="569">
        <f t="shared" si="18"/>
        <v>0</v>
      </c>
      <c r="AK118" s="673"/>
      <c r="AL118" s="666"/>
      <c r="AM118" s="659"/>
      <c r="AN118" s="662"/>
      <c r="AO118" s="84"/>
    </row>
    <row r="119" spans="1:41" hidden="1">
      <c r="B119" s="13"/>
      <c r="C119" s="353" t="s">
        <v>1524</v>
      </c>
      <c r="D119" s="341" t="s">
        <v>1504</v>
      </c>
      <c r="E119" s="379" t="s">
        <v>313</v>
      </c>
      <c r="F119" s="8">
        <v>25</v>
      </c>
      <c r="G119" s="8"/>
      <c r="H119" s="412">
        <v>384</v>
      </c>
      <c r="I119" s="146">
        <f t="shared" si="19"/>
        <v>268.79999999999995</v>
      </c>
      <c r="J119" s="255">
        <f t="shared" si="20"/>
        <v>10.338461538461537</v>
      </c>
      <c r="K119" s="8" t="s">
        <v>1699</v>
      </c>
      <c r="L119" s="655"/>
      <c r="M119" s="656" t="s">
        <v>1015</v>
      </c>
      <c r="N119" s="8" t="s">
        <v>10</v>
      </c>
      <c r="O119" s="426">
        <v>2.205E-2</v>
      </c>
      <c r="P119" s="423">
        <v>2625</v>
      </c>
      <c r="Q119" s="439">
        <v>7000</v>
      </c>
      <c r="R119" s="657" t="s">
        <v>3301</v>
      </c>
      <c r="S119" s="656" t="s">
        <v>1015</v>
      </c>
      <c r="T119" s="447">
        <v>70</v>
      </c>
      <c r="U119" s="548" t="s">
        <v>3308</v>
      </c>
      <c r="V119" s="522" t="s">
        <v>3309</v>
      </c>
      <c r="W119" s="610" t="s">
        <v>6286</v>
      </c>
      <c r="X119" s="169"/>
      <c r="Y119" s="641" t="s">
        <v>1011</v>
      </c>
      <c r="Z119" s="656" t="s">
        <v>6594</v>
      </c>
      <c r="AA119" s="658">
        <f t="shared" si="11"/>
        <v>0</v>
      </c>
      <c r="AB119" s="145">
        <f t="shared" si="21"/>
        <v>0</v>
      </c>
      <c r="AC119" s="257">
        <f t="shared" si="12"/>
        <v>0</v>
      </c>
      <c r="AD119" s="142">
        <f t="shared" si="13"/>
        <v>0</v>
      </c>
      <c r="AE119" s="143">
        <f t="shared" si="14"/>
        <v>0</v>
      </c>
      <c r="AF119" s="144" t="str">
        <f t="shared" si="15"/>
        <v/>
      </c>
      <c r="AG119" s="144" t="str">
        <f t="shared" si="16"/>
        <v/>
      </c>
      <c r="AH119" s="144">
        <f t="shared" si="17"/>
        <v>0</v>
      </c>
      <c r="AI119" s="569">
        <f t="shared" si="18"/>
        <v>0</v>
      </c>
      <c r="AK119" s="18"/>
      <c r="AL119" s="191"/>
      <c r="AM119" s="659"/>
      <c r="AN119" s="662"/>
      <c r="AO119" s="84"/>
    </row>
    <row r="120" spans="1:41" hidden="1">
      <c r="B120" s="13"/>
      <c r="C120" s="353" t="s">
        <v>1525</v>
      </c>
      <c r="D120" s="341" t="s">
        <v>1507</v>
      </c>
      <c r="E120" s="379" t="s">
        <v>313</v>
      </c>
      <c r="F120" s="8">
        <v>25</v>
      </c>
      <c r="G120" s="8"/>
      <c r="H120" s="412">
        <v>384</v>
      </c>
      <c r="I120" s="146">
        <f t="shared" si="19"/>
        <v>268.79999999999995</v>
      </c>
      <c r="J120" s="255">
        <f t="shared" si="20"/>
        <v>10.338461538461537</v>
      </c>
      <c r="K120" s="8" t="s">
        <v>1699</v>
      </c>
      <c r="L120" s="655"/>
      <c r="M120" s="656" t="s">
        <v>1015</v>
      </c>
      <c r="N120" s="8" t="s">
        <v>10</v>
      </c>
      <c r="O120" s="426">
        <v>2.205E-2</v>
      </c>
      <c r="P120" s="423">
        <v>2625</v>
      </c>
      <c r="Q120" s="439">
        <v>7000</v>
      </c>
      <c r="R120" s="657" t="s">
        <v>3160</v>
      </c>
      <c r="S120" s="656" t="s">
        <v>1015</v>
      </c>
      <c r="T120" s="447">
        <v>70</v>
      </c>
      <c r="U120" s="548" t="s">
        <v>3311</v>
      </c>
      <c r="V120" s="529"/>
      <c r="W120" s="610" t="s">
        <v>6287</v>
      </c>
      <c r="X120" s="169"/>
      <c r="Y120" s="641" t="s">
        <v>1011</v>
      </c>
      <c r="Z120" s="656" t="s">
        <v>6594</v>
      </c>
      <c r="AA120" s="658">
        <f t="shared" si="11"/>
        <v>0</v>
      </c>
      <c r="AB120" s="145">
        <f t="shared" si="21"/>
        <v>0</v>
      </c>
      <c r="AC120" s="257">
        <f t="shared" si="12"/>
        <v>0</v>
      </c>
      <c r="AD120" s="142">
        <f t="shared" si="13"/>
        <v>0</v>
      </c>
      <c r="AE120" s="143">
        <f t="shared" si="14"/>
        <v>0</v>
      </c>
      <c r="AF120" s="144" t="str">
        <f t="shared" si="15"/>
        <v/>
      </c>
      <c r="AG120" s="144" t="str">
        <f t="shared" si="16"/>
        <v/>
      </c>
      <c r="AH120" s="144">
        <f t="shared" si="17"/>
        <v>0</v>
      </c>
      <c r="AI120" s="569">
        <f t="shared" si="18"/>
        <v>0</v>
      </c>
      <c r="AK120" s="18"/>
      <c r="AL120" s="191"/>
      <c r="AM120" s="659"/>
      <c r="AN120" s="662"/>
      <c r="AO120" s="84"/>
    </row>
    <row r="121" spans="1:41" hidden="1">
      <c r="B121" s="13"/>
      <c r="C121" s="353" t="s">
        <v>1526</v>
      </c>
      <c r="D121" s="341" t="s">
        <v>1507</v>
      </c>
      <c r="E121" s="379" t="s">
        <v>313</v>
      </c>
      <c r="F121" s="8">
        <v>25</v>
      </c>
      <c r="G121" s="8"/>
      <c r="H121" s="412">
        <v>384</v>
      </c>
      <c r="I121" s="146">
        <f t="shared" si="19"/>
        <v>268.79999999999995</v>
      </c>
      <c r="J121" s="255">
        <f t="shared" si="20"/>
        <v>10.338461538461537</v>
      </c>
      <c r="K121" s="8" t="s">
        <v>1699</v>
      </c>
      <c r="L121" s="655"/>
      <c r="M121" s="656" t="s">
        <v>1015</v>
      </c>
      <c r="N121" s="8" t="s">
        <v>10</v>
      </c>
      <c r="O121" s="426">
        <v>2.205E-2</v>
      </c>
      <c r="P121" s="423">
        <v>2625</v>
      </c>
      <c r="Q121" s="439">
        <v>7000</v>
      </c>
      <c r="R121" s="657" t="s">
        <v>3301</v>
      </c>
      <c r="S121" s="656" t="s">
        <v>1015</v>
      </c>
      <c r="T121" s="447">
        <v>70</v>
      </c>
      <c r="U121" s="548" t="s">
        <v>3311</v>
      </c>
      <c r="V121" s="529"/>
      <c r="W121" s="610" t="s">
        <v>6287</v>
      </c>
      <c r="X121" s="169"/>
      <c r="Y121" s="641" t="s">
        <v>1011</v>
      </c>
      <c r="Z121" s="656" t="s">
        <v>6594</v>
      </c>
      <c r="AA121" s="658">
        <f t="shared" si="11"/>
        <v>0</v>
      </c>
      <c r="AB121" s="145">
        <f t="shared" si="21"/>
        <v>0</v>
      </c>
      <c r="AC121" s="257">
        <f t="shared" si="12"/>
        <v>0</v>
      </c>
      <c r="AD121" s="142">
        <f t="shared" si="13"/>
        <v>0</v>
      </c>
      <c r="AE121" s="143">
        <f t="shared" si="14"/>
        <v>0</v>
      </c>
      <c r="AF121" s="144" t="str">
        <f t="shared" si="15"/>
        <v/>
      </c>
      <c r="AG121" s="144" t="str">
        <f t="shared" si="16"/>
        <v/>
      </c>
      <c r="AH121" s="144">
        <f t="shared" si="17"/>
        <v>0</v>
      </c>
      <c r="AI121" s="569">
        <f t="shared" si="18"/>
        <v>0</v>
      </c>
      <c r="AK121" s="18"/>
      <c r="AL121" s="191"/>
      <c r="AM121" s="659"/>
      <c r="AN121" s="662"/>
      <c r="AO121" s="84"/>
    </row>
    <row r="122" spans="1:41" ht="15.75">
      <c r="A122" s="5" t="s">
        <v>6059</v>
      </c>
      <c r="B122" s="13"/>
      <c r="C122" s="348"/>
      <c r="D122" s="341"/>
      <c r="E122" s="379"/>
      <c r="F122" s="8"/>
      <c r="G122" s="8"/>
      <c r="H122" s="413"/>
      <c r="I122" s="410"/>
      <c r="J122" s="565"/>
      <c r="K122" s="346"/>
      <c r="L122" s="655"/>
      <c r="M122" s="656"/>
      <c r="N122" s="346"/>
      <c r="O122" s="346"/>
      <c r="P122" s="423"/>
      <c r="Q122" s="439"/>
      <c r="R122" s="656" t="s">
        <v>1015</v>
      </c>
      <c r="S122" s="656" t="s">
        <v>1015</v>
      </c>
      <c r="T122" s="425"/>
      <c r="U122" s="478"/>
      <c r="V122" s="504"/>
      <c r="W122" s="425"/>
      <c r="X122" s="137"/>
      <c r="Y122" s="71" t="s">
        <v>1015</v>
      </c>
      <c r="Z122" s="656" t="s">
        <v>6592</v>
      </c>
      <c r="AA122" s="668"/>
      <c r="AB122" s="195"/>
      <c r="AC122" s="142"/>
      <c r="AD122" s="142"/>
      <c r="AE122" s="143"/>
      <c r="AF122" s="144"/>
      <c r="AG122" s="144"/>
      <c r="AH122" s="144"/>
      <c r="AI122" s="569"/>
      <c r="AK122" s="18"/>
      <c r="AL122" s="191"/>
      <c r="AM122" s="659"/>
      <c r="AN122" s="662"/>
      <c r="AO122" s="84"/>
    </row>
    <row r="123" spans="1:41">
      <c r="A123" s="573"/>
      <c r="B123" s="13">
        <v>13</v>
      </c>
      <c r="C123" s="341" t="s">
        <v>1527</v>
      </c>
      <c r="D123" s="341" t="s">
        <v>1528</v>
      </c>
      <c r="E123" s="379" t="s">
        <v>1529</v>
      </c>
      <c r="F123" s="8">
        <v>24</v>
      </c>
      <c r="G123" s="136"/>
      <c r="H123" s="413">
        <v>130</v>
      </c>
      <c r="I123" s="146">
        <f t="shared" si="19"/>
        <v>91</v>
      </c>
      <c r="J123" s="255">
        <f t="shared" si="20"/>
        <v>3.5</v>
      </c>
      <c r="K123" s="8" t="s">
        <v>3145</v>
      </c>
      <c r="L123" s="670" t="s">
        <v>3313</v>
      </c>
      <c r="M123" s="656" t="s">
        <v>6556</v>
      </c>
      <c r="N123" s="8" t="s">
        <v>10</v>
      </c>
      <c r="O123" s="426">
        <v>7.0559999999999998E-2</v>
      </c>
      <c r="P123" s="423">
        <v>3600</v>
      </c>
      <c r="Q123" s="439">
        <v>13092</v>
      </c>
      <c r="R123" s="656" t="s">
        <v>3314</v>
      </c>
      <c r="S123" s="656"/>
      <c r="T123" s="447">
        <v>25</v>
      </c>
      <c r="U123" s="549" t="s">
        <v>5274</v>
      </c>
      <c r="V123" s="514" t="s">
        <v>3316</v>
      </c>
      <c r="W123" s="607" t="s">
        <v>6288</v>
      </c>
      <c r="X123" s="169"/>
      <c r="Y123" s="71" t="s">
        <v>1011</v>
      </c>
      <c r="Z123" s="656" t="s">
        <v>6577</v>
      </c>
      <c r="AA123" s="658">
        <f t="shared" si="11"/>
        <v>0</v>
      </c>
      <c r="AB123" s="145">
        <f t="shared" si="21"/>
        <v>0</v>
      </c>
      <c r="AC123" s="257">
        <f t="shared" si="12"/>
        <v>0</v>
      </c>
      <c r="AD123" s="142">
        <f t="shared" si="13"/>
        <v>0</v>
      </c>
      <c r="AE123" s="143">
        <f t="shared" si="14"/>
        <v>0</v>
      </c>
      <c r="AF123" s="144" t="str">
        <f t="shared" si="15"/>
        <v/>
      </c>
      <c r="AG123" s="144" t="str">
        <f t="shared" si="16"/>
        <v/>
      </c>
      <c r="AH123" s="144">
        <f t="shared" si="17"/>
        <v>0</v>
      </c>
      <c r="AI123" s="569">
        <f t="shared" si="18"/>
        <v>0</v>
      </c>
      <c r="AK123" s="18"/>
      <c r="AL123" s="191"/>
      <c r="AM123" s="659"/>
      <c r="AN123" s="662"/>
      <c r="AO123" s="84"/>
    </row>
    <row r="124" spans="1:41">
      <c r="A124" s="573"/>
      <c r="B124" s="13">
        <v>13</v>
      </c>
      <c r="C124" s="341" t="s">
        <v>1530</v>
      </c>
      <c r="D124" s="341" t="s">
        <v>293</v>
      </c>
      <c r="E124" s="379" t="s">
        <v>282</v>
      </c>
      <c r="F124" s="8">
        <v>36</v>
      </c>
      <c r="G124" s="8"/>
      <c r="H124" s="412">
        <v>101</v>
      </c>
      <c r="I124" s="146">
        <f t="shared" si="19"/>
        <v>70.699999999999989</v>
      </c>
      <c r="J124" s="255">
        <f t="shared" si="20"/>
        <v>2.7192307692307689</v>
      </c>
      <c r="K124" s="8" t="s">
        <v>3145</v>
      </c>
      <c r="L124" s="670" t="s">
        <v>3318</v>
      </c>
      <c r="M124" s="656" t="s">
        <v>6556</v>
      </c>
      <c r="N124" s="8" t="s">
        <v>10</v>
      </c>
      <c r="O124" s="426">
        <v>7.7399999999999997E-2</v>
      </c>
      <c r="P124" s="423">
        <v>3600</v>
      </c>
      <c r="Q124" s="439">
        <v>13200</v>
      </c>
      <c r="R124" s="656" t="s">
        <v>3319</v>
      </c>
      <c r="S124" s="656"/>
      <c r="T124" s="447">
        <v>25</v>
      </c>
      <c r="U124" s="549" t="s">
        <v>570</v>
      </c>
      <c r="V124" s="529" t="s">
        <v>571</v>
      </c>
      <c r="W124" s="609" t="s">
        <v>6289</v>
      </c>
      <c r="X124" s="169"/>
      <c r="Y124" s="71" t="s">
        <v>1011</v>
      </c>
      <c r="Z124" s="656" t="s">
        <v>6577</v>
      </c>
      <c r="AA124" s="658">
        <f t="shared" si="11"/>
        <v>0</v>
      </c>
      <c r="AB124" s="145">
        <f t="shared" si="21"/>
        <v>0</v>
      </c>
      <c r="AC124" s="257">
        <f t="shared" si="12"/>
        <v>0</v>
      </c>
      <c r="AD124" s="142">
        <f t="shared" si="13"/>
        <v>0</v>
      </c>
      <c r="AE124" s="143">
        <f t="shared" si="14"/>
        <v>0</v>
      </c>
      <c r="AF124" s="144" t="str">
        <f t="shared" si="15"/>
        <v/>
      </c>
      <c r="AG124" s="144" t="str">
        <f t="shared" si="16"/>
        <v/>
      </c>
      <c r="AH124" s="144">
        <f t="shared" si="17"/>
        <v>0</v>
      </c>
      <c r="AI124" s="569">
        <f t="shared" si="18"/>
        <v>0</v>
      </c>
      <c r="AK124" s="18"/>
      <c r="AL124" s="191"/>
      <c r="AM124" s="659"/>
      <c r="AN124" s="662"/>
      <c r="AO124" s="84"/>
    </row>
    <row r="125" spans="1:41">
      <c r="A125" s="573"/>
      <c r="B125" s="13">
        <v>14</v>
      </c>
      <c r="C125" s="343" t="s">
        <v>1531</v>
      </c>
      <c r="D125" s="374" t="s">
        <v>294</v>
      </c>
      <c r="E125" s="379" t="s">
        <v>295</v>
      </c>
      <c r="F125" s="8">
        <v>20</v>
      </c>
      <c r="G125" s="8"/>
      <c r="H125" s="413">
        <v>171</v>
      </c>
      <c r="I125" s="146">
        <f t="shared" si="19"/>
        <v>119.69999999999999</v>
      </c>
      <c r="J125" s="255">
        <f t="shared" si="20"/>
        <v>4.6038461538461535</v>
      </c>
      <c r="K125" s="8" t="s">
        <v>3145</v>
      </c>
      <c r="L125" s="674"/>
      <c r="M125" s="656" t="s">
        <v>6556</v>
      </c>
      <c r="N125" s="8" t="s">
        <v>10</v>
      </c>
      <c r="O125" s="426">
        <v>5.1299999999999998E-2</v>
      </c>
      <c r="P125" s="423">
        <v>5000</v>
      </c>
      <c r="Q125" s="439">
        <v>11140</v>
      </c>
      <c r="R125" s="656" t="s">
        <v>3320</v>
      </c>
      <c r="S125" s="656" t="s">
        <v>1015</v>
      </c>
      <c r="T125" s="447">
        <v>30</v>
      </c>
      <c r="U125" s="548" t="s">
        <v>3321</v>
      </c>
      <c r="V125" s="514" t="s">
        <v>3322</v>
      </c>
      <c r="W125" s="609" t="s">
        <v>6290</v>
      </c>
      <c r="X125" s="169"/>
      <c r="Y125" s="71" t="s">
        <v>1011</v>
      </c>
      <c r="Z125" s="656" t="s">
        <v>6578</v>
      </c>
      <c r="AA125" s="658">
        <f t="shared" si="11"/>
        <v>0</v>
      </c>
      <c r="AB125" s="145">
        <f t="shared" si="21"/>
        <v>0</v>
      </c>
      <c r="AC125" s="257">
        <f t="shared" si="12"/>
        <v>0</v>
      </c>
      <c r="AD125" s="142">
        <f t="shared" si="13"/>
        <v>0</v>
      </c>
      <c r="AE125" s="143">
        <f t="shared" si="14"/>
        <v>0</v>
      </c>
      <c r="AF125" s="144" t="str">
        <f t="shared" si="15"/>
        <v/>
      </c>
      <c r="AG125" s="144" t="str">
        <f t="shared" si="16"/>
        <v/>
      </c>
      <c r="AH125" s="144">
        <f t="shared" si="17"/>
        <v>0</v>
      </c>
      <c r="AI125" s="569">
        <f t="shared" si="18"/>
        <v>0</v>
      </c>
      <c r="AK125" s="18"/>
      <c r="AL125" s="191"/>
      <c r="AM125" s="659"/>
      <c r="AN125" s="662"/>
      <c r="AO125" s="84"/>
    </row>
    <row r="126" spans="1:41">
      <c r="A126" s="573"/>
      <c r="B126" s="13">
        <v>14</v>
      </c>
      <c r="C126" s="341" t="s">
        <v>1532</v>
      </c>
      <c r="D126" s="341" t="s">
        <v>1533</v>
      </c>
      <c r="E126" s="379" t="s">
        <v>1534</v>
      </c>
      <c r="F126" s="8">
        <v>40</v>
      </c>
      <c r="G126" s="8"/>
      <c r="H126" s="413">
        <v>89</v>
      </c>
      <c r="I126" s="146">
        <f t="shared" si="19"/>
        <v>62.3</v>
      </c>
      <c r="J126" s="255">
        <f t="shared" si="20"/>
        <v>2.3961538461538461</v>
      </c>
      <c r="K126" s="8" t="s">
        <v>3145</v>
      </c>
      <c r="L126" s="670" t="s">
        <v>3323</v>
      </c>
      <c r="M126" s="656" t="s">
        <v>6556</v>
      </c>
      <c r="N126" s="8" t="s">
        <v>10</v>
      </c>
      <c r="O126" s="426">
        <v>5.1071999999999999E-2</v>
      </c>
      <c r="P126" s="423">
        <v>5000</v>
      </c>
      <c r="Q126" s="439">
        <v>12500</v>
      </c>
      <c r="R126" s="656" t="s">
        <v>3324</v>
      </c>
      <c r="S126" s="656" t="s">
        <v>1015</v>
      </c>
      <c r="T126" s="447">
        <v>30</v>
      </c>
      <c r="U126" s="548" t="s">
        <v>3325</v>
      </c>
      <c r="V126" s="514" t="s">
        <v>3326</v>
      </c>
      <c r="W126" s="609" t="s">
        <v>6291</v>
      </c>
      <c r="X126" s="169"/>
      <c r="Y126" s="71" t="s">
        <v>6572</v>
      </c>
      <c r="Z126" s="656" t="s">
        <v>6578</v>
      </c>
      <c r="AA126" s="658">
        <f t="shared" si="11"/>
        <v>0</v>
      </c>
      <c r="AB126" s="145">
        <f t="shared" si="21"/>
        <v>0</v>
      </c>
      <c r="AC126" s="257">
        <f t="shared" si="12"/>
        <v>0</v>
      </c>
      <c r="AD126" s="142">
        <f t="shared" si="13"/>
        <v>0</v>
      </c>
      <c r="AE126" s="143">
        <f t="shared" si="14"/>
        <v>0</v>
      </c>
      <c r="AF126" s="144" t="str">
        <f t="shared" si="15"/>
        <v/>
      </c>
      <c r="AG126" s="144" t="str">
        <f t="shared" si="16"/>
        <v/>
      </c>
      <c r="AH126" s="144">
        <f t="shared" si="17"/>
        <v>0</v>
      </c>
      <c r="AI126" s="569">
        <f t="shared" si="18"/>
        <v>0</v>
      </c>
      <c r="AK126" s="18"/>
      <c r="AL126" s="191"/>
      <c r="AM126" s="659"/>
      <c r="AN126" s="662"/>
      <c r="AO126" s="84"/>
    </row>
    <row r="127" spans="1:41">
      <c r="A127" s="573"/>
      <c r="B127" s="13">
        <v>14</v>
      </c>
      <c r="C127" s="341" t="s">
        <v>1535</v>
      </c>
      <c r="D127" s="341" t="s">
        <v>293</v>
      </c>
      <c r="E127" s="379" t="s">
        <v>1536</v>
      </c>
      <c r="F127" s="8">
        <v>50</v>
      </c>
      <c r="G127" s="8"/>
      <c r="H127" s="413">
        <v>75</v>
      </c>
      <c r="I127" s="146">
        <f t="shared" si="19"/>
        <v>52.5</v>
      </c>
      <c r="J127" s="255">
        <f t="shared" si="20"/>
        <v>2.0192307692307692</v>
      </c>
      <c r="K127" s="8" t="s">
        <v>3145</v>
      </c>
      <c r="L127" s="670" t="s">
        <v>3328</v>
      </c>
      <c r="M127" s="656" t="s">
        <v>6556</v>
      </c>
      <c r="N127" s="8" t="s">
        <v>10</v>
      </c>
      <c r="O127" s="426">
        <v>5.5439999999999996E-2</v>
      </c>
      <c r="P127" s="423">
        <v>5000</v>
      </c>
      <c r="Q127" s="439">
        <v>12550</v>
      </c>
      <c r="R127" s="656" t="s">
        <v>3329</v>
      </c>
      <c r="S127" s="656" t="s">
        <v>1015</v>
      </c>
      <c r="T127" s="447">
        <v>30</v>
      </c>
      <c r="U127" s="548" t="s">
        <v>3330</v>
      </c>
      <c r="V127" s="529" t="s">
        <v>3331</v>
      </c>
      <c r="W127" s="425" t="s">
        <v>6292</v>
      </c>
      <c r="X127" s="169"/>
      <c r="Y127" s="71" t="s">
        <v>6572</v>
      </c>
      <c r="Z127" s="656" t="s">
        <v>6578</v>
      </c>
      <c r="AA127" s="658">
        <f t="shared" si="11"/>
        <v>0</v>
      </c>
      <c r="AB127" s="145">
        <f t="shared" si="21"/>
        <v>0</v>
      </c>
      <c r="AC127" s="257">
        <f t="shared" si="12"/>
        <v>0</v>
      </c>
      <c r="AD127" s="142">
        <f t="shared" si="13"/>
        <v>0</v>
      </c>
      <c r="AE127" s="143">
        <f t="shared" si="14"/>
        <v>0</v>
      </c>
      <c r="AF127" s="144" t="str">
        <f t="shared" si="15"/>
        <v/>
      </c>
      <c r="AG127" s="144" t="str">
        <f t="shared" si="16"/>
        <v/>
      </c>
      <c r="AH127" s="144">
        <f t="shared" si="17"/>
        <v>0</v>
      </c>
      <c r="AI127" s="569">
        <f t="shared" si="18"/>
        <v>0</v>
      </c>
      <c r="AK127" s="18"/>
      <c r="AL127" s="191"/>
      <c r="AM127" s="659"/>
      <c r="AN127" s="662"/>
      <c r="AO127" s="84"/>
    </row>
    <row r="128" spans="1:41">
      <c r="A128" s="573"/>
      <c r="B128" s="13"/>
      <c r="C128" s="359" t="s">
        <v>1537</v>
      </c>
      <c r="D128" s="359" t="s">
        <v>1538</v>
      </c>
      <c r="E128" s="379" t="s">
        <v>1539</v>
      </c>
      <c r="F128" s="8">
        <v>20</v>
      </c>
      <c r="G128" s="8"/>
      <c r="H128" s="413">
        <v>146</v>
      </c>
      <c r="I128" s="146">
        <f t="shared" si="19"/>
        <v>102.19999999999999</v>
      </c>
      <c r="J128" s="255">
        <f t="shared" si="20"/>
        <v>3.9307692307692301</v>
      </c>
      <c r="K128" s="8" t="s">
        <v>3145</v>
      </c>
      <c r="L128" s="670" t="s">
        <v>3313</v>
      </c>
      <c r="M128" s="656" t="s">
        <v>6556</v>
      </c>
      <c r="N128" s="8" t="s">
        <v>10</v>
      </c>
      <c r="O128" s="426">
        <v>4.7149999999999997E-2</v>
      </c>
      <c r="P128" s="423">
        <v>2000</v>
      </c>
      <c r="Q128" s="439">
        <v>9340</v>
      </c>
      <c r="R128" s="656" t="s">
        <v>3333</v>
      </c>
      <c r="S128" s="656" t="s">
        <v>1015</v>
      </c>
      <c r="T128" s="447">
        <v>25</v>
      </c>
      <c r="U128" s="549" t="s">
        <v>5275</v>
      </c>
      <c r="V128" s="529" t="s">
        <v>3334</v>
      </c>
      <c r="W128" s="609" t="s">
        <v>6293</v>
      </c>
      <c r="X128" s="169"/>
      <c r="Y128" s="71" t="s">
        <v>1011</v>
      </c>
      <c r="Z128" s="656" t="s">
        <v>6578</v>
      </c>
      <c r="AA128" s="658">
        <f t="shared" si="11"/>
        <v>0</v>
      </c>
      <c r="AB128" s="145">
        <f t="shared" si="21"/>
        <v>0</v>
      </c>
      <c r="AC128" s="257">
        <f t="shared" si="12"/>
        <v>0</v>
      </c>
      <c r="AD128" s="142">
        <f t="shared" si="13"/>
        <v>0</v>
      </c>
      <c r="AE128" s="143">
        <f t="shared" si="14"/>
        <v>0</v>
      </c>
      <c r="AF128" s="144" t="str">
        <f t="shared" si="15"/>
        <v/>
      </c>
      <c r="AG128" s="144" t="str">
        <f t="shared" si="16"/>
        <v/>
      </c>
      <c r="AH128" s="144">
        <f t="shared" si="17"/>
        <v>0</v>
      </c>
      <c r="AI128" s="569">
        <f t="shared" si="18"/>
        <v>0</v>
      </c>
      <c r="AK128" s="18"/>
      <c r="AL128" s="191"/>
      <c r="AM128" s="659"/>
      <c r="AN128" s="662"/>
      <c r="AO128" s="84"/>
    </row>
    <row r="129" spans="1:41" hidden="1">
      <c r="A129" s="573"/>
      <c r="B129" s="13"/>
      <c r="C129" s="359" t="s">
        <v>1540</v>
      </c>
      <c r="D129" s="359" t="s">
        <v>1541</v>
      </c>
      <c r="E129" s="379" t="s">
        <v>101</v>
      </c>
      <c r="F129" s="8">
        <v>12</v>
      </c>
      <c r="G129" s="8"/>
      <c r="H129" s="413">
        <v>169</v>
      </c>
      <c r="I129" s="146">
        <f t="shared" si="19"/>
        <v>118.3</v>
      </c>
      <c r="J129" s="255">
        <f t="shared" si="20"/>
        <v>4.55</v>
      </c>
      <c r="K129" s="8" t="s">
        <v>3145</v>
      </c>
      <c r="L129" s="655"/>
      <c r="M129" s="656" t="s">
        <v>1015</v>
      </c>
      <c r="N129" s="8" t="s">
        <v>10</v>
      </c>
      <c r="O129" s="426">
        <v>1.984E-2</v>
      </c>
      <c r="P129" s="423">
        <v>2304</v>
      </c>
      <c r="Q129" s="439">
        <v>8692</v>
      </c>
      <c r="R129" s="657" t="s">
        <v>3336</v>
      </c>
      <c r="S129" s="656" t="s">
        <v>1015</v>
      </c>
      <c r="T129" s="447">
        <v>100</v>
      </c>
      <c r="U129" s="549" t="s">
        <v>5276</v>
      </c>
      <c r="V129" s="529" t="s">
        <v>3337</v>
      </c>
      <c r="W129" s="609" t="s">
        <v>6294</v>
      </c>
      <c r="X129" s="169"/>
      <c r="Y129" s="71" t="s">
        <v>1011</v>
      </c>
      <c r="Z129" s="656" t="s">
        <v>6594</v>
      </c>
      <c r="AA129" s="658">
        <f t="shared" si="11"/>
        <v>0</v>
      </c>
      <c r="AB129" s="145">
        <f t="shared" si="21"/>
        <v>0</v>
      </c>
      <c r="AC129" s="257">
        <f t="shared" si="12"/>
        <v>0</v>
      </c>
      <c r="AD129" s="142">
        <f t="shared" si="13"/>
        <v>0</v>
      </c>
      <c r="AE129" s="143">
        <f t="shared" si="14"/>
        <v>0</v>
      </c>
      <c r="AF129" s="144" t="str">
        <f t="shared" si="15"/>
        <v/>
      </c>
      <c r="AG129" s="144" t="str">
        <f t="shared" si="16"/>
        <v/>
      </c>
      <c r="AH129" s="144">
        <f t="shared" si="17"/>
        <v>0</v>
      </c>
      <c r="AI129" s="569">
        <f t="shared" si="18"/>
        <v>0</v>
      </c>
      <c r="AK129" s="18"/>
      <c r="AL129" s="191"/>
      <c r="AM129" s="659"/>
      <c r="AN129" s="662"/>
      <c r="AO129" s="84"/>
    </row>
    <row r="130" spans="1:41">
      <c r="A130" s="573"/>
      <c r="B130" s="13"/>
      <c r="C130" s="359" t="s">
        <v>1542</v>
      </c>
      <c r="D130" s="359" t="s">
        <v>1543</v>
      </c>
      <c r="E130" s="379" t="s">
        <v>1544</v>
      </c>
      <c r="F130" s="8">
        <v>50</v>
      </c>
      <c r="G130" s="233"/>
      <c r="H130" s="412">
        <v>54</v>
      </c>
      <c r="I130" s="146">
        <f t="shared" si="19"/>
        <v>37.799999999999997</v>
      </c>
      <c r="J130" s="255">
        <f t="shared" si="20"/>
        <v>1.4538461538461538</v>
      </c>
      <c r="K130" s="8" t="s">
        <v>3145</v>
      </c>
      <c r="L130" s="670" t="s">
        <v>3323</v>
      </c>
      <c r="M130" s="656" t="s">
        <v>6556</v>
      </c>
      <c r="N130" s="8" t="s">
        <v>10</v>
      </c>
      <c r="O130" s="426">
        <v>2.6713999999999998E-2</v>
      </c>
      <c r="P130" s="423">
        <v>3000</v>
      </c>
      <c r="Q130" s="439">
        <v>6050</v>
      </c>
      <c r="R130" s="656" t="s">
        <v>3338</v>
      </c>
      <c r="S130" s="656" t="s">
        <v>1015</v>
      </c>
      <c r="T130" s="447">
        <v>20</v>
      </c>
      <c r="U130" s="552" t="s">
        <v>5277</v>
      </c>
      <c r="V130" s="529"/>
      <c r="W130" s="609" t="s">
        <v>6295</v>
      </c>
      <c r="X130" s="169"/>
      <c r="Y130" s="641" t="s">
        <v>6572</v>
      </c>
      <c r="Z130" s="656" t="s">
        <v>6578</v>
      </c>
      <c r="AA130" s="658">
        <f t="shared" si="11"/>
        <v>0</v>
      </c>
      <c r="AB130" s="145">
        <f t="shared" si="21"/>
        <v>0</v>
      </c>
      <c r="AC130" s="257">
        <f t="shared" si="12"/>
        <v>0</v>
      </c>
      <c r="AD130" s="142">
        <f t="shared" si="13"/>
        <v>0</v>
      </c>
      <c r="AE130" s="143">
        <f t="shared" si="14"/>
        <v>0</v>
      </c>
      <c r="AF130" s="144" t="str">
        <f t="shared" si="15"/>
        <v/>
      </c>
      <c r="AG130" s="144" t="str">
        <f t="shared" si="16"/>
        <v/>
      </c>
      <c r="AH130" s="144">
        <f t="shared" si="17"/>
        <v>0</v>
      </c>
      <c r="AI130" s="569">
        <f t="shared" si="18"/>
        <v>0</v>
      </c>
      <c r="AK130" s="18"/>
      <c r="AL130" s="191"/>
      <c r="AM130" s="659"/>
      <c r="AN130" s="662"/>
      <c r="AO130" s="84"/>
    </row>
    <row r="131" spans="1:41">
      <c r="A131" s="573"/>
      <c r="B131" s="13"/>
      <c r="C131" s="359" t="s">
        <v>1545</v>
      </c>
      <c r="D131" s="359" t="s">
        <v>1546</v>
      </c>
      <c r="E131" s="379" t="s">
        <v>101</v>
      </c>
      <c r="F131" s="8">
        <v>12</v>
      </c>
      <c r="G131" s="136"/>
      <c r="H131" s="413">
        <v>196</v>
      </c>
      <c r="I131" s="146">
        <f t="shared" si="19"/>
        <v>137.19999999999999</v>
      </c>
      <c r="J131" s="255">
        <f t="shared" si="20"/>
        <v>5.2769230769230768</v>
      </c>
      <c r="K131" s="8" t="s">
        <v>3145</v>
      </c>
      <c r="L131" s="675"/>
      <c r="M131" s="656" t="s">
        <v>6556</v>
      </c>
      <c r="N131" s="8" t="s">
        <v>10</v>
      </c>
      <c r="O131" s="426">
        <v>7.8587999999999991E-2</v>
      </c>
      <c r="P131" s="423">
        <v>2016</v>
      </c>
      <c r="Q131" s="439">
        <v>8376</v>
      </c>
      <c r="R131" s="656" t="s">
        <v>6584</v>
      </c>
      <c r="S131" s="656" t="s">
        <v>1015</v>
      </c>
      <c r="T131" s="447">
        <v>100</v>
      </c>
      <c r="U131" s="550" t="s">
        <v>3341</v>
      </c>
      <c r="V131" s="533" t="s">
        <v>3342</v>
      </c>
      <c r="W131" s="609" t="s">
        <v>6296</v>
      </c>
      <c r="X131" s="169"/>
      <c r="Y131" s="71" t="s">
        <v>1011</v>
      </c>
      <c r="Z131" s="656" t="s">
        <v>6578</v>
      </c>
      <c r="AA131" s="658">
        <f t="shared" si="11"/>
        <v>0</v>
      </c>
      <c r="AB131" s="145">
        <f t="shared" si="21"/>
        <v>0</v>
      </c>
      <c r="AC131" s="257">
        <f t="shared" si="12"/>
        <v>0</v>
      </c>
      <c r="AD131" s="142">
        <f t="shared" si="13"/>
        <v>0</v>
      </c>
      <c r="AE131" s="143">
        <f t="shared" si="14"/>
        <v>0</v>
      </c>
      <c r="AF131" s="144" t="str">
        <f t="shared" si="15"/>
        <v/>
      </c>
      <c r="AG131" s="144" t="str">
        <f t="shared" si="16"/>
        <v/>
      </c>
      <c r="AH131" s="144">
        <f t="shared" si="17"/>
        <v>0</v>
      </c>
      <c r="AI131" s="569">
        <f t="shared" si="18"/>
        <v>0</v>
      </c>
      <c r="AK131" s="18"/>
      <c r="AL131" s="191"/>
      <c r="AM131" s="659"/>
      <c r="AN131" s="662"/>
      <c r="AO131" s="84"/>
    </row>
    <row r="132" spans="1:41">
      <c r="A132" s="573"/>
      <c r="B132" s="13"/>
      <c r="C132" s="359" t="s">
        <v>1547</v>
      </c>
      <c r="D132" s="359" t="s">
        <v>1548</v>
      </c>
      <c r="E132" s="379" t="s">
        <v>101</v>
      </c>
      <c r="F132" s="8">
        <v>12</v>
      </c>
      <c r="G132" s="235"/>
      <c r="H132" s="412">
        <v>192</v>
      </c>
      <c r="I132" s="146">
        <f t="shared" si="19"/>
        <v>134.39999999999998</v>
      </c>
      <c r="J132" s="255">
        <f t="shared" si="20"/>
        <v>5.1692307692307686</v>
      </c>
      <c r="K132" s="8" t="s">
        <v>3145</v>
      </c>
      <c r="L132" s="655"/>
      <c r="M132" s="656" t="s">
        <v>6556</v>
      </c>
      <c r="N132" s="8" t="s">
        <v>10</v>
      </c>
      <c r="O132" s="426">
        <v>6.1903999999999994E-2</v>
      </c>
      <c r="P132" s="423">
        <v>2016</v>
      </c>
      <c r="Q132" s="439">
        <v>6500</v>
      </c>
      <c r="R132" s="657" t="s">
        <v>3134</v>
      </c>
      <c r="S132" s="656" t="s">
        <v>1015</v>
      </c>
      <c r="T132" s="447">
        <v>110</v>
      </c>
      <c r="U132" s="548" t="s">
        <v>3344</v>
      </c>
      <c r="V132" s="512" t="s">
        <v>3345</v>
      </c>
      <c r="W132" s="609" t="s">
        <v>6294</v>
      </c>
      <c r="X132" s="169"/>
      <c r="Y132" s="71" t="s">
        <v>1011</v>
      </c>
      <c r="Z132" s="656" t="s">
        <v>6596</v>
      </c>
      <c r="AA132" s="658">
        <f t="shared" si="11"/>
        <v>0</v>
      </c>
      <c r="AB132" s="145">
        <f t="shared" si="21"/>
        <v>0</v>
      </c>
      <c r="AC132" s="257">
        <f t="shared" si="12"/>
        <v>0</v>
      </c>
      <c r="AD132" s="142">
        <f t="shared" si="13"/>
        <v>0</v>
      </c>
      <c r="AE132" s="143">
        <f t="shared" si="14"/>
        <v>0</v>
      </c>
      <c r="AF132" s="144" t="str">
        <f t="shared" si="15"/>
        <v/>
      </c>
      <c r="AG132" s="144" t="str">
        <f t="shared" si="16"/>
        <v/>
      </c>
      <c r="AH132" s="144">
        <f t="shared" si="17"/>
        <v>0</v>
      </c>
      <c r="AI132" s="569">
        <f t="shared" si="18"/>
        <v>0</v>
      </c>
      <c r="AK132" s="18"/>
      <c r="AL132" s="191"/>
      <c r="AM132" s="659"/>
      <c r="AN132" s="662"/>
      <c r="AO132" s="84"/>
    </row>
    <row r="133" spans="1:41">
      <c r="A133" s="573"/>
      <c r="B133" s="13"/>
      <c r="C133" s="359" t="s">
        <v>1549</v>
      </c>
      <c r="D133" s="359" t="s">
        <v>1550</v>
      </c>
      <c r="E133" s="379" t="s">
        <v>296</v>
      </c>
      <c r="F133" s="8">
        <v>24</v>
      </c>
      <c r="G133" s="8"/>
      <c r="H133" s="413">
        <v>150</v>
      </c>
      <c r="I133" s="146">
        <f t="shared" si="19"/>
        <v>105</v>
      </c>
      <c r="J133" s="255">
        <f t="shared" si="20"/>
        <v>4.0384615384615383</v>
      </c>
      <c r="K133" s="8" t="s">
        <v>3145</v>
      </c>
      <c r="L133" s="655"/>
      <c r="M133" s="656" t="s">
        <v>6556</v>
      </c>
      <c r="N133" s="8" t="s">
        <v>10</v>
      </c>
      <c r="O133" s="426">
        <v>0.12787199999999999</v>
      </c>
      <c r="P133" s="423">
        <v>2688</v>
      </c>
      <c r="Q133" s="439">
        <v>13000</v>
      </c>
      <c r="R133" s="656" t="s">
        <v>3346</v>
      </c>
      <c r="S133" s="656" t="s">
        <v>1015</v>
      </c>
      <c r="T133" s="447">
        <v>60</v>
      </c>
      <c r="U133" s="548" t="s">
        <v>3347</v>
      </c>
      <c r="V133" s="512" t="s">
        <v>3348</v>
      </c>
      <c r="W133" s="609" t="s">
        <v>6297</v>
      </c>
      <c r="X133" s="169"/>
      <c r="Y133" s="71" t="s">
        <v>1011</v>
      </c>
      <c r="Z133" s="656" t="s">
        <v>6578</v>
      </c>
      <c r="AA133" s="658">
        <f t="shared" si="11"/>
        <v>0</v>
      </c>
      <c r="AB133" s="145">
        <f t="shared" si="21"/>
        <v>0</v>
      </c>
      <c r="AC133" s="257">
        <f t="shared" si="12"/>
        <v>0</v>
      </c>
      <c r="AD133" s="142">
        <f t="shared" si="13"/>
        <v>0</v>
      </c>
      <c r="AE133" s="143">
        <f t="shared" si="14"/>
        <v>0</v>
      </c>
      <c r="AF133" s="144" t="str">
        <f t="shared" si="15"/>
        <v/>
      </c>
      <c r="AG133" s="144" t="str">
        <f t="shared" si="16"/>
        <v/>
      </c>
      <c r="AH133" s="144">
        <f t="shared" si="17"/>
        <v>0</v>
      </c>
      <c r="AI133" s="569">
        <f t="shared" si="18"/>
        <v>0</v>
      </c>
      <c r="AK133" s="18"/>
      <c r="AL133" s="191"/>
      <c r="AM133" s="659"/>
      <c r="AN133" s="662"/>
      <c r="AO133" s="84"/>
    </row>
    <row r="134" spans="1:41" hidden="1">
      <c r="A134" s="573"/>
      <c r="B134" s="13"/>
      <c r="C134" s="359" t="s">
        <v>1551</v>
      </c>
      <c r="D134" s="359" t="s">
        <v>297</v>
      </c>
      <c r="E134" s="379" t="s">
        <v>296</v>
      </c>
      <c r="F134" s="8">
        <v>24</v>
      </c>
      <c r="G134" s="8"/>
      <c r="H134" s="412">
        <v>165</v>
      </c>
      <c r="I134" s="146">
        <f t="shared" si="19"/>
        <v>115.49999999999999</v>
      </c>
      <c r="J134" s="255">
        <f t="shared" si="20"/>
        <v>4.4423076923076916</v>
      </c>
      <c r="K134" s="8" t="s">
        <v>3145</v>
      </c>
      <c r="L134" s="655"/>
      <c r="M134" s="656" t="s">
        <v>1015</v>
      </c>
      <c r="N134" s="8" t="s">
        <v>10</v>
      </c>
      <c r="O134" s="426">
        <v>5.8465999999999997E-2</v>
      </c>
      <c r="P134" s="423">
        <v>3360</v>
      </c>
      <c r="Q134" s="439">
        <v>17000</v>
      </c>
      <c r="R134" s="657" t="s">
        <v>3134</v>
      </c>
      <c r="S134" s="656" t="s">
        <v>1015</v>
      </c>
      <c r="T134" s="447">
        <v>60</v>
      </c>
      <c r="U134" s="548" t="s">
        <v>572</v>
      </c>
      <c r="V134" s="514" t="s">
        <v>3349</v>
      </c>
      <c r="W134" s="609" t="s">
        <v>6297</v>
      </c>
      <c r="X134" s="169"/>
      <c r="Y134" s="71" t="s">
        <v>1011</v>
      </c>
      <c r="Z134" s="656" t="s">
        <v>6594</v>
      </c>
      <c r="AA134" s="658">
        <f t="shared" si="11"/>
        <v>0</v>
      </c>
      <c r="AB134" s="145">
        <f t="shared" si="21"/>
        <v>0</v>
      </c>
      <c r="AC134" s="257">
        <f t="shared" si="12"/>
        <v>0</v>
      </c>
      <c r="AD134" s="142">
        <f t="shared" si="13"/>
        <v>0</v>
      </c>
      <c r="AE134" s="143">
        <f t="shared" si="14"/>
        <v>0</v>
      </c>
      <c r="AF134" s="144" t="str">
        <f t="shared" si="15"/>
        <v/>
      </c>
      <c r="AG134" s="144" t="str">
        <f t="shared" si="16"/>
        <v/>
      </c>
      <c r="AH134" s="144">
        <f t="shared" si="17"/>
        <v>0</v>
      </c>
      <c r="AI134" s="569">
        <f t="shared" si="18"/>
        <v>0</v>
      </c>
      <c r="AK134" s="18"/>
      <c r="AL134" s="191"/>
      <c r="AM134" s="659"/>
      <c r="AN134" s="662"/>
      <c r="AO134" s="84"/>
    </row>
    <row r="135" spans="1:41" hidden="1">
      <c r="A135" s="573"/>
      <c r="B135" s="13"/>
      <c r="C135" s="355" t="s">
        <v>1552</v>
      </c>
      <c r="D135" s="364" t="s">
        <v>1553</v>
      </c>
      <c r="E135" s="379" t="s">
        <v>334</v>
      </c>
      <c r="F135" s="8">
        <v>8</v>
      </c>
      <c r="G135" s="8"/>
      <c r="H135" s="412">
        <v>365</v>
      </c>
      <c r="I135" s="146">
        <f t="shared" si="19"/>
        <v>255.49999999999997</v>
      </c>
      <c r="J135" s="255">
        <f t="shared" si="20"/>
        <v>9.8269230769230766</v>
      </c>
      <c r="K135" s="8" t="s">
        <v>1954</v>
      </c>
      <c r="L135" s="655"/>
      <c r="M135" s="656" t="s">
        <v>6557</v>
      </c>
      <c r="N135" s="8" t="s">
        <v>10</v>
      </c>
      <c r="O135" s="426">
        <v>7.2283E-2</v>
      </c>
      <c r="P135" s="423">
        <v>624</v>
      </c>
      <c r="Q135" s="439">
        <v>8000</v>
      </c>
      <c r="R135" s="657" t="s">
        <v>3350</v>
      </c>
      <c r="S135" s="656" t="s">
        <v>1015</v>
      </c>
      <c r="T135" s="447">
        <v>55</v>
      </c>
      <c r="U135" s="548" t="s">
        <v>5278</v>
      </c>
      <c r="V135" s="543" t="s">
        <v>3351</v>
      </c>
      <c r="W135" s="609" t="s">
        <v>6298</v>
      </c>
      <c r="X135" s="169"/>
      <c r="Y135" s="641" t="s">
        <v>1011</v>
      </c>
      <c r="Z135" s="656" t="s">
        <v>6595</v>
      </c>
      <c r="AA135" s="658">
        <f t="shared" si="11"/>
        <v>0</v>
      </c>
      <c r="AB135" s="145">
        <f t="shared" si="21"/>
        <v>0</v>
      </c>
      <c r="AC135" s="257">
        <f t="shared" si="12"/>
        <v>0</v>
      </c>
      <c r="AD135" s="142">
        <f t="shared" si="13"/>
        <v>0</v>
      </c>
      <c r="AE135" s="143">
        <f t="shared" si="14"/>
        <v>0</v>
      </c>
      <c r="AF135" s="144" t="str">
        <f t="shared" si="15"/>
        <v/>
      </c>
      <c r="AG135" s="144" t="str">
        <f t="shared" si="16"/>
        <v/>
      </c>
      <c r="AH135" s="144">
        <f t="shared" si="17"/>
        <v>0</v>
      </c>
      <c r="AI135" s="569">
        <f t="shared" si="18"/>
        <v>0</v>
      </c>
      <c r="AK135" s="18"/>
      <c r="AL135" s="191"/>
      <c r="AM135" s="659"/>
      <c r="AN135" s="662"/>
      <c r="AO135" s="84"/>
    </row>
    <row r="136" spans="1:41" ht="15.75">
      <c r="A136" s="5" t="s">
        <v>6060</v>
      </c>
      <c r="B136" s="13"/>
      <c r="C136" s="348"/>
      <c r="D136" s="341"/>
      <c r="E136" s="379"/>
      <c r="F136" s="8"/>
      <c r="G136" s="8"/>
      <c r="H136" s="413"/>
      <c r="I136" s="410"/>
      <c r="J136" s="565"/>
      <c r="K136" s="346"/>
      <c r="L136" s="655"/>
      <c r="M136" s="656"/>
      <c r="N136" s="346"/>
      <c r="O136" s="346"/>
      <c r="P136" s="423"/>
      <c r="Q136" s="439"/>
      <c r="R136" s="656" t="s">
        <v>1015</v>
      </c>
      <c r="S136" s="656" t="s">
        <v>1015</v>
      </c>
      <c r="T136" s="425"/>
      <c r="U136" s="478"/>
      <c r="V136" s="504"/>
      <c r="W136" s="425"/>
      <c r="X136" s="137"/>
      <c r="Y136" s="71" t="s">
        <v>1015</v>
      </c>
      <c r="Z136" s="656" t="s">
        <v>6592</v>
      </c>
      <c r="AA136" s="668"/>
      <c r="AB136" s="195"/>
      <c r="AC136" s="142"/>
      <c r="AD136" s="142"/>
      <c r="AE136" s="143"/>
      <c r="AF136" s="144"/>
      <c r="AG136" s="144"/>
      <c r="AH136" s="144"/>
      <c r="AI136" s="569"/>
      <c r="AK136" s="18"/>
      <c r="AL136" s="191"/>
      <c r="AM136" s="659"/>
      <c r="AN136" s="662"/>
      <c r="AO136" s="84"/>
    </row>
    <row r="137" spans="1:41">
      <c r="A137" s="573"/>
      <c r="B137" s="13">
        <v>15</v>
      </c>
      <c r="C137" s="358" t="s">
        <v>1554</v>
      </c>
      <c r="D137" s="358" t="s">
        <v>1555</v>
      </c>
      <c r="E137" s="379" t="s">
        <v>1556</v>
      </c>
      <c r="F137" s="8">
        <v>20</v>
      </c>
      <c r="G137" s="233"/>
      <c r="H137" s="413">
        <v>152</v>
      </c>
      <c r="I137" s="146">
        <f t="shared" si="19"/>
        <v>106.39999999999999</v>
      </c>
      <c r="J137" s="255">
        <f t="shared" si="20"/>
        <v>4.092307692307692</v>
      </c>
      <c r="K137" s="8" t="s">
        <v>3145</v>
      </c>
      <c r="L137" s="670" t="s">
        <v>3353</v>
      </c>
      <c r="M137" s="656" t="s">
        <v>6556</v>
      </c>
      <c r="N137" s="8" t="s">
        <v>10</v>
      </c>
      <c r="O137" s="426">
        <v>4.0194000000000001E-2</v>
      </c>
      <c r="P137" s="423">
        <v>6000</v>
      </c>
      <c r="Q137" s="439">
        <v>11700</v>
      </c>
      <c r="R137" s="656" t="s">
        <v>3354</v>
      </c>
      <c r="S137" s="656" t="s">
        <v>1015</v>
      </c>
      <c r="T137" s="448">
        <v>30</v>
      </c>
      <c r="U137" s="549" t="s">
        <v>5279</v>
      </c>
      <c r="V137" s="510" t="s">
        <v>3355</v>
      </c>
      <c r="W137" s="609" t="s">
        <v>6299</v>
      </c>
      <c r="X137" s="169"/>
      <c r="Y137" s="71" t="s">
        <v>1011</v>
      </c>
      <c r="Z137" s="656" t="s">
        <v>6578</v>
      </c>
      <c r="AA137" s="658">
        <f t="shared" si="11"/>
        <v>0</v>
      </c>
      <c r="AB137" s="145">
        <f t="shared" si="21"/>
        <v>0</v>
      </c>
      <c r="AC137" s="257">
        <f t="shared" si="12"/>
        <v>0</v>
      </c>
      <c r="AD137" s="142">
        <f t="shared" si="13"/>
        <v>0</v>
      </c>
      <c r="AE137" s="143">
        <f t="shared" si="14"/>
        <v>0</v>
      </c>
      <c r="AF137" s="144" t="str">
        <f t="shared" si="15"/>
        <v/>
      </c>
      <c r="AG137" s="144" t="str">
        <f t="shared" si="16"/>
        <v/>
      </c>
      <c r="AH137" s="144">
        <f t="shared" si="17"/>
        <v>0</v>
      </c>
      <c r="AI137" s="569">
        <f t="shared" si="18"/>
        <v>0</v>
      </c>
      <c r="AK137" s="665"/>
      <c r="AL137" s="191"/>
      <c r="AM137" s="659"/>
      <c r="AN137" s="662"/>
      <c r="AO137" s="84"/>
    </row>
    <row r="138" spans="1:41">
      <c r="A138" s="573"/>
      <c r="B138" s="13">
        <v>15</v>
      </c>
      <c r="C138" s="369" t="s">
        <v>1557</v>
      </c>
      <c r="D138" s="358" t="s">
        <v>1555</v>
      </c>
      <c r="E138" s="379" t="s">
        <v>1539</v>
      </c>
      <c r="F138" s="8">
        <v>20</v>
      </c>
      <c r="G138" s="136"/>
      <c r="H138" s="413">
        <v>120</v>
      </c>
      <c r="I138" s="146">
        <f t="shared" si="19"/>
        <v>84</v>
      </c>
      <c r="J138" s="255">
        <f t="shared" si="20"/>
        <v>3.2307692307692308</v>
      </c>
      <c r="K138" s="8" t="s">
        <v>3145</v>
      </c>
      <c r="L138" s="670" t="s">
        <v>3353</v>
      </c>
      <c r="M138" s="656" t="s">
        <v>6556</v>
      </c>
      <c r="N138" s="8" t="s">
        <v>10</v>
      </c>
      <c r="O138" s="426">
        <v>3.3659999999999995E-2</v>
      </c>
      <c r="P138" s="423">
        <v>4000</v>
      </c>
      <c r="Q138" s="439">
        <v>9100</v>
      </c>
      <c r="R138" s="656" t="s">
        <v>3357</v>
      </c>
      <c r="S138" s="656" t="s">
        <v>1015</v>
      </c>
      <c r="T138" s="448">
        <v>30</v>
      </c>
      <c r="U138" s="549" t="s">
        <v>3358</v>
      </c>
      <c r="V138" s="510" t="s">
        <v>3359</v>
      </c>
      <c r="W138" s="609" t="s">
        <v>6300</v>
      </c>
      <c r="X138" s="169"/>
      <c r="Y138" s="71" t="s">
        <v>1011</v>
      </c>
      <c r="Z138" s="656" t="s">
        <v>6578</v>
      </c>
      <c r="AA138" s="658">
        <f t="shared" si="11"/>
        <v>0</v>
      </c>
      <c r="AB138" s="145">
        <f t="shared" si="21"/>
        <v>0</v>
      </c>
      <c r="AC138" s="257">
        <f t="shared" si="12"/>
        <v>0</v>
      </c>
      <c r="AD138" s="142">
        <f t="shared" si="13"/>
        <v>0</v>
      </c>
      <c r="AE138" s="143">
        <f t="shared" si="14"/>
        <v>0</v>
      </c>
      <c r="AF138" s="144" t="str">
        <f t="shared" si="15"/>
        <v/>
      </c>
      <c r="AG138" s="144" t="str">
        <f t="shared" si="16"/>
        <v/>
      </c>
      <c r="AH138" s="144">
        <f t="shared" si="17"/>
        <v>0</v>
      </c>
      <c r="AI138" s="569">
        <f t="shared" si="18"/>
        <v>0</v>
      </c>
      <c r="AK138" s="671"/>
      <c r="AL138" s="84"/>
      <c r="AM138" s="659"/>
      <c r="AN138" s="659"/>
      <c r="AO138" s="84"/>
    </row>
    <row r="139" spans="1:41">
      <c r="A139" s="573"/>
      <c r="B139" s="13">
        <v>16</v>
      </c>
      <c r="C139" s="358" t="s">
        <v>1558</v>
      </c>
      <c r="D139" s="358" t="s">
        <v>1559</v>
      </c>
      <c r="E139" s="379" t="s">
        <v>1560</v>
      </c>
      <c r="F139" s="8">
        <v>25</v>
      </c>
      <c r="G139" s="18"/>
      <c r="H139" s="412">
        <v>138</v>
      </c>
      <c r="I139" s="146">
        <f t="shared" si="19"/>
        <v>96.6</v>
      </c>
      <c r="J139" s="255">
        <f t="shared" si="20"/>
        <v>3.7153846153846151</v>
      </c>
      <c r="K139" s="8" t="s">
        <v>3145</v>
      </c>
      <c r="L139" s="670" t="s">
        <v>3361</v>
      </c>
      <c r="M139" s="656" t="s">
        <v>6556</v>
      </c>
      <c r="N139" s="8" t="s">
        <v>10</v>
      </c>
      <c r="O139" s="426">
        <v>4.5044999999999995E-2</v>
      </c>
      <c r="P139" s="423">
        <v>7500</v>
      </c>
      <c r="Q139" s="439">
        <v>16925</v>
      </c>
      <c r="R139" s="656" t="s">
        <v>3357</v>
      </c>
      <c r="S139" s="656" t="s">
        <v>1015</v>
      </c>
      <c r="T139" s="448">
        <v>33</v>
      </c>
      <c r="U139" s="549" t="s">
        <v>5280</v>
      </c>
      <c r="V139" s="529" t="s">
        <v>3362</v>
      </c>
      <c r="W139" s="611" t="s">
        <v>6301</v>
      </c>
      <c r="X139" s="169"/>
      <c r="Y139" s="71" t="s">
        <v>6649</v>
      </c>
      <c r="Z139" s="656" t="s">
        <v>6578</v>
      </c>
      <c r="AA139" s="658">
        <f t="shared" si="11"/>
        <v>0</v>
      </c>
      <c r="AB139" s="145">
        <f t="shared" si="21"/>
        <v>0</v>
      </c>
      <c r="AC139" s="257">
        <f t="shared" si="12"/>
        <v>0</v>
      </c>
      <c r="AD139" s="142">
        <f t="shared" si="13"/>
        <v>0</v>
      </c>
      <c r="AE139" s="143">
        <f t="shared" si="14"/>
        <v>0</v>
      </c>
      <c r="AF139" s="144" t="str">
        <f t="shared" si="15"/>
        <v/>
      </c>
      <c r="AG139" s="144" t="str">
        <f t="shared" si="16"/>
        <v/>
      </c>
      <c r="AH139" s="144">
        <f t="shared" si="17"/>
        <v>0</v>
      </c>
      <c r="AI139" s="569">
        <f t="shared" si="18"/>
        <v>0</v>
      </c>
      <c r="AK139" s="671"/>
      <c r="AL139" s="84"/>
      <c r="AM139" s="659"/>
      <c r="AN139" s="659"/>
      <c r="AO139" s="84"/>
    </row>
    <row r="140" spans="1:41">
      <c r="A140" s="573"/>
      <c r="B140" s="13">
        <v>16</v>
      </c>
      <c r="C140" s="369" t="s">
        <v>1561</v>
      </c>
      <c r="D140" s="358" t="s">
        <v>1559</v>
      </c>
      <c r="E140" s="379" t="s">
        <v>1560</v>
      </c>
      <c r="F140" s="8">
        <v>25</v>
      </c>
      <c r="G140" s="136"/>
      <c r="H140" s="412">
        <v>138</v>
      </c>
      <c r="I140" s="146">
        <f t="shared" si="19"/>
        <v>96.6</v>
      </c>
      <c r="J140" s="255">
        <f t="shared" si="20"/>
        <v>3.7153846153846151</v>
      </c>
      <c r="K140" s="8" t="s">
        <v>3145</v>
      </c>
      <c r="L140" s="670" t="s">
        <v>3361</v>
      </c>
      <c r="M140" s="656" t="s">
        <v>6556</v>
      </c>
      <c r="N140" s="8" t="s">
        <v>10</v>
      </c>
      <c r="O140" s="426">
        <v>4.5044999999999995E-2</v>
      </c>
      <c r="P140" s="423">
        <v>7500</v>
      </c>
      <c r="Q140" s="439">
        <v>16875</v>
      </c>
      <c r="R140" s="656" t="s">
        <v>3357</v>
      </c>
      <c r="S140" s="656" t="s">
        <v>1015</v>
      </c>
      <c r="T140" s="448">
        <v>33</v>
      </c>
      <c r="U140" s="549" t="s">
        <v>5281</v>
      </c>
      <c r="V140" s="507" t="s">
        <v>3364</v>
      </c>
      <c r="W140" s="610" t="s">
        <v>6302</v>
      </c>
      <c r="X140" s="169"/>
      <c r="Y140" s="71" t="s">
        <v>6649</v>
      </c>
      <c r="Z140" s="656" t="s">
        <v>6578</v>
      </c>
      <c r="AA140" s="658">
        <f t="shared" si="11"/>
        <v>0</v>
      </c>
      <c r="AB140" s="145">
        <f t="shared" si="21"/>
        <v>0</v>
      </c>
      <c r="AC140" s="257">
        <f t="shared" si="12"/>
        <v>0</v>
      </c>
      <c r="AD140" s="142">
        <f t="shared" si="13"/>
        <v>0</v>
      </c>
      <c r="AE140" s="143">
        <f t="shared" si="14"/>
        <v>0</v>
      </c>
      <c r="AF140" s="144" t="str">
        <f t="shared" si="15"/>
        <v/>
      </c>
      <c r="AG140" s="144" t="str">
        <f t="shared" si="16"/>
        <v/>
      </c>
      <c r="AH140" s="144">
        <f t="shared" si="17"/>
        <v>0</v>
      </c>
      <c r="AI140" s="569">
        <f t="shared" si="18"/>
        <v>0</v>
      </c>
      <c r="AK140" s="671"/>
      <c r="AL140" s="191"/>
      <c r="AM140" s="659"/>
      <c r="AN140" s="659"/>
      <c r="AO140" s="84"/>
    </row>
    <row r="141" spans="1:41">
      <c r="A141" s="573"/>
      <c r="B141" s="13">
        <v>16</v>
      </c>
      <c r="C141" s="358" t="s">
        <v>1562</v>
      </c>
      <c r="D141" s="358" t="s">
        <v>1559</v>
      </c>
      <c r="E141" s="379" t="s">
        <v>1560</v>
      </c>
      <c r="F141" s="8">
        <v>25</v>
      </c>
      <c r="G141" s="18"/>
      <c r="H141" s="412">
        <v>138</v>
      </c>
      <c r="I141" s="146">
        <f t="shared" si="19"/>
        <v>96.6</v>
      </c>
      <c r="J141" s="255">
        <f t="shared" si="20"/>
        <v>3.7153846153846151</v>
      </c>
      <c r="K141" s="8" t="s">
        <v>3145</v>
      </c>
      <c r="L141" s="670" t="s">
        <v>3361</v>
      </c>
      <c r="M141" s="656" t="s">
        <v>6556</v>
      </c>
      <c r="N141" s="8" t="s">
        <v>10</v>
      </c>
      <c r="O141" s="426">
        <v>4.5044999999999995E-2</v>
      </c>
      <c r="P141" s="423">
        <v>7500</v>
      </c>
      <c r="Q141" s="439">
        <v>15900</v>
      </c>
      <c r="R141" s="656" t="s">
        <v>3357</v>
      </c>
      <c r="S141" s="656" t="s">
        <v>1015</v>
      </c>
      <c r="T141" s="448">
        <v>33</v>
      </c>
      <c r="U141" s="549" t="s">
        <v>5282</v>
      </c>
      <c r="V141" s="507" t="s">
        <v>3366</v>
      </c>
      <c r="W141" s="609" t="s">
        <v>6299</v>
      </c>
      <c r="X141" s="169"/>
      <c r="Y141" s="71" t="s">
        <v>6572</v>
      </c>
      <c r="Z141" s="656" t="s">
        <v>6578</v>
      </c>
      <c r="AA141" s="658">
        <f t="shared" si="11"/>
        <v>0</v>
      </c>
      <c r="AB141" s="145">
        <f t="shared" si="21"/>
        <v>0</v>
      </c>
      <c r="AC141" s="257">
        <f t="shared" si="12"/>
        <v>0</v>
      </c>
      <c r="AD141" s="142">
        <f t="shared" si="13"/>
        <v>0</v>
      </c>
      <c r="AE141" s="143">
        <f t="shared" si="14"/>
        <v>0</v>
      </c>
      <c r="AF141" s="144" t="str">
        <f t="shared" si="15"/>
        <v/>
      </c>
      <c r="AG141" s="144" t="str">
        <f t="shared" si="16"/>
        <v/>
      </c>
      <c r="AH141" s="144">
        <f t="shared" si="17"/>
        <v>0</v>
      </c>
      <c r="AI141" s="569">
        <f t="shared" si="18"/>
        <v>0</v>
      </c>
      <c r="AK141" s="671"/>
      <c r="AL141" s="84"/>
      <c r="AM141" s="659"/>
      <c r="AN141" s="659"/>
      <c r="AO141" s="84"/>
    </row>
    <row r="142" spans="1:41" hidden="1">
      <c r="A142" s="573"/>
      <c r="B142" s="13"/>
      <c r="C142" s="369" t="s">
        <v>1563</v>
      </c>
      <c r="D142" s="358" t="s">
        <v>1564</v>
      </c>
      <c r="E142" s="379" t="s">
        <v>300</v>
      </c>
      <c r="F142" s="8">
        <v>15</v>
      </c>
      <c r="G142" s="136"/>
      <c r="H142" s="412">
        <v>327</v>
      </c>
      <c r="I142" s="146">
        <f t="shared" si="19"/>
        <v>228.89999999999998</v>
      </c>
      <c r="J142" s="255">
        <f t="shared" si="20"/>
        <v>8.8038461538461537</v>
      </c>
      <c r="K142" s="8" t="s">
        <v>3145</v>
      </c>
      <c r="L142" s="670"/>
      <c r="M142" s="656" t="s">
        <v>1015</v>
      </c>
      <c r="N142" s="8" t="s">
        <v>10</v>
      </c>
      <c r="O142" s="426">
        <v>9.7143499999999994E-2</v>
      </c>
      <c r="P142" s="423">
        <v>7500</v>
      </c>
      <c r="Q142" s="439">
        <v>19000</v>
      </c>
      <c r="R142" s="656" t="s">
        <v>3367</v>
      </c>
      <c r="S142" s="656" t="s">
        <v>1015</v>
      </c>
      <c r="T142" s="448">
        <v>45</v>
      </c>
      <c r="U142" s="548" t="s">
        <v>5283</v>
      </c>
      <c r="V142" s="514" t="s">
        <v>3368</v>
      </c>
      <c r="W142" s="600" t="s">
        <v>6303</v>
      </c>
      <c r="X142" s="169"/>
      <c r="Y142" s="71" t="s">
        <v>1011</v>
      </c>
      <c r="Z142" s="656" t="s">
        <v>6594</v>
      </c>
      <c r="AA142" s="658">
        <f t="shared" si="11"/>
        <v>0</v>
      </c>
      <c r="AB142" s="145">
        <f t="shared" si="21"/>
        <v>0</v>
      </c>
      <c r="AC142" s="257">
        <f t="shared" si="12"/>
        <v>0</v>
      </c>
      <c r="AD142" s="142">
        <f t="shared" si="13"/>
        <v>0</v>
      </c>
      <c r="AE142" s="143">
        <f t="shared" si="14"/>
        <v>0</v>
      </c>
      <c r="AF142" s="144" t="str">
        <f t="shared" si="15"/>
        <v/>
      </c>
      <c r="AG142" s="144" t="str">
        <f t="shared" si="16"/>
        <v/>
      </c>
      <c r="AH142" s="144">
        <f t="shared" si="17"/>
        <v>0</v>
      </c>
      <c r="AI142" s="569">
        <f t="shared" si="18"/>
        <v>0</v>
      </c>
      <c r="AK142" s="671"/>
      <c r="AL142" s="84"/>
      <c r="AM142" s="659"/>
      <c r="AN142" s="659"/>
      <c r="AO142" s="84"/>
    </row>
    <row r="143" spans="1:41" hidden="1">
      <c r="A143" s="573"/>
      <c r="B143" s="13"/>
      <c r="C143" s="369" t="s">
        <v>1565</v>
      </c>
      <c r="D143" s="358" t="s">
        <v>1566</v>
      </c>
      <c r="E143" s="379" t="s">
        <v>300</v>
      </c>
      <c r="F143" s="8">
        <v>15</v>
      </c>
      <c r="G143" s="235"/>
      <c r="H143" s="412">
        <v>327</v>
      </c>
      <c r="I143" s="146">
        <f t="shared" si="19"/>
        <v>228.89999999999998</v>
      </c>
      <c r="J143" s="255">
        <f t="shared" si="20"/>
        <v>8.8038461538461537</v>
      </c>
      <c r="K143" s="8" t="s">
        <v>3145</v>
      </c>
      <c r="L143" s="670"/>
      <c r="M143" s="656" t="s">
        <v>1015</v>
      </c>
      <c r="N143" s="8" t="s">
        <v>10</v>
      </c>
      <c r="O143" s="426">
        <v>9.7143499999999994E-2</v>
      </c>
      <c r="P143" s="423">
        <v>7500</v>
      </c>
      <c r="Q143" s="439">
        <v>19000</v>
      </c>
      <c r="R143" s="656" t="s">
        <v>3367</v>
      </c>
      <c r="S143" s="656" t="s">
        <v>1015</v>
      </c>
      <c r="T143" s="448">
        <v>45</v>
      </c>
      <c r="U143" s="548" t="s">
        <v>5284</v>
      </c>
      <c r="V143" s="529"/>
      <c r="W143" s="594" t="s">
        <v>6304</v>
      </c>
      <c r="X143" s="169"/>
      <c r="Y143" s="71" t="s">
        <v>1011</v>
      </c>
      <c r="Z143" s="656" t="s">
        <v>6594</v>
      </c>
      <c r="AA143" s="658">
        <f t="shared" si="11"/>
        <v>0</v>
      </c>
      <c r="AB143" s="145">
        <f t="shared" si="21"/>
        <v>0</v>
      </c>
      <c r="AC143" s="257">
        <f t="shared" si="12"/>
        <v>0</v>
      </c>
      <c r="AD143" s="142">
        <f t="shared" si="13"/>
        <v>0</v>
      </c>
      <c r="AE143" s="143">
        <f t="shared" si="14"/>
        <v>0</v>
      </c>
      <c r="AF143" s="144" t="str">
        <f t="shared" si="15"/>
        <v/>
      </c>
      <c r="AG143" s="144" t="str">
        <f t="shared" si="16"/>
        <v/>
      </c>
      <c r="AH143" s="144">
        <f t="shared" si="17"/>
        <v>0</v>
      </c>
      <c r="AI143" s="569">
        <f t="shared" si="18"/>
        <v>0</v>
      </c>
      <c r="AK143" s="671"/>
      <c r="AL143" s="84"/>
      <c r="AM143" s="659"/>
      <c r="AN143" s="503"/>
      <c r="AO143" s="84"/>
    </row>
    <row r="144" spans="1:41" hidden="1">
      <c r="A144" s="573"/>
      <c r="B144" s="13">
        <v>17</v>
      </c>
      <c r="C144" s="369" t="s">
        <v>1567</v>
      </c>
      <c r="D144" s="358" t="s">
        <v>299</v>
      </c>
      <c r="E144" s="379" t="s">
        <v>300</v>
      </c>
      <c r="F144" s="8">
        <v>15</v>
      </c>
      <c r="G144" s="8"/>
      <c r="H144" s="412">
        <v>297</v>
      </c>
      <c r="I144" s="146">
        <f t="shared" si="19"/>
        <v>207.89999999999998</v>
      </c>
      <c r="J144" s="255">
        <f t="shared" si="20"/>
        <v>7.9961538461538453</v>
      </c>
      <c r="K144" s="8" t="s">
        <v>3207</v>
      </c>
      <c r="L144" s="655"/>
      <c r="M144" s="656" t="s">
        <v>6557</v>
      </c>
      <c r="N144" s="8" t="s">
        <v>10</v>
      </c>
      <c r="O144" s="426">
        <v>6.3425999999999996E-2</v>
      </c>
      <c r="P144" s="423">
        <v>10500</v>
      </c>
      <c r="Q144" s="439">
        <v>16000</v>
      </c>
      <c r="R144" s="656" t="s">
        <v>3357</v>
      </c>
      <c r="S144" s="656" t="s">
        <v>1015</v>
      </c>
      <c r="T144" s="448">
        <v>60</v>
      </c>
      <c r="U144" s="549" t="s">
        <v>5285</v>
      </c>
      <c r="V144" s="507" t="s">
        <v>3371</v>
      </c>
      <c r="W144" s="610" t="s">
        <v>6305</v>
      </c>
      <c r="X144" s="169"/>
      <c r="Y144" s="71" t="s">
        <v>1011</v>
      </c>
      <c r="Z144" s="656" t="s">
        <v>6595</v>
      </c>
      <c r="AA144" s="658">
        <f t="shared" si="11"/>
        <v>0</v>
      </c>
      <c r="AB144" s="145">
        <f t="shared" si="21"/>
        <v>0</v>
      </c>
      <c r="AC144" s="257">
        <f t="shared" si="12"/>
        <v>0</v>
      </c>
      <c r="AD144" s="142">
        <f t="shared" si="13"/>
        <v>0</v>
      </c>
      <c r="AE144" s="143">
        <f t="shared" si="14"/>
        <v>0</v>
      </c>
      <c r="AF144" s="144" t="str">
        <f t="shared" si="15"/>
        <v/>
      </c>
      <c r="AG144" s="144" t="str">
        <f t="shared" si="16"/>
        <v/>
      </c>
      <c r="AH144" s="144">
        <f t="shared" si="17"/>
        <v>0</v>
      </c>
      <c r="AI144" s="569">
        <f t="shared" si="18"/>
        <v>0</v>
      </c>
      <c r="AK144" s="671"/>
      <c r="AL144" s="191"/>
      <c r="AM144" s="659"/>
      <c r="AN144" s="503"/>
      <c r="AO144" s="84"/>
    </row>
    <row r="145" spans="1:41" hidden="1">
      <c r="A145" s="573"/>
      <c r="B145" s="13">
        <v>17</v>
      </c>
      <c r="C145" s="358" t="s">
        <v>1568</v>
      </c>
      <c r="D145" s="358" t="s">
        <v>299</v>
      </c>
      <c r="E145" s="379" t="s">
        <v>300</v>
      </c>
      <c r="F145" s="8">
        <v>15</v>
      </c>
      <c r="G145" s="8"/>
      <c r="H145" s="412">
        <v>297</v>
      </c>
      <c r="I145" s="146">
        <f t="shared" si="19"/>
        <v>207.89999999999998</v>
      </c>
      <c r="J145" s="255">
        <f t="shared" si="20"/>
        <v>7.9961538461538453</v>
      </c>
      <c r="K145" s="8" t="s">
        <v>3207</v>
      </c>
      <c r="L145" s="655"/>
      <c r="M145" s="656" t="s">
        <v>6557</v>
      </c>
      <c r="N145" s="8" t="s">
        <v>10</v>
      </c>
      <c r="O145" s="426">
        <v>6.3425999999999996E-2</v>
      </c>
      <c r="P145" s="423">
        <v>10500</v>
      </c>
      <c r="Q145" s="439">
        <v>18000</v>
      </c>
      <c r="R145" s="656" t="s">
        <v>3357</v>
      </c>
      <c r="S145" s="656" t="s">
        <v>1015</v>
      </c>
      <c r="T145" s="448">
        <v>60</v>
      </c>
      <c r="U145" s="549" t="s">
        <v>5286</v>
      </c>
      <c r="V145" s="507" t="s">
        <v>3372</v>
      </c>
      <c r="W145" s="611" t="s">
        <v>6306</v>
      </c>
      <c r="X145" s="169"/>
      <c r="Y145" s="71" t="s">
        <v>1011</v>
      </c>
      <c r="Z145" s="656" t="s">
        <v>6595</v>
      </c>
      <c r="AA145" s="658">
        <f t="shared" si="11"/>
        <v>0</v>
      </c>
      <c r="AB145" s="145">
        <f t="shared" si="21"/>
        <v>0</v>
      </c>
      <c r="AC145" s="257">
        <f t="shared" si="12"/>
        <v>0</v>
      </c>
      <c r="AD145" s="142">
        <f t="shared" si="13"/>
        <v>0</v>
      </c>
      <c r="AE145" s="143">
        <f t="shared" si="14"/>
        <v>0</v>
      </c>
      <c r="AF145" s="144" t="str">
        <f t="shared" si="15"/>
        <v/>
      </c>
      <c r="AG145" s="144" t="str">
        <f t="shared" si="16"/>
        <v/>
      </c>
      <c r="AH145" s="144">
        <f t="shared" si="17"/>
        <v>0</v>
      </c>
      <c r="AI145" s="569">
        <f t="shared" si="18"/>
        <v>0</v>
      </c>
      <c r="AK145" s="671"/>
      <c r="AL145" s="84"/>
      <c r="AM145" s="659"/>
      <c r="AN145" s="662"/>
      <c r="AO145" s="84"/>
    </row>
    <row r="146" spans="1:41" hidden="1">
      <c r="A146" s="573"/>
      <c r="B146" s="13">
        <v>17</v>
      </c>
      <c r="C146" s="358" t="s">
        <v>1569</v>
      </c>
      <c r="D146" s="358" t="s">
        <v>299</v>
      </c>
      <c r="E146" s="379" t="s">
        <v>300</v>
      </c>
      <c r="F146" s="8">
        <v>15</v>
      </c>
      <c r="G146" s="8"/>
      <c r="H146" s="412">
        <v>297</v>
      </c>
      <c r="I146" s="146">
        <f t="shared" si="19"/>
        <v>207.89999999999998</v>
      </c>
      <c r="J146" s="255">
        <f t="shared" si="20"/>
        <v>7.9961538461538453</v>
      </c>
      <c r="K146" s="8" t="s">
        <v>3207</v>
      </c>
      <c r="L146" s="655"/>
      <c r="M146" s="656" t="s">
        <v>6557</v>
      </c>
      <c r="N146" s="8" t="s">
        <v>10</v>
      </c>
      <c r="O146" s="426">
        <v>6.3425999999999996E-2</v>
      </c>
      <c r="P146" s="423">
        <v>10500</v>
      </c>
      <c r="Q146" s="439">
        <v>18000</v>
      </c>
      <c r="R146" s="656" t="s">
        <v>3357</v>
      </c>
      <c r="S146" s="656" t="s">
        <v>1015</v>
      </c>
      <c r="T146" s="448">
        <v>60</v>
      </c>
      <c r="U146" s="549" t="s">
        <v>5287</v>
      </c>
      <c r="V146" s="514" t="s">
        <v>3374</v>
      </c>
      <c r="W146" s="609" t="s">
        <v>6307</v>
      </c>
      <c r="X146" s="169"/>
      <c r="Y146" s="71" t="s">
        <v>1011</v>
      </c>
      <c r="Z146" s="656" t="s">
        <v>6595</v>
      </c>
      <c r="AA146" s="658">
        <f t="shared" si="11"/>
        <v>0</v>
      </c>
      <c r="AB146" s="145">
        <f t="shared" si="21"/>
        <v>0</v>
      </c>
      <c r="AC146" s="257">
        <f t="shared" si="12"/>
        <v>0</v>
      </c>
      <c r="AD146" s="142">
        <f t="shared" si="13"/>
        <v>0</v>
      </c>
      <c r="AE146" s="143">
        <f t="shared" si="14"/>
        <v>0</v>
      </c>
      <c r="AF146" s="144" t="str">
        <f t="shared" si="15"/>
        <v/>
      </c>
      <c r="AG146" s="144" t="str">
        <f t="shared" si="16"/>
        <v/>
      </c>
      <c r="AH146" s="144">
        <f t="shared" si="17"/>
        <v>0</v>
      </c>
      <c r="AI146" s="569">
        <f t="shared" si="18"/>
        <v>0</v>
      </c>
      <c r="AK146" s="671"/>
      <c r="AL146" s="84"/>
      <c r="AM146" s="659"/>
      <c r="AN146" s="662"/>
      <c r="AO146" s="84"/>
    </row>
    <row r="147" spans="1:41" hidden="1">
      <c r="A147" s="573"/>
      <c r="B147" s="13">
        <v>18</v>
      </c>
      <c r="C147" s="369" t="s">
        <v>1570</v>
      </c>
      <c r="D147" s="358" t="s">
        <v>301</v>
      </c>
      <c r="E147" s="379" t="s">
        <v>302</v>
      </c>
      <c r="F147" s="8">
        <v>15</v>
      </c>
      <c r="G147" s="8"/>
      <c r="H147" s="413">
        <v>285</v>
      </c>
      <c r="I147" s="146">
        <f t="shared" si="19"/>
        <v>199.5</v>
      </c>
      <c r="J147" s="255">
        <f t="shared" si="20"/>
        <v>7.6730769230769234</v>
      </c>
      <c r="K147" s="8" t="s">
        <v>3207</v>
      </c>
      <c r="L147" s="655"/>
      <c r="M147" s="656" t="s">
        <v>6557</v>
      </c>
      <c r="N147" s="8" t="s">
        <v>10</v>
      </c>
      <c r="O147" s="426">
        <v>5.3351999999999997E-2</v>
      </c>
      <c r="P147" s="423">
        <v>10500</v>
      </c>
      <c r="Q147" s="439">
        <v>26910</v>
      </c>
      <c r="R147" s="656" t="s">
        <v>3346</v>
      </c>
      <c r="S147" s="656" t="s">
        <v>1015</v>
      </c>
      <c r="T147" s="448">
        <v>70</v>
      </c>
      <c r="U147" s="549" t="s">
        <v>5288</v>
      </c>
      <c r="V147" s="514" t="s">
        <v>3376</v>
      </c>
      <c r="W147" s="610" t="s">
        <v>6308</v>
      </c>
      <c r="X147" s="169"/>
      <c r="Y147" s="71" t="s">
        <v>1011</v>
      </c>
      <c r="Z147" s="656" t="s">
        <v>6595</v>
      </c>
      <c r="AA147" s="658">
        <f t="shared" si="11"/>
        <v>0</v>
      </c>
      <c r="AB147" s="145">
        <f t="shared" si="21"/>
        <v>0</v>
      </c>
      <c r="AC147" s="257">
        <f t="shared" si="12"/>
        <v>0</v>
      </c>
      <c r="AD147" s="142">
        <f t="shared" si="13"/>
        <v>0</v>
      </c>
      <c r="AE147" s="143">
        <f t="shared" si="14"/>
        <v>0</v>
      </c>
      <c r="AF147" s="144" t="str">
        <f t="shared" si="15"/>
        <v/>
      </c>
      <c r="AG147" s="144" t="str">
        <f t="shared" si="16"/>
        <v/>
      </c>
      <c r="AH147" s="144">
        <f t="shared" si="17"/>
        <v>0</v>
      </c>
      <c r="AI147" s="569">
        <f t="shared" si="18"/>
        <v>0</v>
      </c>
      <c r="AK147" s="673"/>
      <c r="AL147" s="191"/>
      <c r="AM147" s="659"/>
      <c r="AN147" s="662"/>
      <c r="AO147" s="84"/>
    </row>
    <row r="148" spans="1:41" hidden="1">
      <c r="A148" s="573"/>
      <c r="B148" s="13">
        <v>18</v>
      </c>
      <c r="C148" s="358" t="s">
        <v>1571</v>
      </c>
      <c r="D148" s="358" t="s">
        <v>301</v>
      </c>
      <c r="E148" s="379" t="s">
        <v>302</v>
      </c>
      <c r="F148" s="8">
        <v>15</v>
      </c>
      <c r="G148" s="8"/>
      <c r="H148" s="413">
        <v>285</v>
      </c>
      <c r="I148" s="146">
        <f t="shared" si="19"/>
        <v>199.5</v>
      </c>
      <c r="J148" s="255">
        <f t="shared" si="20"/>
        <v>7.6730769230769234</v>
      </c>
      <c r="K148" s="8" t="s">
        <v>3207</v>
      </c>
      <c r="L148" s="655"/>
      <c r="M148" s="656" t="s">
        <v>6557</v>
      </c>
      <c r="N148" s="8" t="s">
        <v>10</v>
      </c>
      <c r="O148" s="426">
        <v>6.8795999999999996E-2</v>
      </c>
      <c r="P148" s="423">
        <v>10500</v>
      </c>
      <c r="Q148" s="439">
        <v>19365</v>
      </c>
      <c r="R148" s="657" t="s">
        <v>3350</v>
      </c>
      <c r="S148" s="656" t="s">
        <v>1015</v>
      </c>
      <c r="T148" s="448">
        <v>70</v>
      </c>
      <c r="U148" s="549" t="s">
        <v>5288</v>
      </c>
      <c r="V148" s="510" t="s">
        <v>3378</v>
      </c>
      <c r="W148" s="611" t="s">
        <v>6309</v>
      </c>
      <c r="X148" s="169"/>
      <c r="Y148" s="71" t="s">
        <v>1011</v>
      </c>
      <c r="Z148" s="656" t="s">
        <v>6595</v>
      </c>
      <c r="AA148" s="658">
        <f t="shared" si="11"/>
        <v>0</v>
      </c>
      <c r="AB148" s="145">
        <f t="shared" si="21"/>
        <v>0</v>
      </c>
      <c r="AC148" s="257">
        <f t="shared" si="12"/>
        <v>0</v>
      </c>
      <c r="AD148" s="142">
        <f t="shared" si="13"/>
        <v>0</v>
      </c>
      <c r="AE148" s="143">
        <f t="shared" si="14"/>
        <v>0</v>
      </c>
      <c r="AF148" s="144" t="str">
        <f t="shared" si="15"/>
        <v/>
      </c>
      <c r="AG148" s="144" t="str">
        <f t="shared" si="16"/>
        <v/>
      </c>
      <c r="AH148" s="144">
        <f t="shared" si="17"/>
        <v>0</v>
      </c>
      <c r="AI148" s="569">
        <f t="shared" si="18"/>
        <v>0</v>
      </c>
      <c r="AK148" s="673"/>
      <c r="AL148" s="84"/>
      <c r="AM148" s="659"/>
      <c r="AN148" s="659"/>
      <c r="AO148" s="84"/>
    </row>
    <row r="149" spans="1:41" hidden="1">
      <c r="A149" s="573"/>
      <c r="B149" s="13">
        <v>18</v>
      </c>
      <c r="C149" s="358" t="s">
        <v>1572</v>
      </c>
      <c r="D149" s="358" t="s">
        <v>301</v>
      </c>
      <c r="E149" s="379" t="s">
        <v>302</v>
      </c>
      <c r="F149" s="8">
        <v>15</v>
      </c>
      <c r="G149" s="8"/>
      <c r="H149" s="413">
        <v>285</v>
      </c>
      <c r="I149" s="146">
        <f t="shared" si="19"/>
        <v>199.5</v>
      </c>
      <c r="J149" s="255">
        <f t="shared" si="20"/>
        <v>7.6730769230769234</v>
      </c>
      <c r="K149" s="8" t="s">
        <v>3207</v>
      </c>
      <c r="L149" s="655"/>
      <c r="M149" s="656" t="s">
        <v>6557</v>
      </c>
      <c r="N149" s="8" t="s">
        <v>10</v>
      </c>
      <c r="O149" s="426">
        <v>6.8795999999999996E-2</v>
      </c>
      <c r="P149" s="423">
        <v>10500</v>
      </c>
      <c r="Q149" s="439">
        <v>23835</v>
      </c>
      <c r="R149" s="656" t="s">
        <v>3346</v>
      </c>
      <c r="S149" s="656" t="s">
        <v>1015</v>
      </c>
      <c r="T149" s="448">
        <v>70</v>
      </c>
      <c r="U149" s="549" t="s">
        <v>5289</v>
      </c>
      <c r="V149" s="533" t="s">
        <v>3380</v>
      </c>
      <c r="W149" s="609" t="s">
        <v>6310</v>
      </c>
      <c r="X149" s="169"/>
      <c r="Y149" s="71" t="s">
        <v>1011</v>
      </c>
      <c r="Z149" s="656" t="s">
        <v>6595</v>
      </c>
      <c r="AA149" s="658">
        <f t="shared" si="11"/>
        <v>0</v>
      </c>
      <c r="AB149" s="145">
        <f t="shared" si="21"/>
        <v>0</v>
      </c>
      <c r="AC149" s="257">
        <f t="shared" si="12"/>
        <v>0</v>
      </c>
      <c r="AD149" s="142">
        <f t="shared" si="13"/>
        <v>0</v>
      </c>
      <c r="AE149" s="143">
        <f t="shared" si="14"/>
        <v>0</v>
      </c>
      <c r="AF149" s="144" t="str">
        <f t="shared" si="15"/>
        <v/>
      </c>
      <c r="AG149" s="144" t="str">
        <f t="shared" si="16"/>
        <v/>
      </c>
      <c r="AH149" s="144">
        <f t="shared" si="17"/>
        <v>0</v>
      </c>
      <c r="AI149" s="569">
        <f t="shared" si="18"/>
        <v>0</v>
      </c>
      <c r="AK149" s="671"/>
      <c r="AL149" s="84"/>
      <c r="AM149" s="659"/>
      <c r="AN149" s="662"/>
      <c r="AO149" s="84"/>
    </row>
    <row r="150" spans="1:41" hidden="1">
      <c r="A150" s="573"/>
      <c r="B150" s="13">
        <v>19</v>
      </c>
      <c r="C150" s="358" t="s">
        <v>1573</v>
      </c>
      <c r="D150" s="358" t="s">
        <v>1574</v>
      </c>
      <c r="E150" s="379" t="s">
        <v>101</v>
      </c>
      <c r="F150" s="8">
        <v>12</v>
      </c>
      <c r="G150" s="8"/>
      <c r="H150" s="413">
        <v>355</v>
      </c>
      <c r="I150" s="146">
        <f t="shared" si="19"/>
        <v>248.49999999999997</v>
      </c>
      <c r="J150" s="255">
        <f t="shared" si="20"/>
        <v>9.5576923076923066</v>
      </c>
      <c r="K150" s="8" t="s">
        <v>3207</v>
      </c>
      <c r="L150" s="655"/>
      <c r="M150" s="656" t="s">
        <v>6557</v>
      </c>
      <c r="N150" s="8" t="s">
        <v>10</v>
      </c>
      <c r="O150" s="426">
        <v>7.5852000000000003E-2</v>
      </c>
      <c r="P150" s="423">
        <v>11952</v>
      </c>
      <c r="Q150" s="439">
        <v>24048</v>
      </c>
      <c r="R150" s="656" t="s">
        <v>3382</v>
      </c>
      <c r="S150" s="656" t="s">
        <v>1015</v>
      </c>
      <c r="T150" s="448">
        <v>80</v>
      </c>
      <c r="U150" s="549" t="s">
        <v>5290</v>
      </c>
      <c r="V150" s="514" t="s">
        <v>3383</v>
      </c>
      <c r="W150" s="611" t="s">
        <v>6311</v>
      </c>
      <c r="X150" s="169"/>
      <c r="Y150" s="71" t="s">
        <v>1011</v>
      </c>
      <c r="Z150" s="656" t="s">
        <v>6595</v>
      </c>
      <c r="AA150" s="658">
        <f t="shared" si="11"/>
        <v>0</v>
      </c>
      <c r="AB150" s="145">
        <f t="shared" si="21"/>
        <v>0</v>
      </c>
      <c r="AC150" s="257">
        <f t="shared" si="12"/>
        <v>0</v>
      </c>
      <c r="AD150" s="142">
        <f t="shared" si="13"/>
        <v>0</v>
      </c>
      <c r="AE150" s="143">
        <f t="shared" si="14"/>
        <v>0</v>
      </c>
      <c r="AF150" s="144" t="str">
        <f t="shared" si="15"/>
        <v/>
      </c>
      <c r="AG150" s="144" t="str">
        <f t="shared" si="16"/>
        <v/>
      </c>
      <c r="AH150" s="144">
        <f t="shared" si="17"/>
        <v>0</v>
      </c>
      <c r="AI150" s="569">
        <f t="shared" si="18"/>
        <v>0</v>
      </c>
      <c r="AK150" s="73"/>
      <c r="AL150" s="84"/>
      <c r="AM150" s="659"/>
      <c r="AN150" s="662"/>
      <c r="AO150" s="84"/>
    </row>
    <row r="151" spans="1:41" hidden="1">
      <c r="A151" s="573"/>
      <c r="B151" s="13">
        <v>19</v>
      </c>
      <c r="C151" s="369" t="s">
        <v>1575</v>
      </c>
      <c r="D151" s="358" t="s">
        <v>1574</v>
      </c>
      <c r="E151" s="379" t="s">
        <v>101</v>
      </c>
      <c r="F151" s="8">
        <v>12</v>
      </c>
      <c r="G151" s="8"/>
      <c r="H151" s="413">
        <v>355</v>
      </c>
      <c r="I151" s="146">
        <f t="shared" si="19"/>
        <v>248.49999999999997</v>
      </c>
      <c r="J151" s="255">
        <f t="shared" si="20"/>
        <v>9.5576923076923066</v>
      </c>
      <c r="K151" s="8" t="s">
        <v>3207</v>
      </c>
      <c r="L151" s="655"/>
      <c r="M151" s="656" t="s">
        <v>6557</v>
      </c>
      <c r="N151" s="8" t="s">
        <v>10</v>
      </c>
      <c r="O151" s="426">
        <v>7.5852000000000003E-2</v>
      </c>
      <c r="P151" s="423">
        <v>11952</v>
      </c>
      <c r="Q151" s="439">
        <v>28416</v>
      </c>
      <c r="R151" s="656" t="s">
        <v>3382</v>
      </c>
      <c r="S151" s="656" t="s">
        <v>1015</v>
      </c>
      <c r="T151" s="448">
        <v>80</v>
      </c>
      <c r="U151" s="549" t="s">
        <v>5291</v>
      </c>
      <c r="V151" s="514" t="s">
        <v>3385</v>
      </c>
      <c r="W151" s="610" t="s">
        <v>6312</v>
      </c>
      <c r="X151" s="169"/>
      <c r="Y151" s="71" t="s">
        <v>1011</v>
      </c>
      <c r="Z151" s="656" t="s">
        <v>6595</v>
      </c>
      <c r="AA151" s="658">
        <f t="shared" ref="AA151:AA214" si="22">(X151*F151*I151)</f>
        <v>0</v>
      </c>
      <c r="AB151" s="145">
        <f t="shared" si="21"/>
        <v>0</v>
      </c>
      <c r="AC151" s="257">
        <f t="shared" ref="AC151:AC214" si="23">(X151*J151*F151)</f>
        <v>0</v>
      </c>
      <c r="AD151" s="142">
        <f t="shared" ref="AD151:AD214" si="24">(X151*Q151/1000)</f>
        <v>0</v>
      </c>
      <c r="AE151" s="143">
        <f t="shared" ref="AE151:AE214" si="25">(X151*O151)</f>
        <v>0</v>
      </c>
      <c r="AF151" s="144" t="str">
        <f t="shared" ref="AF151:AF214" si="26">IF(N151="1.1G",(P151/1000)*X151,"")</f>
        <v/>
      </c>
      <c r="AG151" s="144" t="str">
        <f t="shared" ref="AG151:AG214" si="27">IF(N151="1.3G",(P151/1000)*X151,"")</f>
        <v/>
      </c>
      <c r="AH151" s="144">
        <f t="shared" ref="AH151:AH214" si="28">IF(N151="1.4G",(P151/1000)*X151,"")</f>
        <v>0</v>
      </c>
      <c r="AI151" s="569">
        <f t="shared" ref="AI151:AI214" si="29">SUM(AF151:AH151)</f>
        <v>0</v>
      </c>
      <c r="AK151" s="673"/>
      <c r="AL151" s="84"/>
      <c r="AM151" s="659"/>
      <c r="AN151" s="662"/>
      <c r="AO151" s="84"/>
    </row>
    <row r="152" spans="1:41" hidden="1">
      <c r="A152" s="573"/>
      <c r="B152" s="13">
        <v>19</v>
      </c>
      <c r="C152" s="358" t="s">
        <v>1576</v>
      </c>
      <c r="D152" s="358" t="s">
        <v>1574</v>
      </c>
      <c r="E152" s="379" t="s">
        <v>101</v>
      </c>
      <c r="F152" s="8">
        <v>12</v>
      </c>
      <c r="G152" s="8"/>
      <c r="H152" s="413">
        <v>355</v>
      </c>
      <c r="I152" s="146">
        <f t="shared" ref="I152:I215" si="30">(H152)*$G$20</f>
        <v>248.49999999999997</v>
      </c>
      <c r="J152" s="255">
        <f t="shared" ref="J152:J215" si="31">(I152/$J$19)</f>
        <v>9.5576923076923066</v>
      </c>
      <c r="K152" s="8" t="s">
        <v>3207</v>
      </c>
      <c r="L152" s="655"/>
      <c r="M152" s="656" t="s">
        <v>6557</v>
      </c>
      <c r="N152" s="8" t="s">
        <v>10</v>
      </c>
      <c r="O152" s="426">
        <v>7.5852000000000003E-2</v>
      </c>
      <c r="P152" s="423">
        <v>11952</v>
      </c>
      <c r="Q152" s="439">
        <v>20604</v>
      </c>
      <c r="R152" s="657" t="s">
        <v>3153</v>
      </c>
      <c r="S152" s="656" t="s">
        <v>1015</v>
      </c>
      <c r="T152" s="448">
        <v>80</v>
      </c>
      <c r="U152" s="549" t="s">
        <v>5292</v>
      </c>
      <c r="V152" s="514" t="s">
        <v>3387</v>
      </c>
      <c r="W152" s="609" t="s">
        <v>6313</v>
      </c>
      <c r="X152" s="169"/>
      <c r="Y152" s="71" t="s">
        <v>6572</v>
      </c>
      <c r="Z152" s="656" t="s">
        <v>6595</v>
      </c>
      <c r="AA152" s="658">
        <f t="shared" si="22"/>
        <v>0</v>
      </c>
      <c r="AB152" s="145">
        <f t="shared" ref="AB152:AB215" si="32">(AA152*1.21)</f>
        <v>0</v>
      </c>
      <c r="AC152" s="257">
        <f t="shared" si="23"/>
        <v>0</v>
      </c>
      <c r="AD152" s="142">
        <f t="shared" si="24"/>
        <v>0</v>
      </c>
      <c r="AE152" s="143">
        <f t="shared" si="25"/>
        <v>0</v>
      </c>
      <c r="AF152" s="144" t="str">
        <f t="shared" si="26"/>
        <v/>
      </c>
      <c r="AG152" s="144" t="str">
        <f t="shared" si="27"/>
        <v/>
      </c>
      <c r="AH152" s="144">
        <f t="shared" si="28"/>
        <v>0</v>
      </c>
      <c r="AI152" s="569">
        <f t="shared" si="29"/>
        <v>0</v>
      </c>
      <c r="AK152" s="673"/>
      <c r="AL152" s="84"/>
      <c r="AM152" s="659"/>
      <c r="AN152" s="662"/>
      <c r="AO152" s="84"/>
    </row>
    <row r="153" spans="1:41" ht="15.75">
      <c r="A153" s="5" t="s">
        <v>6061</v>
      </c>
      <c r="B153" s="13"/>
      <c r="C153" s="348"/>
      <c r="D153" s="341"/>
      <c r="E153" s="379"/>
      <c r="F153" s="8"/>
      <c r="G153" s="233"/>
      <c r="H153" s="413"/>
      <c r="I153" s="410"/>
      <c r="J153" s="565"/>
      <c r="K153" s="346"/>
      <c r="L153" s="655"/>
      <c r="M153" s="656"/>
      <c r="N153" s="346"/>
      <c r="O153" s="346"/>
      <c r="P153" s="423"/>
      <c r="Q153" s="439"/>
      <c r="R153" s="656" t="s">
        <v>1015</v>
      </c>
      <c r="S153" s="656" t="s">
        <v>1015</v>
      </c>
      <c r="T153" s="425"/>
      <c r="U153" s="478"/>
      <c r="V153" s="504"/>
      <c r="W153" s="425"/>
      <c r="X153" s="137"/>
      <c r="Y153" s="71" t="s">
        <v>1015</v>
      </c>
      <c r="Z153" s="656" t="s">
        <v>6592</v>
      </c>
      <c r="AA153" s="668"/>
      <c r="AB153" s="195"/>
      <c r="AC153" s="142"/>
      <c r="AD153" s="142"/>
      <c r="AE153" s="143"/>
      <c r="AF153" s="144"/>
      <c r="AG153" s="144"/>
      <c r="AH153" s="144"/>
      <c r="AI153" s="569"/>
      <c r="AK153" s="673"/>
      <c r="AL153" s="84"/>
      <c r="AM153" s="659"/>
      <c r="AN153" s="662"/>
      <c r="AO153" s="84"/>
    </row>
    <row r="154" spans="1:41" hidden="1">
      <c r="A154" s="573"/>
      <c r="B154" s="13"/>
      <c r="C154" s="353" t="s">
        <v>1577</v>
      </c>
      <c r="D154" s="341" t="s">
        <v>1578</v>
      </c>
      <c r="E154" s="379" t="s">
        <v>1579</v>
      </c>
      <c r="F154" s="8">
        <v>48</v>
      </c>
      <c r="G154" s="136"/>
      <c r="H154" s="413">
        <v>84</v>
      </c>
      <c r="I154" s="146">
        <f t="shared" si="30"/>
        <v>58.8</v>
      </c>
      <c r="J154" s="255">
        <f t="shared" si="31"/>
        <v>2.2615384615384615</v>
      </c>
      <c r="K154" s="8" t="s">
        <v>9</v>
      </c>
      <c r="L154" s="655"/>
      <c r="M154" s="656" t="s">
        <v>1015</v>
      </c>
      <c r="N154" s="8" t="s">
        <v>10</v>
      </c>
      <c r="O154" s="426">
        <v>5.6159999999999995E-2</v>
      </c>
      <c r="P154" s="423">
        <v>48</v>
      </c>
      <c r="Q154" s="439">
        <v>5532</v>
      </c>
      <c r="R154" s="656" t="s">
        <v>6585</v>
      </c>
      <c r="S154" s="656" t="s">
        <v>1015</v>
      </c>
      <c r="T154" s="447">
        <v>210</v>
      </c>
      <c r="U154" s="549" t="s">
        <v>5293</v>
      </c>
      <c r="V154" s="530"/>
      <c r="W154" s="607" t="s">
        <v>6314</v>
      </c>
      <c r="X154" s="169"/>
      <c r="Y154" s="71" t="s">
        <v>1011</v>
      </c>
      <c r="Z154" s="656" t="s">
        <v>6594</v>
      </c>
      <c r="AA154" s="658">
        <f t="shared" si="22"/>
        <v>0</v>
      </c>
      <c r="AB154" s="145">
        <f t="shared" si="32"/>
        <v>0</v>
      </c>
      <c r="AC154" s="257">
        <f t="shared" si="23"/>
        <v>0</v>
      </c>
      <c r="AD154" s="142">
        <f t="shared" si="24"/>
        <v>0</v>
      </c>
      <c r="AE154" s="143">
        <f t="shared" si="25"/>
        <v>0</v>
      </c>
      <c r="AF154" s="144" t="str">
        <f t="shared" si="26"/>
        <v/>
      </c>
      <c r="AG154" s="144" t="str">
        <f t="shared" si="27"/>
        <v/>
      </c>
      <c r="AH154" s="144">
        <f t="shared" si="28"/>
        <v>0</v>
      </c>
      <c r="AI154" s="569">
        <f t="shared" si="29"/>
        <v>0</v>
      </c>
      <c r="AK154" s="673"/>
      <c r="AL154" s="191"/>
      <c r="AM154" s="659"/>
      <c r="AN154" s="662"/>
      <c r="AO154" s="84"/>
    </row>
    <row r="155" spans="1:41">
      <c r="A155" s="573"/>
      <c r="B155" s="13"/>
      <c r="C155" s="360" t="s">
        <v>1580</v>
      </c>
      <c r="D155" s="360" t="s">
        <v>304</v>
      </c>
      <c r="E155" s="390" t="s">
        <v>305</v>
      </c>
      <c r="F155" s="403">
        <v>100</v>
      </c>
      <c r="G155" s="18"/>
      <c r="H155" s="413">
        <v>25</v>
      </c>
      <c r="I155" s="146">
        <f t="shared" si="30"/>
        <v>17.5</v>
      </c>
      <c r="J155" s="255">
        <f t="shared" si="31"/>
        <v>0.67307692307692313</v>
      </c>
      <c r="K155" s="8" t="s">
        <v>9</v>
      </c>
      <c r="L155" s="670" t="s">
        <v>3391</v>
      </c>
      <c r="M155" s="656" t="s">
        <v>6556</v>
      </c>
      <c r="N155" s="8" t="s">
        <v>10</v>
      </c>
      <c r="O155" s="426">
        <v>3.9059999999999997E-3</v>
      </c>
      <c r="P155" s="423">
        <v>1800</v>
      </c>
      <c r="Q155" s="439">
        <v>8000</v>
      </c>
      <c r="R155" s="657" t="s">
        <v>3392</v>
      </c>
      <c r="S155" s="656" t="s">
        <v>1015</v>
      </c>
      <c r="T155" s="447">
        <v>30</v>
      </c>
      <c r="U155" s="548" t="s">
        <v>3393</v>
      </c>
      <c r="V155" s="514" t="s">
        <v>3394</v>
      </c>
      <c r="W155" s="609" t="s">
        <v>6315</v>
      </c>
      <c r="X155" s="169"/>
      <c r="Y155" s="71" t="s">
        <v>1011</v>
      </c>
      <c r="Z155" s="656" t="s">
        <v>6596</v>
      </c>
      <c r="AA155" s="658">
        <f t="shared" si="22"/>
        <v>0</v>
      </c>
      <c r="AB155" s="145">
        <f t="shared" si="32"/>
        <v>0</v>
      </c>
      <c r="AC155" s="257">
        <f t="shared" si="23"/>
        <v>0</v>
      </c>
      <c r="AD155" s="142">
        <f t="shared" si="24"/>
        <v>0</v>
      </c>
      <c r="AE155" s="143">
        <f t="shared" si="25"/>
        <v>0</v>
      </c>
      <c r="AF155" s="144" t="str">
        <f t="shared" si="26"/>
        <v/>
      </c>
      <c r="AG155" s="144" t="str">
        <f t="shared" si="27"/>
        <v/>
      </c>
      <c r="AH155" s="144">
        <f t="shared" si="28"/>
        <v>0</v>
      </c>
      <c r="AI155" s="569">
        <f t="shared" si="29"/>
        <v>0</v>
      </c>
      <c r="AK155" s="673"/>
      <c r="AL155" s="666"/>
      <c r="AM155" s="659"/>
      <c r="AN155" s="662"/>
      <c r="AO155" s="84"/>
    </row>
    <row r="156" spans="1:41" hidden="1">
      <c r="A156" s="573"/>
      <c r="B156" s="13"/>
      <c r="C156" s="360" t="s">
        <v>1581</v>
      </c>
      <c r="D156" s="341" t="s">
        <v>1582</v>
      </c>
      <c r="E156" s="343" t="s">
        <v>305</v>
      </c>
      <c r="F156" s="402">
        <v>100</v>
      </c>
      <c r="G156" s="136"/>
      <c r="H156" s="413">
        <v>32</v>
      </c>
      <c r="I156" s="146">
        <f t="shared" si="30"/>
        <v>22.4</v>
      </c>
      <c r="J156" s="255">
        <f t="shared" si="31"/>
        <v>0.86153846153846148</v>
      </c>
      <c r="K156" s="8" t="s">
        <v>9</v>
      </c>
      <c r="L156" s="670" t="s">
        <v>3391</v>
      </c>
      <c r="M156" s="656" t="s">
        <v>6556</v>
      </c>
      <c r="N156" s="8" t="s">
        <v>10</v>
      </c>
      <c r="O156" s="426">
        <v>3.1007999999999997E-2</v>
      </c>
      <c r="P156" s="423">
        <v>2400</v>
      </c>
      <c r="Q156" s="442">
        <v>12000</v>
      </c>
      <c r="R156" s="657" t="s">
        <v>3395</v>
      </c>
      <c r="S156" s="656" t="s">
        <v>1015</v>
      </c>
      <c r="T156" s="447">
        <v>45</v>
      </c>
      <c r="U156" s="548" t="s">
        <v>3396</v>
      </c>
      <c r="V156" s="514" t="s">
        <v>3397</v>
      </c>
      <c r="W156" s="609" t="s">
        <v>6316</v>
      </c>
      <c r="X156" s="169"/>
      <c r="Y156" s="71" t="s">
        <v>1012</v>
      </c>
      <c r="Z156" s="656" t="s">
        <v>6597</v>
      </c>
      <c r="AA156" s="658">
        <f t="shared" si="22"/>
        <v>0</v>
      </c>
      <c r="AB156" s="145">
        <f t="shared" si="32"/>
        <v>0</v>
      </c>
      <c r="AC156" s="257">
        <f t="shared" si="23"/>
        <v>0</v>
      </c>
      <c r="AD156" s="142">
        <f t="shared" si="24"/>
        <v>0</v>
      </c>
      <c r="AE156" s="143">
        <f t="shared" si="25"/>
        <v>0</v>
      </c>
      <c r="AF156" s="144" t="str">
        <f t="shared" si="26"/>
        <v/>
      </c>
      <c r="AG156" s="144" t="str">
        <f t="shared" si="27"/>
        <v/>
      </c>
      <c r="AH156" s="144">
        <f t="shared" si="28"/>
        <v>0</v>
      </c>
      <c r="AI156" s="569">
        <f t="shared" si="29"/>
        <v>0</v>
      </c>
      <c r="AK156" s="665"/>
      <c r="AL156" s="191"/>
      <c r="AM156" s="659"/>
      <c r="AN156" s="662"/>
      <c r="AO156" s="84"/>
    </row>
    <row r="157" spans="1:41">
      <c r="A157" s="573"/>
      <c r="B157" s="13">
        <v>20</v>
      </c>
      <c r="C157" s="360" t="s">
        <v>1583</v>
      </c>
      <c r="D157" s="360" t="s">
        <v>306</v>
      </c>
      <c r="E157" s="390" t="s">
        <v>307</v>
      </c>
      <c r="F157" s="403">
        <v>50</v>
      </c>
      <c r="G157" s="235"/>
      <c r="H157" s="413">
        <v>39</v>
      </c>
      <c r="I157" s="146">
        <f t="shared" si="30"/>
        <v>27.299999999999997</v>
      </c>
      <c r="J157" s="255">
        <f t="shared" si="31"/>
        <v>1.0499999999999998</v>
      </c>
      <c r="K157" s="8" t="s">
        <v>9</v>
      </c>
      <c r="L157" s="670" t="s">
        <v>3391</v>
      </c>
      <c r="M157" s="656" t="s">
        <v>6556</v>
      </c>
      <c r="N157" s="8" t="s">
        <v>10</v>
      </c>
      <c r="O157" s="426">
        <v>2.2574999999999998E-2</v>
      </c>
      <c r="P157" s="423">
        <v>1800</v>
      </c>
      <c r="Q157" s="439">
        <v>8100</v>
      </c>
      <c r="R157" s="656" t="s">
        <v>3399</v>
      </c>
      <c r="S157" s="656" t="s">
        <v>1015</v>
      </c>
      <c r="T157" s="447">
        <v>60</v>
      </c>
      <c r="U157" s="548" t="s">
        <v>3400</v>
      </c>
      <c r="V157" s="514" t="s">
        <v>3401</v>
      </c>
      <c r="W157" s="609" t="s">
        <v>6317</v>
      </c>
      <c r="X157" s="169"/>
      <c r="Y157" s="71" t="s">
        <v>1011</v>
      </c>
      <c r="Z157" s="656" t="s">
        <v>6578</v>
      </c>
      <c r="AA157" s="658">
        <f t="shared" si="22"/>
        <v>0</v>
      </c>
      <c r="AB157" s="145">
        <f t="shared" si="32"/>
        <v>0</v>
      </c>
      <c r="AC157" s="257">
        <f t="shared" si="23"/>
        <v>0</v>
      </c>
      <c r="AD157" s="142">
        <f t="shared" si="24"/>
        <v>0</v>
      </c>
      <c r="AE157" s="143">
        <f t="shared" si="25"/>
        <v>0</v>
      </c>
      <c r="AF157" s="144" t="str">
        <f t="shared" si="26"/>
        <v/>
      </c>
      <c r="AG157" s="144" t="str">
        <f t="shared" si="27"/>
        <v/>
      </c>
      <c r="AH157" s="144">
        <f t="shared" si="28"/>
        <v>0</v>
      </c>
      <c r="AI157" s="569">
        <f t="shared" si="29"/>
        <v>0</v>
      </c>
      <c r="AK157" s="671"/>
      <c r="AL157" s="84"/>
      <c r="AM157" s="659"/>
      <c r="AN157" s="659"/>
      <c r="AO157" s="84"/>
    </row>
    <row r="158" spans="1:41">
      <c r="A158" s="573"/>
      <c r="B158" s="13"/>
      <c r="C158" s="360" t="s">
        <v>1584</v>
      </c>
      <c r="D158" s="360" t="s">
        <v>1585</v>
      </c>
      <c r="E158" s="390" t="s">
        <v>307</v>
      </c>
      <c r="F158" s="403">
        <v>50</v>
      </c>
      <c r="G158" s="8"/>
      <c r="H158" s="413">
        <v>64</v>
      </c>
      <c r="I158" s="146">
        <f t="shared" si="30"/>
        <v>44.8</v>
      </c>
      <c r="J158" s="255">
        <f t="shared" si="31"/>
        <v>1.723076923076923</v>
      </c>
      <c r="K158" s="8" t="s">
        <v>9</v>
      </c>
      <c r="L158" s="670" t="s">
        <v>3391</v>
      </c>
      <c r="M158" s="656" t="s">
        <v>6556</v>
      </c>
      <c r="N158" s="8" t="s">
        <v>10</v>
      </c>
      <c r="O158" s="426">
        <v>3.78E-2</v>
      </c>
      <c r="P158" s="423">
        <v>2100</v>
      </c>
      <c r="Q158" s="439">
        <v>12750</v>
      </c>
      <c r="R158" s="656" t="s">
        <v>3402</v>
      </c>
      <c r="S158" s="656" t="s">
        <v>1015</v>
      </c>
      <c r="T158" s="447">
        <v>90</v>
      </c>
      <c r="U158" s="549" t="s">
        <v>5294</v>
      </c>
      <c r="V158" s="510" t="s">
        <v>3403</v>
      </c>
      <c r="W158" s="609" t="s">
        <v>6318</v>
      </c>
      <c r="X158" s="169"/>
      <c r="Y158" s="71" t="s">
        <v>6572</v>
      </c>
      <c r="Z158" s="656" t="s">
        <v>6578</v>
      </c>
      <c r="AA158" s="658">
        <f t="shared" si="22"/>
        <v>0</v>
      </c>
      <c r="AB158" s="145">
        <f t="shared" si="32"/>
        <v>0</v>
      </c>
      <c r="AC158" s="257">
        <f t="shared" si="23"/>
        <v>0</v>
      </c>
      <c r="AD158" s="142">
        <f t="shared" si="24"/>
        <v>0</v>
      </c>
      <c r="AE158" s="143">
        <f t="shared" si="25"/>
        <v>0</v>
      </c>
      <c r="AF158" s="144" t="str">
        <f t="shared" si="26"/>
        <v/>
      </c>
      <c r="AG158" s="144" t="str">
        <f t="shared" si="27"/>
        <v/>
      </c>
      <c r="AH158" s="144">
        <f t="shared" si="28"/>
        <v>0</v>
      </c>
      <c r="AI158" s="569">
        <f t="shared" si="29"/>
        <v>0</v>
      </c>
      <c r="AK158" s="671"/>
      <c r="AL158" s="84"/>
      <c r="AM158" s="659"/>
      <c r="AN158" s="659"/>
      <c r="AO158" s="84"/>
    </row>
    <row r="159" spans="1:41" hidden="1">
      <c r="A159" s="335"/>
      <c r="B159" s="335"/>
      <c r="C159" s="368" t="s">
        <v>1586</v>
      </c>
      <c r="D159" s="360" t="s">
        <v>1587</v>
      </c>
      <c r="E159" s="379" t="s">
        <v>1588</v>
      </c>
      <c r="F159" s="402">
        <v>100</v>
      </c>
      <c r="G159" s="8"/>
      <c r="H159" s="410">
        <v>24</v>
      </c>
      <c r="I159" s="146">
        <f t="shared" si="30"/>
        <v>16.799999999999997</v>
      </c>
      <c r="J159" s="255">
        <f t="shared" si="31"/>
        <v>0.64615384615384608</v>
      </c>
      <c r="K159" s="8" t="s">
        <v>9</v>
      </c>
      <c r="L159" s="670"/>
      <c r="M159" s="656" t="s">
        <v>1015</v>
      </c>
      <c r="N159" s="8" t="s">
        <v>10</v>
      </c>
      <c r="O159" s="426">
        <v>4.888E-2</v>
      </c>
      <c r="P159" s="423">
        <v>600</v>
      </c>
      <c r="Q159" s="402">
        <v>11000</v>
      </c>
      <c r="R159" s="657" t="s">
        <v>3267</v>
      </c>
      <c r="S159" s="656" t="s">
        <v>1015</v>
      </c>
      <c r="T159" s="402">
        <v>45</v>
      </c>
      <c r="U159" s="548"/>
      <c r="V159" s="364"/>
      <c r="W159" s="609" t="s">
        <v>6319</v>
      </c>
      <c r="X159" s="169"/>
      <c r="Y159" s="641" t="s">
        <v>1011</v>
      </c>
      <c r="Z159" s="656" t="s">
        <v>6594</v>
      </c>
      <c r="AA159" s="658">
        <f t="shared" si="22"/>
        <v>0</v>
      </c>
      <c r="AB159" s="145">
        <f t="shared" si="32"/>
        <v>0</v>
      </c>
      <c r="AC159" s="257">
        <f t="shared" si="23"/>
        <v>0</v>
      </c>
      <c r="AD159" s="142">
        <f t="shared" si="24"/>
        <v>0</v>
      </c>
      <c r="AE159" s="143">
        <f t="shared" si="25"/>
        <v>0</v>
      </c>
      <c r="AF159" s="144" t="str">
        <f t="shared" si="26"/>
        <v/>
      </c>
      <c r="AG159" s="144" t="str">
        <f t="shared" si="27"/>
        <v/>
      </c>
      <c r="AH159" s="144">
        <f t="shared" si="28"/>
        <v>0</v>
      </c>
      <c r="AI159" s="569">
        <f t="shared" si="29"/>
        <v>0</v>
      </c>
      <c r="AK159" s="671"/>
      <c r="AL159" s="191"/>
      <c r="AM159" s="659"/>
      <c r="AN159" s="662"/>
      <c r="AO159" s="84"/>
    </row>
    <row r="160" spans="1:41" hidden="1">
      <c r="A160" s="573"/>
      <c r="B160" s="13">
        <v>202</v>
      </c>
      <c r="C160" s="368" t="s">
        <v>1589</v>
      </c>
      <c r="D160" s="360" t="s">
        <v>1590</v>
      </c>
      <c r="E160" s="390" t="s">
        <v>1591</v>
      </c>
      <c r="F160" s="403">
        <v>150</v>
      </c>
      <c r="G160" s="8"/>
      <c r="H160" s="413">
        <v>17</v>
      </c>
      <c r="I160" s="146">
        <f t="shared" si="30"/>
        <v>11.899999999999999</v>
      </c>
      <c r="J160" s="255">
        <f t="shared" si="31"/>
        <v>0.45769230769230762</v>
      </c>
      <c r="K160" s="8" t="s">
        <v>9</v>
      </c>
      <c r="L160" s="670"/>
      <c r="M160" s="656" t="s">
        <v>1015</v>
      </c>
      <c r="N160" s="8" t="s">
        <v>10</v>
      </c>
      <c r="O160" s="426">
        <v>2.232E-2</v>
      </c>
      <c r="P160" s="423">
        <v>900</v>
      </c>
      <c r="Q160" s="402">
        <v>9000</v>
      </c>
      <c r="R160" s="657" t="s">
        <v>3267</v>
      </c>
      <c r="S160" s="656" t="s">
        <v>1015</v>
      </c>
      <c r="T160" s="447">
        <v>60</v>
      </c>
      <c r="U160" s="548" t="s">
        <v>5295</v>
      </c>
      <c r="V160" s="524" t="s">
        <v>3406</v>
      </c>
      <c r="W160" s="609" t="s">
        <v>6320</v>
      </c>
      <c r="X160" s="169"/>
      <c r="Y160" s="71" t="s">
        <v>1011</v>
      </c>
      <c r="Z160" s="656" t="s">
        <v>6594</v>
      </c>
      <c r="AA160" s="658">
        <f t="shared" si="22"/>
        <v>0</v>
      </c>
      <c r="AB160" s="145">
        <f t="shared" si="32"/>
        <v>0</v>
      </c>
      <c r="AC160" s="257">
        <f t="shared" si="23"/>
        <v>0</v>
      </c>
      <c r="AD160" s="142">
        <f t="shared" si="24"/>
        <v>0</v>
      </c>
      <c r="AE160" s="143">
        <f t="shared" si="25"/>
        <v>0</v>
      </c>
      <c r="AF160" s="144" t="str">
        <f t="shared" si="26"/>
        <v/>
      </c>
      <c r="AG160" s="144" t="str">
        <f t="shared" si="27"/>
        <v/>
      </c>
      <c r="AH160" s="144">
        <f t="shared" si="28"/>
        <v>0</v>
      </c>
      <c r="AI160" s="569">
        <f t="shared" si="29"/>
        <v>0</v>
      </c>
      <c r="AK160" s="671"/>
      <c r="AL160" s="84"/>
      <c r="AM160" s="659"/>
      <c r="AN160" s="662"/>
      <c r="AO160" s="84"/>
    </row>
    <row r="161" spans="1:41" hidden="1">
      <c r="A161" s="573"/>
      <c r="B161" s="13">
        <v>202</v>
      </c>
      <c r="C161" s="368" t="s">
        <v>1592</v>
      </c>
      <c r="D161" s="360" t="s">
        <v>1593</v>
      </c>
      <c r="E161" s="390" t="s">
        <v>1591</v>
      </c>
      <c r="F161" s="403">
        <v>150</v>
      </c>
      <c r="G161" s="8"/>
      <c r="H161" s="413">
        <v>17</v>
      </c>
      <c r="I161" s="146">
        <f t="shared" si="30"/>
        <v>11.899999999999999</v>
      </c>
      <c r="J161" s="255">
        <f t="shared" si="31"/>
        <v>0.45769230769230762</v>
      </c>
      <c r="K161" s="8" t="s">
        <v>9</v>
      </c>
      <c r="L161" s="670"/>
      <c r="M161" s="656" t="s">
        <v>1015</v>
      </c>
      <c r="N161" s="8" t="s">
        <v>10</v>
      </c>
      <c r="O161" s="426">
        <v>2.232E-2</v>
      </c>
      <c r="P161" s="423">
        <v>900</v>
      </c>
      <c r="Q161" s="402">
        <v>9000</v>
      </c>
      <c r="R161" s="657" t="s">
        <v>3267</v>
      </c>
      <c r="S161" s="656" t="s">
        <v>1015</v>
      </c>
      <c r="T161" s="447">
        <v>60</v>
      </c>
      <c r="U161" s="548" t="s">
        <v>5296</v>
      </c>
      <c r="V161" s="529" t="s">
        <v>3406</v>
      </c>
      <c r="W161" s="609" t="s">
        <v>6317</v>
      </c>
      <c r="X161" s="169"/>
      <c r="Y161" s="71" t="s">
        <v>1011</v>
      </c>
      <c r="Z161" s="656" t="s">
        <v>6594</v>
      </c>
      <c r="AA161" s="658">
        <f t="shared" si="22"/>
        <v>0</v>
      </c>
      <c r="AB161" s="145">
        <f t="shared" si="32"/>
        <v>0</v>
      </c>
      <c r="AC161" s="257">
        <f t="shared" si="23"/>
        <v>0</v>
      </c>
      <c r="AD161" s="142">
        <f t="shared" si="24"/>
        <v>0</v>
      </c>
      <c r="AE161" s="143">
        <f t="shared" si="25"/>
        <v>0</v>
      </c>
      <c r="AF161" s="144" t="str">
        <f t="shared" si="26"/>
        <v/>
      </c>
      <c r="AG161" s="144" t="str">
        <f t="shared" si="27"/>
        <v/>
      </c>
      <c r="AH161" s="144">
        <f t="shared" si="28"/>
        <v>0</v>
      </c>
      <c r="AI161" s="569">
        <f t="shared" si="29"/>
        <v>0</v>
      </c>
      <c r="AK161" s="671"/>
      <c r="AL161" s="84"/>
      <c r="AM161" s="659"/>
      <c r="AN161" s="662"/>
      <c r="AO161" s="84"/>
    </row>
    <row r="162" spans="1:41" hidden="1">
      <c r="A162" s="335"/>
      <c r="B162" s="335"/>
      <c r="C162" s="360" t="s">
        <v>1594</v>
      </c>
      <c r="D162" s="360" t="s">
        <v>1595</v>
      </c>
      <c r="E162" s="379" t="s">
        <v>1596</v>
      </c>
      <c r="F162" s="402">
        <v>12</v>
      </c>
      <c r="G162" s="8"/>
      <c r="H162" s="410">
        <v>534</v>
      </c>
      <c r="I162" s="146">
        <f t="shared" si="30"/>
        <v>373.79999999999995</v>
      </c>
      <c r="J162" s="255">
        <f t="shared" si="31"/>
        <v>14.376923076923076</v>
      </c>
      <c r="K162" s="8" t="s">
        <v>9</v>
      </c>
      <c r="L162" s="670"/>
      <c r="M162" s="656" t="s">
        <v>1015</v>
      </c>
      <c r="N162" s="8" t="s">
        <v>10</v>
      </c>
      <c r="O162" s="426">
        <v>0.1549575</v>
      </c>
      <c r="P162" s="402">
        <v>864</v>
      </c>
      <c r="Q162" s="402">
        <v>11000</v>
      </c>
      <c r="R162" s="657" t="s">
        <v>3267</v>
      </c>
      <c r="S162" s="656" t="s">
        <v>1015</v>
      </c>
      <c r="T162" s="402">
        <v>45</v>
      </c>
      <c r="U162" s="548" t="s">
        <v>3408</v>
      </c>
      <c r="V162" s="514" t="s">
        <v>3409</v>
      </c>
      <c r="W162" s="494" t="s">
        <v>6321</v>
      </c>
      <c r="X162" s="169"/>
      <c r="Y162" s="71" t="s">
        <v>1011</v>
      </c>
      <c r="Z162" s="656" t="s">
        <v>6594</v>
      </c>
      <c r="AA162" s="658">
        <f t="shared" si="22"/>
        <v>0</v>
      </c>
      <c r="AB162" s="145">
        <f t="shared" si="32"/>
        <v>0</v>
      </c>
      <c r="AC162" s="257">
        <f t="shared" si="23"/>
        <v>0</v>
      </c>
      <c r="AD162" s="142">
        <f t="shared" si="24"/>
        <v>0</v>
      </c>
      <c r="AE162" s="143">
        <f t="shared" si="25"/>
        <v>0</v>
      </c>
      <c r="AF162" s="144" t="str">
        <f t="shared" si="26"/>
        <v/>
      </c>
      <c r="AG162" s="144" t="str">
        <f t="shared" si="27"/>
        <v/>
      </c>
      <c r="AH162" s="144">
        <f t="shared" si="28"/>
        <v>0</v>
      </c>
      <c r="AI162" s="569">
        <f t="shared" si="29"/>
        <v>0</v>
      </c>
      <c r="AK162" s="671"/>
      <c r="AL162" s="84"/>
      <c r="AM162" s="659"/>
      <c r="AN162" s="662"/>
      <c r="AO162" s="84"/>
    </row>
    <row r="163" spans="1:41" hidden="1">
      <c r="A163" s="335"/>
      <c r="B163" s="335"/>
      <c r="C163" s="360" t="s">
        <v>1597</v>
      </c>
      <c r="D163" s="360" t="s">
        <v>1598</v>
      </c>
      <c r="E163" s="379" t="s">
        <v>1596</v>
      </c>
      <c r="F163" s="402">
        <v>12</v>
      </c>
      <c r="G163" s="233"/>
      <c r="H163" s="410">
        <v>534</v>
      </c>
      <c r="I163" s="146">
        <f t="shared" si="30"/>
        <v>373.79999999999995</v>
      </c>
      <c r="J163" s="255">
        <f t="shared" si="31"/>
        <v>14.376923076923076</v>
      </c>
      <c r="K163" s="8" t="s">
        <v>9</v>
      </c>
      <c r="L163" s="670"/>
      <c r="M163" s="656" t="s">
        <v>1015</v>
      </c>
      <c r="N163" s="8" t="s">
        <v>10</v>
      </c>
      <c r="O163" s="426">
        <v>0.1549575</v>
      </c>
      <c r="P163" s="402">
        <v>864</v>
      </c>
      <c r="Q163" s="402">
        <v>11000</v>
      </c>
      <c r="R163" s="657" t="s">
        <v>3267</v>
      </c>
      <c r="S163" s="656" t="s">
        <v>1015</v>
      </c>
      <c r="T163" s="402">
        <v>45</v>
      </c>
      <c r="U163" s="548" t="s">
        <v>3411</v>
      </c>
      <c r="V163" s="514" t="s">
        <v>3412</v>
      </c>
      <c r="W163" s="494" t="s">
        <v>6321</v>
      </c>
      <c r="X163" s="169"/>
      <c r="Y163" s="71" t="s">
        <v>1011</v>
      </c>
      <c r="Z163" s="656" t="s">
        <v>6594</v>
      </c>
      <c r="AA163" s="658">
        <f t="shared" si="22"/>
        <v>0</v>
      </c>
      <c r="AB163" s="145">
        <f t="shared" si="32"/>
        <v>0</v>
      </c>
      <c r="AC163" s="257">
        <f t="shared" si="23"/>
        <v>0</v>
      </c>
      <c r="AD163" s="142">
        <f t="shared" si="24"/>
        <v>0</v>
      </c>
      <c r="AE163" s="143">
        <f t="shared" si="25"/>
        <v>0</v>
      </c>
      <c r="AF163" s="144" t="str">
        <f t="shared" si="26"/>
        <v/>
      </c>
      <c r="AG163" s="144" t="str">
        <f t="shared" si="27"/>
        <v/>
      </c>
      <c r="AH163" s="144">
        <f t="shared" si="28"/>
        <v>0</v>
      </c>
      <c r="AI163" s="569">
        <f t="shared" si="29"/>
        <v>0</v>
      </c>
      <c r="AK163" s="671"/>
      <c r="AL163" s="191"/>
      <c r="AM163" s="659"/>
      <c r="AN163" s="662"/>
      <c r="AO163" s="84"/>
    </row>
    <row r="164" spans="1:41" hidden="1">
      <c r="A164" s="335"/>
      <c r="B164" s="335"/>
      <c r="C164" s="360" t="s">
        <v>1599</v>
      </c>
      <c r="D164" s="360" t="s">
        <v>1600</v>
      </c>
      <c r="E164" s="379" t="s">
        <v>1596</v>
      </c>
      <c r="F164" s="402">
        <v>12</v>
      </c>
      <c r="G164" s="136"/>
      <c r="H164" s="410">
        <v>534</v>
      </c>
      <c r="I164" s="146">
        <f t="shared" si="30"/>
        <v>373.79999999999995</v>
      </c>
      <c r="J164" s="255">
        <f t="shared" si="31"/>
        <v>14.376923076923076</v>
      </c>
      <c r="K164" s="8" t="s">
        <v>9</v>
      </c>
      <c r="L164" s="670"/>
      <c r="M164" s="656" t="s">
        <v>1015</v>
      </c>
      <c r="N164" s="8" t="s">
        <v>10</v>
      </c>
      <c r="O164" s="426">
        <v>0.1549575</v>
      </c>
      <c r="P164" s="402">
        <v>864</v>
      </c>
      <c r="Q164" s="402">
        <v>11000</v>
      </c>
      <c r="R164" s="657" t="s">
        <v>3267</v>
      </c>
      <c r="S164" s="656" t="s">
        <v>1015</v>
      </c>
      <c r="T164" s="402">
        <v>45</v>
      </c>
      <c r="U164" s="548" t="s">
        <v>3413</v>
      </c>
      <c r="V164" s="514" t="s">
        <v>3414</v>
      </c>
      <c r="W164" s="494" t="s">
        <v>6321</v>
      </c>
      <c r="X164" s="169"/>
      <c r="Y164" s="71" t="s">
        <v>1011</v>
      </c>
      <c r="Z164" s="656" t="s">
        <v>6594</v>
      </c>
      <c r="AA164" s="658">
        <f t="shared" si="22"/>
        <v>0</v>
      </c>
      <c r="AB164" s="145">
        <f t="shared" si="32"/>
        <v>0</v>
      </c>
      <c r="AC164" s="257">
        <f t="shared" si="23"/>
        <v>0</v>
      </c>
      <c r="AD164" s="142">
        <f t="shared" si="24"/>
        <v>0</v>
      </c>
      <c r="AE164" s="143">
        <f t="shared" si="25"/>
        <v>0</v>
      </c>
      <c r="AF164" s="144" t="str">
        <f t="shared" si="26"/>
        <v/>
      </c>
      <c r="AG164" s="144" t="str">
        <f t="shared" si="27"/>
        <v/>
      </c>
      <c r="AH164" s="144">
        <f t="shared" si="28"/>
        <v>0</v>
      </c>
      <c r="AI164" s="569">
        <f t="shared" si="29"/>
        <v>0</v>
      </c>
      <c r="AK164" s="671"/>
      <c r="AL164" s="191"/>
      <c r="AM164" s="659"/>
      <c r="AN164" s="662"/>
      <c r="AO164" s="84"/>
    </row>
    <row r="165" spans="1:41" hidden="1">
      <c r="A165" s="335"/>
      <c r="B165" s="335"/>
      <c r="C165" s="360" t="s">
        <v>1601</v>
      </c>
      <c r="D165" s="360" t="s">
        <v>1602</v>
      </c>
      <c r="E165" s="379" t="s">
        <v>1596</v>
      </c>
      <c r="F165" s="402">
        <v>12</v>
      </c>
      <c r="G165" s="235"/>
      <c r="H165" s="410">
        <v>534</v>
      </c>
      <c r="I165" s="146">
        <f t="shared" si="30"/>
        <v>373.79999999999995</v>
      </c>
      <c r="J165" s="255">
        <f t="shared" si="31"/>
        <v>14.376923076923076</v>
      </c>
      <c r="K165" s="8" t="s">
        <v>9</v>
      </c>
      <c r="L165" s="670"/>
      <c r="M165" s="656" t="s">
        <v>1015</v>
      </c>
      <c r="N165" s="8" t="s">
        <v>10</v>
      </c>
      <c r="O165" s="426">
        <v>0.1549575</v>
      </c>
      <c r="P165" s="402">
        <v>864</v>
      </c>
      <c r="Q165" s="402">
        <v>11000</v>
      </c>
      <c r="R165" s="657" t="s">
        <v>3267</v>
      </c>
      <c r="S165" s="656" t="s">
        <v>1015</v>
      </c>
      <c r="T165" s="402">
        <v>45</v>
      </c>
      <c r="U165" s="548" t="s">
        <v>3415</v>
      </c>
      <c r="V165" s="514" t="s">
        <v>3416</v>
      </c>
      <c r="W165" s="494" t="s">
        <v>6321</v>
      </c>
      <c r="X165" s="169"/>
      <c r="Y165" s="71" t="s">
        <v>1011</v>
      </c>
      <c r="Z165" s="656" t="s">
        <v>6594</v>
      </c>
      <c r="AA165" s="658">
        <f t="shared" si="22"/>
        <v>0</v>
      </c>
      <c r="AB165" s="145">
        <f t="shared" si="32"/>
        <v>0</v>
      </c>
      <c r="AC165" s="257">
        <f t="shared" si="23"/>
        <v>0</v>
      </c>
      <c r="AD165" s="142">
        <f t="shared" si="24"/>
        <v>0</v>
      </c>
      <c r="AE165" s="143">
        <f t="shared" si="25"/>
        <v>0</v>
      </c>
      <c r="AF165" s="144" t="str">
        <f t="shared" si="26"/>
        <v/>
      </c>
      <c r="AG165" s="144" t="str">
        <f t="shared" si="27"/>
        <v/>
      </c>
      <c r="AH165" s="144">
        <f t="shared" si="28"/>
        <v>0</v>
      </c>
      <c r="AI165" s="569">
        <f t="shared" si="29"/>
        <v>0</v>
      </c>
      <c r="AK165" s="18"/>
      <c r="AL165" s="666"/>
      <c r="AM165" s="659"/>
      <c r="AN165" s="659"/>
      <c r="AO165" s="84"/>
    </row>
    <row r="166" spans="1:41" hidden="1">
      <c r="A166" s="335"/>
      <c r="B166" s="335"/>
      <c r="C166" s="360" t="s">
        <v>1603</v>
      </c>
      <c r="D166" s="360" t="s">
        <v>1604</v>
      </c>
      <c r="E166" s="379" t="s">
        <v>1596</v>
      </c>
      <c r="F166" s="402">
        <v>12</v>
      </c>
      <c r="G166" s="233"/>
      <c r="H166" s="410">
        <v>534</v>
      </c>
      <c r="I166" s="146">
        <f t="shared" si="30"/>
        <v>373.79999999999995</v>
      </c>
      <c r="J166" s="255">
        <f t="shared" si="31"/>
        <v>14.376923076923076</v>
      </c>
      <c r="K166" s="8" t="s">
        <v>9</v>
      </c>
      <c r="L166" s="670"/>
      <c r="M166" s="656" t="s">
        <v>1015</v>
      </c>
      <c r="N166" s="8" t="s">
        <v>10</v>
      </c>
      <c r="O166" s="426">
        <v>0.1549575</v>
      </c>
      <c r="P166" s="402">
        <v>864</v>
      </c>
      <c r="Q166" s="402">
        <v>11000</v>
      </c>
      <c r="R166" s="657" t="s">
        <v>3267</v>
      </c>
      <c r="S166" s="656" t="s">
        <v>1015</v>
      </c>
      <c r="T166" s="402">
        <v>45</v>
      </c>
      <c r="U166" s="548" t="s">
        <v>3417</v>
      </c>
      <c r="V166" s="514" t="s">
        <v>3418</v>
      </c>
      <c r="W166" s="494" t="s">
        <v>6321</v>
      </c>
      <c r="X166" s="169"/>
      <c r="Y166" s="71" t="s">
        <v>1011</v>
      </c>
      <c r="Z166" s="656" t="s">
        <v>6594</v>
      </c>
      <c r="AA166" s="658">
        <f t="shared" si="22"/>
        <v>0</v>
      </c>
      <c r="AB166" s="145">
        <f t="shared" si="32"/>
        <v>0</v>
      </c>
      <c r="AC166" s="257">
        <f t="shared" si="23"/>
        <v>0</v>
      </c>
      <c r="AD166" s="142">
        <f t="shared" si="24"/>
        <v>0</v>
      </c>
      <c r="AE166" s="143">
        <f t="shared" si="25"/>
        <v>0</v>
      </c>
      <c r="AF166" s="144" t="str">
        <f t="shared" si="26"/>
        <v/>
      </c>
      <c r="AG166" s="144" t="str">
        <f t="shared" si="27"/>
        <v/>
      </c>
      <c r="AH166" s="144">
        <f t="shared" si="28"/>
        <v>0</v>
      </c>
      <c r="AI166" s="569">
        <f t="shared" si="29"/>
        <v>0</v>
      </c>
      <c r="AK166" s="18"/>
      <c r="AL166" s="666"/>
      <c r="AM166" s="659"/>
      <c r="AN166" s="659"/>
      <c r="AO166" s="84"/>
    </row>
    <row r="167" spans="1:41" hidden="1">
      <c r="A167" s="335"/>
      <c r="B167" s="335"/>
      <c r="C167" s="360" t="s">
        <v>1605</v>
      </c>
      <c r="D167" s="360" t="s">
        <v>1606</v>
      </c>
      <c r="E167" s="379" t="s">
        <v>1596</v>
      </c>
      <c r="F167" s="402">
        <v>12</v>
      </c>
      <c r="G167" s="136"/>
      <c r="H167" s="410">
        <v>534</v>
      </c>
      <c r="I167" s="146">
        <f t="shared" si="30"/>
        <v>373.79999999999995</v>
      </c>
      <c r="J167" s="255">
        <f t="shared" si="31"/>
        <v>14.376923076923076</v>
      </c>
      <c r="K167" s="8" t="s">
        <v>9</v>
      </c>
      <c r="L167" s="670"/>
      <c r="M167" s="656" t="s">
        <v>1015</v>
      </c>
      <c r="N167" s="8" t="s">
        <v>10</v>
      </c>
      <c r="O167" s="426">
        <v>0.1549575</v>
      </c>
      <c r="P167" s="402">
        <v>864</v>
      </c>
      <c r="Q167" s="402">
        <v>11000</v>
      </c>
      <c r="R167" s="657" t="s">
        <v>3267</v>
      </c>
      <c r="S167" s="656" t="s">
        <v>1015</v>
      </c>
      <c r="T167" s="402">
        <v>45</v>
      </c>
      <c r="U167" s="548" t="s">
        <v>3419</v>
      </c>
      <c r="V167" s="514" t="s">
        <v>3420</v>
      </c>
      <c r="W167" s="494" t="s">
        <v>6321</v>
      </c>
      <c r="X167" s="169"/>
      <c r="Y167" s="71" t="s">
        <v>1011</v>
      </c>
      <c r="Z167" s="656" t="s">
        <v>6594</v>
      </c>
      <c r="AA167" s="658">
        <f t="shared" si="22"/>
        <v>0</v>
      </c>
      <c r="AB167" s="145">
        <f t="shared" si="32"/>
        <v>0</v>
      </c>
      <c r="AC167" s="257">
        <f t="shared" si="23"/>
        <v>0</v>
      </c>
      <c r="AD167" s="142">
        <f t="shared" si="24"/>
        <v>0</v>
      </c>
      <c r="AE167" s="143">
        <f t="shared" si="25"/>
        <v>0</v>
      </c>
      <c r="AF167" s="144" t="str">
        <f t="shared" si="26"/>
        <v/>
      </c>
      <c r="AG167" s="144" t="str">
        <f t="shared" si="27"/>
        <v/>
      </c>
      <c r="AH167" s="144">
        <f t="shared" si="28"/>
        <v>0</v>
      </c>
      <c r="AI167" s="569">
        <f t="shared" si="29"/>
        <v>0</v>
      </c>
      <c r="AK167" s="18"/>
      <c r="AL167" s="666"/>
      <c r="AM167" s="659"/>
      <c r="AN167" s="659"/>
      <c r="AO167" s="84"/>
    </row>
    <row r="168" spans="1:41" hidden="1">
      <c r="A168" s="335"/>
      <c r="B168" s="335"/>
      <c r="C168" s="360" t="s">
        <v>1607</v>
      </c>
      <c r="D168" s="360" t="s">
        <v>1608</v>
      </c>
      <c r="E168" s="379" t="s">
        <v>1596</v>
      </c>
      <c r="F168" s="402">
        <v>12</v>
      </c>
      <c r="G168" s="18"/>
      <c r="H168" s="410">
        <v>534</v>
      </c>
      <c r="I168" s="146">
        <f t="shared" si="30"/>
        <v>373.79999999999995</v>
      </c>
      <c r="J168" s="255">
        <f t="shared" si="31"/>
        <v>14.376923076923076</v>
      </c>
      <c r="K168" s="8" t="s">
        <v>9</v>
      </c>
      <c r="L168" s="670"/>
      <c r="M168" s="656" t="s">
        <v>1015</v>
      </c>
      <c r="N168" s="8" t="s">
        <v>10</v>
      </c>
      <c r="O168" s="426">
        <v>0.1549575</v>
      </c>
      <c r="P168" s="402">
        <v>864</v>
      </c>
      <c r="Q168" s="402">
        <v>11000</v>
      </c>
      <c r="R168" s="657" t="s">
        <v>3267</v>
      </c>
      <c r="S168" s="656" t="s">
        <v>1015</v>
      </c>
      <c r="T168" s="402">
        <v>45</v>
      </c>
      <c r="U168" s="548" t="s">
        <v>3421</v>
      </c>
      <c r="V168" s="514" t="s">
        <v>3422</v>
      </c>
      <c r="W168" s="494" t="s">
        <v>6321</v>
      </c>
      <c r="X168" s="169"/>
      <c r="Y168" s="71" t="s">
        <v>1011</v>
      </c>
      <c r="Z168" s="656" t="s">
        <v>6594</v>
      </c>
      <c r="AA168" s="658">
        <f t="shared" si="22"/>
        <v>0</v>
      </c>
      <c r="AB168" s="145">
        <f t="shared" si="32"/>
        <v>0</v>
      </c>
      <c r="AC168" s="257">
        <f t="shared" si="23"/>
        <v>0</v>
      </c>
      <c r="AD168" s="142">
        <f t="shared" si="24"/>
        <v>0</v>
      </c>
      <c r="AE168" s="143">
        <f t="shared" si="25"/>
        <v>0</v>
      </c>
      <c r="AF168" s="144" t="str">
        <f t="shared" si="26"/>
        <v/>
      </c>
      <c r="AG168" s="144" t="str">
        <f t="shared" si="27"/>
        <v/>
      </c>
      <c r="AH168" s="144">
        <f t="shared" si="28"/>
        <v>0</v>
      </c>
      <c r="AI168" s="569">
        <f t="shared" si="29"/>
        <v>0</v>
      </c>
      <c r="AK168" s="18"/>
      <c r="AL168" s="191"/>
      <c r="AM168" s="659"/>
      <c r="AN168" s="662"/>
      <c r="AO168" s="84"/>
    </row>
    <row r="169" spans="1:41" hidden="1">
      <c r="A169" s="335"/>
      <c r="B169" s="335"/>
      <c r="C169" s="360" t="s">
        <v>1609</v>
      </c>
      <c r="D169" s="360" t="s">
        <v>1610</v>
      </c>
      <c r="E169" s="379" t="s">
        <v>1596</v>
      </c>
      <c r="F169" s="402">
        <v>12</v>
      </c>
      <c r="G169" s="136"/>
      <c r="H169" s="410">
        <v>534</v>
      </c>
      <c r="I169" s="146">
        <f t="shared" si="30"/>
        <v>373.79999999999995</v>
      </c>
      <c r="J169" s="255">
        <f t="shared" si="31"/>
        <v>14.376923076923076</v>
      </c>
      <c r="K169" s="8" t="s">
        <v>9</v>
      </c>
      <c r="L169" s="670"/>
      <c r="M169" s="656" t="s">
        <v>1015</v>
      </c>
      <c r="N169" s="8" t="s">
        <v>10</v>
      </c>
      <c r="O169" s="426">
        <v>0.1549575</v>
      </c>
      <c r="P169" s="402">
        <v>864</v>
      </c>
      <c r="Q169" s="402">
        <v>11000</v>
      </c>
      <c r="R169" s="657" t="s">
        <v>3267</v>
      </c>
      <c r="S169" s="656" t="s">
        <v>1015</v>
      </c>
      <c r="T169" s="402">
        <v>45</v>
      </c>
      <c r="U169" s="548" t="s">
        <v>3423</v>
      </c>
      <c r="V169" s="514" t="s">
        <v>3424</v>
      </c>
      <c r="W169" s="494" t="s">
        <v>6321</v>
      </c>
      <c r="X169" s="169"/>
      <c r="Y169" s="71" t="s">
        <v>1011</v>
      </c>
      <c r="Z169" s="656" t="s">
        <v>6594</v>
      </c>
      <c r="AA169" s="658">
        <f t="shared" si="22"/>
        <v>0</v>
      </c>
      <c r="AB169" s="145">
        <f t="shared" si="32"/>
        <v>0</v>
      </c>
      <c r="AC169" s="257">
        <f t="shared" si="23"/>
        <v>0</v>
      </c>
      <c r="AD169" s="142">
        <f t="shared" si="24"/>
        <v>0</v>
      </c>
      <c r="AE169" s="143">
        <f t="shared" si="25"/>
        <v>0</v>
      </c>
      <c r="AF169" s="144" t="str">
        <f t="shared" si="26"/>
        <v/>
      </c>
      <c r="AG169" s="144" t="str">
        <f t="shared" si="27"/>
        <v/>
      </c>
      <c r="AH169" s="144">
        <f t="shared" si="28"/>
        <v>0</v>
      </c>
      <c r="AI169" s="569">
        <f t="shared" si="29"/>
        <v>0</v>
      </c>
      <c r="AK169" s="18"/>
      <c r="AL169" s="666"/>
      <c r="AM169" s="659"/>
      <c r="AN169" s="662"/>
      <c r="AO169" s="84"/>
    </row>
    <row r="170" spans="1:41" hidden="1">
      <c r="A170" s="335"/>
      <c r="B170" s="335"/>
      <c r="C170" s="360" t="s">
        <v>1611</v>
      </c>
      <c r="D170" s="360" t="s">
        <v>1612</v>
      </c>
      <c r="E170" s="379" t="s">
        <v>1596</v>
      </c>
      <c r="F170" s="402">
        <v>12</v>
      </c>
      <c r="G170" s="235"/>
      <c r="H170" s="410">
        <v>534</v>
      </c>
      <c r="I170" s="146">
        <f t="shared" si="30"/>
        <v>373.79999999999995</v>
      </c>
      <c r="J170" s="255">
        <f t="shared" si="31"/>
        <v>14.376923076923076</v>
      </c>
      <c r="K170" s="8" t="s">
        <v>9</v>
      </c>
      <c r="L170" s="670"/>
      <c r="M170" s="656" t="s">
        <v>1015</v>
      </c>
      <c r="N170" s="8" t="s">
        <v>10</v>
      </c>
      <c r="O170" s="426">
        <v>0.1549575</v>
      </c>
      <c r="P170" s="402">
        <v>864</v>
      </c>
      <c r="Q170" s="402">
        <v>11000</v>
      </c>
      <c r="R170" s="657" t="s">
        <v>3267</v>
      </c>
      <c r="S170" s="656" t="s">
        <v>1015</v>
      </c>
      <c r="T170" s="402">
        <v>45</v>
      </c>
      <c r="U170" s="548" t="s">
        <v>3425</v>
      </c>
      <c r="V170" s="514" t="s">
        <v>3426</v>
      </c>
      <c r="W170" s="494" t="s">
        <v>6321</v>
      </c>
      <c r="X170" s="169"/>
      <c r="Y170" s="71" t="s">
        <v>1011</v>
      </c>
      <c r="Z170" s="656" t="s">
        <v>6594</v>
      </c>
      <c r="AA170" s="658">
        <f t="shared" si="22"/>
        <v>0</v>
      </c>
      <c r="AB170" s="145">
        <f t="shared" si="32"/>
        <v>0</v>
      </c>
      <c r="AC170" s="257">
        <f t="shared" si="23"/>
        <v>0</v>
      </c>
      <c r="AD170" s="142">
        <f t="shared" si="24"/>
        <v>0</v>
      </c>
      <c r="AE170" s="143">
        <f t="shared" si="25"/>
        <v>0</v>
      </c>
      <c r="AF170" s="144" t="str">
        <f t="shared" si="26"/>
        <v/>
      </c>
      <c r="AG170" s="144" t="str">
        <f t="shared" si="27"/>
        <v/>
      </c>
      <c r="AH170" s="144">
        <f t="shared" si="28"/>
        <v>0</v>
      </c>
      <c r="AI170" s="569">
        <f t="shared" si="29"/>
        <v>0</v>
      </c>
      <c r="AK170" s="18"/>
      <c r="AL170" s="666"/>
      <c r="AM170" s="659"/>
      <c r="AN170" s="662"/>
      <c r="AO170" s="84"/>
    </row>
    <row r="171" spans="1:41" hidden="1">
      <c r="A171" s="335"/>
      <c r="B171" s="335"/>
      <c r="C171" s="360" t="s">
        <v>1613</v>
      </c>
      <c r="D171" s="360" t="s">
        <v>1614</v>
      </c>
      <c r="E171" s="379" t="s">
        <v>1596</v>
      </c>
      <c r="F171" s="402">
        <v>12</v>
      </c>
      <c r="G171" s="8"/>
      <c r="H171" s="410">
        <v>534</v>
      </c>
      <c r="I171" s="146">
        <f t="shared" si="30"/>
        <v>373.79999999999995</v>
      </c>
      <c r="J171" s="255">
        <f t="shared" si="31"/>
        <v>14.376923076923076</v>
      </c>
      <c r="K171" s="8" t="s">
        <v>9</v>
      </c>
      <c r="L171" s="670"/>
      <c r="M171" s="656" t="s">
        <v>1015</v>
      </c>
      <c r="N171" s="8" t="s">
        <v>10</v>
      </c>
      <c r="O171" s="426">
        <v>0.1549575</v>
      </c>
      <c r="P171" s="402">
        <v>864</v>
      </c>
      <c r="Q171" s="402">
        <v>11000</v>
      </c>
      <c r="R171" s="657" t="s">
        <v>3267</v>
      </c>
      <c r="S171" s="656" t="s">
        <v>1015</v>
      </c>
      <c r="T171" s="402">
        <v>45</v>
      </c>
      <c r="U171" s="548" t="s">
        <v>3427</v>
      </c>
      <c r="V171" s="514" t="s">
        <v>3428</v>
      </c>
      <c r="W171" s="494" t="s">
        <v>6321</v>
      </c>
      <c r="X171" s="169"/>
      <c r="Y171" s="71" t="s">
        <v>1011</v>
      </c>
      <c r="Z171" s="656" t="s">
        <v>6594</v>
      </c>
      <c r="AA171" s="658">
        <f t="shared" si="22"/>
        <v>0</v>
      </c>
      <c r="AB171" s="145">
        <f t="shared" si="32"/>
        <v>0</v>
      </c>
      <c r="AC171" s="257">
        <f t="shared" si="23"/>
        <v>0</v>
      </c>
      <c r="AD171" s="142">
        <f t="shared" si="24"/>
        <v>0</v>
      </c>
      <c r="AE171" s="143">
        <f t="shared" si="25"/>
        <v>0</v>
      </c>
      <c r="AF171" s="144" t="str">
        <f t="shared" si="26"/>
        <v/>
      </c>
      <c r="AG171" s="144" t="str">
        <f t="shared" si="27"/>
        <v/>
      </c>
      <c r="AH171" s="144">
        <f t="shared" si="28"/>
        <v>0</v>
      </c>
      <c r="AI171" s="569">
        <f t="shared" si="29"/>
        <v>0</v>
      </c>
      <c r="AK171" s="18"/>
      <c r="AL171" s="666"/>
      <c r="AM171" s="659"/>
      <c r="AN171" s="662"/>
      <c r="AO171" s="84"/>
    </row>
    <row r="172" spans="1:41" ht="15.75" hidden="1">
      <c r="A172" s="5" t="s">
        <v>6062</v>
      </c>
      <c r="B172" s="13"/>
      <c r="C172" s="348"/>
      <c r="D172" s="341"/>
      <c r="E172" s="379"/>
      <c r="F172" s="8"/>
      <c r="G172" s="8"/>
      <c r="H172" s="413"/>
      <c r="I172" s="410"/>
      <c r="J172" s="565"/>
      <c r="K172" s="346"/>
      <c r="L172" s="655"/>
      <c r="M172" s="656"/>
      <c r="N172" s="346"/>
      <c r="O172" s="425"/>
      <c r="P172" s="423"/>
      <c r="Q172" s="439"/>
      <c r="R172" s="656" t="s">
        <v>1015</v>
      </c>
      <c r="S172" s="656" t="s">
        <v>1015</v>
      </c>
      <c r="T172" s="425"/>
      <c r="U172" s="478"/>
      <c r="V172" s="528"/>
      <c r="W172" s="481"/>
      <c r="X172" s="137"/>
      <c r="Y172" s="71" t="s">
        <v>1015</v>
      </c>
      <c r="Z172" s="656" t="s">
        <v>6598</v>
      </c>
      <c r="AA172" s="668"/>
      <c r="AB172" s="195"/>
      <c r="AC172" s="142"/>
      <c r="AD172" s="142"/>
      <c r="AE172" s="143"/>
      <c r="AF172" s="144"/>
      <c r="AG172" s="144"/>
      <c r="AH172" s="144"/>
      <c r="AI172" s="569"/>
      <c r="AK172" s="18"/>
      <c r="AL172" s="191"/>
      <c r="AM172" s="659"/>
      <c r="AN172" s="662"/>
      <c r="AO172" s="84"/>
    </row>
    <row r="173" spans="1:41" hidden="1">
      <c r="A173" s="573"/>
      <c r="B173" s="13">
        <v>21</v>
      </c>
      <c r="C173" s="341" t="s">
        <v>1615</v>
      </c>
      <c r="D173" s="341" t="s">
        <v>1616</v>
      </c>
      <c r="E173" s="379" t="s">
        <v>1617</v>
      </c>
      <c r="F173" s="8">
        <v>72</v>
      </c>
      <c r="G173" s="233"/>
      <c r="H173" s="413">
        <v>29</v>
      </c>
      <c r="I173" s="146">
        <f t="shared" si="30"/>
        <v>20.299999999999997</v>
      </c>
      <c r="J173" s="255">
        <f t="shared" si="31"/>
        <v>0.78076923076923066</v>
      </c>
      <c r="K173" s="8" t="s">
        <v>1954</v>
      </c>
      <c r="L173" s="655"/>
      <c r="M173" s="656" t="s">
        <v>1015</v>
      </c>
      <c r="N173" s="8" t="s">
        <v>10</v>
      </c>
      <c r="O173" s="426">
        <v>7.9211999999999991E-2</v>
      </c>
      <c r="P173" s="423">
        <v>0</v>
      </c>
      <c r="Q173" s="439">
        <v>15324</v>
      </c>
      <c r="R173" s="657" t="s">
        <v>3160</v>
      </c>
      <c r="S173" s="656" t="s">
        <v>1015</v>
      </c>
      <c r="T173" s="447"/>
      <c r="U173" s="549" t="s">
        <v>5297</v>
      </c>
      <c r="V173" s="514" t="s">
        <v>3429</v>
      </c>
      <c r="W173" s="609" t="s">
        <v>6322</v>
      </c>
      <c r="X173" s="169"/>
      <c r="Y173" s="71" t="s">
        <v>1011</v>
      </c>
      <c r="Z173" s="656" t="s">
        <v>6594</v>
      </c>
      <c r="AA173" s="658">
        <f t="shared" si="22"/>
        <v>0</v>
      </c>
      <c r="AB173" s="145">
        <f t="shared" si="32"/>
        <v>0</v>
      </c>
      <c r="AC173" s="257">
        <f t="shared" si="23"/>
        <v>0</v>
      </c>
      <c r="AD173" s="142">
        <f t="shared" si="24"/>
        <v>0</v>
      </c>
      <c r="AE173" s="143">
        <f t="shared" si="25"/>
        <v>0</v>
      </c>
      <c r="AF173" s="144" t="str">
        <f t="shared" si="26"/>
        <v/>
      </c>
      <c r="AG173" s="144" t="str">
        <f t="shared" si="27"/>
        <v/>
      </c>
      <c r="AH173" s="144">
        <f t="shared" si="28"/>
        <v>0</v>
      </c>
      <c r="AI173" s="569">
        <f t="shared" si="29"/>
        <v>0</v>
      </c>
      <c r="AK173" s="18"/>
      <c r="AL173" s="666"/>
      <c r="AM173" s="659"/>
      <c r="AN173" s="662"/>
      <c r="AO173" s="84"/>
    </row>
    <row r="174" spans="1:41" hidden="1">
      <c r="A174" s="573"/>
      <c r="B174" s="13">
        <v>21</v>
      </c>
      <c r="C174" s="341" t="s">
        <v>1618</v>
      </c>
      <c r="D174" s="341" t="s">
        <v>1619</v>
      </c>
      <c r="E174" s="379" t="s">
        <v>1617</v>
      </c>
      <c r="F174" s="8">
        <v>72</v>
      </c>
      <c r="G174" s="136"/>
      <c r="H174" s="413">
        <v>54</v>
      </c>
      <c r="I174" s="146">
        <f t="shared" si="30"/>
        <v>37.799999999999997</v>
      </c>
      <c r="J174" s="255">
        <f t="shared" si="31"/>
        <v>1.4538461538461538</v>
      </c>
      <c r="K174" s="8" t="s">
        <v>1954</v>
      </c>
      <c r="L174" s="655"/>
      <c r="M174" s="656" t="s">
        <v>1015</v>
      </c>
      <c r="N174" s="8" t="s">
        <v>10</v>
      </c>
      <c r="O174" s="426">
        <v>7.9211999999999991E-2</v>
      </c>
      <c r="P174" s="423">
        <v>0</v>
      </c>
      <c r="Q174" s="439">
        <v>11724</v>
      </c>
      <c r="R174" s="657" t="s">
        <v>3134</v>
      </c>
      <c r="S174" s="656" t="s">
        <v>1015</v>
      </c>
      <c r="T174" s="447"/>
      <c r="U174" s="549" t="s">
        <v>5298</v>
      </c>
      <c r="V174" s="514" t="s">
        <v>3431</v>
      </c>
      <c r="W174" s="609" t="s">
        <v>6323</v>
      </c>
      <c r="X174" s="169"/>
      <c r="Y174" s="71" t="s">
        <v>1011</v>
      </c>
      <c r="Z174" s="656" t="s">
        <v>6594</v>
      </c>
      <c r="AA174" s="658">
        <f t="shared" si="22"/>
        <v>0</v>
      </c>
      <c r="AB174" s="145">
        <f t="shared" si="32"/>
        <v>0</v>
      </c>
      <c r="AC174" s="257">
        <f t="shared" si="23"/>
        <v>0</v>
      </c>
      <c r="AD174" s="142">
        <f t="shared" si="24"/>
        <v>0</v>
      </c>
      <c r="AE174" s="143">
        <f t="shared" si="25"/>
        <v>0</v>
      </c>
      <c r="AF174" s="144" t="str">
        <f t="shared" si="26"/>
        <v/>
      </c>
      <c r="AG174" s="144" t="str">
        <f t="shared" si="27"/>
        <v/>
      </c>
      <c r="AH174" s="144">
        <f t="shared" si="28"/>
        <v>0</v>
      </c>
      <c r="AI174" s="569">
        <f t="shared" si="29"/>
        <v>0</v>
      </c>
      <c r="AK174" s="18"/>
      <c r="AL174" s="666"/>
      <c r="AM174" s="659"/>
      <c r="AN174" s="662"/>
      <c r="AO174" s="84"/>
    </row>
    <row r="175" spans="1:41" hidden="1">
      <c r="A175" s="573"/>
      <c r="B175" s="13">
        <v>21</v>
      </c>
      <c r="C175" s="341" t="s">
        <v>1620</v>
      </c>
      <c r="D175" s="341" t="s">
        <v>1621</v>
      </c>
      <c r="E175" s="379" t="s">
        <v>1617</v>
      </c>
      <c r="F175" s="8">
        <v>72</v>
      </c>
      <c r="G175" s="235"/>
      <c r="H175" s="413">
        <v>50</v>
      </c>
      <c r="I175" s="146">
        <f t="shared" si="30"/>
        <v>35</v>
      </c>
      <c r="J175" s="255">
        <f t="shared" si="31"/>
        <v>1.3461538461538463</v>
      </c>
      <c r="K175" s="8" t="s">
        <v>1954</v>
      </c>
      <c r="L175" s="655"/>
      <c r="M175" s="656" t="s">
        <v>1015</v>
      </c>
      <c r="N175" s="8" t="s">
        <v>10</v>
      </c>
      <c r="O175" s="426">
        <v>7.9211999999999991E-2</v>
      </c>
      <c r="P175" s="423">
        <v>0</v>
      </c>
      <c r="Q175" s="439">
        <v>14244</v>
      </c>
      <c r="R175" s="657" t="s">
        <v>3134</v>
      </c>
      <c r="S175" s="656" t="s">
        <v>1015</v>
      </c>
      <c r="T175" s="447"/>
      <c r="U175" s="549" t="s">
        <v>5299</v>
      </c>
      <c r="V175" s="514" t="s">
        <v>3433</v>
      </c>
      <c r="W175" s="609" t="s">
        <v>6324</v>
      </c>
      <c r="X175" s="169"/>
      <c r="Y175" s="71" t="s">
        <v>1011</v>
      </c>
      <c r="Z175" s="656" t="s">
        <v>6594</v>
      </c>
      <c r="AA175" s="658">
        <f t="shared" si="22"/>
        <v>0</v>
      </c>
      <c r="AB175" s="145">
        <f t="shared" si="32"/>
        <v>0</v>
      </c>
      <c r="AC175" s="257">
        <f t="shared" si="23"/>
        <v>0</v>
      </c>
      <c r="AD175" s="142">
        <f t="shared" si="24"/>
        <v>0</v>
      </c>
      <c r="AE175" s="143">
        <f t="shared" si="25"/>
        <v>0</v>
      </c>
      <c r="AF175" s="144" t="str">
        <f t="shared" si="26"/>
        <v/>
      </c>
      <c r="AG175" s="144" t="str">
        <f t="shared" si="27"/>
        <v/>
      </c>
      <c r="AH175" s="144">
        <f t="shared" si="28"/>
        <v>0</v>
      </c>
      <c r="AI175" s="569">
        <f t="shared" si="29"/>
        <v>0</v>
      </c>
      <c r="AK175" s="18"/>
      <c r="AL175" s="666"/>
      <c r="AM175" s="659"/>
      <c r="AN175" s="662"/>
      <c r="AO175" s="84"/>
    </row>
    <row r="176" spans="1:41" hidden="1">
      <c r="A176" s="573"/>
      <c r="B176" s="13">
        <v>22</v>
      </c>
      <c r="C176" s="341" t="s">
        <v>1622</v>
      </c>
      <c r="D176" s="341" t="s">
        <v>1623</v>
      </c>
      <c r="E176" s="343" t="s">
        <v>1624</v>
      </c>
      <c r="F176" s="402">
        <v>36</v>
      </c>
      <c r="G176" s="233"/>
      <c r="H176" s="413">
        <v>47</v>
      </c>
      <c r="I176" s="146">
        <f t="shared" si="30"/>
        <v>32.9</v>
      </c>
      <c r="J176" s="255">
        <f t="shared" si="31"/>
        <v>1.2653846153846153</v>
      </c>
      <c r="K176" s="8" t="s">
        <v>1954</v>
      </c>
      <c r="L176" s="655"/>
      <c r="M176" s="656" t="s">
        <v>1015</v>
      </c>
      <c r="N176" s="8" t="s">
        <v>10</v>
      </c>
      <c r="O176" s="426">
        <v>7.4843999999999994E-2</v>
      </c>
      <c r="P176" s="423">
        <v>0</v>
      </c>
      <c r="Q176" s="402">
        <v>13500</v>
      </c>
      <c r="R176" s="657" t="s">
        <v>3134</v>
      </c>
      <c r="S176" s="656" t="s">
        <v>1015</v>
      </c>
      <c r="T176" s="432"/>
      <c r="U176" s="548" t="s">
        <v>3435</v>
      </c>
      <c r="V176" s="514" t="s">
        <v>3436</v>
      </c>
      <c r="W176" s="609" t="s">
        <v>6325</v>
      </c>
      <c r="X176" s="169"/>
      <c r="Y176" s="71" t="s">
        <v>1012</v>
      </c>
      <c r="Z176" s="656" t="s">
        <v>6594</v>
      </c>
      <c r="AA176" s="658">
        <f t="shared" si="22"/>
        <v>0</v>
      </c>
      <c r="AB176" s="145">
        <f t="shared" si="32"/>
        <v>0</v>
      </c>
      <c r="AC176" s="257">
        <f t="shared" si="23"/>
        <v>0</v>
      </c>
      <c r="AD176" s="142">
        <f t="shared" si="24"/>
        <v>0</v>
      </c>
      <c r="AE176" s="143">
        <f t="shared" si="25"/>
        <v>0</v>
      </c>
      <c r="AF176" s="144" t="str">
        <f t="shared" si="26"/>
        <v/>
      </c>
      <c r="AG176" s="144" t="str">
        <f t="shared" si="27"/>
        <v/>
      </c>
      <c r="AH176" s="144">
        <f t="shared" si="28"/>
        <v>0</v>
      </c>
      <c r="AI176" s="569">
        <f t="shared" si="29"/>
        <v>0</v>
      </c>
      <c r="AK176" s="18"/>
      <c r="AL176" s="191"/>
      <c r="AM176" s="659"/>
      <c r="AN176" s="662"/>
      <c r="AO176" s="84"/>
    </row>
    <row r="177" spans="1:41" hidden="1">
      <c r="A177" s="573"/>
      <c r="B177" s="13">
        <v>22</v>
      </c>
      <c r="C177" s="341" t="s">
        <v>1625</v>
      </c>
      <c r="D177" s="341" t="s">
        <v>1626</v>
      </c>
      <c r="E177" s="343" t="s">
        <v>1624</v>
      </c>
      <c r="F177" s="402">
        <v>36</v>
      </c>
      <c r="G177" s="136"/>
      <c r="H177" s="413">
        <v>97</v>
      </c>
      <c r="I177" s="146">
        <f t="shared" si="30"/>
        <v>67.899999999999991</v>
      </c>
      <c r="J177" s="255">
        <f t="shared" si="31"/>
        <v>2.6115384615384611</v>
      </c>
      <c r="K177" s="8" t="s">
        <v>1954</v>
      </c>
      <c r="L177" s="663"/>
      <c r="M177" s="656" t="s">
        <v>1015</v>
      </c>
      <c r="N177" s="8" t="s">
        <v>10</v>
      </c>
      <c r="O177" s="426">
        <v>7.4843999999999994E-2</v>
      </c>
      <c r="P177" s="423">
        <v>0</v>
      </c>
      <c r="Q177" s="402">
        <v>14500</v>
      </c>
      <c r="R177" s="657" t="s">
        <v>3134</v>
      </c>
      <c r="S177" s="656" t="s">
        <v>1015</v>
      </c>
      <c r="T177" s="432"/>
      <c r="U177" s="548" t="s">
        <v>3438</v>
      </c>
      <c r="V177" s="514" t="s">
        <v>3439</v>
      </c>
      <c r="W177" s="609" t="s">
        <v>6326</v>
      </c>
      <c r="X177" s="169"/>
      <c r="Y177" s="71" t="s">
        <v>1011</v>
      </c>
      <c r="Z177" s="656" t="s">
        <v>6594</v>
      </c>
      <c r="AA177" s="658">
        <f t="shared" si="22"/>
        <v>0</v>
      </c>
      <c r="AB177" s="145">
        <f t="shared" si="32"/>
        <v>0</v>
      </c>
      <c r="AC177" s="257">
        <f t="shared" si="23"/>
        <v>0</v>
      </c>
      <c r="AD177" s="142">
        <f t="shared" si="24"/>
        <v>0</v>
      </c>
      <c r="AE177" s="143">
        <f t="shared" si="25"/>
        <v>0</v>
      </c>
      <c r="AF177" s="144" t="str">
        <f t="shared" si="26"/>
        <v/>
      </c>
      <c r="AG177" s="144" t="str">
        <f t="shared" si="27"/>
        <v/>
      </c>
      <c r="AH177" s="144">
        <f t="shared" si="28"/>
        <v>0</v>
      </c>
      <c r="AI177" s="569">
        <f t="shared" si="29"/>
        <v>0</v>
      </c>
      <c r="AK177" s="665"/>
      <c r="AL177" s="191"/>
      <c r="AM177" s="659"/>
      <c r="AN177" s="662"/>
      <c r="AO177" s="84"/>
    </row>
    <row r="178" spans="1:41" hidden="1">
      <c r="A178" s="573"/>
      <c r="B178" s="13">
        <v>22</v>
      </c>
      <c r="C178" s="341" t="s">
        <v>1627</v>
      </c>
      <c r="D178" s="341" t="s">
        <v>1628</v>
      </c>
      <c r="E178" s="343" t="s">
        <v>1624</v>
      </c>
      <c r="F178" s="402">
        <v>36</v>
      </c>
      <c r="G178" s="239"/>
      <c r="H178" s="413">
        <v>92</v>
      </c>
      <c r="I178" s="146">
        <f t="shared" si="30"/>
        <v>64.399999999999991</v>
      </c>
      <c r="J178" s="255">
        <f t="shared" si="31"/>
        <v>2.4769230769230766</v>
      </c>
      <c r="K178" s="8" t="s">
        <v>1954</v>
      </c>
      <c r="L178" s="663"/>
      <c r="M178" s="656" t="s">
        <v>1015</v>
      </c>
      <c r="N178" s="8" t="s">
        <v>10</v>
      </c>
      <c r="O178" s="426">
        <v>7.4843999999999994E-2</v>
      </c>
      <c r="P178" s="423">
        <v>0</v>
      </c>
      <c r="Q178" s="402">
        <v>15000</v>
      </c>
      <c r="R178" s="657" t="s">
        <v>3134</v>
      </c>
      <c r="S178" s="656" t="s">
        <v>1015</v>
      </c>
      <c r="T178" s="432"/>
      <c r="U178" s="548" t="s">
        <v>3441</v>
      </c>
      <c r="V178" s="514" t="s">
        <v>3442</v>
      </c>
      <c r="W178" s="609" t="s">
        <v>6327</v>
      </c>
      <c r="X178" s="169"/>
      <c r="Y178" s="71" t="s">
        <v>1011</v>
      </c>
      <c r="Z178" s="656" t="s">
        <v>6594</v>
      </c>
      <c r="AA178" s="658">
        <f t="shared" si="22"/>
        <v>0</v>
      </c>
      <c r="AB178" s="145">
        <f t="shared" si="32"/>
        <v>0</v>
      </c>
      <c r="AC178" s="257">
        <f t="shared" si="23"/>
        <v>0</v>
      </c>
      <c r="AD178" s="142">
        <f t="shared" si="24"/>
        <v>0</v>
      </c>
      <c r="AE178" s="143">
        <f t="shared" si="25"/>
        <v>0</v>
      </c>
      <c r="AF178" s="144" t="str">
        <f t="shared" si="26"/>
        <v/>
      </c>
      <c r="AG178" s="144" t="str">
        <f t="shared" si="27"/>
        <v/>
      </c>
      <c r="AH178" s="144">
        <f t="shared" si="28"/>
        <v>0</v>
      </c>
      <c r="AI178" s="569">
        <f t="shared" si="29"/>
        <v>0</v>
      </c>
      <c r="AK178" s="673"/>
      <c r="AL178" s="191"/>
      <c r="AM178" s="659"/>
      <c r="AN178" s="662"/>
      <c r="AO178" s="84"/>
    </row>
    <row r="179" spans="1:41" ht="15.75">
      <c r="A179" s="5" t="s">
        <v>6063</v>
      </c>
      <c r="B179" s="13"/>
      <c r="C179" s="348"/>
      <c r="D179" s="341"/>
      <c r="E179" s="379"/>
      <c r="F179" s="8"/>
      <c r="G179" s="136"/>
      <c r="H179" s="413"/>
      <c r="I179" s="410"/>
      <c r="J179" s="565"/>
      <c r="K179" s="346"/>
      <c r="L179" s="655"/>
      <c r="M179" s="656"/>
      <c r="N179" s="346"/>
      <c r="O179" s="346"/>
      <c r="P179" s="423"/>
      <c r="Q179" s="439"/>
      <c r="R179" s="656" t="s">
        <v>1015</v>
      </c>
      <c r="S179" s="656" t="s">
        <v>1015</v>
      </c>
      <c r="T179" s="425"/>
      <c r="U179" s="478"/>
      <c r="V179" s="504"/>
      <c r="W179" s="425"/>
      <c r="X179" s="137"/>
      <c r="Y179" s="71" t="s">
        <v>1015</v>
      </c>
      <c r="Z179" s="656" t="s">
        <v>6592</v>
      </c>
      <c r="AA179" s="668"/>
      <c r="AB179" s="195"/>
      <c r="AC179" s="142"/>
      <c r="AD179" s="142"/>
      <c r="AE179" s="143"/>
      <c r="AF179" s="144"/>
      <c r="AG179" s="144"/>
      <c r="AH179" s="144"/>
      <c r="AI179" s="569"/>
      <c r="AK179" s="671"/>
      <c r="AL179" s="84"/>
      <c r="AM179" s="659"/>
      <c r="AN179" s="662"/>
      <c r="AO179" s="84"/>
    </row>
    <row r="180" spans="1:41">
      <c r="A180" s="573"/>
      <c r="B180" s="13"/>
      <c r="C180" s="341" t="s">
        <v>1629</v>
      </c>
      <c r="D180" s="341" t="s">
        <v>1630</v>
      </c>
      <c r="E180" s="379" t="s">
        <v>1631</v>
      </c>
      <c r="F180" s="8">
        <v>24</v>
      </c>
      <c r="G180" s="235"/>
      <c r="H180" s="412">
        <v>87</v>
      </c>
      <c r="I180" s="146">
        <f t="shared" si="30"/>
        <v>60.9</v>
      </c>
      <c r="J180" s="255">
        <f t="shared" si="31"/>
        <v>2.3423076923076924</v>
      </c>
      <c r="K180" s="8" t="s">
        <v>3145</v>
      </c>
      <c r="L180" s="670" t="s">
        <v>3444</v>
      </c>
      <c r="M180" s="656" t="s">
        <v>6556</v>
      </c>
      <c r="N180" s="8" t="s">
        <v>10</v>
      </c>
      <c r="O180" s="426">
        <v>2.1159999999999998E-2</v>
      </c>
      <c r="P180" s="423">
        <v>1728</v>
      </c>
      <c r="Q180" s="439">
        <v>9664</v>
      </c>
      <c r="R180" s="656" t="s">
        <v>3445</v>
      </c>
      <c r="S180" s="656"/>
      <c r="T180" s="448"/>
      <c r="U180" s="549" t="s">
        <v>5300</v>
      </c>
      <c r="V180" s="514" t="s">
        <v>3447</v>
      </c>
      <c r="W180" s="607" t="s">
        <v>6328</v>
      </c>
      <c r="X180" s="169"/>
      <c r="Y180" s="71" t="s">
        <v>6572</v>
      </c>
      <c r="Z180" s="656" t="s">
        <v>6578</v>
      </c>
      <c r="AA180" s="658">
        <f t="shared" si="22"/>
        <v>0</v>
      </c>
      <c r="AB180" s="145">
        <f t="shared" si="32"/>
        <v>0</v>
      </c>
      <c r="AC180" s="257">
        <f t="shared" si="23"/>
        <v>0</v>
      </c>
      <c r="AD180" s="142">
        <f t="shared" si="24"/>
        <v>0</v>
      </c>
      <c r="AE180" s="143">
        <f t="shared" si="25"/>
        <v>0</v>
      </c>
      <c r="AF180" s="144" t="str">
        <f t="shared" si="26"/>
        <v/>
      </c>
      <c r="AG180" s="144" t="str">
        <f t="shared" si="27"/>
        <v/>
      </c>
      <c r="AH180" s="144">
        <f t="shared" si="28"/>
        <v>0</v>
      </c>
      <c r="AI180" s="569">
        <f t="shared" si="29"/>
        <v>0</v>
      </c>
      <c r="AK180" s="671"/>
      <c r="AL180" s="191"/>
      <c r="AM180" s="659"/>
      <c r="AN180" s="662"/>
      <c r="AO180" s="84"/>
    </row>
    <row r="181" spans="1:41" ht="15.75">
      <c r="A181" s="5" t="s">
        <v>6064</v>
      </c>
      <c r="B181" s="13"/>
      <c r="C181" s="348"/>
      <c r="D181" s="341"/>
      <c r="E181" s="379"/>
      <c r="F181" s="8"/>
      <c r="G181" s="136"/>
      <c r="H181" s="413"/>
      <c r="I181" s="410"/>
      <c r="J181" s="565"/>
      <c r="K181" s="346"/>
      <c r="L181" s="655"/>
      <c r="M181" s="656"/>
      <c r="N181" s="346"/>
      <c r="O181" s="346"/>
      <c r="P181" s="423"/>
      <c r="Q181" s="439"/>
      <c r="R181" s="656" t="s">
        <v>1015</v>
      </c>
      <c r="S181" s="656" t="s">
        <v>1015</v>
      </c>
      <c r="T181" s="425"/>
      <c r="U181" s="478"/>
      <c r="V181" s="504"/>
      <c r="W181" s="425"/>
      <c r="X181" s="137"/>
      <c r="Y181" s="71" t="s">
        <v>1015</v>
      </c>
      <c r="Z181" s="656" t="s">
        <v>6592</v>
      </c>
      <c r="AA181" s="668"/>
      <c r="AB181" s="195"/>
      <c r="AC181" s="142"/>
      <c r="AD181" s="142"/>
      <c r="AE181" s="143"/>
      <c r="AF181" s="144"/>
      <c r="AG181" s="144"/>
      <c r="AH181" s="144"/>
      <c r="AI181" s="569"/>
      <c r="AK181" s="671"/>
      <c r="AL181" s="84"/>
      <c r="AM181" s="659"/>
      <c r="AN181" s="662"/>
      <c r="AO181" s="84"/>
    </row>
    <row r="182" spans="1:41" hidden="1">
      <c r="A182" s="573"/>
      <c r="B182" s="13"/>
      <c r="C182" s="341" t="s">
        <v>1632</v>
      </c>
      <c r="D182" s="341" t="s">
        <v>1633</v>
      </c>
      <c r="E182" s="379" t="s">
        <v>1634</v>
      </c>
      <c r="F182" s="8">
        <v>40</v>
      </c>
      <c r="G182" s="8"/>
      <c r="H182" s="413">
        <v>59</v>
      </c>
      <c r="I182" s="146">
        <f t="shared" si="30"/>
        <v>41.3</v>
      </c>
      <c r="J182" s="255">
        <f t="shared" si="31"/>
        <v>1.5884615384615384</v>
      </c>
      <c r="K182" s="8" t="s">
        <v>3145</v>
      </c>
      <c r="L182" s="655"/>
      <c r="M182" s="656" t="s">
        <v>1015</v>
      </c>
      <c r="N182" s="8" t="s">
        <v>10</v>
      </c>
      <c r="O182" s="426">
        <v>3.4720000000000001E-2</v>
      </c>
      <c r="P182" s="423">
        <v>1280</v>
      </c>
      <c r="Q182" s="439">
        <v>14740</v>
      </c>
      <c r="R182" s="656" t="s">
        <v>3449</v>
      </c>
      <c r="S182" s="657" t="s">
        <v>3446</v>
      </c>
      <c r="T182" s="447"/>
      <c r="U182" s="549" t="s">
        <v>5301</v>
      </c>
      <c r="V182" s="514" t="s">
        <v>3450</v>
      </c>
      <c r="W182" s="607" t="s">
        <v>6329</v>
      </c>
      <c r="X182" s="169"/>
      <c r="Y182" s="71" t="s">
        <v>6572</v>
      </c>
      <c r="Z182" s="656" t="s">
        <v>6594</v>
      </c>
      <c r="AA182" s="658">
        <f t="shared" si="22"/>
        <v>0</v>
      </c>
      <c r="AB182" s="145">
        <f t="shared" si="32"/>
        <v>0</v>
      </c>
      <c r="AC182" s="257">
        <f t="shared" si="23"/>
        <v>0</v>
      </c>
      <c r="AD182" s="142">
        <f t="shared" si="24"/>
        <v>0</v>
      </c>
      <c r="AE182" s="143">
        <f t="shared" si="25"/>
        <v>0</v>
      </c>
      <c r="AF182" s="144" t="str">
        <f t="shared" si="26"/>
        <v/>
      </c>
      <c r="AG182" s="144" t="str">
        <f t="shared" si="27"/>
        <v/>
      </c>
      <c r="AH182" s="144">
        <f t="shared" si="28"/>
        <v>0</v>
      </c>
      <c r="AI182" s="569">
        <f t="shared" si="29"/>
        <v>0</v>
      </c>
      <c r="AK182" s="671"/>
      <c r="AL182" s="84"/>
      <c r="AM182" s="676"/>
      <c r="AN182" s="662"/>
      <c r="AO182" s="84"/>
    </row>
    <row r="183" spans="1:41">
      <c r="A183" s="573"/>
      <c r="B183" s="13">
        <v>23</v>
      </c>
      <c r="C183" s="341" t="s">
        <v>1635</v>
      </c>
      <c r="D183" s="341" t="s">
        <v>1636</v>
      </c>
      <c r="E183" s="379" t="s">
        <v>1637</v>
      </c>
      <c r="F183" s="8">
        <v>15</v>
      </c>
      <c r="G183" s="8"/>
      <c r="H183" s="413">
        <v>200</v>
      </c>
      <c r="I183" s="146">
        <f t="shared" si="30"/>
        <v>140</v>
      </c>
      <c r="J183" s="255">
        <f t="shared" si="31"/>
        <v>5.384615384615385</v>
      </c>
      <c r="K183" s="8" t="s">
        <v>3145</v>
      </c>
      <c r="L183" s="670" t="s">
        <v>3444</v>
      </c>
      <c r="M183" s="656" t="s">
        <v>6556</v>
      </c>
      <c r="N183" s="8" t="s">
        <v>10</v>
      </c>
      <c r="O183" s="426">
        <v>3.9199999999999999E-2</v>
      </c>
      <c r="P183" s="423">
        <v>2880</v>
      </c>
      <c r="Q183" s="439">
        <v>18645</v>
      </c>
      <c r="R183" s="656" t="s">
        <v>3449</v>
      </c>
      <c r="S183" s="656"/>
      <c r="T183" s="447"/>
      <c r="U183" s="549" t="s">
        <v>5302</v>
      </c>
      <c r="V183" s="514" t="s">
        <v>3452</v>
      </c>
      <c r="W183" s="608" t="s">
        <v>6330</v>
      </c>
      <c r="X183" s="169"/>
      <c r="Y183" s="71" t="s">
        <v>6572</v>
      </c>
      <c r="Z183" s="656" t="s">
        <v>6578</v>
      </c>
      <c r="AA183" s="658">
        <f t="shared" si="22"/>
        <v>0</v>
      </c>
      <c r="AB183" s="145">
        <f t="shared" si="32"/>
        <v>0</v>
      </c>
      <c r="AC183" s="257">
        <f t="shared" si="23"/>
        <v>0</v>
      </c>
      <c r="AD183" s="142">
        <f t="shared" si="24"/>
        <v>0</v>
      </c>
      <c r="AE183" s="143">
        <f t="shared" si="25"/>
        <v>0</v>
      </c>
      <c r="AF183" s="144" t="str">
        <f t="shared" si="26"/>
        <v/>
      </c>
      <c r="AG183" s="144" t="str">
        <f t="shared" si="27"/>
        <v/>
      </c>
      <c r="AH183" s="144">
        <f t="shared" si="28"/>
        <v>0</v>
      </c>
      <c r="AI183" s="569">
        <f t="shared" si="29"/>
        <v>0</v>
      </c>
      <c r="AK183" s="671"/>
      <c r="AL183" s="191"/>
      <c r="AM183" s="676"/>
      <c r="AN183" s="662"/>
      <c r="AO183" s="84"/>
    </row>
    <row r="184" spans="1:41">
      <c r="A184" s="573"/>
      <c r="B184" s="13">
        <v>23</v>
      </c>
      <c r="C184" s="341" t="s">
        <v>1638</v>
      </c>
      <c r="D184" s="341" t="s">
        <v>1636</v>
      </c>
      <c r="E184" s="379" t="s">
        <v>1637</v>
      </c>
      <c r="F184" s="8">
        <v>15</v>
      </c>
      <c r="G184" s="232"/>
      <c r="H184" s="413">
        <v>240</v>
      </c>
      <c r="I184" s="146">
        <f t="shared" si="30"/>
        <v>168</v>
      </c>
      <c r="J184" s="255">
        <f t="shared" si="31"/>
        <v>6.4615384615384617</v>
      </c>
      <c r="K184" s="8" t="s">
        <v>3145</v>
      </c>
      <c r="L184" s="670" t="s">
        <v>3444</v>
      </c>
      <c r="M184" s="656" t="s">
        <v>6556</v>
      </c>
      <c r="N184" s="8" t="s">
        <v>10</v>
      </c>
      <c r="O184" s="426">
        <v>4.8959999999999997E-2</v>
      </c>
      <c r="P184" s="423">
        <v>2880</v>
      </c>
      <c r="Q184" s="439">
        <v>21930</v>
      </c>
      <c r="R184" s="656" t="s">
        <v>3454</v>
      </c>
      <c r="S184" s="656"/>
      <c r="T184" s="447"/>
      <c r="U184" s="549" t="s">
        <v>5303</v>
      </c>
      <c r="V184" s="514" t="s">
        <v>3455</v>
      </c>
      <c r="W184" s="608" t="s">
        <v>6331</v>
      </c>
      <c r="X184" s="169"/>
      <c r="Y184" s="71" t="s">
        <v>254</v>
      </c>
      <c r="Z184" s="656" t="s">
        <v>6578</v>
      </c>
      <c r="AA184" s="658">
        <f t="shared" si="22"/>
        <v>0</v>
      </c>
      <c r="AB184" s="145">
        <f t="shared" si="32"/>
        <v>0</v>
      </c>
      <c r="AC184" s="257">
        <f t="shared" si="23"/>
        <v>0</v>
      </c>
      <c r="AD184" s="142">
        <f t="shared" si="24"/>
        <v>0</v>
      </c>
      <c r="AE184" s="143">
        <f t="shared" si="25"/>
        <v>0</v>
      </c>
      <c r="AF184" s="144" t="str">
        <f t="shared" si="26"/>
        <v/>
      </c>
      <c r="AG184" s="144" t="str">
        <f t="shared" si="27"/>
        <v/>
      </c>
      <c r="AH184" s="144">
        <f t="shared" si="28"/>
        <v>0</v>
      </c>
      <c r="AI184" s="569">
        <f t="shared" si="29"/>
        <v>0</v>
      </c>
      <c r="AL184" s="191"/>
      <c r="AM184" s="659"/>
      <c r="AN184" s="662"/>
      <c r="AO184" s="84"/>
    </row>
    <row r="185" spans="1:41">
      <c r="A185" s="573"/>
      <c r="B185" s="13"/>
      <c r="C185" s="341" t="s">
        <v>1639</v>
      </c>
      <c r="D185" s="341" t="s">
        <v>1640</v>
      </c>
      <c r="E185" s="379" t="s">
        <v>1637</v>
      </c>
      <c r="F185" s="8">
        <v>15</v>
      </c>
      <c r="G185" s="136"/>
      <c r="H185" s="413">
        <v>238</v>
      </c>
      <c r="I185" s="146">
        <f t="shared" si="30"/>
        <v>166.6</v>
      </c>
      <c r="J185" s="255">
        <f t="shared" si="31"/>
        <v>6.4076923076923071</v>
      </c>
      <c r="K185" s="8" t="s">
        <v>3145</v>
      </c>
      <c r="L185" s="670" t="s">
        <v>3444</v>
      </c>
      <c r="M185" s="656" t="s">
        <v>6556</v>
      </c>
      <c r="N185" s="8" t="s">
        <v>10</v>
      </c>
      <c r="O185" s="426">
        <v>5.3899999999999997E-2</v>
      </c>
      <c r="P185" s="423">
        <v>2880</v>
      </c>
      <c r="Q185" s="439">
        <v>22845</v>
      </c>
      <c r="R185" s="656" t="s">
        <v>3457</v>
      </c>
      <c r="S185" s="656"/>
      <c r="T185" s="447"/>
      <c r="U185" s="549" t="s">
        <v>5304</v>
      </c>
      <c r="V185" s="514" t="s">
        <v>3458</v>
      </c>
      <c r="W185" s="608" t="s">
        <v>6332</v>
      </c>
      <c r="X185" s="169"/>
      <c r="Y185" s="71" t="s">
        <v>1011</v>
      </c>
      <c r="Z185" s="656" t="s">
        <v>6578</v>
      </c>
      <c r="AA185" s="658">
        <f t="shared" si="22"/>
        <v>0</v>
      </c>
      <c r="AB185" s="145">
        <f t="shared" si="32"/>
        <v>0</v>
      </c>
      <c r="AC185" s="257">
        <f t="shared" si="23"/>
        <v>0</v>
      </c>
      <c r="AD185" s="142">
        <f t="shared" si="24"/>
        <v>0</v>
      </c>
      <c r="AE185" s="143">
        <f t="shared" si="25"/>
        <v>0</v>
      </c>
      <c r="AF185" s="144" t="str">
        <f t="shared" si="26"/>
        <v/>
      </c>
      <c r="AG185" s="144" t="str">
        <f t="shared" si="27"/>
        <v/>
      </c>
      <c r="AH185" s="144">
        <f t="shared" si="28"/>
        <v>0</v>
      </c>
      <c r="AI185" s="569">
        <f t="shared" si="29"/>
        <v>0</v>
      </c>
      <c r="AK185" s="671"/>
      <c r="AL185" s="191"/>
      <c r="AM185" s="659"/>
      <c r="AN185" s="662"/>
      <c r="AO185" s="84"/>
    </row>
    <row r="186" spans="1:41">
      <c r="A186" s="573"/>
      <c r="B186" s="13"/>
      <c r="C186" s="341" t="s">
        <v>1641</v>
      </c>
      <c r="D186" s="341" t="s">
        <v>1642</v>
      </c>
      <c r="E186" s="379" t="s">
        <v>1643</v>
      </c>
      <c r="F186" s="8">
        <v>15</v>
      </c>
      <c r="G186" s="259"/>
      <c r="H186" s="413">
        <v>185</v>
      </c>
      <c r="I186" s="146">
        <f t="shared" si="30"/>
        <v>129.5</v>
      </c>
      <c r="J186" s="255">
        <f t="shared" si="31"/>
        <v>4.9807692307692308</v>
      </c>
      <c r="K186" s="8" t="s">
        <v>3145</v>
      </c>
      <c r="L186" s="670" t="s">
        <v>3444</v>
      </c>
      <c r="M186" s="656" t="s">
        <v>6556</v>
      </c>
      <c r="N186" s="8" t="s">
        <v>10</v>
      </c>
      <c r="O186" s="426">
        <v>3.5959999999999999E-2</v>
      </c>
      <c r="P186" s="423">
        <v>2400</v>
      </c>
      <c r="Q186" s="439">
        <v>16335</v>
      </c>
      <c r="R186" s="656" t="s">
        <v>3460</v>
      </c>
      <c r="S186" s="656"/>
      <c r="T186" s="447"/>
      <c r="U186" s="549" t="s">
        <v>5305</v>
      </c>
      <c r="V186" s="514" t="s">
        <v>3461</v>
      </c>
      <c r="W186" s="607" t="s">
        <v>6333</v>
      </c>
      <c r="X186" s="169"/>
      <c r="Y186" s="71" t="s">
        <v>1011</v>
      </c>
      <c r="Z186" s="656" t="s">
        <v>6578</v>
      </c>
      <c r="AA186" s="658">
        <f t="shared" si="22"/>
        <v>0</v>
      </c>
      <c r="AB186" s="145">
        <f t="shared" si="32"/>
        <v>0</v>
      </c>
      <c r="AC186" s="257">
        <f t="shared" si="23"/>
        <v>0</v>
      </c>
      <c r="AD186" s="142">
        <f t="shared" si="24"/>
        <v>0</v>
      </c>
      <c r="AE186" s="143">
        <f t="shared" si="25"/>
        <v>0</v>
      </c>
      <c r="AF186" s="144" t="str">
        <f t="shared" si="26"/>
        <v/>
      </c>
      <c r="AG186" s="144" t="str">
        <f t="shared" si="27"/>
        <v/>
      </c>
      <c r="AH186" s="144">
        <f t="shared" si="28"/>
        <v>0</v>
      </c>
      <c r="AI186" s="569">
        <f t="shared" si="29"/>
        <v>0</v>
      </c>
      <c r="AK186" s="671"/>
      <c r="AL186" s="84"/>
      <c r="AM186" s="659"/>
      <c r="AN186" s="662"/>
      <c r="AO186" s="84"/>
    </row>
    <row r="187" spans="1:41">
      <c r="A187" s="573"/>
      <c r="B187" s="13"/>
      <c r="C187" s="341" t="s">
        <v>1644</v>
      </c>
      <c r="D187" s="341" t="s">
        <v>1645</v>
      </c>
      <c r="E187" s="379" t="s">
        <v>1646</v>
      </c>
      <c r="F187" s="8">
        <v>25</v>
      </c>
      <c r="G187" s="259"/>
      <c r="H187" s="413">
        <v>118</v>
      </c>
      <c r="I187" s="146">
        <f t="shared" si="30"/>
        <v>82.6</v>
      </c>
      <c r="J187" s="255">
        <f t="shared" si="31"/>
        <v>3.1769230769230767</v>
      </c>
      <c r="K187" s="8" t="s">
        <v>3145</v>
      </c>
      <c r="L187" s="670" t="s">
        <v>3444</v>
      </c>
      <c r="M187" s="656" t="s">
        <v>6556</v>
      </c>
      <c r="N187" s="8" t="s">
        <v>10</v>
      </c>
      <c r="O187" s="426">
        <v>4.4351999999999996E-2</v>
      </c>
      <c r="P187" s="423">
        <v>2400</v>
      </c>
      <c r="Q187" s="439">
        <v>18050</v>
      </c>
      <c r="R187" s="656" t="s">
        <v>3245</v>
      </c>
      <c r="S187" s="656"/>
      <c r="T187" s="447"/>
      <c r="U187" s="548" t="s">
        <v>3463</v>
      </c>
      <c r="V187" s="507" t="s">
        <v>3464</v>
      </c>
      <c r="W187" s="607" t="s">
        <v>6334</v>
      </c>
      <c r="X187" s="169"/>
      <c r="Y187" s="71" t="s">
        <v>1011</v>
      </c>
      <c r="Z187" s="656" t="s">
        <v>6578</v>
      </c>
      <c r="AA187" s="658">
        <f t="shared" si="22"/>
        <v>0</v>
      </c>
      <c r="AB187" s="145">
        <f t="shared" si="32"/>
        <v>0</v>
      </c>
      <c r="AC187" s="257">
        <f t="shared" si="23"/>
        <v>0</v>
      </c>
      <c r="AD187" s="142">
        <f t="shared" si="24"/>
        <v>0</v>
      </c>
      <c r="AE187" s="143">
        <f t="shared" si="25"/>
        <v>0</v>
      </c>
      <c r="AF187" s="144" t="str">
        <f t="shared" si="26"/>
        <v/>
      </c>
      <c r="AG187" s="144" t="str">
        <f t="shared" si="27"/>
        <v/>
      </c>
      <c r="AH187" s="144">
        <f t="shared" si="28"/>
        <v>0</v>
      </c>
      <c r="AI187" s="569">
        <f t="shared" si="29"/>
        <v>0</v>
      </c>
      <c r="AK187" s="671"/>
      <c r="AL187" s="664"/>
      <c r="AM187" s="665"/>
      <c r="AN187" s="664"/>
      <c r="AO187" s="84"/>
    </row>
    <row r="188" spans="1:41">
      <c r="A188" s="573"/>
      <c r="B188" s="13"/>
      <c r="C188" s="341" t="s">
        <v>1647</v>
      </c>
      <c r="D188" s="341" t="s">
        <v>1648</v>
      </c>
      <c r="E188" s="379" t="s">
        <v>1646</v>
      </c>
      <c r="F188" s="8">
        <v>25</v>
      </c>
      <c r="G188" s="235"/>
      <c r="H188" s="413">
        <v>118</v>
      </c>
      <c r="I188" s="146">
        <f t="shared" si="30"/>
        <v>82.6</v>
      </c>
      <c r="J188" s="255">
        <f t="shared" si="31"/>
        <v>3.1769230769230767</v>
      </c>
      <c r="K188" s="8" t="s">
        <v>3145</v>
      </c>
      <c r="L188" s="670" t="s">
        <v>3444</v>
      </c>
      <c r="M188" s="656" t="s">
        <v>6556</v>
      </c>
      <c r="N188" s="8" t="s">
        <v>10</v>
      </c>
      <c r="O188" s="426">
        <v>4.4351999999999996E-2</v>
      </c>
      <c r="P188" s="423">
        <v>2400</v>
      </c>
      <c r="Q188" s="439">
        <v>18300</v>
      </c>
      <c r="R188" s="656" t="s">
        <v>3245</v>
      </c>
      <c r="S188" s="656"/>
      <c r="T188" s="447"/>
      <c r="U188" s="549" t="s">
        <v>5306</v>
      </c>
      <c r="V188" s="530"/>
      <c r="W188" s="607" t="s">
        <v>6334</v>
      </c>
      <c r="X188" s="169"/>
      <c r="Y188" s="71" t="s">
        <v>1011</v>
      </c>
      <c r="Z188" s="656" t="s">
        <v>6578</v>
      </c>
      <c r="AA188" s="658">
        <f t="shared" si="22"/>
        <v>0</v>
      </c>
      <c r="AB188" s="145">
        <f t="shared" si="32"/>
        <v>0</v>
      </c>
      <c r="AC188" s="257">
        <f t="shared" si="23"/>
        <v>0</v>
      </c>
      <c r="AD188" s="142">
        <f t="shared" si="24"/>
        <v>0</v>
      </c>
      <c r="AE188" s="143">
        <f t="shared" si="25"/>
        <v>0</v>
      </c>
      <c r="AF188" s="144" t="str">
        <f t="shared" si="26"/>
        <v/>
      </c>
      <c r="AG188" s="144" t="str">
        <f t="shared" si="27"/>
        <v/>
      </c>
      <c r="AH188" s="144">
        <f t="shared" si="28"/>
        <v>0</v>
      </c>
      <c r="AI188" s="569">
        <f t="shared" si="29"/>
        <v>0</v>
      </c>
      <c r="AK188" s="671"/>
      <c r="AL188" s="191"/>
      <c r="AM188" s="665"/>
      <c r="AN188" s="662"/>
      <c r="AO188" s="84"/>
    </row>
    <row r="189" spans="1:41">
      <c r="A189" s="573"/>
      <c r="B189" s="13"/>
      <c r="C189" s="341" t="s">
        <v>1649</v>
      </c>
      <c r="D189" s="341" t="s">
        <v>1650</v>
      </c>
      <c r="E189" s="379" t="s">
        <v>1637</v>
      </c>
      <c r="F189" s="8">
        <v>15</v>
      </c>
      <c r="G189" s="8"/>
      <c r="H189" s="413">
        <v>229</v>
      </c>
      <c r="I189" s="146">
        <f t="shared" si="30"/>
        <v>160.29999999999998</v>
      </c>
      <c r="J189" s="255">
        <f t="shared" si="31"/>
        <v>6.1653846153846148</v>
      </c>
      <c r="K189" s="8" t="s">
        <v>3145</v>
      </c>
      <c r="L189" s="670" t="s">
        <v>3444</v>
      </c>
      <c r="M189" s="656" t="s">
        <v>6556</v>
      </c>
      <c r="N189" s="8" t="s">
        <v>10</v>
      </c>
      <c r="O189" s="426">
        <v>5.04E-2</v>
      </c>
      <c r="P189" s="423">
        <v>2880</v>
      </c>
      <c r="Q189" s="439">
        <v>22700</v>
      </c>
      <c r="R189" s="656" t="s">
        <v>3454</v>
      </c>
      <c r="S189" s="656"/>
      <c r="T189" s="447"/>
      <c r="U189" s="549" t="s">
        <v>5307</v>
      </c>
      <c r="V189" s="514" t="s">
        <v>3466</v>
      </c>
      <c r="W189" s="607" t="s">
        <v>6335</v>
      </c>
      <c r="X189" s="169"/>
      <c r="Y189" s="71" t="s">
        <v>1011</v>
      </c>
      <c r="Z189" s="656" t="s">
        <v>6578</v>
      </c>
      <c r="AA189" s="658">
        <f t="shared" si="22"/>
        <v>0</v>
      </c>
      <c r="AB189" s="145">
        <f t="shared" si="32"/>
        <v>0</v>
      </c>
      <c r="AC189" s="257">
        <f t="shared" si="23"/>
        <v>0</v>
      </c>
      <c r="AD189" s="142">
        <f t="shared" si="24"/>
        <v>0</v>
      </c>
      <c r="AE189" s="143">
        <f t="shared" si="25"/>
        <v>0</v>
      </c>
      <c r="AF189" s="144" t="str">
        <f t="shared" si="26"/>
        <v/>
      </c>
      <c r="AG189" s="144" t="str">
        <f t="shared" si="27"/>
        <v/>
      </c>
      <c r="AH189" s="144">
        <f t="shared" si="28"/>
        <v>0</v>
      </c>
      <c r="AI189" s="569">
        <f t="shared" si="29"/>
        <v>0</v>
      </c>
      <c r="AK189" s="671"/>
      <c r="AL189" s="191"/>
      <c r="AM189" s="665"/>
      <c r="AN189" s="662"/>
      <c r="AO189" s="84"/>
    </row>
    <row r="190" spans="1:41">
      <c r="A190" s="573"/>
      <c r="B190" s="13">
        <v>24</v>
      </c>
      <c r="C190" s="341" t="s">
        <v>1651</v>
      </c>
      <c r="D190" s="341" t="s">
        <v>1652</v>
      </c>
      <c r="E190" s="379" t="s">
        <v>308</v>
      </c>
      <c r="F190" s="8">
        <v>30</v>
      </c>
      <c r="G190" s="8"/>
      <c r="H190" s="413">
        <v>114</v>
      </c>
      <c r="I190" s="146">
        <f t="shared" si="30"/>
        <v>79.8</v>
      </c>
      <c r="J190" s="255">
        <f t="shared" si="31"/>
        <v>3.069230769230769</v>
      </c>
      <c r="K190" s="8" t="s">
        <v>3145</v>
      </c>
      <c r="L190" s="670" t="s">
        <v>3468</v>
      </c>
      <c r="M190" s="656" t="s">
        <v>6556</v>
      </c>
      <c r="N190" s="8" t="s">
        <v>10</v>
      </c>
      <c r="O190" s="426">
        <v>4.1353999999999995E-2</v>
      </c>
      <c r="P190" s="423">
        <v>2880</v>
      </c>
      <c r="Q190" s="439">
        <v>19920</v>
      </c>
      <c r="R190" s="656" t="s">
        <v>3457</v>
      </c>
      <c r="S190" s="656" t="s">
        <v>1015</v>
      </c>
      <c r="T190" s="447"/>
      <c r="U190" s="549" t="s">
        <v>5308</v>
      </c>
      <c r="V190" s="530"/>
      <c r="W190" s="607" t="s">
        <v>6336</v>
      </c>
      <c r="X190" s="169"/>
      <c r="Y190" s="71" t="s">
        <v>1011</v>
      </c>
      <c r="Z190" s="656" t="s">
        <v>6578</v>
      </c>
      <c r="AA190" s="658">
        <f t="shared" si="22"/>
        <v>0</v>
      </c>
      <c r="AB190" s="145">
        <f t="shared" si="32"/>
        <v>0</v>
      </c>
      <c r="AC190" s="257">
        <f t="shared" si="23"/>
        <v>0</v>
      </c>
      <c r="AD190" s="142">
        <f t="shared" si="24"/>
        <v>0</v>
      </c>
      <c r="AE190" s="143">
        <f t="shared" si="25"/>
        <v>0</v>
      </c>
      <c r="AF190" s="144" t="str">
        <f t="shared" si="26"/>
        <v/>
      </c>
      <c r="AG190" s="144" t="str">
        <f t="shared" si="27"/>
        <v/>
      </c>
      <c r="AH190" s="144">
        <f t="shared" si="28"/>
        <v>0</v>
      </c>
      <c r="AI190" s="569">
        <f t="shared" si="29"/>
        <v>0</v>
      </c>
      <c r="AK190" s="671"/>
      <c r="AL190" s="664"/>
      <c r="AM190" s="665"/>
      <c r="AO190" s="84"/>
    </row>
    <row r="191" spans="1:41">
      <c r="A191" s="573"/>
      <c r="B191" s="13">
        <v>24</v>
      </c>
      <c r="C191" s="341" t="s">
        <v>1653</v>
      </c>
      <c r="D191" s="341" t="s">
        <v>1652</v>
      </c>
      <c r="E191" s="379" t="s">
        <v>1637</v>
      </c>
      <c r="F191" s="8">
        <v>15</v>
      </c>
      <c r="G191" s="136"/>
      <c r="H191" s="413">
        <v>245</v>
      </c>
      <c r="I191" s="146">
        <f t="shared" si="30"/>
        <v>171.5</v>
      </c>
      <c r="J191" s="255">
        <f t="shared" si="31"/>
        <v>6.5961538461538458</v>
      </c>
      <c r="K191" s="8" t="s">
        <v>3145</v>
      </c>
      <c r="L191" s="670" t="s">
        <v>3468</v>
      </c>
      <c r="M191" s="656" t="s">
        <v>6556</v>
      </c>
      <c r="N191" s="8" t="s">
        <v>10</v>
      </c>
      <c r="O191" s="426">
        <v>5.04E-2</v>
      </c>
      <c r="P191" s="423">
        <v>2880</v>
      </c>
      <c r="Q191" s="439">
        <v>21450</v>
      </c>
      <c r="R191" s="656" t="s">
        <v>3470</v>
      </c>
      <c r="S191" s="656" t="s">
        <v>1015</v>
      </c>
      <c r="T191" s="447"/>
      <c r="U191" s="550" t="s">
        <v>3471</v>
      </c>
      <c r="V191" s="530"/>
      <c r="W191" s="608" t="s">
        <v>6337</v>
      </c>
      <c r="X191" s="169"/>
      <c r="Y191" s="71" t="s">
        <v>1011</v>
      </c>
      <c r="Z191" s="656" t="s">
        <v>6578</v>
      </c>
      <c r="AA191" s="658">
        <f t="shared" si="22"/>
        <v>0</v>
      </c>
      <c r="AB191" s="145">
        <f t="shared" si="32"/>
        <v>0</v>
      </c>
      <c r="AC191" s="257">
        <f t="shared" si="23"/>
        <v>0</v>
      </c>
      <c r="AD191" s="142">
        <f t="shared" si="24"/>
        <v>0</v>
      </c>
      <c r="AE191" s="143">
        <f t="shared" si="25"/>
        <v>0</v>
      </c>
      <c r="AF191" s="144" t="str">
        <f t="shared" si="26"/>
        <v/>
      </c>
      <c r="AG191" s="144" t="str">
        <f t="shared" si="27"/>
        <v/>
      </c>
      <c r="AH191" s="144">
        <f t="shared" si="28"/>
        <v>0</v>
      </c>
      <c r="AI191" s="569">
        <f t="shared" si="29"/>
        <v>0</v>
      </c>
      <c r="AK191" s="671"/>
      <c r="AL191" s="664"/>
      <c r="AM191" s="665"/>
      <c r="AO191" s="84"/>
    </row>
    <row r="192" spans="1:41">
      <c r="A192" s="573"/>
      <c r="B192" s="13"/>
      <c r="C192" s="341" t="s">
        <v>1654</v>
      </c>
      <c r="D192" s="341" t="s">
        <v>1655</v>
      </c>
      <c r="E192" s="379" t="s">
        <v>1656</v>
      </c>
      <c r="F192" s="8">
        <v>36</v>
      </c>
      <c r="G192" s="8"/>
      <c r="H192" s="413">
        <v>67</v>
      </c>
      <c r="I192" s="146">
        <f t="shared" si="30"/>
        <v>46.9</v>
      </c>
      <c r="J192" s="255">
        <f t="shared" si="31"/>
        <v>1.8038461538461539</v>
      </c>
      <c r="K192" s="8" t="s">
        <v>3145</v>
      </c>
      <c r="L192" s="670" t="s">
        <v>3444</v>
      </c>
      <c r="M192" s="656" t="s">
        <v>6556</v>
      </c>
      <c r="N192" s="8" t="s">
        <v>10</v>
      </c>
      <c r="O192" s="426">
        <v>3.8303999999999998E-2</v>
      </c>
      <c r="P192" s="423">
        <v>5184</v>
      </c>
      <c r="Q192" s="439">
        <v>18168</v>
      </c>
      <c r="R192" s="656" t="s">
        <v>3473</v>
      </c>
      <c r="S192" s="656"/>
      <c r="T192" s="448"/>
      <c r="U192" s="549" t="s">
        <v>5309</v>
      </c>
      <c r="V192" s="514" t="s">
        <v>3474</v>
      </c>
      <c r="W192" s="607" t="s">
        <v>6338</v>
      </c>
      <c r="X192" s="169"/>
      <c r="Y192" s="641" t="s">
        <v>1011</v>
      </c>
      <c r="Z192" s="656" t="s">
        <v>6578</v>
      </c>
      <c r="AA192" s="658">
        <f t="shared" si="22"/>
        <v>0</v>
      </c>
      <c r="AB192" s="145">
        <f t="shared" si="32"/>
        <v>0</v>
      </c>
      <c r="AC192" s="257">
        <f t="shared" si="23"/>
        <v>0</v>
      </c>
      <c r="AD192" s="142">
        <f t="shared" si="24"/>
        <v>0</v>
      </c>
      <c r="AE192" s="143">
        <f t="shared" si="25"/>
        <v>0</v>
      </c>
      <c r="AF192" s="144" t="str">
        <f t="shared" si="26"/>
        <v/>
      </c>
      <c r="AG192" s="144" t="str">
        <f t="shared" si="27"/>
        <v/>
      </c>
      <c r="AH192" s="144">
        <f t="shared" si="28"/>
        <v>0</v>
      </c>
      <c r="AI192" s="569">
        <f t="shared" si="29"/>
        <v>0</v>
      </c>
      <c r="AK192" s="671"/>
      <c r="AL192" s="664"/>
      <c r="AM192" s="665"/>
      <c r="AO192" s="84"/>
    </row>
    <row r="193" spans="1:41" ht="15.75" hidden="1">
      <c r="A193" s="5" t="s">
        <v>6065</v>
      </c>
      <c r="B193" s="13"/>
      <c r="C193" s="348"/>
      <c r="D193" s="341"/>
      <c r="E193" s="379"/>
      <c r="F193" s="8"/>
      <c r="G193" s="8"/>
      <c r="H193" s="413"/>
      <c r="I193" s="410"/>
      <c r="J193" s="565"/>
      <c r="K193" s="346"/>
      <c r="L193" s="655"/>
      <c r="M193" s="656"/>
      <c r="N193" s="346"/>
      <c r="O193" s="346"/>
      <c r="P193" s="423"/>
      <c r="Q193" s="439"/>
      <c r="R193" s="656" t="s">
        <v>1015</v>
      </c>
      <c r="S193" s="656" t="s">
        <v>1015</v>
      </c>
      <c r="T193" s="425"/>
      <c r="U193" s="478"/>
      <c r="V193" s="504"/>
      <c r="W193" s="425"/>
      <c r="X193" s="137"/>
      <c r="Y193" s="71" t="s">
        <v>1015</v>
      </c>
      <c r="Z193" s="656"/>
      <c r="AA193" s="668"/>
      <c r="AB193" s="195"/>
      <c r="AC193" s="142"/>
      <c r="AD193" s="142"/>
      <c r="AE193" s="143"/>
      <c r="AF193" s="144"/>
      <c r="AG193" s="144"/>
      <c r="AH193" s="144"/>
      <c r="AI193" s="569"/>
      <c r="AK193" s="671"/>
      <c r="AL193" s="664"/>
      <c r="AM193" s="665"/>
      <c r="AO193" s="84"/>
    </row>
    <row r="194" spans="1:41" hidden="1">
      <c r="A194" s="573"/>
      <c r="B194" s="13"/>
      <c r="C194" s="341" t="s">
        <v>1657</v>
      </c>
      <c r="D194" s="341" t="s">
        <v>311</v>
      </c>
      <c r="E194" s="379" t="s">
        <v>312</v>
      </c>
      <c r="F194" s="8">
        <v>48</v>
      </c>
      <c r="G194" s="8"/>
      <c r="H194" s="413">
        <v>105</v>
      </c>
      <c r="I194" s="146">
        <f t="shared" si="30"/>
        <v>73.5</v>
      </c>
      <c r="J194" s="255">
        <f t="shared" si="31"/>
        <v>2.8269230769230771</v>
      </c>
      <c r="K194" s="8" t="s">
        <v>3207</v>
      </c>
      <c r="L194" s="655"/>
      <c r="M194" s="656" t="s">
        <v>1015</v>
      </c>
      <c r="N194" s="8" t="s">
        <v>3208</v>
      </c>
      <c r="O194" s="426">
        <v>4.8959999999999997E-2</v>
      </c>
      <c r="P194" s="423">
        <v>9216</v>
      </c>
      <c r="Q194" s="439">
        <v>23532</v>
      </c>
      <c r="R194" s="657" t="s">
        <v>3476</v>
      </c>
      <c r="S194" s="657" t="s">
        <v>3477</v>
      </c>
      <c r="T194" s="447">
        <v>30</v>
      </c>
      <c r="U194" s="552" t="s">
        <v>5310</v>
      </c>
      <c r="V194" s="522" t="s">
        <v>573</v>
      </c>
      <c r="W194" s="609" t="s">
        <v>6339</v>
      </c>
      <c r="X194" s="169"/>
      <c r="Y194" s="71" t="s">
        <v>6572</v>
      </c>
      <c r="Z194" s="656" t="s">
        <v>6594</v>
      </c>
      <c r="AA194" s="658">
        <f t="shared" si="22"/>
        <v>0</v>
      </c>
      <c r="AB194" s="145">
        <f t="shared" si="32"/>
        <v>0</v>
      </c>
      <c r="AC194" s="257">
        <f t="shared" si="23"/>
        <v>0</v>
      </c>
      <c r="AD194" s="142">
        <f t="shared" si="24"/>
        <v>0</v>
      </c>
      <c r="AE194" s="143">
        <f t="shared" si="25"/>
        <v>0</v>
      </c>
      <c r="AF194" s="144" t="str">
        <f t="shared" si="26"/>
        <v/>
      </c>
      <c r="AG194" s="144">
        <f t="shared" si="27"/>
        <v>0</v>
      </c>
      <c r="AH194" s="144" t="str">
        <f t="shared" si="28"/>
        <v/>
      </c>
      <c r="AI194" s="569">
        <f t="shared" si="29"/>
        <v>0</v>
      </c>
      <c r="AK194" s="671"/>
      <c r="AL194" s="664"/>
      <c r="AM194" s="665"/>
      <c r="AO194" s="84"/>
    </row>
    <row r="195" spans="1:41" hidden="1">
      <c r="A195" s="573"/>
      <c r="B195" s="13"/>
      <c r="C195" s="341" t="s">
        <v>1658</v>
      </c>
      <c r="D195" s="341" t="s">
        <v>1659</v>
      </c>
      <c r="E195" s="379" t="s">
        <v>1660</v>
      </c>
      <c r="F195" s="8">
        <v>24</v>
      </c>
      <c r="G195" s="8"/>
      <c r="H195" s="413">
        <v>84</v>
      </c>
      <c r="I195" s="146">
        <f t="shared" si="30"/>
        <v>58.8</v>
      </c>
      <c r="J195" s="255">
        <f t="shared" si="31"/>
        <v>2.2615384615384615</v>
      </c>
      <c r="K195" s="8" t="s">
        <v>3207</v>
      </c>
      <c r="L195" s="655"/>
      <c r="M195" s="656" t="s">
        <v>6557</v>
      </c>
      <c r="N195" s="8" t="s">
        <v>10</v>
      </c>
      <c r="O195" s="426">
        <v>2.5325299999999999E-2</v>
      </c>
      <c r="P195" s="423">
        <v>1152</v>
      </c>
      <c r="Q195" s="439">
        <v>12016</v>
      </c>
      <c r="R195" s="657" t="s">
        <v>3478</v>
      </c>
      <c r="S195" s="657" t="s">
        <v>3477</v>
      </c>
      <c r="T195" s="447">
        <v>35</v>
      </c>
      <c r="U195" s="549" t="s">
        <v>5311</v>
      </c>
      <c r="V195" s="507" t="s">
        <v>3479</v>
      </c>
      <c r="W195" s="609" t="s">
        <v>6340</v>
      </c>
      <c r="X195" s="169"/>
      <c r="Y195" s="71" t="s">
        <v>6572</v>
      </c>
      <c r="Z195" s="656" t="s">
        <v>6595</v>
      </c>
      <c r="AA195" s="658">
        <f t="shared" si="22"/>
        <v>0</v>
      </c>
      <c r="AB195" s="145">
        <f t="shared" si="32"/>
        <v>0</v>
      </c>
      <c r="AC195" s="257">
        <f t="shared" si="23"/>
        <v>0</v>
      </c>
      <c r="AD195" s="142">
        <f t="shared" si="24"/>
        <v>0</v>
      </c>
      <c r="AE195" s="143">
        <f t="shared" si="25"/>
        <v>0</v>
      </c>
      <c r="AF195" s="144" t="str">
        <f t="shared" si="26"/>
        <v/>
      </c>
      <c r="AG195" s="144" t="str">
        <f t="shared" si="27"/>
        <v/>
      </c>
      <c r="AH195" s="144">
        <f t="shared" si="28"/>
        <v>0</v>
      </c>
      <c r="AI195" s="569">
        <f t="shared" si="29"/>
        <v>0</v>
      </c>
      <c r="AK195" s="671"/>
      <c r="AL195" s="664"/>
      <c r="AM195" s="665"/>
      <c r="AO195" s="84"/>
    </row>
    <row r="196" spans="1:41" hidden="1">
      <c r="A196" s="573"/>
      <c r="B196" s="13"/>
      <c r="C196" s="341" t="s">
        <v>1661</v>
      </c>
      <c r="D196" s="341" t="s">
        <v>1662</v>
      </c>
      <c r="E196" s="379" t="s">
        <v>310</v>
      </c>
      <c r="F196" s="8">
        <v>24</v>
      </c>
      <c r="G196" s="8"/>
      <c r="H196" s="413">
        <v>163</v>
      </c>
      <c r="I196" s="146">
        <f t="shared" si="30"/>
        <v>114.1</v>
      </c>
      <c r="J196" s="255">
        <f t="shared" si="31"/>
        <v>4.388461538461538</v>
      </c>
      <c r="K196" s="8" t="s">
        <v>3207</v>
      </c>
      <c r="L196" s="655"/>
      <c r="M196" s="656" t="s">
        <v>1015</v>
      </c>
      <c r="N196" s="8" t="s">
        <v>10</v>
      </c>
      <c r="O196" s="426">
        <v>5.0591999999999998E-2</v>
      </c>
      <c r="P196" s="423">
        <v>2304</v>
      </c>
      <c r="Q196" s="439">
        <v>20400</v>
      </c>
      <c r="R196" s="657" t="s">
        <v>3481</v>
      </c>
      <c r="S196" s="657" t="s">
        <v>3477</v>
      </c>
      <c r="T196" s="447">
        <v>35</v>
      </c>
      <c r="U196" s="549" t="s">
        <v>5312</v>
      </c>
      <c r="V196" s="507" t="s">
        <v>3482</v>
      </c>
      <c r="W196" s="609" t="s">
        <v>6341</v>
      </c>
      <c r="X196" s="169"/>
      <c r="Y196" s="71" t="s">
        <v>1012</v>
      </c>
      <c r="Z196" s="656" t="s">
        <v>6599</v>
      </c>
      <c r="AA196" s="658">
        <f t="shared" si="22"/>
        <v>0</v>
      </c>
      <c r="AB196" s="145">
        <f t="shared" si="32"/>
        <v>0</v>
      </c>
      <c r="AC196" s="257">
        <f t="shared" si="23"/>
        <v>0</v>
      </c>
      <c r="AD196" s="142">
        <f t="shared" si="24"/>
        <v>0</v>
      </c>
      <c r="AE196" s="143">
        <f t="shared" si="25"/>
        <v>0</v>
      </c>
      <c r="AF196" s="144" t="str">
        <f t="shared" si="26"/>
        <v/>
      </c>
      <c r="AG196" s="144" t="str">
        <f t="shared" si="27"/>
        <v/>
      </c>
      <c r="AH196" s="144">
        <f t="shared" si="28"/>
        <v>0</v>
      </c>
      <c r="AI196" s="569">
        <f t="shared" si="29"/>
        <v>0</v>
      </c>
      <c r="AK196" s="671"/>
      <c r="AL196" s="664"/>
      <c r="AM196" s="665"/>
      <c r="AO196" s="84"/>
    </row>
    <row r="197" spans="1:41" hidden="1">
      <c r="A197" s="573"/>
      <c r="B197" s="13"/>
      <c r="C197" s="341" t="s">
        <v>1663</v>
      </c>
      <c r="D197" s="341" t="s">
        <v>1664</v>
      </c>
      <c r="E197" s="379" t="s">
        <v>310</v>
      </c>
      <c r="F197" s="8">
        <v>24</v>
      </c>
      <c r="G197" s="8"/>
      <c r="H197" s="413">
        <v>168</v>
      </c>
      <c r="I197" s="146">
        <f t="shared" si="30"/>
        <v>117.6</v>
      </c>
      <c r="J197" s="255">
        <f t="shared" si="31"/>
        <v>4.523076923076923</v>
      </c>
      <c r="K197" s="8" t="s">
        <v>3207</v>
      </c>
      <c r="L197" s="655"/>
      <c r="M197" s="656" t="s">
        <v>6557</v>
      </c>
      <c r="N197" s="8" t="s">
        <v>10</v>
      </c>
      <c r="O197" s="426">
        <v>4.7728449999999985E-2</v>
      </c>
      <c r="P197" s="423">
        <v>2304</v>
      </c>
      <c r="Q197" s="439">
        <v>22140</v>
      </c>
      <c r="R197" s="656" t="s">
        <v>3484</v>
      </c>
      <c r="S197" s="657" t="s">
        <v>3477</v>
      </c>
      <c r="T197" s="447">
        <v>35</v>
      </c>
      <c r="U197" s="549" t="s">
        <v>5313</v>
      </c>
      <c r="V197" s="530"/>
      <c r="W197" s="608" t="s">
        <v>6342</v>
      </c>
      <c r="X197" s="169"/>
      <c r="Y197" s="71" t="s">
        <v>254</v>
      </c>
      <c r="Z197" s="656" t="s">
        <v>6595</v>
      </c>
      <c r="AA197" s="658">
        <f t="shared" si="22"/>
        <v>0</v>
      </c>
      <c r="AB197" s="145">
        <f t="shared" si="32"/>
        <v>0</v>
      </c>
      <c r="AC197" s="257">
        <f t="shared" si="23"/>
        <v>0</v>
      </c>
      <c r="AD197" s="142">
        <f t="shared" si="24"/>
        <v>0</v>
      </c>
      <c r="AE197" s="143">
        <f t="shared" si="25"/>
        <v>0</v>
      </c>
      <c r="AF197" s="144" t="str">
        <f t="shared" si="26"/>
        <v/>
      </c>
      <c r="AG197" s="144" t="str">
        <f t="shared" si="27"/>
        <v/>
      </c>
      <c r="AH197" s="144">
        <f t="shared" si="28"/>
        <v>0</v>
      </c>
      <c r="AI197" s="569">
        <f t="shared" si="29"/>
        <v>0</v>
      </c>
      <c r="AK197" s="671"/>
      <c r="AL197" s="664"/>
      <c r="AM197" s="665"/>
      <c r="AO197" s="84"/>
    </row>
    <row r="198" spans="1:41" hidden="1">
      <c r="A198" s="573"/>
      <c r="B198" s="13"/>
      <c r="C198" s="341" t="s">
        <v>1665</v>
      </c>
      <c r="D198" s="341" t="s">
        <v>1659</v>
      </c>
      <c r="E198" s="379" t="s">
        <v>310</v>
      </c>
      <c r="F198" s="8">
        <v>24</v>
      </c>
      <c r="G198" s="8"/>
      <c r="H198" s="413">
        <v>176</v>
      </c>
      <c r="I198" s="146">
        <f t="shared" si="30"/>
        <v>123.19999999999999</v>
      </c>
      <c r="J198" s="255">
        <f t="shared" si="31"/>
        <v>4.7384615384615376</v>
      </c>
      <c r="K198" s="8" t="s">
        <v>3207</v>
      </c>
      <c r="L198" s="655"/>
      <c r="M198" s="656" t="s">
        <v>6557</v>
      </c>
      <c r="N198" s="8" t="s">
        <v>10</v>
      </c>
      <c r="O198" s="426">
        <v>6.0213999999999997E-2</v>
      </c>
      <c r="P198" s="423">
        <v>2304</v>
      </c>
      <c r="Q198" s="439">
        <v>26100</v>
      </c>
      <c r="R198" s="656" t="s">
        <v>3486</v>
      </c>
      <c r="S198" s="657" t="s">
        <v>3160</v>
      </c>
      <c r="T198" s="447">
        <v>35</v>
      </c>
      <c r="U198" s="549" t="s">
        <v>5314</v>
      </c>
      <c r="V198" s="514" t="s">
        <v>3487</v>
      </c>
      <c r="W198" s="610" t="s">
        <v>6343</v>
      </c>
      <c r="X198" s="169"/>
      <c r="Y198" s="238" t="s">
        <v>1011</v>
      </c>
      <c r="Z198" s="656" t="s">
        <v>6595</v>
      </c>
      <c r="AA198" s="658">
        <f t="shared" si="22"/>
        <v>0</v>
      </c>
      <c r="AB198" s="145">
        <f t="shared" si="32"/>
        <v>0</v>
      </c>
      <c r="AC198" s="257">
        <f t="shared" si="23"/>
        <v>0</v>
      </c>
      <c r="AD198" s="142">
        <f t="shared" si="24"/>
        <v>0</v>
      </c>
      <c r="AE198" s="143">
        <f t="shared" si="25"/>
        <v>0</v>
      </c>
      <c r="AF198" s="144" t="str">
        <f t="shared" si="26"/>
        <v/>
      </c>
      <c r="AG198" s="144" t="str">
        <f t="shared" si="27"/>
        <v/>
      </c>
      <c r="AH198" s="144">
        <f t="shared" si="28"/>
        <v>0</v>
      </c>
      <c r="AI198" s="569">
        <f t="shared" si="29"/>
        <v>0</v>
      </c>
      <c r="AK198" s="671"/>
      <c r="AL198" s="664"/>
      <c r="AM198" s="665"/>
      <c r="AO198" s="84"/>
    </row>
    <row r="199" spans="1:41" ht="15.75" hidden="1">
      <c r="A199" s="5" t="s">
        <v>6066</v>
      </c>
      <c r="B199" s="13"/>
      <c r="C199" s="348"/>
      <c r="D199" s="341"/>
      <c r="E199" s="379"/>
      <c r="F199" s="8"/>
      <c r="G199" s="8"/>
      <c r="H199" s="413"/>
      <c r="I199" s="410"/>
      <c r="J199" s="565"/>
      <c r="K199" s="346"/>
      <c r="L199" s="655"/>
      <c r="M199" s="656"/>
      <c r="N199" s="346"/>
      <c r="O199" s="346"/>
      <c r="P199" s="423"/>
      <c r="Q199" s="439"/>
      <c r="R199" s="656" t="s">
        <v>1015</v>
      </c>
      <c r="S199" s="656" t="s">
        <v>1015</v>
      </c>
      <c r="T199" s="425"/>
      <c r="U199" s="478"/>
      <c r="V199" s="504"/>
      <c r="W199" s="425"/>
      <c r="X199" s="137"/>
      <c r="Y199" s="238" t="s">
        <v>1015</v>
      </c>
      <c r="Z199" s="656"/>
      <c r="AA199" s="668"/>
      <c r="AB199" s="195"/>
      <c r="AC199" s="142"/>
      <c r="AD199" s="142"/>
      <c r="AE199" s="143"/>
      <c r="AF199" s="144"/>
      <c r="AG199" s="144"/>
      <c r="AH199" s="144"/>
      <c r="AI199" s="569"/>
      <c r="AK199" s="671"/>
      <c r="AL199" s="664"/>
      <c r="AM199" s="665"/>
      <c r="AO199" s="84"/>
    </row>
    <row r="200" spans="1:41" ht="15.75" hidden="1">
      <c r="A200" s="5"/>
      <c r="B200" s="13">
        <v>25</v>
      </c>
      <c r="C200" s="353" t="s">
        <v>1666</v>
      </c>
      <c r="D200" s="364" t="s">
        <v>1667</v>
      </c>
      <c r="E200" s="379" t="s">
        <v>313</v>
      </c>
      <c r="F200" s="8">
        <v>25</v>
      </c>
      <c r="G200" s="8"/>
      <c r="H200" s="413">
        <v>127</v>
      </c>
      <c r="I200" s="146">
        <f t="shared" si="30"/>
        <v>88.899999999999991</v>
      </c>
      <c r="J200" s="255">
        <f t="shared" si="31"/>
        <v>3.4192307692307691</v>
      </c>
      <c r="K200" s="8" t="s">
        <v>3207</v>
      </c>
      <c r="L200" s="655"/>
      <c r="M200" s="656" t="s">
        <v>6557</v>
      </c>
      <c r="N200" s="8" t="s">
        <v>10</v>
      </c>
      <c r="O200" s="426">
        <v>3.3957000000000001E-2</v>
      </c>
      <c r="P200" s="423">
        <v>3750</v>
      </c>
      <c r="Q200" s="439">
        <v>17000</v>
      </c>
      <c r="R200" s="657" t="s">
        <v>3489</v>
      </c>
      <c r="S200" s="656" t="s">
        <v>1015</v>
      </c>
      <c r="T200" s="447">
        <v>30</v>
      </c>
      <c r="U200" s="548" t="s">
        <v>5315</v>
      </c>
      <c r="V200" s="512" t="s">
        <v>3490</v>
      </c>
      <c r="W200" s="608" t="s">
        <v>6344</v>
      </c>
      <c r="X200" s="169"/>
      <c r="Y200" s="238" t="s">
        <v>1011</v>
      </c>
      <c r="Z200" s="656" t="s">
        <v>6595</v>
      </c>
      <c r="AA200" s="658">
        <f t="shared" si="22"/>
        <v>0</v>
      </c>
      <c r="AB200" s="145">
        <f t="shared" si="32"/>
        <v>0</v>
      </c>
      <c r="AC200" s="257">
        <f t="shared" si="23"/>
        <v>0</v>
      </c>
      <c r="AD200" s="142">
        <f t="shared" si="24"/>
        <v>0</v>
      </c>
      <c r="AE200" s="143">
        <f t="shared" si="25"/>
        <v>0</v>
      </c>
      <c r="AF200" s="144" t="str">
        <f t="shared" si="26"/>
        <v/>
      </c>
      <c r="AG200" s="144" t="str">
        <f t="shared" si="27"/>
        <v/>
      </c>
      <c r="AH200" s="144">
        <f t="shared" si="28"/>
        <v>0</v>
      </c>
      <c r="AI200" s="569">
        <f t="shared" si="29"/>
        <v>0</v>
      </c>
      <c r="AK200" s="665"/>
      <c r="AL200" s="191"/>
      <c r="AM200" s="659"/>
      <c r="AN200" s="662"/>
      <c r="AO200" s="84"/>
    </row>
    <row r="201" spans="1:41" hidden="1">
      <c r="A201" s="573"/>
      <c r="B201" s="13">
        <v>25</v>
      </c>
      <c r="C201" s="341" t="s">
        <v>1668</v>
      </c>
      <c r="D201" s="341" t="s">
        <v>1659</v>
      </c>
      <c r="E201" s="379" t="s">
        <v>313</v>
      </c>
      <c r="F201" s="8">
        <v>25</v>
      </c>
      <c r="G201" s="136"/>
      <c r="H201" s="413">
        <v>118</v>
      </c>
      <c r="I201" s="146">
        <f t="shared" si="30"/>
        <v>82.6</v>
      </c>
      <c r="J201" s="255">
        <f t="shared" si="31"/>
        <v>3.1769230769230767</v>
      </c>
      <c r="K201" s="8" t="s">
        <v>3207</v>
      </c>
      <c r="L201" s="655"/>
      <c r="M201" s="656" t="s">
        <v>6557</v>
      </c>
      <c r="N201" s="8" t="s">
        <v>10</v>
      </c>
      <c r="O201" s="426">
        <v>3.3957000000000001E-2</v>
      </c>
      <c r="P201" s="423">
        <v>3000</v>
      </c>
      <c r="Q201" s="439">
        <v>16650</v>
      </c>
      <c r="R201" s="657" t="s">
        <v>3160</v>
      </c>
      <c r="S201" s="656" t="s">
        <v>1015</v>
      </c>
      <c r="T201" s="447">
        <v>35</v>
      </c>
      <c r="U201" s="549" t="s">
        <v>5311</v>
      </c>
      <c r="V201" s="519" t="s">
        <v>3492</v>
      </c>
      <c r="W201" s="608" t="s">
        <v>6344</v>
      </c>
      <c r="X201" s="169"/>
      <c r="Y201" s="71" t="s">
        <v>6572</v>
      </c>
      <c r="Z201" s="656" t="s">
        <v>6595</v>
      </c>
      <c r="AA201" s="658">
        <f t="shared" si="22"/>
        <v>0</v>
      </c>
      <c r="AB201" s="145">
        <f t="shared" si="32"/>
        <v>0</v>
      </c>
      <c r="AC201" s="257">
        <f t="shared" si="23"/>
        <v>0</v>
      </c>
      <c r="AD201" s="142">
        <f t="shared" si="24"/>
        <v>0</v>
      </c>
      <c r="AE201" s="143">
        <f t="shared" si="25"/>
        <v>0</v>
      </c>
      <c r="AF201" s="144" t="str">
        <f t="shared" si="26"/>
        <v/>
      </c>
      <c r="AG201" s="144" t="str">
        <f t="shared" si="27"/>
        <v/>
      </c>
      <c r="AH201" s="144">
        <f t="shared" si="28"/>
        <v>0</v>
      </c>
      <c r="AI201" s="569">
        <f t="shared" si="29"/>
        <v>0</v>
      </c>
      <c r="AK201" s="18"/>
      <c r="AL201" s="191"/>
      <c r="AM201" s="659"/>
      <c r="AN201" s="662"/>
      <c r="AO201" s="84"/>
    </row>
    <row r="202" spans="1:41" hidden="1">
      <c r="A202" s="573"/>
      <c r="B202" s="13">
        <v>25</v>
      </c>
      <c r="C202" s="341" t="s">
        <v>1669</v>
      </c>
      <c r="D202" s="341" t="s">
        <v>1659</v>
      </c>
      <c r="E202" s="379" t="s">
        <v>313</v>
      </c>
      <c r="F202" s="8">
        <v>25</v>
      </c>
      <c r="G202" s="235"/>
      <c r="H202" s="413">
        <v>118</v>
      </c>
      <c r="I202" s="146">
        <f t="shared" si="30"/>
        <v>82.6</v>
      </c>
      <c r="J202" s="255">
        <f t="shared" si="31"/>
        <v>3.1769230769230767</v>
      </c>
      <c r="K202" s="8" t="s">
        <v>3207</v>
      </c>
      <c r="L202" s="655"/>
      <c r="M202" s="656" t="s">
        <v>6557</v>
      </c>
      <c r="N202" s="8" t="s">
        <v>10</v>
      </c>
      <c r="O202" s="426">
        <v>3.3957000000000001E-2</v>
      </c>
      <c r="P202" s="423">
        <v>3000</v>
      </c>
      <c r="Q202" s="439">
        <v>16000</v>
      </c>
      <c r="R202" s="657" t="s">
        <v>3350</v>
      </c>
      <c r="S202" s="656" t="s">
        <v>1015</v>
      </c>
      <c r="T202" s="447">
        <v>35</v>
      </c>
      <c r="U202" s="549" t="s">
        <v>5311</v>
      </c>
      <c r="V202" s="529" t="s">
        <v>3493</v>
      </c>
      <c r="W202" s="611" t="s">
        <v>6345</v>
      </c>
      <c r="X202" s="169"/>
      <c r="Y202" s="71" t="s">
        <v>6572</v>
      </c>
      <c r="Z202" s="656" t="s">
        <v>6595</v>
      </c>
      <c r="AA202" s="658">
        <f t="shared" si="22"/>
        <v>0</v>
      </c>
      <c r="AB202" s="145">
        <f t="shared" si="32"/>
        <v>0</v>
      </c>
      <c r="AC202" s="257">
        <f t="shared" si="23"/>
        <v>0</v>
      </c>
      <c r="AD202" s="142">
        <f t="shared" si="24"/>
        <v>0</v>
      </c>
      <c r="AE202" s="143">
        <f t="shared" si="25"/>
        <v>0</v>
      </c>
      <c r="AF202" s="144" t="str">
        <f t="shared" si="26"/>
        <v/>
      </c>
      <c r="AG202" s="144" t="str">
        <f t="shared" si="27"/>
        <v/>
      </c>
      <c r="AH202" s="144">
        <f t="shared" si="28"/>
        <v>0</v>
      </c>
      <c r="AI202" s="569">
        <f t="shared" si="29"/>
        <v>0</v>
      </c>
      <c r="AK202" s="18"/>
      <c r="AL202" s="191"/>
      <c r="AM202" s="659"/>
      <c r="AN202" s="662"/>
      <c r="AO202" s="84"/>
    </row>
    <row r="203" spans="1:41" ht="15.75">
      <c r="A203" s="5" t="s">
        <v>6067</v>
      </c>
      <c r="B203" s="13"/>
      <c r="C203" s="348"/>
      <c r="D203" s="341"/>
      <c r="E203" s="379"/>
      <c r="F203" s="8"/>
      <c r="G203" s="8"/>
      <c r="H203" s="413"/>
      <c r="I203" s="410"/>
      <c r="J203" s="565"/>
      <c r="K203" s="346"/>
      <c r="L203" s="655"/>
      <c r="M203" s="656"/>
      <c r="N203" s="346"/>
      <c r="O203" s="346"/>
      <c r="P203" s="423"/>
      <c r="Q203" s="439"/>
      <c r="R203" s="656" t="s">
        <v>1015</v>
      </c>
      <c r="S203" s="656" t="s">
        <v>1015</v>
      </c>
      <c r="T203" s="425"/>
      <c r="U203" s="478"/>
      <c r="V203" s="504"/>
      <c r="W203" s="425"/>
      <c r="X203" s="137"/>
      <c r="Y203" s="71" t="s">
        <v>1015</v>
      </c>
      <c r="Z203" s="656" t="s">
        <v>6592</v>
      </c>
      <c r="AA203" s="668"/>
      <c r="AB203" s="195"/>
      <c r="AC203" s="142"/>
      <c r="AD203" s="142"/>
      <c r="AE203" s="143"/>
      <c r="AF203" s="144"/>
      <c r="AG203" s="144"/>
      <c r="AH203" s="144"/>
      <c r="AI203" s="569"/>
      <c r="AK203" s="18"/>
      <c r="AL203" s="191"/>
      <c r="AM203" s="659"/>
      <c r="AN203" s="662"/>
      <c r="AO203" s="84"/>
    </row>
    <row r="204" spans="1:41">
      <c r="A204" s="573"/>
      <c r="B204" s="13"/>
      <c r="C204" s="341" t="s">
        <v>1670</v>
      </c>
      <c r="D204" s="341" t="s">
        <v>1671</v>
      </c>
      <c r="E204" s="379" t="s">
        <v>287</v>
      </c>
      <c r="F204" s="8">
        <v>40</v>
      </c>
      <c r="G204" s="8"/>
      <c r="H204" s="412">
        <v>66</v>
      </c>
      <c r="I204" s="146">
        <f t="shared" si="30"/>
        <v>46.199999999999996</v>
      </c>
      <c r="J204" s="255">
        <f t="shared" si="31"/>
        <v>1.7769230769230768</v>
      </c>
      <c r="K204" s="8" t="s">
        <v>3145</v>
      </c>
      <c r="L204" s="670" t="s">
        <v>3495</v>
      </c>
      <c r="M204" s="656" t="s">
        <v>6556</v>
      </c>
      <c r="N204" s="8" t="s">
        <v>10</v>
      </c>
      <c r="O204" s="426">
        <v>7.392E-2</v>
      </c>
      <c r="P204" s="423">
        <v>1680</v>
      </c>
      <c r="Q204" s="439">
        <v>11820</v>
      </c>
      <c r="R204" s="657" t="s">
        <v>3160</v>
      </c>
      <c r="S204" s="656" t="s">
        <v>1015</v>
      </c>
      <c r="T204" s="447">
        <v>20</v>
      </c>
      <c r="U204" s="549" t="s">
        <v>5316</v>
      </c>
      <c r="V204" s="529" t="s">
        <v>3496</v>
      </c>
      <c r="W204" s="610" t="s">
        <v>6346</v>
      </c>
      <c r="X204" s="169"/>
      <c r="Y204" s="71" t="s">
        <v>1011</v>
      </c>
      <c r="Z204" s="656" t="s">
        <v>6596</v>
      </c>
      <c r="AA204" s="658">
        <f t="shared" si="22"/>
        <v>0</v>
      </c>
      <c r="AB204" s="145">
        <f t="shared" si="32"/>
        <v>0</v>
      </c>
      <c r="AC204" s="257">
        <f t="shared" si="23"/>
        <v>0</v>
      </c>
      <c r="AD204" s="142">
        <f t="shared" si="24"/>
        <v>0</v>
      </c>
      <c r="AE204" s="143">
        <f t="shared" si="25"/>
        <v>0</v>
      </c>
      <c r="AF204" s="144" t="str">
        <f t="shared" si="26"/>
        <v/>
      </c>
      <c r="AG204" s="144" t="str">
        <f t="shared" si="27"/>
        <v/>
      </c>
      <c r="AH204" s="144">
        <f t="shared" si="28"/>
        <v>0</v>
      </c>
      <c r="AI204" s="569">
        <f t="shared" si="29"/>
        <v>0</v>
      </c>
      <c r="AK204" s="18"/>
      <c r="AL204" s="191"/>
      <c r="AM204" s="659"/>
      <c r="AN204" s="662"/>
      <c r="AO204" s="84"/>
    </row>
    <row r="205" spans="1:41" ht="15.75" hidden="1">
      <c r="A205" s="5" t="s">
        <v>6068</v>
      </c>
      <c r="B205" s="13"/>
      <c r="C205" s="348"/>
      <c r="D205" s="348"/>
      <c r="E205" s="380"/>
      <c r="F205" s="10"/>
      <c r="G205" s="8"/>
      <c r="H205" s="413"/>
      <c r="I205" s="410"/>
      <c r="J205" s="565"/>
      <c r="K205" s="346"/>
      <c r="L205" s="655"/>
      <c r="M205" s="656"/>
      <c r="N205" s="417"/>
      <c r="O205" s="417"/>
      <c r="P205" s="423"/>
      <c r="Q205" s="439"/>
      <c r="R205" s="656" t="s">
        <v>1015</v>
      </c>
      <c r="S205" s="656" t="s">
        <v>1015</v>
      </c>
      <c r="T205" s="471"/>
      <c r="U205" s="505"/>
      <c r="V205" s="504"/>
      <c r="W205" s="471"/>
      <c r="X205" s="137"/>
      <c r="Y205" s="71" t="s">
        <v>1015</v>
      </c>
      <c r="Z205" s="656"/>
      <c r="AA205" s="668"/>
      <c r="AB205" s="195"/>
      <c r="AC205" s="142"/>
      <c r="AD205" s="142"/>
      <c r="AE205" s="143"/>
      <c r="AF205" s="144"/>
      <c r="AG205" s="144"/>
      <c r="AH205" s="144"/>
      <c r="AI205" s="569"/>
      <c r="AK205" s="664"/>
      <c r="AL205" s="191"/>
      <c r="AM205" s="659"/>
      <c r="AN205" s="662"/>
      <c r="AO205" s="84"/>
    </row>
    <row r="206" spans="1:41" hidden="1">
      <c r="A206" s="573"/>
      <c r="B206" s="13"/>
      <c r="C206" s="353" t="s">
        <v>1672</v>
      </c>
      <c r="D206" s="344" t="s">
        <v>1673</v>
      </c>
      <c r="E206" s="379" t="s">
        <v>1674</v>
      </c>
      <c r="F206" s="8">
        <v>30</v>
      </c>
      <c r="G206" s="8"/>
      <c r="H206" s="413">
        <v>135</v>
      </c>
      <c r="I206" s="146">
        <f t="shared" si="30"/>
        <v>94.5</v>
      </c>
      <c r="J206" s="255">
        <f t="shared" si="31"/>
        <v>3.6346153846153846</v>
      </c>
      <c r="K206" s="8" t="s">
        <v>3145</v>
      </c>
      <c r="L206" s="655"/>
      <c r="M206" s="656" t="s">
        <v>1015</v>
      </c>
      <c r="N206" s="8" t="s">
        <v>3208</v>
      </c>
      <c r="O206" s="426">
        <v>5.9518749999999995E-2</v>
      </c>
      <c r="P206" s="423">
        <v>2400</v>
      </c>
      <c r="Q206" s="439">
        <v>8000</v>
      </c>
      <c r="R206" s="656" t="s">
        <v>3498</v>
      </c>
      <c r="S206" s="656" t="s">
        <v>1015</v>
      </c>
      <c r="T206" s="447"/>
      <c r="U206" s="548" t="s">
        <v>5317</v>
      </c>
      <c r="V206" s="507" t="s">
        <v>3499</v>
      </c>
      <c r="W206" s="610" t="s">
        <v>6347</v>
      </c>
      <c r="X206" s="169"/>
      <c r="Y206" s="641" t="s">
        <v>6649</v>
      </c>
      <c r="Z206" s="656" t="s">
        <v>6594</v>
      </c>
      <c r="AA206" s="658">
        <f t="shared" si="22"/>
        <v>0</v>
      </c>
      <c r="AB206" s="145">
        <f t="shared" si="32"/>
        <v>0</v>
      </c>
      <c r="AC206" s="257">
        <f t="shared" si="23"/>
        <v>0</v>
      </c>
      <c r="AD206" s="142">
        <f t="shared" si="24"/>
        <v>0</v>
      </c>
      <c r="AE206" s="143">
        <f t="shared" si="25"/>
        <v>0</v>
      </c>
      <c r="AF206" s="144" t="str">
        <f t="shared" si="26"/>
        <v/>
      </c>
      <c r="AG206" s="144">
        <f t="shared" si="27"/>
        <v>0</v>
      </c>
      <c r="AH206" s="144" t="str">
        <f t="shared" si="28"/>
        <v/>
      </c>
      <c r="AI206" s="569">
        <f t="shared" si="29"/>
        <v>0</v>
      </c>
      <c r="AK206" s="664"/>
      <c r="AL206" s="191"/>
      <c r="AM206" s="659"/>
      <c r="AN206" s="662"/>
      <c r="AO206" s="84"/>
    </row>
    <row r="207" spans="1:41" hidden="1">
      <c r="A207" s="573"/>
      <c r="B207" s="13"/>
      <c r="C207" s="353" t="s">
        <v>1675</v>
      </c>
      <c r="D207" s="344" t="s">
        <v>1676</v>
      </c>
      <c r="E207" s="379" t="s">
        <v>1529</v>
      </c>
      <c r="F207" s="8">
        <v>24</v>
      </c>
      <c r="G207" s="8"/>
      <c r="H207" s="413">
        <v>138</v>
      </c>
      <c r="I207" s="146">
        <f t="shared" si="30"/>
        <v>96.6</v>
      </c>
      <c r="J207" s="255">
        <f t="shared" si="31"/>
        <v>3.7153846153846151</v>
      </c>
      <c r="K207" s="8" t="s">
        <v>3145</v>
      </c>
      <c r="L207" s="655"/>
      <c r="M207" s="656" t="s">
        <v>1015</v>
      </c>
      <c r="N207" s="8" t="s">
        <v>10</v>
      </c>
      <c r="O207" s="426">
        <v>3.074E-2</v>
      </c>
      <c r="P207" s="423">
        <v>576</v>
      </c>
      <c r="Q207" s="423">
        <v>8000</v>
      </c>
      <c r="R207" s="656" t="s">
        <v>3501</v>
      </c>
      <c r="S207" s="656" t="s">
        <v>1015</v>
      </c>
      <c r="T207" s="447"/>
      <c r="U207" s="548" t="s">
        <v>5318</v>
      </c>
      <c r="V207" s="522"/>
      <c r="W207" s="425" t="s">
        <v>6348</v>
      </c>
      <c r="X207" s="169"/>
      <c r="Y207" s="71" t="s">
        <v>1011</v>
      </c>
      <c r="Z207" s="656" t="s">
        <v>6594</v>
      </c>
      <c r="AA207" s="658">
        <f t="shared" si="22"/>
        <v>0</v>
      </c>
      <c r="AB207" s="145">
        <f t="shared" si="32"/>
        <v>0</v>
      </c>
      <c r="AC207" s="257">
        <f t="shared" si="23"/>
        <v>0</v>
      </c>
      <c r="AD207" s="142">
        <f t="shared" si="24"/>
        <v>0</v>
      </c>
      <c r="AE207" s="143">
        <f t="shared" si="25"/>
        <v>0</v>
      </c>
      <c r="AF207" s="144" t="str">
        <f t="shared" si="26"/>
        <v/>
      </c>
      <c r="AG207" s="144" t="str">
        <f t="shared" si="27"/>
        <v/>
      </c>
      <c r="AH207" s="144">
        <f t="shared" si="28"/>
        <v>0</v>
      </c>
      <c r="AI207" s="569">
        <f t="shared" si="29"/>
        <v>0</v>
      </c>
      <c r="AK207" s="665"/>
      <c r="AL207" s="191"/>
      <c r="AM207" s="659"/>
      <c r="AN207" s="662"/>
      <c r="AO207" s="84"/>
    </row>
    <row r="208" spans="1:41" hidden="1">
      <c r="A208" s="573"/>
      <c r="B208" s="13"/>
      <c r="C208" s="355" t="s">
        <v>1677</v>
      </c>
      <c r="D208" s="364" t="s">
        <v>1678</v>
      </c>
      <c r="E208" s="379" t="s">
        <v>108</v>
      </c>
      <c r="F208" s="8">
        <v>30</v>
      </c>
      <c r="G208" s="8"/>
      <c r="H208" s="413">
        <v>170</v>
      </c>
      <c r="I208" s="146">
        <f t="shared" si="30"/>
        <v>118.99999999999999</v>
      </c>
      <c r="J208" s="255">
        <f t="shared" si="31"/>
        <v>4.5769230769230766</v>
      </c>
      <c r="K208" s="8" t="s">
        <v>3145</v>
      </c>
      <c r="L208" s="655"/>
      <c r="M208" s="656" t="s">
        <v>1015</v>
      </c>
      <c r="N208" s="8" t="s">
        <v>10</v>
      </c>
      <c r="O208" s="426">
        <v>8.4239999999999995E-2</v>
      </c>
      <c r="P208" s="423">
        <v>3480</v>
      </c>
      <c r="Q208" s="439">
        <v>20500</v>
      </c>
      <c r="R208" s="656" t="s">
        <v>3503</v>
      </c>
      <c r="S208" s="656" t="s">
        <v>1015</v>
      </c>
      <c r="T208" s="447"/>
      <c r="U208" s="548" t="s">
        <v>5319</v>
      </c>
      <c r="V208" s="507" t="s">
        <v>3504</v>
      </c>
      <c r="W208" s="607" t="s">
        <v>6297</v>
      </c>
      <c r="X208" s="169"/>
      <c r="Y208" s="71" t="s">
        <v>1011</v>
      </c>
      <c r="Z208" s="656" t="s">
        <v>6594</v>
      </c>
      <c r="AA208" s="658">
        <f t="shared" si="22"/>
        <v>0</v>
      </c>
      <c r="AB208" s="145">
        <f t="shared" si="32"/>
        <v>0</v>
      </c>
      <c r="AC208" s="257">
        <f t="shared" si="23"/>
        <v>0</v>
      </c>
      <c r="AD208" s="142">
        <f t="shared" si="24"/>
        <v>0</v>
      </c>
      <c r="AE208" s="143">
        <f t="shared" si="25"/>
        <v>0</v>
      </c>
      <c r="AF208" s="144" t="str">
        <f t="shared" si="26"/>
        <v/>
      </c>
      <c r="AG208" s="144" t="str">
        <f t="shared" si="27"/>
        <v/>
      </c>
      <c r="AH208" s="144">
        <f t="shared" si="28"/>
        <v>0</v>
      </c>
      <c r="AI208" s="569">
        <f t="shared" si="29"/>
        <v>0</v>
      </c>
      <c r="AK208" s="18"/>
      <c r="AL208" s="191"/>
      <c r="AM208" s="659"/>
      <c r="AN208" s="662"/>
      <c r="AO208" s="84"/>
    </row>
    <row r="209" spans="1:41" hidden="1">
      <c r="A209" s="573"/>
      <c r="B209" s="13"/>
      <c r="C209" s="355" t="s">
        <v>1679</v>
      </c>
      <c r="D209" s="364" t="s">
        <v>1680</v>
      </c>
      <c r="E209" s="379" t="s">
        <v>108</v>
      </c>
      <c r="F209" s="8">
        <v>30</v>
      </c>
      <c r="G209" s="232"/>
      <c r="H209" s="413">
        <v>170</v>
      </c>
      <c r="I209" s="146">
        <f t="shared" si="30"/>
        <v>118.99999999999999</v>
      </c>
      <c r="J209" s="255">
        <f t="shared" si="31"/>
        <v>4.5769230769230766</v>
      </c>
      <c r="K209" s="8" t="s">
        <v>3145</v>
      </c>
      <c r="L209" s="655"/>
      <c r="M209" s="656" t="s">
        <v>1015</v>
      </c>
      <c r="N209" s="8" t="s">
        <v>10</v>
      </c>
      <c r="O209" s="426">
        <v>8.4239999999999995E-2</v>
      </c>
      <c r="P209" s="423">
        <v>3480</v>
      </c>
      <c r="Q209" s="439">
        <v>20500</v>
      </c>
      <c r="R209" s="656" t="s">
        <v>3505</v>
      </c>
      <c r="S209" s="656" t="s">
        <v>1015</v>
      </c>
      <c r="T209" s="447"/>
      <c r="U209" s="548" t="s">
        <v>5320</v>
      </c>
      <c r="V209" s="507" t="s">
        <v>3506</v>
      </c>
      <c r="W209" s="607" t="s">
        <v>6349</v>
      </c>
      <c r="X209" s="169"/>
      <c r="Y209" s="641" t="s">
        <v>1011</v>
      </c>
      <c r="Z209" s="656" t="s">
        <v>6594</v>
      </c>
      <c r="AA209" s="658">
        <f t="shared" si="22"/>
        <v>0</v>
      </c>
      <c r="AB209" s="145">
        <f t="shared" si="32"/>
        <v>0</v>
      </c>
      <c r="AC209" s="257">
        <f t="shared" si="23"/>
        <v>0</v>
      </c>
      <c r="AD209" s="142">
        <f t="shared" si="24"/>
        <v>0</v>
      </c>
      <c r="AE209" s="143">
        <f t="shared" si="25"/>
        <v>0</v>
      </c>
      <c r="AF209" s="144" t="str">
        <f t="shared" si="26"/>
        <v/>
      </c>
      <c r="AG209" s="144" t="str">
        <f t="shared" si="27"/>
        <v/>
      </c>
      <c r="AH209" s="144">
        <f t="shared" si="28"/>
        <v>0</v>
      </c>
      <c r="AI209" s="569">
        <f t="shared" si="29"/>
        <v>0</v>
      </c>
      <c r="AK209" s="18"/>
      <c r="AL209" s="191"/>
      <c r="AM209" s="659"/>
      <c r="AN209" s="662"/>
      <c r="AO209" s="84"/>
    </row>
    <row r="210" spans="1:41" ht="15.75" hidden="1">
      <c r="A210" s="5" t="s">
        <v>6069</v>
      </c>
      <c r="B210" s="13"/>
      <c r="C210" s="348"/>
      <c r="D210" s="348"/>
      <c r="E210" s="380"/>
      <c r="F210" s="10"/>
      <c r="G210" s="136"/>
      <c r="H210" s="413"/>
      <c r="I210" s="410"/>
      <c r="J210" s="565"/>
      <c r="K210" s="346"/>
      <c r="L210" s="655"/>
      <c r="M210" s="656"/>
      <c r="N210" s="417"/>
      <c r="O210" s="417"/>
      <c r="P210" s="423"/>
      <c r="Q210" s="439"/>
      <c r="R210" s="656" t="s">
        <v>1015</v>
      </c>
      <c r="S210" s="656" t="s">
        <v>1015</v>
      </c>
      <c r="T210" s="471"/>
      <c r="U210" s="505"/>
      <c r="V210" s="504"/>
      <c r="W210" s="471"/>
      <c r="X210" s="137"/>
      <c r="Y210" s="71" t="s">
        <v>1015</v>
      </c>
      <c r="Z210" s="656"/>
      <c r="AA210" s="668"/>
      <c r="AB210" s="195"/>
      <c r="AC210" s="142"/>
      <c r="AD210" s="142"/>
      <c r="AE210" s="143"/>
      <c r="AF210" s="144"/>
      <c r="AG210" s="144"/>
      <c r="AH210" s="144"/>
      <c r="AI210" s="569"/>
      <c r="AK210" s="665"/>
      <c r="AL210" s="191"/>
      <c r="AM210" s="659"/>
      <c r="AN210" s="662"/>
      <c r="AO210" s="84"/>
    </row>
    <row r="211" spans="1:41" hidden="1">
      <c r="A211" s="573"/>
      <c r="B211" s="13"/>
      <c r="C211" s="341" t="s">
        <v>1681</v>
      </c>
      <c r="D211" s="344" t="s">
        <v>1682</v>
      </c>
      <c r="E211" s="379" t="s">
        <v>108</v>
      </c>
      <c r="F211" s="8">
        <v>30</v>
      </c>
      <c r="G211" s="235"/>
      <c r="H211" s="413">
        <v>129</v>
      </c>
      <c r="I211" s="146">
        <f t="shared" si="30"/>
        <v>90.3</v>
      </c>
      <c r="J211" s="255">
        <f t="shared" si="31"/>
        <v>3.4730769230769232</v>
      </c>
      <c r="K211" s="8" t="s">
        <v>3207</v>
      </c>
      <c r="L211" s="655"/>
      <c r="M211" s="656" t="s">
        <v>6557</v>
      </c>
      <c r="N211" s="8" t="s">
        <v>3208</v>
      </c>
      <c r="O211" s="426">
        <v>5.1839999999999997E-2</v>
      </c>
      <c r="P211" s="423">
        <v>1920</v>
      </c>
      <c r="Q211" s="439">
        <v>18030</v>
      </c>
      <c r="R211" s="657" t="s">
        <v>3508</v>
      </c>
      <c r="S211" s="656" t="s">
        <v>1015</v>
      </c>
      <c r="T211" s="447"/>
      <c r="U211" s="548" t="s">
        <v>3509</v>
      </c>
      <c r="V211" s="522" t="s">
        <v>3510</v>
      </c>
      <c r="W211" s="610" t="s">
        <v>6347</v>
      </c>
      <c r="X211" s="169"/>
      <c r="Y211" s="71" t="s">
        <v>1011</v>
      </c>
      <c r="Z211" s="656" t="s">
        <v>6595</v>
      </c>
      <c r="AA211" s="658">
        <f t="shared" si="22"/>
        <v>0</v>
      </c>
      <c r="AB211" s="145">
        <f t="shared" si="32"/>
        <v>0</v>
      </c>
      <c r="AC211" s="257">
        <f t="shared" si="23"/>
        <v>0</v>
      </c>
      <c r="AD211" s="142">
        <f t="shared" si="24"/>
        <v>0</v>
      </c>
      <c r="AE211" s="143">
        <f t="shared" si="25"/>
        <v>0</v>
      </c>
      <c r="AF211" s="144" t="str">
        <f t="shared" si="26"/>
        <v/>
      </c>
      <c r="AG211" s="144">
        <f t="shared" si="27"/>
        <v>0</v>
      </c>
      <c r="AH211" s="144" t="str">
        <f t="shared" si="28"/>
        <v/>
      </c>
      <c r="AI211" s="569">
        <f t="shared" si="29"/>
        <v>0</v>
      </c>
      <c r="AK211" s="671"/>
      <c r="AL211" s="84"/>
      <c r="AM211" s="659"/>
      <c r="AN211" s="659"/>
      <c r="AO211" s="84"/>
    </row>
    <row r="212" spans="1:41" hidden="1">
      <c r="A212" s="573"/>
      <c r="B212" s="13"/>
      <c r="C212" s="355" t="s">
        <v>1683</v>
      </c>
      <c r="D212" s="364" t="s">
        <v>1684</v>
      </c>
      <c r="E212" s="379" t="s">
        <v>108</v>
      </c>
      <c r="F212" s="8">
        <v>30</v>
      </c>
      <c r="G212" s="8"/>
      <c r="H212" s="413">
        <v>170</v>
      </c>
      <c r="I212" s="146">
        <f t="shared" si="30"/>
        <v>118.99999999999999</v>
      </c>
      <c r="J212" s="255">
        <f t="shared" si="31"/>
        <v>4.5769230769230766</v>
      </c>
      <c r="K212" s="8" t="s">
        <v>3207</v>
      </c>
      <c r="L212" s="655"/>
      <c r="M212" s="656" t="s">
        <v>6557</v>
      </c>
      <c r="N212" s="8" t="s">
        <v>3208</v>
      </c>
      <c r="O212" s="426">
        <v>8.3654999999999993E-2</v>
      </c>
      <c r="P212" s="423">
        <v>3480</v>
      </c>
      <c r="Q212" s="439">
        <v>20500</v>
      </c>
      <c r="R212" s="656" t="s">
        <v>3382</v>
      </c>
      <c r="S212" s="656" t="s">
        <v>1015</v>
      </c>
      <c r="T212" s="447"/>
      <c r="U212" s="548" t="s">
        <v>5321</v>
      </c>
      <c r="V212" s="512" t="s">
        <v>3511</v>
      </c>
      <c r="W212" s="607" t="s">
        <v>6297</v>
      </c>
      <c r="X212" s="169"/>
      <c r="Y212" s="71" t="s">
        <v>1011</v>
      </c>
      <c r="Z212" s="656" t="s">
        <v>6595</v>
      </c>
      <c r="AA212" s="658">
        <f t="shared" si="22"/>
        <v>0</v>
      </c>
      <c r="AB212" s="145">
        <f t="shared" si="32"/>
        <v>0</v>
      </c>
      <c r="AC212" s="257">
        <f t="shared" si="23"/>
        <v>0</v>
      </c>
      <c r="AD212" s="142">
        <f t="shared" si="24"/>
        <v>0</v>
      </c>
      <c r="AE212" s="143">
        <f t="shared" si="25"/>
        <v>0</v>
      </c>
      <c r="AF212" s="144" t="str">
        <f t="shared" si="26"/>
        <v/>
      </c>
      <c r="AG212" s="144">
        <f t="shared" si="27"/>
        <v>0</v>
      </c>
      <c r="AH212" s="144" t="str">
        <f t="shared" si="28"/>
        <v/>
      </c>
      <c r="AI212" s="569">
        <f t="shared" si="29"/>
        <v>0</v>
      </c>
      <c r="AK212" s="18"/>
      <c r="AL212" s="191"/>
      <c r="AM212" s="659"/>
      <c r="AN212" s="662"/>
      <c r="AO212" s="84"/>
    </row>
    <row r="213" spans="1:41" hidden="1">
      <c r="A213" s="573"/>
      <c r="B213" s="13"/>
      <c r="C213" s="341" t="s">
        <v>1685</v>
      </c>
      <c r="D213" s="341" t="s">
        <v>1686</v>
      </c>
      <c r="E213" s="379" t="s">
        <v>108</v>
      </c>
      <c r="F213" s="8">
        <v>30</v>
      </c>
      <c r="G213" s="8"/>
      <c r="H213" s="413">
        <v>149</v>
      </c>
      <c r="I213" s="146">
        <f t="shared" si="30"/>
        <v>104.3</v>
      </c>
      <c r="J213" s="255">
        <f t="shared" si="31"/>
        <v>4.0115384615384615</v>
      </c>
      <c r="K213" s="8" t="s">
        <v>3207</v>
      </c>
      <c r="L213" s="655"/>
      <c r="M213" s="656" t="s">
        <v>6557</v>
      </c>
      <c r="N213" s="8" t="s">
        <v>3208</v>
      </c>
      <c r="O213" s="426">
        <v>6.4399999999999999E-2</v>
      </c>
      <c r="P213" s="423">
        <v>2400</v>
      </c>
      <c r="Q213" s="439">
        <v>17550</v>
      </c>
      <c r="R213" s="657" t="s">
        <v>3512</v>
      </c>
      <c r="S213" s="657" t="s">
        <v>3315</v>
      </c>
      <c r="T213" s="447"/>
      <c r="U213" s="549" t="s">
        <v>3513</v>
      </c>
      <c r="V213" s="510" t="s">
        <v>3514</v>
      </c>
      <c r="W213" s="607" t="s">
        <v>6297</v>
      </c>
      <c r="X213" s="169"/>
      <c r="Y213" s="71" t="s">
        <v>6649</v>
      </c>
      <c r="Z213" s="656" t="s">
        <v>6595</v>
      </c>
      <c r="AA213" s="658">
        <f t="shared" si="22"/>
        <v>0</v>
      </c>
      <c r="AB213" s="145">
        <f t="shared" si="32"/>
        <v>0</v>
      </c>
      <c r="AC213" s="257">
        <f t="shared" si="23"/>
        <v>0</v>
      </c>
      <c r="AD213" s="142">
        <f t="shared" si="24"/>
        <v>0</v>
      </c>
      <c r="AE213" s="143">
        <f t="shared" si="25"/>
        <v>0</v>
      </c>
      <c r="AF213" s="144" t="str">
        <f t="shared" si="26"/>
        <v/>
      </c>
      <c r="AG213" s="144">
        <f t="shared" si="27"/>
        <v>0</v>
      </c>
      <c r="AH213" s="144" t="str">
        <f t="shared" si="28"/>
        <v/>
      </c>
      <c r="AI213" s="569">
        <f t="shared" si="29"/>
        <v>0</v>
      </c>
      <c r="AK213" s="18"/>
      <c r="AL213" s="191"/>
      <c r="AM213" s="659"/>
      <c r="AN213" s="662"/>
      <c r="AO213" s="84"/>
    </row>
    <row r="214" spans="1:41" hidden="1">
      <c r="A214" s="573"/>
      <c r="B214" s="13"/>
      <c r="C214" s="341" t="s">
        <v>1687</v>
      </c>
      <c r="D214" s="341" t="s">
        <v>1688</v>
      </c>
      <c r="E214" s="379" t="s">
        <v>1689</v>
      </c>
      <c r="F214" s="8">
        <v>18</v>
      </c>
      <c r="G214" s="8"/>
      <c r="H214" s="413">
        <v>185</v>
      </c>
      <c r="I214" s="146">
        <f t="shared" si="30"/>
        <v>129.5</v>
      </c>
      <c r="J214" s="255">
        <f t="shared" si="31"/>
        <v>4.9807692307692308</v>
      </c>
      <c r="K214" s="8" t="s">
        <v>3207</v>
      </c>
      <c r="L214" s="655"/>
      <c r="M214" s="656" t="s">
        <v>6557</v>
      </c>
      <c r="N214" s="8" t="s">
        <v>3208</v>
      </c>
      <c r="O214" s="426">
        <v>7.4249999999999997E-2</v>
      </c>
      <c r="P214" s="423">
        <v>2520</v>
      </c>
      <c r="Q214" s="439">
        <v>20544</v>
      </c>
      <c r="R214" s="656" t="s">
        <v>3515</v>
      </c>
      <c r="S214" s="657" t="s">
        <v>3446</v>
      </c>
      <c r="T214" s="447"/>
      <c r="U214" s="549" t="s">
        <v>5322</v>
      </c>
      <c r="V214" s="529" t="s">
        <v>3516</v>
      </c>
      <c r="W214" s="607" t="s">
        <v>6297</v>
      </c>
      <c r="X214" s="169"/>
      <c r="Y214" s="71" t="s">
        <v>6572</v>
      </c>
      <c r="Z214" s="656" t="s">
        <v>6595</v>
      </c>
      <c r="AA214" s="658">
        <f t="shared" si="22"/>
        <v>0</v>
      </c>
      <c r="AB214" s="145">
        <f t="shared" si="32"/>
        <v>0</v>
      </c>
      <c r="AC214" s="257">
        <f t="shared" si="23"/>
        <v>0</v>
      </c>
      <c r="AD214" s="142">
        <f t="shared" si="24"/>
        <v>0</v>
      </c>
      <c r="AE214" s="143">
        <f t="shared" si="25"/>
        <v>0</v>
      </c>
      <c r="AF214" s="144" t="str">
        <f t="shared" si="26"/>
        <v/>
      </c>
      <c r="AG214" s="144">
        <f t="shared" si="27"/>
        <v>0</v>
      </c>
      <c r="AH214" s="144" t="str">
        <f t="shared" si="28"/>
        <v/>
      </c>
      <c r="AI214" s="569">
        <f t="shared" si="29"/>
        <v>0</v>
      </c>
      <c r="AK214" s="665"/>
      <c r="AL214" s="191"/>
      <c r="AM214" s="659"/>
      <c r="AN214" s="662"/>
      <c r="AO214" s="84"/>
    </row>
    <row r="215" spans="1:41" hidden="1">
      <c r="A215" s="573"/>
      <c r="B215" s="13"/>
      <c r="C215" s="341" t="s">
        <v>1690</v>
      </c>
      <c r="D215" s="341" t="s">
        <v>1691</v>
      </c>
      <c r="E215" s="379" t="s">
        <v>1692</v>
      </c>
      <c r="F215" s="8">
        <v>9</v>
      </c>
      <c r="G215" s="8"/>
      <c r="H215" s="413">
        <v>378</v>
      </c>
      <c r="I215" s="146">
        <f t="shared" si="30"/>
        <v>264.59999999999997</v>
      </c>
      <c r="J215" s="255">
        <f t="shared" si="31"/>
        <v>10.176923076923076</v>
      </c>
      <c r="K215" s="8" t="s">
        <v>3207</v>
      </c>
      <c r="L215" s="655"/>
      <c r="M215" s="656" t="s">
        <v>6557</v>
      </c>
      <c r="N215" s="8" t="s">
        <v>3208</v>
      </c>
      <c r="O215" s="426">
        <v>7.2764999999999996E-2</v>
      </c>
      <c r="P215" s="433">
        <v>1440</v>
      </c>
      <c r="Q215" s="439">
        <v>15000</v>
      </c>
      <c r="R215" s="656" t="s">
        <v>3517</v>
      </c>
      <c r="S215" s="657" t="s">
        <v>3160</v>
      </c>
      <c r="T215" s="447"/>
      <c r="U215" s="553" t="s">
        <v>3518</v>
      </c>
      <c r="V215" s="533" t="s">
        <v>3519</v>
      </c>
      <c r="W215" s="607" t="s">
        <v>6297</v>
      </c>
      <c r="X215" s="169"/>
      <c r="Y215" s="641" t="s">
        <v>1011</v>
      </c>
      <c r="Z215" s="656" t="s">
        <v>6595</v>
      </c>
      <c r="AA215" s="658">
        <f t="shared" ref="AA215" si="33">(X215*F215*I215)</f>
        <v>0</v>
      </c>
      <c r="AB215" s="145">
        <f t="shared" si="32"/>
        <v>0</v>
      </c>
      <c r="AC215" s="257">
        <f t="shared" ref="AC215" si="34">(X215*J215*F215)</f>
        <v>0</v>
      </c>
      <c r="AD215" s="142">
        <f t="shared" ref="AD215" si="35">(X215*Q215/1000)</f>
        <v>0</v>
      </c>
      <c r="AE215" s="143">
        <f t="shared" ref="AE215" si="36">(X215*O215)</f>
        <v>0</v>
      </c>
      <c r="AF215" s="144" t="str">
        <f t="shared" ref="AF215" si="37">IF(N215="1.1G",(P215/1000)*X215,"")</f>
        <v/>
      </c>
      <c r="AG215" s="144">
        <f t="shared" ref="AG215" si="38">IF(N215="1.3G",(P215/1000)*X215,"")</f>
        <v>0</v>
      </c>
      <c r="AH215" s="144" t="str">
        <f t="shared" ref="AH215" si="39">IF(N215="1.4G",(P215/1000)*X215,"")</f>
        <v/>
      </c>
      <c r="AI215" s="569">
        <f t="shared" ref="AI215" si="40">SUM(AF215:AH215)</f>
        <v>0</v>
      </c>
      <c r="AK215" s="18"/>
      <c r="AL215" s="191"/>
      <c r="AM215" s="659"/>
      <c r="AN215" s="659"/>
      <c r="AO215" s="84"/>
    </row>
    <row r="216" spans="1:41" ht="15.75" hidden="1">
      <c r="A216" s="5" t="s">
        <v>6070</v>
      </c>
      <c r="B216" s="13"/>
      <c r="C216" s="348"/>
      <c r="D216" s="348"/>
      <c r="E216" s="380"/>
      <c r="F216" s="10"/>
      <c r="G216" s="8"/>
      <c r="H216" s="413"/>
      <c r="I216" s="410"/>
      <c r="J216" s="565"/>
      <c r="K216" s="346"/>
      <c r="L216" s="655"/>
      <c r="M216" s="656"/>
      <c r="N216" s="417"/>
      <c r="O216" s="417"/>
      <c r="P216" s="423"/>
      <c r="Q216" s="439"/>
      <c r="R216" s="656" t="s">
        <v>1015</v>
      </c>
      <c r="S216" s="656" t="s">
        <v>1015</v>
      </c>
      <c r="T216" s="471"/>
      <c r="U216" s="505"/>
      <c r="V216" s="504"/>
      <c r="W216" s="471"/>
      <c r="X216" s="137"/>
      <c r="Y216" s="71" t="s">
        <v>1015</v>
      </c>
      <c r="Z216" s="656"/>
      <c r="AA216" s="668"/>
      <c r="AB216" s="195"/>
      <c r="AC216" s="142"/>
      <c r="AD216" s="142"/>
      <c r="AE216" s="143"/>
      <c r="AF216" s="144"/>
      <c r="AG216" s="144"/>
      <c r="AH216" s="144"/>
      <c r="AI216" s="569"/>
      <c r="AK216" s="671"/>
      <c r="AL216" s="84"/>
      <c r="AM216" s="659"/>
      <c r="AN216" s="659"/>
      <c r="AO216" s="84"/>
    </row>
    <row r="217" spans="1:41" hidden="1">
      <c r="B217" s="13">
        <v>203</v>
      </c>
      <c r="C217" s="341" t="s">
        <v>1693</v>
      </c>
      <c r="D217" s="341" t="s">
        <v>1694</v>
      </c>
      <c r="E217" s="379" t="s">
        <v>1695</v>
      </c>
      <c r="F217" s="8">
        <v>36</v>
      </c>
      <c r="G217" s="8"/>
      <c r="H217" s="412">
        <v>220</v>
      </c>
      <c r="I217" s="146">
        <f t="shared" ref="I217:I280" si="41">(H217)*$G$20</f>
        <v>154</v>
      </c>
      <c r="J217" s="255">
        <f t="shared" ref="J217:J280" si="42">(I217/$J$19)</f>
        <v>5.9230769230769234</v>
      </c>
      <c r="K217" s="8" t="s">
        <v>3207</v>
      </c>
      <c r="L217" s="655"/>
      <c r="M217" s="656" t="s">
        <v>1015</v>
      </c>
      <c r="N217" s="8" t="s">
        <v>3208</v>
      </c>
      <c r="O217" s="426">
        <v>4.641E-2</v>
      </c>
      <c r="P217" s="423">
        <v>2592</v>
      </c>
      <c r="Q217" s="443">
        <v>15000</v>
      </c>
      <c r="R217" s="657" t="s">
        <v>3160</v>
      </c>
      <c r="S217" s="656" t="s">
        <v>1015</v>
      </c>
      <c r="T217" s="447">
        <v>45</v>
      </c>
      <c r="U217" s="554" t="s">
        <v>3520</v>
      </c>
      <c r="V217" s="537" t="s">
        <v>3521</v>
      </c>
      <c r="W217" s="610" t="s">
        <v>6350</v>
      </c>
      <c r="X217" s="169"/>
      <c r="Y217" s="71" t="s">
        <v>1011</v>
      </c>
      <c r="Z217" s="656" t="s">
        <v>6594</v>
      </c>
      <c r="AA217" s="658">
        <f t="shared" ref="AA217:AA280" si="43">(X217*F217*I217)</f>
        <v>0</v>
      </c>
      <c r="AB217" s="145">
        <f t="shared" ref="AB217:AB280" si="44">(AA217*1.21)</f>
        <v>0</v>
      </c>
      <c r="AC217" s="257">
        <f t="shared" ref="AC217:AC280" si="45">(X217*J217*F217)</f>
        <v>0</v>
      </c>
      <c r="AD217" s="142">
        <f t="shared" ref="AD217:AD280" si="46">(X217*Q217/1000)</f>
        <v>0</v>
      </c>
      <c r="AE217" s="143">
        <f t="shared" ref="AE217:AE280" si="47">(X217*O217)</f>
        <v>0</v>
      </c>
      <c r="AF217" s="144" t="str">
        <f t="shared" ref="AF217:AF280" si="48">IF(N217="1.1G",(P217/1000)*X217,"")</f>
        <v/>
      </c>
      <c r="AG217" s="144">
        <f t="shared" ref="AG217:AG280" si="49">IF(N217="1.3G",(P217/1000)*X217,"")</f>
        <v>0</v>
      </c>
      <c r="AH217" s="144" t="str">
        <f t="shared" ref="AH217:AH280" si="50">IF(N217="1.4G",(P217/1000)*X217,"")</f>
        <v/>
      </c>
      <c r="AI217" s="569">
        <f t="shared" ref="AI217:AI280" si="51">SUM(AF217:AH217)</f>
        <v>0</v>
      </c>
      <c r="AK217" s="671"/>
      <c r="AL217" s="84"/>
      <c r="AM217" s="659"/>
      <c r="AN217" s="659"/>
      <c r="AO217" s="84"/>
    </row>
    <row r="218" spans="1:41" hidden="1">
      <c r="B218" s="13">
        <v>203</v>
      </c>
      <c r="C218" s="341" t="s">
        <v>1696</v>
      </c>
      <c r="D218" s="341" t="s">
        <v>1697</v>
      </c>
      <c r="E218" s="379" t="s">
        <v>1660</v>
      </c>
      <c r="F218" s="8">
        <v>24</v>
      </c>
      <c r="G218" s="8"/>
      <c r="H218" s="412">
        <v>329</v>
      </c>
      <c r="I218" s="146">
        <f t="shared" si="41"/>
        <v>230.29999999999998</v>
      </c>
      <c r="J218" s="255">
        <f t="shared" si="42"/>
        <v>8.8576923076923073</v>
      </c>
      <c r="K218" s="8" t="s">
        <v>3207</v>
      </c>
      <c r="L218" s="655"/>
      <c r="M218" s="656" t="s">
        <v>1015</v>
      </c>
      <c r="N218" s="8" t="s">
        <v>3208</v>
      </c>
      <c r="O218" s="426">
        <v>7.7049999999999993E-2</v>
      </c>
      <c r="P218" s="423">
        <v>2304</v>
      </c>
      <c r="Q218" s="443">
        <v>15000</v>
      </c>
      <c r="R218" s="657" t="s">
        <v>3523</v>
      </c>
      <c r="S218" s="656" t="s">
        <v>1015</v>
      </c>
      <c r="T218" s="447">
        <v>45</v>
      </c>
      <c r="U218" s="554" t="s">
        <v>3524</v>
      </c>
      <c r="V218" s="537" t="s">
        <v>3525</v>
      </c>
      <c r="W218" s="610" t="s">
        <v>6350</v>
      </c>
      <c r="X218" s="169"/>
      <c r="Y218" s="71" t="s">
        <v>1011</v>
      </c>
      <c r="Z218" s="656" t="s">
        <v>6594</v>
      </c>
      <c r="AA218" s="658">
        <f t="shared" si="43"/>
        <v>0</v>
      </c>
      <c r="AB218" s="145">
        <f t="shared" si="44"/>
        <v>0</v>
      </c>
      <c r="AC218" s="257">
        <f t="shared" si="45"/>
        <v>0</v>
      </c>
      <c r="AD218" s="142">
        <f t="shared" si="46"/>
        <v>0</v>
      </c>
      <c r="AE218" s="143">
        <f t="shared" si="47"/>
        <v>0</v>
      </c>
      <c r="AF218" s="144" t="str">
        <f t="shared" si="48"/>
        <v/>
      </c>
      <c r="AG218" s="144">
        <f t="shared" si="49"/>
        <v>0</v>
      </c>
      <c r="AH218" s="144" t="str">
        <f t="shared" si="50"/>
        <v/>
      </c>
      <c r="AI218" s="569">
        <f t="shared" si="51"/>
        <v>0</v>
      </c>
      <c r="AK218" s="671"/>
      <c r="AL218" s="84"/>
      <c r="AM218" s="659"/>
      <c r="AN218" s="659"/>
      <c r="AO218" s="84"/>
    </row>
    <row r="219" spans="1:41" ht="15.75" hidden="1">
      <c r="A219" s="5" t="s">
        <v>6071</v>
      </c>
      <c r="B219" s="13"/>
      <c r="C219" s="348"/>
      <c r="D219" s="348"/>
      <c r="E219" s="380"/>
      <c r="F219" s="10"/>
      <c r="G219" s="8"/>
      <c r="H219" s="413"/>
      <c r="I219" s="410"/>
      <c r="J219" s="565"/>
      <c r="K219" s="346"/>
      <c r="L219" s="655"/>
      <c r="M219" s="656"/>
      <c r="N219" s="417"/>
      <c r="O219" s="417"/>
      <c r="P219" s="410"/>
      <c r="Q219" s="439"/>
      <c r="R219" s="656" t="s">
        <v>1015</v>
      </c>
      <c r="S219" s="656" t="s">
        <v>1015</v>
      </c>
      <c r="T219" s="471"/>
      <c r="U219" s="505"/>
      <c r="V219" s="504"/>
      <c r="W219" s="471"/>
      <c r="X219" s="137"/>
      <c r="Y219" s="71" t="s">
        <v>1015</v>
      </c>
      <c r="Z219" s="656"/>
      <c r="AA219" s="668"/>
      <c r="AB219" s="195"/>
      <c r="AC219" s="142"/>
      <c r="AD219" s="142"/>
      <c r="AE219" s="143"/>
      <c r="AF219" s="144"/>
      <c r="AG219" s="144"/>
      <c r="AH219" s="144"/>
      <c r="AI219" s="569"/>
      <c r="AK219" s="671"/>
      <c r="AL219" s="84"/>
      <c r="AM219" s="659"/>
      <c r="AN219" s="659"/>
      <c r="AO219" s="84"/>
    </row>
    <row r="220" spans="1:41" hidden="1">
      <c r="A220" s="573"/>
      <c r="B220" s="13">
        <v>156</v>
      </c>
      <c r="C220" s="341" t="s">
        <v>1698</v>
      </c>
      <c r="D220" s="341" t="s">
        <v>314</v>
      </c>
      <c r="E220" s="379" t="s">
        <v>315</v>
      </c>
      <c r="F220" s="8">
        <v>12</v>
      </c>
      <c r="G220" s="8"/>
      <c r="H220" s="413">
        <v>405</v>
      </c>
      <c r="I220" s="146">
        <f t="shared" si="41"/>
        <v>283.5</v>
      </c>
      <c r="J220" s="255">
        <f t="shared" si="42"/>
        <v>10.903846153846153</v>
      </c>
      <c r="K220" s="8" t="s">
        <v>3526</v>
      </c>
      <c r="L220" s="677"/>
      <c r="M220" s="656" t="s">
        <v>1015</v>
      </c>
      <c r="N220" s="8" t="s">
        <v>3208</v>
      </c>
      <c r="O220" s="426">
        <v>9.2663999999999996E-2</v>
      </c>
      <c r="P220" s="423">
        <v>3960</v>
      </c>
      <c r="Q220" s="439">
        <v>12000</v>
      </c>
      <c r="R220" s="656" t="s">
        <v>3527</v>
      </c>
      <c r="S220" s="656" t="s">
        <v>1015</v>
      </c>
      <c r="T220" s="448"/>
      <c r="U220" s="548" t="s">
        <v>3528</v>
      </c>
      <c r="V220" s="523" t="s">
        <v>3529</v>
      </c>
      <c r="W220" s="608" t="s">
        <v>6351</v>
      </c>
      <c r="X220" s="169"/>
      <c r="Y220" s="71" t="s">
        <v>6572</v>
      </c>
      <c r="Z220" s="656" t="s">
        <v>6594</v>
      </c>
      <c r="AA220" s="658">
        <f t="shared" si="43"/>
        <v>0</v>
      </c>
      <c r="AB220" s="145">
        <f t="shared" si="44"/>
        <v>0</v>
      </c>
      <c r="AC220" s="257">
        <f t="shared" si="45"/>
        <v>0</v>
      </c>
      <c r="AD220" s="142">
        <f t="shared" si="46"/>
        <v>0</v>
      </c>
      <c r="AE220" s="143">
        <f t="shared" si="47"/>
        <v>0</v>
      </c>
      <c r="AF220" s="144" t="str">
        <f t="shared" si="48"/>
        <v/>
      </c>
      <c r="AG220" s="144">
        <f t="shared" si="49"/>
        <v>0</v>
      </c>
      <c r="AH220" s="144" t="str">
        <f t="shared" si="50"/>
        <v/>
      </c>
      <c r="AI220" s="569">
        <f t="shared" si="51"/>
        <v>0</v>
      </c>
      <c r="AK220" s="671"/>
      <c r="AL220" s="84"/>
      <c r="AM220" s="659"/>
      <c r="AN220" s="659"/>
      <c r="AO220" s="84"/>
    </row>
    <row r="221" spans="1:41" ht="15.75" hidden="1">
      <c r="A221" s="5" t="s">
        <v>6072</v>
      </c>
      <c r="B221" s="13"/>
      <c r="C221" s="348"/>
      <c r="D221" s="348"/>
      <c r="E221" s="380"/>
      <c r="F221" s="10"/>
      <c r="G221" s="233"/>
      <c r="H221" s="413"/>
      <c r="I221" s="410"/>
      <c r="J221" s="565"/>
      <c r="K221" s="346"/>
      <c r="L221" s="655"/>
      <c r="M221" s="656"/>
      <c r="N221" s="417"/>
      <c r="O221" s="417"/>
      <c r="P221" s="410"/>
      <c r="Q221" s="439"/>
      <c r="R221" s="656" t="s">
        <v>1015</v>
      </c>
      <c r="S221" s="656" t="s">
        <v>1015</v>
      </c>
      <c r="T221" s="471"/>
      <c r="U221" s="505"/>
      <c r="V221" s="504"/>
      <c r="W221" s="471"/>
      <c r="X221" s="137"/>
      <c r="Y221" s="71" t="s">
        <v>1015</v>
      </c>
      <c r="Z221" s="656"/>
      <c r="AA221" s="668"/>
      <c r="AB221" s="195"/>
      <c r="AC221" s="142"/>
      <c r="AD221" s="142"/>
      <c r="AE221" s="143"/>
      <c r="AF221" s="144"/>
      <c r="AG221" s="144"/>
      <c r="AH221" s="144"/>
      <c r="AI221" s="569"/>
      <c r="AK221" s="671"/>
      <c r="AL221" s="84"/>
      <c r="AM221" s="659"/>
      <c r="AN221" s="659"/>
      <c r="AO221" s="84"/>
    </row>
    <row r="222" spans="1:41" hidden="1">
      <c r="A222" s="573"/>
      <c r="B222" s="13">
        <v>204</v>
      </c>
      <c r="C222" s="341" t="s">
        <v>1699</v>
      </c>
      <c r="D222" s="341" t="s">
        <v>1700</v>
      </c>
      <c r="E222" s="379" t="s">
        <v>1701</v>
      </c>
      <c r="F222" s="8">
        <v>6</v>
      </c>
      <c r="G222" s="136"/>
      <c r="H222" s="413">
        <v>476</v>
      </c>
      <c r="I222" s="146">
        <f t="shared" si="41"/>
        <v>333.2</v>
      </c>
      <c r="J222" s="255">
        <f t="shared" si="42"/>
        <v>12.815384615384614</v>
      </c>
      <c r="K222" s="8" t="s">
        <v>3145</v>
      </c>
      <c r="L222" s="655"/>
      <c r="M222" s="656" t="s">
        <v>1015</v>
      </c>
      <c r="N222" s="8" t="s">
        <v>10</v>
      </c>
      <c r="O222" s="426">
        <v>3.4741500000000002E-2</v>
      </c>
      <c r="P222" s="423">
        <v>3110.3999999999996</v>
      </c>
      <c r="Q222" s="439">
        <v>13900</v>
      </c>
      <c r="R222" s="656" t="s">
        <v>3530</v>
      </c>
      <c r="S222" s="657" t="s">
        <v>3130</v>
      </c>
      <c r="T222" s="447"/>
      <c r="U222" s="549" t="s">
        <v>5323</v>
      </c>
      <c r="V222" s="522" t="s">
        <v>3531</v>
      </c>
      <c r="W222" s="610" t="s">
        <v>6352</v>
      </c>
      <c r="X222" s="169"/>
      <c r="Y222" s="71" t="s">
        <v>1012</v>
      </c>
      <c r="Z222" s="656" t="s">
        <v>6599</v>
      </c>
      <c r="AA222" s="658">
        <f t="shared" si="43"/>
        <v>0</v>
      </c>
      <c r="AB222" s="145">
        <f t="shared" si="44"/>
        <v>0</v>
      </c>
      <c r="AC222" s="257">
        <f t="shared" si="45"/>
        <v>0</v>
      </c>
      <c r="AD222" s="142">
        <f t="shared" si="46"/>
        <v>0</v>
      </c>
      <c r="AE222" s="143">
        <f t="shared" si="47"/>
        <v>0</v>
      </c>
      <c r="AF222" s="144" t="str">
        <f t="shared" si="48"/>
        <v/>
      </c>
      <c r="AG222" s="144" t="str">
        <f t="shared" si="49"/>
        <v/>
      </c>
      <c r="AH222" s="144">
        <f t="shared" si="50"/>
        <v>0</v>
      </c>
      <c r="AI222" s="569">
        <f t="shared" si="51"/>
        <v>0</v>
      </c>
      <c r="AK222" s="671"/>
      <c r="AL222" s="84"/>
      <c r="AM222" s="659"/>
      <c r="AN222" s="659"/>
      <c r="AO222" s="84"/>
    </row>
    <row r="223" spans="1:41" hidden="1">
      <c r="A223" s="573"/>
      <c r="B223" s="13">
        <v>205</v>
      </c>
      <c r="C223" s="341" t="s">
        <v>1702</v>
      </c>
      <c r="D223" s="341" t="s">
        <v>1703</v>
      </c>
      <c r="E223" s="379" t="s">
        <v>1701</v>
      </c>
      <c r="F223" s="8">
        <v>6</v>
      </c>
      <c r="G223" s="235"/>
      <c r="H223" s="413">
        <v>476</v>
      </c>
      <c r="I223" s="146">
        <f t="shared" si="41"/>
        <v>333.2</v>
      </c>
      <c r="J223" s="255">
        <f t="shared" si="42"/>
        <v>12.815384615384614</v>
      </c>
      <c r="K223" s="8" t="s">
        <v>3145</v>
      </c>
      <c r="L223" s="663"/>
      <c r="M223" s="656" t="s">
        <v>1015</v>
      </c>
      <c r="N223" s="8" t="s">
        <v>10</v>
      </c>
      <c r="O223" s="426">
        <v>3.4741500000000002E-2</v>
      </c>
      <c r="P223" s="423">
        <v>3110.3999999999996</v>
      </c>
      <c r="Q223" s="439">
        <v>13900</v>
      </c>
      <c r="R223" s="656" t="s">
        <v>3530</v>
      </c>
      <c r="S223" s="657" t="s">
        <v>3186</v>
      </c>
      <c r="T223" s="447"/>
      <c r="U223" s="549" t="s">
        <v>5323</v>
      </c>
      <c r="V223" s="522" t="s">
        <v>3531</v>
      </c>
      <c r="W223" s="610" t="s">
        <v>6352</v>
      </c>
      <c r="X223" s="169"/>
      <c r="Y223" s="71" t="s">
        <v>1012</v>
      </c>
      <c r="Z223" s="656" t="s">
        <v>6599</v>
      </c>
      <c r="AA223" s="658">
        <f t="shared" si="43"/>
        <v>0</v>
      </c>
      <c r="AB223" s="145">
        <f t="shared" si="44"/>
        <v>0</v>
      </c>
      <c r="AC223" s="257">
        <f t="shared" si="45"/>
        <v>0</v>
      </c>
      <c r="AD223" s="142">
        <f t="shared" si="46"/>
        <v>0</v>
      </c>
      <c r="AE223" s="143">
        <f t="shared" si="47"/>
        <v>0</v>
      </c>
      <c r="AF223" s="144" t="str">
        <f t="shared" si="48"/>
        <v/>
      </c>
      <c r="AG223" s="144" t="str">
        <f t="shared" si="49"/>
        <v/>
      </c>
      <c r="AH223" s="144">
        <f t="shared" si="50"/>
        <v>0</v>
      </c>
      <c r="AI223" s="569">
        <f t="shared" si="51"/>
        <v>0</v>
      </c>
      <c r="AK223" s="671"/>
      <c r="AL223" s="191"/>
      <c r="AM223" s="659"/>
      <c r="AN223" s="662"/>
      <c r="AO223" s="84"/>
    </row>
    <row r="224" spans="1:41" hidden="1">
      <c r="A224" s="573"/>
      <c r="B224" s="13">
        <v>204</v>
      </c>
      <c r="C224" s="353" t="s">
        <v>1704</v>
      </c>
      <c r="D224" s="341" t="s">
        <v>1705</v>
      </c>
      <c r="E224" s="379" t="s">
        <v>1701</v>
      </c>
      <c r="F224" s="8">
        <v>6</v>
      </c>
      <c r="G224" s="8"/>
      <c r="H224" s="413">
        <v>476</v>
      </c>
      <c r="I224" s="146">
        <f t="shared" si="41"/>
        <v>333.2</v>
      </c>
      <c r="J224" s="255">
        <f t="shared" si="42"/>
        <v>12.815384615384614</v>
      </c>
      <c r="K224" s="8" t="s">
        <v>3145</v>
      </c>
      <c r="L224" s="663"/>
      <c r="M224" s="656" t="s">
        <v>6557</v>
      </c>
      <c r="N224" s="8" t="s">
        <v>10</v>
      </c>
      <c r="O224" s="426">
        <v>3.4741500000000002E-2</v>
      </c>
      <c r="P224" s="423">
        <v>3110.3999999999996</v>
      </c>
      <c r="Q224" s="439">
        <v>13900</v>
      </c>
      <c r="R224" s="656" t="s">
        <v>3530</v>
      </c>
      <c r="S224" s="657" t="s">
        <v>3130</v>
      </c>
      <c r="T224" s="447"/>
      <c r="U224" s="548" t="s">
        <v>5324</v>
      </c>
      <c r="V224" s="522"/>
      <c r="W224" s="610" t="s">
        <v>6352</v>
      </c>
      <c r="X224" s="169"/>
      <c r="Y224" s="71" t="s">
        <v>1011</v>
      </c>
      <c r="Z224" s="656" t="s">
        <v>6595</v>
      </c>
      <c r="AA224" s="658">
        <f t="shared" si="43"/>
        <v>0</v>
      </c>
      <c r="AB224" s="145">
        <f t="shared" si="44"/>
        <v>0</v>
      </c>
      <c r="AC224" s="257">
        <f t="shared" si="45"/>
        <v>0</v>
      </c>
      <c r="AD224" s="142">
        <f t="shared" si="46"/>
        <v>0</v>
      </c>
      <c r="AE224" s="143">
        <f t="shared" si="47"/>
        <v>0</v>
      </c>
      <c r="AF224" s="144" t="str">
        <f t="shared" si="48"/>
        <v/>
      </c>
      <c r="AG224" s="144" t="str">
        <f t="shared" si="49"/>
        <v/>
      </c>
      <c r="AH224" s="144">
        <f t="shared" si="50"/>
        <v>0</v>
      </c>
      <c r="AI224" s="569">
        <f t="shared" si="51"/>
        <v>0</v>
      </c>
      <c r="AK224" s="671"/>
      <c r="AL224" s="666"/>
      <c r="AM224" s="659"/>
      <c r="AN224" s="659"/>
      <c r="AO224" s="84"/>
    </row>
    <row r="225" spans="1:41" hidden="1">
      <c r="A225" s="573"/>
      <c r="B225" s="13">
        <v>205</v>
      </c>
      <c r="C225" s="353" t="s">
        <v>1706</v>
      </c>
      <c r="D225" s="341" t="s">
        <v>1705</v>
      </c>
      <c r="E225" s="379" t="s">
        <v>1701</v>
      </c>
      <c r="F225" s="8">
        <v>6</v>
      </c>
      <c r="G225" s="8"/>
      <c r="H225" s="413">
        <v>476</v>
      </c>
      <c r="I225" s="146">
        <f t="shared" si="41"/>
        <v>333.2</v>
      </c>
      <c r="J225" s="255">
        <f t="shared" si="42"/>
        <v>12.815384615384614</v>
      </c>
      <c r="K225" s="8" t="s">
        <v>3145</v>
      </c>
      <c r="L225" s="663"/>
      <c r="M225" s="656" t="s">
        <v>1015</v>
      </c>
      <c r="N225" s="8" t="s">
        <v>10</v>
      </c>
      <c r="O225" s="426">
        <v>3.4741500000000002E-2</v>
      </c>
      <c r="P225" s="423">
        <v>3110.3999999999996</v>
      </c>
      <c r="Q225" s="439">
        <v>13900</v>
      </c>
      <c r="R225" s="656" t="s">
        <v>3530</v>
      </c>
      <c r="S225" s="657" t="s">
        <v>3186</v>
      </c>
      <c r="T225" s="447"/>
      <c r="U225" s="548" t="s">
        <v>5325</v>
      </c>
      <c r="V225" s="522"/>
      <c r="W225" s="610" t="s">
        <v>6352</v>
      </c>
      <c r="X225" s="169"/>
      <c r="Y225" s="71" t="s">
        <v>1011</v>
      </c>
      <c r="Z225" s="656" t="s">
        <v>6594</v>
      </c>
      <c r="AA225" s="658">
        <f t="shared" si="43"/>
        <v>0</v>
      </c>
      <c r="AB225" s="145">
        <f t="shared" si="44"/>
        <v>0</v>
      </c>
      <c r="AC225" s="257">
        <f t="shared" si="45"/>
        <v>0</v>
      </c>
      <c r="AD225" s="142">
        <f t="shared" si="46"/>
        <v>0</v>
      </c>
      <c r="AE225" s="143">
        <f t="shared" si="47"/>
        <v>0</v>
      </c>
      <c r="AF225" s="144" t="str">
        <f t="shared" si="48"/>
        <v/>
      </c>
      <c r="AG225" s="144" t="str">
        <f t="shared" si="49"/>
        <v/>
      </c>
      <c r="AH225" s="144">
        <f t="shared" si="50"/>
        <v>0</v>
      </c>
      <c r="AI225" s="569">
        <f t="shared" si="51"/>
        <v>0</v>
      </c>
      <c r="AK225" s="671"/>
      <c r="AL225" s="666"/>
      <c r="AM225" s="659"/>
      <c r="AN225" s="659"/>
      <c r="AO225" s="84"/>
    </row>
    <row r="226" spans="1:41" hidden="1">
      <c r="A226" s="573"/>
      <c r="B226" s="13"/>
      <c r="C226" s="352" t="s">
        <v>1707</v>
      </c>
      <c r="D226" s="352" t="s">
        <v>1708</v>
      </c>
      <c r="E226" s="343" t="s">
        <v>1709</v>
      </c>
      <c r="F226" s="402">
        <v>6</v>
      </c>
      <c r="G226" s="8"/>
      <c r="H226" s="412">
        <v>615</v>
      </c>
      <c r="I226" s="146">
        <f t="shared" si="41"/>
        <v>430.5</v>
      </c>
      <c r="J226" s="255">
        <f t="shared" si="42"/>
        <v>16.557692307692307</v>
      </c>
      <c r="K226" s="8" t="s">
        <v>3145</v>
      </c>
      <c r="L226" s="663"/>
      <c r="M226" s="656" t="s">
        <v>6557</v>
      </c>
      <c r="N226" s="8" t="s">
        <v>10</v>
      </c>
      <c r="O226" s="426">
        <v>5.0699999999999995E-2</v>
      </c>
      <c r="P226" s="423">
        <v>2851.2000000000003</v>
      </c>
      <c r="Q226" s="402">
        <v>17000</v>
      </c>
      <c r="R226" s="656" t="s">
        <v>3354</v>
      </c>
      <c r="S226" s="657" t="s">
        <v>3147</v>
      </c>
      <c r="T226" s="432"/>
      <c r="U226" s="548" t="s">
        <v>3533</v>
      </c>
      <c r="V226" s="507" t="s">
        <v>3534</v>
      </c>
      <c r="W226" s="610" t="s">
        <v>6353</v>
      </c>
      <c r="X226" s="169"/>
      <c r="Y226" s="71" t="s">
        <v>1011</v>
      </c>
      <c r="Z226" s="656" t="s">
        <v>6595</v>
      </c>
      <c r="AA226" s="658">
        <f t="shared" si="43"/>
        <v>0</v>
      </c>
      <c r="AB226" s="145">
        <f t="shared" si="44"/>
        <v>0</v>
      </c>
      <c r="AC226" s="257">
        <f t="shared" si="45"/>
        <v>0</v>
      </c>
      <c r="AD226" s="142">
        <f t="shared" si="46"/>
        <v>0</v>
      </c>
      <c r="AE226" s="143">
        <f t="shared" si="47"/>
        <v>0</v>
      </c>
      <c r="AF226" s="144" t="str">
        <f t="shared" si="48"/>
        <v/>
      </c>
      <c r="AG226" s="144" t="str">
        <f t="shared" si="49"/>
        <v/>
      </c>
      <c r="AH226" s="144">
        <f t="shared" si="50"/>
        <v>0</v>
      </c>
      <c r="AI226" s="569">
        <f t="shared" si="51"/>
        <v>0</v>
      </c>
      <c r="AK226" s="671"/>
      <c r="AL226" s="84"/>
      <c r="AM226" s="659"/>
      <c r="AN226" s="659"/>
      <c r="AO226" s="84"/>
    </row>
    <row r="227" spans="1:41" hidden="1">
      <c r="A227" s="573"/>
      <c r="B227" s="13"/>
      <c r="C227" s="352" t="s">
        <v>1710</v>
      </c>
      <c r="D227" s="352" t="s">
        <v>1711</v>
      </c>
      <c r="E227" s="343" t="s">
        <v>1709</v>
      </c>
      <c r="F227" s="402">
        <v>6</v>
      </c>
      <c r="G227" s="8"/>
      <c r="H227" s="412">
        <v>615</v>
      </c>
      <c r="I227" s="146">
        <f t="shared" si="41"/>
        <v>430.5</v>
      </c>
      <c r="J227" s="255">
        <f t="shared" si="42"/>
        <v>16.557692307692307</v>
      </c>
      <c r="K227" s="8" t="s">
        <v>3145</v>
      </c>
      <c r="L227" s="663"/>
      <c r="M227" s="656" t="s">
        <v>1015</v>
      </c>
      <c r="N227" s="8" t="s">
        <v>10</v>
      </c>
      <c r="O227" s="426">
        <v>5.0699999999999995E-2</v>
      </c>
      <c r="P227" s="423">
        <v>2851.2000000000003</v>
      </c>
      <c r="Q227" s="402">
        <v>17000</v>
      </c>
      <c r="R227" s="656" t="s">
        <v>3354</v>
      </c>
      <c r="S227" s="657" t="s">
        <v>3536</v>
      </c>
      <c r="T227" s="432"/>
      <c r="U227" s="548" t="s">
        <v>3537</v>
      </c>
      <c r="V227" s="507" t="s">
        <v>3534</v>
      </c>
      <c r="W227" s="610" t="s">
        <v>6353</v>
      </c>
      <c r="X227" s="169"/>
      <c r="Y227" s="71" t="s">
        <v>1011</v>
      </c>
      <c r="Z227" s="656" t="s">
        <v>6594</v>
      </c>
      <c r="AA227" s="658">
        <f t="shared" si="43"/>
        <v>0</v>
      </c>
      <c r="AB227" s="145">
        <f t="shared" si="44"/>
        <v>0</v>
      </c>
      <c r="AC227" s="257">
        <f t="shared" si="45"/>
        <v>0</v>
      </c>
      <c r="AD227" s="142">
        <f t="shared" si="46"/>
        <v>0</v>
      </c>
      <c r="AE227" s="143">
        <f t="shared" si="47"/>
        <v>0</v>
      </c>
      <c r="AF227" s="144" t="str">
        <f t="shared" si="48"/>
        <v/>
      </c>
      <c r="AG227" s="144" t="str">
        <f t="shared" si="49"/>
        <v/>
      </c>
      <c r="AH227" s="144">
        <f t="shared" si="50"/>
        <v>0</v>
      </c>
      <c r="AI227" s="569">
        <f t="shared" si="51"/>
        <v>0</v>
      </c>
      <c r="AK227" s="665"/>
      <c r="AL227" s="191"/>
      <c r="AM227" s="659"/>
      <c r="AN227" s="662"/>
      <c r="AO227" s="84"/>
    </row>
    <row r="228" spans="1:41" hidden="1">
      <c r="A228" s="573"/>
      <c r="B228" s="13"/>
      <c r="C228" s="341" t="s">
        <v>1712</v>
      </c>
      <c r="D228" s="341" t="s">
        <v>1713</v>
      </c>
      <c r="E228" s="343" t="s">
        <v>1714</v>
      </c>
      <c r="F228" s="402">
        <v>50</v>
      </c>
      <c r="G228" s="8"/>
      <c r="H228" s="413">
        <v>48</v>
      </c>
      <c r="I228" s="146">
        <f t="shared" si="41"/>
        <v>33.599999999999994</v>
      </c>
      <c r="J228" s="255">
        <f t="shared" si="42"/>
        <v>1.2923076923076922</v>
      </c>
      <c r="K228" s="8" t="s">
        <v>3145</v>
      </c>
      <c r="L228" s="663"/>
      <c r="M228" s="656" t="s">
        <v>6557</v>
      </c>
      <c r="N228" s="8" t="s">
        <v>10</v>
      </c>
      <c r="O228" s="426">
        <v>3.7440000000000001E-2</v>
      </c>
      <c r="P228" s="423">
        <v>950</v>
      </c>
      <c r="Q228" s="441">
        <v>20000</v>
      </c>
      <c r="R228" s="656" t="s">
        <v>3538</v>
      </c>
      <c r="S228" s="656" t="s">
        <v>1015</v>
      </c>
      <c r="T228" s="432"/>
      <c r="U228" s="548" t="s">
        <v>3539</v>
      </c>
      <c r="V228" s="507" t="s">
        <v>3540</v>
      </c>
      <c r="W228" s="610" t="s">
        <v>6354</v>
      </c>
      <c r="X228" s="169"/>
      <c r="Y228" s="71" t="s">
        <v>1011</v>
      </c>
      <c r="Z228" s="656" t="s">
        <v>6595</v>
      </c>
      <c r="AA228" s="658">
        <f t="shared" si="43"/>
        <v>0</v>
      </c>
      <c r="AB228" s="145">
        <f t="shared" si="44"/>
        <v>0</v>
      </c>
      <c r="AC228" s="257">
        <f t="shared" si="45"/>
        <v>0</v>
      </c>
      <c r="AD228" s="142">
        <f t="shared" si="46"/>
        <v>0</v>
      </c>
      <c r="AE228" s="143">
        <f t="shared" si="47"/>
        <v>0</v>
      </c>
      <c r="AF228" s="144" t="str">
        <f t="shared" si="48"/>
        <v/>
      </c>
      <c r="AG228" s="144" t="str">
        <f t="shared" si="49"/>
        <v/>
      </c>
      <c r="AH228" s="144">
        <f t="shared" si="50"/>
        <v>0</v>
      </c>
      <c r="AI228" s="569">
        <f t="shared" si="51"/>
        <v>0</v>
      </c>
      <c r="AK228" s="673"/>
      <c r="AL228" s="191"/>
      <c r="AM228" s="659"/>
      <c r="AN228" s="659"/>
      <c r="AO228" s="84"/>
    </row>
    <row r="229" spans="1:41" hidden="1">
      <c r="A229" s="335"/>
      <c r="B229" s="8">
        <v>27</v>
      </c>
      <c r="C229" s="346" t="s">
        <v>1715</v>
      </c>
      <c r="D229" s="364" t="s">
        <v>1716</v>
      </c>
      <c r="E229" s="396" t="s">
        <v>1717</v>
      </c>
      <c r="F229" s="402">
        <v>200</v>
      </c>
      <c r="G229" s="8"/>
      <c r="H229" s="410">
        <v>35</v>
      </c>
      <c r="I229" s="146">
        <f t="shared" si="41"/>
        <v>24.5</v>
      </c>
      <c r="J229" s="255">
        <f t="shared" si="42"/>
        <v>0.94230769230769229</v>
      </c>
      <c r="K229" s="8" t="s">
        <v>3145</v>
      </c>
      <c r="L229" s="98"/>
      <c r="M229" s="656" t="s">
        <v>6557</v>
      </c>
      <c r="N229" s="8" t="s">
        <v>10</v>
      </c>
      <c r="O229" s="426">
        <v>2.4149999999999998E-2</v>
      </c>
      <c r="P229" s="8">
        <v>600</v>
      </c>
      <c r="Q229" s="402">
        <v>5000</v>
      </c>
      <c r="R229" s="656" t="s">
        <v>1015</v>
      </c>
      <c r="S229" s="657" t="s">
        <v>3542</v>
      </c>
      <c r="T229" s="364"/>
      <c r="U229" s="548" t="s">
        <v>3543</v>
      </c>
      <c r="V229" s="507" t="s">
        <v>3544</v>
      </c>
      <c r="W229" s="611" t="s">
        <v>6355</v>
      </c>
      <c r="X229" s="169"/>
      <c r="Y229" s="71" t="s">
        <v>1011</v>
      </c>
      <c r="Z229" s="656" t="s">
        <v>6595</v>
      </c>
      <c r="AA229" s="658">
        <f t="shared" si="43"/>
        <v>0</v>
      </c>
      <c r="AB229" s="145">
        <f t="shared" si="44"/>
        <v>0</v>
      </c>
      <c r="AC229" s="257">
        <f t="shared" si="45"/>
        <v>0</v>
      </c>
      <c r="AD229" s="142">
        <f t="shared" si="46"/>
        <v>0</v>
      </c>
      <c r="AE229" s="143">
        <f t="shared" si="47"/>
        <v>0</v>
      </c>
      <c r="AF229" s="144" t="str">
        <f t="shared" si="48"/>
        <v/>
      </c>
      <c r="AG229" s="144" t="str">
        <f t="shared" si="49"/>
        <v/>
      </c>
      <c r="AH229" s="144">
        <f t="shared" si="50"/>
        <v>0</v>
      </c>
      <c r="AI229" s="569">
        <f t="shared" si="51"/>
        <v>0</v>
      </c>
      <c r="AK229" s="665"/>
      <c r="AL229" s="191"/>
      <c r="AM229" s="659"/>
      <c r="AN229" s="662"/>
      <c r="AO229" s="84"/>
    </row>
    <row r="230" spans="1:41" ht="15.75">
      <c r="A230" s="5" t="s">
        <v>6073</v>
      </c>
      <c r="B230" s="13"/>
      <c r="C230" s="348"/>
      <c r="D230" s="348"/>
      <c r="E230" s="380"/>
      <c r="F230" s="10"/>
      <c r="G230" s="8"/>
      <c r="H230" s="413"/>
      <c r="I230" s="410"/>
      <c r="J230" s="565"/>
      <c r="K230" s="346"/>
      <c r="L230" s="655"/>
      <c r="M230" s="656"/>
      <c r="N230" s="417"/>
      <c r="O230" s="417"/>
      <c r="P230" s="410"/>
      <c r="Q230" s="439"/>
      <c r="R230" s="656" t="s">
        <v>1015</v>
      </c>
      <c r="S230" s="656" t="s">
        <v>1015</v>
      </c>
      <c r="T230" s="471"/>
      <c r="U230" s="505"/>
      <c r="V230" s="538"/>
      <c r="W230" s="471"/>
      <c r="X230" s="137"/>
      <c r="Y230" s="71" t="s">
        <v>1015</v>
      </c>
      <c r="Z230" s="656" t="s">
        <v>6592</v>
      </c>
      <c r="AA230" s="668"/>
      <c r="AB230" s="195"/>
      <c r="AC230" s="142"/>
      <c r="AD230" s="142"/>
      <c r="AE230" s="143"/>
      <c r="AF230" s="144"/>
      <c r="AG230" s="144"/>
      <c r="AH230" s="144"/>
      <c r="AI230" s="569"/>
      <c r="AK230" s="673"/>
      <c r="AL230" s="191"/>
      <c r="AM230" s="659"/>
      <c r="AN230" s="659"/>
      <c r="AO230" s="84"/>
    </row>
    <row r="231" spans="1:41" ht="15.75" hidden="1">
      <c r="A231" s="5"/>
      <c r="B231" s="13">
        <v>165</v>
      </c>
      <c r="C231" s="356" t="s">
        <v>1718</v>
      </c>
      <c r="D231" s="343" t="s">
        <v>1719</v>
      </c>
      <c r="E231" s="396" t="s">
        <v>113</v>
      </c>
      <c r="F231" s="8">
        <v>100</v>
      </c>
      <c r="G231" s="8"/>
      <c r="H231" s="413">
        <v>60</v>
      </c>
      <c r="I231" s="146">
        <f t="shared" si="41"/>
        <v>42</v>
      </c>
      <c r="J231" s="255">
        <f t="shared" si="42"/>
        <v>1.6153846153846154</v>
      </c>
      <c r="K231" s="8" t="s">
        <v>3207</v>
      </c>
      <c r="L231" s="655"/>
      <c r="M231" s="656" t="s">
        <v>6557</v>
      </c>
      <c r="N231" s="8" t="s">
        <v>3208</v>
      </c>
      <c r="O231" s="426">
        <v>3.0869999999999998E-2</v>
      </c>
      <c r="P231" s="423">
        <v>1320</v>
      </c>
      <c r="Q231" s="439">
        <v>10480</v>
      </c>
      <c r="R231" s="657" t="s">
        <v>3134</v>
      </c>
      <c r="S231" s="656" t="s">
        <v>1015</v>
      </c>
      <c r="T231" s="471"/>
      <c r="U231" s="548" t="s">
        <v>5326</v>
      </c>
      <c r="V231" s="507" t="s">
        <v>3546</v>
      </c>
      <c r="W231" s="611" t="s">
        <v>6356</v>
      </c>
      <c r="X231" s="169"/>
      <c r="Y231" s="71" t="s">
        <v>1011</v>
      </c>
      <c r="Z231" s="656" t="s">
        <v>6595</v>
      </c>
      <c r="AA231" s="658">
        <f t="shared" si="43"/>
        <v>0</v>
      </c>
      <c r="AB231" s="145">
        <f t="shared" si="44"/>
        <v>0</v>
      </c>
      <c r="AC231" s="257">
        <f t="shared" si="45"/>
        <v>0</v>
      </c>
      <c r="AD231" s="142">
        <f t="shared" si="46"/>
        <v>0</v>
      </c>
      <c r="AE231" s="143">
        <f t="shared" si="47"/>
        <v>0</v>
      </c>
      <c r="AF231" s="144" t="str">
        <f t="shared" si="48"/>
        <v/>
      </c>
      <c r="AG231" s="144">
        <f t="shared" si="49"/>
        <v>0</v>
      </c>
      <c r="AH231" s="144" t="str">
        <f t="shared" si="50"/>
        <v/>
      </c>
      <c r="AI231" s="569">
        <f t="shared" si="51"/>
        <v>0</v>
      </c>
      <c r="AK231" s="673"/>
      <c r="AL231" s="191"/>
      <c r="AM231" s="659"/>
      <c r="AN231" s="659"/>
      <c r="AO231" s="84"/>
    </row>
    <row r="232" spans="1:41" hidden="1">
      <c r="A232" s="334"/>
      <c r="B232" s="8">
        <v>165</v>
      </c>
      <c r="C232" s="343" t="s">
        <v>1720</v>
      </c>
      <c r="D232" s="343" t="s">
        <v>1721</v>
      </c>
      <c r="E232" s="396" t="s">
        <v>1722</v>
      </c>
      <c r="F232" s="8">
        <v>90</v>
      </c>
      <c r="G232" s="8"/>
      <c r="H232" s="410">
        <v>71</v>
      </c>
      <c r="I232" s="146">
        <f t="shared" si="41"/>
        <v>49.699999999999996</v>
      </c>
      <c r="J232" s="255">
        <f t="shared" si="42"/>
        <v>1.9115384615384614</v>
      </c>
      <c r="K232" s="8" t="s">
        <v>3207</v>
      </c>
      <c r="L232" s="655"/>
      <c r="M232" s="656" t="s">
        <v>6557</v>
      </c>
      <c r="N232" s="8" t="s">
        <v>3208</v>
      </c>
      <c r="O232" s="426">
        <v>3.1247999999999998E-2</v>
      </c>
      <c r="P232" s="402">
        <v>1800</v>
      </c>
      <c r="Q232" s="439">
        <v>13400</v>
      </c>
      <c r="R232" s="657" t="s">
        <v>3134</v>
      </c>
      <c r="S232" s="656" t="s">
        <v>1015</v>
      </c>
      <c r="T232" s="471"/>
      <c r="U232" s="548" t="s">
        <v>3548</v>
      </c>
      <c r="V232" s="507" t="s">
        <v>3549</v>
      </c>
      <c r="W232" s="611" t="s">
        <v>6356</v>
      </c>
      <c r="X232" s="169"/>
      <c r="Y232" s="71" t="s">
        <v>1011</v>
      </c>
      <c r="Z232" s="656" t="s">
        <v>6595</v>
      </c>
      <c r="AA232" s="658">
        <f t="shared" si="43"/>
        <v>0</v>
      </c>
      <c r="AB232" s="145">
        <f t="shared" si="44"/>
        <v>0</v>
      </c>
      <c r="AC232" s="257">
        <f t="shared" si="45"/>
        <v>0</v>
      </c>
      <c r="AD232" s="142">
        <f t="shared" si="46"/>
        <v>0</v>
      </c>
      <c r="AE232" s="143">
        <f t="shared" si="47"/>
        <v>0</v>
      </c>
      <c r="AF232" s="144" t="str">
        <f t="shared" si="48"/>
        <v/>
      </c>
      <c r="AG232" s="144">
        <f t="shared" si="49"/>
        <v>0</v>
      </c>
      <c r="AH232" s="144" t="str">
        <f t="shared" si="50"/>
        <v/>
      </c>
      <c r="AI232" s="569">
        <f t="shared" si="51"/>
        <v>0</v>
      </c>
      <c r="AK232" s="18"/>
      <c r="AL232" s="191"/>
      <c r="AM232" s="659"/>
      <c r="AN232" s="659"/>
      <c r="AO232" s="84"/>
    </row>
    <row r="233" spans="1:41" hidden="1">
      <c r="A233" s="334"/>
      <c r="B233" s="8">
        <v>165</v>
      </c>
      <c r="C233" s="343" t="s">
        <v>1723</v>
      </c>
      <c r="D233" s="343" t="s">
        <v>1721</v>
      </c>
      <c r="E233" s="396" t="s">
        <v>1724</v>
      </c>
      <c r="F233" s="8">
        <v>180</v>
      </c>
      <c r="G233" s="136"/>
      <c r="H233" s="410">
        <v>35</v>
      </c>
      <c r="I233" s="146">
        <f t="shared" si="41"/>
        <v>24.5</v>
      </c>
      <c r="J233" s="255">
        <f t="shared" si="42"/>
        <v>0.94230769230769229</v>
      </c>
      <c r="K233" s="8" t="s">
        <v>3207</v>
      </c>
      <c r="L233" s="655"/>
      <c r="M233" s="656" t="s">
        <v>6557</v>
      </c>
      <c r="N233" s="8" t="s">
        <v>3208</v>
      </c>
      <c r="O233" s="426">
        <v>3.9199999999999999E-2</v>
      </c>
      <c r="P233" s="402">
        <v>1800</v>
      </c>
      <c r="Q233" s="439">
        <v>13400</v>
      </c>
      <c r="R233" s="657" t="s">
        <v>3160</v>
      </c>
      <c r="S233" s="656" t="s">
        <v>1015</v>
      </c>
      <c r="T233" s="471"/>
      <c r="U233" s="548" t="s">
        <v>3550</v>
      </c>
      <c r="V233" s="507" t="s">
        <v>3551</v>
      </c>
      <c r="W233" s="611" t="s">
        <v>6356</v>
      </c>
      <c r="X233" s="169"/>
      <c r="Y233" s="71" t="s">
        <v>1011</v>
      </c>
      <c r="Z233" s="656" t="s">
        <v>6595</v>
      </c>
      <c r="AA233" s="658">
        <f t="shared" si="43"/>
        <v>0</v>
      </c>
      <c r="AB233" s="145">
        <f t="shared" si="44"/>
        <v>0</v>
      </c>
      <c r="AC233" s="257">
        <f t="shared" si="45"/>
        <v>0</v>
      </c>
      <c r="AD233" s="142">
        <f t="shared" si="46"/>
        <v>0</v>
      </c>
      <c r="AE233" s="143">
        <f t="shared" si="47"/>
        <v>0</v>
      </c>
      <c r="AF233" s="144" t="str">
        <f t="shared" si="48"/>
        <v/>
      </c>
      <c r="AG233" s="144">
        <f t="shared" si="49"/>
        <v>0</v>
      </c>
      <c r="AH233" s="144" t="str">
        <f t="shared" si="50"/>
        <v/>
      </c>
      <c r="AI233" s="569">
        <f t="shared" si="51"/>
        <v>0</v>
      </c>
      <c r="AK233" s="18"/>
      <c r="AL233" s="666"/>
      <c r="AM233" s="659"/>
      <c r="AN233" s="659"/>
      <c r="AO233" s="84"/>
    </row>
    <row r="234" spans="1:41" hidden="1">
      <c r="A234" s="573"/>
      <c r="B234" s="13">
        <v>26</v>
      </c>
      <c r="C234" s="341" t="s">
        <v>1725</v>
      </c>
      <c r="D234" s="344" t="s">
        <v>1726</v>
      </c>
      <c r="E234" s="379" t="s">
        <v>1727</v>
      </c>
      <c r="F234" s="8">
        <v>60</v>
      </c>
      <c r="G234" s="8"/>
      <c r="H234" s="413">
        <v>64</v>
      </c>
      <c r="I234" s="146">
        <f t="shared" si="41"/>
        <v>44.8</v>
      </c>
      <c r="J234" s="255">
        <f t="shared" si="42"/>
        <v>1.723076923076923</v>
      </c>
      <c r="K234" s="8" t="s">
        <v>3207</v>
      </c>
      <c r="L234" s="655"/>
      <c r="M234" s="656" t="s">
        <v>6557</v>
      </c>
      <c r="N234" s="8" t="s">
        <v>3208</v>
      </c>
      <c r="O234" s="426">
        <v>3.3000000000000002E-2</v>
      </c>
      <c r="P234" s="423">
        <v>2700</v>
      </c>
      <c r="Q234" s="439">
        <v>22500</v>
      </c>
      <c r="R234" s="657" t="s">
        <v>3134</v>
      </c>
      <c r="S234" s="656" t="s">
        <v>1015</v>
      </c>
      <c r="T234" s="447"/>
      <c r="U234" s="549" t="s">
        <v>5327</v>
      </c>
      <c r="V234" s="507" t="s">
        <v>3552</v>
      </c>
      <c r="W234" s="610" t="s">
        <v>6357</v>
      </c>
      <c r="X234" s="169"/>
      <c r="Y234" s="71" t="s">
        <v>6649</v>
      </c>
      <c r="Z234" s="656" t="s">
        <v>6595</v>
      </c>
      <c r="AA234" s="658">
        <f t="shared" si="43"/>
        <v>0</v>
      </c>
      <c r="AB234" s="145">
        <f t="shared" si="44"/>
        <v>0</v>
      </c>
      <c r="AC234" s="257">
        <f t="shared" si="45"/>
        <v>0</v>
      </c>
      <c r="AD234" s="142">
        <f t="shared" si="46"/>
        <v>0</v>
      </c>
      <c r="AE234" s="143">
        <f t="shared" si="47"/>
        <v>0</v>
      </c>
      <c r="AF234" s="144" t="str">
        <f t="shared" si="48"/>
        <v/>
      </c>
      <c r="AG234" s="144">
        <f t="shared" si="49"/>
        <v>0</v>
      </c>
      <c r="AH234" s="144" t="str">
        <f t="shared" si="50"/>
        <v/>
      </c>
      <c r="AI234" s="569">
        <f t="shared" si="51"/>
        <v>0</v>
      </c>
      <c r="AK234" s="18"/>
      <c r="AL234" s="191"/>
      <c r="AM234" s="659"/>
      <c r="AN234" s="659"/>
      <c r="AO234" s="84"/>
    </row>
    <row r="235" spans="1:41" hidden="1">
      <c r="A235" s="573"/>
      <c r="B235" s="13">
        <v>26</v>
      </c>
      <c r="C235" s="341" t="s">
        <v>1728</v>
      </c>
      <c r="D235" s="344" t="s">
        <v>1729</v>
      </c>
      <c r="E235" s="379" t="s">
        <v>1730</v>
      </c>
      <c r="F235" s="8">
        <v>70</v>
      </c>
      <c r="G235" s="8"/>
      <c r="H235" s="412">
        <v>54</v>
      </c>
      <c r="I235" s="146">
        <f t="shared" si="41"/>
        <v>37.799999999999997</v>
      </c>
      <c r="J235" s="255">
        <f t="shared" si="42"/>
        <v>1.4538461538461538</v>
      </c>
      <c r="K235" s="8" t="s">
        <v>3207</v>
      </c>
      <c r="L235" s="655"/>
      <c r="M235" s="656" t="s">
        <v>6557</v>
      </c>
      <c r="N235" s="8" t="s">
        <v>3208</v>
      </c>
      <c r="O235" s="426">
        <v>2.9791299999999996E-2</v>
      </c>
      <c r="P235" s="423">
        <v>2520</v>
      </c>
      <c r="Q235" s="439">
        <v>18000</v>
      </c>
      <c r="R235" s="657" t="s">
        <v>3134</v>
      </c>
      <c r="S235" s="656" t="s">
        <v>1015</v>
      </c>
      <c r="T235" s="447"/>
      <c r="U235" s="549" t="s">
        <v>5328</v>
      </c>
      <c r="V235" s="507" t="s">
        <v>3554</v>
      </c>
      <c r="W235" s="610" t="s">
        <v>6357</v>
      </c>
      <c r="X235" s="169"/>
      <c r="Y235" s="71" t="s">
        <v>1011</v>
      </c>
      <c r="Z235" s="656" t="s">
        <v>6595</v>
      </c>
      <c r="AA235" s="658">
        <f t="shared" si="43"/>
        <v>0</v>
      </c>
      <c r="AB235" s="145">
        <f t="shared" si="44"/>
        <v>0</v>
      </c>
      <c r="AC235" s="257">
        <f t="shared" si="45"/>
        <v>0</v>
      </c>
      <c r="AD235" s="142">
        <f t="shared" si="46"/>
        <v>0</v>
      </c>
      <c r="AE235" s="143">
        <f t="shared" si="47"/>
        <v>0</v>
      </c>
      <c r="AF235" s="144" t="str">
        <f t="shared" si="48"/>
        <v/>
      </c>
      <c r="AG235" s="144">
        <f t="shared" si="49"/>
        <v>0</v>
      </c>
      <c r="AH235" s="144" t="str">
        <f t="shared" si="50"/>
        <v/>
      </c>
      <c r="AI235" s="569">
        <f t="shared" si="51"/>
        <v>0</v>
      </c>
      <c r="AK235" s="18"/>
      <c r="AL235" s="666"/>
      <c r="AM235" s="659"/>
      <c r="AN235" s="659"/>
      <c r="AO235" s="84"/>
    </row>
    <row r="236" spans="1:41" hidden="1">
      <c r="A236" s="573"/>
      <c r="B236" s="13">
        <v>27</v>
      </c>
      <c r="C236" s="341" t="s">
        <v>1731</v>
      </c>
      <c r="D236" s="344" t="s">
        <v>316</v>
      </c>
      <c r="E236" s="343" t="s">
        <v>110</v>
      </c>
      <c r="F236" s="402">
        <v>50</v>
      </c>
      <c r="G236" s="8"/>
      <c r="H236" s="412">
        <v>55</v>
      </c>
      <c r="I236" s="146">
        <f t="shared" si="41"/>
        <v>38.5</v>
      </c>
      <c r="J236" s="255">
        <f t="shared" si="42"/>
        <v>1.4807692307692308</v>
      </c>
      <c r="K236" s="8" t="s">
        <v>3207</v>
      </c>
      <c r="L236" s="655"/>
      <c r="M236" s="656" t="s">
        <v>1015</v>
      </c>
      <c r="N236" s="8" t="s">
        <v>3208</v>
      </c>
      <c r="O236" s="426">
        <v>2.9106E-2</v>
      </c>
      <c r="P236" s="423">
        <v>1500</v>
      </c>
      <c r="Q236" s="439">
        <v>16000</v>
      </c>
      <c r="R236" s="657" t="s">
        <v>3555</v>
      </c>
      <c r="S236" s="656" t="s">
        <v>1015</v>
      </c>
      <c r="T236" s="447"/>
      <c r="U236" s="548" t="s">
        <v>3556</v>
      </c>
      <c r="V236" s="507" t="s">
        <v>3557</v>
      </c>
      <c r="W236" s="610" t="s">
        <v>6358</v>
      </c>
      <c r="X236" s="169"/>
      <c r="Y236" s="71" t="s">
        <v>1011</v>
      </c>
      <c r="Z236" s="656" t="s">
        <v>6594</v>
      </c>
      <c r="AA236" s="658">
        <f t="shared" si="43"/>
        <v>0</v>
      </c>
      <c r="AB236" s="145">
        <f t="shared" si="44"/>
        <v>0</v>
      </c>
      <c r="AC236" s="257">
        <f t="shared" si="45"/>
        <v>0</v>
      </c>
      <c r="AD236" s="142">
        <f t="shared" si="46"/>
        <v>0</v>
      </c>
      <c r="AE236" s="143">
        <f t="shared" si="47"/>
        <v>0</v>
      </c>
      <c r="AF236" s="144" t="str">
        <f t="shared" si="48"/>
        <v/>
      </c>
      <c r="AG236" s="144">
        <f t="shared" si="49"/>
        <v>0</v>
      </c>
      <c r="AH236" s="144" t="str">
        <f t="shared" si="50"/>
        <v/>
      </c>
      <c r="AI236" s="569">
        <f t="shared" si="51"/>
        <v>0</v>
      </c>
      <c r="AK236" s="18"/>
      <c r="AL236" s="666"/>
      <c r="AM236" s="659"/>
      <c r="AN236" s="659"/>
      <c r="AO236" s="84"/>
    </row>
    <row r="237" spans="1:41" hidden="1">
      <c r="A237" s="573"/>
      <c r="B237" s="13">
        <v>27</v>
      </c>
      <c r="C237" s="341" t="s">
        <v>1732</v>
      </c>
      <c r="D237" s="344" t="s">
        <v>1733</v>
      </c>
      <c r="E237" s="343" t="s">
        <v>109</v>
      </c>
      <c r="F237" s="402">
        <v>60</v>
      </c>
      <c r="G237" s="8"/>
      <c r="H237" s="412">
        <v>86</v>
      </c>
      <c r="I237" s="146">
        <f t="shared" si="41"/>
        <v>60.199999999999996</v>
      </c>
      <c r="J237" s="255">
        <f t="shared" si="42"/>
        <v>2.3153846153846152</v>
      </c>
      <c r="K237" s="8" t="s">
        <v>3207</v>
      </c>
      <c r="L237" s="655"/>
      <c r="M237" s="656" t="s">
        <v>1015</v>
      </c>
      <c r="N237" s="8" t="s">
        <v>3208</v>
      </c>
      <c r="O237" s="426">
        <v>2.5640999999999997E-2</v>
      </c>
      <c r="P237" s="423">
        <v>2400</v>
      </c>
      <c r="Q237" s="439">
        <v>16000</v>
      </c>
      <c r="R237" s="657" t="s">
        <v>3555</v>
      </c>
      <c r="S237" s="656" t="s">
        <v>1015</v>
      </c>
      <c r="T237" s="447"/>
      <c r="U237" s="548" t="s">
        <v>3559</v>
      </c>
      <c r="V237" s="507" t="s">
        <v>3560</v>
      </c>
      <c r="W237" s="611" t="s">
        <v>6356</v>
      </c>
      <c r="X237" s="169"/>
      <c r="Y237" s="71" t="s">
        <v>1011</v>
      </c>
      <c r="Z237" s="656" t="s">
        <v>6594</v>
      </c>
      <c r="AA237" s="658">
        <f t="shared" si="43"/>
        <v>0</v>
      </c>
      <c r="AB237" s="145">
        <f t="shared" si="44"/>
        <v>0</v>
      </c>
      <c r="AC237" s="257">
        <f t="shared" si="45"/>
        <v>0</v>
      </c>
      <c r="AD237" s="142">
        <f t="shared" si="46"/>
        <v>0</v>
      </c>
      <c r="AE237" s="143">
        <f t="shared" si="47"/>
        <v>0</v>
      </c>
      <c r="AF237" s="144" t="str">
        <f t="shared" si="48"/>
        <v/>
      </c>
      <c r="AG237" s="144">
        <f t="shared" si="49"/>
        <v>0</v>
      </c>
      <c r="AH237" s="144" t="str">
        <f t="shared" si="50"/>
        <v/>
      </c>
      <c r="AI237" s="569">
        <f t="shared" si="51"/>
        <v>0</v>
      </c>
      <c r="AK237" s="18"/>
      <c r="AL237" s="191"/>
      <c r="AM237" s="659"/>
      <c r="AN237" s="662"/>
      <c r="AO237" s="84"/>
    </row>
    <row r="238" spans="1:41">
      <c r="A238" s="573"/>
      <c r="B238" s="13">
        <v>27</v>
      </c>
      <c r="C238" s="341" t="s">
        <v>1734</v>
      </c>
      <c r="D238" s="344" t="s">
        <v>1735</v>
      </c>
      <c r="E238" s="343" t="s">
        <v>110</v>
      </c>
      <c r="F238" s="402">
        <v>50</v>
      </c>
      <c r="G238" s="8"/>
      <c r="H238" s="412">
        <v>48</v>
      </c>
      <c r="I238" s="146">
        <f t="shared" si="41"/>
        <v>33.599999999999994</v>
      </c>
      <c r="J238" s="255">
        <f t="shared" si="42"/>
        <v>1.2923076923076922</v>
      </c>
      <c r="K238" s="8" t="s">
        <v>3207</v>
      </c>
      <c r="L238" s="655"/>
      <c r="M238" s="656" t="s">
        <v>6556</v>
      </c>
      <c r="N238" s="8" t="s">
        <v>3208</v>
      </c>
      <c r="O238" s="426">
        <v>2.6799999999999997E-2</v>
      </c>
      <c r="P238" s="423">
        <v>1500</v>
      </c>
      <c r="Q238" s="439">
        <v>16000</v>
      </c>
      <c r="R238" s="656" t="s">
        <v>3561</v>
      </c>
      <c r="S238" s="656" t="s">
        <v>1015</v>
      </c>
      <c r="T238" s="447"/>
      <c r="U238" s="548" t="s">
        <v>3562</v>
      </c>
      <c r="V238" s="510" t="s">
        <v>3563</v>
      </c>
      <c r="W238" s="610" t="s">
        <v>6357</v>
      </c>
      <c r="X238" s="169"/>
      <c r="Y238" s="71" t="s">
        <v>6572</v>
      </c>
      <c r="Z238" s="656" t="s">
        <v>6578</v>
      </c>
      <c r="AA238" s="658">
        <f t="shared" si="43"/>
        <v>0</v>
      </c>
      <c r="AB238" s="145">
        <f t="shared" si="44"/>
        <v>0</v>
      </c>
      <c r="AC238" s="257">
        <f t="shared" si="45"/>
        <v>0</v>
      </c>
      <c r="AD238" s="142">
        <f t="shared" si="46"/>
        <v>0</v>
      </c>
      <c r="AE238" s="143">
        <f t="shared" si="47"/>
        <v>0</v>
      </c>
      <c r="AF238" s="144" t="str">
        <f t="shared" si="48"/>
        <v/>
      </c>
      <c r="AG238" s="144">
        <f t="shared" si="49"/>
        <v>0</v>
      </c>
      <c r="AH238" s="144" t="str">
        <f t="shared" si="50"/>
        <v/>
      </c>
      <c r="AI238" s="569">
        <f t="shared" si="51"/>
        <v>0</v>
      </c>
      <c r="AK238" s="665"/>
      <c r="AL238" s="191"/>
      <c r="AM238" s="659"/>
      <c r="AN238" s="662"/>
      <c r="AO238" s="84"/>
    </row>
    <row r="239" spans="1:41">
      <c r="A239" s="573"/>
      <c r="B239" s="13">
        <v>27</v>
      </c>
      <c r="C239" s="341" t="s">
        <v>1736</v>
      </c>
      <c r="D239" s="344" t="s">
        <v>111</v>
      </c>
      <c r="E239" s="343" t="s">
        <v>110</v>
      </c>
      <c r="F239" s="402">
        <v>50</v>
      </c>
      <c r="G239" s="8"/>
      <c r="H239" s="412">
        <v>48</v>
      </c>
      <c r="I239" s="146">
        <f t="shared" si="41"/>
        <v>33.599999999999994</v>
      </c>
      <c r="J239" s="255">
        <f t="shared" si="42"/>
        <v>1.2923076923076922</v>
      </c>
      <c r="K239" s="8" t="s">
        <v>3207</v>
      </c>
      <c r="L239" s="655"/>
      <c r="M239" s="656" t="s">
        <v>6556</v>
      </c>
      <c r="N239" s="8" t="s">
        <v>3208</v>
      </c>
      <c r="O239" s="426">
        <v>2.6799999999999997E-2</v>
      </c>
      <c r="P239" s="423">
        <v>1500</v>
      </c>
      <c r="Q239" s="402">
        <v>16000</v>
      </c>
      <c r="R239" s="656" t="s">
        <v>3564</v>
      </c>
      <c r="S239" s="656" t="s">
        <v>1015</v>
      </c>
      <c r="T239" s="447"/>
      <c r="U239" s="548" t="s">
        <v>3565</v>
      </c>
      <c r="V239" s="510" t="s">
        <v>3566</v>
      </c>
      <c r="W239" s="610" t="s">
        <v>6357</v>
      </c>
      <c r="X239" s="169"/>
      <c r="Y239" s="71" t="s">
        <v>1011</v>
      </c>
      <c r="Z239" s="656" t="s">
        <v>6578</v>
      </c>
      <c r="AA239" s="658">
        <f t="shared" si="43"/>
        <v>0</v>
      </c>
      <c r="AB239" s="145">
        <f t="shared" si="44"/>
        <v>0</v>
      </c>
      <c r="AC239" s="257">
        <f t="shared" si="45"/>
        <v>0</v>
      </c>
      <c r="AD239" s="142">
        <f t="shared" si="46"/>
        <v>0</v>
      </c>
      <c r="AE239" s="143">
        <f t="shared" si="47"/>
        <v>0</v>
      </c>
      <c r="AF239" s="144" t="str">
        <f t="shared" si="48"/>
        <v/>
      </c>
      <c r="AG239" s="144">
        <f t="shared" si="49"/>
        <v>0</v>
      </c>
      <c r="AH239" s="144" t="str">
        <f t="shared" si="50"/>
        <v/>
      </c>
      <c r="AI239" s="569">
        <f t="shared" si="51"/>
        <v>0</v>
      </c>
      <c r="AK239" s="665"/>
      <c r="AL239" s="666"/>
      <c r="AM239" s="659"/>
      <c r="AN239" s="662"/>
      <c r="AO239" s="84"/>
    </row>
    <row r="240" spans="1:41" hidden="1">
      <c r="A240" s="573"/>
      <c r="B240" s="13">
        <v>28</v>
      </c>
      <c r="C240" s="341" t="s">
        <v>1737</v>
      </c>
      <c r="D240" s="344" t="s">
        <v>1738</v>
      </c>
      <c r="E240" s="379" t="s">
        <v>112</v>
      </c>
      <c r="F240" s="8">
        <v>200</v>
      </c>
      <c r="G240" s="8"/>
      <c r="H240" s="413">
        <v>18</v>
      </c>
      <c r="I240" s="146">
        <f t="shared" si="41"/>
        <v>12.6</v>
      </c>
      <c r="J240" s="255">
        <f t="shared" si="42"/>
        <v>0.48461538461538461</v>
      </c>
      <c r="K240" s="8" t="s">
        <v>3207</v>
      </c>
      <c r="L240" s="655"/>
      <c r="M240" s="656" t="s">
        <v>6556</v>
      </c>
      <c r="N240" s="8" t="s">
        <v>3208</v>
      </c>
      <c r="O240" s="426">
        <v>4.1664E-2</v>
      </c>
      <c r="P240" s="423">
        <v>2000</v>
      </c>
      <c r="Q240" s="439">
        <v>23700</v>
      </c>
      <c r="R240" s="657" t="s">
        <v>3567</v>
      </c>
      <c r="S240" s="656" t="s">
        <v>1015</v>
      </c>
      <c r="T240" s="447"/>
      <c r="U240" s="548" t="s">
        <v>3568</v>
      </c>
      <c r="V240" s="509"/>
      <c r="W240" s="610" t="s">
        <v>6358</v>
      </c>
      <c r="X240" s="169"/>
      <c r="Y240" s="71" t="s">
        <v>6572</v>
      </c>
      <c r="Z240" s="656" t="s">
        <v>6597</v>
      </c>
      <c r="AA240" s="658">
        <f t="shared" si="43"/>
        <v>0</v>
      </c>
      <c r="AB240" s="145">
        <f t="shared" si="44"/>
        <v>0</v>
      </c>
      <c r="AC240" s="257">
        <f t="shared" si="45"/>
        <v>0</v>
      </c>
      <c r="AD240" s="142">
        <f t="shared" si="46"/>
        <v>0</v>
      </c>
      <c r="AE240" s="143">
        <f t="shared" si="47"/>
        <v>0</v>
      </c>
      <c r="AF240" s="144" t="str">
        <f t="shared" si="48"/>
        <v/>
      </c>
      <c r="AG240" s="144">
        <f t="shared" si="49"/>
        <v>0</v>
      </c>
      <c r="AH240" s="144" t="str">
        <f t="shared" si="50"/>
        <v/>
      </c>
      <c r="AI240" s="569">
        <f t="shared" si="51"/>
        <v>0</v>
      </c>
      <c r="AK240" s="18"/>
      <c r="AL240" s="666"/>
      <c r="AM240" s="659"/>
      <c r="AN240" s="662"/>
      <c r="AO240" s="84"/>
    </row>
    <row r="241" spans="1:41" ht="15.75" hidden="1">
      <c r="A241" s="5" t="s">
        <v>6074</v>
      </c>
      <c r="B241" s="13"/>
      <c r="C241" s="348"/>
      <c r="D241" s="348"/>
      <c r="E241" s="380"/>
      <c r="F241" s="10"/>
      <c r="G241" s="8"/>
      <c r="H241" s="413"/>
      <c r="I241" s="410"/>
      <c r="J241" s="565"/>
      <c r="K241" s="346"/>
      <c r="L241" s="655"/>
      <c r="M241" s="656"/>
      <c r="N241" s="417"/>
      <c r="O241" s="417"/>
      <c r="P241" s="410"/>
      <c r="Q241" s="439"/>
      <c r="R241" s="656" t="s">
        <v>1015</v>
      </c>
      <c r="S241" s="656" t="s">
        <v>1015</v>
      </c>
      <c r="T241" s="471"/>
      <c r="U241" s="505"/>
      <c r="V241" s="538"/>
      <c r="W241" s="471"/>
      <c r="X241" s="137"/>
      <c r="Y241" s="71" t="s">
        <v>1015</v>
      </c>
      <c r="Z241" s="656"/>
      <c r="AA241" s="668"/>
      <c r="AB241" s="195"/>
      <c r="AC241" s="142"/>
      <c r="AD241" s="142"/>
      <c r="AE241" s="143"/>
      <c r="AF241" s="144"/>
      <c r="AG241" s="144"/>
      <c r="AH241" s="144"/>
      <c r="AI241" s="569"/>
      <c r="AK241" s="18"/>
      <c r="AL241" s="666"/>
      <c r="AM241" s="659"/>
      <c r="AN241" s="662"/>
      <c r="AO241" s="84"/>
    </row>
    <row r="242" spans="1:41" hidden="1">
      <c r="A242" s="573"/>
      <c r="B242" s="13"/>
      <c r="C242" s="353" t="s">
        <v>1739</v>
      </c>
      <c r="D242" s="344" t="s">
        <v>316</v>
      </c>
      <c r="E242" s="343" t="s">
        <v>110</v>
      </c>
      <c r="F242" s="402">
        <v>50</v>
      </c>
      <c r="G242" s="8"/>
      <c r="H242" s="412">
        <v>70</v>
      </c>
      <c r="I242" s="146">
        <f t="shared" si="41"/>
        <v>49</v>
      </c>
      <c r="J242" s="255">
        <f t="shared" si="42"/>
        <v>1.8846153846153846</v>
      </c>
      <c r="K242" s="8" t="s">
        <v>1699</v>
      </c>
      <c r="L242" s="655"/>
      <c r="M242" s="656" t="s">
        <v>1015</v>
      </c>
      <c r="N242" s="8" t="s">
        <v>3208</v>
      </c>
      <c r="O242" s="426">
        <v>2.6799999999999997E-2</v>
      </c>
      <c r="P242" s="423">
        <v>2500</v>
      </c>
      <c r="Q242" s="439">
        <v>16000</v>
      </c>
      <c r="R242" s="657" t="s">
        <v>3555</v>
      </c>
      <c r="S242" s="656" t="s">
        <v>1015</v>
      </c>
      <c r="T242" s="447"/>
      <c r="U242" s="548" t="s">
        <v>5329</v>
      </c>
      <c r="V242" s="507" t="s">
        <v>3557</v>
      </c>
      <c r="W242" s="610" t="s">
        <v>6359</v>
      </c>
      <c r="X242" s="169"/>
      <c r="Y242" s="71" t="s">
        <v>1012</v>
      </c>
      <c r="Z242" s="656" t="s">
        <v>6594</v>
      </c>
      <c r="AA242" s="658">
        <f t="shared" si="43"/>
        <v>0</v>
      </c>
      <c r="AB242" s="145">
        <f t="shared" si="44"/>
        <v>0</v>
      </c>
      <c r="AC242" s="257">
        <f t="shared" si="45"/>
        <v>0</v>
      </c>
      <c r="AD242" s="142">
        <f t="shared" si="46"/>
        <v>0</v>
      </c>
      <c r="AE242" s="143">
        <f t="shared" si="47"/>
        <v>0</v>
      </c>
      <c r="AF242" s="144" t="str">
        <f t="shared" si="48"/>
        <v/>
      </c>
      <c r="AG242" s="144">
        <f t="shared" si="49"/>
        <v>0</v>
      </c>
      <c r="AH242" s="144" t="str">
        <f t="shared" si="50"/>
        <v/>
      </c>
      <c r="AI242" s="569">
        <f t="shared" si="51"/>
        <v>0</v>
      </c>
      <c r="AK242" s="665"/>
      <c r="AL242" s="191"/>
      <c r="AM242" s="659"/>
      <c r="AN242" s="662"/>
      <c r="AO242" s="84"/>
    </row>
    <row r="243" spans="1:41" hidden="1">
      <c r="B243" s="13">
        <v>30</v>
      </c>
      <c r="C243" s="353" t="s">
        <v>1740</v>
      </c>
      <c r="D243" s="344" t="s">
        <v>114</v>
      </c>
      <c r="E243" s="343" t="s">
        <v>109</v>
      </c>
      <c r="F243" s="8">
        <v>60</v>
      </c>
      <c r="G243" s="8"/>
      <c r="H243" s="413">
        <v>120</v>
      </c>
      <c r="I243" s="146">
        <f t="shared" si="41"/>
        <v>84</v>
      </c>
      <c r="J243" s="255">
        <f t="shared" si="42"/>
        <v>3.2307692307692308</v>
      </c>
      <c r="K243" s="8" t="s">
        <v>1699</v>
      </c>
      <c r="L243" s="663"/>
      <c r="M243" s="656" t="s">
        <v>1015</v>
      </c>
      <c r="N243" s="8" t="s">
        <v>3570</v>
      </c>
      <c r="O243" s="426">
        <v>4.752E-2</v>
      </c>
      <c r="P243" s="423">
        <v>6600</v>
      </c>
      <c r="Q243" s="439">
        <v>28620</v>
      </c>
      <c r="R243" s="657" t="s">
        <v>3134</v>
      </c>
      <c r="S243" s="656" t="s">
        <v>1015</v>
      </c>
      <c r="T243" s="447"/>
      <c r="U243" s="548" t="s">
        <v>5330</v>
      </c>
      <c r="V243" s="507" t="s">
        <v>846</v>
      </c>
      <c r="W243" s="610" t="s">
        <v>6360</v>
      </c>
      <c r="X243" s="169"/>
      <c r="Y243" s="71" t="s">
        <v>6572</v>
      </c>
      <c r="Z243" s="656" t="s">
        <v>6594</v>
      </c>
      <c r="AA243" s="658">
        <f t="shared" si="43"/>
        <v>0</v>
      </c>
      <c r="AB243" s="145">
        <f t="shared" si="44"/>
        <v>0</v>
      </c>
      <c r="AC243" s="257">
        <f t="shared" si="45"/>
        <v>0</v>
      </c>
      <c r="AD243" s="142">
        <f t="shared" si="46"/>
        <v>0</v>
      </c>
      <c r="AE243" s="143">
        <f t="shared" si="47"/>
        <v>0</v>
      </c>
      <c r="AF243" s="144">
        <f t="shared" si="48"/>
        <v>0</v>
      </c>
      <c r="AG243" s="144" t="str">
        <f t="shared" si="49"/>
        <v/>
      </c>
      <c r="AH243" s="144" t="str">
        <f t="shared" si="50"/>
        <v/>
      </c>
      <c r="AI243" s="569">
        <f t="shared" si="51"/>
        <v>0</v>
      </c>
      <c r="AK243" s="671"/>
      <c r="AL243" s="84"/>
      <c r="AM243" s="659"/>
      <c r="AN243" s="662"/>
      <c r="AO243" s="84"/>
    </row>
    <row r="244" spans="1:41" ht="15.75" hidden="1">
      <c r="A244" s="335"/>
      <c r="B244" s="8"/>
      <c r="C244" s="356" t="s">
        <v>1741</v>
      </c>
      <c r="D244" s="364" t="s">
        <v>1742</v>
      </c>
      <c r="E244" s="396" t="s">
        <v>109</v>
      </c>
      <c r="F244" s="402">
        <v>60</v>
      </c>
      <c r="G244" s="232"/>
      <c r="H244" s="410">
        <v>150</v>
      </c>
      <c r="I244" s="146">
        <f t="shared" si="41"/>
        <v>105</v>
      </c>
      <c r="J244" s="255">
        <f t="shared" si="42"/>
        <v>4.0384615384615383</v>
      </c>
      <c r="K244" s="642" t="s">
        <v>3526</v>
      </c>
      <c r="L244" s="98"/>
      <c r="M244" s="656" t="s">
        <v>1015</v>
      </c>
      <c r="N244" s="8" t="s">
        <v>3570</v>
      </c>
      <c r="O244" s="426">
        <v>3.4679999999999996E-2</v>
      </c>
      <c r="P244" s="8">
        <v>6000</v>
      </c>
      <c r="Q244" s="402">
        <v>17000</v>
      </c>
      <c r="R244" s="657" t="s">
        <v>3134</v>
      </c>
      <c r="S244" s="656" t="s">
        <v>1015</v>
      </c>
      <c r="T244" s="364"/>
      <c r="U244" s="548" t="s">
        <v>3572</v>
      </c>
      <c r="V244" s="507" t="s">
        <v>3573</v>
      </c>
      <c r="W244" s="611" t="s">
        <v>6361</v>
      </c>
      <c r="X244" s="169"/>
      <c r="Y244" s="641" t="s">
        <v>1011</v>
      </c>
      <c r="Z244" s="656" t="s">
        <v>6594</v>
      </c>
      <c r="AA244" s="658">
        <f t="shared" si="43"/>
        <v>0</v>
      </c>
      <c r="AB244" s="145">
        <f t="shared" si="44"/>
        <v>0</v>
      </c>
      <c r="AC244" s="257">
        <f t="shared" si="45"/>
        <v>0</v>
      </c>
      <c r="AD244" s="142">
        <f t="shared" si="46"/>
        <v>0</v>
      </c>
      <c r="AE244" s="143">
        <f t="shared" si="47"/>
        <v>0</v>
      </c>
      <c r="AF244" s="144">
        <f t="shared" si="48"/>
        <v>0</v>
      </c>
      <c r="AG244" s="144" t="str">
        <f t="shared" si="49"/>
        <v/>
      </c>
      <c r="AH244" s="144" t="str">
        <f t="shared" si="50"/>
        <v/>
      </c>
      <c r="AI244" s="569">
        <f t="shared" si="51"/>
        <v>0</v>
      </c>
      <c r="AK244" s="665"/>
      <c r="AL244" s="191"/>
      <c r="AM244" s="659"/>
      <c r="AN244" s="662"/>
      <c r="AO244" s="84"/>
    </row>
    <row r="245" spans="1:41" ht="15.75" hidden="1">
      <c r="A245" s="5" t="s">
        <v>6075</v>
      </c>
      <c r="B245" s="13"/>
      <c r="C245" s="348"/>
      <c r="D245" s="348"/>
      <c r="E245" s="380"/>
      <c r="F245" s="10"/>
      <c r="G245" s="136"/>
      <c r="H245" s="413"/>
      <c r="I245" s="410"/>
      <c r="J245" s="565"/>
      <c r="K245" s="346"/>
      <c r="L245" s="655"/>
      <c r="M245" s="656"/>
      <c r="N245" s="417"/>
      <c r="O245" s="417"/>
      <c r="P245" s="410"/>
      <c r="Q245" s="439"/>
      <c r="R245" s="656" t="s">
        <v>1015</v>
      </c>
      <c r="S245" s="656" t="s">
        <v>1015</v>
      </c>
      <c r="T245" s="471"/>
      <c r="U245" s="505"/>
      <c r="V245" s="538"/>
      <c r="W245" s="471"/>
      <c r="X245" s="137"/>
      <c r="Y245" s="71" t="s">
        <v>1015</v>
      </c>
      <c r="Z245" s="656"/>
      <c r="AA245" s="668"/>
      <c r="AB245" s="195"/>
      <c r="AC245" s="142"/>
      <c r="AD245" s="142"/>
      <c r="AE245" s="143"/>
      <c r="AF245" s="144"/>
      <c r="AG245" s="144"/>
      <c r="AH245" s="144"/>
      <c r="AI245" s="569"/>
      <c r="AK245" s="18"/>
      <c r="AL245" s="672"/>
      <c r="AM245" s="659"/>
      <c r="AN245" s="662"/>
      <c r="AO245" s="84"/>
    </row>
    <row r="246" spans="1:41" hidden="1">
      <c r="A246" s="573"/>
      <c r="B246" s="13">
        <v>32</v>
      </c>
      <c r="C246" s="341" t="s">
        <v>1743</v>
      </c>
      <c r="D246" s="344" t="s">
        <v>1744</v>
      </c>
      <c r="E246" s="379" t="s">
        <v>1745</v>
      </c>
      <c r="F246" s="8">
        <v>60</v>
      </c>
      <c r="G246" s="235"/>
      <c r="H246" s="413">
        <v>219</v>
      </c>
      <c r="I246" s="146">
        <f t="shared" si="41"/>
        <v>153.29999999999998</v>
      </c>
      <c r="J246" s="255">
        <f t="shared" si="42"/>
        <v>5.8961538461538456</v>
      </c>
      <c r="K246" s="8" t="s">
        <v>1800</v>
      </c>
      <c r="L246" s="678"/>
      <c r="M246" s="656" t="s">
        <v>1015</v>
      </c>
      <c r="N246" s="8" t="s">
        <v>3570</v>
      </c>
      <c r="O246" s="426">
        <v>5.7023999999999998E-2</v>
      </c>
      <c r="P246" s="423">
        <v>6000</v>
      </c>
      <c r="Q246" s="439">
        <v>25080</v>
      </c>
      <c r="R246" s="657" t="s">
        <v>3134</v>
      </c>
      <c r="S246" s="656" t="s">
        <v>1015</v>
      </c>
      <c r="T246" s="447"/>
      <c r="U246" s="548" t="s">
        <v>3575</v>
      </c>
      <c r="V246" s="507" t="s">
        <v>3576</v>
      </c>
      <c r="W246" s="610" t="s">
        <v>6362</v>
      </c>
      <c r="X246" s="169"/>
      <c r="Y246" s="71" t="s">
        <v>1012</v>
      </c>
      <c r="Z246" s="656" t="s">
        <v>6599</v>
      </c>
      <c r="AA246" s="658">
        <f t="shared" si="43"/>
        <v>0</v>
      </c>
      <c r="AB246" s="145">
        <f t="shared" si="44"/>
        <v>0</v>
      </c>
      <c r="AC246" s="257">
        <f t="shared" si="45"/>
        <v>0</v>
      </c>
      <c r="AD246" s="142">
        <f t="shared" si="46"/>
        <v>0</v>
      </c>
      <c r="AE246" s="143">
        <f t="shared" si="47"/>
        <v>0</v>
      </c>
      <c r="AF246" s="144">
        <f t="shared" si="48"/>
        <v>0</v>
      </c>
      <c r="AG246" s="144" t="str">
        <f t="shared" si="49"/>
        <v/>
      </c>
      <c r="AH246" s="144" t="str">
        <f t="shared" si="50"/>
        <v/>
      </c>
      <c r="AI246" s="569">
        <f t="shared" si="51"/>
        <v>0</v>
      </c>
      <c r="AK246" s="18"/>
      <c r="AL246" s="672"/>
      <c r="AM246" s="659"/>
      <c r="AN246" s="662"/>
      <c r="AO246" s="84"/>
    </row>
    <row r="247" spans="1:41" hidden="1">
      <c r="A247" s="573"/>
      <c r="B247" s="13">
        <v>32</v>
      </c>
      <c r="C247" s="341" t="s">
        <v>1746</v>
      </c>
      <c r="D247" s="344" t="s">
        <v>1747</v>
      </c>
      <c r="E247" s="379" t="s">
        <v>1748</v>
      </c>
      <c r="F247" s="8">
        <v>54</v>
      </c>
      <c r="G247" s="8"/>
      <c r="H247" s="413">
        <v>260</v>
      </c>
      <c r="I247" s="146">
        <f t="shared" si="41"/>
        <v>182</v>
      </c>
      <c r="J247" s="255">
        <f t="shared" si="42"/>
        <v>7</v>
      </c>
      <c r="K247" s="8" t="s">
        <v>3526</v>
      </c>
      <c r="L247" s="678"/>
      <c r="M247" s="656" t="s">
        <v>1015</v>
      </c>
      <c r="N247" s="8" t="s">
        <v>3570</v>
      </c>
      <c r="O247" s="426">
        <v>3.2759999999999997E-2</v>
      </c>
      <c r="P247" s="423">
        <v>6480</v>
      </c>
      <c r="Q247" s="439">
        <v>16000</v>
      </c>
      <c r="R247" s="657" t="s">
        <v>3578</v>
      </c>
      <c r="S247" s="656" t="s">
        <v>1015</v>
      </c>
      <c r="T247" s="447"/>
      <c r="U247" s="548" t="s">
        <v>3579</v>
      </c>
      <c r="V247" s="507" t="s">
        <v>3580</v>
      </c>
      <c r="W247" s="610" t="s">
        <v>6363</v>
      </c>
      <c r="X247" s="169"/>
      <c r="Y247" s="71" t="s">
        <v>1011</v>
      </c>
      <c r="Z247" s="656" t="s">
        <v>6594</v>
      </c>
      <c r="AA247" s="658">
        <f t="shared" si="43"/>
        <v>0</v>
      </c>
      <c r="AB247" s="145">
        <f t="shared" si="44"/>
        <v>0</v>
      </c>
      <c r="AC247" s="257">
        <f t="shared" si="45"/>
        <v>0</v>
      </c>
      <c r="AD247" s="142">
        <f t="shared" si="46"/>
        <v>0</v>
      </c>
      <c r="AE247" s="143">
        <f t="shared" si="47"/>
        <v>0</v>
      </c>
      <c r="AF247" s="144">
        <f t="shared" si="48"/>
        <v>0</v>
      </c>
      <c r="AG247" s="144" t="str">
        <f t="shared" si="49"/>
        <v/>
      </c>
      <c r="AH247" s="144" t="str">
        <f t="shared" si="50"/>
        <v/>
      </c>
      <c r="AI247" s="569">
        <f t="shared" si="51"/>
        <v>0</v>
      </c>
      <c r="AK247" s="18"/>
      <c r="AL247" s="672"/>
      <c r="AM247" s="659"/>
      <c r="AN247" s="662"/>
      <c r="AO247" s="84"/>
    </row>
    <row r="248" spans="1:41" hidden="1">
      <c r="A248" s="573"/>
      <c r="B248" s="13">
        <v>32</v>
      </c>
      <c r="C248" s="341" t="s">
        <v>1749</v>
      </c>
      <c r="D248" s="344" t="s">
        <v>115</v>
      </c>
      <c r="E248" s="379" t="s">
        <v>108</v>
      </c>
      <c r="F248" s="402">
        <v>30</v>
      </c>
      <c r="G248" s="8"/>
      <c r="H248" s="413">
        <v>340</v>
      </c>
      <c r="I248" s="146">
        <f t="shared" si="41"/>
        <v>237.99999999999997</v>
      </c>
      <c r="J248" s="255">
        <f t="shared" si="42"/>
        <v>9.1538461538461533</v>
      </c>
      <c r="K248" s="8" t="s">
        <v>1800</v>
      </c>
      <c r="L248" s="663"/>
      <c r="M248" s="656" t="s">
        <v>1015</v>
      </c>
      <c r="N248" s="8" t="s">
        <v>3570</v>
      </c>
      <c r="O248" s="426">
        <v>3.5111999999999997E-2</v>
      </c>
      <c r="P248" s="423">
        <v>5400</v>
      </c>
      <c r="Q248" s="402">
        <v>12000</v>
      </c>
      <c r="R248" s="657" t="s">
        <v>3578</v>
      </c>
      <c r="S248" s="656" t="s">
        <v>1015</v>
      </c>
      <c r="T248" s="432"/>
      <c r="U248" s="548" t="s">
        <v>574</v>
      </c>
      <c r="V248" s="507" t="s">
        <v>3582</v>
      </c>
      <c r="W248" s="610" t="s">
        <v>6364</v>
      </c>
      <c r="X248" s="169"/>
      <c r="Y248" s="71" t="s">
        <v>1011</v>
      </c>
      <c r="Z248" s="656" t="s">
        <v>6594</v>
      </c>
      <c r="AA248" s="658">
        <f t="shared" si="43"/>
        <v>0</v>
      </c>
      <c r="AB248" s="145">
        <f t="shared" si="44"/>
        <v>0</v>
      </c>
      <c r="AC248" s="257">
        <f t="shared" si="45"/>
        <v>0</v>
      </c>
      <c r="AD248" s="142">
        <f t="shared" si="46"/>
        <v>0</v>
      </c>
      <c r="AE248" s="143">
        <f t="shared" si="47"/>
        <v>0</v>
      </c>
      <c r="AF248" s="144">
        <f t="shared" si="48"/>
        <v>0</v>
      </c>
      <c r="AG248" s="144" t="str">
        <f t="shared" si="49"/>
        <v/>
      </c>
      <c r="AH248" s="144" t="str">
        <f t="shared" si="50"/>
        <v/>
      </c>
      <c r="AI248" s="569">
        <f t="shared" si="51"/>
        <v>0</v>
      </c>
      <c r="AK248" s="18"/>
      <c r="AL248" s="672"/>
      <c r="AM248" s="659"/>
      <c r="AN248" s="662"/>
      <c r="AO248" s="84"/>
    </row>
    <row r="249" spans="1:41" hidden="1">
      <c r="A249" s="573"/>
      <c r="B249" s="13">
        <v>32</v>
      </c>
      <c r="C249" s="341" t="s">
        <v>1750</v>
      </c>
      <c r="D249" s="344" t="s">
        <v>1751</v>
      </c>
      <c r="E249" s="379" t="s">
        <v>108</v>
      </c>
      <c r="F249" s="402">
        <v>30</v>
      </c>
      <c r="G249" s="8"/>
      <c r="H249" s="413">
        <v>440</v>
      </c>
      <c r="I249" s="146">
        <f t="shared" si="41"/>
        <v>308</v>
      </c>
      <c r="J249" s="255">
        <f t="shared" si="42"/>
        <v>11.846153846153847</v>
      </c>
      <c r="K249" s="8" t="s">
        <v>3526</v>
      </c>
      <c r="L249" s="663"/>
      <c r="M249" s="656" t="s">
        <v>1015</v>
      </c>
      <c r="N249" s="8" t="s">
        <v>3570</v>
      </c>
      <c r="O249" s="426">
        <v>3.1160999999999998E-2</v>
      </c>
      <c r="P249" s="423">
        <v>6000</v>
      </c>
      <c r="Q249" s="402">
        <v>15500</v>
      </c>
      <c r="R249" s="657" t="s">
        <v>3578</v>
      </c>
      <c r="S249" s="656" t="s">
        <v>1015</v>
      </c>
      <c r="T249" s="432"/>
      <c r="U249" s="548" t="s">
        <v>3584</v>
      </c>
      <c r="V249" s="507" t="s">
        <v>3585</v>
      </c>
      <c r="W249" s="610" t="s">
        <v>6365</v>
      </c>
      <c r="X249" s="169"/>
      <c r="Y249" s="71" t="s">
        <v>1011</v>
      </c>
      <c r="Z249" s="656" t="s">
        <v>6594</v>
      </c>
      <c r="AA249" s="658">
        <f t="shared" si="43"/>
        <v>0</v>
      </c>
      <c r="AB249" s="145">
        <f t="shared" si="44"/>
        <v>0</v>
      </c>
      <c r="AC249" s="257">
        <f t="shared" si="45"/>
        <v>0</v>
      </c>
      <c r="AD249" s="142">
        <f t="shared" si="46"/>
        <v>0</v>
      </c>
      <c r="AE249" s="143">
        <f t="shared" si="47"/>
        <v>0</v>
      </c>
      <c r="AF249" s="144">
        <f t="shared" si="48"/>
        <v>0</v>
      </c>
      <c r="AG249" s="144" t="str">
        <f t="shared" si="49"/>
        <v/>
      </c>
      <c r="AH249" s="144" t="str">
        <f t="shared" si="50"/>
        <v/>
      </c>
      <c r="AI249" s="569">
        <f t="shared" si="51"/>
        <v>0</v>
      </c>
      <c r="AK249" s="665"/>
      <c r="AL249" s="191"/>
      <c r="AM249" s="659"/>
      <c r="AN249" s="662"/>
      <c r="AO249" s="84"/>
    </row>
    <row r="250" spans="1:41" ht="15.75" hidden="1">
      <c r="A250" s="5" t="s">
        <v>6076</v>
      </c>
      <c r="B250" s="13"/>
      <c r="C250" s="348"/>
      <c r="D250" s="348"/>
      <c r="E250" s="380"/>
      <c r="F250" s="10"/>
      <c r="G250" s="8"/>
      <c r="H250" s="413"/>
      <c r="I250" s="410"/>
      <c r="J250" s="565"/>
      <c r="K250" s="346"/>
      <c r="L250" s="655"/>
      <c r="M250" s="656"/>
      <c r="N250" s="417"/>
      <c r="O250" s="417"/>
      <c r="P250" s="410"/>
      <c r="Q250" s="439"/>
      <c r="R250" s="656" t="s">
        <v>1015</v>
      </c>
      <c r="S250" s="656" t="s">
        <v>1015</v>
      </c>
      <c r="T250" s="471"/>
      <c r="U250" s="505"/>
      <c r="V250" s="504"/>
      <c r="W250" s="471"/>
      <c r="X250" s="137"/>
      <c r="Y250" s="71" t="s">
        <v>1015</v>
      </c>
      <c r="Z250" s="656"/>
      <c r="AA250" s="668"/>
      <c r="AB250" s="195"/>
      <c r="AC250" s="142"/>
      <c r="AD250" s="142"/>
      <c r="AE250" s="143"/>
      <c r="AF250" s="144"/>
      <c r="AG250" s="144"/>
      <c r="AH250" s="144"/>
      <c r="AI250" s="569"/>
      <c r="AK250" s="18"/>
      <c r="AL250" s="666"/>
      <c r="AM250" s="659"/>
      <c r="AN250" s="662"/>
      <c r="AO250" s="84"/>
    </row>
    <row r="251" spans="1:41" hidden="1">
      <c r="A251" s="573"/>
      <c r="B251" s="13"/>
      <c r="C251" s="341" t="s">
        <v>1752</v>
      </c>
      <c r="D251" s="341" t="s">
        <v>1753</v>
      </c>
      <c r="E251" s="379" t="s">
        <v>1529</v>
      </c>
      <c r="F251" s="8">
        <v>24</v>
      </c>
      <c r="G251" s="136"/>
      <c r="H251" s="413">
        <v>129</v>
      </c>
      <c r="I251" s="146">
        <f t="shared" si="41"/>
        <v>90.3</v>
      </c>
      <c r="J251" s="255">
        <f t="shared" si="42"/>
        <v>3.4730769230769232</v>
      </c>
      <c r="K251" s="8" t="s">
        <v>3145</v>
      </c>
      <c r="L251" s="655"/>
      <c r="M251" s="656" t="s">
        <v>6557</v>
      </c>
      <c r="N251" s="8" t="s">
        <v>10</v>
      </c>
      <c r="O251" s="426">
        <v>2.9753999999999999E-2</v>
      </c>
      <c r="P251" s="423">
        <v>374.40000000000003</v>
      </c>
      <c r="Q251" s="439">
        <v>12376</v>
      </c>
      <c r="R251" s="656" t="s">
        <v>3587</v>
      </c>
      <c r="S251" s="656" t="s">
        <v>1015</v>
      </c>
      <c r="T251" s="471"/>
      <c r="U251" s="549" t="s">
        <v>3588</v>
      </c>
      <c r="V251" s="507" t="s">
        <v>3589</v>
      </c>
      <c r="W251" s="610" t="s">
        <v>6366</v>
      </c>
      <c r="X251" s="169"/>
      <c r="Y251" s="71" t="s">
        <v>6572</v>
      </c>
      <c r="Z251" s="656" t="s">
        <v>6595</v>
      </c>
      <c r="AA251" s="658">
        <f t="shared" si="43"/>
        <v>0</v>
      </c>
      <c r="AB251" s="145">
        <f t="shared" si="44"/>
        <v>0</v>
      </c>
      <c r="AC251" s="257">
        <f t="shared" si="45"/>
        <v>0</v>
      </c>
      <c r="AD251" s="142">
        <f t="shared" si="46"/>
        <v>0</v>
      </c>
      <c r="AE251" s="143">
        <f t="shared" si="47"/>
        <v>0</v>
      </c>
      <c r="AF251" s="144" t="str">
        <f t="shared" si="48"/>
        <v/>
      </c>
      <c r="AG251" s="144" t="str">
        <f t="shared" si="49"/>
        <v/>
      </c>
      <c r="AH251" s="144">
        <f t="shared" si="50"/>
        <v>0</v>
      </c>
      <c r="AI251" s="569">
        <f t="shared" si="51"/>
        <v>0</v>
      </c>
      <c r="AK251" s="18"/>
      <c r="AL251" s="666"/>
      <c r="AM251" s="659"/>
      <c r="AN251" s="662"/>
      <c r="AO251" s="84"/>
    </row>
    <row r="252" spans="1:41" hidden="1">
      <c r="A252" s="573"/>
      <c r="B252" s="13"/>
      <c r="C252" s="353" t="s">
        <v>1754</v>
      </c>
      <c r="D252" s="341" t="s">
        <v>1755</v>
      </c>
      <c r="E252" s="379" t="s">
        <v>1539</v>
      </c>
      <c r="F252" s="8">
        <v>20</v>
      </c>
      <c r="G252" s="8"/>
      <c r="H252" s="413">
        <v>213</v>
      </c>
      <c r="I252" s="146">
        <f t="shared" si="41"/>
        <v>149.1</v>
      </c>
      <c r="J252" s="255">
        <f t="shared" si="42"/>
        <v>5.7346153846153847</v>
      </c>
      <c r="K252" s="8" t="s">
        <v>3145</v>
      </c>
      <c r="L252" s="655"/>
      <c r="M252" s="656" t="s">
        <v>6557</v>
      </c>
      <c r="N252" s="8" t="s">
        <v>10</v>
      </c>
      <c r="O252" s="426">
        <v>4.5791159999999997E-2</v>
      </c>
      <c r="P252" s="423">
        <v>624</v>
      </c>
      <c r="Q252" s="439">
        <v>17360</v>
      </c>
      <c r="R252" s="656" t="s">
        <v>3587</v>
      </c>
      <c r="S252" s="657" t="s">
        <v>3591</v>
      </c>
      <c r="T252" s="471"/>
      <c r="U252" s="549" t="s">
        <v>3592</v>
      </c>
      <c r="V252" s="507" t="s">
        <v>3593</v>
      </c>
      <c r="W252" s="610" t="s">
        <v>6367</v>
      </c>
      <c r="X252" s="169"/>
      <c r="Y252" s="71" t="s">
        <v>254</v>
      </c>
      <c r="Z252" s="656" t="s">
        <v>6595</v>
      </c>
      <c r="AA252" s="658">
        <f t="shared" si="43"/>
        <v>0</v>
      </c>
      <c r="AB252" s="145">
        <f t="shared" si="44"/>
        <v>0</v>
      </c>
      <c r="AC252" s="257">
        <f t="shared" si="45"/>
        <v>0</v>
      </c>
      <c r="AD252" s="142">
        <f t="shared" si="46"/>
        <v>0</v>
      </c>
      <c r="AE252" s="143">
        <f t="shared" si="47"/>
        <v>0</v>
      </c>
      <c r="AF252" s="144" t="str">
        <f t="shared" si="48"/>
        <v/>
      </c>
      <c r="AG252" s="144" t="str">
        <f t="shared" si="49"/>
        <v/>
      </c>
      <c r="AH252" s="144">
        <f t="shared" si="50"/>
        <v>0</v>
      </c>
      <c r="AI252" s="569">
        <f t="shared" si="51"/>
        <v>0</v>
      </c>
      <c r="AK252" s="18"/>
      <c r="AL252" s="666"/>
      <c r="AM252" s="659"/>
      <c r="AN252" s="659"/>
      <c r="AO252" s="84"/>
    </row>
    <row r="253" spans="1:41" hidden="1">
      <c r="A253" s="573"/>
      <c r="B253" s="13"/>
      <c r="C253" s="341" t="s">
        <v>1756</v>
      </c>
      <c r="D253" s="341" t="s">
        <v>1757</v>
      </c>
      <c r="E253" s="379" t="s">
        <v>1758</v>
      </c>
      <c r="F253" s="8">
        <v>8</v>
      </c>
      <c r="G253" s="8"/>
      <c r="H253" s="413">
        <v>739</v>
      </c>
      <c r="I253" s="146">
        <f t="shared" si="41"/>
        <v>517.29999999999995</v>
      </c>
      <c r="J253" s="255">
        <f t="shared" si="42"/>
        <v>19.896153846153844</v>
      </c>
      <c r="K253" s="8" t="s">
        <v>3145</v>
      </c>
      <c r="L253" s="655"/>
      <c r="M253" s="656" t="s">
        <v>6557</v>
      </c>
      <c r="N253" s="8" t="s">
        <v>10</v>
      </c>
      <c r="O253" s="426">
        <v>5.4179999999999999E-2</v>
      </c>
      <c r="P253" s="423">
        <v>4200</v>
      </c>
      <c r="Q253" s="439">
        <v>26468</v>
      </c>
      <c r="R253" s="656" t="s">
        <v>3595</v>
      </c>
      <c r="S253" s="657" t="s">
        <v>3134</v>
      </c>
      <c r="T253" s="447"/>
      <c r="U253" s="549" t="s">
        <v>5331</v>
      </c>
      <c r="V253" s="507" t="s">
        <v>3596</v>
      </c>
      <c r="W253" s="609" t="s">
        <v>6368</v>
      </c>
      <c r="X253" s="169"/>
      <c r="Y253" s="71" t="s">
        <v>254</v>
      </c>
      <c r="Z253" s="656" t="s">
        <v>6595</v>
      </c>
      <c r="AA253" s="658">
        <f t="shared" si="43"/>
        <v>0</v>
      </c>
      <c r="AB253" s="145">
        <f t="shared" si="44"/>
        <v>0</v>
      </c>
      <c r="AC253" s="257">
        <f t="shared" si="45"/>
        <v>0</v>
      </c>
      <c r="AD253" s="142">
        <f t="shared" si="46"/>
        <v>0</v>
      </c>
      <c r="AE253" s="143">
        <f t="shared" si="47"/>
        <v>0</v>
      </c>
      <c r="AF253" s="144" t="str">
        <f t="shared" si="48"/>
        <v/>
      </c>
      <c r="AG253" s="144" t="str">
        <f t="shared" si="49"/>
        <v/>
      </c>
      <c r="AH253" s="144">
        <f t="shared" si="50"/>
        <v>0</v>
      </c>
      <c r="AI253" s="569">
        <f t="shared" si="51"/>
        <v>0</v>
      </c>
      <c r="AK253" s="18"/>
      <c r="AL253" s="666"/>
      <c r="AM253" s="659"/>
      <c r="AN253" s="659"/>
      <c r="AO253" s="84"/>
    </row>
    <row r="254" spans="1:41" hidden="1">
      <c r="A254" s="573"/>
      <c r="B254" s="13">
        <v>33</v>
      </c>
      <c r="C254" s="341" t="s">
        <v>1759</v>
      </c>
      <c r="D254" s="341" t="s">
        <v>1760</v>
      </c>
      <c r="E254" s="379" t="s">
        <v>1761</v>
      </c>
      <c r="F254" s="8">
        <v>8</v>
      </c>
      <c r="G254" s="8"/>
      <c r="H254" s="413">
        <v>358</v>
      </c>
      <c r="I254" s="146">
        <f t="shared" si="41"/>
        <v>250.6</v>
      </c>
      <c r="J254" s="255">
        <f t="shared" si="42"/>
        <v>9.638461538461538</v>
      </c>
      <c r="K254" s="8" t="s">
        <v>3145</v>
      </c>
      <c r="L254" s="655"/>
      <c r="M254" s="656" t="s">
        <v>6557</v>
      </c>
      <c r="N254" s="8" t="s">
        <v>10</v>
      </c>
      <c r="O254" s="426">
        <v>4.7627999999999997E-2</v>
      </c>
      <c r="P254" s="423">
        <v>1944</v>
      </c>
      <c r="Q254" s="439">
        <v>19580</v>
      </c>
      <c r="R254" s="656" t="s">
        <v>3598</v>
      </c>
      <c r="S254" s="656" t="s">
        <v>3599</v>
      </c>
      <c r="T254" s="447"/>
      <c r="U254" s="549" t="s">
        <v>5332</v>
      </c>
      <c r="V254" s="507" t="s">
        <v>3600</v>
      </c>
      <c r="W254" s="609" t="s">
        <v>6369</v>
      </c>
      <c r="X254" s="169"/>
      <c r="Y254" s="641" t="s">
        <v>1011</v>
      </c>
      <c r="Z254" s="656" t="s">
        <v>6595</v>
      </c>
      <c r="AA254" s="658">
        <f t="shared" si="43"/>
        <v>0</v>
      </c>
      <c r="AB254" s="145">
        <f t="shared" si="44"/>
        <v>0</v>
      </c>
      <c r="AC254" s="257">
        <f t="shared" si="45"/>
        <v>0</v>
      </c>
      <c r="AD254" s="142">
        <f t="shared" si="46"/>
        <v>0</v>
      </c>
      <c r="AE254" s="143">
        <f t="shared" si="47"/>
        <v>0</v>
      </c>
      <c r="AF254" s="144" t="str">
        <f t="shared" si="48"/>
        <v/>
      </c>
      <c r="AG254" s="144" t="str">
        <f t="shared" si="49"/>
        <v/>
      </c>
      <c r="AH254" s="144">
        <f t="shared" si="50"/>
        <v>0</v>
      </c>
      <c r="AI254" s="569">
        <f t="shared" si="51"/>
        <v>0</v>
      </c>
      <c r="AK254" s="18"/>
      <c r="AL254" s="191"/>
      <c r="AM254" s="659"/>
      <c r="AN254" s="659"/>
      <c r="AO254" s="84"/>
    </row>
    <row r="255" spans="1:41" hidden="1">
      <c r="A255" s="573"/>
      <c r="B255" s="13"/>
      <c r="C255" s="341" t="s">
        <v>1762</v>
      </c>
      <c r="D255" s="341" t="s">
        <v>1763</v>
      </c>
      <c r="E255" s="379" t="s">
        <v>1764</v>
      </c>
      <c r="F255" s="8">
        <v>32</v>
      </c>
      <c r="G255" s="8"/>
      <c r="H255" s="413">
        <v>82</v>
      </c>
      <c r="I255" s="146">
        <f t="shared" si="41"/>
        <v>57.4</v>
      </c>
      <c r="J255" s="255">
        <f t="shared" si="42"/>
        <v>2.2076923076923078</v>
      </c>
      <c r="K255" s="8" t="s">
        <v>3207</v>
      </c>
      <c r="L255" s="655"/>
      <c r="M255" s="656" t="s">
        <v>6557</v>
      </c>
      <c r="N255" s="8" t="s">
        <v>10</v>
      </c>
      <c r="O255" s="426">
        <v>3.7224E-2</v>
      </c>
      <c r="P255" s="423">
        <v>1920</v>
      </c>
      <c r="Q255" s="439">
        <v>18684</v>
      </c>
      <c r="R255" s="656" t="s">
        <v>3602</v>
      </c>
      <c r="S255" s="656" t="s">
        <v>1015</v>
      </c>
      <c r="T255" s="447"/>
      <c r="U255" s="549" t="s">
        <v>5333</v>
      </c>
      <c r="V255" s="514" t="s">
        <v>3603</v>
      </c>
      <c r="W255" s="610" t="s">
        <v>6370</v>
      </c>
      <c r="X255" s="169"/>
      <c r="Y255" s="641" t="s">
        <v>6572</v>
      </c>
      <c r="Z255" s="656" t="s">
        <v>6595</v>
      </c>
      <c r="AA255" s="658">
        <f t="shared" si="43"/>
        <v>0</v>
      </c>
      <c r="AB255" s="145">
        <f t="shared" si="44"/>
        <v>0</v>
      </c>
      <c r="AC255" s="257">
        <f t="shared" si="45"/>
        <v>0</v>
      </c>
      <c r="AD255" s="142">
        <f t="shared" si="46"/>
        <v>0</v>
      </c>
      <c r="AE255" s="143">
        <f t="shared" si="47"/>
        <v>0</v>
      </c>
      <c r="AF255" s="144" t="str">
        <f t="shared" si="48"/>
        <v/>
      </c>
      <c r="AG255" s="144" t="str">
        <f t="shared" si="49"/>
        <v/>
      </c>
      <c r="AH255" s="144">
        <f t="shared" si="50"/>
        <v>0</v>
      </c>
      <c r="AI255" s="569">
        <f t="shared" si="51"/>
        <v>0</v>
      </c>
      <c r="AK255" s="18"/>
      <c r="AL255" s="666"/>
      <c r="AM255" s="659"/>
      <c r="AN255" s="659"/>
      <c r="AO255" s="84"/>
    </row>
    <row r="256" spans="1:41" hidden="1">
      <c r="A256" s="573"/>
      <c r="B256" s="13"/>
      <c r="C256" s="341" t="s">
        <v>1765</v>
      </c>
      <c r="D256" s="341" t="s">
        <v>1766</v>
      </c>
      <c r="E256" s="379" t="s">
        <v>1767</v>
      </c>
      <c r="F256" s="8">
        <v>16</v>
      </c>
      <c r="G256" s="8"/>
      <c r="H256" s="413">
        <v>156</v>
      </c>
      <c r="I256" s="146">
        <f t="shared" si="41"/>
        <v>109.19999999999999</v>
      </c>
      <c r="J256" s="255">
        <f t="shared" si="42"/>
        <v>4.1999999999999993</v>
      </c>
      <c r="K256" s="8" t="s">
        <v>3207</v>
      </c>
      <c r="L256" s="655"/>
      <c r="M256" s="656" t="s">
        <v>6557</v>
      </c>
      <c r="N256" s="8" t="s">
        <v>10</v>
      </c>
      <c r="O256" s="426">
        <v>3.696E-2</v>
      </c>
      <c r="P256" s="423">
        <v>1920</v>
      </c>
      <c r="Q256" s="439">
        <v>18828</v>
      </c>
      <c r="R256" s="656" t="s">
        <v>3605</v>
      </c>
      <c r="S256" s="656" t="s">
        <v>1015</v>
      </c>
      <c r="T256" s="447">
        <v>70</v>
      </c>
      <c r="U256" s="549" t="s">
        <v>5334</v>
      </c>
      <c r="V256" s="526" t="s">
        <v>3606</v>
      </c>
      <c r="W256" s="610" t="s">
        <v>6371</v>
      </c>
      <c r="X256" s="169"/>
      <c r="Y256" s="641" t="s">
        <v>1011</v>
      </c>
      <c r="Z256" s="656" t="s">
        <v>6595</v>
      </c>
      <c r="AA256" s="658">
        <f t="shared" si="43"/>
        <v>0</v>
      </c>
      <c r="AB256" s="145">
        <f t="shared" si="44"/>
        <v>0</v>
      </c>
      <c r="AC256" s="257">
        <f t="shared" si="45"/>
        <v>0</v>
      </c>
      <c r="AD256" s="142">
        <f t="shared" si="46"/>
        <v>0</v>
      </c>
      <c r="AE256" s="143">
        <f t="shared" si="47"/>
        <v>0</v>
      </c>
      <c r="AF256" s="144" t="str">
        <f t="shared" si="48"/>
        <v/>
      </c>
      <c r="AG256" s="144" t="str">
        <f t="shared" si="49"/>
        <v/>
      </c>
      <c r="AH256" s="144">
        <f t="shared" si="50"/>
        <v>0</v>
      </c>
      <c r="AI256" s="569">
        <f t="shared" si="51"/>
        <v>0</v>
      </c>
      <c r="AK256" s="18"/>
      <c r="AL256" s="191"/>
      <c r="AM256" s="659"/>
      <c r="AN256" s="662"/>
      <c r="AO256" s="84"/>
    </row>
    <row r="257" spans="1:41" hidden="1">
      <c r="A257" s="573"/>
      <c r="B257" s="13">
        <v>34</v>
      </c>
      <c r="C257" s="343" t="s">
        <v>1768</v>
      </c>
      <c r="D257" s="343" t="s">
        <v>1769</v>
      </c>
      <c r="E257" s="379" t="s">
        <v>97</v>
      </c>
      <c r="F257" s="402">
        <v>1</v>
      </c>
      <c r="G257" s="8"/>
      <c r="H257" s="413">
        <v>1109</v>
      </c>
      <c r="I257" s="146">
        <f t="shared" si="41"/>
        <v>776.3</v>
      </c>
      <c r="J257" s="255">
        <f t="shared" si="42"/>
        <v>29.857692307692307</v>
      </c>
      <c r="K257" s="8" t="s">
        <v>3207</v>
      </c>
      <c r="L257" s="663"/>
      <c r="M257" s="656" t="s">
        <v>6557</v>
      </c>
      <c r="N257" s="8" t="s">
        <v>10</v>
      </c>
      <c r="O257" s="426">
        <v>2.5541999999999999E-2</v>
      </c>
      <c r="P257" s="423">
        <v>247</v>
      </c>
      <c r="Q257" s="402">
        <v>5000</v>
      </c>
      <c r="R257" s="656" t="s">
        <v>3608</v>
      </c>
      <c r="S257" s="656" t="s">
        <v>1015</v>
      </c>
      <c r="T257" s="447">
        <v>30</v>
      </c>
      <c r="U257" s="548" t="s">
        <v>3609</v>
      </c>
      <c r="V257" s="512" t="s">
        <v>3610</v>
      </c>
      <c r="W257" s="607" t="s">
        <v>6372</v>
      </c>
      <c r="X257" s="169"/>
      <c r="Y257" s="71" t="s">
        <v>1011</v>
      </c>
      <c r="Z257" s="656" t="s">
        <v>6595</v>
      </c>
      <c r="AA257" s="658">
        <f t="shared" si="43"/>
        <v>0</v>
      </c>
      <c r="AB257" s="145">
        <f t="shared" si="44"/>
        <v>0</v>
      </c>
      <c r="AC257" s="257">
        <f t="shared" si="45"/>
        <v>0</v>
      </c>
      <c r="AD257" s="142">
        <f t="shared" si="46"/>
        <v>0</v>
      </c>
      <c r="AE257" s="143">
        <f t="shared" si="47"/>
        <v>0</v>
      </c>
      <c r="AF257" s="144" t="str">
        <f t="shared" si="48"/>
        <v/>
      </c>
      <c r="AG257" s="144" t="str">
        <f t="shared" si="49"/>
        <v/>
      </c>
      <c r="AH257" s="144">
        <f t="shared" si="50"/>
        <v>0</v>
      </c>
      <c r="AI257" s="569">
        <f t="shared" si="51"/>
        <v>0</v>
      </c>
      <c r="AK257" s="18"/>
      <c r="AL257" s="191"/>
      <c r="AM257" s="659"/>
      <c r="AN257" s="659"/>
      <c r="AO257" s="84"/>
    </row>
    <row r="258" spans="1:41" hidden="1">
      <c r="A258" s="573"/>
      <c r="B258" s="13">
        <v>34</v>
      </c>
      <c r="C258" s="341" t="s">
        <v>1770</v>
      </c>
      <c r="D258" s="343" t="s">
        <v>1771</v>
      </c>
      <c r="E258" s="379" t="s">
        <v>97</v>
      </c>
      <c r="F258" s="402">
        <v>1</v>
      </c>
      <c r="G258" s="8"/>
      <c r="H258" s="413">
        <v>1895</v>
      </c>
      <c r="I258" s="146">
        <f t="shared" si="41"/>
        <v>1326.5</v>
      </c>
      <c r="J258" s="255">
        <f t="shared" si="42"/>
        <v>51.019230769230766</v>
      </c>
      <c r="K258" s="8" t="s">
        <v>3526</v>
      </c>
      <c r="L258" s="663"/>
      <c r="M258" s="656" t="s">
        <v>1015</v>
      </c>
      <c r="N258" s="8" t="s">
        <v>3570</v>
      </c>
      <c r="O258" s="426">
        <v>3.7205999999999996E-2</v>
      </c>
      <c r="P258" s="423">
        <v>599</v>
      </c>
      <c r="Q258" s="441">
        <v>10000</v>
      </c>
      <c r="R258" s="656" t="s">
        <v>3612</v>
      </c>
      <c r="S258" s="656" t="s">
        <v>1015</v>
      </c>
      <c r="T258" s="447">
        <v>60</v>
      </c>
      <c r="U258" s="548" t="s">
        <v>3613</v>
      </c>
      <c r="V258" s="522" t="s">
        <v>3614</v>
      </c>
      <c r="W258" s="607" t="s">
        <v>6373</v>
      </c>
      <c r="X258" s="169"/>
      <c r="Y258" s="71" t="s">
        <v>6572</v>
      </c>
      <c r="Z258" s="656" t="s">
        <v>6594</v>
      </c>
      <c r="AA258" s="658">
        <f t="shared" si="43"/>
        <v>0</v>
      </c>
      <c r="AB258" s="145">
        <f t="shared" si="44"/>
        <v>0</v>
      </c>
      <c r="AC258" s="257">
        <f t="shared" si="45"/>
        <v>0</v>
      </c>
      <c r="AD258" s="142">
        <f t="shared" si="46"/>
        <v>0</v>
      </c>
      <c r="AE258" s="143">
        <f t="shared" si="47"/>
        <v>0</v>
      </c>
      <c r="AF258" s="144">
        <f t="shared" si="48"/>
        <v>0</v>
      </c>
      <c r="AG258" s="144" t="str">
        <f t="shared" si="49"/>
        <v/>
      </c>
      <c r="AH258" s="144" t="str">
        <f t="shared" si="50"/>
        <v/>
      </c>
      <c r="AI258" s="569">
        <f t="shared" si="51"/>
        <v>0</v>
      </c>
      <c r="AK258" s="18"/>
      <c r="AL258" s="191"/>
      <c r="AM258" s="659"/>
      <c r="AN258" s="662"/>
      <c r="AO258" s="84"/>
    </row>
    <row r="259" spans="1:41" ht="15.75">
      <c r="A259" s="5" t="s">
        <v>6077</v>
      </c>
      <c r="B259" s="13"/>
      <c r="C259" s="348"/>
      <c r="D259" s="348"/>
      <c r="E259" s="380"/>
      <c r="F259" s="10"/>
      <c r="G259" s="8"/>
      <c r="H259" s="413"/>
      <c r="I259" s="410"/>
      <c r="J259" s="565"/>
      <c r="K259" s="346"/>
      <c r="L259" s="655"/>
      <c r="M259" s="656"/>
      <c r="N259" s="417"/>
      <c r="O259" s="417"/>
      <c r="P259" s="423"/>
      <c r="Q259" s="439"/>
      <c r="R259" s="656" t="s">
        <v>1015</v>
      </c>
      <c r="S259" s="656" t="s">
        <v>1015</v>
      </c>
      <c r="T259" s="471"/>
      <c r="U259" s="505"/>
      <c r="V259" s="504"/>
      <c r="W259" s="471"/>
      <c r="X259" s="137"/>
      <c r="Y259" s="71" t="s">
        <v>1015</v>
      </c>
      <c r="Z259" s="656" t="s">
        <v>6592</v>
      </c>
      <c r="AA259" s="668"/>
      <c r="AB259" s="195"/>
      <c r="AC259" s="142"/>
      <c r="AD259" s="142"/>
      <c r="AE259" s="143"/>
      <c r="AF259" s="144"/>
      <c r="AG259" s="144"/>
      <c r="AH259" s="144"/>
      <c r="AI259" s="569"/>
      <c r="AK259" s="18"/>
      <c r="AL259" s="191"/>
      <c r="AM259" s="659"/>
      <c r="AN259" s="662"/>
      <c r="AO259" s="84"/>
    </row>
    <row r="260" spans="1:41" hidden="1">
      <c r="A260" s="573"/>
      <c r="B260" s="13"/>
      <c r="C260" s="350" t="s">
        <v>1772</v>
      </c>
      <c r="D260" s="343" t="s">
        <v>1773</v>
      </c>
      <c r="E260" s="391" t="s">
        <v>1774</v>
      </c>
      <c r="F260" s="402">
        <v>15</v>
      </c>
      <c r="G260" s="8"/>
      <c r="H260" s="412">
        <v>265</v>
      </c>
      <c r="I260" s="146">
        <f t="shared" si="41"/>
        <v>185.5</v>
      </c>
      <c r="J260" s="255">
        <f t="shared" si="42"/>
        <v>7.134615384615385</v>
      </c>
      <c r="K260" s="8" t="s">
        <v>3145</v>
      </c>
      <c r="L260" s="663"/>
      <c r="M260" s="656" t="s">
        <v>1015</v>
      </c>
      <c r="N260" s="8" t="s">
        <v>10</v>
      </c>
      <c r="O260" s="426">
        <v>5.04E-2</v>
      </c>
      <c r="P260" s="423">
        <v>975</v>
      </c>
      <c r="Q260" s="402">
        <v>8000</v>
      </c>
      <c r="R260" s="656" t="s">
        <v>3338</v>
      </c>
      <c r="S260" s="656" t="s">
        <v>1015</v>
      </c>
      <c r="T260" s="432"/>
      <c r="U260" s="548" t="s">
        <v>3616</v>
      </c>
      <c r="V260" s="515"/>
      <c r="W260" s="608" t="s">
        <v>6374</v>
      </c>
      <c r="X260" s="169"/>
      <c r="Y260" s="71" t="s">
        <v>254</v>
      </c>
      <c r="Z260" s="656" t="s">
        <v>6594</v>
      </c>
      <c r="AA260" s="658">
        <f t="shared" si="43"/>
        <v>0</v>
      </c>
      <c r="AB260" s="145">
        <f t="shared" si="44"/>
        <v>0</v>
      </c>
      <c r="AC260" s="257">
        <f t="shared" si="45"/>
        <v>0</v>
      </c>
      <c r="AD260" s="142">
        <f t="shared" si="46"/>
        <v>0</v>
      </c>
      <c r="AE260" s="143">
        <f t="shared" si="47"/>
        <v>0</v>
      </c>
      <c r="AF260" s="144" t="str">
        <f t="shared" si="48"/>
        <v/>
      </c>
      <c r="AG260" s="144" t="str">
        <f t="shared" si="49"/>
        <v/>
      </c>
      <c r="AH260" s="144">
        <f t="shared" si="50"/>
        <v>0</v>
      </c>
      <c r="AI260" s="569">
        <f t="shared" si="51"/>
        <v>0</v>
      </c>
      <c r="AK260" s="18"/>
      <c r="AL260" s="191"/>
      <c r="AM260" s="659"/>
      <c r="AN260" s="659"/>
      <c r="AO260" s="84"/>
    </row>
    <row r="261" spans="1:41" hidden="1">
      <c r="A261" s="573"/>
      <c r="B261" s="13"/>
      <c r="C261" s="341" t="s">
        <v>1775</v>
      </c>
      <c r="D261" s="341" t="s">
        <v>1776</v>
      </c>
      <c r="E261" s="379" t="s">
        <v>1777</v>
      </c>
      <c r="F261" s="8">
        <v>20</v>
      </c>
      <c r="G261" s="8"/>
      <c r="H261" s="413">
        <v>142</v>
      </c>
      <c r="I261" s="146">
        <f t="shared" si="41"/>
        <v>99.399999999999991</v>
      </c>
      <c r="J261" s="255">
        <f t="shared" si="42"/>
        <v>3.8230769230769228</v>
      </c>
      <c r="K261" s="8" t="s">
        <v>3145</v>
      </c>
      <c r="L261" s="655"/>
      <c r="M261" s="656" t="s">
        <v>6557</v>
      </c>
      <c r="N261" s="8" t="s">
        <v>10</v>
      </c>
      <c r="O261" s="426">
        <v>4.3709999999999999E-2</v>
      </c>
      <c r="P261" s="423">
        <v>1440</v>
      </c>
      <c r="Q261" s="439">
        <v>8920</v>
      </c>
      <c r="R261" s="656" t="s">
        <v>3617</v>
      </c>
      <c r="S261" s="656" t="s">
        <v>1015</v>
      </c>
      <c r="T261" s="447"/>
      <c r="U261" s="549" t="s">
        <v>5335</v>
      </c>
      <c r="V261" s="510" t="s">
        <v>3618</v>
      </c>
      <c r="W261" s="609" t="s">
        <v>6375</v>
      </c>
      <c r="X261" s="169"/>
      <c r="Y261" s="71" t="s">
        <v>1011</v>
      </c>
      <c r="Z261" s="656" t="s">
        <v>6595</v>
      </c>
      <c r="AA261" s="658">
        <f t="shared" si="43"/>
        <v>0</v>
      </c>
      <c r="AB261" s="145">
        <f t="shared" si="44"/>
        <v>0</v>
      </c>
      <c r="AC261" s="257">
        <f t="shared" si="45"/>
        <v>0</v>
      </c>
      <c r="AD261" s="142">
        <f t="shared" si="46"/>
        <v>0</v>
      </c>
      <c r="AE261" s="143">
        <f t="shared" si="47"/>
        <v>0</v>
      </c>
      <c r="AF261" s="144" t="str">
        <f t="shared" si="48"/>
        <v/>
      </c>
      <c r="AG261" s="144" t="str">
        <f t="shared" si="49"/>
        <v/>
      </c>
      <c r="AH261" s="144">
        <f t="shared" si="50"/>
        <v>0</v>
      </c>
      <c r="AI261" s="569">
        <f t="shared" si="51"/>
        <v>0</v>
      </c>
      <c r="AK261" s="665"/>
      <c r="AL261" s="191"/>
      <c r="AM261" s="659"/>
      <c r="AN261" s="662"/>
      <c r="AO261" s="84"/>
    </row>
    <row r="262" spans="1:41">
      <c r="A262" s="573"/>
      <c r="B262" s="13"/>
      <c r="C262" s="341" t="s">
        <v>1778</v>
      </c>
      <c r="D262" s="341" t="s">
        <v>320</v>
      </c>
      <c r="E262" s="379" t="s">
        <v>307</v>
      </c>
      <c r="F262" s="8">
        <v>50</v>
      </c>
      <c r="G262" s="8"/>
      <c r="H262" s="413">
        <v>48</v>
      </c>
      <c r="I262" s="146">
        <f t="shared" si="41"/>
        <v>33.599999999999994</v>
      </c>
      <c r="J262" s="255">
        <f t="shared" si="42"/>
        <v>1.2923076923076922</v>
      </c>
      <c r="K262" s="8" t="s">
        <v>3145</v>
      </c>
      <c r="L262" s="655"/>
      <c r="M262" s="656" t="s">
        <v>6556</v>
      </c>
      <c r="N262" s="8" t="s">
        <v>10</v>
      </c>
      <c r="O262" s="426">
        <v>2.3099999999999999E-2</v>
      </c>
      <c r="P262" s="423">
        <v>1500</v>
      </c>
      <c r="Q262" s="439">
        <v>5350</v>
      </c>
      <c r="R262" s="657" t="s">
        <v>3134</v>
      </c>
      <c r="S262" s="656" t="s">
        <v>1015</v>
      </c>
      <c r="T262" s="447"/>
      <c r="U262" s="549" t="s">
        <v>5336</v>
      </c>
      <c r="V262" s="530"/>
      <c r="W262" s="609" t="s">
        <v>6376</v>
      </c>
      <c r="X262" s="169"/>
      <c r="Y262" s="71" t="s">
        <v>6649</v>
      </c>
      <c r="Z262" s="656" t="s">
        <v>6596</v>
      </c>
      <c r="AA262" s="658">
        <f t="shared" si="43"/>
        <v>0</v>
      </c>
      <c r="AB262" s="145">
        <f t="shared" si="44"/>
        <v>0</v>
      </c>
      <c r="AC262" s="257">
        <f t="shared" si="45"/>
        <v>0</v>
      </c>
      <c r="AD262" s="142">
        <f t="shared" si="46"/>
        <v>0</v>
      </c>
      <c r="AE262" s="143">
        <f t="shared" si="47"/>
        <v>0</v>
      </c>
      <c r="AF262" s="144" t="str">
        <f t="shared" si="48"/>
        <v/>
      </c>
      <c r="AG262" s="144" t="str">
        <f t="shared" si="49"/>
        <v/>
      </c>
      <c r="AH262" s="144">
        <f t="shared" si="50"/>
        <v>0</v>
      </c>
      <c r="AI262" s="569">
        <f t="shared" si="51"/>
        <v>0</v>
      </c>
      <c r="AK262" s="18"/>
      <c r="AL262" s="191"/>
      <c r="AM262" s="659"/>
      <c r="AN262" s="662"/>
      <c r="AO262" s="84"/>
    </row>
    <row r="263" spans="1:41" hidden="1">
      <c r="A263" s="573"/>
      <c r="B263" s="13">
        <v>35</v>
      </c>
      <c r="C263" s="341" t="s">
        <v>1779</v>
      </c>
      <c r="D263" s="341" t="s">
        <v>1780</v>
      </c>
      <c r="E263" s="379" t="s">
        <v>307</v>
      </c>
      <c r="F263" s="8">
        <v>50</v>
      </c>
      <c r="G263" s="8"/>
      <c r="H263" s="413">
        <v>44</v>
      </c>
      <c r="I263" s="146">
        <f t="shared" si="41"/>
        <v>30.799999999999997</v>
      </c>
      <c r="J263" s="255">
        <f t="shared" si="42"/>
        <v>1.1846153846153844</v>
      </c>
      <c r="K263" s="8" t="s">
        <v>3145</v>
      </c>
      <c r="L263" s="655"/>
      <c r="M263" s="656" t="s">
        <v>6557</v>
      </c>
      <c r="N263" s="8" t="s">
        <v>10</v>
      </c>
      <c r="O263" s="426">
        <v>2.3099999999999999E-2</v>
      </c>
      <c r="P263" s="423">
        <v>1500</v>
      </c>
      <c r="Q263" s="439">
        <v>4100</v>
      </c>
      <c r="R263" s="657" t="s">
        <v>3134</v>
      </c>
      <c r="S263" s="656" t="s">
        <v>1015</v>
      </c>
      <c r="T263" s="447"/>
      <c r="U263" s="549" t="s">
        <v>5337</v>
      </c>
      <c r="V263" s="530"/>
      <c r="W263" s="609" t="s">
        <v>6377</v>
      </c>
      <c r="X263" s="169"/>
      <c r="Y263" s="71" t="s">
        <v>254</v>
      </c>
      <c r="Z263" s="656" t="s">
        <v>6595</v>
      </c>
      <c r="AA263" s="658">
        <f t="shared" si="43"/>
        <v>0</v>
      </c>
      <c r="AB263" s="145">
        <f t="shared" si="44"/>
        <v>0</v>
      </c>
      <c r="AC263" s="257">
        <f t="shared" si="45"/>
        <v>0</v>
      </c>
      <c r="AD263" s="142">
        <f t="shared" si="46"/>
        <v>0</v>
      </c>
      <c r="AE263" s="143">
        <f t="shared" si="47"/>
        <v>0</v>
      </c>
      <c r="AF263" s="144" t="str">
        <f t="shared" si="48"/>
        <v/>
      </c>
      <c r="AG263" s="144" t="str">
        <f t="shared" si="49"/>
        <v/>
      </c>
      <c r="AH263" s="144">
        <f t="shared" si="50"/>
        <v>0</v>
      </c>
      <c r="AI263" s="569">
        <f t="shared" si="51"/>
        <v>0</v>
      </c>
      <c r="AK263" s="18"/>
      <c r="AL263" s="191"/>
      <c r="AM263" s="659"/>
      <c r="AN263" s="662"/>
      <c r="AO263" s="84"/>
    </row>
    <row r="264" spans="1:41" hidden="1">
      <c r="A264" s="573"/>
      <c r="B264" s="13">
        <v>36</v>
      </c>
      <c r="C264" s="341" t="s">
        <v>1781</v>
      </c>
      <c r="D264" s="341" t="s">
        <v>1780</v>
      </c>
      <c r="E264" s="379" t="s">
        <v>307</v>
      </c>
      <c r="F264" s="8">
        <v>50</v>
      </c>
      <c r="G264" s="8"/>
      <c r="H264" s="413">
        <v>44</v>
      </c>
      <c r="I264" s="146">
        <f t="shared" si="41"/>
        <v>30.799999999999997</v>
      </c>
      <c r="J264" s="255">
        <f t="shared" si="42"/>
        <v>1.1846153846153844</v>
      </c>
      <c r="K264" s="8" t="s">
        <v>3145</v>
      </c>
      <c r="L264" s="655"/>
      <c r="M264" s="656" t="s">
        <v>1015</v>
      </c>
      <c r="N264" s="8" t="s">
        <v>10</v>
      </c>
      <c r="O264" s="426">
        <v>2.3099999999999999E-2</v>
      </c>
      <c r="P264" s="423">
        <v>1500</v>
      </c>
      <c r="Q264" s="439">
        <v>4100</v>
      </c>
      <c r="R264" s="657" t="s">
        <v>3138</v>
      </c>
      <c r="S264" s="656" t="s">
        <v>1015</v>
      </c>
      <c r="T264" s="447"/>
      <c r="U264" s="549" t="s">
        <v>5337</v>
      </c>
      <c r="V264" s="530"/>
      <c r="W264" s="609" t="s">
        <v>6377</v>
      </c>
      <c r="X264" s="169"/>
      <c r="Y264" s="71" t="s">
        <v>1012</v>
      </c>
      <c r="Z264" s="656" t="s">
        <v>6594</v>
      </c>
      <c r="AA264" s="658">
        <f t="shared" si="43"/>
        <v>0</v>
      </c>
      <c r="AB264" s="145">
        <f t="shared" si="44"/>
        <v>0</v>
      </c>
      <c r="AC264" s="257">
        <f t="shared" si="45"/>
        <v>0</v>
      </c>
      <c r="AD264" s="142">
        <f t="shared" si="46"/>
        <v>0</v>
      </c>
      <c r="AE264" s="143">
        <f t="shared" si="47"/>
        <v>0</v>
      </c>
      <c r="AF264" s="144" t="str">
        <f t="shared" si="48"/>
        <v/>
      </c>
      <c r="AG264" s="144" t="str">
        <f t="shared" si="49"/>
        <v/>
      </c>
      <c r="AH264" s="144">
        <f t="shared" si="50"/>
        <v>0</v>
      </c>
      <c r="AI264" s="569">
        <f t="shared" si="51"/>
        <v>0</v>
      </c>
      <c r="AK264" s="18"/>
      <c r="AL264" s="191"/>
      <c r="AM264" s="659"/>
      <c r="AN264" s="662"/>
      <c r="AO264" s="84"/>
    </row>
    <row r="265" spans="1:41" hidden="1">
      <c r="A265" s="573"/>
      <c r="B265" s="13">
        <v>35</v>
      </c>
      <c r="C265" s="341" t="s">
        <v>1782</v>
      </c>
      <c r="D265" s="341" t="s">
        <v>1783</v>
      </c>
      <c r="E265" s="379" t="s">
        <v>307</v>
      </c>
      <c r="F265" s="8">
        <v>50</v>
      </c>
      <c r="G265" s="8"/>
      <c r="H265" s="413">
        <v>45</v>
      </c>
      <c r="I265" s="146">
        <f t="shared" si="41"/>
        <v>31.499999999999996</v>
      </c>
      <c r="J265" s="255">
        <f t="shared" si="42"/>
        <v>1.2115384615384615</v>
      </c>
      <c r="K265" s="8" t="s">
        <v>3145</v>
      </c>
      <c r="L265" s="663"/>
      <c r="M265" s="656" t="s">
        <v>6557</v>
      </c>
      <c r="N265" s="8" t="s">
        <v>10</v>
      </c>
      <c r="O265" s="426">
        <v>2.3099999999999999E-2</v>
      </c>
      <c r="P265" s="423">
        <v>1500</v>
      </c>
      <c r="Q265" s="402">
        <v>4000</v>
      </c>
      <c r="R265" s="657" t="s">
        <v>3134</v>
      </c>
      <c r="S265" s="656" t="s">
        <v>1015</v>
      </c>
      <c r="T265" s="432"/>
      <c r="U265" s="548" t="s">
        <v>3621</v>
      </c>
      <c r="V265" s="515"/>
      <c r="W265" s="607" t="s">
        <v>6378</v>
      </c>
      <c r="X265" s="169"/>
      <c r="Y265" s="641" t="s">
        <v>1011</v>
      </c>
      <c r="Z265" s="656" t="s">
        <v>6595</v>
      </c>
      <c r="AA265" s="658">
        <f t="shared" si="43"/>
        <v>0</v>
      </c>
      <c r="AB265" s="145">
        <f t="shared" si="44"/>
        <v>0</v>
      </c>
      <c r="AC265" s="257">
        <f t="shared" si="45"/>
        <v>0</v>
      </c>
      <c r="AD265" s="142">
        <f t="shared" si="46"/>
        <v>0</v>
      </c>
      <c r="AE265" s="143">
        <f t="shared" si="47"/>
        <v>0</v>
      </c>
      <c r="AF265" s="144" t="str">
        <f t="shared" si="48"/>
        <v/>
      </c>
      <c r="AG265" s="144" t="str">
        <f t="shared" si="49"/>
        <v/>
      </c>
      <c r="AH265" s="144">
        <f t="shared" si="50"/>
        <v>0</v>
      </c>
      <c r="AI265" s="569">
        <f t="shared" si="51"/>
        <v>0</v>
      </c>
      <c r="AK265" s="18"/>
      <c r="AL265" s="191"/>
      <c r="AM265" s="659"/>
      <c r="AN265" s="662"/>
      <c r="AO265" s="84"/>
    </row>
    <row r="266" spans="1:41" hidden="1">
      <c r="A266" s="573"/>
      <c r="B266" s="13">
        <v>35</v>
      </c>
      <c r="C266" s="341" t="s">
        <v>1784</v>
      </c>
      <c r="D266" s="341" t="s">
        <v>1785</v>
      </c>
      <c r="E266" s="379" t="s">
        <v>307</v>
      </c>
      <c r="F266" s="8">
        <v>50</v>
      </c>
      <c r="G266" s="8"/>
      <c r="H266" s="413">
        <v>46</v>
      </c>
      <c r="I266" s="146">
        <f t="shared" si="41"/>
        <v>32.199999999999996</v>
      </c>
      <c r="J266" s="255">
        <f t="shared" si="42"/>
        <v>1.2384615384615383</v>
      </c>
      <c r="K266" s="8" t="s">
        <v>3145</v>
      </c>
      <c r="L266" s="655"/>
      <c r="M266" s="656" t="s">
        <v>1015</v>
      </c>
      <c r="N266" s="8" t="s">
        <v>10</v>
      </c>
      <c r="O266" s="426">
        <v>2.4149999999999998E-2</v>
      </c>
      <c r="P266" s="423">
        <v>1500</v>
      </c>
      <c r="Q266" s="439">
        <v>4600</v>
      </c>
      <c r="R266" s="657" t="s">
        <v>3147</v>
      </c>
      <c r="S266" s="656" t="s">
        <v>1015</v>
      </c>
      <c r="T266" s="447"/>
      <c r="U266" s="549" t="s">
        <v>5338</v>
      </c>
      <c r="V266" s="530"/>
      <c r="W266" s="608" t="s">
        <v>6379</v>
      </c>
      <c r="X266" s="169"/>
      <c r="Y266" s="71" t="s">
        <v>1012</v>
      </c>
      <c r="Z266" s="656" t="s">
        <v>6600</v>
      </c>
      <c r="AA266" s="658">
        <f t="shared" si="43"/>
        <v>0</v>
      </c>
      <c r="AB266" s="145">
        <f t="shared" si="44"/>
        <v>0</v>
      </c>
      <c r="AC266" s="257">
        <f t="shared" si="45"/>
        <v>0</v>
      </c>
      <c r="AD266" s="142">
        <f t="shared" si="46"/>
        <v>0</v>
      </c>
      <c r="AE266" s="143">
        <f t="shared" si="47"/>
        <v>0</v>
      </c>
      <c r="AF266" s="144" t="str">
        <f t="shared" si="48"/>
        <v/>
      </c>
      <c r="AG266" s="144" t="str">
        <f t="shared" si="49"/>
        <v/>
      </c>
      <c r="AH266" s="144">
        <f t="shared" si="50"/>
        <v>0</v>
      </c>
      <c r="AI266" s="569">
        <f t="shared" si="51"/>
        <v>0</v>
      </c>
      <c r="AK266" s="665"/>
      <c r="AL266" s="191"/>
      <c r="AM266" s="659"/>
      <c r="AN266" s="662"/>
      <c r="AO266" s="84"/>
    </row>
    <row r="267" spans="1:41">
      <c r="A267" s="573"/>
      <c r="B267" s="13">
        <v>37</v>
      </c>
      <c r="C267" s="350" t="s">
        <v>1786</v>
      </c>
      <c r="D267" s="341" t="s">
        <v>1787</v>
      </c>
      <c r="E267" s="379" t="s">
        <v>1788</v>
      </c>
      <c r="F267" s="8">
        <v>36</v>
      </c>
      <c r="G267" s="8"/>
      <c r="H267" s="413">
        <v>88</v>
      </c>
      <c r="I267" s="146">
        <f t="shared" si="41"/>
        <v>61.599999999999994</v>
      </c>
      <c r="J267" s="255">
        <f t="shared" si="42"/>
        <v>2.3692307692307688</v>
      </c>
      <c r="K267" s="8" t="s">
        <v>3145</v>
      </c>
      <c r="L267" s="655"/>
      <c r="M267" s="656" t="s">
        <v>6556</v>
      </c>
      <c r="N267" s="8" t="s">
        <v>10</v>
      </c>
      <c r="O267" s="426">
        <v>4.9727999999999994E-2</v>
      </c>
      <c r="P267" s="423">
        <v>3888</v>
      </c>
      <c r="Q267" s="439">
        <v>8500</v>
      </c>
      <c r="R267" s="656" t="s">
        <v>3624</v>
      </c>
      <c r="S267" s="656" t="s">
        <v>1015</v>
      </c>
      <c r="T267" s="447"/>
      <c r="U267" s="548" t="s">
        <v>3625</v>
      </c>
      <c r="V267" s="507" t="s">
        <v>3626</v>
      </c>
      <c r="W267" s="607" t="s">
        <v>6380</v>
      </c>
      <c r="X267" s="169"/>
      <c r="Y267" s="641" t="s">
        <v>1011</v>
      </c>
      <c r="Z267" s="656" t="s">
        <v>6578</v>
      </c>
      <c r="AA267" s="658">
        <f t="shared" si="43"/>
        <v>0</v>
      </c>
      <c r="AB267" s="145">
        <f t="shared" si="44"/>
        <v>0</v>
      </c>
      <c r="AC267" s="257">
        <f t="shared" si="45"/>
        <v>0</v>
      </c>
      <c r="AD267" s="142">
        <f t="shared" si="46"/>
        <v>0</v>
      </c>
      <c r="AE267" s="143">
        <f t="shared" si="47"/>
        <v>0</v>
      </c>
      <c r="AF267" s="144" t="str">
        <f t="shared" si="48"/>
        <v/>
      </c>
      <c r="AG267" s="144" t="str">
        <f t="shared" si="49"/>
        <v/>
      </c>
      <c r="AH267" s="144">
        <f t="shared" si="50"/>
        <v>0</v>
      </c>
      <c r="AI267" s="569">
        <f t="shared" si="51"/>
        <v>0</v>
      </c>
      <c r="AK267" s="679"/>
      <c r="AL267" s="191"/>
      <c r="AM267" s="659"/>
      <c r="AN267" s="662"/>
      <c r="AO267" s="84"/>
    </row>
    <row r="268" spans="1:41" hidden="1">
      <c r="A268" s="573"/>
      <c r="B268" s="13">
        <v>37</v>
      </c>
      <c r="C268" s="350" t="s">
        <v>1789</v>
      </c>
      <c r="D268" s="341" t="s">
        <v>1790</v>
      </c>
      <c r="E268" s="379" t="s">
        <v>1631</v>
      </c>
      <c r="F268" s="8">
        <v>24</v>
      </c>
      <c r="G268" s="8"/>
      <c r="H268" s="413">
        <v>113</v>
      </c>
      <c r="I268" s="146">
        <f t="shared" si="41"/>
        <v>79.099999999999994</v>
      </c>
      <c r="J268" s="255">
        <f t="shared" si="42"/>
        <v>3.0423076923076922</v>
      </c>
      <c r="K268" s="8" t="s">
        <v>3145</v>
      </c>
      <c r="L268" s="655"/>
      <c r="M268" s="656" t="s">
        <v>6556</v>
      </c>
      <c r="N268" s="8" t="s">
        <v>10</v>
      </c>
      <c r="O268" s="426">
        <v>4.5359999999999998E-2</v>
      </c>
      <c r="P268" s="423">
        <v>3168</v>
      </c>
      <c r="Q268" s="439">
        <v>7800</v>
      </c>
      <c r="R268" s="656" t="s">
        <v>3628</v>
      </c>
      <c r="S268" s="656" t="s">
        <v>1015</v>
      </c>
      <c r="T268" s="447"/>
      <c r="U268" s="549" t="s">
        <v>5339</v>
      </c>
      <c r="V268" s="530"/>
      <c r="W268" s="607" t="s">
        <v>6381</v>
      </c>
      <c r="X268" s="169"/>
      <c r="Y268" s="71" t="s">
        <v>1012</v>
      </c>
      <c r="Z268" s="656" t="s">
        <v>6600</v>
      </c>
      <c r="AA268" s="658">
        <f t="shared" si="43"/>
        <v>0</v>
      </c>
      <c r="AB268" s="145">
        <f t="shared" si="44"/>
        <v>0</v>
      </c>
      <c r="AC268" s="257">
        <f t="shared" si="45"/>
        <v>0</v>
      </c>
      <c r="AD268" s="142">
        <f t="shared" si="46"/>
        <v>0</v>
      </c>
      <c r="AE268" s="143">
        <f t="shared" si="47"/>
        <v>0</v>
      </c>
      <c r="AF268" s="144" t="str">
        <f t="shared" si="48"/>
        <v/>
      </c>
      <c r="AG268" s="144" t="str">
        <f t="shared" si="49"/>
        <v/>
      </c>
      <c r="AH268" s="144">
        <f t="shared" si="50"/>
        <v>0</v>
      </c>
      <c r="AI268" s="569">
        <f t="shared" si="51"/>
        <v>0</v>
      </c>
      <c r="AK268" s="665"/>
      <c r="AL268" s="191"/>
      <c r="AM268" s="659"/>
      <c r="AN268" s="662"/>
      <c r="AO268" s="84"/>
    </row>
    <row r="269" spans="1:41" hidden="1">
      <c r="A269" s="573"/>
      <c r="B269" s="13"/>
      <c r="C269" s="353" t="s">
        <v>1791</v>
      </c>
      <c r="D269" s="341" t="s">
        <v>1792</v>
      </c>
      <c r="E269" s="379" t="s">
        <v>1793</v>
      </c>
      <c r="F269" s="8">
        <v>18</v>
      </c>
      <c r="G269" s="8"/>
      <c r="H269" s="413">
        <v>202</v>
      </c>
      <c r="I269" s="146">
        <f t="shared" si="41"/>
        <v>141.39999999999998</v>
      </c>
      <c r="J269" s="255">
        <f t="shared" si="42"/>
        <v>5.4384615384615378</v>
      </c>
      <c r="K269" s="8" t="s">
        <v>3145</v>
      </c>
      <c r="L269" s="655"/>
      <c r="M269" s="656" t="s">
        <v>6557</v>
      </c>
      <c r="N269" s="8" t="s">
        <v>10</v>
      </c>
      <c r="O269" s="426">
        <v>4.2636E-2</v>
      </c>
      <c r="P269" s="423">
        <v>2160</v>
      </c>
      <c r="Q269" s="439">
        <v>12000</v>
      </c>
      <c r="R269" s="656" t="s">
        <v>3630</v>
      </c>
      <c r="S269" s="656" t="s">
        <v>1015</v>
      </c>
      <c r="T269" s="447"/>
      <c r="U269" s="548" t="s">
        <v>5340</v>
      </c>
      <c r="V269" s="512" t="s">
        <v>3631</v>
      </c>
      <c r="W269" s="607" t="s">
        <v>6382</v>
      </c>
      <c r="X269" s="169"/>
      <c r="Y269" s="641" t="s">
        <v>1011</v>
      </c>
      <c r="Z269" s="656" t="s">
        <v>6595</v>
      </c>
      <c r="AA269" s="658">
        <f t="shared" si="43"/>
        <v>0</v>
      </c>
      <c r="AB269" s="145">
        <f t="shared" si="44"/>
        <v>0</v>
      </c>
      <c r="AC269" s="257">
        <f t="shared" si="45"/>
        <v>0</v>
      </c>
      <c r="AD269" s="142">
        <f t="shared" si="46"/>
        <v>0</v>
      </c>
      <c r="AE269" s="143">
        <f t="shared" si="47"/>
        <v>0</v>
      </c>
      <c r="AF269" s="144" t="str">
        <f t="shared" si="48"/>
        <v/>
      </c>
      <c r="AG269" s="144" t="str">
        <f t="shared" si="49"/>
        <v/>
      </c>
      <c r="AH269" s="144">
        <f t="shared" si="50"/>
        <v>0</v>
      </c>
      <c r="AI269" s="569">
        <f t="shared" si="51"/>
        <v>0</v>
      </c>
      <c r="AK269" s="665"/>
      <c r="AL269" s="191"/>
      <c r="AM269" s="659"/>
      <c r="AN269" s="662"/>
      <c r="AO269" s="84"/>
    </row>
    <row r="270" spans="1:41" hidden="1">
      <c r="A270" s="573"/>
      <c r="B270" s="13"/>
      <c r="C270" s="353" t="s">
        <v>1794</v>
      </c>
      <c r="D270" s="341" t="s">
        <v>1795</v>
      </c>
      <c r="E270" s="379" t="s">
        <v>1793</v>
      </c>
      <c r="F270" s="8">
        <v>18</v>
      </c>
      <c r="G270" s="232"/>
      <c r="H270" s="413">
        <v>224</v>
      </c>
      <c r="I270" s="146">
        <f t="shared" si="41"/>
        <v>156.79999999999998</v>
      </c>
      <c r="J270" s="255">
        <f t="shared" si="42"/>
        <v>6.0307692307692298</v>
      </c>
      <c r="K270" s="8" t="s">
        <v>3145</v>
      </c>
      <c r="L270" s="655"/>
      <c r="M270" s="656" t="s">
        <v>1015</v>
      </c>
      <c r="N270" s="8" t="s">
        <v>10</v>
      </c>
      <c r="O270" s="426">
        <v>2.546E-2</v>
      </c>
      <c r="P270" s="423">
        <v>2160</v>
      </c>
      <c r="Q270" s="439">
        <v>12000</v>
      </c>
      <c r="R270" s="656" t="s">
        <v>3633</v>
      </c>
      <c r="S270" s="656" t="s">
        <v>1015</v>
      </c>
      <c r="T270" s="447"/>
      <c r="U270" s="548" t="s">
        <v>5341</v>
      </c>
      <c r="V270" s="514" t="s">
        <v>3634</v>
      </c>
      <c r="W270" s="607" t="s">
        <v>6383</v>
      </c>
      <c r="X270" s="169"/>
      <c r="Y270" s="71" t="s">
        <v>1011</v>
      </c>
      <c r="Z270" s="656" t="s">
        <v>6594</v>
      </c>
      <c r="AA270" s="658">
        <f t="shared" si="43"/>
        <v>0</v>
      </c>
      <c r="AB270" s="145">
        <f t="shared" si="44"/>
        <v>0</v>
      </c>
      <c r="AC270" s="257">
        <f t="shared" si="45"/>
        <v>0</v>
      </c>
      <c r="AD270" s="142">
        <f t="shared" si="46"/>
        <v>0</v>
      </c>
      <c r="AE270" s="143">
        <f t="shared" si="47"/>
        <v>0</v>
      </c>
      <c r="AF270" s="144" t="str">
        <f t="shared" si="48"/>
        <v/>
      </c>
      <c r="AG270" s="144" t="str">
        <f t="shared" si="49"/>
        <v/>
      </c>
      <c r="AH270" s="144">
        <f t="shared" si="50"/>
        <v>0</v>
      </c>
      <c r="AI270" s="569">
        <f t="shared" si="51"/>
        <v>0</v>
      </c>
      <c r="AK270" s="665"/>
      <c r="AL270" s="191"/>
      <c r="AM270" s="659"/>
      <c r="AN270" s="662"/>
      <c r="AO270" s="84"/>
    </row>
    <row r="271" spans="1:41" hidden="1">
      <c r="A271" s="573"/>
      <c r="B271" s="13">
        <v>38</v>
      </c>
      <c r="C271" s="353" t="s">
        <v>1796</v>
      </c>
      <c r="D271" s="341" t="s">
        <v>1797</v>
      </c>
      <c r="E271" s="379" t="s">
        <v>1536</v>
      </c>
      <c r="F271" s="8">
        <v>50</v>
      </c>
      <c r="G271" s="136"/>
      <c r="H271" s="413">
        <v>88</v>
      </c>
      <c r="I271" s="146">
        <f t="shared" si="41"/>
        <v>61.599999999999994</v>
      </c>
      <c r="J271" s="255">
        <f t="shared" si="42"/>
        <v>2.3692307692307688</v>
      </c>
      <c r="K271" s="8" t="s">
        <v>3145</v>
      </c>
      <c r="L271" s="655"/>
      <c r="M271" s="656" t="s">
        <v>6557</v>
      </c>
      <c r="N271" s="8" t="s">
        <v>10</v>
      </c>
      <c r="O271" s="426">
        <v>5.4566999999999997E-2</v>
      </c>
      <c r="P271" s="423">
        <v>4000</v>
      </c>
      <c r="Q271" s="439">
        <v>9800</v>
      </c>
      <c r="R271" s="656" t="s">
        <v>3636</v>
      </c>
      <c r="S271" s="656" t="s">
        <v>1015</v>
      </c>
      <c r="T271" s="447"/>
      <c r="U271" s="548" t="s">
        <v>3637</v>
      </c>
      <c r="V271" s="530"/>
      <c r="W271" s="608" t="s">
        <v>6297</v>
      </c>
      <c r="X271" s="169"/>
      <c r="Y271" s="71" t="s">
        <v>1011</v>
      </c>
      <c r="Z271" s="656" t="s">
        <v>6595</v>
      </c>
      <c r="AA271" s="658">
        <f t="shared" si="43"/>
        <v>0</v>
      </c>
      <c r="AB271" s="145">
        <f t="shared" si="44"/>
        <v>0</v>
      </c>
      <c r="AC271" s="257">
        <f t="shared" si="45"/>
        <v>0</v>
      </c>
      <c r="AD271" s="142">
        <f t="shared" si="46"/>
        <v>0</v>
      </c>
      <c r="AE271" s="143">
        <f t="shared" si="47"/>
        <v>0</v>
      </c>
      <c r="AF271" s="144" t="str">
        <f t="shared" si="48"/>
        <v/>
      </c>
      <c r="AG271" s="144" t="str">
        <f t="shared" si="49"/>
        <v/>
      </c>
      <c r="AH271" s="144">
        <f t="shared" si="50"/>
        <v>0</v>
      </c>
      <c r="AI271" s="569">
        <f t="shared" si="51"/>
        <v>0</v>
      </c>
      <c r="AK271" s="665"/>
      <c r="AL271" s="191"/>
      <c r="AM271" s="659"/>
      <c r="AN271" s="662"/>
      <c r="AO271" s="84"/>
    </row>
    <row r="272" spans="1:41" hidden="1">
      <c r="A272" s="573"/>
      <c r="B272" s="13">
        <v>39</v>
      </c>
      <c r="C272" s="341" t="s">
        <v>1798</v>
      </c>
      <c r="D272" s="341" t="s">
        <v>321</v>
      </c>
      <c r="E272" s="379" t="s">
        <v>322</v>
      </c>
      <c r="F272" s="8">
        <v>30</v>
      </c>
      <c r="G272" s="239"/>
      <c r="H272" s="413">
        <v>166</v>
      </c>
      <c r="I272" s="146">
        <f t="shared" si="41"/>
        <v>116.19999999999999</v>
      </c>
      <c r="J272" s="255">
        <f t="shared" si="42"/>
        <v>4.4692307692307685</v>
      </c>
      <c r="K272" s="8" t="s">
        <v>3145</v>
      </c>
      <c r="L272" s="655"/>
      <c r="M272" s="656" t="s">
        <v>6557</v>
      </c>
      <c r="N272" s="8" t="s">
        <v>10</v>
      </c>
      <c r="O272" s="426">
        <v>7.2764999999999996E-2</v>
      </c>
      <c r="P272" s="423">
        <v>4200</v>
      </c>
      <c r="Q272" s="439">
        <v>14280</v>
      </c>
      <c r="R272" s="656" t="s">
        <v>3399</v>
      </c>
      <c r="S272" s="656" t="s">
        <v>1015</v>
      </c>
      <c r="T272" s="447"/>
      <c r="U272" s="548" t="s">
        <v>575</v>
      </c>
      <c r="V272" s="507" t="s">
        <v>3638</v>
      </c>
      <c r="W272" s="607" t="s">
        <v>6384</v>
      </c>
      <c r="X272" s="169"/>
      <c r="Y272" s="71" t="s">
        <v>6572</v>
      </c>
      <c r="Z272" s="656" t="s">
        <v>6595</v>
      </c>
      <c r="AA272" s="658">
        <f t="shared" si="43"/>
        <v>0</v>
      </c>
      <c r="AB272" s="145">
        <f t="shared" si="44"/>
        <v>0</v>
      </c>
      <c r="AC272" s="257">
        <f t="shared" si="45"/>
        <v>0</v>
      </c>
      <c r="AD272" s="142">
        <f t="shared" si="46"/>
        <v>0</v>
      </c>
      <c r="AE272" s="143">
        <f t="shared" si="47"/>
        <v>0</v>
      </c>
      <c r="AF272" s="144" t="str">
        <f t="shared" si="48"/>
        <v/>
      </c>
      <c r="AG272" s="144" t="str">
        <f t="shared" si="49"/>
        <v/>
      </c>
      <c r="AH272" s="144">
        <f t="shared" si="50"/>
        <v>0</v>
      </c>
      <c r="AI272" s="569">
        <f t="shared" si="51"/>
        <v>0</v>
      </c>
      <c r="AK272" s="665"/>
      <c r="AL272" s="191"/>
      <c r="AM272" s="659"/>
      <c r="AN272" s="662"/>
      <c r="AO272" s="84"/>
    </row>
    <row r="273" spans="1:41" hidden="1">
      <c r="B273" s="13">
        <v>40</v>
      </c>
      <c r="C273" s="343" t="s">
        <v>1799</v>
      </c>
      <c r="D273" s="343" t="s">
        <v>1800</v>
      </c>
      <c r="E273" s="379" t="s">
        <v>1801</v>
      </c>
      <c r="F273" s="8">
        <v>20</v>
      </c>
      <c r="G273" s="136"/>
      <c r="H273" s="413">
        <v>298</v>
      </c>
      <c r="I273" s="146">
        <f t="shared" si="41"/>
        <v>208.6</v>
      </c>
      <c r="J273" s="255">
        <f t="shared" si="42"/>
        <v>8.023076923076923</v>
      </c>
      <c r="K273" s="8" t="s">
        <v>3145</v>
      </c>
      <c r="L273" s="655"/>
      <c r="M273" s="656" t="s">
        <v>6557</v>
      </c>
      <c r="N273" s="8" t="s">
        <v>10</v>
      </c>
      <c r="O273" s="426">
        <v>0.116145</v>
      </c>
      <c r="P273" s="423">
        <v>2800</v>
      </c>
      <c r="Q273" s="439">
        <v>17420</v>
      </c>
      <c r="R273" s="656" t="s">
        <v>3639</v>
      </c>
      <c r="S273" s="656" t="s">
        <v>1015</v>
      </c>
      <c r="T273" s="472"/>
      <c r="U273" s="555"/>
      <c r="V273" s="511" t="s">
        <v>3640</v>
      </c>
      <c r="W273" s="607" t="s">
        <v>6384</v>
      </c>
      <c r="X273" s="169"/>
      <c r="Y273" s="71" t="s">
        <v>1011</v>
      </c>
      <c r="Z273" s="656" t="s">
        <v>6595</v>
      </c>
      <c r="AA273" s="658">
        <f t="shared" si="43"/>
        <v>0</v>
      </c>
      <c r="AB273" s="145">
        <f t="shared" si="44"/>
        <v>0</v>
      </c>
      <c r="AC273" s="257">
        <f t="shared" si="45"/>
        <v>0</v>
      </c>
      <c r="AD273" s="142">
        <f t="shared" si="46"/>
        <v>0</v>
      </c>
      <c r="AE273" s="143">
        <f t="shared" si="47"/>
        <v>0</v>
      </c>
      <c r="AF273" s="144" t="str">
        <f t="shared" si="48"/>
        <v/>
      </c>
      <c r="AG273" s="144" t="str">
        <f t="shared" si="49"/>
        <v/>
      </c>
      <c r="AH273" s="144">
        <f t="shared" si="50"/>
        <v>0</v>
      </c>
      <c r="AI273" s="569">
        <f t="shared" si="51"/>
        <v>0</v>
      </c>
      <c r="AK273" s="665"/>
      <c r="AL273" s="191"/>
      <c r="AM273" s="659"/>
      <c r="AN273" s="662"/>
      <c r="AO273" s="84"/>
    </row>
    <row r="274" spans="1:41" hidden="1">
      <c r="A274" s="573"/>
      <c r="B274" s="13">
        <v>41</v>
      </c>
      <c r="C274" s="341" t="s">
        <v>1802</v>
      </c>
      <c r="D274" s="341" t="s">
        <v>1803</v>
      </c>
      <c r="E274" s="379" t="s">
        <v>1804</v>
      </c>
      <c r="F274" s="8">
        <v>20</v>
      </c>
      <c r="G274" s="235"/>
      <c r="H274" s="413">
        <v>301</v>
      </c>
      <c r="I274" s="146">
        <f t="shared" si="41"/>
        <v>210.7</v>
      </c>
      <c r="J274" s="255">
        <f t="shared" si="42"/>
        <v>8.1038461538461526</v>
      </c>
      <c r="K274" s="8" t="s">
        <v>3145</v>
      </c>
      <c r="L274" s="655"/>
      <c r="M274" s="656" t="s">
        <v>6557</v>
      </c>
      <c r="N274" s="8" t="s">
        <v>10</v>
      </c>
      <c r="O274" s="426">
        <v>0.1104</v>
      </c>
      <c r="P274" s="423">
        <v>3600</v>
      </c>
      <c r="Q274" s="439">
        <v>17840</v>
      </c>
      <c r="R274" s="656" t="s">
        <v>3639</v>
      </c>
      <c r="S274" s="656" t="s">
        <v>1015</v>
      </c>
      <c r="T274" s="447"/>
      <c r="U274" s="548" t="s">
        <v>3641</v>
      </c>
      <c r="V274" s="507" t="s">
        <v>3642</v>
      </c>
      <c r="W274" s="607" t="s">
        <v>6385</v>
      </c>
      <c r="X274" s="169"/>
      <c r="Y274" s="71" t="s">
        <v>6572</v>
      </c>
      <c r="Z274" s="656" t="s">
        <v>6595</v>
      </c>
      <c r="AA274" s="658">
        <f t="shared" si="43"/>
        <v>0</v>
      </c>
      <c r="AB274" s="145">
        <f t="shared" si="44"/>
        <v>0</v>
      </c>
      <c r="AC274" s="257">
        <f t="shared" si="45"/>
        <v>0</v>
      </c>
      <c r="AD274" s="142">
        <f t="shared" si="46"/>
        <v>0</v>
      </c>
      <c r="AE274" s="143">
        <f t="shared" si="47"/>
        <v>0</v>
      </c>
      <c r="AF274" s="144" t="str">
        <f t="shared" si="48"/>
        <v/>
      </c>
      <c r="AG274" s="144" t="str">
        <f t="shared" si="49"/>
        <v/>
      </c>
      <c r="AH274" s="144">
        <f t="shared" si="50"/>
        <v>0</v>
      </c>
      <c r="AI274" s="569">
        <f t="shared" si="51"/>
        <v>0</v>
      </c>
      <c r="AK274" s="665"/>
      <c r="AL274" s="191"/>
      <c r="AM274" s="659"/>
      <c r="AN274" s="662"/>
      <c r="AO274" s="84"/>
    </row>
    <row r="275" spans="1:41" hidden="1">
      <c r="A275" s="573"/>
      <c r="B275" s="13">
        <v>41</v>
      </c>
      <c r="C275" s="341" t="s">
        <v>1805</v>
      </c>
      <c r="D275" s="341" t="s">
        <v>1806</v>
      </c>
      <c r="E275" s="379" t="s">
        <v>1804</v>
      </c>
      <c r="F275" s="8">
        <v>20</v>
      </c>
      <c r="G275" s="8"/>
      <c r="H275" s="413">
        <v>301</v>
      </c>
      <c r="I275" s="146">
        <f t="shared" si="41"/>
        <v>210.7</v>
      </c>
      <c r="J275" s="255">
        <f t="shared" si="42"/>
        <v>8.1038461538461526</v>
      </c>
      <c r="K275" s="8" t="s">
        <v>3145</v>
      </c>
      <c r="L275" s="655"/>
      <c r="M275" s="656" t="s">
        <v>6557</v>
      </c>
      <c r="N275" s="8" t="s">
        <v>10</v>
      </c>
      <c r="O275" s="426">
        <v>0.1104</v>
      </c>
      <c r="P275" s="423">
        <v>3600</v>
      </c>
      <c r="Q275" s="439">
        <v>17400</v>
      </c>
      <c r="R275" s="656" t="s">
        <v>3639</v>
      </c>
      <c r="S275" s="656" t="s">
        <v>1015</v>
      </c>
      <c r="T275" s="447"/>
      <c r="U275" s="548" t="s">
        <v>3643</v>
      </c>
      <c r="V275" s="507" t="s">
        <v>3644</v>
      </c>
      <c r="W275" s="607" t="s">
        <v>6385</v>
      </c>
      <c r="X275" s="169"/>
      <c r="Y275" s="71" t="s">
        <v>1011</v>
      </c>
      <c r="Z275" s="656" t="s">
        <v>6595</v>
      </c>
      <c r="AA275" s="658">
        <f t="shared" si="43"/>
        <v>0</v>
      </c>
      <c r="AB275" s="145">
        <f t="shared" si="44"/>
        <v>0</v>
      </c>
      <c r="AC275" s="257">
        <f t="shared" si="45"/>
        <v>0</v>
      </c>
      <c r="AD275" s="142">
        <f t="shared" si="46"/>
        <v>0</v>
      </c>
      <c r="AE275" s="143">
        <f t="shared" si="47"/>
        <v>0</v>
      </c>
      <c r="AF275" s="144" t="str">
        <f t="shared" si="48"/>
        <v/>
      </c>
      <c r="AG275" s="144" t="str">
        <f t="shared" si="49"/>
        <v/>
      </c>
      <c r="AH275" s="144">
        <f t="shared" si="50"/>
        <v>0</v>
      </c>
      <c r="AI275" s="569">
        <f t="shared" si="51"/>
        <v>0</v>
      </c>
      <c r="AK275" s="18"/>
      <c r="AL275" s="191"/>
      <c r="AM275" s="659"/>
      <c r="AN275" s="659"/>
      <c r="AO275" s="84"/>
    </row>
    <row r="276" spans="1:41" hidden="1">
      <c r="B276" s="13">
        <v>43</v>
      </c>
      <c r="C276" s="352" t="s">
        <v>1807</v>
      </c>
      <c r="D276" s="343" t="s">
        <v>1808</v>
      </c>
      <c r="E276" s="379" t="s">
        <v>1809</v>
      </c>
      <c r="F276" s="8">
        <v>12</v>
      </c>
      <c r="G276" s="8"/>
      <c r="H276" s="413">
        <v>488</v>
      </c>
      <c r="I276" s="146">
        <f t="shared" si="41"/>
        <v>341.59999999999997</v>
      </c>
      <c r="J276" s="255">
        <f t="shared" si="42"/>
        <v>13.138461538461538</v>
      </c>
      <c r="K276" s="8" t="s">
        <v>3145</v>
      </c>
      <c r="L276" s="655"/>
      <c r="M276" s="656" t="s">
        <v>1015</v>
      </c>
      <c r="N276" s="8" t="s">
        <v>10</v>
      </c>
      <c r="O276" s="426">
        <v>0.13824400000000001</v>
      </c>
      <c r="P276" s="402">
        <v>2640</v>
      </c>
      <c r="Q276" s="439">
        <v>15692</v>
      </c>
      <c r="R276" s="656" t="s">
        <v>3628</v>
      </c>
      <c r="S276" s="656" t="s">
        <v>1015</v>
      </c>
      <c r="T276" s="472"/>
      <c r="U276" s="555"/>
      <c r="V276" s="517"/>
      <c r="W276" s="607" t="s">
        <v>6386</v>
      </c>
      <c r="X276" s="169"/>
      <c r="Y276" s="71" t="s">
        <v>1012</v>
      </c>
      <c r="Z276" s="656" t="s">
        <v>6600</v>
      </c>
      <c r="AA276" s="658">
        <f t="shared" si="43"/>
        <v>0</v>
      </c>
      <c r="AB276" s="145">
        <f t="shared" si="44"/>
        <v>0</v>
      </c>
      <c r="AC276" s="257">
        <f t="shared" si="45"/>
        <v>0</v>
      </c>
      <c r="AD276" s="142">
        <f t="shared" si="46"/>
        <v>0</v>
      </c>
      <c r="AE276" s="143">
        <f t="shared" si="47"/>
        <v>0</v>
      </c>
      <c r="AF276" s="144" t="str">
        <f t="shared" si="48"/>
        <v/>
      </c>
      <c r="AG276" s="144" t="str">
        <f t="shared" si="49"/>
        <v/>
      </c>
      <c r="AH276" s="144">
        <f t="shared" si="50"/>
        <v>0</v>
      </c>
      <c r="AI276" s="569">
        <f t="shared" si="51"/>
        <v>0</v>
      </c>
      <c r="AK276" s="664"/>
      <c r="AL276" s="191"/>
      <c r="AM276" s="659"/>
      <c r="AN276" s="659"/>
      <c r="AO276" s="84"/>
    </row>
    <row r="277" spans="1:41" hidden="1">
      <c r="A277" s="573"/>
      <c r="B277" s="13">
        <v>43</v>
      </c>
      <c r="C277" s="341" t="s">
        <v>1810</v>
      </c>
      <c r="D277" s="341" t="s">
        <v>1811</v>
      </c>
      <c r="E277" s="379" t="s">
        <v>1809</v>
      </c>
      <c r="F277" s="8">
        <v>12</v>
      </c>
      <c r="G277" s="8"/>
      <c r="H277" s="413">
        <v>488</v>
      </c>
      <c r="I277" s="146">
        <f t="shared" si="41"/>
        <v>341.59999999999997</v>
      </c>
      <c r="J277" s="255">
        <f t="shared" si="42"/>
        <v>13.138461538461538</v>
      </c>
      <c r="K277" s="8" t="s">
        <v>3145</v>
      </c>
      <c r="L277" s="655"/>
      <c r="M277" s="656" t="s">
        <v>1015</v>
      </c>
      <c r="N277" s="8" t="s">
        <v>10</v>
      </c>
      <c r="O277" s="426">
        <v>9.1799999999999993E-2</v>
      </c>
      <c r="P277" s="423">
        <v>2640</v>
      </c>
      <c r="Q277" s="439">
        <v>15452</v>
      </c>
      <c r="R277" s="656" t="s">
        <v>3645</v>
      </c>
      <c r="S277" s="656" t="s">
        <v>1015</v>
      </c>
      <c r="T277" s="447"/>
      <c r="U277" s="548" t="s">
        <v>3646</v>
      </c>
      <c r="V277" s="530"/>
      <c r="W277" s="607" t="s">
        <v>6386</v>
      </c>
      <c r="X277" s="169"/>
      <c r="Y277" s="71" t="s">
        <v>1012</v>
      </c>
      <c r="Z277" s="656" t="s">
        <v>6600</v>
      </c>
      <c r="AA277" s="658">
        <f t="shared" si="43"/>
        <v>0</v>
      </c>
      <c r="AB277" s="145">
        <f t="shared" si="44"/>
        <v>0</v>
      </c>
      <c r="AC277" s="257">
        <f t="shared" si="45"/>
        <v>0</v>
      </c>
      <c r="AD277" s="142">
        <f t="shared" si="46"/>
        <v>0</v>
      </c>
      <c r="AE277" s="143">
        <f t="shared" si="47"/>
        <v>0</v>
      </c>
      <c r="AF277" s="144" t="str">
        <f t="shared" si="48"/>
        <v/>
      </c>
      <c r="AG277" s="144" t="str">
        <f t="shared" si="49"/>
        <v/>
      </c>
      <c r="AH277" s="144">
        <f t="shared" si="50"/>
        <v>0</v>
      </c>
      <c r="AI277" s="569">
        <f t="shared" si="51"/>
        <v>0</v>
      </c>
      <c r="AK277" s="664"/>
      <c r="AL277" s="666"/>
      <c r="AM277" s="659"/>
      <c r="AN277" s="659"/>
      <c r="AO277" s="84"/>
    </row>
    <row r="278" spans="1:41" ht="15.75" hidden="1">
      <c r="A278" s="5" t="s">
        <v>6078</v>
      </c>
      <c r="B278" s="13"/>
      <c r="C278" s="348"/>
      <c r="D278" s="348"/>
      <c r="E278" s="380"/>
      <c r="F278" s="10"/>
      <c r="G278" s="136"/>
      <c r="H278" s="413"/>
      <c r="I278" s="410"/>
      <c r="J278" s="565"/>
      <c r="K278" s="346"/>
      <c r="L278" s="655"/>
      <c r="M278" s="656"/>
      <c r="N278" s="417"/>
      <c r="O278" s="417"/>
      <c r="P278" s="423"/>
      <c r="Q278" s="439"/>
      <c r="R278" s="656" t="s">
        <v>1015</v>
      </c>
      <c r="S278" s="656" t="s">
        <v>1015</v>
      </c>
      <c r="T278" s="471"/>
      <c r="U278" s="505"/>
      <c r="V278" s="504"/>
      <c r="W278" s="471"/>
      <c r="X278" s="137"/>
      <c r="Y278" s="71" t="s">
        <v>1015</v>
      </c>
      <c r="Z278" s="656"/>
      <c r="AA278" s="668"/>
      <c r="AB278" s="195"/>
      <c r="AC278" s="142"/>
      <c r="AD278" s="142"/>
      <c r="AE278" s="143"/>
      <c r="AF278" s="144"/>
      <c r="AG278" s="144"/>
      <c r="AH278" s="144"/>
      <c r="AI278" s="569"/>
      <c r="AK278" s="664"/>
      <c r="AL278" s="672"/>
      <c r="AM278" s="659"/>
      <c r="AN278" s="659"/>
      <c r="AO278" s="84"/>
    </row>
    <row r="279" spans="1:41" ht="15.75" hidden="1">
      <c r="A279" s="5"/>
      <c r="B279" s="13"/>
      <c r="C279" s="356" t="s">
        <v>1814</v>
      </c>
      <c r="D279" s="364" t="s">
        <v>1815</v>
      </c>
      <c r="E279" s="391" t="s">
        <v>1816</v>
      </c>
      <c r="F279" s="402">
        <v>8</v>
      </c>
      <c r="G279" s="8"/>
      <c r="H279" s="413">
        <v>525</v>
      </c>
      <c r="I279" s="146">
        <f t="shared" si="41"/>
        <v>367.5</v>
      </c>
      <c r="J279" s="255">
        <f t="shared" si="42"/>
        <v>14.134615384615385</v>
      </c>
      <c r="K279" s="8" t="s">
        <v>3145</v>
      </c>
      <c r="L279" s="655"/>
      <c r="M279" s="656" t="s">
        <v>6557</v>
      </c>
      <c r="N279" s="8" t="s">
        <v>3208</v>
      </c>
      <c r="O279" s="426">
        <v>7.7647499999999994E-2</v>
      </c>
      <c r="P279" s="423">
        <v>2600</v>
      </c>
      <c r="Q279" s="439">
        <v>8000</v>
      </c>
      <c r="R279" s="656" t="s">
        <v>3648</v>
      </c>
      <c r="S279" s="656" t="s">
        <v>1015</v>
      </c>
      <c r="T279" s="471"/>
      <c r="U279" s="548" t="s">
        <v>5342</v>
      </c>
      <c r="V279" s="512" t="s">
        <v>3649</v>
      </c>
      <c r="W279" s="608" t="s">
        <v>6374</v>
      </c>
      <c r="X279" s="169"/>
      <c r="Y279" s="71" t="s">
        <v>1011</v>
      </c>
      <c r="Z279" s="656" t="s">
        <v>6595</v>
      </c>
      <c r="AA279" s="658">
        <f t="shared" si="43"/>
        <v>0</v>
      </c>
      <c r="AB279" s="145">
        <f t="shared" si="44"/>
        <v>0</v>
      </c>
      <c r="AC279" s="257">
        <f t="shared" si="45"/>
        <v>0</v>
      </c>
      <c r="AD279" s="142">
        <f t="shared" si="46"/>
        <v>0</v>
      </c>
      <c r="AE279" s="143">
        <f t="shared" si="47"/>
        <v>0</v>
      </c>
      <c r="AF279" s="144" t="str">
        <f t="shared" si="48"/>
        <v/>
      </c>
      <c r="AG279" s="144">
        <f t="shared" si="49"/>
        <v>0</v>
      </c>
      <c r="AH279" s="144" t="str">
        <f t="shared" si="50"/>
        <v/>
      </c>
      <c r="AI279" s="569">
        <f t="shared" si="51"/>
        <v>0</v>
      </c>
      <c r="AK279" s="18"/>
      <c r="AL279" s="191"/>
      <c r="AM279" s="659"/>
      <c r="AN279" s="659"/>
      <c r="AO279" s="84"/>
    </row>
    <row r="280" spans="1:41" ht="15.75" hidden="1">
      <c r="A280" s="5"/>
      <c r="B280" s="13"/>
      <c r="C280" s="356" t="s">
        <v>1817</v>
      </c>
      <c r="D280" s="364" t="s">
        <v>1815</v>
      </c>
      <c r="E280" s="391" t="s">
        <v>1816</v>
      </c>
      <c r="F280" s="402">
        <v>8</v>
      </c>
      <c r="G280" s="136"/>
      <c r="H280" s="413">
        <v>693</v>
      </c>
      <c r="I280" s="146">
        <f t="shared" si="41"/>
        <v>485.09999999999997</v>
      </c>
      <c r="J280" s="255">
        <f t="shared" si="42"/>
        <v>18.657692307692308</v>
      </c>
      <c r="K280" s="8" t="s">
        <v>3145</v>
      </c>
      <c r="L280" s="655"/>
      <c r="M280" s="656" t="s">
        <v>6557</v>
      </c>
      <c r="N280" s="8" t="s">
        <v>10</v>
      </c>
      <c r="O280" s="426">
        <v>9.0271999999999991E-2</v>
      </c>
      <c r="P280" s="423">
        <v>2600</v>
      </c>
      <c r="Q280" s="439">
        <v>11000</v>
      </c>
      <c r="R280" s="656" t="s">
        <v>3648</v>
      </c>
      <c r="S280" s="656" t="s">
        <v>1015</v>
      </c>
      <c r="T280" s="471"/>
      <c r="U280" s="548" t="s">
        <v>5343</v>
      </c>
      <c r="V280" s="512" t="s">
        <v>3649</v>
      </c>
      <c r="W280" s="608" t="s">
        <v>6374</v>
      </c>
      <c r="X280" s="169"/>
      <c r="Y280" s="71" t="s">
        <v>1011</v>
      </c>
      <c r="Z280" s="656" t="s">
        <v>6595</v>
      </c>
      <c r="AA280" s="658">
        <f t="shared" si="43"/>
        <v>0</v>
      </c>
      <c r="AB280" s="145">
        <f t="shared" si="44"/>
        <v>0</v>
      </c>
      <c r="AC280" s="257">
        <f t="shared" si="45"/>
        <v>0</v>
      </c>
      <c r="AD280" s="142">
        <f t="shared" si="46"/>
        <v>0</v>
      </c>
      <c r="AE280" s="143">
        <f t="shared" si="47"/>
        <v>0</v>
      </c>
      <c r="AF280" s="144" t="str">
        <f t="shared" si="48"/>
        <v/>
      </c>
      <c r="AG280" s="144" t="str">
        <f t="shared" si="49"/>
        <v/>
      </c>
      <c r="AH280" s="144">
        <f t="shared" si="50"/>
        <v>0</v>
      </c>
      <c r="AI280" s="569">
        <f t="shared" si="51"/>
        <v>0</v>
      </c>
      <c r="AK280" s="664"/>
      <c r="AL280" s="666"/>
      <c r="AM280" s="659"/>
      <c r="AN280" s="659"/>
      <c r="AO280" s="84"/>
    </row>
    <row r="281" spans="1:41" hidden="1">
      <c r="A281" s="573"/>
      <c r="B281" s="13"/>
      <c r="C281" s="350" t="s">
        <v>1818</v>
      </c>
      <c r="D281" s="343" t="s">
        <v>1819</v>
      </c>
      <c r="E281" s="391" t="s">
        <v>324</v>
      </c>
      <c r="F281" s="402">
        <v>10</v>
      </c>
      <c r="G281" s="8"/>
      <c r="H281" s="412">
        <v>325</v>
      </c>
      <c r="I281" s="146">
        <f t="shared" ref="I281:I317" si="52">(H281)*$G$20</f>
        <v>227.49999999999997</v>
      </c>
      <c r="J281" s="255">
        <f t="shared" ref="J281:J344" si="53">(I281/$J$19)</f>
        <v>8.7499999999999982</v>
      </c>
      <c r="K281" s="8" t="s">
        <v>3207</v>
      </c>
      <c r="L281" s="663"/>
      <c r="M281" s="656" t="s">
        <v>1015</v>
      </c>
      <c r="N281" s="8" t="s">
        <v>3208</v>
      </c>
      <c r="O281" s="426">
        <v>6.6143999999999994E-2</v>
      </c>
      <c r="P281" s="423">
        <v>3000</v>
      </c>
      <c r="Q281" s="402">
        <v>13000</v>
      </c>
      <c r="R281" s="657" t="s">
        <v>3160</v>
      </c>
      <c r="S281" s="656" t="s">
        <v>1015</v>
      </c>
      <c r="T281" s="432"/>
      <c r="U281" s="548" t="s">
        <v>3651</v>
      </c>
      <c r="V281" s="515"/>
      <c r="W281" s="608" t="s">
        <v>6297</v>
      </c>
      <c r="X281" s="169"/>
      <c r="Y281" s="71" t="s">
        <v>1012</v>
      </c>
      <c r="Z281" s="656" t="s">
        <v>6594</v>
      </c>
      <c r="AA281" s="658">
        <f t="shared" ref="AA281:AA344" si="54">(X281*F281*I281)</f>
        <v>0</v>
      </c>
      <c r="AB281" s="145">
        <f t="shared" ref="AB281:AB344" si="55">(AA281*1.21)</f>
        <v>0</v>
      </c>
      <c r="AC281" s="257">
        <f t="shared" ref="AC281:AC344" si="56">(X281*J281*F281)</f>
        <v>0</v>
      </c>
      <c r="AD281" s="142">
        <f t="shared" ref="AD281:AD344" si="57">(X281*Q281/1000)</f>
        <v>0</v>
      </c>
      <c r="AE281" s="143">
        <f t="shared" ref="AE281:AE344" si="58">(X281*O281)</f>
        <v>0</v>
      </c>
      <c r="AF281" s="144" t="str">
        <f t="shared" ref="AF281:AF344" si="59">IF(N281="1.1G",(P281/1000)*X281,"")</f>
        <v/>
      </c>
      <c r="AG281" s="144">
        <f t="shared" ref="AG281:AG344" si="60">IF(N281="1.3G",(P281/1000)*X281,"")</f>
        <v>0</v>
      </c>
      <c r="AH281" s="144" t="str">
        <f t="shared" ref="AH281:AH344" si="61">IF(N281="1.4G",(P281/1000)*X281,"")</f>
        <v/>
      </c>
      <c r="AI281" s="569">
        <f t="shared" ref="AI281:AI344" si="62">SUM(AF281:AH281)</f>
        <v>0</v>
      </c>
      <c r="AK281" s="664"/>
      <c r="AL281" s="191"/>
      <c r="AM281" s="659"/>
      <c r="AN281" s="659"/>
      <c r="AO281" s="84"/>
    </row>
    <row r="282" spans="1:41" hidden="1">
      <c r="A282" s="573"/>
      <c r="B282" s="13"/>
      <c r="C282" s="350" t="s">
        <v>1820</v>
      </c>
      <c r="D282" s="343" t="s">
        <v>1821</v>
      </c>
      <c r="E282" s="343" t="s">
        <v>1822</v>
      </c>
      <c r="F282" s="402">
        <v>1</v>
      </c>
      <c r="G282" s="8"/>
      <c r="H282" s="413">
        <v>6624</v>
      </c>
      <c r="I282" s="146">
        <f t="shared" si="52"/>
        <v>4636.7999999999993</v>
      </c>
      <c r="J282" s="255">
        <f t="shared" si="53"/>
        <v>178.3384615384615</v>
      </c>
      <c r="K282" s="8" t="s">
        <v>3207</v>
      </c>
      <c r="L282" s="663"/>
      <c r="M282" s="656" t="s">
        <v>1015</v>
      </c>
      <c r="N282" s="8" t="s">
        <v>3208</v>
      </c>
      <c r="O282" s="426">
        <v>8.7209999999999996E-2</v>
      </c>
      <c r="P282" s="423">
        <v>5000</v>
      </c>
      <c r="Q282" s="402">
        <v>12000</v>
      </c>
      <c r="R282" s="656" t="s">
        <v>3652</v>
      </c>
      <c r="S282" s="656" t="s">
        <v>6586</v>
      </c>
      <c r="T282" s="432"/>
      <c r="U282" s="548" t="s">
        <v>3653</v>
      </c>
      <c r="V282" s="515"/>
      <c r="W282" s="607" t="s">
        <v>6387</v>
      </c>
      <c r="X282" s="169"/>
      <c r="Y282" s="71" t="s">
        <v>1012</v>
      </c>
      <c r="Z282" s="656" t="s">
        <v>6600</v>
      </c>
      <c r="AA282" s="658">
        <f t="shared" si="54"/>
        <v>0</v>
      </c>
      <c r="AB282" s="145">
        <f t="shared" si="55"/>
        <v>0</v>
      </c>
      <c r="AC282" s="257">
        <f t="shared" si="56"/>
        <v>0</v>
      </c>
      <c r="AD282" s="142">
        <f t="shared" si="57"/>
        <v>0</v>
      </c>
      <c r="AE282" s="143">
        <f t="shared" si="58"/>
        <v>0</v>
      </c>
      <c r="AF282" s="144" t="str">
        <f t="shared" si="59"/>
        <v/>
      </c>
      <c r="AG282" s="144">
        <f t="shared" si="60"/>
        <v>0</v>
      </c>
      <c r="AH282" s="144" t="str">
        <f t="shared" si="61"/>
        <v/>
      </c>
      <c r="AI282" s="569">
        <f t="shared" si="62"/>
        <v>0</v>
      </c>
      <c r="AK282" s="664"/>
      <c r="AL282" s="666"/>
      <c r="AM282" s="659"/>
      <c r="AN282" s="662"/>
      <c r="AO282" s="84"/>
    </row>
    <row r="283" spans="1:41" hidden="1">
      <c r="A283" s="573"/>
      <c r="B283" s="13">
        <v>38</v>
      </c>
      <c r="C283" s="341" t="s">
        <v>1823</v>
      </c>
      <c r="D283" s="341" t="s">
        <v>1797</v>
      </c>
      <c r="E283" s="379" t="s">
        <v>1536</v>
      </c>
      <c r="F283" s="8">
        <v>50</v>
      </c>
      <c r="G283" s="8"/>
      <c r="H283" s="413">
        <v>88</v>
      </c>
      <c r="I283" s="146">
        <f t="shared" si="52"/>
        <v>61.599999999999994</v>
      </c>
      <c r="J283" s="255">
        <f t="shared" si="53"/>
        <v>2.3692307692307688</v>
      </c>
      <c r="K283" s="8" t="s">
        <v>3207</v>
      </c>
      <c r="L283" s="655"/>
      <c r="M283" s="656" t="s">
        <v>1015</v>
      </c>
      <c r="N283" s="8" t="s">
        <v>3208</v>
      </c>
      <c r="O283" s="426">
        <v>5.9399999999999994E-2</v>
      </c>
      <c r="P283" s="402">
        <v>5000</v>
      </c>
      <c r="Q283" s="439">
        <v>9800</v>
      </c>
      <c r="R283" s="657" t="s">
        <v>3655</v>
      </c>
      <c r="S283" s="656" t="s">
        <v>1015</v>
      </c>
      <c r="T283" s="447"/>
      <c r="U283" s="549" t="s">
        <v>5344</v>
      </c>
      <c r="V283" s="530"/>
      <c r="W283" s="608" t="s">
        <v>6297</v>
      </c>
      <c r="X283" s="169"/>
      <c r="Y283" s="71" t="s">
        <v>1012</v>
      </c>
      <c r="Z283" s="656" t="s">
        <v>6594</v>
      </c>
      <c r="AA283" s="658">
        <f t="shared" si="54"/>
        <v>0</v>
      </c>
      <c r="AB283" s="145">
        <f t="shared" si="55"/>
        <v>0</v>
      </c>
      <c r="AC283" s="257">
        <f t="shared" si="56"/>
        <v>0</v>
      </c>
      <c r="AD283" s="142">
        <f t="shared" si="57"/>
        <v>0</v>
      </c>
      <c r="AE283" s="143">
        <f t="shared" si="58"/>
        <v>0</v>
      </c>
      <c r="AF283" s="144" t="str">
        <f t="shared" si="59"/>
        <v/>
      </c>
      <c r="AG283" s="144">
        <f t="shared" si="60"/>
        <v>0</v>
      </c>
      <c r="AH283" s="144" t="str">
        <f t="shared" si="61"/>
        <v/>
      </c>
      <c r="AI283" s="569">
        <f t="shared" si="62"/>
        <v>0</v>
      </c>
      <c r="AK283" s="664"/>
      <c r="AL283" s="191"/>
      <c r="AM283" s="659"/>
      <c r="AN283" s="662"/>
      <c r="AO283" s="84"/>
    </row>
    <row r="284" spans="1:41" hidden="1">
      <c r="A284" s="573"/>
      <c r="B284" s="13"/>
      <c r="C284" s="341" t="s">
        <v>1824</v>
      </c>
      <c r="D284" s="341" t="s">
        <v>325</v>
      </c>
      <c r="E284" s="379" t="s">
        <v>310</v>
      </c>
      <c r="F284" s="8">
        <v>24</v>
      </c>
      <c r="G284" s="8"/>
      <c r="H284" s="413">
        <v>119</v>
      </c>
      <c r="I284" s="146">
        <f t="shared" si="52"/>
        <v>83.3</v>
      </c>
      <c r="J284" s="255">
        <f t="shared" si="53"/>
        <v>3.2038461538461536</v>
      </c>
      <c r="K284" s="8" t="s">
        <v>3207</v>
      </c>
      <c r="L284" s="655"/>
      <c r="M284" s="656" t="s">
        <v>6557</v>
      </c>
      <c r="N284" s="8" t="s">
        <v>3208</v>
      </c>
      <c r="O284" s="426">
        <v>7.0980000000000001E-2</v>
      </c>
      <c r="P284" s="423">
        <v>3840</v>
      </c>
      <c r="Q284" s="439">
        <v>11868</v>
      </c>
      <c r="R284" s="656" t="s">
        <v>3656</v>
      </c>
      <c r="S284" s="656" t="s">
        <v>1015</v>
      </c>
      <c r="T284" s="447"/>
      <c r="U284" s="549" t="s">
        <v>5345</v>
      </c>
      <c r="V284" s="522" t="s">
        <v>576</v>
      </c>
      <c r="W284" s="610" t="s">
        <v>6388</v>
      </c>
      <c r="X284" s="169"/>
      <c r="Y284" s="641" t="s">
        <v>6572</v>
      </c>
      <c r="Z284" s="656" t="s">
        <v>6595</v>
      </c>
      <c r="AA284" s="658">
        <f t="shared" si="54"/>
        <v>0</v>
      </c>
      <c r="AB284" s="145">
        <f t="shared" si="55"/>
        <v>0</v>
      </c>
      <c r="AC284" s="257">
        <f t="shared" si="56"/>
        <v>0</v>
      </c>
      <c r="AD284" s="142">
        <f t="shared" si="57"/>
        <v>0</v>
      </c>
      <c r="AE284" s="143">
        <f t="shared" si="58"/>
        <v>0</v>
      </c>
      <c r="AF284" s="144" t="str">
        <f t="shared" si="59"/>
        <v/>
      </c>
      <c r="AG284" s="144">
        <f t="shared" si="60"/>
        <v>0</v>
      </c>
      <c r="AH284" s="144" t="str">
        <f t="shared" si="61"/>
        <v/>
      </c>
      <c r="AI284" s="569">
        <f t="shared" si="62"/>
        <v>0</v>
      </c>
      <c r="AK284" s="18"/>
      <c r="AL284" s="191"/>
      <c r="AM284" s="659"/>
      <c r="AN284" s="659"/>
      <c r="AO284" s="84"/>
    </row>
    <row r="285" spans="1:41" hidden="1">
      <c r="A285" s="573"/>
      <c r="B285" s="13"/>
      <c r="C285" s="353" t="s">
        <v>1825</v>
      </c>
      <c r="D285" s="341" t="s">
        <v>325</v>
      </c>
      <c r="E285" s="379" t="s">
        <v>310</v>
      </c>
      <c r="F285" s="8">
        <v>24</v>
      </c>
      <c r="G285" s="8"/>
      <c r="H285" s="413">
        <v>199</v>
      </c>
      <c r="I285" s="146">
        <f t="shared" si="52"/>
        <v>139.29999999999998</v>
      </c>
      <c r="J285" s="255">
        <f t="shared" si="53"/>
        <v>5.3576923076923073</v>
      </c>
      <c r="K285" s="8" t="s">
        <v>3207</v>
      </c>
      <c r="L285" s="655"/>
      <c r="M285" s="656" t="s">
        <v>1015</v>
      </c>
      <c r="N285" s="8" t="s">
        <v>10</v>
      </c>
      <c r="O285" s="426">
        <v>8.3915999999999991E-2</v>
      </c>
      <c r="P285" s="423">
        <v>3840</v>
      </c>
      <c r="Q285" s="439">
        <v>13800</v>
      </c>
      <c r="R285" s="656" t="s">
        <v>3656</v>
      </c>
      <c r="S285" s="656" t="s">
        <v>1015</v>
      </c>
      <c r="T285" s="447"/>
      <c r="U285" s="548" t="s">
        <v>5346</v>
      </c>
      <c r="V285" s="522" t="s">
        <v>576</v>
      </c>
      <c r="W285" s="610" t="s">
        <v>6388</v>
      </c>
      <c r="X285" s="169"/>
      <c r="Y285" s="71" t="s">
        <v>1011</v>
      </c>
      <c r="Z285" s="656" t="s">
        <v>6594</v>
      </c>
      <c r="AA285" s="658">
        <f t="shared" si="54"/>
        <v>0</v>
      </c>
      <c r="AB285" s="145">
        <f t="shared" si="55"/>
        <v>0</v>
      </c>
      <c r="AC285" s="257">
        <f t="shared" si="56"/>
        <v>0</v>
      </c>
      <c r="AD285" s="142">
        <f t="shared" si="57"/>
        <v>0</v>
      </c>
      <c r="AE285" s="143">
        <f t="shared" si="58"/>
        <v>0</v>
      </c>
      <c r="AF285" s="144" t="str">
        <f t="shared" si="59"/>
        <v/>
      </c>
      <c r="AG285" s="144" t="str">
        <f t="shared" si="60"/>
        <v/>
      </c>
      <c r="AH285" s="144">
        <f t="shared" si="61"/>
        <v>0</v>
      </c>
      <c r="AI285" s="569">
        <f t="shared" si="62"/>
        <v>0</v>
      </c>
      <c r="AK285" s="18"/>
      <c r="AL285" s="191"/>
      <c r="AM285" s="659"/>
      <c r="AN285" s="659"/>
      <c r="AO285" s="84"/>
    </row>
    <row r="286" spans="1:41" hidden="1">
      <c r="A286" s="573"/>
      <c r="B286" s="13">
        <v>42</v>
      </c>
      <c r="C286" s="341" t="s">
        <v>1826</v>
      </c>
      <c r="D286" s="341" t="s">
        <v>1827</v>
      </c>
      <c r="E286" s="379" t="s">
        <v>1828</v>
      </c>
      <c r="F286" s="8">
        <v>20</v>
      </c>
      <c r="G286" s="8"/>
      <c r="H286" s="413">
        <v>312</v>
      </c>
      <c r="I286" s="146">
        <f t="shared" si="52"/>
        <v>218.39999999999998</v>
      </c>
      <c r="J286" s="255">
        <f t="shared" si="53"/>
        <v>8.3999999999999986</v>
      </c>
      <c r="K286" s="8" t="s">
        <v>3207</v>
      </c>
      <c r="L286" s="655"/>
      <c r="M286" s="656" t="s">
        <v>1015</v>
      </c>
      <c r="N286" s="8" t="s">
        <v>3208</v>
      </c>
      <c r="O286" s="426">
        <v>0.14757599999999998</v>
      </c>
      <c r="P286" s="423">
        <v>9540</v>
      </c>
      <c r="Q286" s="439">
        <v>19780</v>
      </c>
      <c r="R286" s="657" t="s">
        <v>3134</v>
      </c>
      <c r="S286" s="656" t="s">
        <v>1015</v>
      </c>
      <c r="T286" s="447"/>
      <c r="U286" s="549" t="s">
        <v>5347</v>
      </c>
      <c r="V286" s="530"/>
      <c r="W286" s="607" t="s">
        <v>6389</v>
      </c>
      <c r="X286" s="169"/>
      <c r="Y286" s="71" t="s">
        <v>1012</v>
      </c>
      <c r="Z286" s="656" t="s">
        <v>6600</v>
      </c>
      <c r="AA286" s="658">
        <f t="shared" si="54"/>
        <v>0</v>
      </c>
      <c r="AB286" s="145">
        <f t="shared" si="55"/>
        <v>0</v>
      </c>
      <c r="AC286" s="257">
        <f t="shared" si="56"/>
        <v>0</v>
      </c>
      <c r="AD286" s="142">
        <f t="shared" si="57"/>
        <v>0</v>
      </c>
      <c r="AE286" s="143">
        <f t="shared" si="58"/>
        <v>0</v>
      </c>
      <c r="AF286" s="144" t="str">
        <f t="shared" si="59"/>
        <v/>
      </c>
      <c r="AG286" s="144">
        <f t="shared" si="60"/>
        <v>0</v>
      </c>
      <c r="AH286" s="144" t="str">
        <f t="shared" si="61"/>
        <v/>
      </c>
      <c r="AI286" s="569">
        <f t="shared" si="62"/>
        <v>0</v>
      </c>
      <c r="AK286" s="664"/>
      <c r="AL286" s="666"/>
      <c r="AM286" s="665"/>
      <c r="AN286" s="665"/>
      <c r="AO286" s="84"/>
    </row>
    <row r="287" spans="1:41" hidden="1">
      <c r="A287" s="573"/>
      <c r="B287" s="13">
        <v>43</v>
      </c>
      <c r="C287" s="341" t="s">
        <v>1829</v>
      </c>
      <c r="D287" s="341" t="s">
        <v>1830</v>
      </c>
      <c r="E287" s="379" t="s">
        <v>1809</v>
      </c>
      <c r="F287" s="8">
        <v>12</v>
      </c>
      <c r="G287" s="232"/>
      <c r="H287" s="413">
        <v>488</v>
      </c>
      <c r="I287" s="146">
        <f t="shared" si="52"/>
        <v>341.59999999999997</v>
      </c>
      <c r="J287" s="255">
        <f t="shared" si="53"/>
        <v>13.138461538461538</v>
      </c>
      <c r="K287" s="8" t="s">
        <v>3207</v>
      </c>
      <c r="L287" s="655"/>
      <c r="M287" s="656" t="s">
        <v>1015</v>
      </c>
      <c r="N287" s="8" t="s">
        <v>3208</v>
      </c>
      <c r="O287" s="426">
        <v>0.13824400000000001</v>
      </c>
      <c r="P287" s="423">
        <v>8280</v>
      </c>
      <c r="Q287" s="439">
        <v>15500</v>
      </c>
      <c r="R287" s="657" t="s">
        <v>3658</v>
      </c>
      <c r="S287" s="656" t="s">
        <v>1015</v>
      </c>
      <c r="T287" s="447"/>
      <c r="U287" s="549" t="s">
        <v>5348</v>
      </c>
      <c r="V287" s="530"/>
      <c r="W287" s="607" t="s">
        <v>6386</v>
      </c>
      <c r="X287" s="169"/>
      <c r="Y287" s="71" t="s">
        <v>1012</v>
      </c>
      <c r="Z287" s="656" t="s">
        <v>6600</v>
      </c>
      <c r="AA287" s="658">
        <f t="shared" si="54"/>
        <v>0</v>
      </c>
      <c r="AB287" s="145">
        <f t="shared" si="55"/>
        <v>0</v>
      </c>
      <c r="AC287" s="257">
        <f t="shared" si="56"/>
        <v>0</v>
      </c>
      <c r="AD287" s="142">
        <f t="shared" si="57"/>
        <v>0</v>
      </c>
      <c r="AE287" s="143">
        <f t="shared" si="58"/>
        <v>0</v>
      </c>
      <c r="AF287" s="144" t="str">
        <f t="shared" si="59"/>
        <v/>
      </c>
      <c r="AG287" s="144">
        <f t="shared" si="60"/>
        <v>0</v>
      </c>
      <c r="AH287" s="144" t="str">
        <f t="shared" si="61"/>
        <v/>
      </c>
      <c r="AI287" s="569">
        <f t="shared" si="62"/>
        <v>0</v>
      </c>
      <c r="AK287" s="664"/>
      <c r="AL287" s="672"/>
      <c r="AM287" s="665"/>
      <c r="AN287" s="664"/>
      <c r="AO287" s="84"/>
    </row>
    <row r="288" spans="1:41" hidden="1">
      <c r="A288" s="573"/>
      <c r="B288" s="13">
        <v>43</v>
      </c>
      <c r="C288" s="341" t="s">
        <v>1831</v>
      </c>
      <c r="D288" s="341" t="s">
        <v>1808</v>
      </c>
      <c r="E288" s="379" t="s">
        <v>1809</v>
      </c>
      <c r="F288" s="8">
        <v>12</v>
      </c>
      <c r="G288" s="136"/>
      <c r="H288" s="413">
        <v>488</v>
      </c>
      <c r="I288" s="146">
        <f t="shared" si="52"/>
        <v>341.59999999999997</v>
      </c>
      <c r="J288" s="255">
        <f t="shared" si="53"/>
        <v>13.138461538461538</v>
      </c>
      <c r="K288" s="8" t="s">
        <v>3207</v>
      </c>
      <c r="L288" s="655"/>
      <c r="M288" s="656" t="s">
        <v>6557</v>
      </c>
      <c r="N288" s="8" t="s">
        <v>3208</v>
      </c>
      <c r="O288" s="426">
        <v>0.13824400000000001</v>
      </c>
      <c r="P288" s="423">
        <v>8280</v>
      </c>
      <c r="Q288" s="439">
        <v>20000</v>
      </c>
      <c r="R288" s="656" t="s">
        <v>3639</v>
      </c>
      <c r="S288" s="656" t="s">
        <v>1015</v>
      </c>
      <c r="T288" s="447"/>
      <c r="U288" s="549" t="s">
        <v>5349</v>
      </c>
      <c r="V288" s="511" t="s">
        <v>3659</v>
      </c>
      <c r="W288" s="607" t="s">
        <v>6386</v>
      </c>
      <c r="X288" s="169"/>
      <c r="Y288" s="71" t="s">
        <v>1011</v>
      </c>
      <c r="Z288" s="656" t="s">
        <v>6595</v>
      </c>
      <c r="AA288" s="658">
        <f t="shared" si="54"/>
        <v>0</v>
      </c>
      <c r="AB288" s="145">
        <f t="shared" si="55"/>
        <v>0</v>
      </c>
      <c r="AC288" s="257">
        <f t="shared" si="56"/>
        <v>0</v>
      </c>
      <c r="AD288" s="142">
        <f t="shared" si="57"/>
        <v>0</v>
      </c>
      <c r="AE288" s="143">
        <f t="shared" si="58"/>
        <v>0</v>
      </c>
      <c r="AF288" s="144" t="str">
        <f t="shared" si="59"/>
        <v/>
      </c>
      <c r="AG288" s="144">
        <f t="shared" si="60"/>
        <v>0</v>
      </c>
      <c r="AH288" s="144" t="str">
        <f t="shared" si="61"/>
        <v/>
      </c>
      <c r="AI288" s="569">
        <f t="shared" si="62"/>
        <v>0</v>
      </c>
      <c r="AK288" s="665"/>
      <c r="AL288" s="191"/>
      <c r="AM288" s="659"/>
      <c r="AN288" s="662"/>
      <c r="AO288" s="84"/>
    </row>
    <row r="289" spans="1:41" hidden="1">
      <c r="A289" s="573"/>
      <c r="B289" s="13">
        <v>44</v>
      </c>
      <c r="C289" s="341" t="s">
        <v>1832</v>
      </c>
      <c r="D289" s="341" t="s">
        <v>1812</v>
      </c>
      <c r="E289" s="379" t="s">
        <v>1813</v>
      </c>
      <c r="F289" s="8">
        <v>12</v>
      </c>
      <c r="G289" s="235"/>
      <c r="H289" s="413">
        <v>490</v>
      </c>
      <c r="I289" s="146">
        <f t="shared" si="52"/>
        <v>343</v>
      </c>
      <c r="J289" s="255">
        <f t="shared" si="53"/>
        <v>13.192307692307692</v>
      </c>
      <c r="K289" s="8" t="s">
        <v>3207</v>
      </c>
      <c r="L289" s="655"/>
      <c r="M289" s="656" t="s">
        <v>6557</v>
      </c>
      <c r="N289" s="8" t="s">
        <v>3208</v>
      </c>
      <c r="O289" s="426">
        <v>0.11879999999999999</v>
      </c>
      <c r="P289" s="423">
        <v>8280</v>
      </c>
      <c r="Q289" s="439">
        <v>20000</v>
      </c>
      <c r="R289" s="656" t="s">
        <v>3660</v>
      </c>
      <c r="S289" s="656" t="s">
        <v>1015</v>
      </c>
      <c r="T289" s="447"/>
      <c r="U289" s="549" t="s">
        <v>5350</v>
      </c>
      <c r="V289" s="507" t="s">
        <v>3661</v>
      </c>
      <c r="W289" s="607" t="s">
        <v>6389</v>
      </c>
      <c r="X289" s="169"/>
      <c r="Y289" s="641" t="s">
        <v>6572</v>
      </c>
      <c r="Z289" s="656" t="s">
        <v>6595</v>
      </c>
      <c r="AA289" s="658">
        <f t="shared" si="54"/>
        <v>0</v>
      </c>
      <c r="AB289" s="145">
        <f t="shared" si="55"/>
        <v>0</v>
      </c>
      <c r="AC289" s="257">
        <f t="shared" si="56"/>
        <v>0</v>
      </c>
      <c r="AD289" s="142">
        <f t="shared" si="57"/>
        <v>0</v>
      </c>
      <c r="AE289" s="143">
        <f t="shared" si="58"/>
        <v>0</v>
      </c>
      <c r="AF289" s="144" t="str">
        <f t="shared" si="59"/>
        <v/>
      </c>
      <c r="AG289" s="144">
        <f t="shared" si="60"/>
        <v>0</v>
      </c>
      <c r="AH289" s="144" t="str">
        <f t="shared" si="61"/>
        <v/>
      </c>
      <c r="AI289" s="569">
        <f t="shared" si="62"/>
        <v>0</v>
      </c>
      <c r="AK289" s="665"/>
      <c r="AL289" s="666"/>
      <c r="AM289" s="659"/>
      <c r="AN289" s="662"/>
      <c r="AO289" s="84"/>
    </row>
    <row r="290" spans="1:41" hidden="1">
      <c r="A290" s="573"/>
      <c r="B290" s="13">
        <v>45</v>
      </c>
      <c r="C290" s="341" t="s">
        <v>1833</v>
      </c>
      <c r="D290" s="341" t="s">
        <v>1834</v>
      </c>
      <c r="E290" s="379" t="s">
        <v>1835</v>
      </c>
      <c r="F290" s="8">
        <v>10</v>
      </c>
      <c r="G290" s="8"/>
      <c r="H290" s="413">
        <v>755</v>
      </c>
      <c r="I290" s="146">
        <f t="shared" si="52"/>
        <v>528.5</v>
      </c>
      <c r="J290" s="255">
        <f t="shared" si="53"/>
        <v>20.326923076923077</v>
      </c>
      <c r="K290" s="8" t="s">
        <v>3207</v>
      </c>
      <c r="L290" s="655"/>
      <c r="M290" s="656" t="s">
        <v>6557</v>
      </c>
      <c r="N290" s="8" t="s">
        <v>3208</v>
      </c>
      <c r="O290" s="426">
        <v>0.138432</v>
      </c>
      <c r="P290" s="423">
        <v>11900</v>
      </c>
      <c r="Q290" s="439">
        <v>27000</v>
      </c>
      <c r="R290" s="656" t="s">
        <v>3662</v>
      </c>
      <c r="S290" s="656" t="s">
        <v>1015</v>
      </c>
      <c r="T290" s="447"/>
      <c r="U290" s="549" t="s">
        <v>5351</v>
      </c>
      <c r="V290" s="507" t="s">
        <v>3663</v>
      </c>
      <c r="W290" s="607" t="s">
        <v>6390</v>
      </c>
      <c r="X290" s="169"/>
      <c r="Y290" s="641" t="s">
        <v>6572</v>
      </c>
      <c r="Z290" s="656" t="s">
        <v>6595</v>
      </c>
      <c r="AA290" s="658">
        <f t="shared" si="54"/>
        <v>0</v>
      </c>
      <c r="AB290" s="145">
        <f t="shared" si="55"/>
        <v>0</v>
      </c>
      <c r="AC290" s="257">
        <f t="shared" si="56"/>
        <v>0</v>
      </c>
      <c r="AD290" s="142">
        <f t="shared" si="57"/>
        <v>0</v>
      </c>
      <c r="AE290" s="143">
        <f t="shared" si="58"/>
        <v>0</v>
      </c>
      <c r="AF290" s="144" t="str">
        <f t="shared" si="59"/>
        <v/>
      </c>
      <c r="AG290" s="144">
        <f t="shared" si="60"/>
        <v>0</v>
      </c>
      <c r="AH290" s="144" t="str">
        <f t="shared" si="61"/>
        <v/>
      </c>
      <c r="AI290" s="569">
        <f t="shared" si="62"/>
        <v>0</v>
      </c>
      <c r="AK290" s="665"/>
      <c r="AL290" s="666"/>
      <c r="AM290" s="659"/>
      <c r="AN290" s="662"/>
      <c r="AO290" s="84"/>
    </row>
    <row r="291" spans="1:41" hidden="1">
      <c r="A291" s="573"/>
      <c r="B291" s="13">
        <v>45</v>
      </c>
      <c r="C291" s="341" t="s">
        <v>1836</v>
      </c>
      <c r="D291" s="341" t="s">
        <v>1837</v>
      </c>
      <c r="E291" s="379" t="s">
        <v>1835</v>
      </c>
      <c r="F291" s="8">
        <v>10</v>
      </c>
      <c r="G291" s="8"/>
      <c r="H291" s="413">
        <v>755</v>
      </c>
      <c r="I291" s="146">
        <f t="shared" si="52"/>
        <v>528.5</v>
      </c>
      <c r="J291" s="255">
        <f t="shared" si="53"/>
        <v>20.326923076923077</v>
      </c>
      <c r="K291" s="8" t="s">
        <v>3207</v>
      </c>
      <c r="L291" s="655"/>
      <c r="M291" s="656" t="s">
        <v>6557</v>
      </c>
      <c r="N291" s="8" t="s">
        <v>3208</v>
      </c>
      <c r="O291" s="426">
        <v>0.138432</v>
      </c>
      <c r="P291" s="423">
        <v>11900</v>
      </c>
      <c r="Q291" s="439">
        <v>19640</v>
      </c>
      <c r="R291" s="656" t="s">
        <v>3662</v>
      </c>
      <c r="S291" s="656" t="s">
        <v>1015</v>
      </c>
      <c r="T291" s="447"/>
      <c r="U291" s="549" t="s">
        <v>5352</v>
      </c>
      <c r="V291" s="507" t="s">
        <v>3664</v>
      </c>
      <c r="W291" s="607" t="s">
        <v>6390</v>
      </c>
      <c r="X291" s="169"/>
      <c r="Y291" s="641" t="s">
        <v>6572</v>
      </c>
      <c r="Z291" s="656" t="s">
        <v>6595</v>
      </c>
      <c r="AA291" s="658">
        <f t="shared" si="54"/>
        <v>0</v>
      </c>
      <c r="AB291" s="145">
        <f t="shared" si="55"/>
        <v>0</v>
      </c>
      <c r="AC291" s="257">
        <f t="shared" si="56"/>
        <v>0</v>
      </c>
      <c r="AD291" s="142">
        <f t="shared" si="57"/>
        <v>0</v>
      </c>
      <c r="AE291" s="143">
        <f t="shared" si="58"/>
        <v>0</v>
      </c>
      <c r="AF291" s="144" t="str">
        <f t="shared" si="59"/>
        <v/>
      </c>
      <c r="AG291" s="144">
        <f t="shared" si="60"/>
        <v>0</v>
      </c>
      <c r="AH291" s="144" t="str">
        <f t="shared" si="61"/>
        <v/>
      </c>
      <c r="AI291" s="569">
        <f t="shared" si="62"/>
        <v>0</v>
      </c>
      <c r="AK291" s="665"/>
      <c r="AL291" s="666"/>
      <c r="AM291" s="659"/>
      <c r="AN291" s="662"/>
      <c r="AO291" s="84"/>
    </row>
    <row r="292" spans="1:41" hidden="1">
      <c r="A292" s="573"/>
      <c r="B292" s="13">
        <v>46</v>
      </c>
      <c r="C292" s="341" t="s">
        <v>1838</v>
      </c>
      <c r="D292" s="341" t="s">
        <v>1839</v>
      </c>
      <c r="E292" s="379" t="s">
        <v>1840</v>
      </c>
      <c r="F292" s="8">
        <v>6</v>
      </c>
      <c r="G292" s="8"/>
      <c r="H292" s="413">
        <v>1231</v>
      </c>
      <c r="I292" s="146">
        <f t="shared" si="52"/>
        <v>861.69999999999993</v>
      </c>
      <c r="J292" s="255">
        <f t="shared" si="53"/>
        <v>33.142307692307689</v>
      </c>
      <c r="K292" s="8" t="s">
        <v>3207</v>
      </c>
      <c r="L292" s="655"/>
      <c r="M292" s="656" t="s">
        <v>6557</v>
      </c>
      <c r="N292" s="8" t="s">
        <v>3208</v>
      </c>
      <c r="O292" s="426">
        <v>0.13908399999999999</v>
      </c>
      <c r="P292" s="423">
        <v>11796</v>
      </c>
      <c r="Q292" s="439">
        <v>25300</v>
      </c>
      <c r="R292" s="656" t="s">
        <v>3639</v>
      </c>
      <c r="S292" s="656" t="s">
        <v>1015</v>
      </c>
      <c r="T292" s="447"/>
      <c r="U292" s="549" t="s">
        <v>5353</v>
      </c>
      <c r="V292" s="530"/>
      <c r="W292" s="607" t="s">
        <v>6391</v>
      </c>
      <c r="X292" s="169"/>
      <c r="Y292" s="71" t="s">
        <v>6572</v>
      </c>
      <c r="Z292" s="656" t="s">
        <v>6595</v>
      </c>
      <c r="AA292" s="658">
        <f t="shared" si="54"/>
        <v>0</v>
      </c>
      <c r="AB292" s="145">
        <f t="shared" si="55"/>
        <v>0</v>
      </c>
      <c r="AC292" s="257">
        <f t="shared" si="56"/>
        <v>0</v>
      </c>
      <c r="AD292" s="142">
        <f t="shared" si="57"/>
        <v>0</v>
      </c>
      <c r="AE292" s="143">
        <f t="shared" si="58"/>
        <v>0</v>
      </c>
      <c r="AF292" s="144" t="str">
        <f t="shared" si="59"/>
        <v/>
      </c>
      <c r="AG292" s="144">
        <f t="shared" si="60"/>
        <v>0</v>
      </c>
      <c r="AH292" s="144" t="str">
        <f t="shared" si="61"/>
        <v/>
      </c>
      <c r="AI292" s="569">
        <f t="shared" si="62"/>
        <v>0</v>
      </c>
      <c r="AK292" s="18"/>
      <c r="AL292" s="666"/>
      <c r="AM292" s="659"/>
      <c r="AN292" s="662"/>
      <c r="AO292" s="84"/>
    </row>
    <row r="293" spans="1:41" hidden="1">
      <c r="A293" s="573"/>
      <c r="B293" s="13"/>
      <c r="C293" s="341" t="s">
        <v>1841</v>
      </c>
      <c r="D293" s="341" t="s">
        <v>326</v>
      </c>
      <c r="E293" s="391" t="s">
        <v>327</v>
      </c>
      <c r="F293" s="404">
        <v>24</v>
      </c>
      <c r="G293" s="8"/>
      <c r="H293" s="412">
        <v>488</v>
      </c>
      <c r="I293" s="146">
        <f t="shared" si="52"/>
        <v>341.59999999999997</v>
      </c>
      <c r="J293" s="255">
        <f t="shared" si="53"/>
        <v>13.138461538461538</v>
      </c>
      <c r="K293" s="8" t="s">
        <v>3207</v>
      </c>
      <c r="L293" s="655"/>
      <c r="M293" s="656" t="s">
        <v>1015</v>
      </c>
      <c r="N293" s="8" t="s">
        <v>3208</v>
      </c>
      <c r="O293" s="426">
        <v>0.22742999999999999</v>
      </c>
      <c r="P293" s="423">
        <v>12000</v>
      </c>
      <c r="Q293" s="439">
        <v>28300</v>
      </c>
      <c r="R293" s="657" t="s">
        <v>3489</v>
      </c>
      <c r="S293" s="656" t="s">
        <v>1015</v>
      </c>
      <c r="T293" s="447"/>
      <c r="U293" s="549" t="s">
        <v>5354</v>
      </c>
      <c r="V293" s="522" t="s">
        <v>577</v>
      </c>
      <c r="W293" s="609" t="s">
        <v>6392</v>
      </c>
      <c r="X293" s="169"/>
      <c r="Y293" s="71" t="s">
        <v>1012</v>
      </c>
      <c r="Z293" s="656" t="s">
        <v>6600</v>
      </c>
      <c r="AA293" s="658">
        <f t="shared" si="54"/>
        <v>0</v>
      </c>
      <c r="AB293" s="145">
        <f t="shared" si="55"/>
        <v>0</v>
      </c>
      <c r="AC293" s="257">
        <f t="shared" si="56"/>
        <v>0</v>
      </c>
      <c r="AD293" s="142">
        <f t="shared" si="57"/>
        <v>0</v>
      </c>
      <c r="AE293" s="143">
        <f t="shared" si="58"/>
        <v>0</v>
      </c>
      <c r="AF293" s="144" t="str">
        <f t="shared" si="59"/>
        <v/>
      </c>
      <c r="AG293" s="144">
        <f t="shared" si="60"/>
        <v>0</v>
      </c>
      <c r="AH293" s="144" t="str">
        <f t="shared" si="61"/>
        <v/>
      </c>
      <c r="AI293" s="569">
        <f t="shared" si="62"/>
        <v>0</v>
      </c>
      <c r="AK293" s="18"/>
      <c r="AL293" s="666"/>
      <c r="AM293" s="659"/>
      <c r="AN293" s="680"/>
      <c r="AO293" s="84"/>
    </row>
    <row r="294" spans="1:41" ht="15.75" hidden="1">
      <c r="A294" s="5"/>
      <c r="B294" s="13"/>
      <c r="C294" s="355" t="s">
        <v>1842</v>
      </c>
      <c r="D294" s="387" t="s">
        <v>1843</v>
      </c>
      <c r="E294" s="391" t="s">
        <v>1816</v>
      </c>
      <c r="F294" s="402">
        <v>8</v>
      </c>
      <c r="G294" s="8"/>
      <c r="H294" s="413">
        <v>631</v>
      </c>
      <c r="I294" s="146">
        <f t="shared" si="52"/>
        <v>441.7</v>
      </c>
      <c r="J294" s="255">
        <f t="shared" si="53"/>
        <v>16.988461538461539</v>
      </c>
      <c r="K294" s="8" t="s">
        <v>3207</v>
      </c>
      <c r="L294" s="655"/>
      <c r="M294" s="656" t="s">
        <v>6557</v>
      </c>
      <c r="N294" s="8" t="s">
        <v>3208</v>
      </c>
      <c r="O294" s="426">
        <v>9.2069999999999999E-2</v>
      </c>
      <c r="P294" s="423">
        <v>4000</v>
      </c>
      <c r="Q294" s="439">
        <v>17000</v>
      </c>
      <c r="R294" s="656" t="s">
        <v>3666</v>
      </c>
      <c r="S294" s="656" t="s">
        <v>1015</v>
      </c>
      <c r="T294" s="471"/>
      <c r="U294" s="548" t="s">
        <v>5355</v>
      </c>
      <c r="V294" s="508" t="s">
        <v>3667</v>
      </c>
      <c r="W294" s="608" t="s">
        <v>6374</v>
      </c>
      <c r="X294" s="169"/>
      <c r="Y294" s="71" t="s">
        <v>1011</v>
      </c>
      <c r="Z294" s="656" t="s">
        <v>6595</v>
      </c>
      <c r="AA294" s="658">
        <f t="shared" si="54"/>
        <v>0</v>
      </c>
      <c r="AB294" s="145">
        <f t="shared" si="55"/>
        <v>0</v>
      </c>
      <c r="AC294" s="257">
        <f t="shared" si="56"/>
        <v>0</v>
      </c>
      <c r="AD294" s="142">
        <f t="shared" si="57"/>
        <v>0</v>
      </c>
      <c r="AE294" s="143">
        <f t="shared" si="58"/>
        <v>0</v>
      </c>
      <c r="AF294" s="144" t="str">
        <f t="shared" si="59"/>
        <v/>
      </c>
      <c r="AG294" s="144">
        <f t="shared" si="60"/>
        <v>0</v>
      </c>
      <c r="AH294" s="144" t="str">
        <f t="shared" si="61"/>
        <v/>
      </c>
      <c r="AI294" s="569">
        <f t="shared" si="62"/>
        <v>0</v>
      </c>
      <c r="AK294" s="18"/>
      <c r="AL294" s="672"/>
      <c r="AM294" s="659"/>
      <c r="AN294" s="680"/>
      <c r="AO294" s="84"/>
    </row>
    <row r="295" spans="1:41" ht="15.75" hidden="1">
      <c r="A295" s="5"/>
      <c r="B295" s="13"/>
      <c r="C295" s="355" t="s">
        <v>1844</v>
      </c>
      <c r="D295" s="387" t="s">
        <v>1843</v>
      </c>
      <c r="E295" s="391" t="s">
        <v>1816</v>
      </c>
      <c r="F295" s="402">
        <v>8</v>
      </c>
      <c r="G295" s="8"/>
      <c r="H295" s="413">
        <v>806</v>
      </c>
      <c r="I295" s="146">
        <f t="shared" si="52"/>
        <v>564.19999999999993</v>
      </c>
      <c r="J295" s="255">
        <f t="shared" si="53"/>
        <v>21.699999999999996</v>
      </c>
      <c r="K295" s="8" t="s">
        <v>3207</v>
      </c>
      <c r="L295" s="655"/>
      <c r="M295" s="656" t="s">
        <v>1015</v>
      </c>
      <c r="N295" s="8" t="s">
        <v>10</v>
      </c>
      <c r="O295" s="426">
        <v>0.12072662499999999</v>
      </c>
      <c r="P295" s="423">
        <v>4000</v>
      </c>
      <c r="Q295" s="439">
        <v>20000</v>
      </c>
      <c r="R295" s="656" t="s">
        <v>3666</v>
      </c>
      <c r="S295" s="656" t="s">
        <v>1015</v>
      </c>
      <c r="T295" s="471"/>
      <c r="U295" s="548" t="s">
        <v>5356</v>
      </c>
      <c r="V295" s="508" t="s">
        <v>3667</v>
      </c>
      <c r="W295" s="608" t="s">
        <v>6374</v>
      </c>
      <c r="X295" s="169"/>
      <c r="Y295" s="71" t="s">
        <v>1011</v>
      </c>
      <c r="Z295" s="656" t="s">
        <v>6594</v>
      </c>
      <c r="AA295" s="658">
        <f t="shared" si="54"/>
        <v>0</v>
      </c>
      <c r="AB295" s="145">
        <f t="shared" si="55"/>
        <v>0</v>
      </c>
      <c r="AC295" s="257">
        <f t="shared" si="56"/>
        <v>0</v>
      </c>
      <c r="AD295" s="142">
        <f t="shared" si="57"/>
        <v>0</v>
      </c>
      <c r="AE295" s="143">
        <f t="shared" si="58"/>
        <v>0</v>
      </c>
      <c r="AF295" s="144" t="str">
        <f t="shared" si="59"/>
        <v/>
      </c>
      <c r="AG295" s="144" t="str">
        <f t="shared" si="60"/>
        <v/>
      </c>
      <c r="AH295" s="144">
        <f t="shared" si="61"/>
        <v>0</v>
      </c>
      <c r="AI295" s="569">
        <f t="shared" si="62"/>
        <v>0</v>
      </c>
      <c r="AK295" s="673"/>
      <c r="AL295" s="191"/>
      <c r="AM295" s="659"/>
      <c r="AN295" s="681"/>
      <c r="AO295" s="84"/>
    </row>
    <row r="296" spans="1:41" hidden="1">
      <c r="A296" s="573"/>
      <c r="B296" s="13">
        <v>47</v>
      </c>
      <c r="C296" s="341" t="s">
        <v>1845</v>
      </c>
      <c r="D296" s="341" t="s">
        <v>328</v>
      </c>
      <c r="E296" s="379" t="s">
        <v>329</v>
      </c>
      <c r="F296" s="8">
        <v>8</v>
      </c>
      <c r="G296" s="8"/>
      <c r="H296" s="413">
        <v>943</v>
      </c>
      <c r="I296" s="146">
        <f t="shared" si="52"/>
        <v>660.09999999999991</v>
      </c>
      <c r="J296" s="255">
        <f t="shared" si="53"/>
        <v>25.388461538461534</v>
      </c>
      <c r="K296" s="8" t="s">
        <v>3207</v>
      </c>
      <c r="L296" s="655"/>
      <c r="M296" s="656" t="s">
        <v>1015</v>
      </c>
      <c r="N296" s="8" t="s">
        <v>3208</v>
      </c>
      <c r="O296" s="426">
        <v>0.15837199999999999</v>
      </c>
      <c r="P296" s="423">
        <v>5184</v>
      </c>
      <c r="Q296" s="439">
        <v>17736</v>
      </c>
      <c r="R296" s="656" t="s">
        <v>6587</v>
      </c>
      <c r="S296" s="656" t="s">
        <v>1015</v>
      </c>
      <c r="T296" s="447"/>
      <c r="U296" s="549" t="s">
        <v>5357</v>
      </c>
      <c r="V296" s="530"/>
      <c r="W296" s="609" t="s">
        <v>6393</v>
      </c>
      <c r="X296" s="169"/>
      <c r="Y296" s="71" t="s">
        <v>1012</v>
      </c>
      <c r="Z296" s="656" t="s">
        <v>6600</v>
      </c>
      <c r="AA296" s="658">
        <f t="shared" si="54"/>
        <v>0</v>
      </c>
      <c r="AB296" s="145">
        <f t="shared" si="55"/>
        <v>0</v>
      </c>
      <c r="AC296" s="257">
        <f t="shared" si="56"/>
        <v>0</v>
      </c>
      <c r="AD296" s="142">
        <f t="shared" si="57"/>
        <v>0</v>
      </c>
      <c r="AE296" s="143">
        <f t="shared" si="58"/>
        <v>0</v>
      </c>
      <c r="AF296" s="144" t="str">
        <f t="shared" si="59"/>
        <v/>
      </c>
      <c r="AG296" s="144">
        <f t="shared" si="60"/>
        <v>0</v>
      </c>
      <c r="AH296" s="144" t="str">
        <f t="shared" si="61"/>
        <v/>
      </c>
      <c r="AI296" s="569">
        <f t="shared" si="62"/>
        <v>0</v>
      </c>
      <c r="AK296" s="673"/>
      <c r="AL296" s="191"/>
      <c r="AM296" s="659"/>
      <c r="AN296" s="681"/>
      <c r="AO296" s="84"/>
    </row>
    <row r="297" spans="1:41" hidden="1">
      <c r="A297" s="573"/>
      <c r="B297" s="13"/>
      <c r="C297" s="341" t="s">
        <v>1846</v>
      </c>
      <c r="D297" s="374" t="s">
        <v>330</v>
      </c>
      <c r="E297" s="379" t="s">
        <v>331</v>
      </c>
      <c r="F297" s="8">
        <v>12</v>
      </c>
      <c r="G297" s="8"/>
      <c r="H297" s="413">
        <v>648</v>
      </c>
      <c r="I297" s="146">
        <f t="shared" si="52"/>
        <v>453.59999999999997</v>
      </c>
      <c r="J297" s="255">
        <f t="shared" si="53"/>
        <v>17.446153846153845</v>
      </c>
      <c r="K297" s="8" t="s">
        <v>3207</v>
      </c>
      <c r="L297" s="655"/>
      <c r="M297" s="656" t="s">
        <v>6557</v>
      </c>
      <c r="N297" s="8" t="s">
        <v>3208</v>
      </c>
      <c r="O297" s="426">
        <v>0.15808</v>
      </c>
      <c r="P297" s="423">
        <v>4680</v>
      </c>
      <c r="Q297" s="439">
        <v>18000</v>
      </c>
      <c r="R297" s="657" t="s">
        <v>3669</v>
      </c>
      <c r="S297" s="656" t="s">
        <v>1015</v>
      </c>
      <c r="T297" s="447"/>
      <c r="U297" s="548" t="s">
        <v>3670</v>
      </c>
      <c r="V297" s="524" t="s">
        <v>578</v>
      </c>
      <c r="W297" s="609" t="s">
        <v>6394</v>
      </c>
      <c r="X297" s="169"/>
      <c r="Y297" s="71" t="s">
        <v>6572</v>
      </c>
      <c r="Z297" s="656" t="s">
        <v>6595</v>
      </c>
      <c r="AA297" s="658">
        <f t="shared" si="54"/>
        <v>0</v>
      </c>
      <c r="AB297" s="145">
        <f t="shared" si="55"/>
        <v>0</v>
      </c>
      <c r="AC297" s="257">
        <f t="shared" si="56"/>
        <v>0</v>
      </c>
      <c r="AD297" s="142">
        <f t="shared" si="57"/>
        <v>0</v>
      </c>
      <c r="AE297" s="143">
        <f t="shared" si="58"/>
        <v>0</v>
      </c>
      <c r="AF297" s="144" t="str">
        <f t="shared" si="59"/>
        <v/>
      </c>
      <c r="AG297" s="144">
        <f t="shared" si="60"/>
        <v>0</v>
      </c>
      <c r="AH297" s="144" t="str">
        <f t="shared" si="61"/>
        <v/>
      </c>
      <c r="AI297" s="569">
        <f t="shared" si="62"/>
        <v>0</v>
      </c>
      <c r="AK297" s="673"/>
      <c r="AL297" s="84"/>
      <c r="AM297" s="659"/>
      <c r="AN297" s="681"/>
      <c r="AO297" s="84"/>
    </row>
    <row r="298" spans="1:41" hidden="1">
      <c r="A298" s="573"/>
      <c r="B298" s="13">
        <v>48</v>
      </c>
      <c r="C298" s="341" t="s">
        <v>1847</v>
      </c>
      <c r="D298" s="341" t="s">
        <v>1848</v>
      </c>
      <c r="E298" s="379" t="s">
        <v>1849</v>
      </c>
      <c r="F298" s="8">
        <v>8</v>
      </c>
      <c r="G298" s="8"/>
      <c r="H298" s="413">
        <v>766</v>
      </c>
      <c r="I298" s="146">
        <f t="shared" si="52"/>
        <v>536.19999999999993</v>
      </c>
      <c r="J298" s="255">
        <f t="shared" si="53"/>
        <v>20.623076923076919</v>
      </c>
      <c r="K298" s="8" t="s">
        <v>3207</v>
      </c>
      <c r="L298" s="655"/>
      <c r="M298" s="656" t="s">
        <v>1015</v>
      </c>
      <c r="N298" s="8" t="s">
        <v>3208</v>
      </c>
      <c r="O298" s="426">
        <v>0.13899599999999998</v>
      </c>
      <c r="P298" s="423">
        <v>3888</v>
      </c>
      <c r="Q298" s="439">
        <v>14656</v>
      </c>
      <c r="R298" s="656" t="s">
        <v>3671</v>
      </c>
      <c r="S298" s="656" t="s">
        <v>1015</v>
      </c>
      <c r="T298" s="447"/>
      <c r="U298" s="549" t="s">
        <v>5358</v>
      </c>
      <c r="V298" s="529" t="s">
        <v>3672</v>
      </c>
      <c r="W298" s="609" t="s">
        <v>6395</v>
      </c>
      <c r="X298" s="169"/>
      <c r="Y298" s="71" t="s">
        <v>1012</v>
      </c>
      <c r="Z298" s="656" t="s">
        <v>6600</v>
      </c>
      <c r="AA298" s="658">
        <f t="shared" si="54"/>
        <v>0</v>
      </c>
      <c r="AB298" s="145">
        <f t="shared" si="55"/>
        <v>0</v>
      </c>
      <c r="AC298" s="257">
        <f t="shared" si="56"/>
        <v>0</v>
      </c>
      <c r="AD298" s="142">
        <f t="shared" si="57"/>
        <v>0</v>
      </c>
      <c r="AE298" s="143">
        <f t="shared" si="58"/>
        <v>0</v>
      </c>
      <c r="AF298" s="144" t="str">
        <f t="shared" si="59"/>
        <v/>
      </c>
      <c r="AG298" s="144">
        <f t="shared" si="60"/>
        <v>0</v>
      </c>
      <c r="AH298" s="144" t="str">
        <f t="shared" si="61"/>
        <v/>
      </c>
      <c r="AI298" s="569">
        <f t="shared" si="62"/>
        <v>0</v>
      </c>
      <c r="AK298" s="673"/>
      <c r="AL298" s="84"/>
      <c r="AM298" s="659"/>
      <c r="AN298" s="681"/>
      <c r="AO298" s="84"/>
    </row>
    <row r="299" spans="1:41" hidden="1">
      <c r="A299" s="573"/>
      <c r="B299" s="13">
        <v>48</v>
      </c>
      <c r="C299" s="341" t="s">
        <v>1850</v>
      </c>
      <c r="D299" s="341" t="s">
        <v>1851</v>
      </c>
      <c r="E299" s="379" t="s">
        <v>1816</v>
      </c>
      <c r="F299" s="8">
        <v>8</v>
      </c>
      <c r="G299" s="8"/>
      <c r="H299" s="413">
        <v>1168</v>
      </c>
      <c r="I299" s="146">
        <f t="shared" si="52"/>
        <v>817.59999999999991</v>
      </c>
      <c r="J299" s="255">
        <f t="shared" si="53"/>
        <v>31.446153846153841</v>
      </c>
      <c r="K299" s="8" t="s">
        <v>3207</v>
      </c>
      <c r="L299" s="655"/>
      <c r="M299" s="656" t="s">
        <v>1015</v>
      </c>
      <c r="N299" s="8" t="s">
        <v>3208</v>
      </c>
      <c r="O299" s="426">
        <v>0.22031999999999999</v>
      </c>
      <c r="P299" s="423">
        <v>6480</v>
      </c>
      <c r="Q299" s="439">
        <v>22000</v>
      </c>
      <c r="R299" s="656" t="s">
        <v>6587</v>
      </c>
      <c r="S299" s="656" t="s">
        <v>1015</v>
      </c>
      <c r="T299" s="447"/>
      <c r="U299" s="549" t="s">
        <v>5359</v>
      </c>
      <c r="V299" s="529" t="s">
        <v>3674</v>
      </c>
      <c r="W299" s="610" t="s">
        <v>6396</v>
      </c>
      <c r="X299" s="169"/>
      <c r="Y299" s="71" t="s">
        <v>1012</v>
      </c>
      <c r="Z299" s="656" t="s">
        <v>6600</v>
      </c>
      <c r="AA299" s="658">
        <f t="shared" si="54"/>
        <v>0</v>
      </c>
      <c r="AB299" s="145">
        <f t="shared" si="55"/>
        <v>0</v>
      </c>
      <c r="AC299" s="257">
        <f t="shared" si="56"/>
        <v>0</v>
      </c>
      <c r="AD299" s="142">
        <f t="shared" si="57"/>
        <v>0</v>
      </c>
      <c r="AE299" s="143">
        <f t="shared" si="58"/>
        <v>0</v>
      </c>
      <c r="AF299" s="144" t="str">
        <f t="shared" si="59"/>
        <v/>
      </c>
      <c r="AG299" s="144">
        <f t="shared" si="60"/>
        <v>0</v>
      </c>
      <c r="AH299" s="144" t="str">
        <f t="shared" si="61"/>
        <v/>
      </c>
      <c r="AI299" s="569">
        <f t="shared" si="62"/>
        <v>0</v>
      </c>
      <c r="AK299" s="673"/>
      <c r="AL299" s="84"/>
      <c r="AM299" s="659"/>
      <c r="AN299" s="681"/>
      <c r="AO299" s="84"/>
    </row>
    <row r="300" spans="1:41" ht="15.75" hidden="1">
      <c r="A300" s="5"/>
      <c r="B300" s="13">
        <v>48</v>
      </c>
      <c r="C300" s="356" t="s">
        <v>1852</v>
      </c>
      <c r="D300" s="364" t="s">
        <v>1853</v>
      </c>
      <c r="E300" s="391" t="s">
        <v>1854</v>
      </c>
      <c r="F300" s="402">
        <v>4</v>
      </c>
      <c r="G300" s="8"/>
      <c r="H300" s="413">
        <v>1525</v>
      </c>
      <c r="I300" s="146">
        <f t="shared" si="52"/>
        <v>1067.5</v>
      </c>
      <c r="J300" s="255">
        <f t="shared" si="53"/>
        <v>41.057692307692307</v>
      </c>
      <c r="K300" s="8" t="s">
        <v>3207</v>
      </c>
      <c r="L300" s="655"/>
      <c r="M300" s="656" t="s">
        <v>6557</v>
      </c>
      <c r="N300" s="8" t="s">
        <v>3208</v>
      </c>
      <c r="O300" s="426">
        <v>0.10664</v>
      </c>
      <c r="P300" s="423">
        <v>3120</v>
      </c>
      <c r="Q300" s="439">
        <v>11000</v>
      </c>
      <c r="R300" s="656" t="s">
        <v>3676</v>
      </c>
      <c r="S300" s="656" t="s">
        <v>1015</v>
      </c>
      <c r="T300" s="471"/>
      <c r="U300" s="548" t="s">
        <v>5360</v>
      </c>
      <c r="V300" s="507" t="s">
        <v>3677</v>
      </c>
      <c r="W300" s="608" t="s">
        <v>6374</v>
      </c>
      <c r="X300" s="169"/>
      <c r="Y300" s="71" t="s">
        <v>1011</v>
      </c>
      <c r="Z300" s="656" t="s">
        <v>6595</v>
      </c>
      <c r="AA300" s="658">
        <f t="shared" si="54"/>
        <v>0</v>
      </c>
      <c r="AB300" s="145">
        <f t="shared" si="55"/>
        <v>0</v>
      </c>
      <c r="AC300" s="257">
        <f t="shared" si="56"/>
        <v>0</v>
      </c>
      <c r="AD300" s="142">
        <f t="shared" si="57"/>
        <v>0</v>
      </c>
      <c r="AE300" s="143">
        <f t="shared" si="58"/>
        <v>0</v>
      </c>
      <c r="AF300" s="144" t="str">
        <f t="shared" si="59"/>
        <v/>
      </c>
      <c r="AG300" s="144">
        <f t="shared" si="60"/>
        <v>0</v>
      </c>
      <c r="AH300" s="144" t="str">
        <f t="shared" si="61"/>
        <v/>
      </c>
      <c r="AI300" s="569">
        <f t="shared" si="62"/>
        <v>0</v>
      </c>
      <c r="AK300" s="673"/>
      <c r="AL300" s="84"/>
      <c r="AM300" s="659"/>
      <c r="AN300" s="681"/>
      <c r="AO300" s="84"/>
    </row>
    <row r="301" spans="1:41" ht="15.75" hidden="1">
      <c r="A301" s="5"/>
      <c r="B301" s="13"/>
      <c r="C301" s="356" t="s">
        <v>1855</v>
      </c>
      <c r="D301" s="364" t="s">
        <v>1853</v>
      </c>
      <c r="E301" s="391" t="s">
        <v>1854</v>
      </c>
      <c r="F301" s="402">
        <v>4</v>
      </c>
      <c r="G301" s="8"/>
      <c r="H301" s="413">
        <v>1908</v>
      </c>
      <c r="I301" s="146">
        <f t="shared" si="52"/>
        <v>1335.6</v>
      </c>
      <c r="J301" s="255">
        <f t="shared" si="53"/>
        <v>51.369230769230768</v>
      </c>
      <c r="K301" s="8" t="s">
        <v>3207</v>
      </c>
      <c r="L301" s="655"/>
      <c r="M301" s="656" t="s">
        <v>1015</v>
      </c>
      <c r="N301" s="8" t="s">
        <v>10</v>
      </c>
      <c r="O301" s="426">
        <v>0.12668399999999999</v>
      </c>
      <c r="P301" s="423">
        <v>3120</v>
      </c>
      <c r="Q301" s="439">
        <v>13000</v>
      </c>
      <c r="R301" s="656" t="s">
        <v>3676</v>
      </c>
      <c r="S301" s="656" t="s">
        <v>1015</v>
      </c>
      <c r="T301" s="471"/>
      <c r="U301" s="548" t="s">
        <v>5361</v>
      </c>
      <c r="V301" s="507" t="s">
        <v>3677</v>
      </c>
      <c r="W301" s="608" t="s">
        <v>6374</v>
      </c>
      <c r="X301" s="169"/>
      <c r="Y301" s="71" t="s">
        <v>254</v>
      </c>
      <c r="Z301" s="656" t="s">
        <v>6594</v>
      </c>
      <c r="AA301" s="658">
        <f t="shared" si="54"/>
        <v>0</v>
      </c>
      <c r="AB301" s="145">
        <f t="shared" si="55"/>
        <v>0</v>
      </c>
      <c r="AC301" s="257">
        <f t="shared" si="56"/>
        <v>0</v>
      </c>
      <c r="AD301" s="142">
        <f t="shared" si="57"/>
        <v>0</v>
      </c>
      <c r="AE301" s="143">
        <f t="shared" si="58"/>
        <v>0</v>
      </c>
      <c r="AF301" s="144" t="str">
        <f t="shared" si="59"/>
        <v/>
      </c>
      <c r="AG301" s="144" t="str">
        <f t="shared" si="60"/>
        <v/>
      </c>
      <c r="AH301" s="144">
        <f t="shared" si="61"/>
        <v>0</v>
      </c>
      <c r="AI301" s="569">
        <f t="shared" si="62"/>
        <v>0</v>
      </c>
      <c r="AK301" s="673"/>
      <c r="AL301" s="84"/>
      <c r="AM301" s="659"/>
      <c r="AN301" s="681"/>
      <c r="AO301" s="84"/>
    </row>
    <row r="302" spans="1:41" ht="15.75" hidden="1">
      <c r="A302" s="5" t="s">
        <v>6079</v>
      </c>
      <c r="B302" s="13"/>
      <c r="C302" s="348"/>
      <c r="D302" s="348"/>
      <c r="E302" s="380"/>
      <c r="F302" s="10"/>
      <c r="G302" s="136"/>
      <c r="H302" s="413"/>
      <c r="I302" s="410"/>
      <c r="J302" s="565"/>
      <c r="K302" s="346"/>
      <c r="L302" s="655"/>
      <c r="M302" s="656"/>
      <c r="N302" s="417"/>
      <c r="O302" s="417"/>
      <c r="P302" s="423"/>
      <c r="Q302" s="439"/>
      <c r="R302" s="656" t="s">
        <v>1015</v>
      </c>
      <c r="S302" s="656" t="s">
        <v>1015</v>
      </c>
      <c r="T302" s="471"/>
      <c r="U302" s="505"/>
      <c r="V302" s="504"/>
      <c r="W302" s="471"/>
      <c r="X302" s="137"/>
      <c r="Y302" s="71" t="s">
        <v>1015</v>
      </c>
      <c r="Z302" s="656"/>
      <c r="AA302" s="668"/>
      <c r="AB302" s="195"/>
      <c r="AC302" s="142"/>
      <c r="AD302" s="142"/>
      <c r="AE302" s="143"/>
      <c r="AF302" s="144"/>
      <c r="AG302" s="144"/>
      <c r="AH302" s="144"/>
      <c r="AI302" s="569"/>
      <c r="AK302" s="673"/>
      <c r="AL302" s="84"/>
      <c r="AM302" s="659"/>
      <c r="AN302" s="680"/>
      <c r="AO302" s="84"/>
    </row>
    <row r="303" spans="1:41" hidden="1">
      <c r="A303" s="573"/>
      <c r="B303" s="13"/>
      <c r="C303" s="341" t="s">
        <v>1856</v>
      </c>
      <c r="D303" s="341" t="s">
        <v>1857</v>
      </c>
      <c r="E303" s="391" t="s">
        <v>324</v>
      </c>
      <c r="F303" s="404">
        <v>10</v>
      </c>
      <c r="G303" s="8"/>
      <c r="H303" s="413">
        <v>345</v>
      </c>
      <c r="I303" s="146">
        <f t="shared" si="52"/>
        <v>241.49999999999997</v>
      </c>
      <c r="J303" s="255">
        <f t="shared" si="53"/>
        <v>9.2884615384615365</v>
      </c>
      <c r="K303" s="8" t="s">
        <v>3526</v>
      </c>
      <c r="L303" s="655"/>
      <c r="M303" s="656" t="s">
        <v>1015</v>
      </c>
      <c r="N303" s="8" t="s">
        <v>3570</v>
      </c>
      <c r="O303" s="426">
        <v>7.6319999999999999E-2</v>
      </c>
      <c r="P303" s="423">
        <v>2400</v>
      </c>
      <c r="Q303" s="439">
        <v>12340</v>
      </c>
      <c r="R303" s="657" t="s">
        <v>3267</v>
      </c>
      <c r="S303" s="656" t="s">
        <v>1015</v>
      </c>
      <c r="T303" s="447"/>
      <c r="U303" s="548" t="s">
        <v>3678</v>
      </c>
      <c r="V303" s="526" t="s">
        <v>3679</v>
      </c>
      <c r="W303" s="610" t="s">
        <v>6397</v>
      </c>
      <c r="X303" s="169"/>
      <c r="Y303" s="71" t="s">
        <v>1012</v>
      </c>
      <c r="Z303" s="656" t="s">
        <v>6600</v>
      </c>
      <c r="AA303" s="658">
        <f t="shared" si="54"/>
        <v>0</v>
      </c>
      <c r="AB303" s="145">
        <f t="shared" si="55"/>
        <v>0</v>
      </c>
      <c r="AC303" s="257">
        <f t="shared" si="56"/>
        <v>0</v>
      </c>
      <c r="AD303" s="142">
        <f t="shared" si="57"/>
        <v>0</v>
      </c>
      <c r="AE303" s="143">
        <f t="shared" si="58"/>
        <v>0</v>
      </c>
      <c r="AF303" s="144">
        <f t="shared" si="59"/>
        <v>0</v>
      </c>
      <c r="AG303" s="144" t="str">
        <f t="shared" si="60"/>
        <v/>
      </c>
      <c r="AH303" s="144" t="str">
        <f t="shared" si="61"/>
        <v/>
      </c>
      <c r="AI303" s="569">
        <f t="shared" si="62"/>
        <v>0</v>
      </c>
      <c r="AK303" s="673"/>
      <c r="AL303" s="84"/>
      <c r="AM303" s="659"/>
      <c r="AN303" s="680"/>
      <c r="AO303" s="84"/>
    </row>
    <row r="304" spans="1:41" ht="15.75" hidden="1">
      <c r="A304" s="5" t="s">
        <v>6080</v>
      </c>
      <c r="B304" s="13"/>
      <c r="C304" s="348"/>
      <c r="D304" s="380"/>
      <c r="E304" s="348"/>
      <c r="F304" s="10"/>
      <c r="G304" s="8"/>
      <c r="H304" s="413"/>
      <c r="I304" s="410"/>
      <c r="J304" s="565"/>
      <c r="K304" s="346"/>
      <c r="L304" s="652"/>
      <c r="M304" s="656"/>
      <c r="N304" s="417"/>
      <c r="O304" s="417"/>
      <c r="P304" s="410"/>
      <c r="Q304" s="440"/>
      <c r="R304" s="656" t="s">
        <v>1015</v>
      </c>
      <c r="S304" s="656" t="s">
        <v>1015</v>
      </c>
      <c r="T304" s="471"/>
      <c r="U304" s="556"/>
      <c r="V304" s="530"/>
      <c r="W304" s="471"/>
      <c r="X304" s="137"/>
      <c r="Y304" s="71" t="s">
        <v>1015</v>
      </c>
      <c r="Z304" s="656"/>
      <c r="AA304" s="668"/>
      <c r="AB304" s="195"/>
      <c r="AC304" s="142"/>
      <c r="AD304" s="142"/>
      <c r="AE304" s="143"/>
      <c r="AF304" s="144"/>
      <c r="AG304" s="144"/>
      <c r="AH304" s="144"/>
      <c r="AI304" s="569"/>
      <c r="AK304" s="673"/>
      <c r="AL304" s="84"/>
      <c r="AM304" s="659"/>
      <c r="AN304" s="680"/>
      <c r="AO304" s="84"/>
    </row>
    <row r="305" spans="1:41" hidden="1">
      <c r="A305" s="573"/>
      <c r="B305" s="13">
        <v>49</v>
      </c>
      <c r="C305" s="341" t="s">
        <v>1858</v>
      </c>
      <c r="D305" s="341" t="s">
        <v>1859</v>
      </c>
      <c r="E305" s="379" t="s">
        <v>1860</v>
      </c>
      <c r="F305" s="8">
        <v>36</v>
      </c>
      <c r="G305" s="8"/>
      <c r="H305" s="413">
        <v>102</v>
      </c>
      <c r="I305" s="146">
        <f t="shared" si="52"/>
        <v>71.399999999999991</v>
      </c>
      <c r="J305" s="255">
        <f t="shared" si="53"/>
        <v>2.7461538461538457</v>
      </c>
      <c r="K305" s="8" t="s">
        <v>3145</v>
      </c>
      <c r="L305" s="655"/>
      <c r="M305" s="656" t="s">
        <v>6557</v>
      </c>
      <c r="N305" s="8" t="s">
        <v>10</v>
      </c>
      <c r="O305" s="426">
        <v>1.1231999999999999E-2</v>
      </c>
      <c r="P305" s="423">
        <v>5400</v>
      </c>
      <c r="Q305" s="439">
        <v>8740</v>
      </c>
      <c r="R305" s="657" t="s">
        <v>3134</v>
      </c>
      <c r="S305" s="656" t="s">
        <v>1015</v>
      </c>
      <c r="T305" s="447">
        <v>90</v>
      </c>
      <c r="U305" s="549" t="s">
        <v>5362</v>
      </c>
      <c r="V305" s="524" t="s">
        <v>3681</v>
      </c>
      <c r="W305" s="609" t="s">
        <v>6398</v>
      </c>
      <c r="X305" s="169"/>
      <c r="Y305" s="71" t="s">
        <v>6572</v>
      </c>
      <c r="Z305" s="656" t="s">
        <v>6595</v>
      </c>
      <c r="AA305" s="658">
        <f t="shared" si="54"/>
        <v>0</v>
      </c>
      <c r="AB305" s="145">
        <f t="shared" si="55"/>
        <v>0</v>
      </c>
      <c r="AC305" s="257">
        <f t="shared" si="56"/>
        <v>0</v>
      </c>
      <c r="AD305" s="142">
        <f t="shared" si="57"/>
        <v>0</v>
      </c>
      <c r="AE305" s="143">
        <f t="shared" si="58"/>
        <v>0</v>
      </c>
      <c r="AF305" s="144" t="str">
        <f t="shared" si="59"/>
        <v/>
      </c>
      <c r="AG305" s="144" t="str">
        <f t="shared" si="60"/>
        <v/>
      </c>
      <c r="AH305" s="144">
        <f t="shared" si="61"/>
        <v>0</v>
      </c>
      <c r="AI305" s="569">
        <f t="shared" si="62"/>
        <v>0</v>
      </c>
      <c r="AK305" s="673"/>
      <c r="AL305" s="84"/>
      <c r="AM305" s="659"/>
      <c r="AN305" s="680"/>
      <c r="AO305" s="84"/>
    </row>
    <row r="306" spans="1:41" hidden="1">
      <c r="A306" s="573"/>
      <c r="B306" s="13">
        <v>49</v>
      </c>
      <c r="C306" s="341" t="s">
        <v>1861</v>
      </c>
      <c r="D306" s="341" t="s">
        <v>332</v>
      </c>
      <c r="E306" s="379" t="s">
        <v>308</v>
      </c>
      <c r="F306" s="8">
        <v>30</v>
      </c>
      <c r="G306" s="8"/>
      <c r="H306" s="413">
        <v>93</v>
      </c>
      <c r="I306" s="146">
        <f t="shared" si="52"/>
        <v>65.099999999999994</v>
      </c>
      <c r="J306" s="255">
        <f t="shared" si="53"/>
        <v>2.5038461538461538</v>
      </c>
      <c r="K306" s="8" t="s">
        <v>3145</v>
      </c>
      <c r="L306" s="655"/>
      <c r="M306" s="656" t="s">
        <v>6557</v>
      </c>
      <c r="N306" s="8" t="s">
        <v>10</v>
      </c>
      <c r="O306" s="426">
        <v>9.388249999999999E-3</v>
      </c>
      <c r="P306" s="423">
        <v>3240</v>
      </c>
      <c r="Q306" s="439">
        <v>8000</v>
      </c>
      <c r="R306" s="657" t="s">
        <v>3134</v>
      </c>
      <c r="S306" s="656" t="s">
        <v>1015</v>
      </c>
      <c r="T306" s="447">
        <v>60</v>
      </c>
      <c r="U306" s="548" t="s">
        <v>3683</v>
      </c>
      <c r="V306" s="514" t="s">
        <v>3684</v>
      </c>
      <c r="W306" s="609" t="s">
        <v>6398</v>
      </c>
      <c r="X306" s="169"/>
      <c r="Y306" s="71" t="s">
        <v>254</v>
      </c>
      <c r="Z306" s="656" t="s">
        <v>6595</v>
      </c>
      <c r="AA306" s="658">
        <f t="shared" si="54"/>
        <v>0</v>
      </c>
      <c r="AB306" s="145">
        <f t="shared" si="55"/>
        <v>0</v>
      </c>
      <c r="AC306" s="257">
        <f t="shared" si="56"/>
        <v>0</v>
      </c>
      <c r="AD306" s="142">
        <f t="shared" si="57"/>
        <v>0</v>
      </c>
      <c r="AE306" s="143">
        <f t="shared" si="58"/>
        <v>0</v>
      </c>
      <c r="AF306" s="144" t="str">
        <f t="shared" si="59"/>
        <v/>
      </c>
      <c r="AG306" s="144" t="str">
        <f t="shared" si="60"/>
        <v/>
      </c>
      <c r="AH306" s="144">
        <f t="shared" si="61"/>
        <v>0</v>
      </c>
      <c r="AI306" s="569">
        <f t="shared" si="62"/>
        <v>0</v>
      </c>
      <c r="AK306" s="673"/>
      <c r="AL306" s="84"/>
      <c r="AM306" s="659"/>
      <c r="AN306" s="680"/>
      <c r="AO306" s="84"/>
    </row>
    <row r="307" spans="1:41" hidden="1">
      <c r="A307" s="573"/>
      <c r="B307" s="13">
        <v>50</v>
      </c>
      <c r="C307" s="341" t="s">
        <v>1862</v>
      </c>
      <c r="D307" s="341" t="s">
        <v>1863</v>
      </c>
      <c r="E307" s="379" t="s">
        <v>291</v>
      </c>
      <c r="F307" s="8">
        <v>50</v>
      </c>
      <c r="G307" s="8"/>
      <c r="H307" s="413">
        <v>102</v>
      </c>
      <c r="I307" s="146">
        <f t="shared" si="52"/>
        <v>71.399999999999991</v>
      </c>
      <c r="J307" s="255">
        <f t="shared" si="53"/>
        <v>2.7461538461538457</v>
      </c>
      <c r="K307" s="8" t="s">
        <v>3145</v>
      </c>
      <c r="L307" s="655"/>
      <c r="M307" s="656" t="s">
        <v>1015</v>
      </c>
      <c r="N307" s="8" t="s">
        <v>10</v>
      </c>
      <c r="O307" s="426">
        <v>1.0367999999999999E-2</v>
      </c>
      <c r="P307" s="423">
        <v>1250</v>
      </c>
      <c r="Q307" s="439">
        <v>7000</v>
      </c>
      <c r="R307" s="657" t="s">
        <v>3591</v>
      </c>
      <c r="S307" s="656" t="s">
        <v>1015</v>
      </c>
      <c r="T307" s="447">
        <v>60</v>
      </c>
      <c r="U307" s="553" t="s">
        <v>3685</v>
      </c>
      <c r="V307" s="522" t="s">
        <v>3686</v>
      </c>
      <c r="W307" s="609" t="s">
        <v>6399</v>
      </c>
      <c r="X307" s="169"/>
      <c r="Y307" s="71" t="s">
        <v>1011</v>
      </c>
      <c r="Z307" s="656" t="s">
        <v>6594</v>
      </c>
      <c r="AA307" s="658">
        <f t="shared" si="54"/>
        <v>0</v>
      </c>
      <c r="AB307" s="145">
        <f t="shared" si="55"/>
        <v>0</v>
      </c>
      <c r="AC307" s="257">
        <f t="shared" si="56"/>
        <v>0</v>
      </c>
      <c r="AD307" s="142">
        <f t="shared" si="57"/>
        <v>0</v>
      </c>
      <c r="AE307" s="143">
        <f t="shared" si="58"/>
        <v>0</v>
      </c>
      <c r="AF307" s="144" t="str">
        <f t="shared" si="59"/>
        <v/>
      </c>
      <c r="AG307" s="144" t="str">
        <f t="shared" si="60"/>
        <v/>
      </c>
      <c r="AH307" s="144">
        <f t="shared" si="61"/>
        <v>0</v>
      </c>
      <c r="AI307" s="569">
        <f t="shared" si="62"/>
        <v>0</v>
      </c>
      <c r="AK307" s="673"/>
      <c r="AL307" s="84"/>
      <c r="AM307" s="659"/>
      <c r="AN307" s="680"/>
      <c r="AO307" s="84"/>
    </row>
    <row r="308" spans="1:41" hidden="1">
      <c r="A308" s="573"/>
      <c r="B308" s="13">
        <v>50</v>
      </c>
      <c r="C308" s="341" t="s">
        <v>1864</v>
      </c>
      <c r="D308" s="341" t="s">
        <v>1865</v>
      </c>
      <c r="E308" s="379" t="s">
        <v>291</v>
      </c>
      <c r="F308" s="8">
        <v>50</v>
      </c>
      <c r="G308" s="8"/>
      <c r="H308" s="413">
        <v>102</v>
      </c>
      <c r="I308" s="146">
        <f t="shared" si="52"/>
        <v>71.399999999999991</v>
      </c>
      <c r="J308" s="255">
        <f t="shared" si="53"/>
        <v>2.7461538461538457</v>
      </c>
      <c r="K308" s="8" t="s">
        <v>3145</v>
      </c>
      <c r="L308" s="655"/>
      <c r="M308" s="656" t="s">
        <v>1015</v>
      </c>
      <c r="N308" s="8" t="s">
        <v>10</v>
      </c>
      <c r="O308" s="426">
        <v>1.0367999999999999E-2</v>
      </c>
      <c r="P308" s="423">
        <v>1250</v>
      </c>
      <c r="Q308" s="439">
        <v>6550</v>
      </c>
      <c r="R308" s="657" t="s">
        <v>3591</v>
      </c>
      <c r="S308" s="656" t="s">
        <v>1015</v>
      </c>
      <c r="T308" s="447">
        <v>60</v>
      </c>
      <c r="U308" s="553" t="s">
        <v>3688</v>
      </c>
      <c r="V308" s="524" t="s">
        <v>3689</v>
      </c>
      <c r="W308" s="609" t="s">
        <v>6400</v>
      </c>
      <c r="X308" s="169"/>
      <c r="Y308" s="641" t="s">
        <v>1011</v>
      </c>
      <c r="Z308" s="656" t="s">
        <v>6594</v>
      </c>
      <c r="AA308" s="658">
        <f t="shared" si="54"/>
        <v>0</v>
      </c>
      <c r="AB308" s="145">
        <f t="shared" si="55"/>
        <v>0</v>
      </c>
      <c r="AC308" s="257">
        <f t="shared" si="56"/>
        <v>0</v>
      </c>
      <c r="AD308" s="142">
        <f t="shared" si="57"/>
        <v>0</v>
      </c>
      <c r="AE308" s="143">
        <f t="shared" si="58"/>
        <v>0</v>
      </c>
      <c r="AF308" s="144" t="str">
        <f t="shared" si="59"/>
        <v/>
      </c>
      <c r="AG308" s="144" t="str">
        <f t="shared" si="60"/>
        <v/>
      </c>
      <c r="AH308" s="144">
        <f t="shared" si="61"/>
        <v>0</v>
      </c>
      <c r="AI308" s="569">
        <f t="shared" si="62"/>
        <v>0</v>
      </c>
      <c r="AK308" s="673"/>
      <c r="AL308" s="191"/>
      <c r="AM308" s="659"/>
      <c r="AN308" s="680"/>
      <c r="AO308" s="84"/>
    </row>
    <row r="309" spans="1:41" hidden="1">
      <c r="A309" s="573"/>
      <c r="B309" s="13">
        <v>50</v>
      </c>
      <c r="C309" s="341" t="s">
        <v>1866</v>
      </c>
      <c r="D309" s="341" t="s">
        <v>1867</v>
      </c>
      <c r="E309" s="379" t="s">
        <v>291</v>
      </c>
      <c r="F309" s="8">
        <v>50</v>
      </c>
      <c r="G309" s="8"/>
      <c r="H309" s="413">
        <v>102</v>
      </c>
      <c r="I309" s="146">
        <f t="shared" si="52"/>
        <v>71.399999999999991</v>
      </c>
      <c r="J309" s="255">
        <f t="shared" si="53"/>
        <v>2.7461538461538457</v>
      </c>
      <c r="K309" s="8" t="s">
        <v>3145</v>
      </c>
      <c r="L309" s="655"/>
      <c r="M309" s="656" t="s">
        <v>1015</v>
      </c>
      <c r="N309" s="8" t="s">
        <v>10</v>
      </c>
      <c r="O309" s="426">
        <v>1.0367999999999999E-2</v>
      </c>
      <c r="P309" s="423">
        <v>1250</v>
      </c>
      <c r="Q309" s="439">
        <v>7200</v>
      </c>
      <c r="R309" s="657" t="s">
        <v>3591</v>
      </c>
      <c r="S309" s="656" t="s">
        <v>1015</v>
      </c>
      <c r="T309" s="447">
        <v>60</v>
      </c>
      <c r="U309" s="553" t="s">
        <v>3691</v>
      </c>
      <c r="V309" s="524" t="s">
        <v>3692</v>
      </c>
      <c r="W309" s="609" t="s">
        <v>6401</v>
      </c>
      <c r="X309" s="169"/>
      <c r="Y309" s="71" t="s">
        <v>254</v>
      </c>
      <c r="Z309" s="656" t="s">
        <v>6594</v>
      </c>
      <c r="AA309" s="658">
        <f t="shared" si="54"/>
        <v>0</v>
      </c>
      <c r="AB309" s="145">
        <f t="shared" si="55"/>
        <v>0</v>
      </c>
      <c r="AC309" s="257">
        <f t="shared" si="56"/>
        <v>0</v>
      </c>
      <c r="AD309" s="142">
        <f t="shared" si="57"/>
        <v>0</v>
      </c>
      <c r="AE309" s="143">
        <f t="shared" si="58"/>
        <v>0</v>
      </c>
      <c r="AF309" s="144" t="str">
        <f t="shared" si="59"/>
        <v/>
      </c>
      <c r="AG309" s="144" t="str">
        <f t="shared" si="60"/>
        <v/>
      </c>
      <c r="AH309" s="144">
        <f t="shared" si="61"/>
        <v>0</v>
      </c>
      <c r="AI309" s="569">
        <f t="shared" si="62"/>
        <v>0</v>
      </c>
      <c r="AK309" s="665"/>
      <c r="AL309" s="191"/>
      <c r="AM309" s="659"/>
      <c r="AN309" s="662"/>
      <c r="AO309" s="84"/>
    </row>
    <row r="310" spans="1:41" hidden="1">
      <c r="A310" s="573"/>
      <c r="B310" s="13">
        <v>51</v>
      </c>
      <c r="C310" s="341" t="s">
        <v>1868</v>
      </c>
      <c r="D310" s="341" t="s">
        <v>1869</v>
      </c>
      <c r="E310" s="379" t="s">
        <v>1870</v>
      </c>
      <c r="F310" s="8">
        <v>20</v>
      </c>
      <c r="G310" s="8"/>
      <c r="H310" s="413">
        <v>152</v>
      </c>
      <c r="I310" s="146">
        <f t="shared" si="52"/>
        <v>106.39999999999999</v>
      </c>
      <c r="J310" s="255">
        <f t="shared" si="53"/>
        <v>4.092307692307692</v>
      </c>
      <c r="K310" s="8" t="s">
        <v>1954</v>
      </c>
      <c r="L310" s="655"/>
      <c r="M310" s="656" t="s">
        <v>1015</v>
      </c>
      <c r="N310" s="8" t="s">
        <v>10</v>
      </c>
      <c r="O310" s="426">
        <v>1.6767000000000001E-2</v>
      </c>
      <c r="P310" s="423">
        <v>6000</v>
      </c>
      <c r="Q310" s="439">
        <v>7300</v>
      </c>
      <c r="R310" s="657" t="s">
        <v>3267</v>
      </c>
      <c r="S310" s="656" t="s">
        <v>1015</v>
      </c>
      <c r="T310" s="447">
        <v>40</v>
      </c>
      <c r="U310" s="553" t="s">
        <v>3694</v>
      </c>
      <c r="V310" s="529" t="s">
        <v>3695</v>
      </c>
      <c r="W310" s="609" t="s">
        <v>6402</v>
      </c>
      <c r="X310" s="169"/>
      <c r="Y310" s="71" t="s">
        <v>1011</v>
      </c>
      <c r="Z310" s="656" t="s">
        <v>6594</v>
      </c>
      <c r="AA310" s="658">
        <f t="shared" si="54"/>
        <v>0</v>
      </c>
      <c r="AB310" s="145">
        <f t="shared" si="55"/>
        <v>0</v>
      </c>
      <c r="AC310" s="257">
        <f t="shared" si="56"/>
        <v>0</v>
      </c>
      <c r="AD310" s="142">
        <f t="shared" si="57"/>
        <v>0</v>
      </c>
      <c r="AE310" s="143">
        <f t="shared" si="58"/>
        <v>0</v>
      </c>
      <c r="AF310" s="144" t="str">
        <f t="shared" si="59"/>
        <v/>
      </c>
      <c r="AG310" s="144" t="str">
        <f t="shared" si="60"/>
        <v/>
      </c>
      <c r="AH310" s="144">
        <f t="shared" si="61"/>
        <v>0</v>
      </c>
      <c r="AI310" s="569">
        <f t="shared" si="62"/>
        <v>0</v>
      </c>
      <c r="AK310" s="673"/>
      <c r="AL310" s="191"/>
      <c r="AM310" s="659"/>
      <c r="AN310" s="681"/>
      <c r="AO310" s="84"/>
    </row>
    <row r="311" spans="1:41" hidden="1">
      <c r="A311" s="573"/>
      <c r="B311" s="13">
        <v>51</v>
      </c>
      <c r="C311" s="341" t="s">
        <v>1871</v>
      </c>
      <c r="D311" s="341" t="s">
        <v>1872</v>
      </c>
      <c r="E311" s="379" t="s">
        <v>1870</v>
      </c>
      <c r="F311" s="8">
        <v>20</v>
      </c>
      <c r="G311" s="8"/>
      <c r="H311" s="413">
        <v>152</v>
      </c>
      <c r="I311" s="146">
        <f t="shared" si="52"/>
        <v>106.39999999999999</v>
      </c>
      <c r="J311" s="255">
        <f t="shared" si="53"/>
        <v>4.092307692307692</v>
      </c>
      <c r="K311" s="8" t="s">
        <v>1954</v>
      </c>
      <c r="L311" s="655"/>
      <c r="M311" s="656" t="s">
        <v>1015</v>
      </c>
      <c r="N311" s="8" t="s">
        <v>10</v>
      </c>
      <c r="O311" s="426">
        <v>1.6767000000000001E-2</v>
      </c>
      <c r="P311" s="423">
        <v>6000</v>
      </c>
      <c r="Q311" s="439">
        <v>7300</v>
      </c>
      <c r="R311" s="657" t="s">
        <v>3267</v>
      </c>
      <c r="S311" s="656" t="s">
        <v>1015</v>
      </c>
      <c r="T311" s="447">
        <v>40</v>
      </c>
      <c r="U311" s="554" t="s">
        <v>3697</v>
      </c>
      <c r="V311" s="512" t="s">
        <v>3698</v>
      </c>
      <c r="W311" s="609" t="s">
        <v>6403</v>
      </c>
      <c r="X311" s="169"/>
      <c r="Y311" s="71" t="s">
        <v>1011</v>
      </c>
      <c r="Z311" s="656" t="s">
        <v>6594</v>
      </c>
      <c r="AA311" s="658">
        <f t="shared" si="54"/>
        <v>0</v>
      </c>
      <c r="AB311" s="145">
        <f t="shared" si="55"/>
        <v>0</v>
      </c>
      <c r="AC311" s="257">
        <f t="shared" si="56"/>
        <v>0</v>
      </c>
      <c r="AD311" s="142">
        <f t="shared" si="57"/>
        <v>0</v>
      </c>
      <c r="AE311" s="143">
        <f t="shared" si="58"/>
        <v>0</v>
      </c>
      <c r="AF311" s="144" t="str">
        <f t="shared" si="59"/>
        <v/>
      </c>
      <c r="AG311" s="144" t="str">
        <f t="shared" si="60"/>
        <v/>
      </c>
      <c r="AH311" s="144">
        <f t="shared" si="61"/>
        <v>0</v>
      </c>
      <c r="AI311" s="569">
        <f t="shared" si="62"/>
        <v>0</v>
      </c>
      <c r="AK311" s="673"/>
      <c r="AL311" s="191"/>
      <c r="AM311" s="659"/>
      <c r="AN311" s="680"/>
      <c r="AO311" s="84"/>
    </row>
    <row r="312" spans="1:41" hidden="1">
      <c r="A312" s="573"/>
      <c r="B312" s="13">
        <v>51</v>
      </c>
      <c r="C312" s="341" t="s">
        <v>1873</v>
      </c>
      <c r="D312" s="341" t="s">
        <v>1874</v>
      </c>
      <c r="E312" s="379" t="s">
        <v>1870</v>
      </c>
      <c r="F312" s="8">
        <v>20</v>
      </c>
      <c r="G312" s="232"/>
      <c r="H312" s="413">
        <v>241</v>
      </c>
      <c r="I312" s="146">
        <f t="shared" si="52"/>
        <v>168.7</v>
      </c>
      <c r="J312" s="255">
        <f t="shared" si="53"/>
        <v>6.4884615384615376</v>
      </c>
      <c r="K312" s="8" t="s">
        <v>1954</v>
      </c>
      <c r="L312" s="655"/>
      <c r="M312" s="656" t="s">
        <v>6557</v>
      </c>
      <c r="N312" s="8" t="s">
        <v>10</v>
      </c>
      <c r="O312" s="426">
        <v>2.3552E-2</v>
      </c>
      <c r="P312" s="423">
        <v>6000</v>
      </c>
      <c r="Q312" s="439">
        <v>10200</v>
      </c>
      <c r="R312" s="657" t="s">
        <v>3578</v>
      </c>
      <c r="S312" s="656" t="s">
        <v>1015</v>
      </c>
      <c r="T312" s="447">
        <v>40</v>
      </c>
      <c r="U312" s="553" t="s">
        <v>3700</v>
      </c>
      <c r="V312" s="529" t="s">
        <v>3701</v>
      </c>
      <c r="W312" s="609" t="s">
        <v>6404</v>
      </c>
      <c r="X312" s="169"/>
      <c r="Y312" s="71" t="s">
        <v>1011</v>
      </c>
      <c r="Z312" s="656" t="s">
        <v>6595</v>
      </c>
      <c r="AA312" s="658">
        <f t="shared" si="54"/>
        <v>0</v>
      </c>
      <c r="AB312" s="145">
        <f t="shared" si="55"/>
        <v>0</v>
      </c>
      <c r="AC312" s="257">
        <f t="shared" si="56"/>
        <v>0</v>
      </c>
      <c r="AD312" s="142">
        <f t="shared" si="57"/>
        <v>0</v>
      </c>
      <c r="AE312" s="143">
        <f t="shared" si="58"/>
        <v>0</v>
      </c>
      <c r="AF312" s="144" t="str">
        <f t="shared" si="59"/>
        <v/>
      </c>
      <c r="AG312" s="144" t="str">
        <f t="shared" si="60"/>
        <v/>
      </c>
      <c r="AH312" s="144">
        <f t="shared" si="61"/>
        <v>0</v>
      </c>
      <c r="AI312" s="569">
        <f t="shared" si="62"/>
        <v>0</v>
      </c>
      <c r="AK312" s="664"/>
      <c r="AL312" s="191"/>
      <c r="AM312" s="681"/>
      <c r="AN312" s="681"/>
      <c r="AO312" s="84"/>
    </row>
    <row r="313" spans="1:41" hidden="1">
      <c r="A313" s="573"/>
      <c r="B313" s="13">
        <v>51</v>
      </c>
      <c r="C313" s="341" t="s">
        <v>1875</v>
      </c>
      <c r="D313" s="341" t="s">
        <v>1869</v>
      </c>
      <c r="E313" s="379" t="s">
        <v>1870</v>
      </c>
      <c r="F313" s="8">
        <v>20</v>
      </c>
      <c r="G313" s="136"/>
      <c r="H313" s="413">
        <v>241</v>
      </c>
      <c r="I313" s="146">
        <f t="shared" si="52"/>
        <v>168.7</v>
      </c>
      <c r="J313" s="255">
        <f t="shared" si="53"/>
        <v>6.4884615384615376</v>
      </c>
      <c r="K313" s="8" t="s">
        <v>1954</v>
      </c>
      <c r="L313" s="655"/>
      <c r="M313" s="656" t="s">
        <v>6557</v>
      </c>
      <c r="N313" s="8" t="s">
        <v>10</v>
      </c>
      <c r="O313" s="426">
        <v>2.3552E-2</v>
      </c>
      <c r="P313" s="423">
        <v>9000</v>
      </c>
      <c r="Q313" s="439">
        <v>10500</v>
      </c>
      <c r="R313" s="657" t="s">
        <v>3578</v>
      </c>
      <c r="S313" s="656" t="s">
        <v>1015</v>
      </c>
      <c r="T313" s="447">
        <v>40</v>
      </c>
      <c r="U313" s="553" t="s">
        <v>3694</v>
      </c>
      <c r="V313" s="524" t="s">
        <v>3703</v>
      </c>
      <c r="W313" s="609" t="s">
        <v>6402</v>
      </c>
      <c r="X313" s="169"/>
      <c r="Y313" s="71" t="s">
        <v>1011</v>
      </c>
      <c r="Z313" s="656" t="s">
        <v>6595</v>
      </c>
      <c r="AA313" s="658">
        <f t="shared" si="54"/>
        <v>0</v>
      </c>
      <c r="AB313" s="145">
        <f t="shared" si="55"/>
        <v>0</v>
      </c>
      <c r="AC313" s="257">
        <f t="shared" si="56"/>
        <v>0</v>
      </c>
      <c r="AD313" s="142">
        <f t="shared" si="57"/>
        <v>0</v>
      </c>
      <c r="AE313" s="143">
        <f t="shared" si="58"/>
        <v>0</v>
      </c>
      <c r="AF313" s="144" t="str">
        <f t="shared" si="59"/>
        <v/>
      </c>
      <c r="AG313" s="144" t="str">
        <f t="shared" si="60"/>
        <v/>
      </c>
      <c r="AH313" s="144">
        <f t="shared" si="61"/>
        <v>0</v>
      </c>
      <c r="AI313" s="569">
        <f t="shared" si="62"/>
        <v>0</v>
      </c>
      <c r="AK313" s="664"/>
      <c r="AL313" s="664"/>
      <c r="AM313" s="681"/>
      <c r="AN313" s="664"/>
      <c r="AO313" s="84"/>
    </row>
    <row r="314" spans="1:41" hidden="1">
      <c r="A314" s="573"/>
      <c r="B314" s="13">
        <v>51</v>
      </c>
      <c r="C314" s="341" t="s">
        <v>1876</v>
      </c>
      <c r="D314" s="341" t="s">
        <v>1877</v>
      </c>
      <c r="E314" s="379" t="s">
        <v>1870</v>
      </c>
      <c r="F314" s="8">
        <v>20</v>
      </c>
      <c r="G314" s="235"/>
      <c r="H314" s="413">
        <v>241</v>
      </c>
      <c r="I314" s="146">
        <f t="shared" si="52"/>
        <v>168.7</v>
      </c>
      <c r="J314" s="255">
        <f t="shared" si="53"/>
        <v>6.4884615384615376</v>
      </c>
      <c r="K314" s="8" t="s">
        <v>1954</v>
      </c>
      <c r="L314" s="655"/>
      <c r="M314" s="656" t="s">
        <v>1015</v>
      </c>
      <c r="N314" s="8" t="s">
        <v>10</v>
      </c>
      <c r="O314" s="426">
        <v>2.3552E-2</v>
      </c>
      <c r="P314" s="423">
        <v>9000</v>
      </c>
      <c r="Q314" s="439">
        <v>10200</v>
      </c>
      <c r="R314" s="657" t="s">
        <v>3578</v>
      </c>
      <c r="S314" s="656" t="s">
        <v>1015</v>
      </c>
      <c r="T314" s="447">
        <v>40</v>
      </c>
      <c r="U314" s="554" t="s">
        <v>3704</v>
      </c>
      <c r="V314" s="512" t="s">
        <v>3705</v>
      </c>
      <c r="W314" s="609" t="s">
        <v>6405</v>
      </c>
      <c r="X314" s="169"/>
      <c r="Y314" s="71" t="s">
        <v>1011</v>
      </c>
      <c r="Z314" s="656" t="s">
        <v>6594</v>
      </c>
      <c r="AA314" s="658">
        <f t="shared" si="54"/>
        <v>0</v>
      </c>
      <c r="AB314" s="145">
        <f t="shared" si="55"/>
        <v>0</v>
      </c>
      <c r="AC314" s="257">
        <f t="shared" si="56"/>
        <v>0</v>
      </c>
      <c r="AD314" s="142">
        <f t="shared" si="57"/>
        <v>0</v>
      </c>
      <c r="AE314" s="143">
        <f t="shared" si="58"/>
        <v>0</v>
      </c>
      <c r="AF314" s="144" t="str">
        <f t="shared" si="59"/>
        <v/>
      </c>
      <c r="AG314" s="144" t="str">
        <f t="shared" si="60"/>
        <v/>
      </c>
      <c r="AH314" s="144">
        <f t="shared" si="61"/>
        <v>0</v>
      </c>
      <c r="AI314" s="569">
        <f t="shared" si="62"/>
        <v>0</v>
      </c>
      <c r="AK314" s="665"/>
      <c r="AL314" s="191"/>
      <c r="AM314" s="682"/>
      <c r="AN314" s="683"/>
      <c r="AO314" s="84"/>
    </row>
    <row r="315" spans="1:41" hidden="1">
      <c r="A315" s="573"/>
      <c r="B315" s="13"/>
      <c r="C315" s="341" t="s">
        <v>1878</v>
      </c>
      <c r="D315" s="341" t="s">
        <v>1879</v>
      </c>
      <c r="E315" s="379" t="s">
        <v>1880</v>
      </c>
      <c r="F315" s="8">
        <v>4</v>
      </c>
      <c r="G315" s="8"/>
      <c r="H315" s="413">
        <v>726</v>
      </c>
      <c r="I315" s="146">
        <f t="shared" si="52"/>
        <v>508.2</v>
      </c>
      <c r="J315" s="255">
        <f t="shared" si="53"/>
        <v>19.546153846153846</v>
      </c>
      <c r="K315" s="8" t="s">
        <v>1954</v>
      </c>
      <c r="L315" s="655"/>
      <c r="M315" s="656" t="s">
        <v>1015</v>
      </c>
      <c r="N315" s="8" t="s">
        <v>10</v>
      </c>
      <c r="O315" s="426">
        <v>1.6704E-2</v>
      </c>
      <c r="P315" s="423">
        <v>1800</v>
      </c>
      <c r="Q315" s="439">
        <v>5500</v>
      </c>
      <c r="R315" s="657" t="s">
        <v>3591</v>
      </c>
      <c r="S315" s="656" t="s">
        <v>1015</v>
      </c>
      <c r="T315" s="447">
        <v>120</v>
      </c>
      <c r="U315" s="549" t="s">
        <v>5363</v>
      </c>
      <c r="V315" s="524" t="s">
        <v>3707</v>
      </c>
      <c r="W315" s="609" t="s">
        <v>6406</v>
      </c>
      <c r="X315" s="169"/>
      <c r="Y315" s="71" t="s">
        <v>1011</v>
      </c>
      <c r="Z315" s="656" t="s">
        <v>6594</v>
      </c>
      <c r="AA315" s="658">
        <f t="shared" si="54"/>
        <v>0</v>
      </c>
      <c r="AB315" s="145">
        <f t="shared" si="55"/>
        <v>0</v>
      </c>
      <c r="AC315" s="257">
        <f t="shared" si="56"/>
        <v>0</v>
      </c>
      <c r="AD315" s="142">
        <f t="shared" si="57"/>
        <v>0</v>
      </c>
      <c r="AE315" s="143">
        <f t="shared" si="58"/>
        <v>0</v>
      </c>
      <c r="AF315" s="144" t="str">
        <f t="shared" si="59"/>
        <v/>
      </c>
      <c r="AG315" s="144" t="str">
        <f t="shared" si="60"/>
        <v/>
      </c>
      <c r="AH315" s="144">
        <f t="shared" si="61"/>
        <v>0</v>
      </c>
      <c r="AI315" s="569">
        <f t="shared" si="62"/>
        <v>0</v>
      </c>
      <c r="AK315" s="18"/>
      <c r="AL315" s="191"/>
      <c r="AM315" s="659"/>
      <c r="AN315" s="681"/>
      <c r="AO315" s="84"/>
    </row>
    <row r="316" spans="1:41" hidden="1">
      <c r="A316" s="573"/>
      <c r="B316" s="13"/>
      <c r="C316" s="349" t="s">
        <v>1881</v>
      </c>
      <c r="D316" s="349" t="s">
        <v>1882</v>
      </c>
      <c r="E316" s="379" t="s">
        <v>291</v>
      </c>
      <c r="F316" s="8">
        <v>50</v>
      </c>
      <c r="G316" s="136"/>
      <c r="H316" s="413">
        <v>129</v>
      </c>
      <c r="I316" s="146">
        <f t="shared" si="52"/>
        <v>90.3</v>
      </c>
      <c r="J316" s="255">
        <f t="shared" si="53"/>
        <v>3.4730769230769232</v>
      </c>
      <c r="K316" s="8" t="s">
        <v>1954</v>
      </c>
      <c r="L316" s="655"/>
      <c r="M316" s="656" t="s">
        <v>1015</v>
      </c>
      <c r="N316" s="8" t="s">
        <v>10</v>
      </c>
      <c r="O316" s="426">
        <v>1.5333999999999999E-2</v>
      </c>
      <c r="P316" s="423">
        <v>3750</v>
      </c>
      <c r="Q316" s="439">
        <v>6000</v>
      </c>
      <c r="R316" s="657" t="s">
        <v>3591</v>
      </c>
      <c r="S316" s="656" t="s">
        <v>1015</v>
      </c>
      <c r="T316" s="447">
        <v>60</v>
      </c>
      <c r="U316" s="548" t="s">
        <v>3709</v>
      </c>
      <c r="V316" s="524" t="s">
        <v>3710</v>
      </c>
      <c r="W316" s="609" t="s">
        <v>6407</v>
      </c>
      <c r="X316" s="169"/>
      <c r="Y316" s="71" t="s">
        <v>1012</v>
      </c>
      <c r="Z316" s="656" t="s">
        <v>6600</v>
      </c>
      <c r="AA316" s="658">
        <f t="shared" si="54"/>
        <v>0</v>
      </c>
      <c r="AB316" s="145">
        <f t="shared" si="55"/>
        <v>0</v>
      </c>
      <c r="AC316" s="257">
        <f t="shared" si="56"/>
        <v>0</v>
      </c>
      <c r="AD316" s="142">
        <f t="shared" si="57"/>
        <v>0</v>
      </c>
      <c r="AE316" s="143">
        <f t="shared" si="58"/>
        <v>0</v>
      </c>
      <c r="AF316" s="144" t="str">
        <f t="shared" si="59"/>
        <v/>
      </c>
      <c r="AG316" s="144" t="str">
        <f t="shared" si="60"/>
        <v/>
      </c>
      <c r="AH316" s="144">
        <f t="shared" si="61"/>
        <v>0</v>
      </c>
      <c r="AI316" s="569">
        <f t="shared" si="62"/>
        <v>0</v>
      </c>
      <c r="AK316" s="18"/>
      <c r="AL316" s="191"/>
      <c r="AM316" s="659"/>
      <c r="AN316" s="680"/>
      <c r="AO316" s="84"/>
    </row>
    <row r="317" spans="1:41" hidden="1">
      <c r="A317" s="573"/>
      <c r="B317" s="13"/>
      <c r="C317" s="341" t="s">
        <v>1883</v>
      </c>
      <c r="D317" s="341" t="s">
        <v>1884</v>
      </c>
      <c r="E317" s="379" t="s">
        <v>1539</v>
      </c>
      <c r="F317" s="8">
        <v>20</v>
      </c>
      <c r="G317" s="8"/>
      <c r="H317" s="412">
        <v>94</v>
      </c>
      <c r="I317" s="146">
        <f t="shared" si="52"/>
        <v>65.8</v>
      </c>
      <c r="J317" s="255">
        <f t="shared" si="53"/>
        <v>2.5307692307692307</v>
      </c>
      <c r="K317" s="8" t="s">
        <v>1954</v>
      </c>
      <c r="L317" s="655"/>
      <c r="M317" s="656" t="s">
        <v>1015</v>
      </c>
      <c r="N317" s="8" t="s">
        <v>10</v>
      </c>
      <c r="O317" s="426">
        <v>1.44E-2</v>
      </c>
      <c r="P317" s="423">
        <v>720</v>
      </c>
      <c r="Q317" s="439">
        <v>5120</v>
      </c>
      <c r="R317" s="657" t="s">
        <v>3578</v>
      </c>
      <c r="S317" s="656" t="s">
        <v>1015</v>
      </c>
      <c r="T317" s="447">
        <v>80</v>
      </c>
      <c r="U317" s="549" t="s">
        <v>5364</v>
      </c>
      <c r="V317" s="512" t="s">
        <v>3712</v>
      </c>
      <c r="W317" s="609" t="s">
        <v>6408</v>
      </c>
      <c r="X317" s="169"/>
      <c r="Y317" s="71" t="s">
        <v>6572</v>
      </c>
      <c r="Z317" s="656" t="s">
        <v>6594</v>
      </c>
      <c r="AA317" s="658">
        <f t="shared" si="54"/>
        <v>0</v>
      </c>
      <c r="AB317" s="145">
        <f t="shared" si="55"/>
        <v>0</v>
      </c>
      <c r="AC317" s="257">
        <f t="shared" si="56"/>
        <v>0</v>
      </c>
      <c r="AD317" s="142">
        <f t="shared" si="57"/>
        <v>0</v>
      </c>
      <c r="AE317" s="143">
        <f t="shared" si="58"/>
        <v>0</v>
      </c>
      <c r="AF317" s="144" t="str">
        <f t="shared" si="59"/>
        <v/>
      </c>
      <c r="AG317" s="144" t="str">
        <f t="shared" si="60"/>
        <v/>
      </c>
      <c r="AH317" s="144">
        <f t="shared" si="61"/>
        <v>0</v>
      </c>
      <c r="AI317" s="569">
        <f t="shared" si="62"/>
        <v>0</v>
      </c>
      <c r="AK317" s="18"/>
      <c r="AL317" s="191"/>
      <c r="AM317" s="659"/>
      <c r="AN317" s="681"/>
      <c r="AO317" s="84"/>
    </row>
    <row r="318" spans="1:41" ht="15.75">
      <c r="A318" s="5" t="s">
        <v>6081</v>
      </c>
      <c r="B318" s="13"/>
      <c r="C318" s="341"/>
      <c r="D318" s="379"/>
      <c r="E318" s="341"/>
      <c r="F318" s="8"/>
      <c r="G318" s="8"/>
      <c r="H318" s="413"/>
      <c r="I318" s="410"/>
      <c r="J318" s="565"/>
      <c r="K318" s="346"/>
      <c r="L318" s="655"/>
      <c r="M318" s="656"/>
      <c r="N318" s="346"/>
      <c r="O318" s="346"/>
      <c r="P318" s="423"/>
      <c r="Q318" s="439"/>
      <c r="R318" s="656" t="s">
        <v>1015</v>
      </c>
      <c r="S318" s="656" t="s">
        <v>1015</v>
      </c>
      <c r="T318" s="425"/>
      <c r="U318" s="506"/>
      <c r="V318" s="530"/>
      <c r="W318" s="425"/>
      <c r="X318" s="137"/>
      <c r="Y318" s="71" t="s">
        <v>1015</v>
      </c>
      <c r="Z318" s="656" t="s">
        <v>6592</v>
      </c>
      <c r="AA318" s="668"/>
      <c r="AB318" s="195"/>
      <c r="AC318" s="142"/>
      <c r="AD318" s="142"/>
      <c r="AE318" s="143"/>
      <c r="AF318" s="144"/>
      <c r="AG318" s="144"/>
      <c r="AH318" s="144"/>
      <c r="AI318" s="569"/>
      <c r="AK318" s="18"/>
      <c r="AL318" s="191"/>
      <c r="AM318" s="659"/>
      <c r="AN318" s="681"/>
      <c r="AO318" s="84"/>
    </row>
    <row r="319" spans="1:41">
      <c r="A319" s="573"/>
      <c r="B319" s="13">
        <v>206</v>
      </c>
      <c r="C319" s="351" t="s">
        <v>1885</v>
      </c>
      <c r="D319" s="381" t="s">
        <v>1886</v>
      </c>
      <c r="E319" s="392" t="s">
        <v>97</v>
      </c>
      <c r="F319" s="405">
        <v>1</v>
      </c>
      <c r="G319" s="8"/>
      <c r="H319" s="414">
        <v>170</v>
      </c>
      <c r="I319" s="407">
        <f>(H319)</f>
        <v>170</v>
      </c>
      <c r="J319" s="255">
        <f t="shared" si="53"/>
        <v>6.5384615384615383</v>
      </c>
      <c r="K319" s="8"/>
      <c r="L319" s="655" t="s">
        <v>3714</v>
      </c>
      <c r="M319" s="656" t="s">
        <v>6556</v>
      </c>
      <c r="N319" s="8"/>
      <c r="O319" s="423"/>
      <c r="P319" s="423"/>
      <c r="Q319" s="402">
        <v>165</v>
      </c>
      <c r="R319" s="656" t="s">
        <v>1015</v>
      </c>
      <c r="S319" s="656" t="s">
        <v>1015</v>
      </c>
      <c r="T319" s="447"/>
      <c r="U319" s="557" t="s">
        <v>3715</v>
      </c>
      <c r="V319" s="530"/>
      <c r="W319" s="607" t="s">
        <v>6409</v>
      </c>
      <c r="X319" s="169"/>
      <c r="Y319" s="71" t="s">
        <v>1011</v>
      </c>
      <c r="Z319" s="656" t="s">
        <v>6596</v>
      </c>
      <c r="AA319" s="658">
        <f t="shared" si="54"/>
        <v>0</v>
      </c>
      <c r="AB319" s="145">
        <f t="shared" si="55"/>
        <v>0</v>
      </c>
      <c r="AC319" s="257">
        <f t="shared" si="56"/>
        <v>0</v>
      </c>
      <c r="AD319" s="142">
        <f t="shared" si="57"/>
        <v>0</v>
      </c>
      <c r="AE319" s="143">
        <f t="shared" si="58"/>
        <v>0</v>
      </c>
      <c r="AF319" s="144" t="str">
        <f t="shared" si="59"/>
        <v/>
      </c>
      <c r="AG319" s="144" t="str">
        <f t="shared" si="60"/>
        <v/>
      </c>
      <c r="AH319" s="144" t="str">
        <f t="shared" si="61"/>
        <v/>
      </c>
      <c r="AI319" s="569">
        <f t="shared" si="62"/>
        <v>0</v>
      </c>
      <c r="AK319" s="18"/>
      <c r="AL319" s="191"/>
      <c r="AM319" s="659"/>
      <c r="AN319" s="680"/>
      <c r="AO319" s="84"/>
    </row>
    <row r="320" spans="1:41">
      <c r="A320" s="573"/>
      <c r="B320" s="13">
        <v>206</v>
      </c>
      <c r="C320" s="351" t="s">
        <v>1887</v>
      </c>
      <c r="D320" s="381" t="s">
        <v>1888</v>
      </c>
      <c r="E320" s="392" t="s">
        <v>97</v>
      </c>
      <c r="F320" s="405">
        <v>1</v>
      </c>
      <c r="G320" s="8"/>
      <c r="H320" s="414">
        <v>170</v>
      </c>
      <c r="I320" s="407">
        <f t="shared" ref="I320:I362" si="63">(H320)</f>
        <v>170</v>
      </c>
      <c r="J320" s="255">
        <f t="shared" si="53"/>
        <v>6.5384615384615383</v>
      </c>
      <c r="K320" s="8"/>
      <c r="L320" s="655" t="s">
        <v>3714</v>
      </c>
      <c r="M320" s="656" t="s">
        <v>6556</v>
      </c>
      <c r="N320" s="8"/>
      <c r="O320" s="423"/>
      <c r="P320" s="423"/>
      <c r="Q320" s="402">
        <v>180</v>
      </c>
      <c r="R320" s="656" t="s">
        <v>1015</v>
      </c>
      <c r="S320" s="656" t="s">
        <v>1015</v>
      </c>
      <c r="T320" s="447"/>
      <c r="U320" s="548" t="s">
        <v>5365</v>
      </c>
      <c r="V320" s="530"/>
      <c r="W320" s="607" t="s">
        <v>6409</v>
      </c>
      <c r="X320" s="169"/>
      <c r="Y320" s="71" t="s">
        <v>1011</v>
      </c>
      <c r="Z320" s="656" t="s">
        <v>6596</v>
      </c>
      <c r="AA320" s="658">
        <f t="shared" si="54"/>
        <v>0</v>
      </c>
      <c r="AB320" s="145">
        <f t="shared" si="55"/>
        <v>0</v>
      </c>
      <c r="AC320" s="257">
        <f t="shared" si="56"/>
        <v>0</v>
      </c>
      <c r="AD320" s="142">
        <f t="shared" si="57"/>
        <v>0</v>
      </c>
      <c r="AE320" s="143">
        <f t="shared" si="58"/>
        <v>0</v>
      </c>
      <c r="AF320" s="144" t="str">
        <f t="shared" si="59"/>
        <v/>
      </c>
      <c r="AG320" s="144" t="str">
        <f t="shared" si="60"/>
        <v/>
      </c>
      <c r="AH320" s="144" t="str">
        <f t="shared" si="61"/>
        <v/>
      </c>
      <c r="AI320" s="569">
        <f t="shared" si="62"/>
        <v>0</v>
      </c>
      <c r="AK320" s="18"/>
      <c r="AL320" s="191"/>
      <c r="AM320" s="659"/>
      <c r="AN320" s="681"/>
      <c r="AO320" s="84"/>
    </row>
    <row r="321" spans="1:41">
      <c r="A321" s="573"/>
      <c r="B321" s="13">
        <v>206</v>
      </c>
      <c r="C321" s="351" t="s">
        <v>1889</v>
      </c>
      <c r="D321" s="381" t="s">
        <v>1890</v>
      </c>
      <c r="E321" s="392" t="s">
        <v>97</v>
      </c>
      <c r="F321" s="405">
        <v>1</v>
      </c>
      <c r="G321" s="8"/>
      <c r="H321" s="414">
        <v>170</v>
      </c>
      <c r="I321" s="407">
        <f t="shared" si="63"/>
        <v>170</v>
      </c>
      <c r="J321" s="255">
        <f t="shared" si="53"/>
        <v>6.5384615384615383</v>
      </c>
      <c r="K321" s="8"/>
      <c r="L321" s="655" t="s">
        <v>3714</v>
      </c>
      <c r="M321" s="656" t="s">
        <v>6556</v>
      </c>
      <c r="N321" s="8"/>
      <c r="O321" s="423"/>
      <c r="P321" s="423"/>
      <c r="Q321" s="402">
        <v>204</v>
      </c>
      <c r="R321" s="656" t="s">
        <v>1015</v>
      </c>
      <c r="S321" s="656" t="s">
        <v>1015</v>
      </c>
      <c r="T321" s="447"/>
      <c r="U321" s="557" t="s">
        <v>3715</v>
      </c>
      <c r="V321" s="530"/>
      <c r="W321" s="607" t="s">
        <v>6409</v>
      </c>
      <c r="X321" s="169"/>
      <c r="Y321" s="71" t="s">
        <v>1011</v>
      </c>
      <c r="Z321" s="656" t="s">
        <v>6596</v>
      </c>
      <c r="AA321" s="658">
        <f t="shared" si="54"/>
        <v>0</v>
      </c>
      <c r="AB321" s="145">
        <f t="shared" si="55"/>
        <v>0</v>
      </c>
      <c r="AC321" s="257">
        <f t="shared" si="56"/>
        <v>0</v>
      </c>
      <c r="AD321" s="142">
        <f t="shared" si="57"/>
        <v>0</v>
      </c>
      <c r="AE321" s="143">
        <f t="shared" si="58"/>
        <v>0</v>
      </c>
      <c r="AF321" s="144" t="str">
        <f t="shared" si="59"/>
        <v/>
      </c>
      <c r="AG321" s="144" t="str">
        <f t="shared" si="60"/>
        <v/>
      </c>
      <c r="AH321" s="144" t="str">
        <f t="shared" si="61"/>
        <v/>
      </c>
      <c r="AI321" s="569">
        <f t="shared" si="62"/>
        <v>0</v>
      </c>
      <c r="AK321" s="18"/>
      <c r="AL321" s="191"/>
      <c r="AM321" s="681"/>
      <c r="AN321" s="681"/>
      <c r="AO321" s="84"/>
    </row>
    <row r="322" spans="1:41">
      <c r="A322" s="573"/>
      <c r="B322" s="13">
        <v>206</v>
      </c>
      <c r="C322" s="351" t="s">
        <v>1891</v>
      </c>
      <c r="D322" s="381" t="s">
        <v>1892</v>
      </c>
      <c r="E322" s="392" t="s">
        <v>97</v>
      </c>
      <c r="F322" s="405">
        <v>1</v>
      </c>
      <c r="G322" s="8"/>
      <c r="H322" s="414">
        <v>170</v>
      </c>
      <c r="I322" s="407">
        <f t="shared" si="63"/>
        <v>170</v>
      </c>
      <c r="J322" s="255">
        <f t="shared" si="53"/>
        <v>6.5384615384615383</v>
      </c>
      <c r="K322" s="8"/>
      <c r="L322" s="655" t="s">
        <v>3714</v>
      </c>
      <c r="M322" s="656" t="s">
        <v>6556</v>
      </c>
      <c r="N322" s="8"/>
      <c r="O322" s="423"/>
      <c r="P322" s="423"/>
      <c r="Q322" s="402">
        <v>224</v>
      </c>
      <c r="R322" s="656" t="s">
        <v>1015</v>
      </c>
      <c r="S322" s="656" t="s">
        <v>1015</v>
      </c>
      <c r="T322" s="447"/>
      <c r="U322" s="557" t="s">
        <v>3715</v>
      </c>
      <c r="V322" s="530"/>
      <c r="W322" s="607" t="s">
        <v>6409</v>
      </c>
      <c r="X322" s="169"/>
      <c r="Y322" s="71" t="s">
        <v>1011</v>
      </c>
      <c r="Z322" s="656" t="s">
        <v>6596</v>
      </c>
      <c r="AA322" s="658">
        <f t="shared" si="54"/>
        <v>0</v>
      </c>
      <c r="AB322" s="145">
        <f t="shared" si="55"/>
        <v>0</v>
      </c>
      <c r="AC322" s="257">
        <f t="shared" si="56"/>
        <v>0</v>
      </c>
      <c r="AD322" s="142">
        <f t="shared" si="57"/>
        <v>0</v>
      </c>
      <c r="AE322" s="143">
        <f t="shared" si="58"/>
        <v>0</v>
      </c>
      <c r="AF322" s="144" t="str">
        <f t="shared" si="59"/>
        <v/>
      </c>
      <c r="AG322" s="144" t="str">
        <f t="shared" si="60"/>
        <v/>
      </c>
      <c r="AH322" s="144" t="str">
        <f t="shared" si="61"/>
        <v/>
      </c>
      <c r="AI322" s="569">
        <f t="shared" si="62"/>
        <v>0</v>
      </c>
      <c r="AK322" s="18"/>
      <c r="AL322" s="191"/>
      <c r="AM322" s="659"/>
      <c r="AN322" s="681"/>
      <c r="AO322" s="84"/>
    </row>
    <row r="323" spans="1:41">
      <c r="B323" s="13">
        <v>206</v>
      </c>
      <c r="C323" s="364" t="s">
        <v>1893</v>
      </c>
      <c r="D323" s="364" t="s">
        <v>1894</v>
      </c>
      <c r="E323" s="379" t="s">
        <v>97</v>
      </c>
      <c r="F323" s="402">
        <v>1</v>
      </c>
      <c r="G323" s="8"/>
      <c r="H323" s="414">
        <v>170</v>
      </c>
      <c r="I323" s="407">
        <f t="shared" si="63"/>
        <v>170</v>
      </c>
      <c r="J323" s="255">
        <f t="shared" si="53"/>
        <v>6.5384615384615383</v>
      </c>
      <c r="K323" s="138"/>
      <c r="L323" s="655" t="s">
        <v>3714</v>
      </c>
      <c r="M323" s="656" t="s">
        <v>6556</v>
      </c>
      <c r="N323" s="331"/>
      <c r="O323" s="331"/>
      <c r="P323" s="138"/>
      <c r="Q323" s="402">
        <v>180</v>
      </c>
      <c r="R323" s="656" t="s">
        <v>1015</v>
      </c>
      <c r="S323" s="656" t="s">
        <v>1015</v>
      </c>
      <c r="T323" s="138"/>
      <c r="U323" s="548" t="s">
        <v>3717</v>
      </c>
      <c r="V323" s="138"/>
      <c r="W323" s="607" t="s">
        <v>6409</v>
      </c>
      <c r="X323" s="169"/>
      <c r="Y323" s="71" t="s">
        <v>1011</v>
      </c>
      <c r="Z323" s="656" t="s">
        <v>6596</v>
      </c>
      <c r="AA323" s="658">
        <f t="shared" si="54"/>
        <v>0</v>
      </c>
      <c r="AB323" s="145">
        <f t="shared" si="55"/>
        <v>0</v>
      </c>
      <c r="AC323" s="257">
        <f t="shared" si="56"/>
        <v>0</v>
      </c>
      <c r="AD323" s="142">
        <f t="shared" si="57"/>
        <v>0</v>
      </c>
      <c r="AE323" s="143">
        <f t="shared" si="58"/>
        <v>0</v>
      </c>
      <c r="AF323" s="144" t="str">
        <f t="shared" si="59"/>
        <v/>
      </c>
      <c r="AG323" s="144" t="str">
        <f t="shared" si="60"/>
        <v/>
      </c>
      <c r="AH323" s="144" t="str">
        <f t="shared" si="61"/>
        <v/>
      </c>
      <c r="AI323" s="569">
        <f t="shared" si="62"/>
        <v>0</v>
      </c>
      <c r="AK323" s="664"/>
      <c r="AL323" s="191"/>
      <c r="AM323" s="659"/>
      <c r="AN323" s="681"/>
      <c r="AO323" s="84"/>
    </row>
    <row r="324" spans="1:41">
      <c r="B324" s="13">
        <v>206</v>
      </c>
      <c r="C324" s="364" t="s">
        <v>1895</v>
      </c>
      <c r="D324" s="364" t="s">
        <v>1896</v>
      </c>
      <c r="E324" s="379" t="s">
        <v>97</v>
      </c>
      <c r="F324" s="402">
        <v>1</v>
      </c>
      <c r="G324" s="8"/>
      <c r="H324" s="414">
        <v>170</v>
      </c>
      <c r="I324" s="407">
        <f t="shared" si="63"/>
        <v>170</v>
      </c>
      <c r="J324" s="255">
        <f t="shared" si="53"/>
        <v>6.5384615384615383</v>
      </c>
      <c r="K324" s="138"/>
      <c r="L324" s="655" t="s">
        <v>3714</v>
      </c>
      <c r="M324" s="656" t="s">
        <v>6556</v>
      </c>
      <c r="N324" s="331"/>
      <c r="O324" s="331"/>
      <c r="P324" s="138"/>
      <c r="Q324" s="402">
        <v>200</v>
      </c>
      <c r="R324" s="656" t="s">
        <v>1015</v>
      </c>
      <c r="S324" s="656" t="s">
        <v>1015</v>
      </c>
      <c r="T324" s="138"/>
      <c r="U324" s="548" t="s">
        <v>3717</v>
      </c>
      <c r="V324" s="138"/>
      <c r="W324" s="607" t="s">
        <v>6409</v>
      </c>
      <c r="X324" s="169"/>
      <c r="Y324" s="71" t="s">
        <v>1011</v>
      </c>
      <c r="Z324" s="656" t="s">
        <v>6596</v>
      </c>
      <c r="AA324" s="658">
        <f t="shared" si="54"/>
        <v>0</v>
      </c>
      <c r="AB324" s="145">
        <f t="shared" si="55"/>
        <v>0</v>
      </c>
      <c r="AC324" s="257">
        <f t="shared" si="56"/>
        <v>0</v>
      </c>
      <c r="AD324" s="142">
        <f t="shared" si="57"/>
        <v>0</v>
      </c>
      <c r="AE324" s="143">
        <f t="shared" si="58"/>
        <v>0</v>
      </c>
      <c r="AF324" s="144" t="str">
        <f t="shared" si="59"/>
        <v/>
      </c>
      <c r="AG324" s="144" t="str">
        <f t="shared" si="60"/>
        <v/>
      </c>
      <c r="AH324" s="144" t="str">
        <f t="shared" si="61"/>
        <v/>
      </c>
      <c r="AI324" s="569">
        <f t="shared" si="62"/>
        <v>0</v>
      </c>
      <c r="AK324" s="18"/>
      <c r="AL324" s="191"/>
      <c r="AM324" s="659"/>
      <c r="AN324" s="681"/>
      <c r="AO324" s="84"/>
    </row>
    <row r="325" spans="1:41">
      <c r="B325" s="13">
        <v>206</v>
      </c>
      <c r="C325" s="364" t="s">
        <v>1897</v>
      </c>
      <c r="D325" s="364" t="s">
        <v>1898</v>
      </c>
      <c r="E325" s="379" t="s">
        <v>97</v>
      </c>
      <c r="F325" s="402">
        <v>1</v>
      </c>
      <c r="G325" s="8"/>
      <c r="H325" s="414">
        <v>170</v>
      </c>
      <c r="I325" s="407">
        <f t="shared" si="63"/>
        <v>170</v>
      </c>
      <c r="J325" s="255">
        <f t="shared" si="53"/>
        <v>6.5384615384615383</v>
      </c>
      <c r="K325" s="138"/>
      <c r="L325" s="655" t="s">
        <v>3714</v>
      </c>
      <c r="M325" s="656" t="s">
        <v>6556</v>
      </c>
      <c r="N325" s="331"/>
      <c r="O325" s="331"/>
      <c r="P325" s="138"/>
      <c r="Q325" s="402">
        <v>210</v>
      </c>
      <c r="R325" s="656" t="s">
        <v>1015</v>
      </c>
      <c r="S325" s="656" t="s">
        <v>1015</v>
      </c>
      <c r="T325" s="138"/>
      <c r="U325" s="548" t="s">
        <v>3717</v>
      </c>
      <c r="V325" s="138"/>
      <c r="W325" s="607" t="s">
        <v>6409</v>
      </c>
      <c r="X325" s="169"/>
      <c r="Y325" s="71" t="s">
        <v>1011</v>
      </c>
      <c r="Z325" s="656" t="s">
        <v>6596</v>
      </c>
      <c r="AA325" s="658">
        <f t="shared" si="54"/>
        <v>0</v>
      </c>
      <c r="AB325" s="145">
        <f t="shared" si="55"/>
        <v>0</v>
      </c>
      <c r="AC325" s="257">
        <f t="shared" si="56"/>
        <v>0</v>
      </c>
      <c r="AD325" s="142">
        <f t="shared" si="57"/>
        <v>0</v>
      </c>
      <c r="AE325" s="143">
        <f t="shared" si="58"/>
        <v>0</v>
      </c>
      <c r="AF325" s="144" t="str">
        <f t="shared" si="59"/>
        <v/>
      </c>
      <c r="AG325" s="144" t="str">
        <f t="shared" si="60"/>
        <v/>
      </c>
      <c r="AH325" s="144" t="str">
        <f t="shared" si="61"/>
        <v/>
      </c>
      <c r="AI325" s="569">
        <f t="shared" si="62"/>
        <v>0</v>
      </c>
      <c r="AK325" s="18"/>
      <c r="AL325" s="191"/>
      <c r="AM325" s="659"/>
      <c r="AN325" s="681"/>
      <c r="AO325" s="84"/>
    </row>
    <row r="326" spans="1:41">
      <c r="B326" s="13">
        <v>206</v>
      </c>
      <c r="C326" s="364" t="s">
        <v>1899</v>
      </c>
      <c r="D326" s="364" t="s">
        <v>1900</v>
      </c>
      <c r="E326" s="379" t="s">
        <v>97</v>
      </c>
      <c r="F326" s="402">
        <v>1</v>
      </c>
      <c r="G326" s="8"/>
      <c r="H326" s="414">
        <v>170</v>
      </c>
      <c r="I326" s="407">
        <f t="shared" si="63"/>
        <v>170</v>
      </c>
      <c r="J326" s="255">
        <f t="shared" si="53"/>
        <v>6.5384615384615383</v>
      </c>
      <c r="K326" s="138"/>
      <c r="L326" s="655" t="s">
        <v>3714</v>
      </c>
      <c r="M326" s="656" t="s">
        <v>6556</v>
      </c>
      <c r="N326" s="331"/>
      <c r="O326" s="331"/>
      <c r="P326" s="138"/>
      <c r="Q326" s="402">
        <v>182</v>
      </c>
      <c r="R326" s="656" t="s">
        <v>1015</v>
      </c>
      <c r="S326" s="656" t="s">
        <v>1015</v>
      </c>
      <c r="T326" s="138"/>
      <c r="U326" s="548" t="s">
        <v>3717</v>
      </c>
      <c r="V326" s="138"/>
      <c r="W326" s="607" t="s">
        <v>6409</v>
      </c>
      <c r="X326" s="169"/>
      <c r="Y326" s="71" t="s">
        <v>1011</v>
      </c>
      <c r="Z326" s="656" t="s">
        <v>6596</v>
      </c>
      <c r="AA326" s="658">
        <f t="shared" si="54"/>
        <v>0</v>
      </c>
      <c r="AB326" s="145">
        <f t="shared" si="55"/>
        <v>0</v>
      </c>
      <c r="AC326" s="257">
        <f t="shared" si="56"/>
        <v>0</v>
      </c>
      <c r="AD326" s="142">
        <f t="shared" si="57"/>
        <v>0</v>
      </c>
      <c r="AE326" s="143">
        <f t="shared" si="58"/>
        <v>0</v>
      </c>
      <c r="AF326" s="144" t="str">
        <f t="shared" si="59"/>
        <v/>
      </c>
      <c r="AG326" s="144" t="str">
        <f t="shared" si="60"/>
        <v/>
      </c>
      <c r="AH326" s="144" t="str">
        <f t="shared" si="61"/>
        <v/>
      </c>
      <c r="AI326" s="569">
        <f t="shared" si="62"/>
        <v>0</v>
      </c>
      <c r="AK326" s="664"/>
      <c r="AL326" s="664"/>
      <c r="AM326" s="665"/>
      <c r="AN326" s="664"/>
      <c r="AO326" s="84"/>
    </row>
    <row r="327" spans="1:41">
      <c r="B327" s="13">
        <v>206</v>
      </c>
      <c r="C327" s="364" t="s">
        <v>1901</v>
      </c>
      <c r="D327" s="364" t="s">
        <v>1902</v>
      </c>
      <c r="E327" s="379" t="s">
        <v>97</v>
      </c>
      <c r="F327" s="402">
        <v>1</v>
      </c>
      <c r="G327" s="8"/>
      <c r="H327" s="414">
        <v>170</v>
      </c>
      <c r="I327" s="407">
        <f t="shared" si="63"/>
        <v>170</v>
      </c>
      <c r="J327" s="255">
        <f t="shared" si="53"/>
        <v>6.5384615384615383</v>
      </c>
      <c r="K327" s="138"/>
      <c r="L327" s="655" t="s">
        <v>3714</v>
      </c>
      <c r="M327" s="656" t="s">
        <v>6556</v>
      </c>
      <c r="N327" s="331"/>
      <c r="O327" s="331"/>
      <c r="P327" s="138"/>
      <c r="Q327" s="402">
        <v>175</v>
      </c>
      <c r="R327" s="656" t="s">
        <v>1015</v>
      </c>
      <c r="S327" s="656" t="s">
        <v>1015</v>
      </c>
      <c r="T327" s="138"/>
      <c r="U327" s="550" t="s">
        <v>3718</v>
      </c>
      <c r="V327" s="138"/>
      <c r="W327" s="607" t="s">
        <v>6409</v>
      </c>
      <c r="X327" s="169"/>
      <c r="Y327" s="71" t="s">
        <v>1011</v>
      </c>
      <c r="Z327" s="656" t="s">
        <v>6596</v>
      </c>
      <c r="AA327" s="658">
        <f t="shared" si="54"/>
        <v>0</v>
      </c>
      <c r="AB327" s="145">
        <f t="shared" si="55"/>
        <v>0</v>
      </c>
      <c r="AC327" s="257">
        <f t="shared" si="56"/>
        <v>0</v>
      </c>
      <c r="AD327" s="142">
        <f t="shared" si="57"/>
        <v>0</v>
      </c>
      <c r="AE327" s="143">
        <f t="shared" si="58"/>
        <v>0</v>
      </c>
      <c r="AF327" s="144" t="str">
        <f t="shared" si="59"/>
        <v/>
      </c>
      <c r="AG327" s="144" t="str">
        <f t="shared" si="60"/>
        <v/>
      </c>
      <c r="AH327" s="144" t="str">
        <f t="shared" si="61"/>
        <v/>
      </c>
      <c r="AI327" s="569">
        <f t="shared" si="62"/>
        <v>0</v>
      </c>
      <c r="AK327" s="18"/>
      <c r="AL327" s="191"/>
      <c r="AM327" s="659"/>
      <c r="AN327" s="680"/>
      <c r="AO327" s="84"/>
    </row>
    <row r="328" spans="1:41">
      <c r="B328" s="13">
        <v>206</v>
      </c>
      <c r="C328" s="364" t="s">
        <v>1903</v>
      </c>
      <c r="D328" s="364" t="s">
        <v>1904</v>
      </c>
      <c r="E328" s="379" t="s">
        <v>97</v>
      </c>
      <c r="F328" s="402">
        <v>1</v>
      </c>
      <c r="G328" s="8"/>
      <c r="H328" s="414">
        <v>170</v>
      </c>
      <c r="I328" s="407">
        <f t="shared" si="63"/>
        <v>170</v>
      </c>
      <c r="J328" s="255">
        <f t="shared" si="53"/>
        <v>6.5384615384615383</v>
      </c>
      <c r="K328" s="138"/>
      <c r="L328" s="655" t="s">
        <v>3714</v>
      </c>
      <c r="M328" s="656" t="s">
        <v>6556</v>
      </c>
      <c r="N328" s="331"/>
      <c r="O328" s="331"/>
      <c r="P328" s="138"/>
      <c r="Q328" s="402">
        <v>196</v>
      </c>
      <c r="R328" s="656" t="s">
        <v>1015</v>
      </c>
      <c r="S328" s="656" t="s">
        <v>1015</v>
      </c>
      <c r="T328" s="138"/>
      <c r="U328" s="550" t="s">
        <v>3718</v>
      </c>
      <c r="V328" s="138"/>
      <c r="W328" s="607" t="s">
        <v>6409</v>
      </c>
      <c r="X328" s="169"/>
      <c r="Y328" s="71" t="s">
        <v>1011</v>
      </c>
      <c r="Z328" s="656" t="s">
        <v>6596</v>
      </c>
      <c r="AA328" s="658">
        <f t="shared" si="54"/>
        <v>0</v>
      </c>
      <c r="AB328" s="145">
        <f t="shared" si="55"/>
        <v>0</v>
      </c>
      <c r="AC328" s="257">
        <f t="shared" si="56"/>
        <v>0</v>
      </c>
      <c r="AD328" s="142">
        <f t="shared" si="57"/>
        <v>0</v>
      </c>
      <c r="AE328" s="143">
        <f t="shared" si="58"/>
        <v>0</v>
      </c>
      <c r="AF328" s="144" t="str">
        <f t="shared" si="59"/>
        <v/>
      </c>
      <c r="AG328" s="144" t="str">
        <f t="shared" si="60"/>
        <v/>
      </c>
      <c r="AH328" s="144" t="str">
        <f t="shared" si="61"/>
        <v/>
      </c>
      <c r="AI328" s="569">
        <f t="shared" si="62"/>
        <v>0</v>
      </c>
      <c r="AK328" s="18"/>
      <c r="AL328" s="191"/>
      <c r="AM328" s="659"/>
      <c r="AN328" s="680"/>
      <c r="AO328" s="84"/>
    </row>
    <row r="329" spans="1:41">
      <c r="B329" s="13">
        <v>206</v>
      </c>
      <c r="C329" s="364" t="s">
        <v>1905</v>
      </c>
      <c r="D329" s="364" t="s">
        <v>1906</v>
      </c>
      <c r="E329" s="379" t="s">
        <v>97</v>
      </c>
      <c r="F329" s="402">
        <v>1</v>
      </c>
      <c r="G329" s="8"/>
      <c r="H329" s="414">
        <v>170</v>
      </c>
      <c r="I329" s="407">
        <f t="shared" si="63"/>
        <v>170</v>
      </c>
      <c r="J329" s="255">
        <f t="shared" si="53"/>
        <v>6.5384615384615383</v>
      </c>
      <c r="K329" s="138"/>
      <c r="L329" s="655" t="s">
        <v>3714</v>
      </c>
      <c r="M329" s="656" t="s">
        <v>6556</v>
      </c>
      <c r="N329" s="331"/>
      <c r="O329" s="331"/>
      <c r="P329" s="138"/>
      <c r="Q329" s="402">
        <v>201</v>
      </c>
      <c r="R329" s="656" t="s">
        <v>1015</v>
      </c>
      <c r="S329" s="656" t="s">
        <v>1015</v>
      </c>
      <c r="T329" s="138"/>
      <c r="U329" s="550" t="s">
        <v>3718</v>
      </c>
      <c r="V329" s="138"/>
      <c r="W329" s="607" t="s">
        <v>6409</v>
      </c>
      <c r="X329" s="169"/>
      <c r="Y329" s="71" t="s">
        <v>1011</v>
      </c>
      <c r="Z329" s="656" t="s">
        <v>6596</v>
      </c>
      <c r="AA329" s="658">
        <f t="shared" si="54"/>
        <v>0</v>
      </c>
      <c r="AB329" s="145">
        <f t="shared" si="55"/>
        <v>0</v>
      </c>
      <c r="AC329" s="257">
        <f t="shared" si="56"/>
        <v>0</v>
      </c>
      <c r="AD329" s="142">
        <f t="shared" si="57"/>
        <v>0</v>
      </c>
      <c r="AE329" s="143">
        <f t="shared" si="58"/>
        <v>0</v>
      </c>
      <c r="AF329" s="144" t="str">
        <f t="shared" si="59"/>
        <v/>
      </c>
      <c r="AG329" s="144" t="str">
        <f t="shared" si="60"/>
        <v/>
      </c>
      <c r="AH329" s="144" t="str">
        <f t="shared" si="61"/>
        <v/>
      </c>
      <c r="AI329" s="569">
        <f t="shared" si="62"/>
        <v>0</v>
      </c>
      <c r="AK329" s="684"/>
      <c r="AL329" s="191"/>
      <c r="AM329" s="659"/>
      <c r="AN329" s="680"/>
      <c r="AO329" s="84"/>
    </row>
    <row r="330" spans="1:41">
      <c r="B330" s="13">
        <v>206</v>
      </c>
      <c r="C330" s="364" t="s">
        <v>1907</v>
      </c>
      <c r="D330" s="364" t="s">
        <v>1908</v>
      </c>
      <c r="E330" s="379" t="s">
        <v>97</v>
      </c>
      <c r="F330" s="402">
        <v>1</v>
      </c>
      <c r="G330" s="232"/>
      <c r="H330" s="414">
        <v>170</v>
      </c>
      <c r="I330" s="407">
        <f t="shared" si="63"/>
        <v>170</v>
      </c>
      <c r="J330" s="255">
        <f t="shared" si="53"/>
        <v>6.5384615384615383</v>
      </c>
      <c r="K330" s="138"/>
      <c r="L330" s="655" t="s">
        <v>3714</v>
      </c>
      <c r="M330" s="656" t="s">
        <v>6556</v>
      </c>
      <c r="N330" s="331"/>
      <c r="O330" s="331"/>
      <c r="P330" s="138"/>
      <c r="Q330" s="402">
        <v>225</v>
      </c>
      <c r="R330" s="656" t="s">
        <v>1015</v>
      </c>
      <c r="S330" s="656" t="s">
        <v>1015</v>
      </c>
      <c r="T330" s="138"/>
      <c r="U330" s="550" t="s">
        <v>3718</v>
      </c>
      <c r="V330" s="138"/>
      <c r="W330" s="607" t="s">
        <v>6409</v>
      </c>
      <c r="X330" s="169"/>
      <c r="Y330" s="71" t="s">
        <v>1011</v>
      </c>
      <c r="Z330" s="656" t="s">
        <v>6596</v>
      </c>
      <c r="AA330" s="658">
        <f t="shared" si="54"/>
        <v>0</v>
      </c>
      <c r="AB330" s="145">
        <f t="shared" si="55"/>
        <v>0</v>
      </c>
      <c r="AC330" s="257">
        <f t="shared" si="56"/>
        <v>0</v>
      </c>
      <c r="AD330" s="142">
        <f t="shared" si="57"/>
        <v>0</v>
      </c>
      <c r="AE330" s="143">
        <f t="shared" si="58"/>
        <v>0</v>
      </c>
      <c r="AF330" s="144" t="str">
        <f t="shared" si="59"/>
        <v/>
      </c>
      <c r="AG330" s="144" t="str">
        <f t="shared" si="60"/>
        <v/>
      </c>
      <c r="AH330" s="144" t="str">
        <f t="shared" si="61"/>
        <v/>
      </c>
      <c r="AI330" s="569">
        <f t="shared" si="62"/>
        <v>0</v>
      </c>
      <c r="AK330" s="664"/>
      <c r="AL330" s="191"/>
      <c r="AM330" s="659"/>
      <c r="AN330" s="662"/>
      <c r="AO330" s="84"/>
    </row>
    <row r="331" spans="1:41">
      <c r="A331" s="573"/>
      <c r="B331" s="13">
        <v>207</v>
      </c>
      <c r="C331" s="351" t="s">
        <v>1909</v>
      </c>
      <c r="D331" s="381" t="s">
        <v>1910</v>
      </c>
      <c r="E331" s="392" t="s">
        <v>97</v>
      </c>
      <c r="F331" s="405">
        <v>1</v>
      </c>
      <c r="G331" s="136"/>
      <c r="H331" s="414">
        <v>415</v>
      </c>
      <c r="I331" s="407">
        <f t="shared" si="63"/>
        <v>415</v>
      </c>
      <c r="J331" s="255">
        <f t="shared" si="53"/>
        <v>15.961538461538462</v>
      </c>
      <c r="K331" s="8"/>
      <c r="L331" s="655" t="s">
        <v>3714</v>
      </c>
      <c r="M331" s="656" t="s">
        <v>6556</v>
      </c>
      <c r="N331" s="8"/>
      <c r="O331" s="423"/>
      <c r="P331" s="423"/>
      <c r="Q331" s="402">
        <v>247</v>
      </c>
      <c r="R331" s="656" t="s">
        <v>1015</v>
      </c>
      <c r="S331" s="656" t="s">
        <v>1015</v>
      </c>
      <c r="T331" s="447"/>
      <c r="U331" s="548" t="s">
        <v>5366</v>
      </c>
      <c r="V331" s="530"/>
      <c r="W331" s="608" t="s">
        <v>6410</v>
      </c>
      <c r="X331" s="169"/>
      <c r="Y331" s="71" t="s">
        <v>1012</v>
      </c>
      <c r="Z331" s="656" t="s">
        <v>6596</v>
      </c>
      <c r="AA331" s="658">
        <f t="shared" si="54"/>
        <v>0</v>
      </c>
      <c r="AB331" s="145">
        <f t="shared" si="55"/>
        <v>0</v>
      </c>
      <c r="AC331" s="257">
        <f t="shared" si="56"/>
        <v>0</v>
      </c>
      <c r="AD331" s="142">
        <f t="shared" si="57"/>
        <v>0</v>
      </c>
      <c r="AE331" s="143">
        <f t="shared" si="58"/>
        <v>0</v>
      </c>
      <c r="AF331" s="144" t="str">
        <f t="shared" si="59"/>
        <v/>
      </c>
      <c r="AG331" s="144" t="str">
        <f t="shared" si="60"/>
        <v/>
      </c>
      <c r="AH331" s="144" t="str">
        <f t="shared" si="61"/>
        <v/>
      </c>
      <c r="AI331" s="569">
        <f t="shared" si="62"/>
        <v>0</v>
      </c>
      <c r="AK331" s="684"/>
      <c r="AL331" s="191"/>
      <c r="AM331" s="659"/>
      <c r="AN331" s="680"/>
      <c r="AO331" s="84"/>
    </row>
    <row r="332" spans="1:41">
      <c r="A332" s="573"/>
      <c r="B332" s="13">
        <v>207</v>
      </c>
      <c r="C332" s="351" t="s">
        <v>1911</v>
      </c>
      <c r="D332" s="381" t="s">
        <v>1912</v>
      </c>
      <c r="E332" s="392" t="s">
        <v>97</v>
      </c>
      <c r="F332" s="405">
        <v>1</v>
      </c>
      <c r="G332" s="235"/>
      <c r="H332" s="414">
        <v>415</v>
      </c>
      <c r="I332" s="407">
        <f t="shared" si="63"/>
        <v>415</v>
      </c>
      <c r="J332" s="255">
        <f t="shared" si="53"/>
        <v>15.961538461538462</v>
      </c>
      <c r="K332" s="8"/>
      <c r="L332" s="655" t="s">
        <v>3714</v>
      </c>
      <c r="M332" s="656" t="s">
        <v>6556</v>
      </c>
      <c r="N332" s="8"/>
      <c r="O332" s="423"/>
      <c r="P332" s="423"/>
      <c r="Q332" s="402">
        <v>257</v>
      </c>
      <c r="R332" s="656" t="s">
        <v>1015</v>
      </c>
      <c r="S332" s="656" t="s">
        <v>1015</v>
      </c>
      <c r="T332" s="447"/>
      <c r="U332" s="550" t="s">
        <v>3719</v>
      </c>
      <c r="V332" s="530"/>
      <c r="W332" s="608" t="s">
        <v>6410</v>
      </c>
      <c r="X332" s="169"/>
      <c r="Y332" s="71" t="s">
        <v>1011</v>
      </c>
      <c r="Z332" s="656" t="s">
        <v>6596</v>
      </c>
      <c r="AA332" s="658">
        <f t="shared" si="54"/>
        <v>0</v>
      </c>
      <c r="AB332" s="145">
        <f t="shared" si="55"/>
        <v>0</v>
      </c>
      <c r="AC332" s="257">
        <f t="shared" si="56"/>
        <v>0</v>
      </c>
      <c r="AD332" s="142">
        <f t="shared" si="57"/>
        <v>0</v>
      </c>
      <c r="AE332" s="143">
        <f t="shared" si="58"/>
        <v>0</v>
      </c>
      <c r="AF332" s="144" t="str">
        <f t="shared" si="59"/>
        <v/>
      </c>
      <c r="AG332" s="144" t="str">
        <f t="shared" si="60"/>
        <v/>
      </c>
      <c r="AH332" s="144" t="str">
        <f t="shared" si="61"/>
        <v/>
      </c>
      <c r="AI332" s="569">
        <f t="shared" si="62"/>
        <v>0</v>
      </c>
      <c r="AK332" s="664"/>
      <c r="AL332" s="191"/>
      <c r="AM332" s="659"/>
      <c r="AN332" s="662"/>
      <c r="AO332" s="84"/>
    </row>
    <row r="333" spans="1:41">
      <c r="A333" s="573"/>
      <c r="B333" s="13">
        <v>207</v>
      </c>
      <c r="C333" s="351" t="s">
        <v>1913</v>
      </c>
      <c r="D333" s="381" t="s">
        <v>1914</v>
      </c>
      <c r="E333" s="392" t="s">
        <v>97</v>
      </c>
      <c r="F333" s="405">
        <v>1</v>
      </c>
      <c r="G333" s="8"/>
      <c r="H333" s="414">
        <v>415</v>
      </c>
      <c r="I333" s="407">
        <f t="shared" si="63"/>
        <v>415</v>
      </c>
      <c r="J333" s="255">
        <f t="shared" si="53"/>
        <v>15.961538461538462</v>
      </c>
      <c r="K333" s="8"/>
      <c r="L333" s="655" t="s">
        <v>3714</v>
      </c>
      <c r="M333" s="656" t="s">
        <v>6556</v>
      </c>
      <c r="N333" s="8"/>
      <c r="O333" s="423"/>
      <c r="P333" s="423"/>
      <c r="Q333" s="402">
        <v>283</v>
      </c>
      <c r="R333" s="656" t="s">
        <v>1015</v>
      </c>
      <c r="S333" s="656" t="s">
        <v>1015</v>
      </c>
      <c r="T333" s="447"/>
      <c r="U333" s="550" t="s">
        <v>3719</v>
      </c>
      <c r="V333" s="530"/>
      <c r="W333" s="608" t="s">
        <v>6410</v>
      </c>
      <c r="X333" s="169"/>
      <c r="Y333" s="71" t="s">
        <v>1011</v>
      </c>
      <c r="Z333" s="656" t="s">
        <v>6596</v>
      </c>
      <c r="AA333" s="658">
        <f t="shared" si="54"/>
        <v>0</v>
      </c>
      <c r="AB333" s="145">
        <f t="shared" si="55"/>
        <v>0</v>
      </c>
      <c r="AC333" s="257">
        <f t="shared" si="56"/>
        <v>0</v>
      </c>
      <c r="AD333" s="142">
        <f t="shared" si="57"/>
        <v>0</v>
      </c>
      <c r="AE333" s="143">
        <f t="shared" si="58"/>
        <v>0</v>
      </c>
      <c r="AF333" s="144" t="str">
        <f t="shared" si="59"/>
        <v/>
      </c>
      <c r="AG333" s="144" t="str">
        <f t="shared" si="60"/>
        <v/>
      </c>
      <c r="AH333" s="144" t="str">
        <f t="shared" si="61"/>
        <v/>
      </c>
      <c r="AI333" s="569">
        <f t="shared" si="62"/>
        <v>0</v>
      </c>
      <c r="AK333" s="684"/>
      <c r="AL333" s="191"/>
      <c r="AM333" s="659"/>
      <c r="AN333" s="662"/>
      <c r="AO333" s="84"/>
    </row>
    <row r="334" spans="1:41">
      <c r="A334" s="573"/>
      <c r="B334" s="13">
        <v>208</v>
      </c>
      <c r="C334" s="351" t="s">
        <v>1915</v>
      </c>
      <c r="D334" s="381" t="s">
        <v>1916</v>
      </c>
      <c r="E334" s="392" t="s">
        <v>97</v>
      </c>
      <c r="F334" s="405">
        <v>1</v>
      </c>
      <c r="G334" s="136"/>
      <c r="H334" s="414">
        <v>1300</v>
      </c>
      <c r="I334" s="407">
        <f t="shared" si="63"/>
        <v>1300</v>
      </c>
      <c r="J334" s="255">
        <f t="shared" si="53"/>
        <v>50</v>
      </c>
      <c r="K334" s="8"/>
      <c r="L334" s="655" t="s">
        <v>3714</v>
      </c>
      <c r="M334" s="656" t="s">
        <v>6556</v>
      </c>
      <c r="N334" s="8"/>
      <c r="O334" s="423"/>
      <c r="P334" s="423"/>
      <c r="Q334" s="402">
        <v>823</v>
      </c>
      <c r="R334" s="656" t="s">
        <v>1015</v>
      </c>
      <c r="S334" s="656" t="s">
        <v>1015</v>
      </c>
      <c r="T334" s="447"/>
      <c r="U334" s="548" t="s">
        <v>5367</v>
      </c>
      <c r="V334" s="530"/>
      <c r="W334" s="607" t="s">
        <v>6411</v>
      </c>
      <c r="X334" s="169"/>
      <c r="Y334" s="71" t="s">
        <v>1011</v>
      </c>
      <c r="Z334" s="656" t="s">
        <v>6596</v>
      </c>
      <c r="AA334" s="658">
        <f t="shared" si="54"/>
        <v>0</v>
      </c>
      <c r="AB334" s="145">
        <f t="shared" si="55"/>
        <v>0</v>
      </c>
      <c r="AC334" s="257">
        <f t="shared" si="56"/>
        <v>0</v>
      </c>
      <c r="AD334" s="142">
        <f t="shared" si="57"/>
        <v>0</v>
      </c>
      <c r="AE334" s="143">
        <f t="shared" si="58"/>
        <v>0</v>
      </c>
      <c r="AF334" s="144" t="str">
        <f t="shared" si="59"/>
        <v/>
      </c>
      <c r="AG334" s="144" t="str">
        <f t="shared" si="60"/>
        <v/>
      </c>
      <c r="AH334" s="144" t="str">
        <f t="shared" si="61"/>
        <v/>
      </c>
      <c r="AI334" s="569">
        <f t="shared" si="62"/>
        <v>0</v>
      </c>
      <c r="AK334" s="684"/>
      <c r="AL334" s="191"/>
      <c r="AM334" s="659"/>
      <c r="AN334" s="662"/>
      <c r="AO334" s="84"/>
    </row>
    <row r="335" spans="1:41">
      <c r="A335" s="573"/>
      <c r="B335" s="13">
        <v>208</v>
      </c>
      <c r="C335" s="351" t="s">
        <v>1917</v>
      </c>
      <c r="D335" s="381" t="s">
        <v>1918</v>
      </c>
      <c r="E335" s="392" t="s">
        <v>97</v>
      </c>
      <c r="F335" s="405">
        <v>1</v>
      </c>
      <c r="G335" s="8"/>
      <c r="H335" s="414">
        <v>1300</v>
      </c>
      <c r="I335" s="407">
        <f t="shared" si="63"/>
        <v>1300</v>
      </c>
      <c r="J335" s="255">
        <f t="shared" si="53"/>
        <v>50</v>
      </c>
      <c r="K335" s="8"/>
      <c r="L335" s="655" t="s">
        <v>3714</v>
      </c>
      <c r="M335" s="656" t="s">
        <v>6556</v>
      </c>
      <c r="N335" s="8"/>
      <c r="O335" s="423"/>
      <c r="P335" s="423"/>
      <c r="Q335" s="402">
        <v>862</v>
      </c>
      <c r="R335" s="656" t="s">
        <v>1015</v>
      </c>
      <c r="S335" s="656" t="s">
        <v>1015</v>
      </c>
      <c r="T335" s="447"/>
      <c r="U335" s="552" t="s">
        <v>3721</v>
      </c>
      <c r="V335" s="530"/>
      <c r="W335" s="607" t="s">
        <v>6411</v>
      </c>
      <c r="X335" s="169"/>
      <c r="Y335" s="71" t="s">
        <v>1011</v>
      </c>
      <c r="Z335" s="656" t="s">
        <v>6596</v>
      </c>
      <c r="AA335" s="658">
        <f t="shared" si="54"/>
        <v>0</v>
      </c>
      <c r="AB335" s="145">
        <f t="shared" si="55"/>
        <v>0</v>
      </c>
      <c r="AC335" s="257">
        <f t="shared" si="56"/>
        <v>0</v>
      </c>
      <c r="AD335" s="142">
        <f t="shared" si="57"/>
        <v>0</v>
      </c>
      <c r="AE335" s="143">
        <f t="shared" si="58"/>
        <v>0</v>
      </c>
      <c r="AF335" s="144" t="str">
        <f t="shared" si="59"/>
        <v/>
      </c>
      <c r="AG335" s="144" t="str">
        <f t="shared" si="60"/>
        <v/>
      </c>
      <c r="AH335" s="144" t="str">
        <f t="shared" si="61"/>
        <v/>
      </c>
      <c r="AI335" s="569">
        <f t="shared" si="62"/>
        <v>0</v>
      </c>
      <c r="AK335" s="684"/>
      <c r="AL335" s="191"/>
      <c r="AM335" s="659"/>
      <c r="AN335" s="662"/>
      <c r="AO335" s="84"/>
    </row>
    <row r="336" spans="1:41">
      <c r="A336" s="573"/>
      <c r="B336" s="13">
        <v>208</v>
      </c>
      <c r="C336" s="351" t="s">
        <v>1919</v>
      </c>
      <c r="D336" s="381" t="s">
        <v>1920</v>
      </c>
      <c r="E336" s="392" t="s">
        <v>97</v>
      </c>
      <c r="F336" s="405">
        <v>1</v>
      </c>
      <c r="G336" s="232"/>
      <c r="H336" s="414">
        <v>1300</v>
      </c>
      <c r="I336" s="407">
        <f t="shared" si="63"/>
        <v>1300</v>
      </c>
      <c r="J336" s="255">
        <f t="shared" si="53"/>
        <v>50</v>
      </c>
      <c r="K336" s="8"/>
      <c r="L336" s="655" t="s">
        <v>3714</v>
      </c>
      <c r="M336" s="656" t="s">
        <v>6556</v>
      </c>
      <c r="N336" s="8"/>
      <c r="O336" s="423"/>
      <c r="P336" s="423"/>
      <c r="Q336" s="402">
        <v>912</v>
      </c>
      <c r="R336" s="656" t="s">
        <v>1015</v>
      </c>
      <c r="S336" s="656" t="s">
        <v>1015</v>
      </c>
      <c r="T336" s="447"/>
      <c r="U336" s="552" t="s">
        <v>3721</v>
      </c>
      <c r="V336" s="530"/>
      <c r="W336" s="607" t="s">
        <v>6411</v>
      </c>
      <c r="X336" s="169"/>
      <c r="Y336" s="71" t="s">
        <v>1011</v>
      </c>
      <c r="Z336" s="656" t="s">
        <v>6596</v>
      </c>
      <c r="AA336" s="658">
        <f t="shared" si="54"/>
        <v>0</v>
      </c>
      <c r="AB336" s="145">
        <f t="shared" si="55"/>
        <v>0</v>
      </c>
      <c r="AC336" s="257">
        <f t="shared" si="56"/>
        <v>0</v>
      </c>
      <c r="AD336" s="142">
        <f t="shared" si="57"/>
        <v>0</v>
      </c>
      <c r="AE336" s="143">
        <f t="shared" si="58"/>
        <v>0</v>
      </c>
      <c r="AF336" s="144" t="str">
        <f t="shared" si="59"/>
        <v/>
      </c>
      <c r="AG336" s="144" t="str">
        <f t="shared" si="60"/>
        <v/>
      </c>
      <c r="AH336" s="144" t="str">
        <f t="shared" si="61"/>
        <v/>
      </c>
      <c r="AI336" s="569">
        <f t="shared" si="62"/>
        <v>0</v>
      </c>
      <c r="AK336" s="664"/>
      <c r="AL336" s="191"/>
      <c r="AM336" s="659"/>
      <c r="AN336" s="662"/>
      <c r="AO336" s="84"/>
    </row>
    <row r="337" spans="1:41">
      <c r="A337" s="573"/>
      <c r="B337" s="13"/>
      <c r="C337" s="351" t="s">
        <v>1921</v>
      </c>
      <c r="D337" s="381" t="s">
        <v>1922</v>
      </c>
      <c r="E337" s="392" t="s">
        <v>97</v>
      </c>
      <c r="F337" s="405">
        <v>1</v>
      </c>
      <c r="G337" s="136"/>
      <c r="H337" s="414">
        <v>160</v>
      </c>
      <c r="I337" s="407">
        <f t="shared" si="63"/>
        <v>160</v>
      </c>
      <c r="J337" s="255">
        <f t="shared" si="53"/>
        <v>6.1538461538461542</v>
      </c>
      <c r="K337" s="8"/>
      <c r="L337" s="655" t="s">
        <v>3714</v>
      </c>
      <c r="M337" s="656" t="s">
        <v>6556</v>
      </c>
      <c r="N337" s="8"/>
      <c r="O337" s="423"/>
      <c r="P337" s="423"/>
      <c r="Q337" s="402">
        <v>72</v>
      </c>
      <c r="R337" s="656" t="s">
        <v>1015</v>
      </c>
      <c r="S337" s="656" t="s">
        <v>1015</v>
      </c>
      <c r="T337" s="447"/>
      <c r="U337" s="552" t="s">
        <v>3723</v>
      </c>
      <c r="V337" s="530"/>
      <c r="W337" s="613" t="s">
        <v>6412</v>
      </c>
      <c r="X337" s="169"/>
      <c r="Y337" s="71" t="s">
        <v>1011</v>
      </c>
      <c r="Z337" s="656" t="s">
        <v>6596</v>
      </c>
      <c r="AA337" s="658">
        <f t="shared" si="54"/>
        <v>0</v>
      </c>
      <c r="AB337" s="145">
        <f t="shared" si="55"/>
        <v>0</v>
      </c>
      <c r="AC337" s="257">
        <f t="shared" si="56"/>
        <v>0</v>
      </c>
      <c r="AD337" s="142">
        <f t="shared" si="57"/>
        <v>0</v>
      </c>
      <c r="AE337" s="143">
        <f t="shared" si="58"/>
        <v>0</v>
      </c>
      <c r="AF337" s="144" t="str">
        <f t="shared" si="59"/>
        <v/>
      </c>
      <c r="AG337" s="144" t="str">
        <f t="shared" si="60"/>
        <v/>
      </c>
      <c r="AH337" s="144" t="str">
        <f t="shared" si="61"/>
        <v/>
      </c>
      <c r="AI337" s="569">
        <f t="shared" si="62"/>
        <v>0</v>
      </c>
      <c r="AK337" s="664"/>
      <c r="AL337" s="191"/>
      <c r="AM337" s="659"/>
      <c r="AN337" s="662"/>
      <c r="AO337" s="84"/>
    </row>
    <row r="338" spans="1:41">
      <c r="A338" s="573"/>
      <c r="B338" s="13"/>
      <c r="C338" s="351" t="s">
        <v>1923</v>
      </c>
      <c r="D338" s="381" t="s">
        <v>1924</v>
      </c>
      <c r="E338" s="392" t="s">
        <v>97</v>
      </c>
      <c r="F338" s="405">
        <v>1</v>
      </c>
      <c r="G338" s="235"/>
      <c r="H338" s="414">
        <v>160</v>
      </c>
      <c r="I338" s="407">
        <f t="shared" si="63"/>
        <v>160</v>
      </c>
      <c r="J338" s="255">
        <f t="shared" si="53"/>
        <v>6.1538461538461542</v>
      </c>
      <c r="K338" s="8"/>
      <c r="L338" s="655" t="s">
        <v>3714</v>
      </c>
      <c r="M338" s="656" t="s">
        <v>6556</v>
      </c>
      <c r="N338" s="8"/>
      <c r="O338" s="423"/>
      <c r="P338" s="423"/>
      <c r="Q338" s="402">
        <v>47</v>
      </c>
      <c r="R338" s="656" t="s">
        <v>1015</v>
      </c>
      <c r="S338" s="656" t="s">
        <v>1015</v>
      </c>
      <c r="T338" s="447"/>
      <c r="U338" s="552" t="s">
        <v>3725</v>
      </c>
      <c r="V338" s="530"/>
      <c r="W338" s="613" t="s">
        <v>6413</v>
      </c>
      <c r="X338" s="169"/>
      <c r="Y338" s="71" t="s">
        <v>1011</v>
      </c>
      <c r="Z338" s="656" t="s">
        <v>6596</v>
      </c>
      <c r="AA338" s="658">
        <f t="shared" si="54"/>
        <v>0</v>
      </c>
      <c r="AB338" s="145">
        <f t="shared" si="55"/>
        <v>0</v>
      </c>
      <c r="AC338" s="257">
        <f t="shared" si="56"/>
        <v>0</v>
      </c>
      <c r="AD338" s="142">
        <f t="shared" si="57"/>
        <v>0</v>
      </c>
      <c r="AE338" s="143">
        <f t="shared" si="58"/>
        <v>0</v>
      </c>
      <c r="AF338" s="144" t="str">
        <f t="shared" si="59"/>
        <v/>
      </c>
      <c r="AG338" s="144" t="str">
        <f t="shared" si="60"/>
        <v/>
      </c>
      <c r="AH338" s="144" t="str">
        <f t="shared" si="61"/>
        <v/>
      </c>
      <c r="AI338" s="569">
        <f t="shared" si="62"/>
        <v>0</v>
      </c>
      <c r="AK338" s="684"/>
      <c r="AL338" s="191"/>
      <c r="AM338" s="659"/>
      <c r="AN338" s="662"/>
      <c r="AO338" s="84"/>
    </row>
    <row r="339" spans="1:41">
      <c r="A339" s="573"/>
      <c r="B339" s="13"/>
      <c r="C339" s="351" t="s">
        <v>1925</v>
      </c>
      <c r="D339" s="381" t="s">
        <v>1926</v>
      </c>
      <c r="E339" s="392" t="s">
        <v>97</v>
      </c>
      <c r="F339" s="405">
        <v>1</v>
      </c>
      <c r="G339" s="232"/>
      <c r="H339" s="414">
        <v>340</v>
      </c>
      <c r="I339" s="407">
        <f t="shared" si="63"/>
        <v>340</v>
      </c>
      <c r="J339" s="255">
        <f t="shared" si="53"/>
        <v>13.076923076923077</v>
      </c>
      <c r="K339" s="8"/>
      <c r="L339" s="655" t="s">
        <v>3714</v>
      </c>
      <c r="M339" s="656" t="s">
        <v>6556</v>
      </c>
      <c r="N339" s="8"/>
      <c r="O339" s="423"/>
      <c r="P339" s="423"/>
      <c r="Q339" s="402">
        <v>300</v>
      </c>
      <c r="R339" s="656" t="s">
        <v>1015</v>
      </c>
      <c r="S339" s="656" t="s">
        <v>1015</v>
      </c>
      <c r="T339" s="447"/>
      <c r="U339" s="552" t="s">
        <v>3727</v>
      </c>
      <c r="V339" s="530"/>
      <c r="W339" s="608" t="s">
        <v>6414</v>
      </c>
      <c r="X339" s="169"/>
      <c r="Y339" s="71" t="s">
        <v>1012</v>
      </c>
      <c r="Z339" s="656" t="s">
        <v>6596</v>
      </c>
      <c r="AA339" s="658">
        <f t="shared" si="54"/>
        <v>0</v>
      </c>
      <c r="AB339" s="145">
        <f t="shared" si="55"/>
        <v>0</v>
      </c>
      <c r="AC339" s="257">
        <f t="shared" si="56"/>
        <v>0</v>
      </c>
      <c r="AD339" s="142">
        <f t="shared" si="57"/>
        <v>0</v>
      </c>
      <c r="AE339" s="143">
        <f t="shared" si="58"/>
        <v>0</v>
      </c>
      <c r="AF339" s="144" t="str">
        <f t="shared" si="59"/>
        <v/>
      </c>
      <c r="AG339" s="144" t="str">
        <f t="shared" si="60"/>
        <v/>
      </c>
      <c r="AH339" s="144" t="str">
        <f t="shared" si="61"/>
        <v/>
      </c>
      <c r="AI339" s="569">
        <f t="shared" si="62"/>
        <v>0</v>
      </c>
      <c r="AK339" s="684"/>
      <c r="AL339" s="191"/>
      <c r="AM339" s="659"/>
      <c r="AN339" s="662"/>
      <c r="AO339" s="84"/>
    </row>
    <row r="340" spans="1:41" ht="15.75">
      <c r="A340" s="5" t="s">
        <v>6082</v>
      </c>
      <c r="B340" s="13"/>
      <c r="C340" s="341"/>
      <c r="D340" s="341"/>
      <c r="E340" s="379"/>
      <c r="F340" s="8"/>
      <c r="G340" s="136"/>
      <c r="H340" s="412"/>
      <c r="I340" s="410"/>
      <c r="J340" s="565"/>
      <c r="K340" s="346"/>
      <c r="L340" s="655"/>
      <c r="M340" s="656"/>
      <c r="N340" s="8"/>
      <c r="O340" s="426"/>
      <c r="P340" s="423"/>
      <c r="Q340" s="439"/>
      <c r="R340" s="656" t="s">
        <v>1015</v>
      </c>
      <c r="S340" s="656" t="s">
        <v>1015</v>
      </c>
      <c r="T340" s="447"/>
      <c r="U340" s="549"/>
      <c r="V340" s="530"/>
      <c r="W340" s="609"/>
      <c r="X340" s="137"/>
      <c r="Y340" s="71" t="s">
        <v>1015</v>
      </c>
      <c r="Z340" s="656" t="s">
        <v>6592</v>
      </c>
      <c r="AA340" s="668"/>
      <c r="AB340" s="195"/>
      <c r="AC340" s="142"/>
      <c r="AD340" s="142"/>
      <c r="AE340" s="143"/>
      <c r="AF340" s="144"/>
      <c r="AG340" s="144"/>
      <c r="AH340" s="144"/>
      <c r="AI340" s="569"/>
      <c r="AK340" s="684"/>
      <c r="AL340" s="191"/>
      <c r="AM340" s="659"/>
      <c r="AN340" s="662"/>
      <c r="AO340" s="84"/>
    </row>
    <row r="341" spans="1:41">
      <c r="A341" s="573"/>
      <c r="B341" s="13"/>
      <c r="C341" s="341" t="s">
        <v>1927</v>
      </c>
      <c r="D341" s="344" t="s">
        <v>1928</v>
      </c>
      <c r="E341" s="379" t="s">
        <v>296</v>
      </c>
      <c r="F341" s="8">
        <v>24</v>
      </c>
      <c r="G341" s="235"/>
      <c r="H341" s="414">
        <v>13</v>
      </c>
      <c r="I341" s="407">
        <f t="shared" si="63"/>
        <v>13</v>
      </c>
      <c r="J341" s="255">
        <f t="shared" si="53"/>
        <v>0.5</v>
      </c>
      <c r="K341" s="8"/>
      <c r="L341" s="655" t="s">
        <v>3714</v>
      </c>
      <c r="M341" s="656" t="s">
        <v>6556</v>
      </c>
      <c r="N341" s="8"/>
      <c r="O341" s="426">
        <v>1.0163999999999999E-2</v>
      </c>
      <c r="P341" s="423"/>
      <c r="Q341" s="439">
        <v>6800</v>
      </c>
      <c r="R341" s="656" t="s">
        <v>1015</v>
      </c>
      <c r="S341" s="656" t="s">
        <v>1015</v>
      </c>
      <c r="T341" s="447"/>
      <c r="U341" s="552" t="s">
        <v>3729</v>
      </c>
      <c r="V341" s="530"/>
      <c r="W341" s="609" t="s">
        <v>6415</v>
      </c>
      <c r="X341" s="169"/>
      <c r="Y341" s="71" t="s">
        <v>1011</v>
      </c>
      <c r="Z341" s="656" t="s">
        <v>6596</v>
      </c>
      <c r="AA341" s="658">
        <f t="shared" si="54"/>
        <v>0</v>
      </c>
      <c r="AB341" s="145">
        <f t="shared" si="55"/>
        <v>0</v>
      </c>
      <c r="AC341" s="257">
        <f t="shared" si="56"/>
        <v>0</v>
      </c>
      <c r="AD341" s="142">
        <f t="shared" si="57"/>
        <v>0</v>
      </c>
      <c r="AE341" s="143">
        <f t="shared" si="58"/>
        <v>0</v>
      </c>
      <c r="AF341" s="144" t="str">
        <f t="shared" si="59"/>
        <v/>
      </c>
      <c r="AG341" s="144" t="str">
        <f t="shared" si="60"/>
        <v/>
      </c>
      <c r="AH341" s="144" t="str">
        <f t="shared" si="61"/>
        <v/>
      </c>
      <c r="AI341" s="569">
        <f t="shared" si="62"/>
        <v>0</v>
      </c>
      <c r="AK341" s="684"/>
      <c r="AL341" s="191"/>
      <c r="AM341" s="659"/>
      <c r="AN341" s="662"/>
      <c r="AO341" s="84"/>
    </row>
    <row r="342" spans="1:41">
      <c r="A342" s="573"/>
      <c r="B342" s="13"/>
      <c r="C342" s="341" t="s">
        <v>1929</v>
      </c>
      <c r="D342" s="341" t="s">
        <v>1930</v>
      </c>
      <c r="E342" s="379" t="s">
        <v>97</v>
      </c>
      <c r="F342" s="8">
        <v>1</v>
      </c>
      <c r="G342" s="136"/>
      <c r="H342" s="414">
        <v>1985</v>
      </c>
      <c r="I342" s="407">
        <f t="shared" si="63"/>
        <v>1985</v>
      </c>
      <c r="J342" s="255">
        <f t="shared" si="53"/>
        <v>76.34615384615384</v>
      </c>
      <c r="K342" s="8"/>
      <c r="L342" s="655" t="s">
        <v>3714</v>
      </c>
      <c r="M342" s="656" t="s">
        <v>6556</v>
      </c>
      <c r="N342" s="8"/>
      <c r="O342" s="426"/>
      <c r="P342" s="423"/>
      <c r="Q342" s="439">
        <v>3100</v>
      </c>
      <c r="R342" s="656" t="s">
        <v>1015</v>
      </c>
      <c r="S342" s="656" t="s">
        <v>1015</v>
      </c>
      <c r="T342" s="448"/>
      <c r="U342" s="548" t="s">
        <v>3731</v>
      </c>
      <c r="V342" s="530"/>
      <c r="W342" s="609" t="s">
        <v>6416</v>
      </c>
      <c r="X342" s="169"/>
      <c r="Y342" s="71" t="s">
        <v>1011</v>
      </c>
      <c r="Z342" s="656" t="s">
        <v>6596</v>
      </c>
      <c r="AA342" s="658">
        <f t="shared" si="54"/>
        <v>0</v>
      </c>
      <c r="AB342" s="145">
        <f t="shared" si="55"/>
        <v>0</v>
      </c>
      <c r="AC342" s="257">
        <f t="shared" si="56"/>
        <v>0</v>
      </c>
      <c r="AD342" s="142">
        <f t="shared" si="57"/>
        <v>0</v>
      </c>
      <c r="AE342" s="143">
        <f t="shared" si="58"/>
        <v>0</v>
      </c>
      <c r="AF342" s="144" t="str">
        <f t="shared" si="59"/>
        <v/>
      </c>
      <c r="AG342" s="144" t="str">
        <f t="shared" si="60"/>
        <v/>
      </c>
      <c r="AH342" s="144" t="str">
        <f t="shared" si="61"/>
        <v/>
      </c>
      <c r="AI342" s="569">
        <f t="shared" si="62"/>
        <v>0</v>
      </c>
      <c r="AK342" s="665"/>
      <c r="AL342" s="191"/>
      <c r="AM342" s="659"/>
      <c r="AN342" s="662"/>
      <c r="AO342" s="84"/>
    </row>
    <row r="343" spans="1:41">
      <c r="A343" s="573"/>
      <c r="B343" s="13"/>
      <c r="C343" s="341" t="s">
        <v>1931</v>
      </c>
      <c r="D343" s="341" t="s">
        <v>1932</v>
      </c>
      <c r="E343" s="379" t="s">
        <v>97</v>
      </c>
      <c r="F343" s="8">
        <v>1</v>
      </c>
      <c r="G343" s="8"/>
      <c r="H343" s="414">
        <v>1985</v>
      </c>
      <c r="I343" s="407">
        <f t="shared" si="63"/>
        <v>1985</v>
      </c>
      <c r="J343" s="255">
        <f t="shared" si="53"/>
        <v>76.34615384615384</v>
      </c>
      <c r="K343" s="8"/>
      <c r="L343" s="655" t="s">
        <v>3714</v>
      </c>
      <c r="M343" s="656" t="s">
        <v>6556</v>
      </c>
      <c r="N343" s="8"/>
      <c r="O343" s="426"/>
      <c r="P343" s="423"/>
      <c r="Q343" s="439">
        <v>3100</v>
      </c>
      <c r="R343" s="656" t="s">
        <v>1015</v>
      </c>
      <c r="S343" s="656" t="s">
        <v>1015</v>
      </c>
      <c r="T343" s="448"/>
      <c r="U343" s="548" t="s">
        <v>3733</v>
      </c>
      <c r="V343" s="530"/>
      <c r="W343" s="609" t="s">
        <v>6417</v>
      </c>
      <c r="X343" s="169"/>
      <c r="Y343" s="71" t="s">
        <v>1012</v>
      </c>
      <c r="Z343" s="656" t="s">
        <v>6596</v>
      </c>
      <c r="AA343" s="658">
        <f t="shared" si="54"/>
        <v>0</v>
      </c>
      <c r="AB343" s="145">
        <f t="shared" si="55"/>
        <v>0</v>
      </c>
      <c r="AC343" s="257">
        <f t="shared" si="56"/>
        <v>0</v>
      </c>
      <c r="AD343" s="142">
        <f t="shared" si="57"/>
        <v>0</v>
      </c>
      <c r="AE343" s="143">
        <f t="shared" si="58"/>
        <v>0</v>
      </c>
      <c r="AF343" s="144" t="str">
        <f t="shared" si="59"/>
        <v/>
      </c>
      <c r="AG343" s="144" t="str">
        <f t="shared" si="60"/>
        <v/>
      </c>
      <c r="AH343" s="144" t="str">
        <f t="shared" si="61"/>
        <v/>
      </c>
      <c r="AI343" s="569">
        <f t="shared" si="62"/>
        <v>0</v>
      </c>
      <c r="AK343" s="18"/>
      <c r="AL343" s="666"/>
      <c r="AM343" s="659"/>
      <c r="AN343" s="659"/>
      <c r="AO343" s="84"/>
    </row>
    <row r="344" spans="1:41">
      <c r="A344" s="573"/>
      <c r="B344" s="13"/>
      <c r="C344" s="353" t="s">
        <v>1933</v>
      </c>
      <c r="D344" s="341" t="s">
        <v>1934</v>
      </c>
      <c r="E344" s="379" t="s">
        <v>97</v>
      </c>
      <c r="F344" s="8">
        <v>1</v>
      </c>
      <c r="G344" s="8"/>
      <c r="H344" s="414">
        <v>1985</v>
      </c>
      <c r="I344" s="407">
        <f t="shared" si="63"/>
        <v>1985</v>
      </c>
      <c r="J344" s="255">
        <f t="shared" si="53"/>
        <v>76.34615384615384</v>
      </c>
      <c r="K344" s="8"/>
      <c r="L344" s="655" t="s">
        <v>3714</v>
      </c>
      <c r="M344" s="656" t="s">
        <v>6556</v>
      </c>
      <c r="N344" s="8"/>
      <c r="O344" s="426"/>
      <c r="P344" s="423"/>
      <c r="Q344" s="439">
        <v>3100</v>
      </c>
      <c r="R344" s="656" t="s">
        <v>1015</v>
      </c>
      <c r="S344" s="656" t="s">
        <v>1015</v>
      </c>
      <c r="T344" s="448"/>
      <c r="U344" s="548" t="s">
        <v>3735</v>
      </c>
      <c r="V344" s="530"/>
      <c r="W344" s="609" t="s">
        <v>6418</v>
      </c>
      <c r="X344" s="169"/>
      <c r="Y344" s="71" t="s">
        <v>254</v>
      </c>
      <c r="Z344" s="656" t="s">
        <v>6596</v>
      </c>
      <c r="AA344" s="658">
        <f t="shared" si="54"/>
        <v>0</v>
      </c>
      <c r="AB344" s="145">
        <f t="shared" si="55"/>
        <v>0</v>
      </c>
      <c r="AC344" s="257">
        <f t="shared" si="56"/>
        <v>0</v>
      </c>
      <c r="AD344" s="142">
        <f t="shared" si="57"/>
        <v>0</v>
      </c>
      <c r="AE344" s="143">
        <f t="shared" si="58"/>
        <v>0</v>
      </c>
      <c r="AF344" s="144" t="str">
        <f t="shared" si="59"/>
        <v/>
      </c>
      <c r="AG344" s="144" t="str">
        <f t="shared" si="60"/>
        <v/>
      </c>
      <c r="AH344" s="144" t="str">
        <f t="shared" si="61"/>
        <v/>
      </c>
      <c r="AI344" s="569">
        <f t="shared" si="62"/>
        <v>0</v>
      </c>
      <c r="AK344" s="18"/>
      <c r="AL344" s="666"/>
      <c r="AM344" s="659"/>
      <c r="AN344" s="659"/>
      <c r="AO344" s="84"/>
    </row>
    <row r="345" spans="1:41">
      <c r="A345" s="573"/>
      <c r="B345" s="13">
        <v>53</v>
      </c>
      <c r="C345" s="341" t="s">
        <v>1935</v>
      </c>
      <c r="D345" s="341" t="s">
        <v>1936</v>
      </c>
      <c r="E345" s="379" t="s">
        <v>97</v>
      </c>
      <c r="F345" s="8">
        <v>1</v>
      </c>
      <c r="G345" s="8"/>
      <c r="H345" s="414">
        <v>2652</v>
      </c>
      <c r="I345" s="407">
        <f t="shared" si="63"/>
        <v>2652</v>
      </c>
      <c r="J345" s="255">
        <f t="shared" ref="J345:J407" si="64">(I345/$J$19)</f>
        <v>102</v>
      </c>
      <c r="K345" s="8"/>
      <c r="L345" s="655" t="s">
        <v>3714</v>
      </c>
      <c r="M345" s="656" t="s">
        <v>6556</v>
      </c>
      <c r="N345" s="8"/>
      <c r="O345" s="426"/>
      <c r="P345" s="423"/>
      <c r="Q345" s="439">
        <v>8200</v>
      </c>
      <c r="R345" s="656" t="s">
        <v>1015</v>
      </c>
      <c r="S345" s="656" t="s">
        <v>1015</v>
      </c>
      <c r="T345" s="448"/>
      <c r="U345" s="548" t="s">
        <v>3737</v>
      </c>
      <c r="V345" s="530"/>
      <c r="W345" s="609" t="s">
        <v>6419</v>
      </c>
      <c r="X345" s="169"/>
      <c r="Y345" s="71" t="s">
        <v>1012</v>
      </c>
      <c r="Z345" s="656" t="s">
        <v>6596</v>
      </c>
      <c r="AA345" s="658">
        <f t="shared" ref="AA345:AA407" si="65">(X345*F345*I345)</f>
        <v>0</v>
      </c>
      <c r="AB345" s="145">
        <f t="shared" ref="AB345:AB407" si="66">(AA345*1.21)</f>
        <v>0</v>
      </c>
      <c r="AC345" s="257">
        <f t="shared" ref="AC345:AC407" si="67">(X345*J345*F345)</f>
        <v>0</v>
      </c>
      <c r="AD345" s="142">
        <f t="shared" ref="AD345:AD407" si="68">(X345*Q345/1000)</f>
        <v>0</v>
      </c>
      <c r="AE345" s="143">
        <f t="shared" ref="AE345:AE407" si="69">(X345*O345)</f>
        <v>0</v>
      </c>
      <c r="AF345" s="144" t="str">
        <f t="shared" ref="AF345:AF407" si="70">IF(N345="1.1G",(P345/1000)*X345,"")</f>
        <v/>
      </c>
      <c r="AG345" s="144" t="str">
        <f t="shared" ref="AG345:AG407" si="71">IF(N345="1.3G",(P345/1000)*X345,"")</f>
        <v/>
      </c>
      <c r="AH345" s="144" t="str">
        <f t="shared" ref="AH345:AH407" si="72">IF(N345="1.4G",(P345/1000)*X345,"")</f>
        <v/>
      </c>
      <c r="AI345" s="569">
        <f t="shared" ref="AI345:AI407" si="73">SUM(AF345:AH345)</f>
        <v>0</v>
      </c>
      <c r="AK345" s="18"/>
      <c r="AL345" s="666"/>
      <c r="AM345" s="659"/>
      <c r="AN345" s="659"/>
      <c r="AO345" s="84"/>
    </row>
    <row r="346" spans="1:41">
      <c r="A346" s="573"/>
      <c r="B346" s="13">
        <v>53</v>
      </c>
      <c r="C346" s="341" t="s">
        <v>1937</v>
      </c>
      <c r="D346" s="341" t="s">
        <v>1938</v>
      </c>
      <c r="E346" s="379" t="s">
        <v>97</v>
      </c>
      <c r="F346" s="8">
        <v>1</v>
      </c>
      <c r="G346" s="8"/>
      <c r="H346" s="414">
        <v>2652</v>
      </c>
      <c r="I346" s="407">
        <f t="shared" si="63"/>
        <v>2652</v>
      </c>
      <c r="J346" s="255">
        <f t="shared" si="64"/>
        <v>102</v>
      </c>
      <c r="K346" s="8"/>
      <c r="L346" s="655" t="s">
        <v>3714</v>
      </c>
      <c r="M346" s="656" t="s">
        <v>6556</v>
      </c>
      <c r="N346" s="8"/>
      <c r="O346" s="426"/>
      <c r="P346" s="423"/>
      <c r="Q346" s="439">
        <v>8200</v>
      </c>
      <c r="R346" s="656" t="s">
        <v>1015</v>
      </c>
      <c r="S346" s="656" t="s">
        <v>1015</v>
      </c>
      <c r="T346" s="448"/>
      <c r="U346" s="550" t="s">
        <v>3739</v>
      </c>
      <c r="V346" s="530"/>
      <c r="W346" s="609" t="s">
        <v>6419</v>
      </c>
      <c r="X346" s="169"/>
      <c r="Y346" s="71" t="s">
        <v>1011</v>
      </c>
      <c r="Z346" s="656" t="s">
        <v>6596</v>
      </c>
      <c r="AA346" s="658">
        <f t="shared" si="65"/>
        <v>0</v>
      </c>
      <c r="AB346" s="145">
        <f t="shared" si="66"/>
        <v>0</v>
      </c>
      <c r="AC346" s="257">
        <f t="shared" si="67"/>
        <v>0</v>
      </c>
      <c r="AD346" s="142">
        <f t="shared" si="68"/>
        <v>0</v>
      </c>
      <c r="AE346" s="143">
        <f t="shared" si="69"/>
        <v>0</v>
      </c>
      <c r="AF346" s="144" t="str">
        <f t="shared" si="70"/>
        <v/>
      </c>
      <c r="AG346" s="144" t="str">
        <f t="shared" si="71"/>
        <v/>
      </c>
      <c r="AH346" s="144" t="str">
        <f t="shared" si="72"/>
        <v/>
      </c>
      <c r="AI346" s="569">
        <f t="shared" si="73"/>
        <v>0</v>
      </c>
      <c r="AK346" s="18"/>
      <c r="AL346" s="672"/>
      <c r="AM346" s="659"/>
      <c r="AN346" s="659"/>
      <c r="AO346" s="84"/>
    </row>
    <row r="347" spans="1:41">
      <c r="B347" s="13">
        <v>54</v>
      </c>
      <c r="C347" s="347" t="s">
        <v>1939</v>
      </c>
      <c r="D347" s="347" t="s">
        <v>1940</v>
      </c>
      <c r="E347" s="379" t="s">
        <v>97</v>
      </c>
      <c r="F347" s="8">
        <v>1</v>
      </c>
      <c r="G347" s="8"/>
      <c r="H347" s="414">
        <v>15</v>
      </c>
      <c r="I347" s="407">
        <f t="shared" si="63"/>
        <v>15</v>
      </c>
      <c r="J347" s="255">
        <f t="shared" si="64"/>
        <v>0.57692307692307687</v>
      </c>
      <c r="K347" s="8"/>
      <c r="L347" s="655" t="s">
        <v>3714</v>
      </c>
      <c r="M347" s="656" t="s">
        <v>6556</v>
      </c>
      <c r="N347" s="8"/>
      <c r="O347" s="426"/>
      <c r="P347" s="423"/>
      <c r="Q347" s="439"/>
      <c r="R347" s="656" t="s">
        <v>1015</v>
      </c>
      <c r="S347" s="656" t="s">
        <v>1015</v>
      </c>
      <c r="T347" s="447"/>
      <c r="U347" s="558" t="s">
        <v>3740</v>
      </c>
      <c r="V347" s="534"/>
      <c r="W347" s="614" t="s">
        <v>6420</v>
      </c>
      <c r="X347" s="169"/>
      <c r="Y347" s="71" t="s">
        <v>1011</v>
      </c>
      <c r="Z347" s="656" t="s">
        <v>6596</v>
      </c>
      <c r="AA347" s="658">
        <f t="shared" si="65"/>
        <v>0</v>
      </c>
      <c r="AB347" s="145">
        <f t="shared" si="66"/>
        <v>0</v>
      </c>
      <c r="AC347" s="257">
        <f t="shared" si="67"/>
        <v>0</v>
      </c>
      <c r="AD347" s="142">
        <f t="shared" si="68"/>
        <v>0</v>
      </c>
      <c r="AE347" s="143">
        <f t="shared" si="69"/>
        <v>0</v>
      </c>
      <c r="AF347" s="144" t="str">
        <f t="shared" si="70"/>
        <v/>
      </c>
      <c r="AG347" s="144" t="str">
        <f t="shared" si="71"/>
        <v/>
      </c>
      <c r="AH347" s="144" t="str">
        <f t="shared" si="72"/>
        <v/>
      </c>
      <c r="AI347" s="569">
        <f t="shared" si="73"/>
        <v>0</v>
      </c>
      <c r="AK347" s="18"/>
      <c r="AL347" s="666"/>
      <c r="AM347" s="659"/>
      <c r="AN347" s="659"/>
      <c r="AO347" s="84"/>
    </row>
    <row r="348" spans="1:41">
      <c r="B348" s="13">
        <v>54</v>
      </c>
      <c r="C348" s="347" t="s">
        <v>1941</v>
      </c>
      <c r="D348" s="347" t="s">
        <v>1940</v>
      </c>
      <c r="E348" s="393" t="s">
        <v>97</v>
      </c>
      <c r="F348" s="8">
        <v>1</v>
      </c>
      <c r="G348" s="8"/>
      <c r="H348" s="414">
        <v>15</v>
      </c>
      <c r="I348" s="407">
        <f t="shared" si="63"/>
        <v>15</v>
      </c>
      <c r="J348" s="255">
        <f t="shared" si="64"/>
        <v>0.57692307692307687</v>
      </c>
      <c r="K348" s="8"/>
      <c r="L348" s="655" t="s">
        <v>3714</v>
      </c>
      <c r="M348" s="656" t="s">
        <v>6556</v>
      </c>
      <c r="N348" s="8"/>
      <c r="O348" s="426"/>
      <c r="P348" s="423"/>
      <c r="Q348" s="439"/>
      <c r="R348" s="656" t="s">
        <v>1015</v>
      </c>
      <c r="S348" s="656" t="s">
        <v>1015</v>
      </c>
      <c r="T348" s="447"/>
      <c r="U348" s="558" t="s">
        <v>3742</v>
      </c>
      <c r="V348" s="534"/>
      <c r="W348" s="614" t="s">
        <v>6421</v>
      </c>
      <c r="X348" s="169"/>
      <c r="Y348" s="71" t="s">
        <v>1011</v>
      </c>
      <c r="Z348" s="656" t="s">
        <v>6596</v>
      </c>
      <c r="AA348" s="658">
        <f t="shared" si="65"/>
        <v>0</v>
      </c>
      <c r="AB348" s="145">
        <f t="shared" si="66"/>
        <v>0</v>
      </c>
      <c r="AC348" s="257">
        <f t="shared" si="67"/>
        <v>0</v>
      </c>
      <c r="AD348" s="142">
        <f t="shared" si="68"/>
        <v>0</v>
      </c>
      <c r="AE348" s="143">
        <f t="shared" si="69"/>
        <v>0</v>
      </c>
      <c r="AF348" s="144" t="str">
        <f t="shared" si="70"/>
        <v/>
      </c>
      <c r="AG348" s="144" t="str">
        <f t="shared" si="71"/>
        <v/>
      </c>
      <c r="AH348" s="144" t="str">
        <f t="shared" si="72"/>
        <v/>
      </c>
      <c r="AI348" s="569">
        <f t="shared" si="73"/>
        <v>0</v>
      </c>
      <c r="AK348" s="18"/>
      <c r="AL348" s="191"/>
      <c r="AM348" s="659"/>
      <c r="AN348" s="659"/>
      <c r="AO348" s="84"/>
    </row>
    <row r="349" spans="1:41">
      <c r="B349" s="13">
        <v>55</v>
      </c>
      <c r="C349" s="347" t="s">
        <v>1942</v>
      </c>
      <c r="D349" s="347" t="s">
        <v>1943</v>
      </c>
      <c r="E349" s="393" t="s">
        <v>97</v>
      </c>
      <c r="F349" s="8">
        <v>1</v>
      </c>
      <c r="G349" s="8"/>
      <c r="H349" s="414">
        <v>15</v>
      </c>
      <c r="I349" s="407">
        <f t="shared" si="63"/>
        <v>15</v>
      </c>
      <c r="J349" s="255">
        <f t="shared" si="64"/>
        <v>0.57692307692307687</v>
      </c>
      <c r="K349" s="8"/>
      <c r="L349" s="655" t="s">
        <v>3714</v>
      </c>
      <c r="M349" s="656" t="s">
        <v>6556</v>
      </c>
      <c r="N349" s="8"/>
      <c r="O349" s="426"/>
      <c r="P349" s="423"/>
      <c r="Q349" s="439"/>
      <c r="R349" s="656" t="s">
        <v>1015</v>
      </c>
      <c r="S349" s="656" t="s">
        <v>1015</v>
      </c>
      <c r="T349" s="447"/>
      <c r="U349" s="558" t="s">
        <v>3744</v>
      </c>
      <c r="V349" s="534"/>
      <c r="W349" s="614" t="s">
        <v>6420</v>
      </c>
      <c r="X349" s="169"/>
      <c r="Y349" s="71" t="s">
        <v>1011</v>
      </c>
      <c r="Z349" s="656" t="s">
        <v>6596</v>
      </c>
      <c r="AA349" s="658">
        <f t="shared" si="65"/>
        <v>0</v>
      </c>
      <c r="AB349" s="145">
        <f t="shared" si="66"/>
        <v>0</v>
      </c>
      <c r="AC349" s="257">
        <f t="shared" si="67"/>
        <v>0</v>
      </c>
      <c r="AD349" s="142">
        <f t="shared" si="68"/>
        <v>0</v>
      </c>
      <c r="AE349" s="143">
        <f t="shared" si="69"/>
        <v>0</v>
      </c>
      <c r="AF349" s="144" t="str">
        <f t="shared" si="70"/>
        <v/>
      </c>
      <c r="AG349" s="144" t="str">
        <f t="shared" si="71"/>
        <v/>
      </c>
      <c r="AH349" s="144" t="str">
        <f t="shared" si="72"/>
        <v/>
      </c>
      <c r="AI349" s="569">
        <f t="shared" si="73"/>
        <v>0</v>
      </c>
      <c r="AK349" s="18"/>
      <c r="AL349" s="666"/>
      <c r="AM349" s="659"/>
      <c r="AN349" s="662"/>
      <c r="AO349" s="84"/>
    </row>
    <row r="350" spans="1:41">
      <c r="B350" s="13">
        <v>55</v>
      </c>
      <c r="C350" s="347" t="s">
        <v>1944</v>
      </c>
      <c r="D350" s="347" t="s">
        <v>1943</v>
      </c>
      <c r="E350" s="393" t="s">
        <v>97</v>
      </c>
      <c r="F350" s="8">
        <v>1</v>
      </c>
      <c r="G350" s="8"/>
      <c r="H350" s="414">
        <v>15</v>
      </c>
      <c r="I350" s="407">
        <f t="shared" si="63"/>
        <v>15</v>
      </c>
      <c r="J350" s="255">
        <f t="shared" si="64"/>
        <v>0.57692307692307687</v>
      </c>
      <c r="K350" s="8"/>
      <c r="L350" s="655" t="s">
        <v>3714</v>
      </c>
      <c r="M350" s="656" t="s">
        <v>6556</v>
      </c>
      <c r="N350" s="8"/>
      <c r="O350" s="426"/>
      <c r="P350" s="423"/>
      <c r="Q350" s="439"/>
      <c r="R350" s="656" t="s">
        <v>1015</v>
      </c>
      <c r="S350" s="656" t="s">
        <v>1015</v>
      </c>
      <c r="T350" s="447"/>
      <c r="U350" s="558" t="s">
        <v>3745</v>
      </c>
      <c r="V350" s="534"/>
      <c r="W350" s="614" t="s">
        <v>6421</v>
      </c>
      <c r="X350" s="169"/>
      <c r="Y350" s="71" t="s">
        <v>1011</v>
      </c>
      <c r="Z350" s="656" t="s">
        <v>6596</v>
      </c>
      <c r="AA350" s="658">
        <f t="shared" si="65"/>
        <v>0</v>
      </c>
      <c r="AB350" s="145">
        <f t="shared" si="66"/>
        <v>0</v>
      </c>
      <c r="AC350" s="257">
        <f t="shared" si="67"/>
        <v>0</v>
      </c>
      <c r="AD350" s="142">
        <f t="shared" si="68"/>
        <v>0</v>
      </c>
      <c r="AE350" s="143">
        <f t="shared" si="69"/>
        <v>0</v>
      </c>
      <c r="AF350" s="144" t="str">
        <f t="shared" si="70"/>
        <v/>
      </c>
      <c r="AG350" s="144" t="str">
        <f t="shared" si="71"/>
        <v/>
      </c>
      <c r="AH350" s="144" t="str">
        <f t="shared" si="72"/>
        <v/>
      </c>
      <c r="AI350" s="569">
        <f t="shared" si="73"/>
        <v>0</v>
      </c>
      <c r="AK350" s="18"/>
      <c r="AL350" s="666"/>
      <c r="AM350" s="659"/>
      <c r="AN350" s="662"/>
      <c r="AO350" s="84"/>
    </row>
    <row r="351" spans="1:41">
      <c r="B351" s="13"/>
      <c r="C351" s="347" t="s">
        <v>1945</v>
      </c>
      <c r="D351" s="347" t="s">
        <v>1946</v>
      </c>
      <c r="E351" s="393" t="s">
        <v>97</v>
      </c>
      <c r="F351" s="8">
        <v>1</v>
      </c>
      <c r="G351" s="8"/>
      <c r="H351" s="414">
        <v>17</v>
      </c>
      <c r="I351" s="407">
        <f t="shared" si="63"/>
        <v>17</v>
      </c>
      <c r="J351" s="255">
        <f t="shared" si="64"/>
        <v>0.65384615384615385</v>
      </c>
      <c r="K351" s="8"/>
      <c r="L351" s="655" t="s">
        <v>3714</v>
      </c>
      <c r="M351" s="656" t="s">
        <v>6556</v>
      </c>
      <c r="N351" s="8"/>
      <c r="O351" s="426"/>
      <c r="P351" s="423"/>
      <c r="Q351" s="439"/>
      <c r="R351" s="656" t="s">
        <v>1015</v>
      </c>
      <c r="S351" s="656" t="s">
        <v>1015</v>
      </c>
      <c r="T351" s="447"/>
      <c r="U351" s="559" t="s">
        <v>3746</v>
      </c>
      <c r="V351" s="530"/>
      <c r="W351" s="614" t="s">
        <v>6420</v>
      </c>
      <c r="X351" s="169"/>
      <c r="Y351" s="71" t="s">
        <v>1011</v>
      </c>
      <c r="Z351" s="656" t="s">
        <v>6596</v>
      </c>
      <c r="AA351" s="658">
        <f t="shared" si="65"/>
        <v>0</v>
      </c>
      <c r="AB351" s="145">
        <f t="shared" si="66"/>
        <v>0</v>
      </c>
      <c r="AC351" s="257">
        <f t="shared" si="67"/>
        <v>0</v>
      </c>
      <c r="AD351" s="142">
        <f t="shared" si="68"/>
        <v>0</v>
      </c>
      <c r="AE351" s="143">
        <f t="shared" si="69"/>
        <v>0</v>
      </c>
      <c r="AF351" s="144" t="str">
        <f t="shared" si="70"/>
        <v/>
      </c>
      <c r="AG351" s="144" t="str">
        <f t="shared" si="71"/>
        <v/>
      </c>
      <c r="AH351" s="144" t="str">
        <f t="shared" si="72"/>
        <v/>
      </c>
      <c r="AI351" s="569">
        <f t="shared" si="73"/>
        <v>0</v>
      </c>
      <c r="AK351" s="18"/>
      <c r="AL351" s="191"/>
      <c r="AM351" s="659"/>
      <c r="AN351" s="662"/>
      <c r="AO351" s="84"/>
    </row>
    <row r="352" spans="1:41">
      <c r="B352" s="13"/>
      <c r="C352" s="341" t="s">
        <v>1947</v>
      </c>
      <c r="D352" s="341" t="s">
        <v>1948</v>
      </c>
      <c r="E352" s="379" t="s">
        <v>1949</v>
      </c>
      <c r="F352" s="8">
        <v>1</v>
      </c>
      <c r="G352" s="8"/>
      <c r="H352" s="414">
        <v>880</v>
      </c>
      <c r="I352" s="407">
        <f t="shared" si="63"/>
        <v>880</v>
      </c>
      <c r="J352" s="255">
        <f t="shared" si="64"/>
        <v>33.846153846153847</v>
      </c>
      <c r="K352" s="8"/>
      <c r="L352" s="655" t="s">
        <v>3714</v>
      </c>
      <c r="M352" s="656" t="s">
        <v>6556</v>
      </c>
      <c r="N352" s="8" t="s">
        <v>3747</v>
      </c>
      <c r="O352" s="426"/>
      <c r="P352" s="423"/>
      <c r="Q352" s="439">
        <v>432</v>
      </c>
      <c r="R352" s="656" t="s">
        <v>6588</v>
      </c>
      <c r="S352" s="656" t="s">
        <v>1015</v>
      </c>
      <c r="T352" s="448"/>
      <c r="U352" s="548" t="s">
        <v>3748</v>
      </c>
      <c r="V352" s="530"/>
      <c r="W352" s="609" t="s">
        <v>6422</v>
      </c>
      <c r="X352" s="169"/>
      <c r="Y352" s="71" t="s">
        <v>1011</v>
      </c>
      <c r="Z352" s="656" t="s">
        <v>6578</v>
      </c>
      <c r="AA352" s="658">
        <f t="shared" si="65"/>
        <v>0</v>
      </c>
      <c r="AB352" s="145">
        <f t="shared" si="66"/>
        <v>0</v>
      </c>
      <c r="AC352" s="257">
        <f t="shared" si="67"/>
        <v>0</v>
      </c>
      <c r="AD352" s="142">
        <f t="shared" si="68"/>
        <v>0</v>
      </c>
      <c r="AE352" s="143">
        <f t="shared" si="69"/>
        <v>0</v>
      </c>
      <c r="AF352" s="144" t="str">
        <f t="shared" si="70"/>
        <v/>
      </c>
      <c r="AG352" s="144" t="str">
        <f t="shared" si="71"/>
        <v/>
      </c>
      <c r="AH352" s="144" t="str">
        <f t="shared" si="72"/>
        <v/>
      </c>
      <c r="AI352" s="569">
        <f t="shared" si="73"/>
        <v>0</v>
      </c>
      <c r="AK352" s="18"/>
      <c r="AL352" s="191"/>
      <c r="AM352" s="659"/>
      <c r="AN352" s="662"/>
      <c r="AO352" s="84"/>
    </row>
    <row r="353" spans="1:41">
      <c r="A353" s="573"/>
      <c r="B353" s="13"/>
      <c r="C353" s="353" t="s">
        <v>1950</v>
      </c>
      <c r="D353" s="341" t="s">
        <v>1951</v>
      </c>
      <c r="E353" s="379" t="s">
        <v>97</v>
      </c>
      <c r="F353" s="8">
        <v>1</v>
      </c>
      <c r="G353" s="232"/>
      <c r="H353" s="414">
        <v>75</v>
      </c>
      <c r="I353" s="407">
        <f t="shared" si="63"/>
        <v>75</v>
      </c>
      <c r="J353" s="255">
        <f t="shared" si="64"/>
        <v>2.8846153846153846</v>
      </c>
      <c r="K353" s="8"/>
      <c r="L353" s="655" t="s">
        <v>3714</v>
      </c>
      <c r="M353" s="656" t="s">
        <v>6556</v>
      </c>
      <c r="N353" s="8"/>
      <c r="O353" s="426"/>
      <c r="P353" s="423"/>
      <c r="Q353" s="439"/>
      <c r="R353" s="656" t="s">
        <v>6589</v>
      </c>
      <c r="S353" s="656" t="s">
        <v>1015</v>
      </c>
      <c r="T353" s="448"/>
      <c r="U353" s="548" t="s">
        <v>5368</v>
      </c>
      <c r="V353" s="514" t="s">
        <v>3750</v>
      </c>
      <c r="W353" s="594" t="s">
        <v>6423</v>
      </c>
      <c r="X353" s="169"/>
      <c r="Y353" s="71" t="s">
        <v>1011</v>
      </c>
      <c r="Z353" s="656" t="s">
        <v>6578</v>
      </c>
      <c r="AA353" s="658">
        <f t="shared" si="65"/>
        <v>0</v>
      </c>
      <c r="AB353" s="145">
        <f t="shared" si="66"/>
        <v>0</v>
      </c>
      <c r="AC353" s="257">
        <f t="shared" si="67"/>
        <v>0</v>
      </c>
      <c r="AD353" s="142">
        <f t="shared" si="68"/>
        <v>0</v>
      </c>
      <c r="AE353" s="143">
        <f t="shared" si="69"/>
        <v>0</v>
      </c>
      <c r="AF353" s="144" t="str">
        <f t="shared" si="70"/>
        <v/>
      </c>
      <c r="AG353" s="144" t="str">
        <f t="shared" si="71"/>
        <v/>
      </c>
      <c r="AH353" s="144" t="str">
        <f t="shared" si="72"/>
        <v/>
      </c>
      <c r="AI353" s="569">
        <f t="shared" si="73"/>
        <v>0</v>
      </c>
      <c r="AK353" s="664"/>
      <c r="AL353" s="191"/>
      <c r="AM353" s="659"/>
      <c r="AN353" s="662"/>
      <c r="AO353" s="84"/>
    </row>
    <row r="354" spans="1:41">
      <c r="A354" s="573"/>
      <c r="B354" s="13"/>
      <c r="C354" s="341" t="s">
        <v>1952</v>
      </c>
      <c r="D354" s="341" t="s">
        <v>1953</v>
      </c>
      <c r="E354" s="379" t="s">
        <v>97</v>
      </c>
      <c r="F354" s="8">
        <v>1</v>
      </c>
      <c r="G354" s="136"/>
      <c r="H354" s="414">
        <v>5</v>
      </c>
      <c r="I354" s="407">
        <f t="shared" si="63"/>
        <v>5</v>
      </c>
      <c r="J354" s="255">
        <f t="shared" si="64"/>
        <v>0.19230769230769232</v>
      </c>
      <c r="K354" s="8"/>
      <c r="L354" s="655" t="s">
        <v>3714</v>
      </c>
      <c r="M354" s="656" t="s">
        <v>6556</v>
      </c>
      <c r="N354" s="8"/>
      <c r="O354" s="426"/>
      <c r="P354" s="423"/>
      <c r="Q354" s="439"/>
      <c r="R354" s="656" t="s">
        <v>1015</v>
      </c>
      <c r="S354" s="656" t="s">
        <v>1015</v>
      </c>
      <c r="T354" s="448"/>
      <c r="U354" s="548" t="s">
        <v>3751</v>
      </c>
      <c r="V354" s="530"/>
      <c r="W354" s="609" t="s">
        <v>6424</v>
      </c>
      <c r="X354" s="169"/>
      <c r="Y354" s="71" t="s">
        <v>1011</v>
      </c>
      <c r="Z354" s="656" t="s">
        <v>6596</v>
      </c>
      <c r="AA354" s="658">
        <f t="shared" si="65"/>
        <v>0</v>
      </c>
      <c r="AB354" s="145">
        <f t="shared" si="66"/>
        <v>0</v>
      </c>
      <c r="AC354" s="257">
        <f t="shared" si="67"/>
        <v>0</v>
      </c>
      <c r="AD354" s="142">
        <f t="shared" si="68"/>
        <v>0</v>
      </c>
      <c r="AE354" s="143">
        <f t="shared" si="69"/>
        <v>0</v>
      </c>
      <c r="AF354" s="144" t="str">
        <f t="shared" si="70"/>
        <v/>
      </c>
      <c r="AG354" s="144" t="str">
        <f t="shared" si="71"/>
        <v/>
      </c>
      <c r="AH354" s="144" t="str">
        <f t="shared" si="72"/>
        <v/>
      </c>
      <c r="AI354" s="569">
        <f t="shared" si="73"/>
        <v>0</v>
      </c>
      <c r="AK354" s="664"/>
      <c r="AL354" s="666"/>
      <c r="AM354" s="659"/>
      <c r="AN354" s="662"/>
      <c r="AO354" s="84"/>
    </row>
    <row r="355" spans="1:41">
      <c r="B355" s="13">
        <v>209</v>
      </c>
      <c r="C355" s="341" t="s">
        <v>1954</v>
      </c>
      <c r="D355" s="341" t="s">
        <v>1955</v>
      </c>
      <c r="E355" s="379" t="s">
        <v>97</v>
      </c>
      <c r="F355" s="8">
        <v>1</v>
      </c>
      <c r="G355" s="239"/>
      <c r="H355" s="414">
        <v>6</v>
      </c>
      <c r="I355" s="407">
        <f t="shared" si="63"/>
        <v>6</v>
      </c>
      <c r="J355" s="255">
        <f t="shared" si="64"/>
        <v>0.23076923076923078</v>
      </c>
      <c r="K355" s="8"/>
      <c r="L355" s="655" t="s">
        <v>3714</v>
      </c>
      <c r="M355" s="656" t="s">
        <v>6556</v>
      </c>
      <c r="N355" s="8"/>
      <c r="O355" s="426"/>
      <c r="P355" s="423"/>
      <c r="Q355" s="439"/>
      <c r="R355" s="656" t="s">
        <v>1015</v>
      </c>
      <c r="S355" s="656" t="s">
        <v>1015</v>
      </c>
      <c r="T355" s="448"/>
      <c r="U355" s="548" t="s">
        <v>3753</v>
      </c>
      <c r="V355" s="530"/>
      <c r="W355" s="609" t="s">
        <v>6425</v>
      </c>
      <c r="X355" s="169"/>
      <c r="Y355" s="71" t="s">
        <v>1011</v>
      </c>
      <c r="Z355" s="656" t="s">
        <v>6596</v>
      </c>
      <c r="AA355" s="658">
        <f t="shared" si="65"/>
        <v>0</v>
      </c>
      <c r="AB355" s="145">
        <f t="shared" si="66"/>
        <v>0</v>
      </c>
      <c r="AC355" s="257">
        <f t="shared" si="67"/>
        <v>0</v>
      </c>
      <c r="AD355" s="142">
        <f t="shared" si="68"/>
        <v>0</v>
      </c>
      <c r="AE355" s="143">
        <f t="shared" si="69"/>
        <v>0</v>
      </c>
      <c r="AF355" s="144" t="str">
        <f t="shared" si="70"/>
        <v/>
      </c>
      <c r="AG355" s="144" t="str">
        <f t="shared" si="71"/>
        <v/>
      </c>
      <c r="AH355" s="144" t="str">
        <f t="shared" si="72"/>
        <v/>
      </c>
      <c r="AI355" s="569">
        <f t="shared" si="73"/>
        <v>0</v>
      </c>
      <c r="AK355" s="664"/>
      <c r="AL355" s="191"/>
      <c r="AM355" s="659"/>
      <c r="AN355" s="662"/>
      <c r="AO355" s="84"/>
    </row>
    <row r="356" spans="1:41">
      <c r="A356" s="573"/>
      <c r="B356" s="13">
        <v>209</v>
      </c>
      <c r="C356" s="353" t="s">
        <v>1800</v>
      </c>
      <c r="D356" s="341" t="s">
        <v>1956</v>
      </c>
      <c r="E356" s="379" t="s">
        <v>97</v>
      </c>
      <c r="F356" s="8">
        <v>1</v>
      </c>
      <c r="G356" s="136"/>
      <c r="H356" s="414">
        <v>9</v>
      </c>
      <c r="I356" s="407">
        <f t="shared" si="63"/>
        <v>9</v>
      </c>
      <c r="J356" s="255">
        <f t="shared" si="64"/>
        <v>0.34615384615384615</v>
      </c>
      <c r="K356" s="8"/>
      <c r="L356" s="655" t="s">
        <v>3714</v>
      </c>
      <c r="M356" s="656" t="s">
        <v>6556</v>
      </c>
      <c r="N356" s="8"/>
      <c r="O356" s="426"/>
      <c r="P356" s="423"/>
      <c r="Q356" s="439"/>
      <c r="R356" s="656" t="s">
        <v>1015</v>
      </c>
      <c r="S356" s="656" t="s">
        <v>1015</v>
      </c>
      <c r="T356" s="448"/>
      <c r="U356" s="548" t="s">
        <v>5369</v>
      </c>
      <c r="V356" s="530"/>
      <c r="W356" s="609" t="s">
        <v>6426</v>
      </c>
      <c r="X356" s="169"/>
      <c r="Y356" s="71" t="s">
        <v>1011</v>
      </c>
      <c r="Z356" s="656" t="s">
        <v>6596</v>
      </c>
      <c r="AA356" s="658">
        <f t="shared" si="65"/>
        <v>0</v>
      </c>
      <c r="AB356" s="145">
        <f t="shared" si="66"/>
        <v>0</v>
      </c>
      <c r="AC356" s="257">
        <f t="shared" si="67"/>
        <v>0</v>
      </c>
      <c r="AD356" s="142">
        <f t="shared" si="68"/>
        <v>0</v>
      </c>
      <c r="AE356" s="143">
        <f t="shared" si="69"/>
        <v>0</v>
      </c>
      <c r="AF356" s="144" t="str">
        <f t="shared" si="70"/>
        <v/>
      </c>
      <c r="AG356" s="144" t="str">
        <f t="shared" si="71"/>
        <v/>
      </c>
      <c r="AH356" s="144" t="str">
        <f t="shared" si="72"/>
        <v/>
      </c>
      <c r="AI356" s="569">
        <f t="shared" si="73"/>
        <v>0</v>
      </c>
      <c r="AK356" s="664"/>
      <c r="AL356" s="191"/>
      <c r="AM356" s="659"/>
      <c r="AN356" s="662"/>
      <c r="AO356" s="84"/>
    </row>
    <row r="357" spans="1:41">
      <c r="A357" s="335"/>
      <c r="B357" s="335"/>
      <c r="C357" s="365" t="s">
        <v>1957</v>
      </c>
      <c r="D357" s="364" t="s">
        <v>1958</v>
      </c>
      <c r="E357" s="379" t="s">
        <v>97</v>
      </c>
      <c r="F357" s="402">
        <v>1</v>
      </c>
      <c r="G357" s="239"/>
      <c r="H357" s="407">
        <v>119</v>
      </c>
      <c r="I357" s="407">
        <f t="shared" si="63"/>
        <v>119</v>
      </c>
      <c r="J357" s="255">
        <f t="shared" si="64"/>
        <v>4.5769230769230766</v>
      </c>
      <c r="K357" s="8"/>
      <c r="L357" s="655" t="s">
        <v>3714</v>
      </c>
      <c r="M357" s="656" t="s">
        <v>6556</v>
      </c>
      <c r="N357" s="8"/>
      <c r="O357" s="8"/>
      <c r="P357" s="402"/>
      <c r="Q357" s="402">
        <v>438</v>
      </c>
      <c r="R357" s="656" t="s">
        <v>1015</v>
      </c>
      <c r="S357" s="656" t="s">
        <v>1015</v>
      </c>
      <c r="T357" s="364"/>
      <c r="U357" s="548" t="s">
        <v>5370</v>
      </c>
      <c r="V357" s="510" t="s">
        <v>5371</v>
      </c>
      <c r="W357" s="594" t="s">
        <v>6427</v>
      </c>
      <c r="X357" s="169"/>
      <c r="Y357" s="71" t="s">
        <v>1011</v>
      </c>
      <c r="Z357" s="656" t="s">
        <v>6596</v>
      </c>
      <c r="AA357" s="658">
        <f t="shared" si="65"/>
        <v>0</v>
      </c>
      <c r="AB357" s="145">
        <f t="shared" si="66"/>
        <v>0</v>
      </c>
      <c r="AC357" s="257">
        <f t="shared" si="67"/>
        <v>0</v>
      </c>
      <c r="AD357" s="142">
        <f t="shared" si="68"/>
        <v>0</v>
      </c>
      <c r="AE357" s="143">
        <f t="shared" si="69"/>
        <v>0</v>
      </c>
      <c r="AF357" s="144" t="str">
        <f t="shared" si="70"/>
        <v/>
      </c>
      <c r="AG357" s="144" t="str">
        <f t="shared" si="71"/>
        <v/>
      </c>
      <c r="AH357" s="144" t="str">
        <f t="shared" si="72"/>
        <v/>
      </c>
      <c r="AI357" s="569">
        <f t="shared" si="73"/>
        <v>0</v>
      </c>
      <c r="AK357" s="665"/>
      <c r="AL357" s="191"/>
      <c r="AM357" s="659"/>
      <c r="AN357" s="662"/>
      <c r="AO357" s="84"/>
    </row>
    <row r="358" spans="1:41">
      <c r="C358" s="364" t="s">
        <v>1959</v>
      </c>
      <c r="D358" s="364" t="s">
        <v>1960</v>
      </c>
      <c r="E358" s="379" t="s">
        <v>97</v>
      </c>
      <c r="F358" s="402">
        <v>1</v>
      </c>
      <c r="G358" s="136"/>
      <c r="H358" s="409">
        <v>125</v>
      </c>
      <c r="I358" s="407">
        <f t="shared" si="63"/>
        <v>125</v>
      </c>
      <c r="J358" s="255">
        <f t="shared" si="64"/>
        <v>4.8076923076923075</v>
      </c>
      <c r="K358" s="138"/>
      <c r="L358" s="655" t="s">
        <v>3714</v>
      </c>
      <c r="M358" s="656" t="s">
        <v>6556</v>
      </c>
      <c r="N358" s="331"/>
      <c r="O358" s="331"/>
      <c r="P358" s="138"/>
      <c r="Q358" s="402">
        <v>318</v>
      </c>
      <c r="R358" s="656" t="s">
        <v>1015</v>
      </c>
      <c r="S358" s="656" t="s">
        <v>1015</v>
      </c>
      <c r="T358" s="138"/>
      <c r="U358" s="548" t="s">
        <v>3756</v>
      </c>
      <c r="V358" s="138"/>
      <c r="W358" s="594" t="s">
        <v>6428</v>
      </c>
      <c r="X358" s="169"/>
      <c r="Y358" s="71" t="s">
        <v>1011</v>
      </c>
      <c r="Z358" s="656" t="s">
        <v>6596</v>
      </c>
      <c r="AA358" s="658">
        <f t="shared" si="65"/>
        <v>0</v>
      </c>
      <c r="AB358" s="145">
        <f t="shared" si="66"/>
        <v>0</v>
      </c>
      <c r="AC358" s="257">
        <f t="shared" si="67"/>
        <v>0</v>
      </c>
      <c r="AD358" s="142">
        <f t="shared" si="68"/>
        <v>0</v>
      </c>
      <c r="AE358" s="143">
        <f t="shared" si="69"/>
        <v>0</v>
      </c>
      <c r="AF358" s="144" t="str">
        <f t="shared" si="70"/>
        <v/>
      </c>
      <c r="AG358" s="144" t="str">
        <f t="shared" si="71"/>
        <v/>
      </c>
      <c r="AH358" s="144" t="str">
        <f t="shared" si="72"/>
        <v/>
      </c>
      <c r="AI358" s="569">
        <f t="shared" si="73"/>
        <v>0</v>
      </c>
      <c r="AK358" s="664"/>
      <c r="AL358" s="191"/>
      <c r="AM358" s="659"/>
      <c r="AN358" s="662"/>
      <c r="AO358" s="84"/>
    </row>
    <row r="359" spans="1:41">
      <c r="C359" s="364" t="s">
        <v>1961</v>
      </c>
      <c r="D359" s="364" t="s">
        <v>1962</v>
      </c>
      <c r="E359" s="379" t="s">
        <v>97</v>
      </c>
      <c r="F359" s="402">
        <v>1</v>
      </c>
      <c r="G359" s="18"/>
      <c r="H359" s="409">
        <v>95</v>
      </c>
      <c r="I359" s="407">
        <f t="shared" si="63"/>
        <v>95</v>
      </c>
      <c r="J359" s="255">
        <f t="shared" si="64"/>
        <v>3.6538461538461537</v>
      </c>
      <c r="K359" s="138"/>
      <c r="L359" s="655" t="s">
        <v>3714</v>
      </c>
      <c r="M359" s="656" t="s">
        <v>6556</v>
      </c>
      <c r="N359" s="331"/>
      <c r="O359" s="331"/>
      <c r="P359" s="138"/>
      <c r="Q359" s="402">
        <v>34</v>
      </c>
      <c r="R359" s="656" t="s">
        <v>1015</v>
      </c>
      <c r="S359" s="656" t="s">
        <v>1015</v>
      </c>
      <c r="T359" s="138"/>
      <c r="U359" s="548" t="s">
        <v>3758</v>
      </c>
      <c r="V359" s="138"/>
      <c r="W359" s="432" t="s">
        <v>6429</v>
      </c>
      <c r="X359" s="169"/>
      <c r="Y359" s="71" t="s">
        <v>1011</v>
      </c>
      <c r="Z359" s="656" t="s">
        <v>6596</v>
      </c>
      <c r="AA359" s="658">
        <f t="shared" si="65"/>
        <v>0</v>
      </c>
      <c r="AB359" s="145">
        <f t="shared" si="66"/>
        <v>0</v>
      </c>
      <c r="AC359" s="257">
        <f t="shared" si="67"/>
        <v>0</v>
      </c>
      <c r="AD359" s="142">
        <f t="shared" si="68"/>
        <v>0</v>
      </c>
      <c r="AE359" s="143">
        <f t="shared" si="69"/>
        <v>0</v>
      </c>
      <c r="AF359" s="144" t="str">
        <f t="shared" si="70"/>
        <v/>
      </c>
      <c r="AG359" s="144" t="str">
        <f t="shared" si="71"/>
        <v/>
      </c>
      <c r="AH359" s="144" t="str">
        <f t="shared" si="72"/>
        <v/>
      </c>
      <c r="AI359" s="569">
        <f t="shared" si="73"/>
        <v>0</v>
      </c>
      <c r="AK359" s="18"/>
      <c r="AL359" s="666"/>
      <c r="AM359" s="659"/>
      <c r="AN359" s="659"/>
      <c r="AO359" s="84"/>
    </row>
    <row r="360" spans="1:41">
      <c r="C360" s="364" t="s">
        <v>1963</v>
      </c>
      <c r="D360" s="364" t="s">
        <v>1964</v>
      </c>
      <c r="E360" s="379" t="s">
        <v>97</v>
      </c>
      <c r="F360" s="402">
        <v>1</v>
      </c>
      <c r="G360" s="136"/>
      <c r="H360" s="409">
        <v>396</v>
      </c>
      <c r="I360" s="407">
        <f t="shared" si="63"/>
        <v>396</v>
      </c>
      <c r="J360" s="255">
        <f t="shared" si="64"/>
        <v>15.23076923076923</v>
      </c>
      <c r="K360" s="138"/>
      <c r="L360" s="655" t="s">
        <v>3714</v>
      </c>
      <c r="M360" s="656" t="s">
        <v>6556</v>
      </c>
      <c r="N360" s="331"/>
      <c r="O360" s="331"/>
      <c r="P360" s="138"/>
      <c r="Q360" s="402">
        <v>354</v>
      </c>
      <c r="R360" s="656" t="s">
        <v>1015</v>
      </c>
      <c r="S360" s="656" t="s">
        <v>1015</v>
      </c>
      <c r="T360" s="138"/>
      <c r="U360" s="550" t="s">
        <v>3760</v>
      </c>
      <c r="V360" s="138"/>
      <c r="W360" s="594" t="s">
        <v>6430</v>
      </c>
      <c r="X360" s="169"/>
      <c r="Y360" s="71" t="s">
        <v>1011</v>
      </c>
      <c r="Z360" s="656" t="s">
        <v>6596</v>
      </c>
      <c r="AA360" s="658">
        <f t="shared" si="65"/>
        <v>0</v>
      </c>
      <c r="AB360" s="145">
        <f t="shared" si="66"/>
        <v>0</v>
      </c>
      <c r="AC360" s="257">
        <f t="shared" si="67"/>
        <v>0</v>
      </c>
      <c r="AD360" s="142">
        <f t="shared" si="68"/>
        <v>0</v>
      </c>
      <c r="AE360" s="143">
        <f t="shared" si="69"/>
        <v>0</v>
      </c>
      <c r="AF360" s="144" t="str">
        <f t="shared" si="70"/>
        <v/>
      </c>
      <c r="AG360" s="144" t="str">
        <f t="shared" si="71"/>
        <v/>
      </c>
      <c r="AH360" s="144" t="str">
        <f t="shared" si="72"/>
        <v/>
      </c>
      <c r="AI360" s="569">
        <f t="shared" si="73"/>
        <v>0</v>
      </c>
      <c r="AK360" s="18"/>
      <c r="AL360" s="84"/>
      <c r="AM360" s="659"/>
      <c r="AN360" s="662"/>
      <c r="AO360" s="84"/>
    </row>
    <row r="361" spans="1:41">
      <c r="B361" s="138">
        <v>210</v>
      </c>
      <c r="C361" s="355" t="s">
        <v>1965</v>
      </c>
      <c r="D361" s="364" t="s">
        <v>1966</v>
      </c>
      <c r="E361" s="379" t="s">
        <v>1967</v>
      </c>
      <c r="F361" s="402">
        <v>1</v>
      </c>
      <c r="G361" s="18"/>
      <c r="H361" s="409">
        <v>240</v>
      </c>
      <c r="I361" s="407">
        <f t="shared" si="63"/>
        <v>240</v>
      </c>
      <c r="J361" s="255">
        <f t="shared" si="64"/>
        <v>9.2307692307692299</v>
      </c>
      <c r="K361" s="138"/>
      <c r="L361" s="655" t="s">
        <v>3714</v>
      </c>
      <c r="M361" s="656" t="s">
        <v>6556</v>
      </c>
      <c r="N361" s="331"/>
      <c r="O361" s="331"/>
      <c r="P361" s="138"/>
      <c r="Q361" s="402">
        <v>150</v>
      </c>
      <c r="R361" s="656" t="s">
        <v>1015</v>
      </c>
      <c r="S361" s="656" t="s">
        <v>1015</v>
      </c>
      <c r="T361" s="138"/>
      <c r="U361" s="548" t="s">
        <v>5372</v>
      </c>
      <c r="V361" s="138"/>
      <c r="W361" s="594" t="s">
        <v>6431</v>
      </c>
      <c r="X361" s="169"/>
      <c r="Y361" s="71" t="s">
        <v>1011</v>
      </c>
      <c r="Z361" s="656" t="s">
        <v>6596</v>
      </c>
      <c r="AA361" s="658">
        <f t="shared" si="65"/>
        <v>0</v>
      </c>
      <c r="AB361" s="145">
        <f t="shared" si="66"/>
        <v>0</v>
      </c>
      <c r="AC361" s="257">
        <f t="shared" si="67"/>
        <v>0</v>
      </c>
      <c r="AD361" s="142">
        <f t="shared" si="68"/>
        <v>0</v>
      </c>
      <c r="AE361" s="143">
        <f t="shared" si="69"/>
        <v>0</v>
      </c>
      <c r="AF361" s="144" t="str">
        <f t="shared" si="70"/>
        <v/>
      </c>
      <c r="AG361" s="144" t="str">
        <f t="shared" si="71"/>
        <v/>
      </c>
      <c r="AH361" s="144" t="str">
        <f t="shared" si="72"/>
        <v/>
      </c>
      <c r="AI361" s="569">
        <f t="shared" si="73"/>
        <v>0</v>
      </c>
      <c r="AK361" s="18"/>
      <c r="AL361" s="666"/>
      <c r="AM361" s="659"/>
      <c r="AN361" s="662"/>
      <c r="AO361" s="84"/>
    </row>
    <row r="362" spans="1:41">
      <c r="B362" s="138">
        <v>210</v>
      </c>
      <c r="C362" s="355" t="s">
        <v>1968</v>
      </c>
      <c r="D362" s="364" t="s">
        <v>1969</v>
      </c>
      <c r="E362" s="379" t="s">
        <v>1967</v>
      </c>
      <c r="F362" s="402">
        <v>1</v>
      </c>
      <c r="G362" s="136"/>
      <c r="H362" s="409">
        <v>240</v>
      </c>
      <c r="I362" s="407">
        <f t="shared" si="63"/>
        <v>240</v>
      </c>
      <c r="J362" s="255">
        <f t="shared" si="64"/>
        <v>9.2307692307692299</v>
      </c>
      <c r="K362" s="138"/>
      <c r="L362" s="655" t="s">
        <v>3714</v>
      </c>
      <c r="M362" s="656" t="s">
        <v>6556</v>
      </c>
      <c r="N362" s="331"/>
      <c r="O362" s="331"/>
      <c r="P362" s="138"/>
      <c r="Q362" s="402">
        <v>150</v>
      </c>
      <c r="R362" s="656" t="s">
        <v>1015</v>
      </c>
      <c r="S362" s="656" t="s">
        <v>1015</v>
      </c>
      <c r="T362" s="138"/>
      <c r="U362" s="548" t="s">
        <v>5373</v>
      </c>
      <c r="V362" s="138"/>
      <c r="W362" s="594" t="s">
        <v>6432</v>
      </c>
      <c r="X362" s="169"/>
      <c r="Y362" s="71" t="s">
        <v>1011</v>
      </c>
      <c r="Z362" s="656" t="s">
        <v>6596</v>
      </c>
      <c r="AA362" s="658">
        <f t="shared" si="65"/>
        <v>0</v>
      </c>
      <c r="AB362" s="145">
        <f t="shared" si="66"/>
        <v>0</v>
      </c>
      <c r="AC362" s="257">
        <f t="shared" si="67"/>
        <v>0</v>
      </c>
      <c r="AD362" s="142">
        <f t="shared" si="68"/>
        <v>0</v>
      </c>
      <c r="AE362" s="143">
        <f t="shared" si="69"/>
        <v>0</v>
      </c>
      <c r="AF362" s="144" t="str">
        <f t="shared" si="70"/>
        <v/>
      </c>
      <c r="AG362" s="144" t="str">
        <f t="shared" si="71"/>
        <v/>
      </c>
      <c r="AH362" s="144" t="str">
        <f t="shared" si="72"/>
        <v/>
      </c>
      <c r="AI362" s="569">
        <f t="shared" si="73"/>
        <v>0</v>
      </c>
      <c r="AK362" s="18"/>
      <c r="AL362" s="191"/>
      <c r="AM362" s="659"/>
      <c r="AN362" s="662"/>
      <c r="AO362" s="84"/>
    </row>
    <row r="363" spans="1:41" ht="15.75">
      <c r="A363" s="5" t="s">
        <v>6083</v>
      </c>
      <c r="B363" s="13"/>
      <c r="C363" s="341"/>
      <c r="D363" s="379"/>
      <c r="E363" s="341"/>
      <c r="F363" s="8"/>
      <c r="G363" s="259"/>
      <c r="H363" s="413"/>
      <c r="I363" s="410"/>
      <c r="J363" s="565"/>
      <c r="K363" s="346"/>
      <c r="L363" s="655"/>
      <c r="M363" s="656"/>
      <c r="N363" s="346"/>
      <c r="O363" s="346"/>
      <c r="P363" s="423"/>
      <c r="Q363" s="439"/>
      <c r="R363" s="656" t="s">
        <v>1015</v>
      </c>
      <c r="S363" s="656" t="s">
        <v>1015</v>
      </c>
      <c r="T363" s="425"/>
      <c r="U363" s="506"/>
      <c r="V363" s="530"/>
      <c r="W363" s="425"/>
      <c r="X363" s="137"/>
      <c r="Y363" s="71" t="s">
        <v>1015</v>
      </c>
      <c r="Z363" s="656" t="s">
        <v>6592</v>
      </c>
      <c r="AA363" s="668"/>
      <c r="AB363" s="195"/>
      <c r="AC363" s="142"/>
      <c r="AD363" s="142"/>
      <c r="AE363" s="143"/>
      <c r="AF363" s="144"/>
      <c r="AG363" s="144"/>
      <c r="AH363" s="144"/>
      <c r="AI363" s="569"/>
      <c r="AK363" s="664"/>
      <c r="AL363" s="666"/>
      <c r="AM363" s="659"/>
      <c r="AN363" s="662"/>
      <c r="AO363" s="84"/>
    </row>
    <row r="364" spans="1:41">
      <c r="A364" s="573"/>
      <c r="B364" s="13">
        <v>52</v>
      </c>
      <c r="C364" s="341" t="s">
        <v>1970</v>
      </c>
      <c r="D364" s="341" t="s">
        <v>1971</v>
      </c>
      <c r="E364" s="379" t="s">
        <v>1972</v>
      </c>
      <c r="F364" s="8">
        <v>100</v>
      </c>
      <c r="G364" s="232"/>
      <c r="H364" s="413">
        <v>56</v>
      </c>
      <c r="I364" s="146">
        <f t="shared" ref="I364:I407" si="74">(H364)*$G$20</f>
        <v>39.199999999999996</v>
      </c>
      <c r="J364" s="255">
        <f t="shared" si="64"/>
        <v>1.5076923076923074</v>
      </c>
      <c r="K364" s="8"/>
      <c r="L364" s="655" t="s">
        <v>3714</v>
      </c>
      <c r="M364" s="656" t="s">
        <v>6556</v>
      </c>
      <c r="N364" s="8"/>
      <c r="O364" s="426">
        <v>8.0687999999999996E-2</v>
      </c>
      <c r="P364" s="423"/>
      <c r="Q364" s="439">
        <v>10700</v>
      </c>
      <c r="R364" s="657" t="s">
        <v>3567</v>
      </c>
      <c r="S364" s="656" t="s">
        <v>1015</v>
      </c>
      <c r="T364" s="447"/>
      <c r="U364" s="552" t="s">
        <v>5374</v>
      </c>
      <c r="V364" s="530"/>
      <c r="W364" s="609" t="s">
        <v>6433</v>
      </c>
      <c r="X364" s="169"/>
      <c r="Y364" s="71" t="s">
        <v>1011</v>
      </c>
      <c r="Z364" s="656" t="s">
        <v>6596</v>
      </c>
      <c r="AA364" s="658">
        <f t="shared" si="65"/>
        <v>0</v>
      </c>
      <c r="AB364" s="145">
        <f t="shared" si="66"/>
        <v>0</v>
      </c>
      <c r="AC364" s="257">
        <f t="shared" si="67"/>
        <v>0</v>
      </c>
      <c r="AD364" s="142">
        <f t="shared" si="68"/>
        <v>0</v>
      </c>
      <c r="AE364" s="143">
        <f t="shared" si="69"/>
        <v>0</v>
      </c>
      <c r="AF364" s="144" t="str">
        <f t="shared" si="70"/>
        <v/>
      </c>
      <c r="AG364" s="144" t="str">
        <f t="shared" si="71"/>
        <v/>
      </c>
      <c r="AH364" s="144" t="str">
        <f t="shared" si="72"/>
        <v/>
      </c>
      <c r="AI364" s="569">
        <f t="shared" si="73"/>
        <v>0</v>
      </c>
      <c r="AK364" s="664"/>
      <c r="AL364" s="191"/>
      <c r="AM364" s="659"/>
      <c r="AN364" s="662"/>
      <c r="AO364" s="84"/>
    </row>
    <row r="365" spans="1:41">
      <c r="A365" s="573"/>
      <c r="B365" s="13">
        <v>52</v>
      </c>
      <c r="C365" s="341" t="s">
        <v>1973</v>
      </c>
      <c r="D365" s="341" t="s">
        <v>1974</v>
      </c>
      <c r="E365" s="379" t="s">
        <v>1972</v>
      </c>
      <c r="F365" s="8">
        <v>100</v>
      </c>
      <c r="G365" s="136"/>
      <c r="H365" s="413">
        <v>64</v>
      </c>
      <c r="I365" s="146">
        <f t="shared" si="74"/>
        <v>44.8</v>
      </c>
      <c r="J365" s="255">
        <f t="shared" si="64"/>
        <v>1.723076923076923</v>
      </c>
      <c r="K365" s="8"/>
      <c r="L365" s="655" t="s">
        <v>3714</v>
      </c>
      <c r="M365" s="656" t="s">
        <v>6556</v>
      </c>
      <c r="N365" s="8"/>
      <c r="O365" s="426">
        <v>8.0687999999999996E-2</v>
      </c>
      <c r="P365" s="423"/>
      <c r="Q365" s="439">
        <v>10900</v>
      </c>
      <c r="R365" s="657" t="s">
        <v>3567</v>
      </c>
      <c r="S365" s="656" t="s">
        <v>1015</v>
      </c>
      <c r="T365" s="447"/>
      <c r="U365" s="549" t="s">
        <v>5375</v>
      </c>
      <c r="V365" s="530"/>
      <c r="W365" s="609" t="s">
        <v>6434</v>
      </c>
      <c r="X365" s="169"/>
      <c r="Y365" s="71" t="s">
        <v>6572</v>
      </c>
      <c r="Z365" s="656" t="s">
        <v>6596</v>
      </c>
      <c r="AA365" s="658">
        <f t="shared" si="65"/>
        <v>0</v>
      </c>
      <c r="AB365" s="145">
        <f t="shared" si="66"/>
        <v>0</v>
      </c>
      <c r="AC365" s="257">
        <f t="shared" si="67"/>
        <v>0</v>
      </c>
      <c r="AD365" s="142">
        <f t="shared" si="68"/>
        <v>0</v>
      </c>
      <c r="AE365" s="143">
        <f t="shared" si="69"/>
        <v>0</v>
      </c>
      <c r="AF365" s="144" t="str">
        <f t="shared" si="70"/>
        <v/>
      </c>
      <c r="AG365" s="144" t="str">
        <f t="shared" si="71"/>
        <v/>
      </c>
      <c r="AH365" s="144" t="str">
        <f t="shared" si="72"/>
        <v/>
      </c>
      <c r="AI365" s="569">
        <f t="shared" si="73"/>
        <v>0</v>
      </c>
      <c r="AK365" s="18"/>
      <c r="AL365" s="191"/>
      <c r="AM365" s="659"/>
      <c r="AN365" s="662"/>
      <c r="AO365" s="84"/>
    </row>
    <row r="366" spans="1:41" hidden="1">
      <c r="A366" s="573"/>
      <c r="B366" s="13"/>
      <c r="C366" s="341" t="s">
        <v>1975</v>
      </c>
      <c r="D366" s="341" t="s">
        <v>1976</v>
      </c>
      <c r="E366" s="379" t="s">
        <v>291</v>
      </c>
      <c r="F366" s="8">
        <v>50</v>
      </c>
      <c r="G366" s="235"/>
      <c r="H366" s="413">
        <v>693</v>
      </c>
      <c r="I366" s="146">
        <f t="shared" si="74"/>
        <v>485.09999999999997</v>
      </c>
      <c r="J366" s="255">
        <f t="shared" si="64"/>
        <v>18.657692307692308</v>
      </c>
      <c r="K366" s="8"/>
      <c r="L366" s="655"/>
      <c r="M366" s="656" t="s">
        <v>1015</v>
      </c>
      <c r="N366" s="8"/>
      <c r="O366" s="426">
        <v>1.9844000000000001E-2</v>
      </c>
      <c r="P366" s="423"/>
      <c r="Q366" s="439">
        <v>6900</v>
      </c>
      <c r="R366" s="657" t="s">
        <v>3315</v>
      </c>
      <c r="S366" s="656" t="s">
        <v>1015</v>
      </c>
      <c r="T366" s="447"/>
      <c r="U366" s="549" t="s">
        <v>5376</v>
      </c>
      <c r="V366" s="530"/>
      <c r="W366" s="609" t="s">
        <v>6435</v>
      </c>
      <c r="X366" s="169"/>
      <c r="Y366" s="71" t="s">
        <v>6572</v>
      </c>
      <c r="Z366" s="656" t="s">
        <v>6594</v>
      </c>
      <c r="AA366" s="658">
        <f t="shared" si="65"/>
        <v>0</v>
      </c>
      <c r="AB366" s="145">
        <f t="shared" si="66"/>
        <v>0</v>
      </c>
      <c r="AC366" s="257">
        <f t="shared" si="67"/>
        <v>0</v>
      </c>
      <c r="AD366" s="142">
        <f t="shared" si="68"/>
        <v>0</v>
      </c>
      <c r="AE366" s="143">
        <f t="shared" si="69"/>
        <v>0</v>
      </c>
      <c r="AF366" s="144" t="str">
        <f t="shared" si="70"/>
        <v/>
      </c>
      <c r="AG366" s="144" t="str">
        <f t="shared" si="71"/>
        <v/>
      </c>
      <c r="AH366" s="144" t="str">
        <f t="shared" si="72"/>
        <v/>
      </c>
      <c r="AI366" s="569">
        <f t="shared" si="73"/>
        <v>0</v>
      </c>
      <c r="AK366" s="18"/>
      <c r="AL366" s="191"/>
      <c r="AM366" s="659"/>
      <c r="AN366" s="662"/>
      <c r="AO366" s="84"/>
    </row>
    <row r="367" spans="1:41" hidden="1">
      <c r="A367" s="573"/>
      <c r="B367" s="13"/>
      <c r="C367" s="341" t="s">
        <v>1977</v>
      </c>
      <c r="D367" s="341" t="s">
        <v>1978</v>
      </c>
      <c r="E367" s="379" t="s">
        <v>1979</v>
      </c>
      <c r="F367" s="8">
        <v>200</v>
      </c>
      <c r="G367" s="233"/>
      <c r="H367" s="413">
        <v>22</v>
      </c>
      <c r="I367" s="146">
        <f t="shared" si="74"/>
        <v>15.399999999999999</v>
      </c>
      <c r="J367" s="255">
        <f t="shared" si="64"/>
        <v>0.5923076923076922</v>
      </c>
      <c r="K367" s="8" t="s">
        <v>1699</v>
      </c>
      <c r="L367" s="655"/>
      <c r="M367" s="656" t="s">
        <v>1015</v>
      </c>
      <c r="N367" s="8" t="s">
        <v>10</v>
      </c>
      <c r="O367" s="426">
        <v>3.7739999999999996E-2</v>
      </c>
      <c r="P367" s="423">
        <v>2500</v>
      </c>
      <c r="Q367" s="439">
        <v>4900</v>
      </c>
      <c r="R367" s="657" t="s">
        <v>3267</v>
      </c>
      <c r="S367" s="656" t="s">
        <v>1015</v>
      </c>
      <c r="T367" s="448">
        <v>400</v>
      </c>
      <c r="U367" s="549" t="s">
        <v>5377</v>
      </c>
      <c r="V367" s="530"/>
      <c r="W367" s="609" t="s">
        <v>6436</v>
      </c>
      <c r="X367" s="169"/>
      <c r="Y367" s="71" t="s">
        <v>1011</v>
      </c>
      <c r="Z367" s="656" t="s">
        <v>6594</v>
      </c>
      <c r="AA367" s="658">
        <f t="shared" si="65"/>
        <v>0</v>
      </c>
      <c r="AB367" s="145">
        <f t="shared" si="66"/>
        <v>0</v>
      </c>
      <c r="AC367" s="257">
        <f t="shared" si="67"/>
        <v>0</v>
      </c>
      <c r="AD367" s="142">
        <f t="shared" si="68"/>
        <v>0</v>
      </c>
      <c r="AE367" s="143">
        <f t="shared" si="69"/>
        <v>0</v>
      </c>
      <c r="AF367" s="144" t="str">
        <f t="shared" si="70"/>
        <v/>
      </c>
      <c r="AG367" s="144" t="str">
        <f t="shared" si="71"/>
        <v/>
      </c>
      <c r="AH367" s="144">
        <f t="shared" si="72"/>
        <v>0</v>
      </c>
      <c r="AI367" s="569">
        <f t="shared" si="73"/>
        <v>0</v>
      </c>
      <c r="AK367" s="18"/>
      <c r="AL367" s="84"/>
      <c r="AM367" s="659"/>
      <c r="AN367" s="662"/>
      <c r="AO367" s="84"/>
    </row>
    <row r="368" spans="1:41" ht="15.75" hidden="1">
      <c r="A368" s="5" t="s">
        <v>6084</v>
      </c>
      <c r="B368" s="13"/>
      <c r="C368" s="361"/>
      <c r="D368" s="341"/>
      <c r="E368" s="379"/>
      <c r="F368" s="399"/>
      <c r="G368" s="136"/>
      <c r="H368" s="413"/>
      <c r="I368" s="410"/>
      <c r="J368" s="565"/>
      <c r="K368" s="346"/>
      <c r="L368" s="655"/>
      <c r="M368" s="656"/>
      <c r="N368" s="8"/>
      <c r="O368" s="8"/>
      <c r="P368" s="423"/>
      <c r="Q368" s="439"/>
      <c r="R368" s="656" t="s">
        <v>1015</v>
      </c>
      <c r="S368" s="656" t="s">
        <v>1015</v>
      </c>
      <c r="T368" s="447"/>
      <c r="U368" s="506"/>
      <c r="V368" s="530"/>
      <c r="W368" s="425"/>
      <c r="X368" s="137"/>
      <c r="Y368" s="71" t="s">
        <v>1015</v>
      </c>
      <c r="Z368" s="656"/>
      <c r="AA368" s="668"/>
      <c r="AB368" s="195"/>
      <c r="AC368" s="142"/>
      <c r="AD368" s="142"/>
      <c r="AE368" s="143"/>
      <c r="AF368" s="144"/>
      <c r="AG368" s="144"/>
      <c r="AH368" s="144"/>
      <c r="AI368" s="569"/>
      <c r="AK368" s="18"/>
      <c r="AL368" s="84"/>
      <c r="AM368" s="659"/>
      <c r="AN368" s="680"/>
      <c r="AO368" s="84"/>
    </row>
    <row r="369" spans="1:41" hidden="1">
      <c r="A369" s="573"/>
      <c r="B369" s="13"/>
      <c r="C369" s="341" t="s">
        <v>1980</v>
      </c>
      <c r="D369" s="341" t="s">
        <v>1981</v>
      </c>
      <c r="E369" s="379" t="s">
        <v>108</v>
      </c>
      <c r="F369" s="8">
        <v>30</v>
      </c>
      <c r="G369" s="235"/>
      <c r="H369" s="413">
        <v>79</v>
      </c>
      <c r="I369" s="146">
        <f t="shared" si="74"/>
        <v>55.3</v>
      </c>
      <c r="J369" s="255">
        <f t="shared" si="64"/>
        <v>2.1269230769230769</v>
      </c>
      <c r="K369" s="8" t="s">
        <v>3145</v>
      </c>
      <c r="L369" s="655"/>
      <c r="M369" s="656" t="s">
        <v>6557</v>
      </c>
      <c r="N369" s="8" t="s">
        <v>10</v>
      </c>
      <c r="O369" s="426">
        <v>2.8423999999999998E-2</v>
      </c>
      <c r="P369" s="423">
        <v>1920</v>
      </c>
      <c r="Q369" s="439">
        <v>3490</v>
      </c>
      <c r="R369" s="657" t="s">
        <v>3578</v>
      </c>
      <c r="S369" s="656" t="s">
        <v>1015</v>
      </c>
      <c r="T369" s="448">
        <v>20</v>
      </c>
      <c r="U369" s="552" t="s">
        <v>5378</v>
      </c>
      <c r="V369" s="531" t="s">
        <v>3768</v>
      </c>
      <c r="W369" s="616" t="s">
        <v>6437</v>
      </c>
      <c r="X369" s="169"/>
      <c r="Y369" s="71" t="s">
        <v>1011</v>
      </c>
      <c r="Z369" s="656" t="s">
        <v>6595</v>
      </c>
      <c r="AA369" s="658">
        <f t="shared" si="65"/>
        <v>0</v>
      </c>
      <c r="AB369" s="145">
        <f t="shared" si="66"/>
        <v>0</v>
      </c>
      <c r="AC369" s="257">
        <f t="shared" si="67"/>
        <v>0</v>
      </c>
      <c r="AD369" s="142">
        <f t="shared" si="68"/>
        <v>0</v>
      </c>
      <c r="AE369" s="143">
        <f t="shared" si="69"/>
        <v>0</v>
      </c>
      <c r="AF369" s="144" t="str">
        <f t="shared" si="70"/>
        <v/>
      </c>
      <c r="AG369" s="144" t="str">
        <f t="shared" si="71"/>
        <v/>
      </c>
      <c r="AH369" s="144">
        <f t="shared" si="72"/>
        <v>0</v>
      </c>
      <c r="AI369" s="569">
        <f t="shared" si="73"/>
        <v>0</v>
      </c>
      <c r="AK369" s="664"/>
      <c r="AL369" s="191"/>
      <c r="AM369" s="659"/>
      <c r="AN369" s="662"/>
      <c r="AO369" s="84"/>
    </row>
    <row r="370" spans="1:41" ht="15.75">
      <c r="A370" s="5" t="s">
        <v>6085</v>
      </c>
      <c r="B370" s="13"/>
      <c r="C370" s="361"/>
      <c r="D370" s="341"/>
      <c r="E370" s="379"/>
      <c r="F370" s="399"/>
      <c r="G370" s="233"/>
      <c r="H370" s="413"/>
      <c r="I370" s="410"/>
      <c r="J370" s="565"/>
      <c r="K370" s="346"/>
      <c r="L370" s="655"/>
      <c r="M370" s="656"/>
      <c r="N370" s="8"/>
      <c r="O370" s="8"/>
      <c r="P370" s="423"/>
      <c r="Q370" s="439"/>
      <c r="R370" s="656" t="s">
        <v>1015</v>
      </c>
      <c r="S370" s="656" t="s">
        <v>1015</v>
      </c>
      <c r="T370" s="447"/>
      <c r="U370" s="506"/>
      <c r="V370" s="530"/>
      <c r="W370" s="425"/>
      <c r="X370" s="137"/>
      <c r="Y370" s="71" t="s">
        <v>1015</v>
      </c>
      <c r="Z370" s="656" t="s">
        <v>6592</v>
      </c>
      <c r="AA370" s="668"/>
      <c r="AB370" s="195"/>
      <c r="AC370" s="142"/>
      <c r="AD370" s="142"/>
      <c r="AE370" s="143"/>
      <c r="AF370" s="144"/>
      <c r="AG370" s="144"/>
      <c r="AH370" s="144"/>
      <c r="AI370" s="569"/>
      <c r="AK370" s="673"/>
      <c r="AL370" s="666"/>
      <c r="AM370" s="680"/>
      <c r="AN370" s="680"/>
      <c r="AO370" s="84"/>
    </row>
    <row r="371" spans="1:41">
      <c r="A371" s="573"/>
      <c r="B371" s="13"/>
      <c r="C371" s="341" t="s">
        <v>1982</v>
      </c>
      <c r="D371" s="341" t="s">
        <v>1983</v>
      </c>
      <c r="E371" s="379" t="s">
        <v>1984</v>
      </c>
      <c r="F371" s="8">
        <v>60</v>
      </c>
      <c r="G371" s="136"/>
      <c r="H371" s="413">
        <v>76</v>
      </c>
      <c r="I371" s="146">
        <f t="shared" si="74"/>
        <v>53.199999999999996</v>
      </c>
      <c r="J371" s="255">
        <f t="shared" si="64"/>
        <v>2.046153846153846</v>
      </c>
      <c r="K371" s="8" t="s">
        <v>3145</v>
      </c>
      <c r="L371" s="670" t="s">
        <v>3770</v>
      </c>
      <c r="M371" s="656" t="s">
        <v>6556</v>
      </c>
      <c r="N371" s="8" t="s">
        <v>10</v>
      </c>
      <c r="O371" s="426">
        <v>5.4449999999999998E-2</v>
      </c>
      <c r="P371" s="423">
        <v>3840</v>
      </c>
      <c r="Q371" s="439">
        <v>21300</v>
      </c>
      <c r="R371" s="656" t="s">
        <v>3771</v>
      </c>
      <c r="S371" s="656" t="s">
        <v>1015</v>
      </c>
      <c r="T371" s="448">
        <v>50</v>
      </c>
      <c r="U371" s="549" t="s">
        <v>5379</v>
      </c>
      <c r="V371" s="524" t="s">
        <v>3772</v>
      </c>
      <c r="W371" s="616" t="s">
        <v>6437</v>
      </c>
      <c r="X371" s="169"/>
      <c r="Y371" s="71" t="s">
        <v>1011</v>
      </c>
      <c r="Z371" s="656" t="s">
        <v>6578</v>
      </c>
      <c r="AA371" s="658">
        <f t="shared" si="65"/>
        <v>0</v>
      </c>
      <c r="AB371" s="145">
        <f t="shared" si="66"/>
        <v>0</v>
      </c>
      <c r="AC371" s="257">
        <f t="shared" si="67"/>
        <v>0</v>
      </c>
      <c r="AD371" s="142">
        <f t="shared" si="68"/>
        <v>0</v>
      </c>
      <c r="AE371" s="143">
        <f t="shared" si="69"/>
        <v>0</v>
      </c>
      <c r="AF371" s="144" t="str">
        <f t="shared" si="70"/>
        <v/>
      </c>
      <c r="AG371" s="144" t="str">
        <f t="shared" si="71"/>
        <v/>
      </c>
      <c r="AH371" s="144">
        <f t="shared" si="72"/>
        <v>0</v>
      </c>
      <c r="AI371" s="569">
        <f t="shared" si="73"/>
        <v>0</v>
      </c>
      <c r="AK371" s="673"/>
      <c r="AL371" s="672"/>
      <c r="AM371" s="680"/>
      <c r="AN371" s="680"/>
      <c r="AO371" s="84"/>
    </row>
    <row r="372" spans="1:41" ht="15.75">
      <c r="A372" s="5" t="s">
        <v>6086</v>
      </c>
      <c r="B372" s="13"/>
      <c r="C372" s="361"/>
      <c r="D372" s="341"/>
      <c r="E372" s="379"/>
      <c r="F372" s="399"/>
      <c r="G372" s="235"/>
      <c r="H372" s="413"/>
      <c r="I372" s="410"/>
      <c r="J372" s="565"/>
      <c r="K372" s="346"/>
      <c r="L372" s="655"/>
      <c r="M372" s="656"/>
      <c r="N372" s="8"/>
      <c r="O372" s="8"/>
      <c r="P372" s="423"/>
      <c r="Q372" s="439"/>
      <c r="R372" s="656" t="s">
        <v>1015</v>
      </c>
      <c r="S372" s="656" t="s">
        <v>1015</v>
      </c>
      <c r="T372" s="447"/>
      <c r="U372" s="506"/>
      <c r="V372" s="530"/>
      <c r="W372" s="425"/>
      <c r="X372" s="137"/>
      <c r="Y372" s="71" t="s">
        <v>1015</v>
      </c>
      <c r="Z372" s="656" t="s">
        <v>6592</v>
      </c>
      <c r="AA372" s="668"/>
      <c r="AB372" s="195"/>
      <c r="AC372" s="142"/>
      <c r="AD372" s="142"/>
      <c r="AE372" s="143"/>
      <c r="AF372" s="144"/>
      <c r="AG372" s="144"/>
      <c r="AH372" s="144"/>
      <c r="AI372" s="569"/>
      <c r="AK372" s="673"/>
      <c r="AL372" s="666"/>
      <c r="AM372" s="680"/>
      <c r="AN372" s="681"/>
      <c r="AO372" s="84"/>
    </row>
    <row r="373" spans="1:41">
      <c r="A373" s="573"/>
      <c r="B373" s="13"/>
      <c r="C373" s="341" t="s">
        <v>1985</v>
      </c>
      <c r="D373" s="341" t="s">
        <v>1986</v>
      </c>
      <c r="E373" s="379" t="s">
        <v>101</v>
      </c>
      <c r="F373" s="8">
        <v>12</v>
      </c>
      <c r="G373" s="136"/>
      <c r="H373" s="413">
        <v>244</v>
      </c>
      <c r="I373" s="146">
        <f t="shared" si="74"/>
        <v>170.79999999999998</v>
      </c>
      <c r="J373" s="255">
        <f t="shared" si="64"/>
        <v>6.569230769230769</v>
      </c>
      <c r="K373" s="8" t="s">
        <v>3145</v>
      </c>
      <c r="L373" s="670" t="s">
        <v>3773</v>
      </c>
      <c r="M373" s="656" t="s">
        <v>6556</v>
      </c>
      <c r="N373" s="8" t="s">
        <v>10</v>
      </c>
      <c r="O373" s="426">
        <v>3.3599999999999998E-2</v>
      </c>
      <c r="P373" s="423">
        <v>2304</v>
      </c>
      <c r="Q373" s="439">
        <v>13236</v>
      </c>
      <c r="R373" s="657" t="s">
        <v>3578</v>
      </c>
      <c r="S373" s="656" t="s">
        <v>1015</v>
      </c>
      <c r="T373" s="448">
        <v>80</v>
      </c>
      <c r="U373" s="549" t="s">
        <v>5380</v>
      </c>
      <c r="V373" s="526" t="s">
        <v>3774</v>
      </c>
      <c r="W373" s="616" t="s">
        <v>6437</v>
      </c>
      <c r="X373" s="169"/>
      <c r="Y373" s="71" t="s">
        <v>6572</v>
      </c>
      <c r="Z373" s="656" t="s">
        <v>6596</v>
      </c>
      <c r="AA373" s="658">
        <f t="shared" si="65"/>
        <v>0</v>
      </c>
      <c r="AB373" s="145">
        <f t="shared" si="66"/>
        <v>0</v>
      </c>
      <c r="AC373" s="257">
        <f t="shared" si="67"/>
        <v>0</v>
      </c>
      <c r="AD373" s="142">
        <f t="shared" si="68"/>
        <v>0</v>
      </c>
      <c r="AE373" s="143">
        <f t="shared" si="69"/>
        <v>0</v>
      </c>
      <c r="AF373" s="144" t="str">
        <f t="shared" si="70"/>
        <v/>
      </c>
      <c r="AG373" s="144" t="str">
        <f t="shared" si="71"/>
        <v/>
      </c>
      <c r="AH373" s="144">
        <f t="shared" si="72"/>
        <v>0</v>
      </c>
      <c r="AI373" s="569">
        <f t="shared" si="73"/>
        <v>0</v>
      </c>
      <c r="AK373" s="673"/>
      <c r="AL373" s="666"/>
      <c r="AM373" s="659"/>
      <c r="AN373" s="680"/>
      <c r="AO373" s="84"/>
    </row>
    <row r="374" spans="1:41" ht="15.75">
      <c r="A374" s="5" t="s">
        <v>6087</v>
      </c>
      <c r="B374" s="13"/>
      <c r="C374" s="361"/>
      <c r="D374" s="341"/>
      <c r="E374" s="379"/>
      <c r="F374" s="399"/>
      <c r="G374" s="232"/>
      <c r="H374" s="413"/>
      <c r="I374" s="410"/>
      <c r="J374" s="565"/>
      <c r="K374" s="346"/>
      <c r="L374" s="655"/>
      <c r="M374" s="656"/>
      <c r="N374" s="8"/>
      <c r="O374" s="8"/>
      <c r="P374" s="423"/>
      <c r="Q374" s="439"/>
      <c r="R374" s="656" t="s">
        <v>1015</v>
      </c>
      <c r="S374" s="656" t="s">
        <v>1015</v>
      </c>
      <c r="T374" s="447"/>
      <c r="U374" s="506"/>
      <c r="V374" s="530"/>
      <c r="W374" s="425"/>
      <c r="X374" s="137"/>
      <c r="Y374" s="71" t="s">
        <v>1015</v>
      </c>
      <c r="Z374" s="656" t="s">
        <v>6592</v>
      </c>
      <c r="AA374" s="668"/>
      <c r="AB374" s="195"/>
      <c r="AC374" s="142"/>
      <c r="AD374" s="142"/>
      <c r="AE374" s="143"/>
      <c r="AF374" s="144"/>
      <c r="AG374" s="144"/>
      <c r="AH374" s="144"/>
      <c r="AI374" s="569"/>
      <c r="AK374" s="673"/>
      <c r="AL374" s="666"/>
      <c r="AM374" s="659"/>
      <c r="AN374" s="662"/>
      <c r="AO374" s="84"/>
    </row>
    <row r="375" spans="1:41">
      <c r="A375" s="573"/>
      <c r="B375" s="13"/>
      <c r="C375" s="341" t="s">
        <v>1987</v>
      </c>
      <c r="D375" s="341" t="s">
        <v>1988</v>
      </c>
      <c r="E375" s="379" t="s">
        <v>318</v>
      </c>
      <c r="F375" s="8">
        <v>3</v>
      </c>
      <c r="G375" s="136"/>
      <c r="H375" s="413">
        <v>807</v>
      </c>
      <c r="I375" s="146">
        <f t="shared" si="74"/>
        <v>564.9</v>
      </c>
      <c r="J375" s="255">
        <f t="shared" si="64"/>
        <v>21.726923076923075</v>
      </c>
      <c r="K375" s="8" t="s">
        <v>3145</v>
      </c>
      <c r="L375" s="670" t="s">
        <v>3773</v>
      </c>
      <c r="M375" s="656" t="s">
        <v>6556</v>
      </c>
      <c r="N375" s="8" t="s">
        <v>10</v>
      </c>
      <c r="O375" s="426">
        <v>2.4839999999999997E-2</v>
      </c>
      <c r="P375" s="423">
        <v>1494</v>
      </c>
      <c r="Q375" s="439">
        <v>11101</v>
      </c>
      <c r="R375" s="656" t="s">
        <v>3775</v>
      </c>
      <c r="S375" s="656" t="s">
        <v>1015</v>
      </c>
      <c r="T375" s="448">
        <v>100</v>
      </c>
      <c r="U375" s="553" t="s">
        <v>3776</v>
      </c>
      <c r="V375" s="522" t="s">
        <v>3777</v>
      </c>
      <c r="W375" s="616" t="s">
        <v>6437</v>
      </c>
      <c r="X375" s="169"/>
      <c r="Y375" s="71" t="s">
        <v>1011</v>
      </c>
      <c r="Z375" s="656" t="s">
        <v>6578</v>
      </c>
      <c r="AA375" s="658">
        <f t="shared" si="65"/>
        <v>0</v>
      </c>
      <c r="AB375" s="145">
        <f t="shared" si="66"/>
        <v>0</v>
      </c>
      <c r="AC375" s="257">
        <f t="shared" si="67"/>
        <v>0</v>
      </c>
      <c r="AD375" s="142">
        <f t="shared" si="68"/>
        <v>0</v>
      </c>
      <c r="AE375" s="143">
        <f t="shared" si="69"/>
        <v>0</v>
      </c>
      <c r="AF375" s="144" t="str">
        <f t="shared" si="70"/>
        <v/>
      </c>
      <c r="AG375" s="144" t="str">
        <f t="shared" si="71"/>
        <v/>
      </c>
      <c r="AH375" s="144">
        <f t="shared" si="72"/>
        <v>0</v>
      </c>
      <c r="AI375" s="569">
        <f t="shared" si="73"/>
        <v>0</v>
      </c>
      <c r="AK375" s="673"/>
      <c r="AL375" s="666"/>
      <c r="AM375" s="676"/>
      <c r="AN375" s="662"/>
      <c r="AO375" s="84"/>
    </row>
    <row r="376" spans="1:41" ht="15.75">
      <c r="A376" s="5" t="s">
        <v>6088</v>
      </c>
      <c r="B376" s="13"/>
      <c r="C376" s="361"/>
      <c r="D376" s="341"/>
      <c r="E376" s="379"/>
      <c r="F376" s="399"/>
      <c r="G376" s="259"/>
      <c r="H376" s="413"/>
      <c r="I376" s="410"/>
      <c r="J376" s="565"/>
      <c r="K376" s="346"/>
      <c r="L376" s="655"/>
      <c r="M376" s="656"/>
      <c r="N376" s="8"/>
      <c r="O376" s="8"/>
      <c r="P376" s="423"/>
      <c r="Q376" s="439"/>
      <c r="R376" s="656" t="s">
        <v>1015</v>
      </c>
      <c r="S376" s="656" t="s">
        <v>1015</v>
      </c>
      <c r="T376" s="447"/>
      <c r="U376" s="506"/>
      <c r="V376" s="530"/>
      <c r="W376" s="425"/>
      <c r="X376" s="137"/>
      <c r="Y376" s="71" t="s">
        <v>1015</v>
      </c>
      <c r="Z376" s="656" t="s">
        <v>6592</v>
      </c>
      <c r="AA376" s="668"/>
      <c r="AB376" s="195"/>
      <c r="AC376" s="142"/>
      <c r="AD376" s="142"/>
      <c r="AE376" s="143"/>
      <c r="AF376" s="144"/>
      <c r="AG376" s="144"/>
      <c r="AH376" s="144"/>
      <c r="AI376" s="569"/>
      <c r="AK376" s="673"/>
      <c r="AL376" s="666"/>
      <c r="AM376" s="659"/>
      <c r="AN376" s="662"/>
      <c r="AO376" s="84"/>
    </row>
    <row r="377" spans="1:41">
      <c r="A377" s="573"/>
      <c r="B377" s="13">
        <v>62</v>
      </c>
      <c r="C377" s="350" t="s">
        <v>1989</v>
      </c>
      <c r="D377" s="358" t="s">
        <v>337</v>
      </c>
      <c r="E377" s="379" t="s">
        <v>291</v>
      </c>
      <c r="F377" s="402">
        <v>50</v>
      </c>
      <c r="G377" s="8"/>
      <c r="H377" s="413">
        <v>80</v>
      </c>
      <c r="I377" s="146">
        <f t="shared" si="74"/>
        <v>56</v>
      </c>
      <c r="J377" s="255">
        <f t="shared" si="64"/>
        <v>2.1538461538461537</v>
      </c>
      <c r="K377" s="8" t="s">
        <v>3145</v>
      </c>
      <c r="L377" s="655"/>
      <c r="M377" s="656" t="s">
        <v>6556</v>
      </c>
      <c r="N377" s="8" t="s">
        <v>10</v>
      </c>
      <c r="O377" s="426">
        <v>2.7435999999999999E-2</v>
      </c>
      <c r="P377" s="423">
        <v>3200</v>
      </c>
      <c r="Q377" s="402">
        <v>14700</v>
      </c>
      <c r="R377" s="657" t="s">
        <v>3267</v>
      </c>
      <c r="S377" s="656" t="s">
        <v>1015</v>
      </c>
      <c r="T377" s="447">
        <v>15</v>
      </c>
      <c r="U377" s="548" t="s">
        <v>579</v>
      </c>
      <c r="V377" s="522" t="s">
        <v>580</v>
      </c>
      <c r="W377" s="615" t="s">
        <v>6297</v>
      </c>
      <c r="X377" s="169"/>
      <c r="Y377" s="71" t="s">
        <v>1011</v>
      </c>
      <c r="Z377" s="656" t="s">
        <v>6596</v>
      </c>
      <c r="AA377" s="658">
        <f t="shared" si="65"/>
        <v>0</v>
      </c>
      <c r="AB377" s="145">
        <f t="shared" si="66"/>
        <v>0</v>
      </c>
      <c r="AC377" s="257">
        <f t="shared" si="67"/>
        <v>0</v>
      </c>
      <c r="AD377" s="142">
        <f t="shared" si="68"/>
        <v>0</v>
      </c>
      <c r="AE377" s="143">
        <f t="shared" si="69"/>
        <v>0</v>
      </c>
      <c r="AF377" s="144" t="str">
        <f t="shared" si="70"/>
        <v/>
      </c>
      <c r="AG377" s="144" t="str">
        <f t="shared" si="71"/>
        <v/>
      </c>
      <c r="AH377" s="144">
        <f t="shared" si="72"/>
        <v>0</v>
      </c>
      <c r="AI377" s="569">
        <f t="shared" si="73"/>
        <v>0</v>
      </c>
      <c r="AK377" s="673"/>
      <c r="AL377" s="666"/>
      <c r="AM377" s="676"/>
      <c r="AN377" s="681"/>
      <c r="AO377" s="84"/>
    </row>
    <row r="378" spans="1:41">
      <c r="A378" s="573"/>
      <c r="B378" s="13">
        <v>62</v>
      </c>
      <c r="C378" s="350" t="s">
        <v>1990</v>
      </c>
      <c r="D378" s="358" t="s">
        <v>338</v>
      </c>
      <c r="E378" s="379" t="s">
        <v>291</v>
      </c>
      <c r="F378" s="402">
        <v>50</v>
      </c>
      <c r="G378" s="232"/>
      <c r="H378" s="413">
        <v>80</v>
      </c>
      <c r="I378" s="146">
        <f t="shared" si="74"/>
        <v>56</v>
      </c>
      <c r="J378" s="255">
        <f t="shared" si="64"/>
        <v>2.1538461538461537</v>
      </c>
      <c r="K378" s="8" t="s">
        <v>3145</v>
      </c>
      <c r="L378" s="655"/>
      <c r="M378" s="656" t="s">
        <v>6556</v>
      </c>
      <c r="N378" s="8" t="s">
        <v>10</v>
      </c>
      <c r="O378" s="426">
        <v>2.7435999999999999E-2</v>
      </c>
      <c r="P378" s="423">
        <v>3200</v>
      </c>
      <c r="Q378" s="402">
        <v>14500</v>
      </c>
      <c r="R378" s="657" t="s">
        <v>3267</v>
      </c>
      <c r="S378" s="656" t="s">
        <v>1015</v>
      </c>
      <c r="T378" s="447">
        <v>15</v>
      </c>
      <c r="U378" s="548" t="s">
        <v>581</v>
      </c>
      <c r="V378" s="522" t="s">
        <v>3778</v>
      </c>
      <c r="W378" s="615" t="s">
        <v>6297</v>
      </c>
      <c r="X378" s="169"/>
      <c r="Y378" s="71" t="s">
        <v>1011</v>
      </c>
      <c r="Z378" s="656" t="s">
        <v>6596</v>
      </c>
      <c r="AA378" s="658">
        <f t="shared" si="65"/>
        <v>0</v>
      </c>
      <c r="AB378" s="145">
        <f t="shared" si="66"/>
        <v>0</v>
      </c>
      <c r="AC378" s="257">
        <f t="shared" si="67"/>
        <v>0</v>
      </c>
      <c r="AD378" s="142">
        <f t="shared" si="68"/>
        <v>0</v>
      </c>
      <c r="AE378" s="143">
        <f t="shared" si="69"/>
        <v>0</v>
      </c>
      <c r="AF378" s="144" t="str">
        <f t="shared" si="70"/>
        <v/>
      </c>
      <c r="AG378" s="144" t="str">
        <f t="shared" si="71"/>
        <v/>
      </c>
      <c r="AH378" s="144">
        <f t="shared" si="72"/>
        <v>0</v>
      </c>
      <c r="AI378" s="569">
        <f t="shared" si="73"/>
        <v>0</v>
      </c>
      <c r="AK378" s="673"/>
      <c r="AL378" s="666"/>
      <c r="AM378" s="676"/>
      <c r="AN378" s="680"/>
      <c r="AO378" s="84"/>
    </row>
    <row r="379" spans="1:41" ht="15.75">
      <c r="A379" s="5" t="s">
        <v>6089</v>
      </c>
      <c r="B379" s="13"/>
      <c r="C379" s="361"/>
      <c r="D379" s="341"/>
      <c r="E379" s="379"/>
      <c r="F379" s="399"/>
      <c r="G379" s="136"/>
      <c r="H379" s="413"/>
      <c r="I379" s="410"/>
      <c r="J379" s="565"/>
      <c r="K379" s="346"/>
      <c r="L379" s="655"/>
      <c r="M379" s="656"/>
      <c r="N379" s="8"/>
      <c r="O379" s="8"/>
      <c r="P379" s="423"/>
      <c r="Q379" s="439"/>
      <c r="R379" s="656" t="s">
        <v>1015</v>
      </c>
      <c r="S379" s="656" t="s">
        <v>1015</v>
      </c>
      <c r="T379" s="447"/>
      <c r="U379" s="506"/>
      <c r="V379" s="530"/>
      <c r="W379" s="425"/>
      <c r="X379" s="137"/>
      <c r="Y379" s="71" t="s">
        <v>1015</v>
      </c>
      <c r="Z379" s="656" t="s">
        <v>6592</v>
      </c>
      <c r="AA379" s="668"/>
      <c r="AB379" s="195"/>
      <c r="AC379" s="142"/>
      <c r="AD379" s="142"/>
      <c r="AE379" s="143"/>
      <c r="AF379" s="144"/>
      <c r="AG379" s="144"/>
      <c r="AH379" s="144"/>
      <c r="AI379" s="569"/>
      <c r="AK379" s="673"/>
      <c r="AL379" s="666"/>
      <c r="AM379" s="659"/>
      <c r="AN379" s="662"/>
      <c r="AO379" s="84"/>
    </row>
    <row r="380" spans="1:41" hidden="1">
      <c r="A380" s="573"/>
      <c r="B380" s="13">
        <v>63</v>
      </c>
      <c r="C380" s="350" t="s">
        <v>1991</v>
      </c>
      <c r="D380" s="358" t="s">
        <v>339</v>
      </c>
      <c r="E380" s="379" t="s">
        <v>101</v>
      </c>
      <c r="F380" s="402">
        <v>12</v>
      </c>
      <c r="G380" s="259"/>
      <c r="H380" s="413">
        <v>482</v>
      </c>
      <c r="I380" s="146">
        <f t="shared" si="74"/>
        <v>337.4</v>
      </c>
      <c r="J380" s="255">
        <f t="shared" si="64"/>
        <v>12.976923076923075</v>
      </c>
      <c r="K380" s="8" t="s">
        <v>3145</v>
      </c>
      <c r="L380" s="663"/>
      <c r="M380" s="656" t="s">
        <v>6557</v>
      </c>
      <c r="N380" s="8" t="s">
        <v>3208</v>
      </c>
      <c r="O380" s="426">
        <v>3.458E-2</v>
      </c>
      <c r="P380" s="423">
        <v>4800</v>
      </c>
      <c r="Q380" s="402">
        <v>21500</v>
      </c>
      <c r="R380" s="656" t="s">
        <v>3779</v>
      </c>
      <c r="S380" s="656" t="s">
        <v>1015</v>
      </c>
      <c r="T380" s="447">
        <v>60</v>
      </c>
      <c r="U380" s="548" t="s">
        <v>3780</v>
      </c>
      <c r="V380" s="522" t="s">
        <v>3781</v>
      </c>
      <c r="W380" s="615" t="s">
        <v>6438</v>
      </c>
      <c r="X380" s="169"/>
      <c r="Y380" s="71" t="s">
        <v>1011</v>
      </c>
      <c r="Z380" s="656" t="s">
        <v>6595</v>
      </c>
      <c r="AA380" s="658">
        <f t="shared" si="65"/>
        <v>0</v>
      </c>
      <c r="AB380" s="145">
        <f t="shared" si="66"/>
        <v>0</v>
      </c>
      <c r="AC380" s="257">
        <f t="shared" si="67"/>
        <v>0</v>
      </c>
      <c r="AD380" s="142">
        <f t="shared" si="68"/>
        <v>0</v>
      </c>
      <c r="AE380" s="143">
        <f t="shared" si="69"/>
        <v>0</v>
      </c>
      <c r="AF380" s="144" t="str">
        <f t="shared" si="70"/>
        <v/>
      </c>
      <c r="AG380" s="144">
        <f t="shared" si="71"/>
        <v>0</v>
      </c>
      <c r="AH380" s="144" t="str">
        <f t="shared" si="72"/>
        <v/>
      </c>
      <c r="AI380" s="569">
        <f t="shared" si="73"/>
        <v>0</v>
      </c>
      <c r="AK380" s="673"/>
      <c r="AL380" s="191"/>
      <c r="AM380" s="659"/>
      <c r="AN380" s="662"/>
      <c r="AO380" s="84"/>
    </row>
    <row r="381" spans="1:41">
      <c r="A381" s="573"/>
      <c r="B381" s="13">
        <v>63</v>
      </c>
      <c r="C381" s="350" t="s">
        <v>1992</v>
      </c>
      <c r="D381" s="358" t="s">
        <v>340</v>
      </c>
      <c r="E381" s="379" t="s">
        <v>101</v>
      </c>
      <c r="F381" s="402">
        <v>12</v>
      </c>
      <c r="G381" s="8"/>
      <c r="H381" s="413">
        <v>482</v>
      </c>
      <c r="I381" s="146">
        <f t="shared" si="74"/>
        <v>337.4</v>
      </c>
      <c r="J381" s="255">
        <f t="shared" si="64"/>
        <v>12.976923076923075</v>
      </c>
      <c r="K381" s="8" t="s">
        <v>3145</v>
      </c>
      <c r="L381" s="663"/>
      <c r="M381" s="656" t="s">
        <v>6556</v>
      </c>
      <c r="N381" s="8" t="s">
        <v>3208</v>
      </c>
      <c r="O381" s="426">
        <v>3.458E-2</v>
      </c>
      <c r="P381" s="423">
        <v>4800</v>
      </c>
      <c r="Q381" s="402">
        <v>21450</v>
      </c>
      <c r="R381" s="656" t="s">
        <v>3779</v>
      </c>
      <c r="S381" s="656" t="s">
        <v>1015</v>
      </c>
      <c r="T381" s="447">
        <v>60</v>
      </c>
      <c r="U381" s="548" t="s">
        <v>3782</v>
      </c>
      <c r="V381" s="522" t="s">
        <v>3783</v>
      </c>
      <c r="W381" s="615" t="s">
        <v>6438</v>
      </c>
      <c r="X381" s="169"/>
      <c r="Y381" s="71" t="s">
        <v>254</v>
      </c>
      <c r="Z381" s="656" t="s">
        <v>6578</v>
      </c>
      <c r="AA381" s="658">
        <f t="shared" si="65"/>
        <v>0</v>
      </c>
      <c r="AB381" s="145">
        <f t="shared" si="66"/>
        <v>0</v>
      </c>
      <c r="AC381" s="257">
        <f t="shared" si="67"/>
        <v>0</v>
      </c>
      <c r="AD381" s="142">
        <f t="shared" si="68"/>
        <v>0</v>
      </c>
      <c r="AE381" s="143">
        <f t="shared" si="69"/>
        <v>0</v>
      </c>
      <c r="AF381" s="144" t="str">
        <f t="shared" si="70"/>
        <v/>
      </c>
      <c r="AG381" s="144">
        <f t="shared" si="71"/>
        <v>0</v>
      </c>
      <c r="AH381" s="144" t="str">
        <f t="shared" si="72"/>
        <v/>
      </c>
      <c r="AI381" s="569">
        <f t="shared" si="73"/>
        <v>0</v>
      </c>
      <c r="AK381" s="673"/>
      <c r="AL381" s="191"/>
      <c r="AM381" s="659"/>
      <c r="AN381" s="662"/>
      <c r="AO381" s="84"/>
    </row>
    <row r="382" spans="1:41" ht="15.75">
      <c r="A382" s="5" t="s">
        <v>6090</v>
      </c>
      <c r="B382" s="13"/>
      <c r="C382" s="361"/>
      <c r="D382" s="341"/>
      <c r="E382" s="379"/>
      <c r="F382" s="399"/>
      <c r="G382" s="136"/>
      <c r="H382" s="413"/>
      <c r="I382" s="410"/>
      <c r="J382" s="565"/>
      <c r="K382" s="346"/>
      <c r="L382" s="655"/>
      <c r="M382" s="656"/>
      <c r="N382" s="8"/>
      <c r="O382" s="8"/>
      <c r="P382" s="423"/>
      <c r="Q382" s="439"/>
      <c r="R382" s="656" t="s">
        <v>1015</v>
      </c>
      <c r="S382" s="656" t="s">
        <v>1015</v>
      </c>
      <c r="T382" s="447"/>
      <c r="U382" s="506"/>
      <c r="V382" s="530"/>
      <c r="W382" s="425"/>
      <c r="X382" s="137"/>
      <c r="Y382" s="71" t="s">
        <v>1015</v>
      </c>
      <c r="Z382" s="656" t="s">
        <v>6592</v>
      </c>
      <c r="AA382" s="668"/>
      <c r="AB382" s="195"/>
      <c r="AC382" s="142"/>
      <c r="AD382" s="142"/>
      <c r="AE382" s="143"/>
      <c r="AF382" s="144"/>
      <c r="AG382" s="144"/>
      <c r="AH382" s="144"/>
      <c r="AI382" s="569"/>
      <c r="AK382" s="673"/>
      <c r="AL382" s="191"/>
      <c r="AM382" s="659"/>
      <c r="AN382" s="681"/>
      <c r="AO382" s="84"/>
    </row>
    <row r="383" spans="1:41">
      <c r="A383" s="573"/>
      <c r="B383" s="13">
        <v>63</v>
      </c>
      <c r="C383" s="350" t="s">
        <v>1993</v>
      </c>
      <c r="D383" s="358" t="s">
        <v>339</v>
      </c>
      <c r="E383" s="379" t="s">
        <v>101</v>
      </c>
      <c r="F383" s="402">
        <v>12</v>
      </c>
      <c r="G383" s="8"/>
      <c r="H383" s="413">
        <v>482</v>
      </c>
      <c r="I383" s="146">
        <f t="shared" si="74"/>
        <v>337.4</v>
      </c>
      <c r="J383" s="255">
        <f t="shared" si="64"/>
        <v>12.976923076923075</v>
      </c>
      <c r="K383" s="8" t="s">
        <v>3145</v>
      </c>
      <c r="L383" s="655"/>
      <c r="M383" s="656" t="s">
        <v>6556</v>
      </c>
      <c r="N383" s="8" t="s">
        <v>10</v>
      </c>
      <c r="O383" s="426">
        <v>3.458E-2</v>
      </c>
      <c r="P383" s="423">
        <v>4236</v>
      </c>
      <c r="Q383" s="402">
        <v>21500</v>
      </c>
      <c r="R383" s="656" t="s">
        <v>3226</v>
      </c>
      <c r="S383" s="656" t="s">
        <v>1015</v>
      </c>
      <c r="T383" s="447">
        <v>60</v>
      </c>
      <c r="U383" s="548" t="s">
        <v>582</v>
      </c>
      <c r="V383" s="522" t="s">
        <v>3784</v>
      </c>
      <c r="W383" s="615" t="s">
        <v>6438</v>
      </c>
      <c r="X383" s="169"/>
      <c r="Y383" s="71" t="s">
        <v>1011</v>
      </c>
      <c r="Z383" s="656" t="s">
        <v>6578</v>
      </c>
      <c r="AA383" s="658">
        <f t="shared" si="65"/>
        <v>0</v>
      </c>
      <c r="AB383" s="145">
        <f t="shared" si="66"/>
        <v>0</v>
      </c>
      <c r="AC383" s="257">
        <f t="shared" si="67"/>
        <v>0</v>
      </c>
      <c r="AD383" s="142">
        <f t="shared" si="68"/>
        <v>0</v>
      </c>
      <c r="AE383" s="143">
        <f t="shared" si="69"/>
        <v>0</v>
      </c>
      <c r="AF383" s="144" t="str">
        <f t="shared" si="70"/>
        <v/>
      </c>
      <c r="AG383" s="144" t="str">
        <f t="shared" si="71"/>
        <v/>
      </c>
      <c r="AH383" s="144">
        <f t="shared" si="72"/>
        <v>0</v>
      </c>
      <c r="AI383" s="569">
        <f t="shared" si="73"/>
        <v>0</v>
      </c>
      <c r="AK383" s="673"/>
      <c r="AL383" s="191"/>
      <c r="AM383" s="659"/>
      <c r="AN383" s="662"/>
      <c r="AO383" s="84"/>
    </row>
    <row r="384" spans="1:41">
      <c r="A384" s="573"/>
      <c r="B384" s="13">
        <v>63</v>
      </c>
      <c r="C384" s="350" t="s">
        <v>1994</v>
      </c>
      <c r="D384" s="358" t="s">
        <v>340</v>
      </c>
      <c r="E384" s="379" t="s">
        <v>101</v>
      </c>
      <c r="F384" s="402">
        <v>12</v>
      </c>
      <c r="G384" s="8"/>
      <c r="H384" s="413">
        <v>482</v>
      </c>
      <c r="I384" s="146">
        <f t="shared" si="74"/>
        <v>337.4</v>
      </c>
      <c r="J384" s="255">
        <f t="shared" si="64"/>
        <v>12.976923076923075</v>
      </c>
      <c r="K384" s="8" t="s">
        <v>3145</v>
      </c>
      <c r="L384" s="655"/>
      <c r="M384" s="656" t="s">
        <v>6556</v>
      </c>
      <c r="N384" s="8" t="s">
        <v>10</v>
      </c>
      <c r="O384" s="426">
        <v>3.458E-2</v>
      </c>
      <c r="P384" s="423">
        <v>4668</v>
      </c>
      <c r="Q384" s="402">
        <v>21450</v>
      </c>
      <c r="R384" s="656" t="s">
        <v>3226</v>
      </c>
      <c r="S384" s="656" t="s">
        <v>1015</v>
      </c>
      <c r="T384" s="447">
        <v>60</v>
      </c>
      <c r="U384" s="548" t="s">
        <v>583</v>
      </c>
      <c r="V384" s="515"/>
      <c r="W384" s="615" t="s">
        <v>6438</v>
      </c>
      <c r="X384" s="169"/>
      <c r="Y384" s="71" t="s">
        <v>1011</v>
      </c>
      <c r="Z384" s="656" t="s">
        <v>6578</v>
      </c>
      <c r="AA384" s="658">
        <f t="shared" si="65"/>
        <v>0</v>
      </c>
      <c r="AB384" s="145">
        <f t="shared" si="66"/>
        <v>0</v>
      </c>
      <c r="AC384" s="257">
        <f t="shared" si="67"/>
        <v>0</v>
      </c>
      <c r="AD384" s="142">
        <f t="shared" si="68"/>
        <v>0</v>
      </c>
      <c r="AE384" s="143">
        <f t="shared" si="69"/>
        <v>0</v>
      </c>
      <c r="AF384" s="144" t="str">
        <f t="shared" si="70"/>
        <v/>
      </c>
      <c r="AG384" s="144" t="str">
        <f t="shared" si="71"/>
        <v/>
      </c>
      <c r="AH384" s="144">
        <f t="shared" si="72"/>
        <v>0</v>
      </c>
      <c r="AI384" s="569">
        <f t="shared" si="73"/>
        <v>0</v>
      </c>
      <c r="AK384" s="673"/>
      <c r="AL384" s="191"/>
      <c r="AM384" s="659"/>
      <c r="AN384" s="662"/>
      <c r="AO384" s="84"/>
    </row>
    <row r="385" spans="1:41" ht="15.75">
      <c r="A385" s="5" t="s">
        <v>6091</v>
      </c>
      <c r="B385" s="13"/>
      <c r="C385" s="361"/>
      <c r="D385" s="341"/>
      <c r="E385" s="379"/>
      <c r="F385" s="399"/>
      <c r="G385" s="8"/>
      <c r="H385" s="413"/>
      <c r="I385" s="410"/>
      <c r="J385" s="565"/>
      <c r="K385" s="346"/>
      <c r="L385" s="655"/>
      <c r="M385" s="656"/>
      <c r="N385" s="8"/>
      <c r="O385" s="8"/>
      <c r="P385" s="423"/>
      <c r="Q385" s="439"/>
      <c r="R385" s="656" t="s">
        <v>1015</v>
      </c>
      <c r="S385" s="656" t="s">
        <v>1015</v>
      </c>
      <c r="T385" s="447"/>
      <c r="U385" s="506"/>
      <c r="V385" s="530"/>
      <c r="W385" s="425"/>
      <c r="X385" s="137"/>
      <c r="Y385" s="71" t="s">
        <v>1015</v>
      </c>
      <c r="Z385" s="656" t="s">
        <v>6592</v>
      </c>
      <c r="AA385" s="668"/>
      <c r="AB385" s="195"/>
      <c r="AC385" s="142"/>
      <c r="AD385" s="142"/>
      <c r="AE385" s="143"/>
      <c r="AF385" s="144"/>
      <c r="AG385" s="144"/>
      <c r="AH385" s="144"/>
      <c r="AI385" s="569"/>
      <c r="AK385" s="673"/>
      <c r="AL385" s="191"/>
      <c r="AM385" s="659"/>
      <c r="AN385" s="662"/>
      <c r="AO385" s="84"/>
    </row>
    <row r="386" spans="1:41">
      <c r="A386" s="573"/>
      <c r="B386" s="13">
        <v>64</v>
      </c>
      <c r="C386" s="341" t="s">
        <v>1995</v>
      </c>
      <c r="D386" s="341" t="s">
        <v>1996</v>
      </c>
      <c r="E386" s="379" t="s">
        <v>287</v>
      </c>
      <c r="F386" s="8">
        <v>40</v>
      </c>
      <c r="G386" s="8"/>
      <c r="H386" s="413">
        <v>85</v>
      </c>
      <c r="I386" s="146">
        <f t="shared" si="74"/>
        <v>59.499999999999993</v>
      </c>
      <c r="J386" s="255">
        <f t="shared" si="64"/>
        <v>2.2884615384615383</v>
      </c>
      <c r="K386" s="8" t="s">
        <v>3145</v>
      </c>
      <c r="L386" s="661"/>
      <c r="M386" s="656" t="s">
        <v>6556</v>
      </c>
      <c r="N386" s="8" t="s">
        <v>3208</v>
      </c>
      <c r="O386" s="426">
        <v>3.2224499999999996E-2</v>
      </c>
      <c r="P386" s="423">
        <v>2880</v>
      </c>
      <c r="Q386" s="439">
        <v>16780</v>
      </c>
      <c r="R386" s="657" t="s">
        <v>3542</v>
      </c>
      <c r="S386" s="656" t="s">
        <v>1015</v>
      </c>
      <c r="T386" s="448">
        <v>15</v>
      </c>
      <c r="U386" s="548" t="s">
        <v>3785</v>
      </c>
      <c r="V386" s="510" t="s">
        <v>3786</v>
      </c>
      <c r="W386" s="615" t="s">
        <v>6439</v>
      </c>
      <c r="X386" s="169"/>
      <c r="Y386" s="71" t="s">
        <v>6572</v>
      </c>
      <c r="Z386" s="656" t="s">
        <v>6596</v>
      </c>
      <c r="AA386" s="658">
        <f t="shared" si="65"/>
        <v>0</v>
      </c>
      <c r="AB386" s="145">
        <f t="shared" si="66"/>
        <v>0</v>
      </c>
      <c r="AC386" s="257">
        <f t="shared" si="67"/>
        <v>0</v>
      </c>
      <c r="AD386" s="142">
        <f t="shared" si="68"/>
        <v>0</v>
      </c>
      <c r="AE386" s="143">
        <f t="shared" si="69"/>
        <v>0</v>
      </c>
      <c r="AF386" s="144" t="str">
        <f t="shared" si="70"/>
        <v/>
      </c>
      <c r="AG386" s="144">
        <f t="shared" si="71"/>
        <v>0</v>
      </c>
      <c r="AH386" s="144" t="str">
        <f t="shared" si="72"/>
        <v/>
      </c>
      <c r="AI386" s="569">
        <f t="shared" si="73"/>
        <v>0</v>
      </c>
      <c r="AK386" s="673"/>
      <c r="AL386" s="191"/>
      <c r="AM386" s="659"/>
      <c r="AN386" s="662"/>
      <c r="AO386" s="84"/>
    </row>
    <row r="387" spans="1:41" hidden="1">
      <c r="A387" s="573"/>
      <c r="B387" s="13">
        <v>64</v>
      </c>
      <c r="C387" s="341" t="s">
        <v>1997</v>
      </c>
      <c r="D387" s="341" t="s">
        <v>1998</v>
      </c>
      <c r="E387" s="379" t="s">
        <v>287</v>
      </c>
      <c r="F387" s="8">
        <v>40</v>
      </c>
      <c r="G387" s="232"/>
      <c r="H387" s="413">
        <v>85</v>
      </c>
      <c r="I387" s="146">
        <f t="shared" si="74"/>
        <v>59.499999999999993</v>
      </c>
      <c r="J387" s="255">
        <f t="shared" si="64"/>
        <v>2.2884615384615383</v>
      </c>
      <c r="K387" s="8" t="s">
        <v>3145</v>
      </c>
      <c r="L387" s="661"/>
      <c r="M387" s="656" t="s">
        <v>6556</v>
      </c>
      <c r="N387" s="8" t="s">
        <v>3208</v>
      </c>
      <c r="O387" s="426">
        <v>3.2224499999999996E-2</v>
      </c>
      <c r="P387" s="423">
        <v>2880</v>
      </c>
      <c r="Q387" s="439">
        <v>17260</v>
      </c>
      <c r="R387" s="657" t="s">
        <v>3542</v>
      </c>
      <c r="S387" s="656" t="s">
        <v>1015</v>
      </c>
      <c r="T387" s="448">
        <v>15</v>
      </c>
      <c r="U387" s="549" t="s">
        <v>3787</v>
      </c>
      <c r="V387" s="522" t="s">
        <v>3788</v>
      </c>
      <c r="W387" s="615" t="s">
        <v>6439</v>
      </c>
      <c r="X387" s="169"/>
      <c r="Y387" s="71" t="s">
        <v>1012</v>
      </c>
      <c r="Z387" s="656" t="s">
        <v>6600</v>
      </c>
      <c r="AA387" s="658">
        <f t="shared" si="65"/>
        <v>0</v>
      </c>
      <c r="AB387" s="145">
        <f t="shared" si="66"/>
        <v>0</v>
      </c>
      <c r="AC387" s="257">
        <f t="shared" si="67"/>
        <v>0</v>
      </c>
      <c r="AD387" s="142">
        <f t="shared" si="68"/>
        <v>0</v>
      </c>
      <c r="AE387" s="143">
        <f t="shared" si="69"/>
        <v>0</v>
      </c>
      <c r="AF387" s="144" t="str">
        <f t="shared" si="70"/>
        <v/>
      </c>
      <c r="AG387" s="144">
        <f t="shared" si="71"/>
        <v>0</v>
      </c>
      <c r="AH387" s="144" t="str">
        <f t="shared" si="72"/>
        <v/>
      </c>
      <c r="AI387" s="569">
        <f t="shared" si="73"/>
        <v>0</v>
      </c>
      <c r="AK387" s="673"/>
      <c r="AL387" s="191"/>
      <c r="AM387" s="659"/>
      <c r="AN387" s="662"/>
      <c r="AO387" s="84"/>
    </row>
    <row r="388" spans="1:41">
      <c r="A388" s="573"/>
      <c r="B388" s="13">
        <v>64</v>
      </c>
      <c r="C388" s="341" t="s">
        <v>1999</v>
      </c>
      <c r="D388" s="341" t="s">
        <v>342</v>
      </c>
      <c r="E388" s="379" t="s">
        <v>287</v>
      </c>
      <c r="F388" s="8">
        <v>40</v>
      </c>
      <c r="G388" s="136"/>
      <c r="H388" s="413">
        <v>85</v>
      </c>
      <c r="I388" s="146">
        <f t="shared" si="74"/>
        <v>59.499999999999993</v>
      </c>
      <c r="J388" s="255">
        <f t="shared" si="64"/>
        <v>2.2884615384615383</v>
      </c>
      <c r="K388" s="8" t="s">
        <v>3145</v>
      </c>
      <c r="L388" s="661"/>
      <c r="M388" s="656" t="s">
        <v>6556</v>
      </c>
      <c r="N388" s="8" t="s">
        <v>3208</v>
      </c>
      <c r="O388" s="426">
        <v>3.2224499999999996E-2</v>
      </c>
      <c r="P388" s="423">
        <v>2880</v>
      </c>
      <c r="Q388" s="439">
        <v>18420</v>
      </c>
      <c r="R388" s="657" t="s">
        <v>3542</v>
      </c>
      <c r="S388" s="656" t="s">
        <v>1015</v>
      </c>
      <c r="T388" s="448">
        <v>15</v>
      </c>
      <c r="U388" s="548" t="s">
        <v>3789</v>
      </c>
      <c r="V388" s="510" t="s">
        <v>3790</v>
      </c>
      <c r="W388" s="615" t="s">
        <v>6439</v>
      </c>
      <c r="X388" s="169"/>
      <c r="Y388" s="71" t="s">
        <v>1011</v>
      </c>
      <c r="Z388" s="656" t="s">
        <v>6596</v>
      </c>
      <c r="AA388" s="658">
        <f t="shared" si="65"/>
        <v>0</v>
      </c>
      <c r="AB388" s="145">
        <f t="shared" si="66"/>
        <v>0</v>
      </c>
      <c r="AC388" s="257">
        <f t="shared" si="67"/>
        <v>0</v>
      </c>
      <c r="AD388" s="142">
        <f t="shared" si="68"/>
        <v>0</v>
      </c>
      <c r="AE388" s="143">
        <f t="shared" si="69"/>
        <v>0</v>
      </c>
      <c r="AF388" s="144" t="str">
        <f t="shared" si="70"/>
        <v/>
      </c>
      <c r="AG388" s="144">
        <f t="shared" si="71"/>
        <v>0</v>
      </c>
      <c r="AH388" s="144" t="str">
        <f t="shared" si="72"/>
        <v/>
      </c>
      <c r="AI388" s="569">
        <f t="shared" si="73"/>
        <v>0</v>
      </c>
      <c r="AK388" s="665"/>
      <c r="AL388" s="191"/>
      <c r="AM388" s="659"/>
      <c r="AN388" s="662"/>
      <c r="AO388" s="84"/>
    </row>
    <row r="389" spans="1:41" ht="15.75">
      <c r="A389" s="5" t="s">
        <v>6092</v>
      </c>
      <c r="B389" s="13"/>
      <c r="C389" s="361"/>
      <c r="D389" s="341"/>
      <c r="E389" s="379"/>
      <c r="F389" s="399"/>
      <c r="G389" s="235"/>
      <c r="H389" s="413"/>
      <c r="I389" s="410"/>
      <c r="J389" s="565"/>
      <c r="K389" s="346"/>
      <c r="L389" s="655"/>
      <c r="M389" s="656"/>
      <c r="N389" s="8"/>
      <c r="O389" s="8"/>
      <c r="P389" s="423"/>
      <c r="Q389" s="438"/>
      <c r="R389" s="656" t="s">
        <v>1015</v>
      </c>
      <c r="S389" s="656" t="s">
        <v>1015</v>
      </c>
      <c r="T389" s="447"/>
      <c r="U389" s="506"/>
      <c r="V389" s="530"/>
      <c r="W389" s="425"/>
      <c r="X389" s="137"/>
      <c r="Y389" s="71" t="s">
        <v>1015</v>
      </c>
      <c r="Z389" s="656" t="s">
        <v>6592</v>
      </c>
      <c r="AA389" s="668"/>
      <c r="AB389" s="195"/>
      <c r="AC389" s="142"/>
      <c r="AD389" s="142"/>
      <c r="AE389" s="143"/>
      <c r="AF389" s="144"/>
      <c r="AG389" s="144"/>
      <c r="AH389" s="144"/>
      <c r="AI389" s="569"/>
      <c r="AK389" s="665"/>
      <c r="AL389" s="666"/>
      <c r="AM389" s="659"/>
      <c r="AN389" s="662"/>
      <c r="AO389" s="84"/>
    </row>
    <row r="390" spans="1:41" hidden="1">
      <c r="A390" s="573"/>
      <c r="B390" s="13">
        <v>64</v>
      </c>
      <c r="C390" s="341" t="s">
        <v>2000</v>
      </c>
      <c r="D390" s="341" t="s">
        <v>1996</v>
      </c>
      <c r="E390" s="379" t="s">
        <v>287</v>
      </c>
      <c r="F390" s="8">
        <v>40</v>
      </c>
      <c r="G390" s="136"/>
      <c r="H390" s="413">
        <v>85</v>
      </c>
      <c r="I390" s="146">
        <f t="shared" si="74"/>
        <v>59.499999999999993</v>
      </c>
      <c r="J390" s="255">
        <f t="shared" si="64"/>
        <v>2.2884615384615383</v>
      </c>
      <c r="K390" s="8" t="s">
        <v>3145</v>
      </c>
      <c r="L390" s="670" t="s">
        <v>3791</v>
      </c>
      <c r="M390" s="656" t="s">
        <v>6556</v>
      </c>
      <c r="N390" s="8" t="s">
        <v>10</v>
      </c>
      <c r="O390" s="426">
        <v>3.2224499999999996E-2</v>
      </c>
      <c r="P390" s="423">
        <v>2880</v>
      </c>
      <c r="Q390" s="439">
        <v>16780</v>
      </c>
      <c r="R390" s="656" t="s">
        <v>3232</v>
      </c>
      <c r="S390" s="656" t="s">
        <v>1015</v>
      </c>
      <c r="T390" s="448">
        <v>15</v>
      </c>
      <c r="U390" s="549" t="s">
        <v>5381</v>
      </c>
      <c r="V390" s="523" t="s">
        <v>3792</v>
      </c>
      <c r="W390" s="615" t="s">
        <v>6439</v>
      </c>
      <c r="X390" s="169"/>
      <c r="Y390" s="71" t="s">
        <v>1012</v>
      </c>
      <c r="Z390" s="656" t="s">
        <v>6600</v>
      </c>
      <c r="AA390" s="658">
        <f t="shared" si="65"/>
        <v>0</v>
      </c>
      <c r="AB390" s="145">
        <f t="shared" si="66"/>
        <v>0</v>
      </c>
      <c r="AC390" s="257">
        <f t="shared" si="67"/>
        <v>0</v>
      </c>
      <c r="AD390" s="142">
        <f t="shared" si="68"/>
        <v>0</v>
      </c>
      <c r="AE390" s="143">
        <f t="shared" si="69"/>
        <v>0</v>
      </c>
      <c r="AF390" s="144" t="str">
        <f t="shared" si="70"/>
        <v/>
      </c>
      <c r="AG390" s="144" t="str">
        <f t="shared" si="71"/>
        <v/>
      </c>
      <c r="AH390" s="144">
        <f t="shared" si="72"/>
        <v>0</v>
      </c>
      <c r="AI390" s="569">
        <f t="shared" si="73"/>
        <v>0</v>
      </c>
      <c r="AK390" s="665"/>
      <c r="AL390" s="666"/>
      <c r="AM390" s="659"/>
      <c r="AN390" s="662"/>
      <c r="AO390" s="84"/>
    </row>
    <row r="391" spans="1:41" hidden="1">
      <c r="A391" s="573"/>
      <c r="B391" s="13">
        <v>64</v>
      </c>
      <c r="C391" s="341" t="s">
        <v>2001</v>
      </c>
      <c r="D391" s="341" t="s">
        <v>1998</v>
      </c>
      <c r="E391" s="379" t="s">
        <v>287</v>
      </c>
      <c r="F391" s="8">
        <v>40</v>
      </c>
      <c r="G391" s="8"/>
      <c r="H391" s="413">
        <v>85</v>
      </c>
      <c r="I391" s="146">
        <f t="shared" si="74"/>
        <v>59.499999999999993</v>
      </c>
      <c r="J391" s="255">
        <f t="shared" si="64"/>
        <v>2.2884615384615383</v>
      </c>
      <c r="K391" s="8" t="s">
        <v>3145</v>
      </c>
      <c r="L391" s="670" t="s">
        <v>3791</v>
      </c>
      <c r="M391" s="656" t="s">
        <v>6556</v>
      </c>
      <c r="N391" s="8" t="s">
        <v>10</v>
      </c>
      <c r="O391" s="426">
        <v>3.2224499999999996E-2</v>
      </c>
      <c r="P391" s="423">
        <v>2880</v>
      </c>
      <c r="Q391" s="439">
        <v>17260</v>
      </c>
      <c r="R391" s="656" t="s">
        <v>3232</v>
      </c>
      <c r="S391" s="656" t="s">
        <v>1015</v>
      </c>
      <c r="T391" s="448">
        <v>15</v>
      </c>
      <c r="U391" s="548" t="s">
        <v>3793</v>
      </c>
      <c r="V391" s="523" t="s">
        <v>3794</v>
      </c>
      <c r="W391" s="615" t="s">
        <v>6439</v>
      </c>
      <c r="X391" s="169"/>
      <c r="Y391" s="71" t="s">
        <v>1012</v>
      </c>
      <c r="Z391" s="656" t="s">
        <v>6600</v>
      </c>
      <c r="AA391" s="658">
        <f t="shared" si="65"/>
        <v>0</v>
      </c>
      <c r="AB391" s="145">
        <f t="shared" si="66"/>
        <v>0</v>
      </c>
      <c r="AC391" s="257">
        <f t="shared" si="67"/>
        <v>0</v>
      </c>
      <c r="AD391" s="142">
        <f t="shared" si="68"/>
        <v>0</v>
      </c>
      <c r="AE391" s="143">
        <f t="shared" si="69"/>
        <v>0</v>
      </c>
      <c r="AF391" s="144" t="str">
        <f t="shared" si="70"/>
        <v/>
      </c>
      <c r="AG391" s="144" t="str">
        <f t="shared" si="71"/>
        <v/>
      </c>
      <c r="AH391" s="144">
        <f t="shared" si="72"/>
        <v>0</v>
      </c>
      <c r="AI391" s="569">
        <f t="shared" si="73"/>
        <v>0</v>
      </c>
      <c r="AK391" s="664"/>
      <c r="AL391" s="191"/>
      <c r="AM391" s="659"/>
      <c r="AN391" s="662"/>
      <c r="AO391" s="84"/>
    </row>
    <row r="392" spans="1:41">
      <c r="A392" s="573"/>
      <c r="B392" s="13">
        <v>64</v>
      </c>
      <c r="C392" s="341" t="s">
        <v>2002</v>
      </c>
      <c r="D392" s="341" t="s">
        <v>342</v>
      </c>
      <c r="E392" s="379" t="s">
        <v>287</v>
      </c>
      <c r="F392" s="8">
        <v>40</v>
      </c>
      <c r="G392" s="8"/>
      <c r="H392" s="413">
        <v>85</v>
      </c>
      <c r="I392" s="146">
        <f t="shared" si="74"/>
        <v>59.499999999999993</v>
      </c>
      <c r="J392" s="255">
        <f t="shared" si="64"/>
        <v>2.2884615384615383</v>
      </c>
      <c r="K392" s="8" t="s">
        <v>3145</v>
      </c>
      <c r="L392" s="670" t="s">
        <v>3791</v>
      </c>
      <c r="M392" s="656" t="s">
        <v>6556</v>
      </c>
      <c r="N392" s="8" t="s">
        <v>10</v>
      </c>
      <c r="O392" s="426">
        <v>3.2224499999999996E-2</v>
      </c>
      <c r="P392" s="423">
        <v>2880</v>
      </c>
      <c r="Q392" s="439">
        <v>18420</v>
      </c>
      <c r="R392" s="656" t="s">
        <v>3232</v>
      </c>
      <c r="S392" s="656" t="s">
        <v>1015</v>
      </c>
      <c r="T392" s="448">
        <v>15</v>
      </c>
      <c r="U392" s="548" t="s">
        <v>3795</v>
      </c>
      <c r="V392" s="512" t="s">
        <v>3796</v>
      </c>
      <c r="W392" s="615" t="s">
        <v>6439</v>
      </c>
      <c r="X392" s="169"/>
      <c r="Y392" s="71" t="s">
        <v>6649</v>
      </c>
      <c r="Z392" s="656" t="s">
        <v>6578</v>
      </c>
      <c r="AA392" s="658">
        <f t="shared" si="65"/>
        <v>0</v>
      </c>
      <c r="AB392" s="145">
        <f t="shared" si="66"/>
        <v>0</v>
      </c>
      <c r="AC392" s="257">
        <f t="shared" si="67"/>
        <v>0</v>
      </c>
      <c r="AD392" s="142">
        <f t="shared" si="68"/>
        <v>0</v>
      </c>
      <c r="AE392" s="143">
        <f t="shared" si="69"/>
        <v>0</v>
      </c>
      <c r="AF392" s="144" t="str">
        <f t="shared" si="70"/>
        <v/>
      </c>
      <c r="AG392" s="144" t="str">
        <f t="shared" si="71"/>
        <v/>
      </c>
      <c r="AH392" s="144">
        <f t="shared" si="72"/>
        <v>0</v>
      </c>
      <c r="AI392" s="569">
        <f t="shared" si="73"/>
        <v>0</v>
      </c>
      <c r="AK392" s="664"/>
      <c r="AL392" s="191"/>
      <c r="AM392" s="659"/>
      <c r="AN392" s="659"/>
      <c r="AO392" s="84"/>
    </row>
    <row r="393" spans="1:41" ht="15.75">
      <c r="A393" s="5" t="s">
        <v>6093</v>
      </c>
      <c r="B393" s="13"/>
      <c r="C393" s="361"/>
      <c r="D393" s="341"/>
      <c r="E393" s="379"/>
      <c r="F393" s="399"/>
      <c r="G393" s="8"/>
      <c r="H393" s="413"/>
      <c r="I393" s="410"/>
      <c r="J393" s="565"/>
      <c r="K393" s="346"/>
      <c r="L393" s="655"/>
      <c r="M393" s="656"/>
      <c r="N393" s="8"/>
      <c r="O393" s="8"/>
      <c r="P393" s="423"/>
      <c r="Q393" s="439"/>
      <c r="R393" s="656" t="s">
        <v>1015</v>
      </c>
      <c r="S393" s="656" t="s">
        <v>1015</v>
      </c>
      <c r="T393" s="447"/>
      <c r="U393" s="506"/>
      <c r="V393" s="530"/>
      <c r="W393" s="425"/>
      <c r="X393" s="137"/>
      <c r="Y393" s="71" t="s">
        <v>1015</v>
      </c>
      <c r="Z393" s="656" t="s">
        <v>6592</v>
      </c>
      <c r="AA393" s="668"/>
      <c r="AB393" s="195"/>
      <c r="AC393" s="142"/>
      <c r="AD393" s="142"/>
      <c r="AE393" s="143"/>
      <c r="AF393" s="144"/>
      <c r="AG393" s="144"/>
      <c r="AH393" s="144"/>
      <c r="AI393" s="569"/>
      <c r="AK393" s="664"/>
      <c r="AL393" s="191"/>
      <c r="AM393" s="659"/>
      <c r="AN393" s="659"/>
      <c r="AO393" s="84"/>
    </row>
    <row r="394" spans="1:41" hidden="1">
      <c r="A394" s="573"/>
      <c r="B394" s="13">
        <v>65</v>
      </c>
      <c r="C394" s="353" t="s">
        <v>2003</v>
      </c>
      <c r="D394" s="341" t="s">
        <v>2004</v>
      </c>
      <c r="E394" s="379" t="s">
        <v>296</v>
      </c>
      <c r="F394" s="405">
        <v>24</v>
      </c>
      <c r="G394" s="8"/>
      <c r="H394" s="413">
        <v>148</v>
      </c>
      <c r="I394" s="146">
        <f t="shared" si="74"/>
        <v>103.6</v>
      </c>
      <c r="J394" s="255">
        <f t="shared" si="64"/>
        <v>3.9846153846153842</v>
      </c>
      <c r="K394" s="8" t="s">
        <v>3145</v>
      </c>
      <c r="L394" s="670"/>
      <c r="M394" s="656" t="s">
        <v>6557</v>
      </c>
      <c r="N394" s="8" t="s">
        <v>3208</v>
      </c>
      <c r="O394" s="426">
        <v>3.5295750000000001E-2</v>
      </c>
      <c r="P394" s="423">
        <v>3072</v>
      </c>
      <c r="Q394" s="439">
        <v>17500</v>
      </c>
      <c r="R394" s="656" t="s">
        <v>3797</v>
      </c>
      <c r="S394" s="656" t="s">
        <v>1015</v>
      </c>
      <c r="T394" s="448">
        <v>15</v>
      </c>
      <c r="U394" s="548" t="s">
        <v>5382</v>
      </c>
      <c r="V394" s="508" t="s">
        <v>3798</v>
      </c>
      <c r="W394" s="607" t="s">
        <v>6440</v>
      </c>
      <c r="X394" s="169"/>
      <c r="Y394" s="71" t="s">
        <v>6572</v>
      </c>
      <c r="Z394" s="656" t="s">
        <v>6595</v>
      </c>
      <c r="AA394" s="658">
        <f t="shared" si="65"/>
        <v>0</v>
      </c>
      <c r="AB394" s="145">
        <f t="shared" si="66"/>
        <v>0</v>
      </c>
      <c r="AC394" s="257">
        <f t="shared" si="67"/>
        <v>0</v>
      </c>
      <c r="AD394" s="142">
        <f t="shared" si="68"/>
        <v>0</v>
      </c>
      <c r="AE394" s="143">
        <f t="shared" si="69"/>
        <v>0</v>
      </c>
      <c r="AF394" s="144" t="str">
        <f t="shared" si="70"/>
        <v/>
      </c>
      <c r="AG394" s="144">
        <f t="shared" si="71"/>
        <v>0</v>
      </c>
      <c r="AH394" s="144" t="str">
        <f t="shared" si="72"/>
        <v/>
      </c>
      <c r="AI394" s="569">
        <f t="shared" si="73"/>
        <v>0</v>
      </c>
      <c r="AK394" s="18"/>
      <c r="AL394" s="191"/>
      <c r="AM394" s="659"/>
      <c r="AN394" s="662"/>
      <c r="AO394" s="84"/>
    </row>
    <row r="395" spans="1:41">
      <c r="A395" s="573"/>
      <c r="B395" s="13">
        <v>65</v>
      </c>
      <c r="C395" s="353" t="s">
        <v>2005</v>
      </c>
      <c r="D395" s="341" t="s">
        <v>2006</v>
      </c>
      <c r="E395" s="379" t="s">
        <v>296</v>
      </c>
      <c r="F395" s="405">
        <v>24</v>
      </c>
      <c r="G395" s="232"/>
      <c r="H395" s="413">
        <v>120</v>
      </c>
      <c r="I395" s="146">
        <f t="shared" si="74"/>
        <v>84</v>
      </c>
      <c r="J395" s="255">
        <f t="shared" si="64"/>
        <v>3.2307692307692308</v>
      </c>
      <c r="K395" s="8" t="s">
        <v>3145</v>
      </c>
      <c r="L395" s="670"/>
      <c r="M395" s="656" t="s">
        <v>6556</v>
      </c>
      <c r="N395" s="8" t="s">
        <v>3208</v>
      </c>
      <c r="O395" s="426">
        <v>3.5295750000000001E-2</v>
      </c>
      <c r="P395" s="423">
        <v>3072</v>
      </c>
      <c r="Q395" s="439">
        <v>17796</v>
      </c>
      <c r="R395" s="657" t="s">
        <v>3799</v>
      </c>
      <c r="S395" s="656" t="s">
        <v>1015</v>
      </c>
      <c r="T395" s="448">
        <v>20</v>
      </c>
      <c r="U395" s="549" t="s">
        <v>5383</v>
      </c>
      <c r="V395" s="507" t="s">
        <v>3800</v>
      </c>
      <c r="W395" s="615" t="s">
        <v>6297</v>
      </c>
      <c r="X395" s="169"/>
      <c r="Y395" s="71" t="s">
        <v>254</v>
      </c>
      <c r="Z395" s="656" t="s">
        <v>6596</v>
      </c>
      <c r="AA395" s="658">
        <f t="shared" si="65"/>
        <v>0</v>
      </c>
      <c r="AB395" s="145">
        <f t="shared" si="66"/>
        <v>0</v>
      </c>
      <c r="AC395" s="257">
        <f t="shared" si="67"/>
        <v>0</v>
      </c>
      <c r="AD395" s="142">
        <f t="shared" si="68"/>
        <v>0</v>
      </c>
      <c r="AE395" s="143">
        <f t="shared" si="69"/>
        <v>0</v>
      </c>
      <c r="AF395" s="144" t="str">
        <f t="shared" si="70"/>
        <v/>
      </c>
      <c r="AG395" s="144">
        <f t="shared" si="71"/>
        <v>0</v>
      </c>
      <c r="AH395" s="144" t="str">
        <f t="shared" si="72"/>
        <v/>
      </c>
      <c r="AI395" s="569">
        <f t="shared" si="73"/>
        <v>0</v>
      </c>
      <c r="AK395" s="18"/>
      <c r="AL395" s="666"/>
      <c r="AM395" s="659"/>
      <c r="AN395" s="662"/>
      <c r="AO395" s="84"/>
    </row>
    <row r="396" spans="1:41">
      <c r="A396" s="573"/>
      <c r="B396" s="13">
        <v>65</v>
      </c>
      <c r="C396" s="343" t="s">
        <v>2007</v>
      </c>
      <c r="D396" s="374" t="s">
        <v>344</v>
      </c>
      <c r="E396" s="379" t="s">
        <v>296</v>
      </c>
      <c r="F396" s="405">
        <v>24</v>
      </c>
      <c r="G396" s="136"/>
      <c r="H396" s="413">
        <v>120</v>
      </c>
      <c r="I396" s="146">
        <f t="shared" si="74"/>
        <v>84</v>
      </c>
      <c r="J396" s="255">
        <f t="shared" si="64"/>
        <v>3.2307692307692308</v>
      </c>
      <c r="K396" s="8" t="s">
        <v>3145</v>
      </c>
      <c r="L396" s="670"/>
      <c r="M396" s="656" t="s">
        <v>6556</v>
      </c>
      <c r="N396" s="8" t="s">
        <v>3208</v>
      </c>
      <c r="O396" s="426">
        <v>3.5295750000000001E-2</v>
      </c>
      <c r="P396" s="423">
        <v>3072</v>
      </c>
      <c r="Q396" s="439">
        <v>18156</v>
      </c>
      <c r="R396" s="656" t="s">
        <v>3801</v>
      </c>
      <c r="S396" s="656" t="s">
        <v>1015</v>
      </c>
      <c r="T396" s="448">
        <v>20</v>
      </c>
      <c r="U396" s="548" t="s">
        <v>3802</v>
      </c>
      <c r="V396" s="522" t="s">
        <v>584</v>
      </c>
      <c r="W396" s="615" t="s">
        <v>6297</v>
      </c>
      <c r="X396" s="169"/>
      <c r="Y396" s="71" t="s">
        <v>1011</v>
      </c>
      <c r="Z396" s="656" t="s">
        <v>6578</v>
      </c>
      <c r="AA396" s="658">
        <f t="shared" si="65"/>
        <v>0</v>
      </c>
      <c r="AB396" s="145">
        <f t="shared" si="66"/>
        <v>0</v>
      </c>
      <c r="AC396" s="257">
        <f t="shared" si="67"/>
        <v>0</v>
      </c>
      <c r="AD396" s="142">
        <f t="shared" si="68"/>
        <v>0</v>
      </c>
      <c r="AE396" s="143">
        <f t="shared" si="69"/>
        <v>0</v>
      </c>
      <c r="AF396" s="144" t="str">
        <f t="shared" si="70"/>
        <v/>
      </c>
      <c r="AG396" s="144">
        <f t="shared" si="71"/>
        <v>0</v>
      </c>
      <c r="AH396" s="144" t="str">
        <f t="shared" si="72"/>
        <v/>
      </c>
      <c r="AI396" s="569">
        <f t="shared" si="73"/>
        <v>0</v>
      </c>
      <c r="AK396" s="18"/>
      <c r="AL396" s="672"/>
      <c r="AM396" s="659"/>
      <c r="AN396" s="662"/>
      <c r="AO396" s="84"/>
    </row>
    <row r="397" spans="1:41">
      <c r="A397" s="573"/>
      <c r="B397" s="13">
        <v>65</v>
      </c>
      <c r="C397" s="341" t="s">
        <v>2008</v>
      </c>
      <c r="D397" s="341" t="s">
        <v>2009</v>
      </c>
      <c r="E397" s="379" t="s">
        <v>296</v>
      </c>
      <c r="F397" s="405">
        <v>24</v>
      </c>
      <c r="G397" s="259"/>
      <c r="H397" s="413">
        <v>120</v>
      </c>
      <c r="I397" s="146">
        <f t="shared" si="74"/>
        <v>84</v>
      </c>
      <c r="J397" s="255">
        <f t="shared" si="64"/>
        <v>3.2307692307692308</v>
      </c>
      <c r="K397" s="8" t="s">
        <v>3145</v>
      </c>
      <c r="L397" s="670"/>
      <c r="M397" s="656" t="s">
        <v>6556</v>
      </c>
      <c r="N397" s="8" t="s">
        <v>3208</v>
      </c>
      <c r="O397" s="426">
        <v>3.5295750000000001E-2</v>
      </c>
      <c r="P397" s="423">
        <v>3072</v>
      </c>
      <c r="Q397" s="439">
        <v>17916</v>
      </c>
      <c r="R397" s="657" t="s">
        <v>3799</v>
      </c>
      <c r="S397" s="656" t="s">
        <v>1015</v>
      </c>
      <c r="T397" s="448">
        <v>20</v>
      </c>
      <c r="U397" s="548" t="s">
        <v>3803</v>
      </c>
      <c r="V397" s="510" t="s">
        <v>3804</v>
      </c>
      <c r="W397" s="615" t="s">
        <v>6297</v>
      </c>
      <c r="X397" s="169"/>
      <c r="Y397" s="71" t="s">
        <v>254</v>
      </c>
      <c r="Z397" s="656" t="s">
        <v>6596</v>
      </c>
      <c r="AA397" s="658">
        <f t="shared" si="65"/>
        <v>0</v>
      </c>
      <c r="AB397" s="145">
        <f t="shared" si="66"/>
        <v>0</v>
      </c>
      <c r="AC397" s="257">
        <f t="shared" si="67"/>
        <v>0</v>
      </c>
      <c r="AD397" s="142">
        <f t="shared" si="68"/>
        <v>0</v>
      </c>
      <c r="AE397" s="143">
        <f t="shared" si="69"/>
        <v>0</v>
      </c>
      <c r="AF397" s="144" t="str">
        <f t="shared" si="70"/>
        <v/>
      </c>
      <c r="AG397" s="144">
        <f t="shared" si="71"/>
        <v>0</v>
      </c>
      <c r="AH397" s="144" t="str">
        <f t="shared" si="72"/>
        <v/>
      </c>
      <c r="AI397" s="569">
        <f t="shared" si="73"/>
        <v>0</v>
      </c>
      <c r="AK397" s="18"/>
      <c r="AL397" s="191"/>
      <c r="AM397" s="659"/>
      <c r="AN397" s="662"/>
      <c r="AO397" s="84"/>
    </row>
    <row r="398" spans="1:41">
      <c r="A398" s="573"/>
      <c r="B398" s="13">
        <v>65</v>
      </c>
      <c r="C398" s="341" t="s">
        <v>2010</v>
      </c>
      <c r="D398" s="341" t="s">
        <v>345</v>
      </c>
      <c r="E398" s="379" t="s">
        <v>296</v>
      </c>
      <c r="F398" s="405">
        <v>24</v>
      </c>
      <c r="G398" s="8"/>
      <c r="H398" s="413">
        <v>120</v>
      </c>
      <c r="I398" s="146">
        <f t="shared" si="74"/>
        <v>84</v>
      </c>
      <c r="J398" s="255">
        <f t="shared" si="64"/>
        <v>3.2307692307692308</v>
      </c>
      <c r="K398" s="8" t="s">
        <v>3145</v>
      </c>
      <c r="L398" s="670"/>
      <c r="M398" s="656" t="s">
        <v>6556</v>
      </c>
      <c r="N398" s="8" t="s">
        <v>3208</v>
      </c>
      <c r="O398" s="426">
        <v>3.5295750000000001E-2</v>
      </c>
      <c r="P398" s="423">
        <v>3072</v>
      </c>
      <c r="Q398" s="439">
        <v>17964</v>
      </c>
      <c r="R398" s="656" t="s">
        <v>3801</v>
      </c>
      <c r="S398" s="656" t="s">
        <v>1015</v>
      </c>
      <c r="T398" s="448">
        <v>20</v>
      </c>
      <c r="U398" s="549" t="s">
        <v>585</v>
      </c>
      <c r="V398" s="512" t="s">
        <v>3805</v>
      </c>
      <c r="W398" s="615" t="s">
        <v>6297</v>
      </c>
      <c r="X398" s="169"/>
      <c r="Y398" s="71" t="s">
        <v>1011</v>
      </c>
      <c r="Z398" s="656" t="s">
        <v>6578</v>
      </c>
      <c r="AA398" s="658">
        <f t="shared" si="65"/>
        <v>0</v>
      </c>
      <c r="AB398" s="145">
        <f t="shared" si="66"/>
        <v>0</v>
      </c>
      <c r="AC398" s="257">
        <f t="shared" si="67"/>
        <v>0</v>
      </c>
      <c r="AD398" s="142">
        <f t="shared" si="68"/>
        <v>0</v>
      </c>
      <c r="AE398" s="143">
        <f t="shared" si="69"/>
        <v>0</v>
      </c>
      <c r="AF398" s="144" t="str">
        <f t="shared" si="70"/>
        <v/>
      </c>
      <c r="AG398" s="144">
        <f t="shared" si="71"/>
        <v>0</v>
      </c>
      <c r="AH398" s="144" t="str">
        <f t="shared" si="72"/>
        <v/>
      </c>
      <c r="AI398" s="569">
        <f t="shared" si="73"/>
        <v>0</v>
      </c>
      <c r="AK398" s="18"/>
      <c r="AL398" s="191"/>
      <c r="AM398" s="659"/>
      <c r="AN398" s="662"/>
      <c r="AO398" s="84"/>
    </row>
    <row r="399" spans="1:41" hidden="1">
      <c r="A399" s="573"/>
      <c r="B399" s="13">
        <v>65</v>
      </c>
      <c r="C399" s="341" t="s">
        <v>2011</v>
      </c>
      <c r="D399" s="341" t="s">
        <v>2012</v>
      </c>
      <c r="E399" s="379" t="s">
        <v>296</v>
      </c>
      <c r="F399" s="405">
        <v>24</v>
      </c>
      <c r="G399" s="8"/>
      <c r="H399" s="413">
        <v>120</v>
      </c>
      <c r="I399" s="146">
        <f t="shared" si="74"/>
        <v>84</v>
      </c>
      <c r="J399" s="255">
        <f t="shared" si="64"/>
        <v>3.2307692307692308</v>
      </c>
      <c r="K399" s="8" t="s">
        <v>3145</v>
      </c>
      <c r="L399" s="670"/>
      <c r="M399" s="656" t="s">
        <v>1015</v>
      </c>
      <c r="N399" s="8" t="s">
        <v>3208</v>
      </c>
      <c r="O399" s="426">
        <v>3.5295750000000001E-2</v>
      </c>
      <c r="P399" s="423">
        <v>3072</v>
      </c>
      <c r="Q399" s="439">
        <v>18000</v>
      </c>
      <c r="R399" s="656" t="s">
        <v>1015</v>
      </c>
      <c r="S399" s="656" t="s">
        <v>1015</v>
      </c>
      <c r="T399" s="448">
        <v>20</v>
      </c>
      <c r="U399" s="549"/>
      <c r="V399" s="529"/>
      <c r="W399" s="610" t="s">
        <v>6441</v>
      </c>
      <c r="X399" s="169"/>
      <c r="Y399" s="71" t="s">
        <v>1012</v>
      </c>
      <c r="Z399" s="656" t="s">
        <v>6594</v>
      </c>
      <c r="AA399" s="658">
        <f t="shared" si="65"/>
        <v>0</v>
      </c>
      <c r="AB399" s="145">
        <f t="shared" si="66"/>
        <v>0</v>
      </c>
      <c r="AC399" s="257">
        <f t="shared" si="67"/>
        <v>0</v>
      </c>
      <c r="AD399" s="142">
        <f t="shared" si="68"/>
        <v>0</v>
      </c>
      <c r="AE399" s="143">
        <f t="shared" si="69"/>
        <v>0</v>
      </c>
      <c r="AF399" s="144" t="str">
        <f t="shared" si="70"/>
        <v/>
      </c>
      <c r="AG399" s="144">
        <f t="shared" si="71"/>
        <v>0</v>
      </c>
      <c r="AH399" s="144" t="str">
        <f t="shared" si="72"/>
        <v/>
      </c>
      <c r="AI399" s="569">
        <f t="shared" si="73"/>
        <v>0</v>
      </c>
      <c r="AK399" s="18"/>
      <c r="AL399" s="191"/>
      <c r="AM399" s="659"/>
      <c r="AN399" s="662"/>
      <c r="AO399" s="84"/>
    </row>
    <row r="400" spans="1:41" ht="15.75">
      <c r="A400" s="5" t="s">
        <v>6094</v>
      </c>
      <c r="B400" s="13"/>
      <c r="C400" s="361"/>
      <c r="D400" s="341"/>
      <c r="E400" s="379"/>
      <c r="F400" s="399"/>
      <c r="G400" s="8"/>
      <c r="H400" s="413"/>
      <c r="I400" s="410"/>
      <c r="J400" s="565"/>
      <c r="K400" s="346"/>
      <c r="L400" s="655"/>
      <c r="M400" s="656"/>
      <c r="N400" s="8"/>
      <c r="O400" s="8"/>
      <c r="P400" s="423"/>
      <c r="Q400" s="438"/>
      <c r="R400" s="656" t="s">
        <v>1015</v>
      </c>
      <c r="S400" s="656" t="s">
        <v>1015</v>
      </c>
      <c r="T400" s="447"/>
      <c r="U400" s="506"/>
      <c r="V400" s="530"/>
      <c r="W400" s="425"/>
      <c r="X400" s="137"/>
      <c r="Y400" s="71" t="s">
        <v>1015</v>
      </c>
      <c r="Z400" s="656" t="s">
        <v>6592</v>
      </c>
      <c r="AA400" s="668"/>
      <c r="AB400" s="195"/>
      <c r="AC400" s="142"/>
      <c r="AD400" s="142"/>
      <c r="AE400" s="143"/>
      <c r="AF400" s="144"/>
      <c r="AG400" s="144"/>
      <c r="AH400" s="144"/>
      <c r="AI400" s="569"/>
      <c r="AK400" s="18"/>
      <c r="AL400" s="191"/>
      <c r="AM400" s="659"/>
      <c r="AN400" s="662"/>
      <c r="AO400" s="84"/>
    </row>
    <row r="401" spans="1:41" hidden="1">
      <c r="A401" s="573"/>
      <c r="B401" s="13">
        <v>65</v>
      </c>
      <c r="C401" s="353" t="s">
        <v>2013</v>
      </c>
      <c r="D401" s="341" t="s">
        <v>2004</v>
      </c>
      <c r="E401" s="379" t="s">
        <v>296</v>
      </c>
      <c r="F401" s="405">
        <v>24</v>
      </c>
      <c r="G401" s="8"/>
      <c r="H401" s="413">
        <v>178</v>
      </c>
      <c r="I401" s="146">
        <f t="shared" si="74"/>
        <v>124.6</v>
      </c>
      <c r="J401" s="255">
        <f t="shared" si="64"/>
        <v>4.7923076923076922</v>
      </c>
      <c r="K401" s="8" t="s">
        <v>3145</v>
      </c>
      <c r="L401" s="670"/>
      <c r="M401" s="656" t="s">
        <v>6557</v>
      </c>
      <c r="N401" s="8" t="s">
        <v>10</v>
      </c>
      <c r="O401" s="426">
        <v>4.4049599999999994E-2</v>
      </c>
      <c r="P401" s="423">
        <v>3072</v>
      </c>
      <c r="Q401" s="439">
        <v>17500</v>
      </c>
      <c r="R401" s="656" t="s">
        <v>3797</v>
      </c>
      <c r="S401" s="656" t="s">
        <v>1015</v>
      </c>
      <c r="T401" s="448">
        <v>15</v>
      </c>
      <c r="U401" s="548" t="s">
        <v>5384</v>
      </c>
      <c r="V401" s="508" t="s">
        <v>3798</v>
      </c>
      <c r="W401" s="607" t="s">
        <v>6440</v>
      </c>
      <c r="X401" s="169"/>
      <c r="Y401" s="71" t="s">
        <v>1011</v>
      </c>
      <c r="Z401" s="656" t="s">
        <v>6595</v>
      </c>
      <c r="AA401" s="658">
        <f t="shared" si="65"/>
        <v>0</v>
      </c>
      <c r="AB401" s="145">
        <f t="shared" si="66"/>
        <v>0</v>
      </c>
      <c r="AC401" s="257">
        <f t="shared" si="67"/>
        <v>0</v>
      </c>
      <c r="AD401" s="142">
        <f t="shared" si="68"/>
        <v>0</v>
      </c>
      <c r="AE401" s="143">
        <f t="shared" si="69"/>
        <v>0</v>
      </c>
      <c r="AF401" s="144" t="str">
        <f t="shared" si="70"/>
        <v/>
      </c>
      <c r="AG401" s="144" t="str">
        <f t="shared" si="71"/>
        <v/>
      </c>
      <c r="AH401" s="144">
        <f t="shared" si="72"/>
        <v>0</v>
      </c>
      <c r="AI401" s="569">
        <f t="shared" si="73"/>
        <v>0</v>
      </c>
      <c r="AK401" s="18"/>
      <c r="AL401" s="191"/>
      <c r="AM401" s="659"/>
      <c r="AN401" s="662"/>
      <c r="AO401" s="84"/>
    </row>
    <row r="402" spans="1:41" hidden="1">
      <c r="A402" s="573"/>
      <c r="B402" s="13"/>
      <c r="C402" s="353" t="s">
        <v>2014</v>
      </c>
      <c r="D402" s="341" t="s">
        <v>2004</v>
      </c>
      <c r="E402" s="379" t="s">
        <v>296</v>
      </c>
      <c r="F402" s="405">
        <v>24</v>
      </c>
      <c r="G402" s="8"/>
      <c r="H402" s="413">
        <v>178</v>
      </c>
      <c r="I402" s="146">
        <f t="shared" si="74"/>
        <v>124.6</v>
      </c>
      <c r="J402" s="255">
        <f t="shared" si="64"/>
        <v>4.7923076923076922</v>
      </c>
      <c r="K402" s="8" t="s">
        <v>3145</v>
      </c>
      <c r="L402" s="670"/>
      <c r="M402" s="656" t="s">
        <v>6557</v>
      </c>
      <c r="N402" s="8" t="s">
        <v>10</v>
      </c>
      <c r="O402" s="426">
        <v>4.4049599999999994E-2</v>
      </c>
      <c r="P402" s="423">
        <v>3072</v>
      </c>
      <c r="Q402" s="439">
        <v>17500</v>
      </c>
      <c r="R402" s="656" t="s">
        <v>5228</v>
      </c>
      <c r="S402" s="656" t="s">
        <v>1015</v>
      </c>
      <c r="T402" s="448">
        <v>15</v>
      </c>
      <c r="U402" s="548" t="s">
        <v>5385</v>
      </c>
      <c r="V402" s="508" t="s">
        <v>3798</v>
      </c>
      <c r="W402" s="607" t="s">
        <v>6440</v>
      </c>
      <c r="X402" s="169"/>
      <c r="Y402" s="71" t="s">
        <v>6572</v>
      </c>
      <c r="Z402" s="656" t="s">
        <v>6595</v>
      </c>
      <c r="AA402" s="658">
        <f t="shared" si="65"/>
        <v>0</v>
      </c>
      <c r="AB402" s="145">
        <f t="shared" si="66"/>
        <v>0</v>
      </c>
      <c r="AC402" s="257">
        <f t="shared" si="67"/>
        <v>0</v>
      </c>
      <c r="AD402" s="142">
        <f t="shared" si="68"/>
        <v>0</v>
      </c>
      <c r="AE402" s="143">
        <f t="shared" si="69"/>
        <v>0</v>
      </c>
      <c r="AF402" s="144" t="str">
        <f t="shared" si="70"/>
        <v/>
      </c>
      <c r="AG402" s="144" t="str">
        <f t="shared" si="71"/>
        <v/>
      </c>
      <c r="AH402" s="144">
        <f t="shared" si="72"/>
        <v>0</v>
      </c>
      <c r="AI402" s="569">
        <f t="shared" si="73"/>
        <v>0</v>
      </c>
      <c r="AK402" s="18"/>
      <c r="AL402" s="191"/>
      <c r="AM402" s="659"/>
      <c r="AN402" s="662"/>
      <c r="AO402" s="84"/>
    </row>
    <row r="403" spans="1:41">
      <c r="A403" s="573"/>
      <c r="B403" s="13">
        <v>65</v>
      </c>
      <c r="C403" s="353" t="s">
        <v>2015</v>
      </c>
      <c r="D403" s="341" t="s">
        <v>2006</v>
      </c>
      <c r="E403" s="379" t="s">
        <v>296</v>
      </c>
      <c r="F403" s="405">
        <v>24</v>
      </c>
      <c r="G403" s="8"/>
      <c r="H403" s="413">
        <v>120</v>
      </c>
      <c r="I403" s="146">
        <f t="shared" si="74"/>
        <v>84</v>
      </c>
      <c r="J403" s="255">
        <f t="shared" si="64"/>
        <v>3.2307692307692308</v>
      </c>
      <c r="K403" s="8" t="s">
        <v>3145</v>
      </c>
      <c r="L403" s="670" t="s">
        <v>3807</v>
      </c>
      <c r="M403" s="656" t="s">
        <v>6556</v>
      </c>
      <c r="N403" s="8" t="s">
        <v>10</v>
      </c>
      <c r="O403" s="426">
        <v>3.5295750000000001E-2</v>
      </c>
      <c r="P403" s="423">
        <v>3072</v>
      </c>
      <c r="Q403" s="439">
        <v>17796</v>
      </c>
      <c r="R403" s="656" t="s">
        <v>3808</v>
      </c>
      <c r="S403" s="656" t="s">
        <v>1015</v>
      </c>
      <c r="T403" s="448">
        <v>20</v>
      </c>
      <c r="U403" s="548" t="s">
        <v>3809</v>
      </c>
      <c r="V403" s="519" t="s">
        <v>3810</v>
      </c>
      <c r="W403" s="615" t="s">
        <v>6297</v>
      </c>
      <c r="X403" s="169"/>
      <c r="Y403" s="71" t="s">
        <v>1011</v>
      </c>
      <c r="Z403" s="656" t="s">
        <v>6578</v>
      </c>
      <c r="AA403" s="658">
        <f t="shared" si="65"/>
        <v>0</v>
      </c>
      <c r="AB403" s="145">
        <f t="shared" si="66"/>
        <v>0</v>
      </c>
      <c r="AC403" s="257">
        <f t="shared" si="67"/>
        <v>0</v>
      </c>
      <c r="AD403" s="142">
        <f t="shared" si="68"/>
        <v>0</v>
      </c>
      <c r="AE403" s="143">
        <f t="shared" si="69"/>
        <v>0</v>
      </c>
      <c r="AF403" s="144" t="str">
        <f t="shared" si="70"/>
        <v/>
      </c>
      <c r="AG403" s="144" t="str">
        <f t="shared" si="71"/>
        <v/>
      </c>
      <c r="AH403" s="144">
        <f t="shared" si="72"/>
        <v>0</v>
      </c>
      <c r="AI403" s="569">
        <f t="shared" si="73"/>
        <v>0</v>
      </c>
      <c r="AK403" s="18"/>
      <c r="AL403" s="191"/>
      <c r="AM403" s="659"/>
      <c r="AN403" s="662"/>
      <c r="AO403" s="84"/>
    </row>
    <row r="404" spans="1:41">
      <c r="A404" s="573"/>
      <c r="B404" s="13">
        <v>65</v>
      </c>
      <c r="C404" s="343" t="s">
        <v>2016</v>
      </c>
      <c r="D404" s="374" t="s">
        <v>344</v>
      </c>
      <c r="E404" s="379" t="s">
        <v>296</v>
      </c>
      <c r="F404" s="405">
        <v>24</v>
      </c>
      <c r="G404" s="8"/>
      <c r="H404" s="413">
        <v>120</v>
      </c>
      <c r="I404" s="146">
        <f t="shared" si="74"/>
        <v>84</v>
      </c>
      <c r="J404" s="255">
        <f t="shared" si="64"/>
        <v>3.2307692307692308</v>
      </c>
      <c r="K404" s="8" t="s">
        <v>3145</v>
      </c>
      <c r="L404" s="670"/>
      <c r="M404" s="656" t="s">
        <v>6556</v>
      </c>
      <c r="N404" s="8" t="s">
        <v>10</v>
      </c>
      <c r="O404" s="426">
        <v>3.5295750000000001E-2</v>
      </c>
      <c r="P404" s="423">
        <v>3072</v>
      </c>
      <c r="Q404" s="439">
        <v>18156</v>
      </c>
      <c r="R404" s="656" t="s">
        <v>3801</v>
      </c>
      <c r="S404" s="656" t="s">
        <v>1015</v>
      </c>
      <c r="T404" s="448">
        <v>20</v>
      </c>
      <c r="U404" s="548" t="s">
        <v>3811</v>
      </c>
      <c r="V404" s="522" t="s">
        <v>3812</v>
      </c>
      <c r="W404" s="615" t="s">
        <v>6297</v>
      </c>
      <c r="X404" s="169"/>
      <c r="Y404" s="71" t="s">
        <v>1011</v>
      </c>
      <c r="Z404" s="656" t="s">
        <v>6578</v>
      </c>
      <c r="AA404" s="658">
        <f t="shared" si="65"/>
        <v>0</v>
      </c>
      <c r="AB404" s="145">
        <f t="shared" si="66"/>
        <v>0</v>
      </c>
      <c r="AC404" s="257">
        <f t="shared" si="67"/>
        <v>0</v>
      </c>
      <c r="AD404" s="142">
        <f t="shared" si="68"/>
        <v>0</v>
      </c>
      <c r="AE404" s="143">
        <f t="shared" si="69"/>
        <v>0</v>
      </c>
      <c r="AF404" s="144" t="str">
        <f t="shared" si="70"/>
        <v/>
      </c>
      <c r="AG404" s="144" t="str">
        <f t="shared" si="71"/>
        <v/>
      </c>
      <c r="AH404" s="144">
        <f t="shared" si="72"/>
        <v>0</v>
      </c>
      <c r="AI404" s="569">
        <f t="shared" si="73"/>
        <v>0</v>
      </c>
      <c r="AK404" s="18"/>
      <c r="AL404" s="191"/>
      <c r="AM404" s="659"/>
      <c r="AN404" s="681"/>
      <c r="AO404" s="84"/>
    </row>
    <row r="405" spans="1:41">
      <c r="A405" s="573"/>
      <c r="B405" s="13">
        <v>65</v>
      </c>
      <c r="C405" s="341" t="s">
        <v>2017</v>
      </c>
      <c r="D405" s="341" t="s">
        <v>2009</v>
      </c>
      <c r="E405" s="379" t="s">
        <v>296</v>
      </c>
      <c r="F405" s="405">
        <v>24</v>
      </c>
      <c r="G405" s="232"/>
      <c r="H405" s="413">
        <v>120</v>
      </c>
      <c r="I405" s="146">
        <f t="shared" si="74"/>
        <v>84</v>
      </c>
      <c r="J405" s="255">
        <f t="shared" si="64"/>
        <v>3.2307692307692308</v>
      </c>
      <c r="K405" s="8" t="s">
        <v>3145</v>
      </c>
      <c r="L405" s="670" t="s">
        <v>3807</v>
      </c>
      <c r="M405" s="656" t="s">
        <v>6556</v>
      </c>
      <c r="N405" s="8" t="s">
        <v>10</v>
      </c>
      <c r="O405" s="426">
        <v>3.5295750000000001E-2</v>
      </c>
      <c r="P405" s="423">
        <v>3072</v>
      </c>
      <c r="Q405" s="439">
        <v>17916</v>
      </c>
      <c r="R405" s="656" t="s">
        <v>3808</v>
      </c>
      <c r="S405" s="656" t="s">
        <v>1015</v>
      </c>
      <c r="T405" s="448">
        <v>20</v>
      </c>
      <c r="U405" s="548" t="s">
        <v>3813</v>
      </c>
      <c r="V405" s="510" t="s">
        <v>3814</v>
      </c>
      <c r="W405" s="615" t="s">
        <v>6297</v>
      </c>
      <c r="X405" s="169"/>
      <c r="Y405" s="71" t="s">
        <v>6572</v>
      </c>
      <c r="Z405" s="656" t="s">
        <v>6578</v>
      </c>
      <c r="AA405" s="658">
        <f t="shared" si="65"/>
        <v>0</v>
      </c>
      <c r="AB405" s="145">
        <f t="shared" si="66"/>
        <v>0</v>
      </c>
      <c r="AC405" s="257">
        <f t="shared" si="67"/>
        <v>0</v>
      </c>
      <c r="AD405" s="142">
        <f t="shared" si="68"/>
        <v>0</v>
      </c>
      <c r="AE405" s="143">
        <f t="shared" si="69"/>
        <v>0</v>
      </c>
      <c r="AF405" s="144" t="str">
        <f t="shared" si="70"/>
        <v/>
      </c>
      <c r="AG405" s="144" t="str">
        <f t="shared" si="71"/>
        <v/>
      </c>
      <c r="AH405" s="144">
        <f t="shared" si="72"/>
        <v>0</v>
      </c>
      <c r="AI405" s="569">
        <f t="shared" si="73"/>
        <v>0</v>
      </c>
      <c r="AK405" s="18"/>
      <c r="AL405" s="666"/>
      <c r="AM405" s="659"/>
      <c r="AN405" s="681"/>
      <c r="AO405" s="84"/>
    </row>
    <row r="406" spans="1:41" hidden="1">
      <c r="A406" s="573"/>
      <c r="B406" s="13">
        <v>65</v>
      </c>
      <c r="C406" s="341" t="s">
        <v>2018</v>
      </c>
      <c r="D406" s="341" t="s">
        <v>2019</v>
      </c>
      <c r="E406" s="379" t="s">
        <v>296</v>
      </c>
      <c r="F406" s="405">
        <v>24</v>
      </c>
      <c r="G406" s="136"/>
      <c r="H406" s="413">
        <v>120</v>
      </c>
      <c r="I406" s="146">
        <f t="shared" si="74"/>
        <v>84</v>
      </c>
      <c r="J406" s="255">
        <f t="shared" si="64"/>
        <v>3.2307692307692308</v>
      </c>
      <c r="K406" s="8" t="s">
        <v>3145</v>
      </c>
      <c r="L406" s="670" t="s">
        <v>3807</v>
      </c>
      <c r="M406" s="656" t="s">
        <v>6556</v>
      </c>
      <c r="N406" s="8" t="s">
        <v>10</v>
      </c>
      <c r="O406" s="426">
        <v>3.5295750000000001E-2</v>
      </c>
      <c r="P406" s="423">
        <v>3072</v>
      </c>
      <c r="Q406" s="439">
        <v>18228</v>
      </c>
      <c r="R406" s="656" t="s">
        <v>3815</v>
      </c>
      <c r="S406" s="656" t="s">
        <v>1015</v>
      </c>
      <c r="T406" s="448">
        <v>20</v>
      </c>
      <c r="U406" s="549" t="s">
        <v>3816</v>
      </c>
      <c r="V406" s="520" t="s">
        <v>3817</v>
      </c>
      <c r="W406" s="610" t="s">
        <v>6442</v>
      </c>
      <c r="X406" s="169"/>
      <c r="Y406" s="71" t="s">
        <v>1012</v>
      </c>
      <c r="Z406" s="656" t="s">
        <v>6600</v>
      </c>
      <c r="AA406" s="658">
        <f t="shared" si="65"/>
        <v>0</v>
      </c>
      <c r="AB406" s="145">
        <f t="shared" si="66"/>
        <v>0</v>
      </c>
      <c r="AC406" s="257">
        <f t="shared" si="67"/>
        <v>0</v>
      </c>
      <c r="AD406" s="142">
        <f t="shared" si="68"/>
        <v>0</v>
      </c>
      <c r="AE406" s="143">
        <f t="shared" si="69"/>
        <v>0</v>
      </c>
      <c r="AF406" s="144" t="str">
        <f t="shared" si="70"/>
        <v/>
      </c>
      <c r="AG406" s="144" t="str">
        <f t="shared" si="71"/>
        <v/>
      </c>
      <c r="AH406" s="144">
        <f t="shared" si="72"/>
        <v>0</v>
      </c>
      <c r="AI406" s="569">
        <f t="shared" si="73"/>
        <v>0</v>
      </c>
      <c r="AK406" s="18"/>
      <c r="AL406" s="191"/>
      <c r="AM406" s="659"/>
      <c r="AN406" s="681"/>
      <c r="AO406" s="84"/>
    </row>
    <row r="407" spans="1:41">
      <c r="A407" s="573"/>
      <c r="B407" s="13">
        <v>65</v>
      </c>
      <c r="C407" s="341" t="s">
        <v>2020</v>
      </c>
      <c r="D407" s="341" t="s">
        <v>345</v>
      </c>
      <c r="E407" s="379" t="s">
        <v>296</v>
      </c>
      <c r="F407" s="405">
        <v>24</v>
      </c>
      <c r="G407" s="259"/>
      <c r="H407" s="413">
        <v>120</v>
      </c>
      <c r="I407" s="146">
        <f t="shared" si="74"/>
        <v>84</v>
      </c>
      <c r="J407" s="255">
        <f t="shared" si="64"/>
        <v>3.2307692307692308</v>
      </c>
      <c r="K407" s="8" t="s">
        <v>3145</v>
      </c>
      <c r="L407" s="670" t="s">
        <v>3807</v>
      </c>
      <c r="M407" s="656" t="s">
        <v>6556</v>
      </c>
      <c r="N407" s="8" t="s">
        <v>10</v>
      </c>
      <c r="O407" s="426">
        <v>3.5295750000000001E-2</v>
      </c>
      <c r="P407" s="423">
        <v>3072</v>
      </c>
      <c r="Q407" s="439">
        <v>17964</v>
      </c>
      <c r="R407" s="656" t="s">
        <v>3808</v>
      </c>
      <c r="S407" s="656" t="s">
        <v>1015</v>
      </c>
      <c r="T407" s="448">
        <v>20</v>
      </c>
      <c r="U407" s="548" t="s">
        <v>3819</v>
      </c>
      <c r="V407" s="510" t="s">
        <v>3820</v>
      </c>
      <c r="W407" s="615" t="s">
        <v>6297</v>
      </c>
      <c r="X407" s="169"/>
      <c r="Y407" s="71" t="s">
        <v>1011</v>
      </c>
      <c r="Z407" s="656" t="s">
        <v>6578</v>
      </c>
      <c r="AA407" s="658">
        <f t="shared" si="65"/>
        <v>0</v>
      </c>
      <c r="AB407" s="145">
        <f t="shared" si="66"/>
        <v>0</v>
      </c>
      <c r="AC407" s="257">
        <f t="shared" si="67"/>
        <v>0</v>
      </c>
      <c r="AD407" s="142">
        <f t="shared" si="68"/>
        <v>0</v>
      </c>
      <c r="AE407" s="143">
        <f t="shared" si="69"/>
        <v>0</v>
      </c>
      <c r="AF407" s="144" t="str">
        <f t="shared" si="70"/>
        <v/>
      </c>
      <c r="AG407" s="144" t="str">
        <f t="shared" si="71"/>
        <v/>
      </c>
      <c r="AH407" s="144">
        <f t="shared" si="72"/>
        <v>0</v>
      </c>
      <c r="AI407" s="569">
        <f t="shared" si="73"/>
        <v>0</v>
      </c>
      <c r="AK407" s="18"/>
      <c r="AL407" s="666"/>
      <c r="AM407" s="659"/>
      <c r="AN407" s="680"/>
      <c r="AO407" s="84"/>
    </row>
    <row r="408" spans="1:41" ht="15.75">
      <c r="A408" s="5" t="s">
        <v>6095</v>
      </c>
      <c r="B408" s="13"/>
      <c r="C408" s="348"/>
      <c r="D408" s="348"/>
      <c r="E408" s="380"/>
      <c r="F408" s="401"/>
      <c r="G408" s="8"/>
      <c r="H408" s="413"/>
      <c r="I408" s="410"/>
      <c r="J408" s="565"/>
      <c r="K408" s="346"/>
      <c r="L408" s="655"/>
      <c r="M408" s="656"/>
      <c r="N408" s="417"/>
      <c r="O408" s="346"/>
      <c r="P408" s="423"/>
      <c r="Q408" s="439"/>
      <c r="R408" s="656" t="s">
        <v>1015</v>
      </c>
      <c r="S408" s="656" t="s">
        <v>1015</v>
      </c>
      <c r="T408" s="425"/>
      <c r="U408" s="506"/>
      <c r="V408" s="530"/>
      <c r="W408" s="425"/>
      <c r="X408" s="137"/>
      <c r="Y408" s="71" t="s">
        <v>1015</v>
      </c>
      <c r="Z408" s="656" t="s">
        <v>6592</v>
      </c>
      <c r="AA408" s="668"/>
      <c r="AB408" s="195"/>
      <c r="AC408" s="142"/>
      <c r="AD408" s="142"/>
      <c r="AE408" s="143"/>
      <c r="AF408" s="144"/>
      <c r="AG408" s="144"/>
      <c r="AH408" s="144"/>
      <c r="AI408" s="569"/>
      <c r="AK408" s="18"/>
      <c r="AL408" s="666"/>
      <c r="AM408" s="659"/>
      <c r="AN408" s="680"/>
      <c r="AO408" s="84"/>
    </row>
    <row r="409" spans="1:41" ht="15.75" hidden="1">
      <c r="A409" s="5"/>
      <c r="B409" s="13">
        <v>66</v>
      </c>
      <c r="C409" s="353" t="s">
        <v>2021</v>
      </c>
      <c r="D409" s="341" t="s">
        <v>2022</v>
      </c>
      <c r="E409" s="379" t="s">
        <v>101</v>
      </c>
      <c r="F409" s="405">
        <v>12</v>
      </c>
      <c r="G409" s="8"/>
      <c r="H409" s="413">
        <v>176</v>
      </c>
      <c r="I409" s="146">
        <f t="shared" ref="I409:I470" si="75">(H409)*$G$20</f>
        <v>123.19999999999999</v>
      </c>
      <c r="J409" s="255">
        <f t="shared" ref="J409:J470" si="76">(I409/$J$19)</f>
        <v>4.7384615384615376</v>
      </c>
      <c r="K409" s="8" t="s">
        <v>3145</v>
      </c>
      <c r="L409" s="655"/>
      <c r="M409" s="656" t="s">
        <v>6557</v>
      </c>
      <c r="N409" s="8" t="s">
        <v>3208</v>
      </c>
      <c r="O409" s="426">
        <v>2.6870999999999999E-2</v>
      </c>
      <c r="P409" s="423">
        <v>2100</v>
      </c>
      <c r="Q409" s="439">
        <v>17000</v>
      </c>
      <c r="R409" s="656" t="s">
        <v>3821</v>
      </c>
      <c r="S409" s="656" t="s">
        <v>1015</v>
      </c>
      <c r="T409" s="448">
        <v>25</v>
      </c>
      <c r="U409" s="548" t="s">
        <v>5386</v>
      </c>
      <c r="V409" s="512" t="s">
        <v>3822</v>
      </c>
      <c r="W409" s="615" t="s">
        <v>6374</v>
      </c>
      <c r="X409" s="169"/>
      <c r="Y409" s="71" t="s">
        <v>1011</v>
      </c>
      <c r="Z409" s="656" t="s">
        <v>6595</v>
      </c>
      <c r="AA409" s="658">
        <f t="shared" ref="AA409:AA470" si="77">(X409*F409*I409)</f>
        <v>0</v>
      </c>
      <c r="AB409" s="145">
        <f t="shared" ref="AB409:AB470" si="78">(AA409*1.21)</f>
        <v>0</v>
      </c>
      <c r="AC409" s="257">
        <f t="shared" ref="AC409:AC470" si="79">(X409*J409*F409)</f>
        <v>0</v>
      </c>
      <c r="AD409" s="142">
        <f t="shared" ref="AD409:AD470" si="80">(X409*Q409/1000)</f>
        <v>0</v>
      </c>
      <c r="AE409" s="143">
        <f t="shared" ref="AE409:AE470" si="81">(X409*O409)</f>
        <v>0</v>
      </c>
      <c r="AF409" s="144" t="str">
        <f t="shared" ref="AF409:AF470" si="82">IF(N409="1.1G",(P409/1000)*X409,"")</f>
        <v/>
      </c>
      <c r="AG409" s="144">
        <f t="shared" ref="AG409:AG470" si="83">IF(N409="1.3G",(P409/1000)*X409,"")</f>
        <v>0</v>
      </c>
      <c r="AH409" s="144" t="str">
        <f t="shared" ref="AH409:AH470" si="84">IF(N409="1.4G",(P409/1000)*X409,"")</f>
        <v/>
      </c>
      <c r="AI409" s="569">
        <f t="shared" ref="AI409:AI470" si="85">SUM(AF409:AH409)</f>
        <v>0</v>
      </c>
      <c r="AK409" s="18"/>
      <c r="AL409" s="666"/>
      <c r="AM409" s="659"/>
      <c r="AN409" s="681"/>
      <c r="AO409" s="84"/>
    </row>
    <row r="410" spans="1:41" ht="15.75" hidden="1">
      <c r="A410" s="5"/>
      <c r="B410" s="13">
        <v>66</v>
      </c>
      <c r="C410" s="365" t="s">
        <v>2023</v>
      </c>
      <c r="D410" s="387" t="s">
        <v>2024</v>
      </c>
      <c r="E410" s="379" t="s">
        <v>101</v>
      </c>
      <c r="F410" s="405">
        <v>12</v>
      </c>
      <c r="G410" s="8"/>
      <c r="H410" s="413">
        <v>270</v>
      </c>
      <c r="I410" s="146">
        <f t="shared" si="75"/>
        <v>189</v>
      </c>
      <c r="J410" s="255">
        <f t="shared" si="76"/>
        <v>7.2692307692307692</v>
      </c>
      <c r="K410" s="8" t="s">
        <v>3145</v>
      </c>
      <c r="L410" s="655"/>
      <c r="M410" s="656" t="s">
        <v>6557</v>
      </c>
      <c r="N410" s="8" t="s">
        <v>3208</v>
      </c>
      <c r="O410" s="426">
        <v>3.6352799999999991E-2</v>
      </c>
      <c r="P410" s="423">
        <v>3900</v>
      </c>
      <c r="Q410" s="439">
        <v>17000</v>
      </c>
      <c r="R410" s="656" t="s">
        <v>3823</v>
      </c>
      <c r="S410" s="656" t="s">
        <v>1015</v>
      </c>
      <c r="T410" s="448">
        <v>25</v>
      </c>
      <c r="U410" s="548" t="s">
        <v>5387</v>
      </c>
      <c r="V410" s="545" t="s">
        <v>3824</v>
      </c>
      <c r="W410" s="615" t="s">
        <v>6374</v>
      </c>
      <c r="X410" s="169"/>
      <c r="Y410" s="71" t="s">
        <v>1011</v>
      </c>
      <c r="Z410" s="656" t="s">
        <v>6595</v>
      </c>
      <c r="AA410" s="658">
        <f t="shared" si="77"/>
        <v>0</v>
      </c>
      <c r="AB410" s="145">
        <f t="shared" si="78"/>
        <v>0</v>
      </c>
      <c r="AC410" s="257">
        <f t="shared" si="79"/>
        <v>0</v>
      </c>
      <c r="AD410" s="142">
        <f t="shared" si="80"/>
        <v>0</v>
      </c>
      <c r="AE410" s="143">
        <f t="shared" si="81"/>
        <v>0</v>
      </c>
      <c r="AF410" s="144" t="str">
        <f t="shared" si="82"/>
        <v/>
      </c>
      <c r="AG410" s="144">
        <f t="shared" si="83"/>
        <v>0</v>
      </c>
      <c r="AH410" s="144" t="str">
        <f t="shared" si="84"/>
        <v/>
      </c>
      <c r="AI410" s="569">
        <f t="shared" si="85"/>
        <v>0</v>
      </c>
      <c r="AK410" s="18"/>
      <c r="AL410" s="666"/>
      <c r="AM410" s="659"/>
      <c r="AN410" s="681"/>
      <c r="AO410" s="84"/>
    </row>
    <row r="411" spans="1:41">
      <c r="A411" s="573"/>
      <c r="B411" s="13">
        <v>66</v>
      </c>
      <c r="C411" s="341" t="s">
        <v>2025</v>
      </c>
      <c r="D411" s="341" t="s">
        <v>2026</v>
      </c>
      <c r="E411" s="379" t="s">
        <v>101</v>
      </c>
      <c r="F411" s="405">
        <v>12</v>
      </c>
      <c r="G411" s="8"/>
      <c r="H411" s="413">
        <v>196</v>
      </c>
      <c r="I411" s="146">
        <f t="shared" si="75"/>
        <v>137.19999999999999</v>
      </c>
      <c r="J411" s="255">
        <f t="shared" si="76"/>
        <v>5.2769230769230768</v>
      </c>
      <c r="K411" s="8" t="s">
        <v>3145</v>
      </c>
      <c r="L411" s="677"/>
      <c r="M411" s="656" t="s">
        <v>6556</v>
      </c>
      <c r="N411" s="8" t="s">
        <v>3208</v>
      </c>
      <c r="O411" s="426">
        <v>2.6870999999999999E-2</v>
      </c>
      <c r="P411" s="423">
        <v>2400</v>
      </c>
      <c r="Q411" s="439">
        <v>14280</v>
      </c>
      <c r="R411" s="656" t="s">
        <v>3825</v>
      </c>
      <c r="S411" s="656" t="s">
        <v>1015</v>
      </c>
      <c r="T411" s="448">
        <v>30</v>
      </c>
      <c r="U411" s="549" t="s">
        <v>5388</v>
      </c>
      <c r="V411" s="526" t="s">
        <v>3826</v>
      </c>
      <c r="W411" s="615" t="s">
        <v>6374</v>
      </c>
      <c r="X411" s="169"/>
      <c r="Y411" s="71" t="s">
        <v>254</v>
      </c>
      <c r="Z411" s="656" t="s">
        <v>6578</v>
      </c>
      <c r="AA411" s="658">
        <f t="shared" si="77"/>
        <v>0</v>
      </c>
      <c r="AB411" s="145">
        <f t="shared" si="78"/>
        <v>0</v>
      </c>
      <c r="AC411" s="257">
        <f t="shared" si="79"/>
        <v>0</v>
      </c>
      <c r="AD411" s="142">
        <f t="shared" si="80"/>
        <v>0</v>
      </c>
      <c r="AE411" s="143">
        <f t="shared" si="81"/>
        <v>0</v>
      </c>
      <c r="AF411" s="144" t="str">
        <f t="shared" si="82"/>
        <v/>
      </c>
      <c r="AG411" s="144">
        <f t="shared" si="83"/>
        <v>0</v>
      </c>
      <c r="AH411" s="144" t="str">
        <f t="shared" si="84"/>
        <v/>
      </c>
      <c r="AI411" s="569">
        <f t="shared" si="85"/>
        <v>0</v>
      </c>
      <c r="AK411" s="18"/>
      <c r="AL411" s="191"/>
      <c r="AM411" s="659"/>
      <c r="AN411" s="681"/>
      <c r="AO411" s="84"/>
    </row>
    <row r="412" spans="1:41">
      <c r="A412" s="573"/>
      <c r="B412" s="13">
        <v>66</v>
      </c>
      <c r="C412" s="341" t="s">
        <v>2027</v>
      </c>
      <c r="D412" s="341" t="s">
        <v>2028</v>
      </c>
      <c r="E412" s="379" t="s">
        <v>101</v>
      </c>
      <c r="F412" s="405">
        <v>12</v>
      </c>
      <c r="G412" s="8"/>
      <c r="H412" s="413">
        <v>196</v>
      </c>
      <c r="I412" s="146">
        <f t="shared" si="75"/>
        <v>137.19999999999999</v>
      </c>
      <c r="J412" s="255">
        <f t="shared" si="76"/>
        <v>5.2769230769230768</v>
      </c>
      <c r="K412" s="8" t="s">
        <v>3145</v>
      </c>
      <c r="L412" s="677"/>
      <c r="M412" s="656" t="s">
        <v>6556</v>
      </c>
      <c r="N412" s="8" t="s">
        <v>3208</v>
      </c>
      <c r="O412" s="426">
        <v>2.6870999999999999E-2</v>
      </c>
      <c r="P412" s="423">
        <v>2400</v>
      </c>
      <c r="Q412" s="439">
        <v>14064</v>
      </c>
      <c r="R412" s="656" t="s">
        <v>3827</v>
      </c>
      <c r="S412" s="656" t="s">
        <v>1015</v>
      </c>
      <c r="T412" s="448">
        <v>30</v>
      </c>
      <c r="U412" s="549" t="s">
        <v>5389</v>
      </c>
      <c r="V412" s="524" t="s">
        <v>3828</v>
      </c>
      <c r="W412" s="615" t="s">
        <v>6374</v>
      </c>
      <c r="X412" s="169"/>
      <c r="Y412" s="71" t="s">
        <v>1011</v>
      </c>
      <c r="Z412" s="656" t="s">
        <v>6578</v>
      </c>
      <c r="AA412" s="658">
        <f t="shared" si="77"/>
        <v>0</v>
      </c>
      <c r="AB412" s="145">
        <f t="shared" si="78"/>
        <v>0</v>
      </c>
      <c r="AC412" s="257">
        <f t="shared" si="79"/>
        <v>0</v>
      </c>
      <c r="AD412" s="142">
        <f t="shared" si="80"/>
        <v>0</v>
      </c>
      <c r="AE412" s="143">
        <f t="shared" si="81"/>
        <v>0</v>
      </c>
      <c r="AF412" s="144" t="str">
        <f t="shared" si="82"/>
        <v/>
      </c>
      <c r="AG412" s="144">
        <f t="shared" si="83"/>
        <v>0</v>
      </c>
      <c r="AH412" s="144" t="str">
        <f t="shared" si="84"/>
        <v/>
      </c>
      <c r="AI412" s="569">
        <f t="shared" si="85"/>
        <v>0</v>
      </c>
      <c r="AK412" s="665"/>
      <c r="AL412" s="666"/>
      <c r="AM412" s="659"/>
      <c r="AN412" s="662"/>
      <c r="AO412" s="84"/>
    </row>
    <row r="413" spans="1:41" hidden="1">
      <c r="A413" s="573"/>
      <c r="B413" s="13">
        <v>66</v>
      </c>
      <c r="C413" s="341" t="s">
        <v>2029</v>
      </c>
      <c r="D413" s="341" t="s">
        <v>348</v>
      </c>
      <c r="E413" s="379" t="s">
        <v>101</v>
      </c>
      <c r="F413" s="405">
        <v>12</v>
      </c>
      <c r="G413" s="8"/>
      <c r="H413" s="413">
        <v>196</v>
      </c>
      <c r="I413" s="146">
        <f t="shared" si="75"/>
        <v>137.19999999999999</v>
      </c>
      <c r="J413" s="255">
        <f t="shared" si="76"/>
        <v>5.2769230769230768</v>
      </c>
      <c r="K413" s="8" t="s">
        <v>3145</v>
      </c>
      <c r="L413" s="677"/>
      <c r="M413" s="656" t="s">
        <v>6556</v>
      </c>
      <c r="N413" s="8" t="s">
        <v>3208</v>
      </c>
      <c r="O413" s="426">
        <v>2.6870999999999999E-2</v>
      </c>
      <c r="P413" s="423">
        <v>2400</v>
      </c>
      <c r="Q413" s="439">
        <v>14172</v>
      </c>
      <c r="R413" s="656" t="s">
        <v>3825</v>
      </c>
      <c r="S413" s="656" t="s">
        <v>1015</v>
      </c>
      <c r="T413" s="448">
        <v>30</v>
      </c>
      <c r="U413" s="549" t="s">
        <v>5390</v>
      </c>
      <c r="V413" s="524" t="s">
        <v>586</v>
      </c>
      <c r="W413" s="615" t="s">
        <v>6374</v>
      </c>
      <c r="X413" s="169"/>
      <c r="Y413" s="71" t="s">
        <v>1012</v>
      </c>
      <c r="Z413" s="656" t="s">
        <v>6600</v>
      </c>
      <c r="AA413" s="658">
        <f t="shared" si="77"/>
        <v>0</v>
      </c>
      <c r="AB413" s="145">
        <f t="shared" si="78"/>
        <v>0</v>
      </c>
      <c r="AC413" s="257">
        <f t="shared" si="79"/>
        <v>0</v>
      </c>
      <c r="AD413" s="142">
        <f t="shared" si="80"/>
        <v>0</v>
      </c>
      <c r="AE413" s="143">
        <f t="shared" si="81"/>
        <v>0</v>
      </c>
      <c r="AF413" s="144" t="str">
        <f t="shared" si="82"/>
        <v/>
      </c>
      <c r="AG413" s="144">
        <f t="shared" si="83"/>
        <v>0</v>
      </c>
      <c r="AH413" s="144" t="str">
        <f t="shared" si="84"/>
        <v/>
      </c>
      <c r="AI413" s="569">
        <f t="shared" si="85"/>
        <v>0</v>
      </c>
      <c r="AK413" s="665"/>
      <c r="AL413" s="672"/>
      <c r="AM413" s="659"/>
      <c r="AN413" s="662"/>
      <c r="AO413" s="84"/>
    </row>
    <row r="414" spans="1:41">
      <c r="A414" s="573"/>
      <c r="B414" s="13">
        <v>66</v>
      </c>
      <c r="C414" s="341" t="s">
        <v>2030</v>
      </c>
      <c r="D414" s="341" t="s">
        <v>2031</v>
      </c>
      <c r="E414" s="379" t="s">
        <v>101</v>
      </c>
      <c r="F414" s="405">
        <v>12</v>
      </c>
      <c r="G414" s="232"/>
      <c r="H414" s="413">
        <v>196</v>
      </c>
      <c r="I414" s="146">
        <f t="shared" si="75"/>
        <v>137.19999999999999</v>
      </c>
      <c r="J414" s="255">
        <f t="shared" si="76"/>
        <v>5.2769230769230768</v>
      </c>
      <c r="K414" s="8" t="s">
        <v>3145</v>
      </c>
      <c r="L414" s="677"/>
      <c r="M414" s="656" t="s">
        <v>6556</v>
      </c>
      <c r="N414" s="8" t="s">
        <v>3208</v>
      </c>
      <c r="O414" s="426">
        <v>2.6870999999999999E-2</v>
      </c>
      <c r="P414" s="423">
        <v>2400</v>
      </c>
      <c r="Q414" s="439">
        <v>14052</v>
      </c>
      <c r="R414" s="656" t="s">
        <v>3827</v>
      </c>
      <c r="S414" s="656" t="s">
        <v>1015</v>
      </c>
      <c r="T414" s="448">
        <v>30</v>
      </c>
      <c r="U414" s="549" t="s">
        <v>5391</v>
      </c>
      <c r="V414" s="524" t="s">
        <v>3829</v>
      </c>
      <c r="W414" s="615" t="s">
        <v>6374</v>
      </c>
      <c r="X414" s="169"/>
      <c r="Y414" s="71" t="s">
        <v>6572</v>
      </c>
      <c r="Z414" s="656" t="s">
        <v>6578</v>
      </c>
      <c r="AA414" s="658">
        <f t="shared" si="77"/>
        <v>0</v>
      </c>
      <c r="AB414" s="145">
        <f t="shared" si="78"/>
        <v>0</v>
      </c>
      <c r="AC414" s="257">
        <f t="shared" si="79"/>
        <v>0</v>
      </c>
      <c r="AD414" s="142">
        <f t="shared" si="80"/>
        <v>0</v>
      </c>
      <c r="AE414" s="143">
        <f t="shared" si="81"/>
        <v>0</v>
      </c>
      <c r="AF414" s="144" t="str">
        <f t="shared" si="82"/>
        <v/>
      </c>
      <c r="AG414" s="144">
        <f t="shared" si="83"/>
        <v>0</v>
      </c>
      <c r="AH414" s="144" t="str">
        <f t="shared" si="84"/>
        <v/>
      </c>
      <c r="AI414" s="569">
        <f t="shared" si="85"/>
        <v>0</v>
      </c>
      <c r="AK414" s="673"/>
      <c r="AL414" s="191"/>
      <c r="AM414" s="659"/>
      <c r="AN414" s="681"/>
      <c r="AO414" s="84"/>
    </row>
    <row r="415" spans="1:41">
      <c r="A415" s="573"/>
      <c r="B415" s="13">
        <v>66</v>
      </c>
      <c r="C415" s="341" t="s">
        <v>2032</v>
      </c>
      <c r="D415" s="341" t="s">
        <v>2033</v>
      </c>
      <c r="E415" s="379" t="s">
        <v>101</v>
      </c>
      <c r="F415" s="405">
        <v>12</v>
      </c>
      <c r="G415" s="136"/>
      <c r="H415" s="413">
        <v>196</v>
      </c>
      <c r="I415" s="146">
        <f t="shared" si="75"/>
        <v>137.19999999999999</v>
      </c>
      <c r="J415" s="255">
        <f t="shared" si="76"/>
        <v>5.2769230769230768</v>
      </c>
      <c r="K415" s="8" t="s">
        <v>3145</v>
      </c>
      <c r="L415" s="677"/>
      <c r="M415" s="656" t="s">
        <v>6556</v>
      </c>
      <c r="N415" s="8" t="s">
        <v>3208</v>
      </c>
      <c r="O415" s="426">
        <v>2.6870999999999999E-2</v>
      </c>
      <c r="P415" s="423">
        <v>2400</v>
      </c>
      <c r="Q415" s="439">
        <v>13956</v>
      </c>
      <c r="R415" s="656" t="s">
        <v>3827</v>
      </c>
      <c r="S415" s="656" t="s">
        <v>1015</v>
      </c>
      <c r="T415" s="448">
        <v>30</v>
      </c>
      <c r="U415" s="548" t="s">
        <v>3830</v>
      </c>
      <c r="V415" s="524" t="s">
        <v>3831</v>
      </c>
      <c r="W415" s="615" t="s">
        <v>6374</v>
      </c>
      <c r="X415" s="169"/>
      <c r="Y415" s="71" t="s">
        <v>1011</v>
      </c>
      <c r="Z415" s="656" t="s">
        <v>6578</v>
      </c>
      <c r="AA415" s="658">
        <f t="shared" si="77"/>
        <v>0</v>
      </c>
      <c r="AB415" s="145">
        <f t="shared" si="78"/>
        <v>0</v>
      </c>
      <c r="AC415" s="257">
        <f t="shared" si="79"/>
        <v>0</v>
      </c>
      <c r="AD415" s="142">
        <f t="shared" si="80"/>
        <v>0</v>
      </c>
      <c r="AE415" s="143">
        <f t="shared" si="81"/>
        <v>0</v>
      </c>
      <c r="AF415" s="144" t="str">
        <f t="shared" si="82"/>
        <v/>
      </c>
      <c r="AG415" s="144">
        <f t="shared" si="83"/>
        <v>0</v>
      </c>
      <c r="AH415" s="144" t="str">
        <f t="shared" si="84"/>
        <v/>
      </c>
      <c r="AI415" s="569">
        <f t="shared" si="85"/>
        <v>0</v>
      </c>
      <c r="AK415" s="18"/>
      <c r="AL415" s="191"/>
      <c r="AM415" s="659"/>
      <c r="AN415" s="681"/>
      <c r="AO415" s="84"/>
    </row>
    <row r="416" spans="1:41">
      <c r="A416" s="573"/>
      <c r="B416" s="13">
        <v>66</v>
      </c>
      <c r="C416" s="341" t="s">
        <v>2034</v>
      </c>
      <c r="D416" s="341" t="s">
        <v>350</v>
      </c>
      <c r="E416" s="379" t="s">
        <v>101</v>
      </c>
      <c r="F416" s="405">
        <v>12</v>
      </c>
      <c r="G416" s="235"/>
      <c r="H416" s="413">
        <v>196</v>
      </c>
      <c r="I416" s="146">
        <f t="shared" si="75"/>
        <v>137.19999999999999</v>
      </c>
      <c r="J416" s="255">
        <f t="shared" si="76"/>
        <v>5.2769230769230768</v>
      </c>
      <c r="K416" s="8" t="s">
        <v>3145</v>
      </c>
      <c r="L416" s="677"/>
      <c r="M416" s="656" t="s">
        <v>6556</v>
      </c>
      <c r="N416" s="8" t="s">
        <v>3208</v>
      </c>
      <c r="O416" s="426">
        <v>2.6870999999999999E-2</v>
      </c>
      <c r="P416" s="423">
        <v>2400</v>
      </c>
      <c r="Q416" s="439">
        <v>13452</v>
      </c>
      <c r="R416" s="656" t="s">
        <v>3827</v>
      </c>
      <c r="S416" s="656" t="s">
        <v>1015</v>
      </c>
      <c r="T416" s="448">
        <v>30</v>
      </c>
      <c r="U416" s="549" t="s">
        <v>587</v>
      </c>
      <c r="V416" s="514" t="s">
        <v>3832</v>
      </c>
      <c r="W416" s="615" t="s">
        <v>6374</v>
      </c>
      <c r="X416" s="169"/>
      <c r="Y416" s="71" t="s">
        <v>1011</v>
      </c>
      <c r="Z416" s="656" t="s">
        <v>6578</v>
      </c>
      <c r="AA416" s="658">
        <f t="shared" si="77"/>
        <v>0</v>
      </c>
      <c r="AB416" s="145">
        <f t="shared" si="78"/>
        <v>0</v>
      </c>
      <c r="AC416" s="257">
        <f t="shared" si="79"/>
        <v>0</v>
      </c>
      <c r="AD416" s="142">
        <f t="shared" si="80"/>
        <v>0</v>
      </c>
      <c r="AE416" s="143">
        <f t="shared" si="81"/>
        <v>0</v>
      </c>
      <c r="AF416" s="144" t="str">
        <f t="shared" si="82"/>
        <v/>
      </c>
      <c r="AG416" s="144">
        <f t="shared" si="83"/>
        <v>0</v>
      </c>
      <c r="AH416" s="144" t="str">
        <f t="shared" si="84"/>
        <v/>
      </c>
      <c r="AI416" s="569">
        <f t="shared" si="85"/>
        <v>0</v>
      </c>
      <c r="AK416" s="18"/>
      <c r="AL416" s="191"/>
      <c r="AM416" s="659"/>
      <c r="AN416" s="681"/>
      <c r="AO416" s="84"/>
    </row>
    <row r="417" spans="1:41" hidden="1">
      <c r="A417" s="573"/>
      <c r="B417" s="13">
        <v>66</v>
      </c>
      <c r="C417" s="341" t="s">
        <v>2035</v>
      </c>
      <c r="D417" s="341" t="s">
        <v>2012</v>
      </c>
      <c r="E417" s="379" t="s">
        <v>101</v>
      </c>
      <c r="F417" s="405">
        <v>12</v>
      </c>
      <c r="G417" s="136"/>
      <c r="H417" s="413">
        <v>196</v>
      </c>
      <c r="I417" s="146">
        <f t="shared" si="75"/>
        <v>137.19999999999999</v>
      </c>
      <c r="J417" s="255">
        <f t="shared" si="76"/>
        <v>5.2769230769230768</v>
      </c>
      <c r="K417" s="8" t="s">
        <v>3145</v>
      </c>
      <c r="L417" s="677"/>
      <c r="M417" s="656" t="s">
        <v>1015</v>
      </c>
      <c r="N417" s="8" t="s">
        <v>3208</v>
      </c>
      <c r="O417" s="426">
        <v>2.6870999999999999E-2</v>
      </c>
      <c r="P417" s="423">
        <v>2400</v>
      </c>
      <c r="Q417" s="439">
        <v>14000</v>
      </c>
      <c r="R417" s="656" t="s">
        <v>1015</v>
      </c>
      <c r="S417" s="656" t="s">
        <v>1015</v>
      </c>
      <c r="T417" s="448">
        <v>30</v>
      </c>
      <c r="U417" s="549"/>
      <c r="V417" s="529"/>
      <c r="W417" s="615" t="s">
        <v>6443</v>
      </c>
      <c r="X417" s="169"/>
      <c r="Y417" s="71" t="s">
        <v>1011</v>
      </c>
      <c r="Z417" s="656" t="s">
        <v>6594</v>
      </c>
      <c r="AA417" s="658">
        <f t="shared" si="77"/>
        <v>0</v>
      </c>
      <c r="AB417" s="145">
        <f t="shared" si="78"/>
        <v>0</v>
      </c>
      <c r="AC417" s="257">
        <f t="shared" si="79"/>
        <v>0</v>
      </c>
      <c r="AD417" s="142">
        <f t="shared" si="80"/>
        <v>0</v>
      </c>
      <c r="AE417" s="143">
        <f t="shared" si="81"/>
        <v>0</v>
      </c>
      <c r="AF417" s="144" t="str">
        <f t="shared" si="82"/>
        <v/>
      </c>
      <c r="AG417" s="144">
        <f t="shared" si="83"/>
        <v>0</v>
      </c>
      <c r="AH417" s="144" t="str">
        <f t="shared" si="84"/>
        <v/>
      </c>
      <c r="AI417" s="569">
        <f t="shared" si="85"/>
        <v>0</v>
      </c>
      <c r="AK417" s="18"/>
      <c r="AL417" s="666"/>
      <c r="AM417" s="659"/>
      <c r="AN417" s="681"/>
      <c r="AO417" s="84"/>
    </row>
    <row r="418" spans="1:41" ht="15.75">
      <c r="A418" s="5" t="s">
        <v>6096</v>
      </c>
      <c r="B418" s="13"/>
      <c r="C418" s="348"/>
      <c r="D418" s="348"/>
      <c r="E418" s="380"/>
      <c r="F418" s="401"/>
      <c r="G418" s="8"/>
      <c r="H418" s="413"/>
      <c r="I418" s="410"/>
      <c r="J418" s="565"/>
      <c r="K418" s="346"/>
      <c r="L418" s="655"/>
      <c r="M418" s="656"/>
      <c r="N418" s="417"/>
      <c r="O418" s="346"/>
      <c r="P418" s="423"/>
      <c r="Q418" s="438"/>
      <c r="R418" s="656" t="s">
        <v>1015</v>
      </c>
      <c r="S418" s="656" t="s">
        <v>1015</v>
      </c>
      <c r="T418" s="425"/>
      <c r="U418" s="506"/>
      <c r="V418" s="530"/>
      <c r="W418" s="425"/>
      <c r="X418" s="137"/>
      <c r="Y418" s="71" t="s">
        <v>1015</v>
      </c>
      <c r="Z418" s="656" t="s">
        <v>6592</v>
      </c>
      <c r="AA418" s="668"/>
      <c r="AB418" s="195"/>
      <c r="AC418" s="142"/>
      <c r="AD418" s="142"/>
      <c r="AE418" s="143"/>
      <c r="AF418" s="144"/>
      <c r="AG418" s="144"/>
      <c r="AH418" s="144"/>
      <c r="AI418" s="569"/>
      <c r="AK418" s="18"/>
      <c r="AL418" s="191"/>
      <c r="AM418" s="659"/>
      <c r="AN418" s="681"/>
      <c r="AO418" s="84"/>
    </row>
    <row r="419" spans="1:41" ht="15.75" hidden="1">
      <c r="A419" s="5"/>
      <c r="B419" s="13"/>
      <c r="C419" s="365" t="s">
        <v>2036</v>
      </c>
      <c r="D419" s="387" t="s">
        <v>2024</v>
      </c>
      <c r="E419" s="379" t="s">
        <v>101</v>
      </c>
      <c r="F419" s="405">
        <v>12</v>
      </c>
      <c r="G419" s="8"/>
      <c r="H419" s="413">
        <v>346</v>
      </c>
      <c r="I419" s="146">
        <f t="shared" si="75"/>
        <v>242.2</v>
      </c>
      <c r="J419" s="255">
        <f t="shared" si="76"/>
        <v>9.3153846153846143</v>
      </c>
      <c r="K419" s="8" t="s">
        <v>3145</v>
      </c>
      <c r="L419" s="655"/>
      <c r="M419" s="656" t="s">
        <v>1015</v>
      </c>
      <c r="N419" s="8" t="s">
        <v>10</v>
      </c>
      <c r="O419" s="426">
        <v>4.4250999999999999E-2</v>
      </c>
      <c r="P419" s="423">
        <v>3900</v>
      </c>
      <c r="Q419" s="439">
        <v>18000</v>
      </c>
      <c r="R419" s="656" t="s">
        <v>3823</v>
      </c>
      <c r="S419" s="656" t="s">
        <v>1015</v>
      </c>
      <c r="T419" s="448">
        <v>25</v>
      </c>
      <c r="U419" s="548" t="s">
        <v>5392</v>
      </c>
      <c r="V419" s="545" t="s">
        <v>3824</v>
      </c>
      <c r="W419" s="615" t="s">
        <v>6374</v>
      </c>
      <c r="X419" s="169"/>
      <c r="Y419" s="71" t="s">
        <v>254</v>
      </c>
      <c r="Z419" s="656" t="s">
        <v>6594</v>
      </c>
      <c r="AA419" s="658">
        <f t="shared" si="77"/>
        <v>0</v>
      </c>
      <c r="AB419" s="145">
        <f t="shared" si="78"/>
        <v>0</v>
      </c>
      <c r="AC419" s="257">
        <f t="shared" si="79"/>
        <v>0</v>
      </c>
      <c r="AD419" s="142">
        <f t="shared" si="80"/>
        <v>0</v>
      </c>
      <c r="AE419" s="143">
        <f t="shared" si="81"/>
        <v>0</v>
      </c>
      <c r="AF419" s="144" t="str">
        <f t="shared" si="82"/>
        <v/>
      </c>
      <c r="AG419" s="144" t="str">
        <f t="shared" si="83"/>
        <v/>
      </c>
      <c r="AH419" s="144">
        <f t="shared" si="84"/>
        <v>0</v>
      </c>
      <c r="AI419" s="569">
        <f t="shared" si="85"/>
        <v>0</v>
      </c>
      <c r="AK419" s="18"/>
      <c r="AL419" s="191"/>
      <c r="AM419" s="659"/>
      <c r="AN419" s="681"/>
      <c r="AO419" s="84"/>
    </row>
    <row r="420" spans="1:41" hidden="1">
      <c r="A420" s="573"/>
      <c r="B420" s="13">
        <v>66</v>
      </c>
      <c r="C420" s="341" t="s">
        <v>2037</v>
      </c>
      <c r="D420" s="341" t="s">
        <v>347</v>
      </c>
      <c r="E420" s="379" t="s">
        <v>101</v>
      </c>
      <c r="F420" s="405">
        <v>12</v>
      </c>
      <c r="G420" s="8"/>
      <c r="H420" s="413">
        <v>196</v>
      </c>
      <c r="I420" s="146">
        <f t="shared" si="75"/>
        <v>137.19999999999999</v>
      </c>
      <c r="J420" s="255">
        <f t="shared" si="76"/>
        <v>5.2769230769230768</v>
      </c>
      <c r="K420" s="8" t="s">
        <v>3145</v>
      </c>
      <c r="L420" s="670" t="s">
        <v>3834</v>
      </c>
      <c r="M420" s="656" t="s">
        <v>6556</v>
      </c>
      <c r="N420" s="8" t="s">
        <v>10</v>
      </c>
      <c r="O420" s="426">
        <v>2.6870999999999999E-2</v>
      </c>
      <c r="P420" s="423">
        <v>2400</v>
      </c>
      <c r="Q420" s="439">
        <v>14112</v>
      </c>
      <c r="R420" s="656" t="s">
        <v>3835</v>
      </c>
      <c r="S420" s="656" t="s">
        <v>1015</v>
      </c>
      <c r="T420" s="448">
        <v>30</v>
      </c>
      <c r="U420" s="548" t="s">
        <v>3836</v>
      </c>
      <c r="V420" s="524" t="s">
        <v>3837</v>
      </c>
      <c r="W420" s="615" t="s">
        <v>6374</v>
      </c>
      <c r="X420" s="169"/>
      <c r="Y420" s="71" t="s">
        <v>1012</v>
      </c>
      <c r="Z420" s="656" t="s">
        <v>6600</v>
      </c>
      <c r="AA420" s="658">
        <f t="shared" si="77"/>
        <v>0</v>
      </c>
      <c r="AB420" s="145">
        <f t="shared" si="78"/>
        <v>0</v>
      </c>
      <c r="AC420" s="257">
        <f t="shared" si="79"/>
        <v>0</v>
      </c>
      <c r="AD420" s="142">
        <f t="shared" si="80"/>
        <v>0</v>
      </c>
      <c r="AE420" s="143">
        <f t="shared" si="81"/>
        <v>0</v>
      </c>
      <c r="AF420" s="144" t="str">
        <f t="shared" si="82"/>
        <v/>
      </c>
      <c r="AG420" s="144" t="str">
        <f t="shared" si="83"/>
        <v/>
      </c>
      <c r="AH420" s="144">
        <f t="shared" si="84"/>
        <v>0</v>
      </c>
      <c r="AI420" s="569">
        <f t="shared" si="85"/>
        <v>0</v>
      </c>
      <c r="AK420" s="18"/>
      <c r="AL420" s="672"/>
      <c r="AM420" s="659"/>
      <c r="AN420" s="681"/>
      <c r="AO420" s="84"/>
    </row>
    <row r="421" spans="1:41">
      <c r="A421" s="573"/>
      <c r="B421" s="13">
        <v>66</v>
      </c>
      <c r="C421" s="341" t="s">
        <v>2038</v>
      </c>
      <c r="D421" s="341" t="s">
        <v>2026</v>
      </c>
      <c r="E421" s="379" t="s">
        <v>101</v>
      </c>
      <c r="F421" s="405">
        <v>12</v>
      </c>
      <c r="G421" s="8"/>
      <c r="H421" s="413">
        <v>196</v>
      </c>
      <c r="I421" s="146">
        <f t="shared" si="75"/>
        <v>137.19999999999999</v>
      </c>
      <c r="J421" s="255">
        <f t="shared" si="76"/>
        <v>5.2769230769230768</v>
      </c>
      <c r="K421" s="8" t="s">
        <v>3145</v>
      </c>
      <c r="L421" s="670" t="s">
        <v>3834</v>
      </c>
      <c r="M421" s="656" t="s">
        <v>6556</v>
      </c>
      <c r="N421" s="8" t="s">
        <v>10</v>
      </c>
      <c r="O421" s="426">
        <v>2.6870999999999999E-2</v>
      </c>
      <c r="P421" s="423">
        <v>2400</v>
      </c>
      <c r="Q421" s="439">
        <v>14280</v>
      </c>
      <c r="R421" s="656" t="s">
        <v>3838</v>
      </c>
      <c r="S421" s="656" t="s">
        <v>1015</v>
      </c>
      <c r="T421" s="448">
        <v>30</v>
      </c>
      <c r="U421" s="548" t="s">
        <v>3839</v>
      </c>
      <c r="V421" s="519" t="s">
        <v>3840</v>
      </c>
      <c r="W421" s="615" t="s">
        <v>6374</v>
      </c>
      <c r="X421" s="169"/>
      <c r="Y421" s="71" t="s">
        <v>1011</v>
      </c>
      <c r="Z421" s="656" t="s">
        <v>6578</v>
      </c>
      <c r="AA421" s="658">
        <f t="shared" si="77"/>
        <v>0</v>
      </c>
      <c r="AB421" s="145">
        <f t="shared" si="78"/>
        <v>0</v>
      </c>
      <c r="AC421" s="257">
        <f t="shared" si="79"/>
        <v>0</v>
      </c>
      <c r="AD421" s="142">
        <f t="shared" si="80"/>
        <v>0</v>
      </c>
      <c r="AE421" s="143">
        <f t="shared" si="81"/>
        <v>0</v>
      </c>
      <c r="AF421" s="144" t="str">
        <f t="shared" si="82"/>
        <v/>
      </c>
      <c r="AG421" s="144" t="str">
        <f t="shared" si="83"/>
        <v/>
      </c>
      <c r="AH421" s="144">
        <f t="shared" si="84"/>
        <v>0</v>
      </c>
      <c r="AI421" s="569">
        <f t="shared" si="85"/>
        <v>0</v>
      </c>
      <c r="AK421" s="665"/>
      <c r="AL421" s="666"/>
      <c r="AM421" s="659"/>
      <c r="AN421" s="662"/>
      <c r="AO421" s="84"/>
    </row>
    <row r="422" spans="1:41">
      <c r="A422" s="573"/>
      <c r="B422" s="13">
        <v>66</v>
      </c>
      <c r="C422" s="341" t="s">
        <v>2039</v>
      </c>
      <c r="D422" s="341" t="s">
        <v>2028</v>
      </c>
      <c r="E422" s="379" t="s">
        <v>101</v>
      </c>
      <c r="F422" s="405">
        <v>12</v>
      </c>
      <c r="G422" s="232"/>
      <c r="H422" s="413">
        <v>196</v>
      </c>
      <c r="I422" s="146">
        <f t="shared" si="75"/>
        <v>137.19999999999999</v>
      </c>
      <c r="J422" s="255">
        <f t="shared" si="76"/>
        <v>5.2769230769230768</v>
      </c>
      <c r="K422" s="8" t="s">
        <v>3145</v>
      </c>
      <c r="L422" s="670" t="s">
        <v>3834</v>
      </c>
      <c r="M422" s="656" t="s">
        <v>6556</v>
      </c>
      <c r="N422" s="8" t="s">
        <v>10</v>
      </c>
      <c r="O422" s="426">
        <v>2.6870999999999999E-2</v>
      </c>
      <c r="P422" s="423">
        <v>2400</v>
      </c>
      <c r="Q422" s="439">
        <v>14064</v>
      </c>
      <c r="R422" s="656" t="s">
        <v>3835</v>
      </c>
      <c r="S422" s="656" t="s">
        <v>1015</v>
      </c>
      <c r="T422" s="448">
        <v>30</v>
      </c>
      <c r="U422" s="548" t="s">
        <v>3841</v>
      </c>
      <c r="V422" s="512" t="s">
        <v>3842</v>
      </c>
      <c r="W422" s="615" t="s">
        <v>6374</v>
      </c>
      <c r="X422" s="169"/>
      <c r="Y422" s="71" t="s">
        <v>1011</v>
      </c>
      <c r="Z422" s="656" t="s">
        <v>6578</v>
      </c>
      <c r="AA422" s="658">
        <f t="shared" si="77"/>
        <v>0</v>
      </c>
      <c r="AB422" s="145">
        <f t="shared" si="78"/>
        <v>0</v>
      </c>
      <c r="AC422" s="257">
        <f t="shared" si="79"/>
        <v>0</v>
      </c>
      <c r="AD422" s="142">
        <f t="shared" si="80"/>
        <v>0</v>
      </c>
      <c r="AE422" s="143">
        <f t="shared" si="81"/>
        <v>0</v>
      </c>
      <c r="AF422" s="144" t="str">
        <f t="shared" si="82"/>
        <v/>
      </c>
      <c r="AG422" s="144" t="str">
        <f t="shared" si="83"/>
        <v/>
      </c>
      <c r="AH422" s="144">
        <f t="shared" si="84"/>
        <v>0</v>
      </c>
      <c r="AI422" s="569">
        <f t="shared" si="85"/>
        <v>0</v>
      </c>
      <c r="AK422" s="665"/>
      <c r="AL422" s="672"/>
      <c r="AM422" s="659"/>
      <c r="AN422" s="662"/>
      <c r="AO422" s="84"/>
    </row>
    <row r="423" spans="1:41">
      <c r="A423" s="573"/>
      <c r="B423" s="13">
        <v>66</v>
      </c>
      <c r="C423" s="341" t="s">
        <v>2040</v>
      </c>
      <c r="D423" s="341" t="s">
        <v>348</v>
      </c>
      <c r="E423" s="379" t="s">
        <v>101</v>
      </c>
      <c r="F423" s="405">
        <v>12</v>
      </c>
      <c r="G423" s="136"/>
      <c r="H423" s="413">
        <v>196</v>
      </c>
      <c r="I423" s="146">
        <f t="shared" si="75"/>
        <v>137.19999999999999</v>
      </c>
      <c r="J423" s="255">
        <f t="shared" si="76"/>
        <v>5.2769230769230768</v>
      </c>
      <c r="K423" s="8" t="s">
        <v>3145</v>
      </c>
      <c r="L423" s="670" t="s">
        <v>3834</v>
      </c>
      <c r="M423" s="656" t="s">
        <v>6556</v>
      </c>
      <c r="N423" s="8" t="s">
        <v>10</v>
      </c>
      <c r="O423" s="426">
        <v>2.6870999999999999E-2</v>
      </c>
      <c r="P423" s="423">
        <v>2400</v>
      </c>
      <c r="Q423" s="439">
        <v>14172</v>
      </c>
      <c r="R423" s="656" t="s">
        <v>3835</v>
      </c>
      <c r="S423" s="656" t="s">
        <v>1015</v>
      </c>
      <c r="T423" s="448">
        <v>30</v>
      </c>
      <c r="U423" s="548" t="s">
        <v>3843</v>
      </c>
      <c r="V423" s="512" t="s">
        <v>3844</v>
      </c>
      <c r="W423" s="615" t="s">
        <v>6374</v>
      </c>
      <c r="X423" s="169"/>
      <c r="Y423" s="71" t="s">
        <v>1011</v>
      </c>
      <c r="Z423" s="656" t="s">
        <v>6578</v>
      </c>
      <c r="AA423" s="658">
        <f t="shared" si="77"/>
        <v>0</v>
      </c>
      <c r="AB423" s="145">
        <f t="shared" si="78"/>
        <v>0</v>
      </c>
      <c r="AC423" s="257">
        <f t="shared" si="79"/>
        <v>0</v>
      </c>
      <c r="AD423" s="142">
        <f t="shared" si="80"/>
        <v>0</v>
      </c>
      <c r="AE423" s="143">
        <f t="shared" si="81"/>
        <v>0</v>
      </c>
      <c r="AF423" s="144" t="str">
        <f t="shared" si="82"/>
        <v/>
      </c>
      <c r="AG423" s="144" t="str">
        <f t="shared" si="83"/>
        <v/>
      </c>
      <c r="AH423" s="144">
        <f t="shared" si="84"/>
        <v>0</v>
      </c>
      <c r="AI423" s="569">
        <f t="shared" si="85"/>
        <v>0</v>
      </c>
      <c r="AK423" s="665"/>
      <c r="AL423" s="191"/>
      <c r="AM423" s="682"/>
      <c r="AN423" s="683"/>
      <c r="AO423" s="84"/>
    </row>
    <row r="424" spans="1:41">
      <c r="A424" s="573"/>
      <c r="B424" s="13">
        <v>66</v>
      </c>
      <c r="C424" s="341" t="s">
        <v>2041</v>
      </c>
      <c r="D424" s="341" t="s">
        <v>2031</v>
      </c>
      <c r="E424" s="379" t="s">
        <v>101</v>
      </c>
      <c r="F424" s="405">
        <v>12</v>
      </c>
      <c r="G424" s="235"/>
      <c r="H424" s="413">
        <v>196</v>
      </c>
      <c r="I424" s="146">
        <f t="shared" si="75"/>
        <v>137.19999999999999</v>
      </c>
      <c r="J424" s="255">
        <f t="shared" si="76"/>
        <v>5.2769230769230768</v>
      </c>
      <c r="K424" s="8" t="s">
        <v>3145</v>
      </c>
      <c r="L424" s="670" t="s">
        <v>3834</v>
      </c>
      <c r="M424" s="656" t="s">
        <v>6556</v>
      </c>
      <c r="N424" s="8" t="s">
        <v>10</v>
      </c>
      <c r="O424" s="426">
        <v>2.6870999999999999E-2</v>
      </c>
      <c r="P424" s="423">
        <v>2400</v>
      </c>
      <c r="Q424" s="439">
        <v>14052</v>
      </c>
      <c r="R424" s="656" t="s">
        <v>3835</v>
      </c>
      <c r="S424" s="656" t="s">
        <v>1015</v>
      </c>
      <c r="T424" s="448">
        <v>30</v>
      </c>
      <c r="U424" s="548" t="s">
        <v>3845</v>
      </c>
      <c r="V424" s="524" t="s">
        <v>3846</v>
      </c>
      <c r="W424" s="615" t="s">
        <v>6374</v>
      </c>
      <c r="X424" s="169"/>
      <c r="Y424" s="71" t="s">
        <v>254</v>
      </c>
      <c r="Z424" s="656" t="s">
        <v>6578</v>
      </c>
      <c r="AA424" s="658">
        <f t="shared" si="77"/>
        <v>0</v>
      </c>
      <c r="AB424" s="145">
        <f t="shared" si="78"/>
        <v>0</v>
      </c>
      <c r="AC424" s="257">
        <f t="shared" si="79"/>
        <v>0</v>
      </c>
      <c r="AD424" s="142">
        <f t="shared" si="80"/>
        <v>0</v>
      </c>
      <c r="AE424" s="143">
        <f t="shared" si="81"/>
        <v>0</v>
      </c>
      <c r="AF424" s="144" t="str">
        <f t="shared" si="82"/>
        <v/>
      </c>
      <c r="AG424" s="144" t="str">
        <f t="shared" si="83"/>
        <v/>
      </c>
      <c r="AH424" s="144">
        <f t="shared" si="84"/>
        <v>0</v>
      </c>
      <c r="AI424" s="569">
        <f t="shared" si="85"/>
        <v>0</v>
      </c>
      <c r="AK424" s="18"/>
      <c r="AL424" s="191"/>
      <c r="AM424" s="659"/>
      <c r="AN424" s="680"/>
      <c r="AO424" s="84"/>
    </row>
    <row r="425" spans="1:41">
      <c r="A425" s="573"/>
      <c r="B425" s="13">
        <v>66</v>
      </c>
      <c r="C425" s="341" t="s">
        <v>2042</v>
      </c>
      <c r="D425" s="341" t="s">
        <v>2033</v>
      </c>
      <c r="E425" s="379" t="s">
        <v>101</v>
      </c>
      <c r="F425" s="405">
        <v>12</v>
      </c>
      <c r="G425" s="136"/>
      <c r="H425" s="413">
        <v>196</v>
      </c>
      <c r="I425" s="146">
        <f t="shared" si="75"/>
        <v>137.19999999999999</v>
      </c>
      <c r="J425" s="255">
        <f t="shared" si="76"/>
        <v>5.2769230769230768</v>
      </c>
      <c r="K425" s="8" t="s">
        <v>3145</v>
      </c>
      <c r="L425" s="670" t="s">
        <v>3834</v>
      </c>
      <c r="M425" s="656" t="s">
        <v>6556</v>
      </c>
      <c r="N425" s="8" t="s">
        <v>10</v>
      </c>
      <c r="O425" s="426">
        <v>2.6870999999999999E-2</v>
      </c>
      <c r="P425" s="423">
        <v>2400</v>
      </c>
      <c r="Q425" s="439">
        <v>13956</v>
      </c>
      <c r="R425" s="656" t="s">
        <v>3835</v>
      </c>
      <c r="S425" s="656" t="s">
        <v>1015</v>
      </c>
      <c r="T425" s="448">
        <v>30</v>
      </c>
      <c r="U425" s="548" t="s">
        <v>3847</v>
      </c>
      <c r="V425" s="524" t="s">
        <v>3848</v>
      </c>
      <c r="W425" s="615" t="s">
        <v>6374</v>
      </c>
      <c r="X425" s="169"/>
      <c r="Y425" s="71" t="s">
        <v>1011</v>
      </c>
      <c r="Z425" s="656" t="s">
        <v>6578</v>
      </c>
      <c r="AA425" s="658">
        <f t="shared" si="77"/>
        <v>0</v>
      </c>
      <c r="AB425" s="145">
        <f t="shared" si="78"/>
        <v>0</v>
      </c>
      <c r="AC425" s="257">
        <f t="shared" si="79"/>
        <v>0</v>
      </c>
      <c r="AD425" s="142">
        <f t="shared" si="80"/>
        <v>0</v>
      </c>
      <c r="AE425" s="143">
        <f t="shared" si="81"/>
        <v>0</v>
      </c>
      <c r="AF425" s="144" t="str">
        <f t="shared" si="82"/>
        <v/>
      </c>
      <c r="AG425" s="144" t="str">
        <f t="shared" si="83"/>
        <v/>
      </c>
      <c r="AH425" s="144">
        <f t="shared" si="84"/>
        <v>0</v>
      </c>
      <c r="AI425" s="569">
        <f t="shared" si="85"/>
        <v>0</v>
      </c>
      <c r="AK425" s="18"/>
      <c r="AL425" s="191"/>
      <c r="AM425" s="680"/>
      <c r="AN425" s="680"/>
      <c r="AO425" s="84"/>
    </row>
    <row r="426" spans="1:41" hidden="1">
      <c r="A426" s="573"/>
      <c r="B426" s="13">
        <v>66</v>
      </c>
      <c r="C426" s="341" t="s">
        <v>2043</v>
      </c>
      <c r="D426" s="341" t="s">
        <v>349</v>
      </c>
      <c r="E426" s="379" t="s">
        <v>101</v>
      </c>
      <c r="F426" s="405">
        <v>12</v>
      </c>
      <c r="G426" s="8"/>
      <c r="H426" s="413">
        <v>196</v>
      </c>
      <c r="I426" s="146">
        <f t="shared" si="75"/>
        <v>137.19999999999999</v>
      </c>
      <c r="J426" s="255">
        <f t="shared" si="76"/>
        <v>5.2769230769230768</v>
      </c>
      <c r="K426" s="8" t="s">
        <v>3145</v>
      </c>
      <c r="L426" s="670" t="s">
        <v>3834</v>
      </c>
      <c r="M426" s="656" t="s">
        <v>6556</v>
      </c>
      <c r="N426" s="8" t="s">
        <v>10</v>
      </c>
      <c r="O426" s="426">
        <v>2.6870999999999999E-2</v>
      </c>
      <c r="P426" s="423">
        <v>2400</v>
      </c>
      <c r="Q426" s="439">
        <v>13788</v>
      </c>
      <c r="R426" s="656" t="s">
        <v>3835</v>
      </c>
      <c r="S426" s="656" t="s">
        <v>1015</v>
      </c>
      <c r="T426" s="448">
        <v>30</v>
      </c>
      <c r="U426" s="548" t="s">
        <v>3849</v>
      </c>
      <c r="V426" s="519" t="s">
        <v>3850</v>
      </c>
      <c r="W426" s="615" t="s">
        <v>6374</v>
      </c>
      <c r="X426" s="169"/>
      <c r="Y426" s="71" t="s">
        <v>1012</v>
      </c>
      <c r="Z426" s="656" t="s">
        <v>6600</v>
      </c>
      <c r="AA426" s="658">
        <f t="shared" si="77"/>
        <v>0</v>
      </c>
      <c r="AB426" s="145">
        <f t="shared" si="78"/>
        <v>0</v>
      </c>
      <c r="AC426" s="257">
        <f t="shared" si="79"/>
        <v>0</v>
      </c>
      <c r="AD426" s="142">
        <f t="shared" si="80"/>
        <v>0</v>
      </c>
      <c r="AE426" s="143">
        <f t="shared" si="81"/>
        <v>0</v>
      </c>
      <c r="AF426" s="144" t="str">
        <f t="shared" si="82"/>
        <v/>
      </c>
      <c r="AG426" s="144" t="str">
        <f t="shared" si="83"/>
        <v/>
      </c>
      <c r="AH426" s="144">
        <f t="shared" si="84"/>
        <v>0</v>
      </c>
      <c r="AI426" s="569">
        <f t="shared" si="85"/>
        <v>0</v>
      </c>
      <c r="AK426" s="685"/>
      <c r="AL426" s="191"/>
      <c r="AM426" s="682"/>
      <c r="AN426" s="683"/>
      <c r="AO426" s="84"/>
    </row>
    <row r="427" spans="1:41">
      <c r="A427" s="573"/>
      <c r="B427" s="13">
        <v>66</v>
      </c>
      <c r="C427" s="341" t="s">
        <v>2044</v>
      </c>
      <c r="D427" s="341" t="s">
        <v>350</v>
      </c>
      <c r="E427" s="379" t="s">
        <v>101</v>
      </c>
      <c r="F427" s="405">
        <v>12</v>
      </c>
      <c r="G427" s="8"/>
      <c r="H427" s="413">
        <v>196</v>
      </c>
      <c r="I427" s="146">
        <f t="shared" si="75"/>
        <v>137.19999999999999</v>
      </c>
      <c r="J427" s="255">
        <f t="shared" si="76"/>
        <v>5.2769230769230768</v>
      </c>
      <c r="K427" s="8" t="s">
        <v>3145</v>
      </c>
      <c r="L427" s="670" t="s">
        <v>3834</v>
      </c>
      <c r="M427" s="656" t="s">
        <v>6556</v>
      </c>
      <c r="N427" s="8" t="s">
        <v>10</v>
      </c>
      <c r="O427" s="426">
        <v>2.6870999999999999E-2</v>
      </c>
      <c r="P427" s="423">
        <v>2400</v>
      </c>
      <c r="Q427" s="439">
        <v>13452</v>
      </c>
      <c r="R427" s="656" t="s">
        <v>3835</v>
      </c>
      <c r="S427" s="656" t="s">
        <v>1015</v>
      </c>
      <c r="T427" s="448">
        <v>30</v>
      </c>
      <c r="U427" s="548" t="s">
        <v>588</v>
      </c>
      <c r="V427" s="519" t="s">
        <v>589</v>
      </c>
      <c r="W427" s="615" t="s">
        <v>6374</v>
      </c>
      <c r="X427" s="169"/>
      <c r="Y427" s="71" t="s">
        <v>1011</v>
      </c>
      <c r="Z427" s="656" t="s">
        <v>6578</v>
      </c>
      <c r="AA427" s="658">
        <f t="shared" si="77"/>
        <v>0</v>
      </c>
      <c r="AB427" s="145">
        <f t="shared" si="78"/>
        <v>0</v>
      </c>
      <c r="AC427" s="257">
        <f t="shared" si="79"/>
        <v>0</v>
      </c>
      <c r="AD427" s="142">
        <f t="shared" si="80"/>
        <v>0</v>
      </c>
      <c r="AE427" s="143">
        <f t="shared" si="81"/>
        <v>0</v>
      </c>
      <c r="AF427" s="144" t="str">
        <f t="shared" si="82"/>
        <v/>
      </c>
      <c r="AG427" s="144" t="str">
        <f t="shared" si="83"/>
        <v/>
      </c>
      <c r="AH427" s="144">
        <f t="shared" si="84"/>
        <v>0</v>
      </c>
      <c r="AI427" s="569">
        <f t="shared" si="85"/>
        <v>0</v>
      </c>
      <c r="AK427" s="18"/>
      <c r="AL427" s="666"/>
      <c r="AM427" s="659"/>
      <c r="AN427" s="681"/>
      <c r="AO427" s="84"/>
    </row>
    <row r="428" spans="1:41" ht="15.75">
      <c r="A428" s="5" t="s">
        <v>6095</v>
      </c>
      <c r="B428" s="13"/>
      <c r="C428" s="348"/>
      <c r="D428" s="348"/>
      <c r="E428" s="380"/>
      <c r="F428" s="401"/>
      <c r="G428" s="8"/>
      <c r="H428" s="413"/>
      <c r="I428" s="410"/>
      <c r="J428" s="565"/>
      <c r="K428" s="346"/>
      <c r="L428" s="655"/>
      <c r="M428" s="656"/>
      <c r="N428" s="417"/>
      <c r="O428" s="346"/>
      <c r="P428" s="423"/>
      <c r="Q428" s="439"/>
      <c r="R428" s="656" t="s">
        <v>1015</v>
      </c>
      <c r="S428" s="656" t="s">
        <v>1015</v>
      </c>
      <c r="T428" s="425"/>
      <c r="U428" s="506"/>
      <c r="V428" s="530"/>
      <c r="W428" s="425"/>
      <c r="X428" s="137"/>
      <c r="Y428" s="71" t="s">
        <v>1015</v>
      </c>
      <c r="Z428" s="656" t="s">
        <v>6592</v>
      </c>
      <c r="AA428" s="668"/>
      <c r="AB428" s="195"/>
      <c r="AC428" s="142"/>
      <c r="AD428" s="142"/>
      <c r="AE428" s="143"/>
      <c r="AF428" s="144"/>
      <c r="AG428" s="144"/>
      <c r="AH428" s="144"/>
      <c r="AI428" s="569"/>
      <c r="AK428" s="18"/>
      <c r="AL428" s="666"/>
      <c r="AM428" s="659"/>
      <c r="AN428" s="681"/>
      <c r="AO428" s="84"/>
    </row>
    <row r="429" spans="1:41">
      <c r="A429" s="573"/>
      <c r="B429" s="13">
        <v>66</v>
      </c>
      <c r="C429" s="341" t="s">
        <v>2045</v>
      </c>
      <c r="D429" s="341" t="s">
        <v>352</v>
      </c>
      <c r="E429" s="379" t="s">
        <v>101</v>
      </c>
      <c r="F429" s="405">
        <v>12</v>
      </c>
      <c r="G429" s="232"/>
      <c r="H429" s="413">
        <v>196</v>
      </c>
      <c r="I429" s="146">
        <f t="shared" si="75"/>
        <v>137.19999999999999</v>
      </c>
      <c r="J429" s="255">
        <f t="shared" si="76"/>
        <v>5.2769230769230768</v>
      </c>
      <c r="K429" s="8" t="s">
        <v>3145</v>
      </c>
      <c r="L429" s="677"/>
      <c r="M429" s="656" t="s">
        <v>6556</v>
      </c>
      <c r="N429" s="8" t="s">
        <v>3208</v>
      </c>
      <c r="O429" s="426">
        <v>2.6870999999999999E-2</v>
      </c>
      <c r="P429" s="423">
        <v>2400</v>
      </c>
      <c r="Q429" s="439">
        <v>11300</v>
      </c>
      <c r="R429" s="656" t="s">
        <v>3825</v>
      </c>
      <c r="S429" s="656" t="s">
        <v>1015</v>
      </c>
      <c r="T429" s="448">
        <v>30</v>
      </c>
      <c r="U429" s="549" t="s">
        <v>5393</v>
      </c>
      <c r="V429" s="526" t="s">
        <v>590</v>
      </c>
      <c r="W429" s="609" t="s">
        <v>6444</v>
      </c>
      <c r="X429" s="169"/>
      <c r="Y429" s="71" t="s">
        <v>1011</v>
      </c>
      <c r="Z429" s="656" t="s">
        <v>6578</v>
      </c>
      <c r="AA429" s="658">
        <f t="shared" si="77"/>
        <v>0</v>
      </c>
      <c r="AB429" s="145">
        <f t="shared" si="78"/>
        <v>0</v>
      </c>
      <c r="AC429" s="257">
        <f t="shared" si="79"/>
        <v>0</v>
      </c>
      <c r="AD429" s="142">
        <f t="shared" si="80"/>
        <v>0</v>
      </c>
      <c r="AE429" s="143">
        <f t="shared" si="81"/>
        <v>0</v>
      </c>
      <c r="AF429" s="144" t="str">
        <f t="shared" si="82"/>
        <v/>
      </c>
      <c r="AG429" s="144">
        <f t="shared" si="83"/>
        <v>0</v>
      </c>
      <c r="AH429" s="144" t="str">
        <f t="shared" si="84"/>
        <v/>
      </c>
      <c r="AI429" s="569">
        <f t="shared" si="85"/>
        <v>0</v>
      </c>
      <c r="AK429" s="18"/>
      <c r="AL429" s="191"/>
      <c r="AM429" s="681"/>
      <c r="AN429" s="681"/>
      <c r="AO429" s="84"/>
    </row>
    <row r="430" spans="1:41">
      <c r="A430" s="573"/>
      <c r="B430" s="13">
        <v>66</v>
      </c>
      <c r="C430" s="341" t="s">
        <v>2046</v>
      </c>
      <c r="D430" s="341" t="s">
        <v>2047</v>
      </c>
      <c r="E430" s="379" t="s">
        <v>101</v>
      </c>
      <c r="F430" s="405">
        <v>12</v>
      </c>
      <c r="G430" s="136"/>
      <c r="H430" s="413">
        <v>196</v>
      </c>
      <c r="I430" s="146">
        <f t="shared" si="75"/>
        <v>137.19999999999999</v>
      </c>
      <c r="J430" s="255">
        <f t="shared" si="76"/>
        <v>5.2769230769230768</v>
      </c>
      <c r="K430" s="8" t="s">
        <v>3145</v>
      </c>
      <c r="L430" s="677"/>
      <c r="M430" s="656" t="s">
        <v>6556</v>
      </c>
      <c r="N430" s="8" t="s">
        <v>3208</v>
      </c>
      <c r="O430" s="426">
        <v>2.6870999999999999E-2</v>
      </c>
      <c r="P430" s="423">
        <v>2400</v>
      </c>
      <c r="Q430" s="439">
        <v>14004</v>
      </c>
      <c r="R430" s="656" t="s">
        <v>3825</v>
      </c>
      <c r="S430" s="656" t="s">
        <v>1015</v>
      </c>
      <c r="T430" s="448">
        <v>30</v>
      </c>
      <c r="U430" s="548" t="s">
        <v>3851</v>
      </c>
      <c r="V430" s="523" t="s">
        <v>3852</v>
      </c>
      <c r="W430" s="609" t="s">
        <v>6445</v>
      </c>
      <c r="X430" s="169"/>
      <c r="Y430" s="71" t="s">
        <v>1011</v>
      </c>
      <c r="Z430" s="656" t="s">
        <v>6578</v>
      </c>
      <c r="AA430" s="658">
        <f t="shared" si="77"/>
        <v>0</v>
      </c>
      <c r="AB430" s="145">
        <f t="shared" si="78"/>
        <v>0</v>
      </c>
      <c r="AC430" s="257">
        <f t="shared" si="79"/>
        <v>0</v>
      </c>
      <c r="AD430" s="142">
        <f t="shared" si="80"/>
        <v>0</v>
      </c>
      <c r="AE430" s="143">
        <f t="shared" si="81"/>
        <v>0</v>
      </c>
      <c r="AF430" s="144" t="str">
        <f t="shared" si="82"/>
        <v/>
      </c>
      <c r="AG430" s="144">
        <f t="shared" si="83"/>
        <v>0</v>
      </c>
      <c r="AH430" s="144" t="str">
        <f t="shared" si="84"/>
        <v/>
      </c>
      <c r="AI430" s="569">
        <f t="shared" si="85"/>
        <v>0</v>
      </c>
      <c r="AK430" s="18"/>
      <c r="AL430" s="191"/>
      <c r="AM430" s="659"/>
      <c r="AN430" s="503"/>
      <c r="AO430" s="84"/>
    </row>
    <row r="431" spans="1:41">
      <c r="A431" s="573"/>
      <c r="B431" s="13">
        <v>66</v>
      </c>
      <c r="C431" s="345" t="s">
        <v>2048</v>
      </c>
      <c r="D431" s="345" t="s">
        <v>353</v>
      </c>
      <c r="E431" s="379" t="s">
        <v>101</v>
      </c>
      <c r="F431" s="405">
        <v>12</v>
      </c>
      <c r="G431" s="235"/>
      <c r="H431" s="413">
        <v>196</v>
      </c>
      <c r="I431" s="146">
        <f t="shared" si="75"/>
        <v>137.19999999999999</v>
      </c>
      <c r="J431" s="255">
        <f t="shared" si="76"/>
        <v>5.2769230769230768</v>
      </c>
      <c r="K431" s="8" t="s">
        <v>3145</v>
      </c>
      <c r="L431" s="677"/>
      <c r="M431" s="656" t="s">
        <v>6556</v>
      </c>
      <c r="N431" s="8" t="s">
        <v>3208</v>
      </c>
      <c r="O431" s="426">
        <v>2.6870999999999999E-2</v>
      </c>
      <c r="P431" s="423">
        <v>2400</v>
      </c>
      <c r="Q431" s="439">
        <v>13440</v>
      </c>
      <c r="R431" s="656" t="s">
        <v>3825</v>
      </c>
      <c r="S431" s="656" t="s">
        <v>1015</v>
      </c>
      <c r="T431" s="448">
        <v>25</v>
      </c>
      <c r="U431" s="549" t="s">
        <v>591</v>
      </c>
      <c r="V431" s="533" t="s">
        <v>592</v>
      </c>
      <c r="W431" s="609" t="s">
        <v>6446</v>
      </c>
      <c r="X431" s="169"/>
      <c r="Y431" s="71" t="s">
        <v>6572</v>
      </c>
      <c r="Z431" s="656" t="s">
        <v>6578</v>
      </c>
      <c r="AA431" s="658">
        <f t="shared" si="77"/>
        <v>0</v>
      </c>
      <c r="AB431" s="145">
        <f t="shared" si="78"/>
        <v>0</v>
      </c>
      <c r="AC431" s="257">
        <f t="shared" si="79"/>
        <v>0</v>
      </c>
      <c r="AD431" s="142">
        <f t="shared" si="80"/>
        <v>0</v>
      </c>
      <c r="AE431" s="143">
        <f t="shared" si="81"/>
        <v>0</v>
      </c>
      <c r="AF431" s="144" t="str">
        <f t="shared" si="82"/>
        <v/>
      </c>
      <c r="AG431" s="144">
        <f t="shared" si="83"/>
        <v>0</v>
      </c>
      <c r="AH431" s="144" t="str">
        <f t="shared" si="84"/>
        <v/>
      </c>
      <c r="AI431" s="569">
        <f t="shared" si="85"/>
        <v>0</v>
      </c>
      <c r="AK431" s="18"/>
      <c r="AL431" s="191"/>
      <c r="AM431" s="659"/>
      <c r="AN431" s="503"/>
      <c r="AO431" s="84"/>
    </row>
    <row r="432" spans="1:41">
      <c r="A432" s="573"/>
      <c r="B432" s="13">
        <v>66</v>
      </c>
      <c r="C432" s="343" t="s">
        <v>2049</v>
      </c>
      <c r="D432" s="374" t="s">
        <v>354</v>
      </c>
      <c r="E432" s="379" t="s">
        <v>101</v>
      </c>
      <c r="F432" s="405">
        <v>12</v>
      </c>
      <c r="G432" s="8"/>
      <c r="H432" s="413">
        <v>196</v>
      </c>
      <c r="I432" s="146">
        <f t="shared" si="75"/>
        <v>137.19999999999999</v>
      </c>
      <c r="J432" s="255">
        <f t="shared" si="76"/>
        <v>5.2769230769230768</v>
      </c>
      <c r="K432" s="8" t="s">
        <v>3145</v>
      </c>
      <c r="L432" s="677"/>
      <c r="M432" s="656" t="s">
        <v>6556</v>
      </c>
      <c r="N432" s="8" t="s">
        <v>3208</v>
      </c>
      <c r="O432" s="426">
        <v>2.6870999999999999E-2</v>
      </c>
      <c r="P432" s="423">
        <v>2400</v>
      </c>
      <c r="Q432" s="439">
        <v>13404</v>
      </c>
      <c r="R432" s="656" t="s">
        <v>3825</v>
      </c>
      <c r="S432" s="656" t="s">
        <v>1015</v>
      </c>
      <c r="T432" s="448">
        <v>25</v>
      </c>
      <c r="U432" s="548" t="s">
        <v>3854</v>
      </c>
      <c r="V432" s="523" t="s">
        <v>3855</v>
      </c>
      <c r="W432" s="609" t="s">
        <v>6447</v>
      </c>
      <c r="X432" s="169"/>
      <c r="Y432" s="71" t="s">
        <v>1011</v>
      </c>
      <c r="Z432" s="656" t="s">
        <v>6578</v>
      </c>
      <c r="AA432" s="658">
        <f t="shared" si="77"/>
        <v>0</v>
      </c>
      <c r="AB432" s="145">
        <f t="shared" si="78"/>
        <v>0</v>
      </c>
      <c r="AC432" s="257">
        <f t="shared" si="79"/>
        <v>0</v>
      </c>
      <c r="AD432" s="142">
        <f t="shared" si="80"/>
        <v>0</v>
      </c>
      <c r="AE432" s="143">
        <f t="shared" si="81"/>
        <v>0</v>
      </c>
      <c r="AF432" s="144" t="str">
        <f t="shared" si="82"/>
        <v/>
      </c>
      <c r="AG432" s="144">
        <f t="shared" si="83"/>
        <v>0</v>
      </c>
      <c r="AH432" s="144" t="str">
        <f t="shared" si="84"/>
        <v/>
      </c>
      <c r="AI432" s="569">
        <f t="shared" si="85"/>
        <v>0</v>
      </c>
      <c r="AK432" s="18"/>
      <c r="AL432" s="191"/>
      <c r="AM432" s="659"/>
      <c r="AN432" s="503"/>
      <c r="AO432" s="84"/>
    </row>
    <row r="433" spans="1:41">
      <c r="A433" s="573"/>
      <c r="B433" s="13">
        <v>66</v>
      </c>
      <c r="C433" s="345" t="s">
        <v>2050</v>
      </c>
      <c r="D433" s="345" t="s">
        <v>355</v>
      </c>
      <c r="E433" s="379" t="s">
        <v>101</v>
      </c>
      <c r="F433" s="405">
        <v>12</v>
      </c>
      <c r="G433" s="8"/>
      <c r="H433" s="413">
        <v>196</v>
      </c>
      <c r="I433" s="146">
        <f t="shared" si="75"/>
        <v>137.19999999999999</v>
      </c>
      <c r="J433" s="255">
        <f t="shared" si="76"/>
        <v>5.2769230769230768</v>
      </c>
      <c r="K433" s="8" t="s">
        <v>3145</v>
      </c>
      <c r="L433" s="677"/>
      <c r="M433" s="656" t="s">
        <v>6556</v>
      </c>
      <c r="N433" s="8" t="s">
        <v>3208</v>
      </c>
      <c r="O433" s="426">
        <v>2.6870999999999999E-2</v>
      </c>
      <c r="P433" s="423">
        <v>2400</v>
      </c>
      <c r="Q433" s="439">
        <v>13392</v>
      </c>
      <c r="R433" s="656" t="s">
        <v>3825</v>
      </c>
      <c r="S433" s="656" t="s">
        <v>1015</v>
      </c>
      <c r="T433" s="448">
        <v>25</v>
      </c>
      <c r="U433" s="549" t="s">
        <v>594</v>
      </c>
      <c r="V433" s="519" t="s">
        <v>595</v>
      </c>
      <c r="W433" s="609" t="s">
        <v>6448</v>
      </c>
      <c r="X433" s="169"/>
      <c r="Y433" s="71" t="s">
        <v>1011</v>
      </c>
      <c r="Z433" s="656" t="s">
        <v>6578</v>
      </c>
      <c r="AA433" s="658">
        <f t="shared" si="77"/>
        <v>0</v>
      </c>
      <c r="AB433" s="145">
        <f t="shared" si="78"/>
        <v>0</v>
      </c>
      <c r="AC433" s="257">
        <f t="shared" si="79"/>
        <v>0</v>
      </c>
      <c r="AD433" s="142">
        <f t="shared" si="80"/>
        <v>0</v>
      </c>
      <c r="AE433" s="143">
        <f t="shared" si="81"/>
        <v>0</v>
      </c>
      <c r="AF433" s="144" t="str">
        <f t="shared" si="82"/>
        <v/>
      </c>
      <c r="AG433" s="144">
        <f t="shared" si="83"/>
        <v>0</v>
      </c>
      <c r="AH433" s="144" t="str">
        <f t="shared" si="84"/>
        <v/>
      </c>
      <c r="AI433" s="569">
        <f t="shared" si="85"/>
        <v>0</v>
      </c>
      <c r="AK433" s="673"/>
      <c r="AL433" s="191"/>
      <c r="AM433" s="659"/>
      <c r="AN433" s="680"/>
      <c r="AO433" s="84"/>
    </row>
    <row r="434" spans="1:41" ht="15.75">
      <c r="A434" s="5" t="s">
        <v>6096</v>
      </c>
      <c r="B434" s="13"/>
      <c r="C434" s="348"/>
      <c r="D434" s="348"/>
      <c r="E434" s="380"/>
      <c r="F434" s="401"/>
      <c r="G434" s="8"/>
      <c r="H434" s="413"/>
      <c r="I434" s="410"/>
      <c r="J434" s="565"/>
      <c r="K434" s="346"/>
      <c r="L434" s="655"/>
      <c r="M434" s="656"/>
      <c r="N434" s="417"/>
      <c r="O434" s="346"/>
      <c r="P434" s="423"/>
      <c r="Q434" s="438"/>
      <c r="R434" s="656" t="s">
        <v>1015</v>
      </c>
      <c r="S434" s="656" t="s">
        <v>1015</v>
      </c>
      <c r="T434" s="425"/>
      <c r="U434" s="506"/>
      <c r="V434" s="530"/>
      <c r="W434" s="425"/>
      <c r="X434" s="137"/>
      <c r="Y434" s="71" t="s">
        <v>1015</v>
      </c>
      <c r="Z434" s="656" t="s">
        <v>6592</v>
      </c>
      <c r="AA434" s="668"/>
      <c r="AB434" s="195"/>
      <c r="AC434" s="142"/>
      <c r="AD434" s="142"/>
      <c r="AE434" s="143"/>
      <c r="AF434" s="144"/>
      <c r="AG434" s="144"/>
      <c r="AH434" s="144"/>
      <c r="AI434" s="569"/>
      <c r="AK434" s="673"/>
      <c r="AL434" s="191"/>
      <c r="AM434" s="659"/>
      <c r="AN434" s="680"/>
      <c r="AO434" s="84"/>
    </row>
    <row r="435" spans="1:41">
      <c r="A435" s="573"/>
      <c r="B435" s="13">
        <v>66</v>
      </c>
      <c r="C435" s="345" t="s">
        <v>2051</v>
      </c>
      <c r="D435" s="345" t="s">
        <v>353</v>
      </c>
      <c r="E435" s="379" t="s">
        <v>101</v>
      </c>
      <c r="F435" s="405">
        <v>12</v>
      </c>
      <c r="G435" s="136"/>
      <c r="H435" s="413">
        <v>196</v>
      </c>
      <c r="I435" s="146">
        <f t="shared" si="75"/>
        <v>137.19999999999999</v>
      </c>
      <c r="J435" s="255">
        <f t="shared" si="76"/>
        <v>5.2769230769230768</v>
      </c>
      <c r="K435" s="8" t="s">
        <v>3145</v>
      </c>
      <c r="L435" s="670" t="s">
        <v>3834</v>
      </c>
      <c r="M435" s="656" t="s">
        <v>6556</v>
      </c>
      <c r="N435" s="8" t="s">
        <v>10</v>
      </c>
      <c r="O435" s="426">
        <v>2.6870999999999999E-2</v>
      </c>
      <c r="P435" s="423">
        <v>2400</v>
      </c>
      <c r="Q435" s="439">
        <v>13440</v>
      </c>
      <c r="R435" s="656" t="s">
        <v>3856</v>
      </c>
      <c r="S435" s="656" t="s">
        <v>1015</v>
      </c>
      <c r="T435" s="448">
        <v>25</v>
      </c>
      <c r="U435" s="548" t="s">
        <v>3857</v>
      </c>
      <c r="V435" s="522" t="s">
        <v>3858</v>
      </c>
      <c r="W435" s="609" t="s">
        <v>6449</v>
      </c>
      <c r="X435" s="169"/>
      <c r="Y435" s="71" t="s">
        <v>1011</v>
      </c>
      <c r="Z435" s="656" t="s">
        <v>6578</v>
      </c>
      <c r="AA435" s="658">
        <f t="shared" si="77"/>
        <v>0</v>
      </c>
      <c r="AB435" s="145">
        <f t="shared" si="78"/>
        <v>0</v>
      </c>
      <c r="AC435" s="257">
        <f t="shared" si="79"/>
        <v>0</v>
      </c>
      <c r="AD435" s="142">
        <f t="shared" si="80"/>
        <v>0</v>
      </c>
      <c r="AE435" s="143">
        <f t="shared" si="81"/>
        <v>0</v>
      </c>
      <c r="AF435" s="144" t="str">
        <f t="shared" si="82"/>
        <v/>
      </c>
      <c r="AG435" s="144" t="str">
        <f t="shared" si="83"/>
        <v/>
      </c>
      <c r="AH435" s="144">
        <f t="shared" si="84"/>
        <v>0</v>
      </c>
      <c r="AI435" s="569">
        <f t="shared" si="85"/>
        <v>0</v>
      </c>
      <c r="AK435" s="673"/>
      <c r="AL435" s="191"/>
      <c r="AM435" s="659"/>
      <c r="AN435" s="680"/>
      <c r="AO435" s="84"/>
    </row>
    <row r="436" spans="1:41">
      <c r="A436" s="573"/>
      <c r="B436" s="13">
        <v>66</v>
      </c>
      <c r="C436" s="345" t="s">
        <v>2052</v>
      </c>
      <c r="D436" s="345" t="s">
        <v>354</v>
      </c>
      <c r="E436" s="379" t="s">
        <v>101</v>
      </c>
      <c r="F436" s="405">
        <v>12</v>
      </c>
      <c r="G436" s="232"/>
      <c r="H436" s="413">
        <v>196</v>
      </c>
      <c r="I436" s="146">
        <f t="shared" si="75"/>
        <v>137.19999999999999</v>
      </c>
      <c r="J436" s="255">
        <f t="shared" si="76"/>
        <v>5.2769230769230768</v>
      </c>
      <c r="K436" s="8" t="s">
        <v>3145</v>
      </c>
      <c r="L436" s="670" t="s">
        <v>3834</v>
      </c>
      <c r="M436" s="656" t="s">
        <v>6556</v>
      </c>
      <c r="N436" s="8" t="s">
        <v>10</v>
      </c>
      <c r="O436" s="426">
        <v>2.6870999999999999E-2</v>
      </c>
      <c r="P436" s="423">
        <v>2400</v>
      </c>
      <c r="Q436" s="439">
        <v>13404</v>
      </c>
      <c r="R436" s="656" t="s">
        <v>3856</v>
      </c>
      <c r="S436" s="656" t="s">
        <v>1015</v>
      </c>
      <c r="T436" s="448">
        <v>25</v>
      </c>
      <c r="U436" s="548" t="s">
        <v>3859</v>
      </c>
      <c r="V436" s="522" t="s">
        <v>3860</v>
      </c>
      <c r="W436" s="609" t="s">
        <v>6450</v>
      </c>
      <c r="X436" s="169"/>
      <c r="Y436" s="71" t="s">
        <v>6572</v>
      </c>
      <c r="Z436" s="656" t="s">
        <v>6578</v>
      </c>
      <c r="AA436" s="658">
        <f t="shared" si="77"/>
        <v>0</v>
      </c>
      <c r="AB436" s="145">
        <f t="shared" si="78"/>
        <v>0</v>
      </c>
      <c r="AC436" s="257">
        <f t="shared" si="79"/>
        <v>0</v>
      </c>
      <c r="AD436" s="142">
        <f t="shared" si="80"/>
        <v>0</v>
      </c>
      <c r="AE436" s="143">
        <f t="shared" si="81"/>
        <v>0</v>
      </c>
      <c r="AF436" s="144" t="str">
        <f t="shared" si="82"/>
        <v/>
      </c>
      <c r="AG436" s="144" t="str">
        <f t="shared" si="83"/>
        <v/>
      </c>
      <c r="AH436" s="144">
        <f t="shared" si="84"/>
        <v>0</v>
      </c>
      <c r="AI436" s="569">
        <f t="shared" si="85"/>
        <v>0</v>
      </c>
      <c r="AK436" s="673"/>
      <c r="AL436" s="191"/>
      <c r="AM436" s="680"/>
      <c r="AN436" s="680"/>
      <c r="AO436" s="84"/>
    </row>
    <row r="437" spans="1:41">
      <c r="A437" s="573"/>
      <c r="B437" s="13">
        <v>66</v>
      </c>
      <c r="C437" s="345" t="s">
        <v>2053</v>
      </c>
      <c r="D437" s="345" t="s">
        <v>355</v>
      </c>
      <c r="E437" s="379" t="s">
        <v>101</v>
      </c>
      <c r="F437" s="405">
        <v>12</v>
      </c>
      <c r="G437" s="136"/>
      <c r="H437" s="413">
        <v>196</v>
      </c>
      <c r="I437" s="146">
        <f t="shared" si="75"/>
        <v>137.19999999999999</v>
      </c>
      <c r="J437" s="255">
        <f t="shared" si="76"/>
        <v>5.2769230769230768</v>
      </c>
      <c r="K437" s="8" t="s">
        <v>3145</v>
      </c>
      <c r="L437" s="670" t="s">
        <v>3834</v>
      </c>
      <c r="M437" s="656" t="s">
        <v>6556</v>
      </c>
      <c r="N437" s="8" t="s">
        <v>10</v>
      </c>
      <c r="O437" s="426">
        <v>2.6870999999999999E-2</v>
      </c>
      <c r="P437" s="423">
        <v>2400</v>
      </c>
      <c r="Q437" s="439">
        <v>13392</v>
      </c>
      <c r="R437" s="656" t="s">
        <v>3856</v>
      </c>
      <c r="S437" s="656" t="s">
        <v>1015</v>
      </c>
      <c r="T437" s="448">
        <v>25</v>
      </c>
      <c r="U437" s="548" t="s">
        <v>3861</v>
      </c>
      <c r="V437" s="519" t="s">
        <v>3862</v>
      </c>
      <c r="W437" s="609" t="s">
        <v>6451</v>
      </c>
      <c r="X437" s="169"/>
      <c r="Y437" s="71" t="s">
        <v>1011</v>
      </c>
      <c r="Z437" s="656" t="s">
        <v>6578</v>
      </c>
      <c r="AA437" s="658">
        <f t="shared" si="77"/>
        <v>0</v>
      </c>
      <c r="AB437" s="145">
        <f t="shared" si="78"/>
        <v>0</v>
      </c>
      <c r="AC437" s="257">
        <f t="shared" si="79"/>
        <v>0</v>
      </c>
      <c r="AD437" s="142">
        <f t="shared" si="80"/>
        <v>0</v>
      </c>
      <c r="AE437" s="143">
        <f t="shared" si="81"/>
        <v>0</v>
      </c>
      <c r="AF437" s="144" t="str">
        <f t="shared" si="82"/>
        <v/>
      </c>
      <c r="AG437" s="144" t="str">
        <f t="shared" si="83"/>
        <v/>
      </c>
      <c r="AH437" s="144">
        <f t="shared" si="84"/>
        <v>0</v>
      </c>
      <c r="AI437" s="569">
        <f t="shared" si="85"/>
        <v>0</v>
      </c>
      <c r="AK437" s="673"/>
      <c r="AL437" s="191"/>
      <c r="AM437" s="680"/>
      <c r="AN437" s="680"/>
      <c r="AO437" s="84"/>
    </row>
    <row r="438" spans="1:41">
      <c r="A438" s="573"/>
      <c r="B438" s="13">
        <v>66</v>
      </c>
      <c r="C438" s="345" t="s">
        <v>2054</v>
      </c>
      <c r="D438" s="345" t="s">
        <v>356</v>
      </c>
      <c r="E438" s="379" t="s">
        <v>101</v>
      </c>
      <c r="F438" s="405">
        <v>12</v>
      </c>
      <c r="G438" s="235"/>
      <c r="H438" s="413">
        <v>196</v>
      </c>
      <c r="I438" s="146">
        <f t="shared" si="75"/>
        <v>137.19999999999999</v>
      </c>
      <c r="J438" s="255">
        <f t="shared" si="76"/>
        <v>5.2769230769230768</v>
      </c>
      <c r="K438" s="8" t="s">
        <v>3145</v>
      </c>
      <c r="L438" s="670" t="s">
        <v>3834</v>
      </c>
      <c r="M438" s="656" t="s">
        <v>6556</v>
      </c>
      <c r="N438" s="8" t="s">
        <v>10</v>
      </c>
      <c r="O438" s="426">
        <v>2.6870999999999999E-2</v>
      </c>
      <c r="P438" s="423">
        <v>2400</v>
      </c>
      <c r="Q438" s="439">
        <v>13848</v>
      </c>
      <c r="R438" s="656" t="s">
        <v>3835</v>
      </c>
      <c r="S438" s="656" t="s">
        <v>1015</v>
      </c>
      <c r="T438" s="448">
        <v>25</v>
      </c>
      <c r="U438" s="549" t="s">
        <v>596</v>
      </c>
      <c r="V438" s="527"/>
      <c r="W438" s="609" t="s">
        <v>6452</v>
      </c>
      <c r="X438" s="169"/>
      <c r="Y438" s="71" t="s">
        <v>1011</v>
      </c>
      <c r="Z438" s="656" t="s">
        <v>6578</v>
      </c>
      <c r="AA438" s="658">
        <f t="shared" si="77"/>
        <v>0</v>
      </c>
      <c r="AB438" s="145">
        <f t="shared" si="78"/>
        <v>0</v>
      </c>
      <c r="AC438" s="257">
        <f t="shared" si="79"/>
        <v>0</v>
      </c>
      <c r="AD438" s="142">
        <f t="shared" si="80"/>
        <v>0</v>
      </c>
      <c r="AE438" s="143">
        <f t="shared" si="81"/>
        <v>0</v>
      </c>
      <c r="AF438" s="144" t="str">
        <f t="shared" si="82"/>
        <v/>
      </c>
      <c r="AG438" s="144" t="str">
        <f t="shared" si="83"/>
        <v/>
      </c>
      <c r="AH438" s="144">
        <f t="shared" si="84"/>
        <v>0</v>
      </c>
      <c r="AI438" s="569">
        <f t="shared" si="85"/>
        <v>0</v>
      </c>
      <c r="AK438" s="673"/>
      <c r="AL438" s="666"/>
      <c r="AM438" s="659"/>
      <c r="AN438" s="680"/>
      <c r="AO438" s="84"/>
    </row>
    <row r="439" spans="1:41" ht="15.75">
      <c r="A439" s="5" t="s">
        <v>6097</v>
      </c>
      <c r="B439" s="13"/>
      <c r="C439" s="348"/>
      <c r="D439" s="382"/>
      <c r="E439" s="380"/>
      <c r="F439" s="401"/>
      <c r="G439" s="8"/>
      <c r="H439" s="413"/>
      <c r="I439" s="410"/>
      <c r="J439" s="565"/>
      <c r="K439" s="346"/>
      <c r="L439" s="655"/>
      <c r="M439" s="656"/>
      <c r="N439" s="417"/>
      <c r="O439" s="346"/>
      <c r="P439" s="423"/>
      <c r="Q439" s="439"/>
      <c r="R439" s="656" t="s">
        <v>1015</v>
      </c>
      <c r="S439" s="656" t="s">
        <v>1015</v>
      </c>
      <c r="T439" s="425"/>
      <c r="U439" s="506"/>
      <c r="V439" s="530"/>
      <c r="W439" s="425"/>
      <c r="X439" s="137"/>
      <c r="Y439" s="71" t="s">
        <v>1015</v>
      </c>
      <c r="Z439" s="656" t="s">
        <v>6592</v>
      </c>
      <c r="AA439" s="668"/>
      <c r="AB439" s="195"/>
      <c r="AC439" s="142"/>
      <c r="AD439" s="142"/>
      <c r="AE439" s="143"/>
      <c r="AF439" s="144"/>
      <c r="AG439" s="144"/>
      <c r="AH439" s="144"/>
      <c r="AI439" s="569"/>
      <c r="AK439" s="673"/>
      <c r="AL439" s="666"/>
      <c r="AM439" s="659"/>
      <c r="AN439" s="680"/>
      <c r="AO439" s="84"/>
    </row>
    <row r="440" spans="1:41" ht="15.75" hidden="1">
      <c r="A440" s="5"/>
      <c r="B440" s="13">
        <v>67</v>
      </c>
      <c r="C440" s="343" t="s">
        <v>2055</v>
      </c>
      <c r="D440" s="378" t="s">
        <v>358</v>
      </c>
      <c r="E440" s="379" t="s">
        <v>334</v>
      </c>
      <c r="F440" s="405">
        <v>8</v>
      </c>
      <c r="G440" s="136"/>
      <c r="H440" s="413">
        <v>454</v>
      </c>
      <c r="I440" s="146">
        <f t="shared" si="75"/>
        <v>317.79999999999995</v>
      </c>
      <c r="J440" s="255">
        <f t="shared" si="76"/>
        <v>12.223076923076921</v>
      </c>
      <c r="K440" s="8" t="s">
        <v>3145</v>
      </c>
      <c r="L440" s="677"/>
      <c r="M440" s="656" t="s">
        <v>6557</v>
      </c>
      <c r="N440" s="8" t="s">
        <v>3208</v>
      </c>
      <c r="O440" s="426">
        <v>3.8324999999999998E-2</v>
      </c>
      <c r="P440" s="423">
        <v>3992</v>
      </c>
      <c r="Q440" s="439">
        <v>18500</v>
      </c>
      <c r="R440" s="656" t="s">
        <v>3863</v>
      </c>
      <c r="S440" s="656" t="s">
        <v>1015</v>
      </c>
      <c r="T440" s="448">
        <v>45</v>
      </c>
      <c r="U440" s="548" t="s">
        <v>3864</v>
      </c>
      <c r="V440" s="514" t="s">
        <v>3865</v>
      </c>
      <c r="W440" s="615" t="s">
        <v>6453</v>
      </c>
      <c r="X440" s="169"/>
      <c r="Y440" s="71" t="s">
        <v>1011</v>
      </c>
      <c r="Z440" s="656" t="s">
        <v>6595</v>
      </c>
      <c r="AA440" s="658">
        <f t="shared" si="77"/>
        <v>0</v>
      </c>
      <c r="AB440" s="145">
        <f t="shared" si="78"/>
        <v>0</v>
      </c>
      <c r="AC440" s="257">
        <f t="shared" si="79"/>
        <v>0</v>
      </c>
      <c r="AD440" s="142">
        <f t="shared" si="80"/>
        <v>0</v>
      </c>
      <c r="AE440" s="143">
        <f t="shared" si="81"/>
        <v>0</v>
      </c>
      <c r="AF440" s="144" t="str">
        <f t="shared" si="82"/>
        <v/>
      </c>
      <c r="AG440" s="144">
        <f t="shared" si="83"/>
        <v>0</v>
      </c>
      <c r="AH440" s="144" t="str">
        <f t="shared" si="84"/>
        <v/>
      </c>
      <c r="AI440" s="569">
        <f t="shared" si="85"/>
        <v>0</v>
      </c>
      <c r="AK440" s="673"/>
      <c r="AL440" s="191"/>
      <c r="AM440" s="680"/>
      <c r="AN440" s="680"/>
      <c r="AO440" s="84"/>
    </row>
    <row r="441" spans="1:41">
      <c r="A441" s="573"/>
      <c r="B441" s="13">
        <v>67</v>
      </c>
      <c r="C441" s="343" t="s">
        <v>2056</v>
      </c>
      <c r="D441" s="374" t="s">
        <v>359</v>
      </c>
      <c r="E441" s="379" t="s">
        <v>334</v>
      </c>
      <c r="F441" s="405">
        <v>8</v>
      </c>
      <c r="G441" s="8"/>
      <c r="H441" s="413">
        <v>398</v>
      </c>
      <c r="I441" s="146">
        <f t="shared" si="75"/>
        <v>278.59999999999997</v>
      </c>
      <c r="J441" s="255">
        <f t="shared" si="76"/>
        <v>10.715384615384615</v>
      </c>
      <c r="K441" s="8" t="s">
        <v>3145</v>
      </c>
      <c r="L441" s="677"/>
      <c r="M441" s="656" t="s">
        <v>6556</v>
      </c>
      <c r="N441" s="8" t="s">
        <v>3208</v>
      </c>
      <c r="O441" s="426">
        <v>3.8324999999999998E-2</v>
      </c>
      <c r="P441" s="423">
        <v>3136</v>
      </c>
      <c r="Q441" s="439">
        <v>17700</v>
      </c>
      <c r="R441" s="656" t="s">
        <v>3863</v>
      </c>
      <c r="S441" s="656" t="s">
        <v>1015</v>
      </c>
      <c r="T441" s="448">
        <v>50</v>
      </c>
      <c r="U441" s="548" t="s">
        <v>3866</v>
      </c>
      <c r="V441" s="522" t="s">
        <v>597</v>
      </c>
      <c r="W441" s="615" t="s">
        <v>6453</v>
      </c>
      <c r="X441" s="169"/>
      <c r="Y441" s="71" t="s">
        <v>1011</v>
      </c>
      <c r="Z441" s="656" t="s">
        <v>6578</v>
      </c>
      <c r="AA441" s="658">
        <f t="shared" si="77"/>
        <v>0</v>
      </c>
      <c r="AB441" s="145">
        <f t="shared" si="78"/>
        <v>0</v>
      </c>
      <c r="AC441" s="257">
        <f t="shared" si="79"/>
        <v>0</v>
      </c>
      <c r="AD441" s="142">
        <f t="shared" si="80"/>
        <v>0</v>
      </c>
      <c r="AE441" s="143">
        <f t="shared" si="81"/>
        <v>0</v>
      </c>
      <c r="AF441" s="144" t="str">
        <f t="shared" si="82"/>
        <v/>
      </c>
      <c r="AG441" s="144">
        <f t="shared" si="83"/>
        <v>0</v>
      </c>
      <c r="AH441" s="144" t="str">
        <f t="shared" si="84"/>
        <v/>
      </c>
      <c r="AI441" s="569">
        <f t="shared" si="85"/>
        <v>0</v>
      </c>
      <c r="AK441" s="673"/>
      <c r="AL441" s="191"/>
      <c r="AM441" s="680"/>
      <c r="AN441" s="680"/>
      <c r="AO441" s="84"/>
    </row>
    <row r="442" spans="1:41">
      <c r="A442" s="573"/>
      <c r="B442" s="13">
        <v>67</v>
      </c>
      <c r="C442" s="341" t="s">
        <v>2057</v>
      </c>
      <c r="D442" s="341" t="s">
        <v>360</v>
      </c>
      <c r="E442" s="379" t="s">
        <v>334</v>
      </c>
      <c r="F442" s="405">
        <v>8</v>
      </c>
      <c r="G442" s="8"/>
      <c r="H442" s="413">
        <v>398</v>
      </c>
      <c r="I442" s="146">
        <f t="shared" si="75"/>
        <v>278.59999999999997</v>
      </c>
      <c r="J442" s="255">
        <f t="shared" si="76"/>
        <v>10.715384615384615</v>
      </c>
      <c r="K442" s="8" t="s">
        <v>3145</v>
      </c>
      <c r="L442" s="677"/>
      <c r="M442" s="656" t="s">
        <v>6556</v>
      </c>
      <c r="N442" s="8" t="s">
        <v>3208</v>
      </c>
      <c r="O442" s="426">
        <v>3.8324999999999998E-2</v>
      </c>
      <c r="P442" s="423">
        <v>3136</v>
      </c>
      <c r="Q442" s="439">
        <v>17188</v>
      </c>
      <c r="R442" s="656" t="s">
        <v>3863</v>
      </c>
      <c r="S442" s="656" t="s">
        <v>1015</v>
      </c>
      <c r="T442" s="448">
        <v>50</v>
      </c>
      <c r="U442" s="548" t="s">
        <v>3867</v>
      </c>
      <c r="V442" s="512" t="s">
        <v>3868</v>
      </c>
      <c r="W442" s="615" t="s">
        <v>6453</v>
      </c>
      <c r="X442" s="169"/>
      <c r="Y442" s="71" t="s">
        <v>1011</v>
      </c>
      <c r="Z442" s="656" t="s">
        <v>6578</v>
      </c>
      <c r="AA442" s="658">
        <f t="shared" si="77"/>
        <v>0</v>
      </c>
      <c r="AB442" s="145">
        <f t="shared" si="78"/>
        <v>0</v>
      </c>
      <c r="AC442" s="257">
        <f t="shared" si="79"/>
        <v>0</v>
      </c>
      <c r="AD442" s="142">
        <f t="shared" si="80"/>
        <v>0</v>
      </c>
      <c r="AE442" s="143">
        <f t="shared" si="81"/>
        <v>0</v>
      </c>
      <c r="AF442" s="144" t="str">
        <f t="shared" si="82"/>
        <v/>
      </c>
      <c r="AG442" s="144">
        <f t="shared" si="83"/>
        <v>0</v>
      </c>
      <c r="AH442" s="144" t="str">
        <f t="shared" si="84"/>
        <v/>
      </c>
      <c r="AI442" s="569">
        <f t="shared" si="85"/>
        <v>0</v>
      </c>
      <c r="AK442" s="673"/>
      <c r="AL442" s="191"/>
      <c r="AM442" s="659"/>
      <c r="AN442" s="680"/>
      <c r="AO442" s="84"/>
    </row>
    <row r="443" spans="1:41" hidden="1">
      <c r="A443" s="573"/>
      <c r="B443" s="13">
        <v>67</v>
      </c>
      <c r="C443" s="341" t="s">
        <v>2058</v>
      </c>
      <c r="D443" s="341" t="s">
        <v>361</v>
      </c>
      <c r="E443" s="379" t="s">
        <v>334</v>
      </c>
      <c r="F443" s="405">
        <v>8</v>
      </c>
      <c r="G443" s="232"/>
      <c r="H443" s="413">
        <v>398</v>
      </c>
      <c r="I443" s="146">
        <f t="shared" si="75"/>
        <v>278.59999999999997</v>
      </c>
      <c r="J443" s="255">
        <f t="shared" si="76"/>
        <v>10.715384615384615</v>
      </c>
      <c r="K443" s="8" t="s">
        <v>3145</v>
      </c>
      <c r="L443" s="677"/>
      <c r="M443" s="656" t="s">
        <v>6556</v>
      </c>
      <c r="N443" s="8" t="s">
        <v>3208</v>
      </c>
      <c r="O443" s="426">
        <v>3.8324999999999998E-2</v>
      </c>
      <c r="P443" s="423">
        <v>3136</v>
      </c>
      <c r="Q443" s="439">
        <v>17956</v>
      </c>
      <c r="R443" s="656" t="s">
        <v>3470</v>
      </c>
      <c r="S443" s="656" t="s">
        <v>1015</v>
      </c>
      <c r="T443" s="448">
        <v>50</v>
      </c>
      <c r="U443" s="549" t="s">
        <v>5394</v>
      </c>
      <c r="V443" s="524" t="s">
        <v>598</v>
      </c>
      <c r="W443" s="615" t="s">
        <v>6453</v>
      </c>
      <c r="X443" s="169"/>
      <c r="Y443" s="71" t="s">
        <v>1012</v>
      </c>
      <c r="Z443" s="656" t="s">
        <v>6600</v>
      </c>
      <c r="AA443" s="658">
        <f t="shared" si="77"/>
        <v>0</v>
      </c>
      <c r="AB443" s="145">
        <f t="shared" si="78"/>
        <v>0</v>
      </c>
      <c r="AC443" s="257">
        <f t="shared" si="79"/>
        <v>0</v>
      </c>
      <c r="AD443" s="142">
        <f t="shared" si="80"/>
        <v>0</v>
      </c>
      <c r="AE443" s="143">
        <f t="shared" si="81"/>
        <v>0</v>
      </c>
      <c r="AF443" s="144" t="str">
        <f t="shared" si="82"/>
        <v/>
      </c>
      <c r="AG443" s="144">
        <f t="shared" si="83"/>
        <v>0</v>
      </c>
      <c r="AH443" s="144" t="str">
        <f t="shared" si="84"/>
        <v/>
      </c>
      <c r="AI443" s="569">
        <f t="shared" si="85"/>
        <v>0</v>
      </c>
      <c r="AK443" s="673"/>
      <c r="AL443" s="191"/>
      <c r="AM443" s="659"/>
      <c r="AN443" s="680"/>
      <c r="AO443" s="84"/>
    </row>
    <row r="444" spans="1:41">
      <c r="A444" s="573"/>
      <c r="B444" s="13">
        <v>67</v>
      </c>
      <c r="C444" s="341" t="s">
        <v>2059</v>
      </c>
      <c r="D444" s="341" t="s">
        <v>362</v>
      </c>
      <c r="E444" s="379" t="s">
        <v>334</v>
      </c>
      <c r="F444" s="405">
        <v>8</v>
      </c>
      <c r="G444" s="136"/>
      <c r="H444" s="413">
        <v>398</v>
      </c>
      <c r="I444" s="146">
        <f t="shared" si="75"/>
        <v>278.59999999999997</v>
      </c>
      <c r="J444" s="255">
        <f t="shared" si="76"/>
        <v>10.715384615384615</v>
      </c>
      <c r="K444" s="8" t="s">
        <v>3145</v>
      </c>
      <c r="L444" s="677"/>
      <c r="M444" s="656" t="s">
        <v>6556</v>
      </c>
      <c r="N444" s="8" t="s">
        <v>3208</v>
      </c>
      <c r="O444" s="426">
        <v>3.8324999999999998E-2</v>
      </c>
      <c r="P444" s="423">
        <v>3136</v>
      </c>
      <c r="Q444" s="439">
        <v>17740</v>
      </c>
      <c r="R444" s="656" t="s">
        <v>3863</v>
      </c>
      <c r="S444" s="656" t="s">
        <v>1015</v>
      </c>
      <c r="T444" s="448">
        <v>50</v>
      </c>
      <c r="U444" s="548" t="s">
        <v>3869</v>
      </c>
      <c r="V444" s="512" t="s">
        <v>3870</v>
      </c>
      <c r="W444" s="615" t="s">
        <v>6453</v>
      </c>
      <c r="X444" s="169"/>
      <c r="Y444" s="71" t="s">
        <v>1011</v>
      </c>
      <c r="Z444" s="656" t="s">
        <v>6578</v>
      </c>
      <c r="AA444" s="658">
        <f t="shared" si="77"/>
        <v>0</v>
      </c>
      <c r="AB444" s="145">
        <f t="shared" si="78"/>
        <v>0</v>
      </c>
      <c r="AC444" s="257">
        <f t="shared" si="79"/>
        <v>0</v>
      </c>
      <c r="AD444" s="142">
        <f t="shared" si="80"/>
        <v>0</v>
      </c>
      <c r="AE444" s="143">
        <f t="shared" si="81"/>
        <v>0</v>
      </c>
      <c r="AF444" s="144" t="str">
        <f t="shared" si="82"/>
        <v/>
      </c>
      <c r="AG444" s="144">
        <f t="shared" si="83"/>
        <v>0</v>
      </c>
      <c r="AH444" s="144" t="str">
        <f t="shared" si="84"/>
        <v/>
      </c>
      <c r="AI444" s="569">
        <f t="shared" si="85"/>
        <v>0</v>
      </c>
      <c r="AK444" s="673"/>
      <c r="AL444" s="191"/>
      <c r="AM444" s="680"/>
      <c r="AN444" s="680"/>
      <c r="AO444" s="84"/>
    </row>
    <row r="445" spans="1:41" ht="15.75">
      <c r="A445" s="5" t="s">
        <v>6098</v>
      </c>
      <c r="B445" s="13"/>
      <c r="C445" s="348"/>
      <c r="D445" s="382"/>
      <c r="E445" s="380"/>
      <c r="F445" s="401"/>
      <c r="G445" s="235"/>
      <c r="H445" s="413"/>
      <c r="I445" s="410"/>
      <c r="J445" s="565"/>
      <c r="K445" s="346"/>
      <c r="L445" s="655"/>
      <c r="M445" s="656"/>
      <c r="N445" s="417"/>
      <c r="O445" s="346"/>
      <c r="P445" s="423"/>
      <c r="Q445" s="438"/>
      <c r="R445" s="656" t="s">
        <v>1015</v>
      </c>
      <c r="S445" s="656" t="s">
        <v>1015</v>
      </c>
      <c r="T445" s="425"/>
      <c r="U445" s="506"/>
      <c r="V445" s="530"/>
      <c r="W445" s="425"/>
      <c r="X445" s="137"/>
      <c r="Y445" s="71" t="s">
        <v>1015</v>
      </c>
      <c r="Z445" s="656" t="s">
        <v>6592</v>
      </c>
      <c r="AA445" s="668"/>
      <c r="AB445" s="195"/>
      <c r="AC445" s="142"/>
      <c r="AD445" s="142"/>
      <c r="AE445" s="143"/>
      <c r="AF445" s="144"/>
      <c r="AG445" s="144"/>
      <c r="AH445" s="144"/>
      <c r="AI445" s="569"/>
      <c r="AK445" s="673"/>
      <c r="AL445" s="191"/>
      <c r="AM445" s="659"/>
      <c r="AN445" s="680"/>
      <c r="AO445" s="84"/>
    </row>
    <row r="446" spans="1:41" ht="15.75" hidden="1">
      <c r="A446" s="5"/>
      <c r="B446" s="13"/>
      <c r="C446" s="356" t="s">
        <v>2060</v>
      </c>
      <c r="D446" s="378" t="s">
        <v>358</v>
      </c>
      <c r="E446" s="379" t="s">
        <v>334</v>
      </c>
      <c r="F446" s="405">
        <v>8</v>
      </c>
      <c r="G446" s="136"/>
      <c r="H446" s="413">
        <v>553</v>
      </c>
      <c r="I446" s="146">
        <f t="shared" si="75"/>
        <v>387.09999999999997</v>
      </c>
      <c r="J446" s="255">
        <f t="shared" si="76"/>
        <v>14.888461538461538</v>
      </c>
      <c r="K446" s="8" t="s">
        <v>3145</v>
      </c>
      <c r="L446" s="677"/>
      <c r="M446" s="656" t="s">
        <v>1015</v>
      </c>
      <c r="N446" s="8" t="s">
        <v>10</v>
      </c>
      <c r="O446" s="426">
        <v>4.7399999999999998E-2</v>
      </c>
      <c r="P446" s="423">
        <v>3992</v>
      </c>
      <c r="Q446" s="439">
        <v>19500</v>
      </c>
      <c r="R446" s="656" t="s">
        <v>3863</v>
      </c>
      <c r="S446" s="656" t="s">
        <v>1015</v>
      </c>
      <c r="T446" s="448">
        <v>45</v>
      </c>
      <c r="U446" s="548" t="s">
        <v>5395</v>
      </c>
      <c r="V446" s="512" t="s">
        <v>3871</v>
      </c>
      <c r="W446" s="615" t="s">
        <v>6453</v>
      </c>
      <c r="X446" s="169"/>
      <c r="Y446" s="71" t="s">
        <v>254</v>
      </c>
      <c r="Z446" s="656" t="s">
        <v>6594</v>
      </c>
      <c r="AA446" s="658">
        <f t="shared" si="77"/>
        <v>0</v>
      </c>
      <c r="AB446" s="145">
        <f t="shared" si="78"/>
        <v>0</v>
      </c>
      <c r="AC446" s="257">
        <f t="shared" si="79"/>
        <v>0</v>
      </c>
      <c r="AD446" s="142">
        <f t="shared" si="80"/>
        <v>0</v>
      </c>
      <c r="AE446" s="143">
        <f t="shared" si="81"/>
        <v>0</v>
      </c>
      <c r="AF446" s="144" t="str">
        <f t="shared" si="82"/>
        <v/>
      </c>
      <c r="AG446" s="144" t="str">
        <f t="shared" si="83"/>
        <v/>
      </c>
      <c r="AH446" s="144">
        <f t="shared" si="84"/>
        <v>0</v>
      </c>
      <c r="AI446" s="569">
        <f t="shared" si="85"/>
        <v>0</v>
      </c>
      <c r="AK446" s="673"/>
      <c r="AL446" s="191"/>
      <c r="AM446" s="659"/>
      <c r="AN446" s="681"/>
      <c r="AO446" s="84"/>
    </row>
    <row r="447" spans="1:41" ht="15.75" hidden="1">
      <c r="A447" s="5"/>
      <c r="B447" s="13">
        <v>67</v>
      </c>
      <c r="C447" s="343" t="s">
        <v>2061</v>
      </c>
      <c r="D447" s="378" t="s">
        <v>358</v>
      </c>
      <c r="E447" s="379" t="s">
        <v>334</v>
      </c>
      <c r="F447" s="405">
        <v>8</v>
      </c>
      <c r="G447" s="232"/>
      <c r="H447" s="413">
        <v>454</v>
      </c>
      <c r="I447" s="146">
        <f t="shared" si="75"/>
        <v>317.79999999999995</v>
      </c>
      <c r="J447" s="255">
        <f t="shared" si="76"/>
        <v>12.223076923076921</v>
      </c>
      <c r="K447" s="8" t="s">
        <v>3145</v>
      </c>
      <c r="L447" s="670"/>
      <c r="M447" s="656" t="s">
        <v>6557</v>
      </c>
      <c r="N447" s="8" t="s">
        <v>10</v>
      </c>
      <c r="O447" s="426">
        <v>3.8324999999999998E-2</v>
      </c>
      <c r="P447" s="423">
        <v>3992</v>
      </c>
      <c r="Q447" s="439">
        <v>18500</v>
      </c>
      <c r="R447" s="656" t="s">
        <v>3863</v>
      </c>
      <c r="S447" s="656" t="s">
        <v>1015</v>
      </c>
      <c r="T447" s="448">
        <v>45</v>
      </c>
      <c r="U447" s="548" t="s">
        <v>3872</v>
      </c>
      <c r="V447" s="523" t="s">
        <v>3873</v>
      </c>
      <c r="W447" s="615" t="s">
        <v>6453</v>
      </c>
      <c r="X447" s="169"/>
      <c r="Y447" s="71" t="s">
        <v>6572</v>
      </c>
      <c r="Z447" s="656" t="s">
        <v>6595</v>
      </c>
      <c r="AA447" s="658">
        <f t="shared" si="77"/>
        <v>0</v>
      </c>
      <c r="AB447" s="145">
        <f t="shared" si="78"/>
        <v>0</v>
      </c>
      <c r="AC447" s="257">
        <f t="shared" si="79"/>
        <v>0</v>
      </c>
      <c r="AD447" s="142">
        <f t="shared" si="80"/>
        <v>0</v>
      </c>
      <c r="AE447" s="143">
        <f t="shared" si="81"/>
        <v>0</v>
      </c>
      <c r="AF447" s="144" t="str">
        <f t="shared" si="82"/>
        <v/>
      </c>
      <c r="AG447" s="144" t="str">
        <f t="shared" si="83"/>
        <v/>
      </c>
      <c r="AH447" s="144">
        <f t="shared" si="84"/>
        <v>0</v>
      </c>
      <c r="AI447" s="569">
        <f t="shared" si="85"/>
        <v>0</v>
      </c>
      <c r="AK447" s="665"/>
      <c r="AL447" s="191"/>
      <c r="AM447" s="686"/>
      <c r="AN447" s="687"/>
      <c r="AO447" s="84"/>
    </row>
    <row r="448" spans="1:41">
      <c r="A448" s="573"/>
      <c r="B448" s="13">
        <v>67</v>
      </c>
      <c r="C448" s="343" t="s">
        <v>2062</v>
      </c>
      <c r="D448" s="374" t="s">
        <v>359</v>
      </c>
      <c r="E448" s="379" t="s">
        <v>334</v>
      </c>
      <c r="F448" s="405">
        <v>8</v>
      </c>
      <c r="G448" s="136"/>
      <c r="H448" s="413">
        <v>398</v>
      </c>
      <c r="I448" s="146">
        <f t="shared" si="75"/>
        <v>278.59999999999997</v>
      </c>
      <c r="J448" s="255">
        <f t="shared" si="76"/>
        <v>10.715384615384615</v>
      </c>
      <c r="K448" s="8" t="s">
        <v>3145</v>
      </c>
      <c r="L448" s="670"/>
      <c r="M448" s="656" t="s">
        <v>6556</v>
      </c>
      <c r="N448" s="8" t="s">
        <v>10</v>
      </c>
      <c r="O448" s="426">
        <v>3.8324999999999998E-2</v>
      </c>
      <c r="P448" s="423">
        <v>3136</v>
      </c>
      <c r="Q448" s="439">
        <v>17700</v>
      </c>
      <c r="R448" s="656" t="s">
        <v>3863</v>
      </c>
      <c r="S448" s="656" t="s">
        <v>1015</v>
      </c>
      <c r="T448" s="448">
        <v>45</v>
      </c>
      <c r="U448" s="548" t="s">
        <v>3874</v>
      </c>
      <c r="V448" s="512" t="s">
        <v>3875</v>
      </c>
      <c r="W448" s="615" t="s">
        <v>6453</v>
      </c>
      <c r="X448" s="169"/>
      <c r="Y448" s="71" t="s">
        <v>6572</v>
      </c>
      <c r="Z448" s="656" t="s">
        <v>6578</v>
      </c>
      <c r="AA448" s="658">
        <f t="shared" si="77"/>
        <v>0</v>
      </c>
      <c r="AB448" s="145">
        <f t="shared" si="78"/>
        <v>0</v>
      </c>
      <c r="AC448" s="257">
        <f t="shared" si="79"/>
        <v>0</v>
      </c>
      <c r="AD448" s="142">
        <f t="shared" si="80"/>
        <v>0</v>
      </c>
      <c r="AE448" s="143">
        <f t="shared" si="81"/>
        <v>0</v>
      </c>
      <c r="AF448" s="144" t="str">
        <f t="shared" si="82"/>
        <v/>
      </c>
      <c r="AG448" s="144" t="str">
        <f t="shared" si="83"/>
        <v/>
      </c>
      <c r="AH448" s="144">
        <f t="shared" si="84"/>
        <v>0</v>
      </c>
      <c r="AI448" s="569">
        <f t="shared" si="85"/>
        <v>0</v>
      </c>
      <c r="AK448" s="688"/>
      <c r="AL448" s="191"/>
      <c r="AM448" s="680"/>
      <c r="AN448" s="680"/>
      <c r="AO448" s="84"/>
    </row>
    <row r="449" spans="1:41">
      <c r="A449" s="573"/>
      <c r="B449" s="13">
        <v>67</v>
      </c>
      <c r="C449" s="341" t="s">
        <v>2063</v>
      </c>
      <c r="D449" s="341" t="s">
        <v>360</v>
      </c>
      <c r="E449" s="379" t="s">
        <v>334</v>
      </c>
      <c r="F449" s="405">
        <v>8</v>
      </c>
      <c r="G449" s="235"/>
      <c r="H449" s="413">
        <v>398</v>
      </c>
      <c r="I449" s="146">
        <f t="shared" si="75"/>
        <v>278.59999999999997</v>
      </c>
      <c r="J449" s="255">
        <f t="shared" si="76"/>
        <v>10.715384615384615</v>
      </c>
      <c r="K449" s="8" t="s">
        <v>3145</v>
      </c>
      <c r="L449" s="670" t="s">
        <v>3876</v>
      </c>
      <c r="M449" s="656" t="s">
        <v>6556</v>
      </c>
      <c r="N449" s="8" t="s">
        <v>10</v>
      </c>
      <c r="O449" s="426">
        <v>3.8324999999999998E-2</v>
      </c>
      <c r="P449" s="423">
        <v>3136</v>
      </c>
      <c r="Q449" s="439">
        <v>17188</v>
      </c>
      <c r="R449" s="656" t="s">
        <v>3863</v>
      </c>
      <c r="S449" s="656" t="s">
        <v>1015</v>
      </c>
      <c r="T449" s="448">
        <v>50</v>
      </c>
      <c r="U449" s="548" t="s">
        <v>3877</v>
      </c>
      <c r="V449" s="514" t="s">
        <v>3878</v>
      </c>
      <c r="W449" s="615" t="s">
        <v>6453</v>
      </c>
      <c r="X449" s="169"/>
      <c r="Y449" s="71" t="s">
        <v>6572</v>
      </c>
      <c r="Z449" s="656" t="s">
        <v>6578</v>
      </c>
      <c r="AA449" s="658">
        <f t="shared" si="77"/>
        <v>0</v>
      </c>
      <c r="AB449" s="145">
        <f t="shared" si="78"/>
        <v>0</v>
      </c>
      <c r="AC449" s="257">
        <f t="shared" si="79"/>
        <v>0</v>
      </c>
      <c r="AD449" s="142">
        <f t="shared" si="80"/>
        <v>0</v>
      </c>
      <c r="AE449" s="143">
        <f t="shared" si="81"/>
        <v>0</v>
      </c>
      <c r="AF449" s="144" t="str">
        <f t="shared" si="82"/>
        <v/>
      </c>
      <c r="AG449" s="144" t="str">
        <f t="shared" si="83"/>
        <v/>
      </c>
      <c r="AH449" s="144">
        <f t="shared" si="84"/>
        <v>0</v>
      </c>
      <c r="AI449" s="569">
        <f t="shared" si="85"/>
        <v>0</v>
      </c>
      <c r="AK449" s="688"/>
      <c r="AL449" s="191"/>
      <c r="AM449" s="680"/>
      <c r="AN449" s="680"/>
      <c r="AO449" s="84"/>
    </row>
    <row r="450" spans="1:41">
      <c r="A450" s="573"/>
      <c r="B450" s="13">
        <v>67</v>
      </c>
      <c r="C450" s="341" t="s">
        <v>2064</v>
      </c>
      <c r="D450" s="341" t="s">
        <v>362</v>
      </c>
      <c r="E450" s="379" t="s">
        <v>334</v>
      </c>
      <c r="F450" s="405">
        <v>8</v>
      </c>
      <c r="G450" s="8"/>
      <c r="H450" s="413">
        <v>398</v>
      </c>
      <c r="I450" s="146">
        <f t="shared" si="75"/>
        <v>278.59999999999997</v>
      </c>
      <c r="J450" s="255">
        <f t="shared" si="76"/>
        <v>10.715384615384615</v>
      </c>
      <c r="K450" s="8" t="s">
        <v>3145</v>
      </c>
      <c r="L450" s="670" t="s">
        <v>3876</v>
      </c>
      <c r="M450" s="656" t="s">
        <v>6556</v>
      </c>
      <c r="N450" s="8" t="s">
        <v>10</v>
      </c>
      <c r="O450" s="426">
        <v>3.8324999999999998E-2</v>
      </c>
      <c r="P450" s="423">
        <v>3136</v>
      </c>
      <c r="Q450" s="439">
        <v>17740</v>
      </c>
      <c r="R450" s="656" t="s">
        <v>3470</v>
      </c>
      <c r="S450" s="656" t="s">
        <v>1015</v>
      </c>
      <c r="T450" s="448">
        <v>50</v>
      </c>
      <c r="U450" s="548" t="s">
        <v>3879</v>
      </c>
      <c r="V450" s="524" t="s">
        <v>3880</v>
      </c>
      <c r="W450" s="615" t="s">
        <v>6453</v>
      </c>
      <c r="X450" s="169"/>
      <c r="Y450" s="71" t="s">
        <v>6572</v>
      </c>
      <c r="Z450" s="656" t="s">
        <v>6578</v>
      </c>
      <c r="AA450" s="658">
        <f t="shared" si="77"/>
        <v>0</v>
      </c>
      <c r="AB450" s="145">
        <f t="shared" si="78"/>
        <v>0</v>
      </c>
      <c r="AC450" s="257">
        <f t="shared" si="79"/>
        <v>0</v>
      </c>
      <c r="AD450" s="142">
        <f t="shared" si="80"/>
        <v>0</v>
      </c>
      <c r="AE450" s="143">
        <f t="shared" si="81"/>
        <v>0</v>
      </c>
      <c r="AF450" s="144" t="str">
        <f t="shared" si="82"/>
        <v/>
      </c>
      <c r="AG450" s="144" t="str">
        <f t="shared" si="83"/>
        <v/>
      </c>
      <c r="AH450" s="144">
        <f t="shared" si="84"/>
        <v>0</v>
      </c>
      <c r="AI450" s="569">
        <f t="shared" si="85"/>
        <v>0</v>
      </c>
      <c r="AK450" s="688"/>
      <c r="AL450" s="191"/>
      <c r="AM450" s="680"/>
      <c r="AN450" s="680"/>
      <c r="AO450" s="84"/>
    </row>
    <row r="451" spans="1:41" ht="15.75">
      <c r="A451" s="5" t="s">
        <v>6099</v>
      </c>
      <c r="B451" s="13"/>
      <c r="C451" s="348"/>
      <c r="D451" s="382"/>
      <c r="E451" s="380"/>
      <c r="F451" s="401"/>
      <c r="G451" s="233"/>
      <c r="H451" s="413"/>
      <c r="I451" s="410"/>
      <c r="J451" s="565"/>
      <c r="K451" s="346"/>
      <c r="L451" s="655"/>
      <c r="M451" s="656"/>
      <c r="N451" s="417"/>
      <c r="O451" s="346"/>
      <c r="P451" s="423"/>
      <c r="Q451" s="439"/>
      <c r="R451" s="656" t="s">
        <v>1015</v>
      </c>
      <c r="S451" s="656" t="s">
        <v>1015</v>
      </c>
      <c r="T451" s="425"/>
      <c r="U451" s="506"/>
      <c r="V451" s="530"/>
      <c r="W451" s="425"/>
      <c r="X451" s="137"/>
      <c r="Y451" s="71" t="s">
        <v>1015</v>
      </c>
      <c r="Z451" s="656" t="s">
        <v>6592</v>
      </c>
      <c r="AA451" s="668"/>
      <c r="AB451" s="195"/>
      <c r="AC451" s="142"/>
      <c r="AD451" s="142"/>
      <c r="AE451" s="143"/>
      <c r="AF451" s="144"/>
      <c r="AG451" s="144"/>
      <c r="AH451" s="144"/>
      <c r="AI451" s="569"/>
      <c r="AK451" s="688"/>
      <c r="AL451" s="191"/>
      <c r="AM451" s="680"/>
      <c r="AN451" s="680"/>
      <c r="AO451" s="84"/>
    </row>
    <row r="452" spans="1:41">
      <c r="A452" s="573"/>
      <c r="B452" s="13">
        <v>68</v>
      </c>
      <c r="C452" s="341" t="s">
        <v>2065</v>
      </c>
      <c r="D452" s="341" t="s">
        <v>365</v>
      </c>
      <c r="E452" s="379" t="s">
        <v>335</v>
      </c>
      <c r="F452" s="405">
        <v>6</v>
      </c>
      <c r="G452" s="136"/>
      <c r="H452" s="413">
        <v>456</v>
      </c>
      <c r="I452" s="146">
        <f t="shared" si="75"/>
        <v>319.2</v>
      </c>
      <c r="J452" s="255">
        <f t="shared" si="76"/>
        <v>12.276923076923076</v>
      </c>
      <c r="K452" s="8" t="s">
        <v>3145</v>
      </c>
      <c r="L452" s="677"/>
      <c r="M452" s="656" t="s">
        <v>6556</v>
      </c>
      <c r="N452" s="8" t="s">
        <v>3208</v>
      </c>
      <c r="O452" s="426">
        <v>4.1579999999999999E-2</v>
      </c>
      <c r="P452" s="423">
        <v>2352</v>
      </c>
      <c r="Q452" s="439">
        <v>14118</v>
      </c>
      <c r="R452" s="656" t="s">
        <v>3881</v>
      </c>
      <c r="S452" s="656" t="s">
        <v>1015</v>
      </c>
      <c r="T452" s="448">
        <v>45</v>
      </c>
      <c r="U452" s="549" t="s">
        <v>600</v>
      </c>
      <c r="V452" s="533" t="s">
        <v>601</v>
      </c>
      <c r="W452" s="615" t="s">
        <v>6453</v>
      </c>
      <c r="X452" s="169"/>
      <c r="Y452" s="71" t="s">
        <v>1011</v>
      </c>
      <c r="Z452" s="656" t="s">
        <v>6578</v>
      </c>
      <c r="AA452" s="658">
        <f t="shared" si="77"/>
        <v>0</v>
      </c>
      <c r="AB452" s="145">
        <f t="shared" si="78"/>
        <v>0</v>
      </c>
      <c r="AC452" s="257">
        <f t="shared" si="79"/>
        <v>0</v>
      </c>
      <c r="AD452" s="142">
        <f t="shared" si="80"/>
        <v>0</v>
      </c>
      <c r="AE452" s="143">
        <f t="shared" si="81"/>
        <v>0</v>
      </c>
      <c r="AF452" s="144" t="str">
        <f t="shared" si="82"/>
        <v/>
      </c>
      <c r="AG452" s="144">
        <f t="shared" si="83"/>
        <v>0</v>
      </c>
      <c r="AH452" s="144" t="str">
        <f t="shared" si="84"/>
        <v/>
      </c>
      <c r="AI452" s="569">
        <f t="shared" si="85"/>
        <v>0</v>
      </c>
      <c r="AK452" s="688"/>
      <c r="AM452" s="84"/>
      <c r="AO452" s="84"/>
    </row>
    <row r="453" spans="1:41">
      <c r="A453" s="573"/>
      <c r="B453" s="13">
        <v>68</v>
      </c>
      <c r="C453" s="341" t="s">
        <v>2066</v>
      </c>
      <c r="D453" s="341" t="s">
        <v>366</v>
      </c>
      <c r="E453" s="379" t="s">
        <v>335</v>
      </c>
      <c r="F453" s="405">
        <v>6</v>
      </c>
      <c r="G453" s="235"/>
      <c r="H453" s="413">
        <v>456</v>
      </c>
      <c r="I453" s="146">
        <f t="shared" si="75"/>
        <v>319.2</v>
      </c>
      <c r="J453" s="255">
        <f t="shared" si="76"/>
        <v>12.276923076923076</v>
      </c>
      <c r="K453" s="8" t="s">
        <v>3145</v>
      </c>
      <c r="L453" s="677"/>
      <c r="M453" s="656" t="s">
        <v>6556</v>
      </c>
      <c r="N453" s="8" t="s">
        <v>3208</v>
      </c>
      <c r="O453" s="426">
        <v>4.1579999999999999E-2</v>
      </c>
      <c r="P453" s="423">
        <v>2352</v>
      </c>
      <c r="Q453" s="439">
        <v>14028</v>
      </c>
      <c r="R453" s="656" t="s">
        <v>3881</v>
      </c>
      <c r="S453" s="656" t="s">
        <v>1015</v>
      </c>
      <c r="T453" s="448">
        <v>45</v>
      </c>
      <c r="U453" s="549" t="s">
        <v>602</v>
      </c>
      <c r="V453" s="519" t="s">
        <v>603</v>
      </c>
      <c r="W453" s="615" t="s">
        <v>6453</v>
      </c>
      <c r="X453" s="169"/>
      <c r="Y453" s="71" t="s">
        <v>1011</v>
      </c>
      <c r="Z453" s="656" t="s">
        <v>6578</v>
      </c>
      <c r="AA453" s="658">
        <f t="shared" si="77"/>
        <v>0</v>
      </c>
      <c r="AB453" s="145">
        <f t="shared" si="78"/>
        <v>0</v>
      </c>
      <c r="AC453" s="257">
        <f t="shared" si="79"/>
        <v>0</v>
      </c>
      <c r="AD453" s="142">
        <f t="shared" si="80"/>
        <v>0</v>
      </c>
      <c r="AE453" s="143">
        <f t="shared" si="81"/>
        <v>0</v>
      </c>
      <c r="AF453" s="144" t="str">
        <f t="shared" si="82"/>
        <v/>
      </c>
      <c r="AG453" s="144">
        <f t="shared" si="83"/>
        <v>0</v>
      </c>
      <c r="AH453" s="144" t="str">
        <f t="shared" si="84"/>
        <v/>
      </c>
      <c r="AI453" s="569">
        <f t="shared" si="85"/>
        <v>0</v>
      </c>
      <c r="AK453" s="688"/>
      <c r="AM453" s="84"/>
      <c r="AO453" s="84"/>
    </row>
    <row r="454" spans="1:41">
      <c r="A454" s="573"/>
      <c r="B454" s="13">
        <v>68</v>
      </c>
      <c r="C454" s="341" t="s">
        <v>2067</v>
      </c>
      <c r="D454" s="345" t="s">
        <v>367</v>
      </c>
      <c r="E454" s="379" t="s">
        <v>335</v>
      </c>
      <c r="F454" s="405">
        <v>6</v>
      </c>
      <c r="G454" s="8"/>
      <c r="H454" s="413">
        <v>456</v>
      </c>
      <c r="I454" s="146">
        <f t="shared" si="75"/>
        <v>319.2</v>
      </c>
      <c r="J454" s="255">
        <f t="shared" si="76"/>
        <v>12.276923076923076</v>
      </c>
      <c r="K454" s="8" t="s">
        <v>3145</v>
      </c>
      <c r="L454" s="677"/>
      <c r="M454" s="656" t="s">
        <v>6556</v>
      </c>
      <c r="N454" s="8" t="s">
        <v>3208</v>
      </c>
      <c r="O454" s="426">
        <v>4.1579999999999999E-2</v>
      </c>
      <c r="P454" s="423">
        <v>2352</v>
      </c>
      <c r="Q454" s="439">
        <v>13776</v>
      </c>
      <c r="R454" s="656" t="s">
        <v>3881</v>
      </c>
      <c r="S454" s="656" t="s">
        <v>1015</v>
      </c>
      <c r="T454" s="448">
        <v>30</v>
      </c>
      <c r="U454" s="549" t="s">
        <v>604</v>
      </c>
      <c r="V454" s="512" t="s">
        <v>3882</v>
      </c>
      <c r="W454" s="615" t="s">
        <v>6453</v>
      </c>
      <c r="X454" s="169"/>
      <c r="Y454" s="71" t="s">
        <v>1011</v>
      </c>
      <c r="Z454" s="656" t="s">
        <v>6578</v>
      </c>
      <c r="AA454" s="658">
        <f t="shared" si="77"/>
        <v>0</v>
      </c>
      <c r="AB454" s="145">
        <f t="shared" si="78"/>
        <v>0</v>
      </c>
      <c r="AC454" s="257">
        <f t="shared" si="79"/>
        <v>0</v>
      </c>
      <c r="AD454" s="142">
        <f t="shared" si="80"/>
        <v>0</v>
      </c>
      <c r="AE454" s="143">
        <f t="shared" si="81"/>
        <v>0</v>
      </c>
      <c r="AF454" s="144" t="str">
        <f t="shared" si="82"/>
        <v/>
      </c>
      <c r="AG454" s="144">
        <f t="shared" si="83"/>
        <v>0</v>
      </c>
      <c r="AH454" s="144" t="str">
        <f t="shared" si="84"/>
        <v/>
      </c>
      <c r="AI454" s="569">
        <f t="shared" si="85"/>
        <v>0</v>
      </c>
      <c r="AK454" s="688"/>
      <c r="AM454" s="84"/>
      <c r="AO454" s="84"/>
    </row>
    <row r="455" spans="1:41" ht="15.75">
      <c r="A455" s="5" t="s">
        <v>6100</v>
      </c>
      <c r="B455" s="13"/>
      <c r="C455" s="348"/>
      <c r="D455" s="382"/>
      <c r="E455" s="380"/>
      <c r="F455" s="401"/>
      <c r="G455" s="8"/>
      <c r="H455" s="413"/>
      <c r="I455" s="410"/>
      <c r="J455" s="565"/>
      <c r="K455" s="346"/>
      <c r="L455" s="655"/>
      <c r="M455" s="656"/>
      <c r="N455" s="417"/>
      <c r="O455" s="346"/>
      <c r="P455" s="423"/>
      <c r="Q455" s="438"/>
      <c r="R455" s="656" t="s">
        <v>1015</v>
      </c>
      <c r="S455" s="656" t="s">
        <v>1015</v>
      </c>
      <c r="T455" s="425"/>
      <c r="U455" s="506"/>
      <c r="V455" s="530"/>
      <c r="W455" s="425"/>
      <c r="X455" s="137"/>
      <c r="Y455" s="71" t="s">
        <v>1015</v>
      </c>
      <c r="Z455" s="656" t="s">
        <v>6592</v>
      </c>
      <c r="AA455" s="668"/>
      <c r="AB455" s="195"/>
      <c r="AC455" s="142"/>
      <c r="AD455" s="142"/>
      <c r="AE455" s="143"/>
      <c r="AF455" s="144"/>
      <c r="AG455" s="144"/>
      <c r="AH455" s="144"/>
      <c r="AI455" s="569"/>
      <c r="AK455" s="688"/>
      <c r="AM455" s="84"/>
      <c r="AO455" s="84"/>
    </row>
    <row r="456" spans="1:41">
      <c r="A456" s="573"/>
      <c r="B456" s="13">
        <v>68</v>
      </c>
      <c r="C456" s="341" t="s">
        <v>2068</v>
      </c>
      <c r="D456" s="341" t="s">
        <v>365</v>
      </c>
      <c r="E456" s="379" t="s">
        <v>335</v>
      </c>
      <c r="F456" s="405">
        <v>6</v>
      </c>
      <c r="G456" s="232"/>
      <c r="H456" s="413">
        <v>456</v>
      </c>
      <c r="I456" s="146">
        <f t="shared" si="75"/>
        <v>319.2</v>
      </c>
      <c r="J456" s="255">
        <f t="shared" si="76"/>
        <v>12.276923076923076</v>
      </c>
      <c r="K456" s="8" t="s">
        <v>3145</v>
      </c>
      <c r="L456" s="670" t="s">
        <v>3883</v>
      </c>
      <c r="M456" s="656" t="s">
        <v>6556</v>
      </c>
      <c r="N456" s="8" t="s">
        <v>10</v>
      </c>
      <c r="O456" s="426">
        <v>4.1579999999999999E-2</v>
      </c>
      <c r="P456" s="423">
        <v>2352</v>
      </c>
      <c r="Q456" s="439">
        <v>14118</v>
      </c>
      <c r="R456" s="656" t="s">
        <v>3881</v>
      </c>
      <c r="S456" s="656" t="s">
        <v>1015</v>
      </c>
      <c r="T456" s="448">
        <v>45</v>
      </c>
      <c r="U456" s="548" t="s">
        <v>3884</v>
      </c>
      <c r="V456" s="522" t="s">
        <v>3885</v>
      </c>
      <c r="W456" s="615" t="s">
        <v>6453</v>
      </c>
      <c r="X456" s="169"/>
      <c r="Y456" s="71" t="s">
        <v>6572</v>
      </c>
      <c r="Z456" s="656" t="s">
        <v>6578</v>
      </c>
      <c r="AA456" s="658">
        <f t="shared" si="77"/>
        <v>0</v>
      </c>
      <c r="AB456" s="145">
        <f t="shared" si="78"/>
        <v>0</v>
      </c>
      <c r="AC456" s="257">
        <f t="shared" si="79"/>
        <v>0</v>
      </c>
      <c r="AD456" s="142">
        <f t="shared" si="80"/>
        <v>0</v>
      </c>
      <c r="AE456" s="143">
        <f t="shared" si="81"/>
        <v>0</v>
      </c>
      <c r="AF456" s="144" t="str">
        <f t="shared" si="82"/>
        <v/>
      </c>
      <c r="AG456" s="144" t="str">
        <f t="shared" si="83"/>
        <v/>
      </c>
      <c r="AH456" s="144">
        <f t="shared" si="84"/>
        <v>0</v>
      </c>
      <c r="AI456" s="569">
        <f t="shared" si="85"/>
        <v>0</v>
      </c>
      <c r="AK456" s="688"/>
      <c r="AM456" s="84"/>
      <c r="AO456" s="84"/>
    </row>
    <row r="457" spans="1:41" hidden="1">
      <c r="A457" s="573"/>
      <c r="B457" s="13">
        <v>68</v>
      </c>
      <c r="C457" s="341" t="s">
        <v>2069</v>
      </c>
      <c r="D457" s="341" t="s">
        <v>366</v>
      </c>
      <c r="E457" s="379" t="s">
        <v>335</v>
      </c>
      <c r="F457" s="405">
        <v>6</v>
      </c>
      <c r="G457" s="136"/>
      <c r="H457" s="413">
        <v>456</v>
      </c>
      <c r="I457" s="146">
        <f t="shared" si="75"/>
        <v>319.2</v>
      </c>
      <c r="J457" s="255">
        <f t="shared" si="76"/>
        <v>12.276923076923076</v>
      </c>
      <c r="K457" s="8" t="s">
        <v>3145</v>
      </c>
      <c r="L457" s="670" t="s">
        <v>3883</v>
      </c>
      <c r="M457" s="656" t="s">
        <v>6556</v>
      </c>
      <c r="N457" s="8" t="s">
        <v>10</v>
      </c>
      <c r="O457" s="426">
        <v>4.1579999999999999E-2</v>
      </c>
      <c r="P457" s="423">
        <v>2352</v>
      </c>
      <c r="Q457" s="439">
        <v>14028</v>
      </c>
      <c r="R457" s="656" t="s">
        <v>3881</v>
      </c>
      <c r="S457" s="656" t="s">
        <v>1015</v>
      </c>
      <c r="T457" s="448">
        <v>45</v>
      </c>
      <c r="U457" s="549" t="s">
        <v>602</v>
      </c>
      <c r="V457" s="512" t="s">
        <v>3886</v>
      </c>
      <c r="W457" s="615" t="s">
        <v>6453</v>
      </c>
      <c r="X457" s="169"/>
      <c r="Y457" s="71" t="s">
        <v>1012</v>
      </c>
      <c r="Z457" s="656" t="s">
        <v>6600</v>
      </c>
      <c r="AA457" s="658">
        <f t="shared" si="77"/>
        <v>0</v>
      </c>
      <c r="AB457" s="145">
        <f t="shared" si="78"/>
        <v>0</v>
      </c>
      <c r="AC457" s="257">
        <f t="shared" si="79"/>
        <v>0</v>
      </c>
      <c r="AD457" s="142">
        <f t="shared" si="80"/>
        <v>0</v>
      </c>
      <c r="AE457" s="143">
        <f t="shared" si="81"/>
        <v>0</v>
      </c>
      <c r="AF457" s="144" t="str">
        <f t="shared" si="82"/>
        <v/>
      </c>
      <c r="AG457" s="144" t="str">
        <f t="shared" si="83"/>
        <v/>
      </c>
      <c r="AH457" s="144">
        <f t="shared" si="84"/>
        <v>0</v>
      </c>
      <c r="AI457" s="569">
        <f t="shared" si="85"/>
        <v>0</v>
      </c>
      <c r="AK457" s="688"/>
      <c r="AM457" s="84"/>
      <c r="AO457" s="84"/>
    </row>
    <row r="458" spans="1:41">
      <c r="A458" s="573"/>
      <c r="B458" s="13">
        <v>68</v>
      </c>
      <c r="C458" s="341" t="s">
        <v>2070</v>
      </c>
      <c r="D458" s="345" t="s">
        <v>367</v>
      </c>
      <c r="E458" s="379" t="s">
        <v>335</v>
      </c>
      <c r="F458" s="405">
        <v>6</v>
      </c>
      <c r="G458" s="239"/>
      <c r="H458" s="413">
        <v>456</v>
      </c>
      <c r="I458" s="146">
        <f t="shared" si="75"/>
        <v>319.2</v>
      </c>
      <c r="J458" s="255">
        <f t="shared" si="76"/>
        <v>12.276923076923076</v>
      </c>
      <c r="K458" s="8" t="s">
        <v>3145</v>
      </c>
      <c r="L458" s="670" t="s">
        <v>3883</v>
      </c>
      <c r="M458" s="656" t="s">
        <v>6556</v>
      </c>
      <c r="N458" s="8" t="s">
        <v>10</v>
      </c>
      <c r="O458" s="426">
        <v>4.1579999999999999E-2</v>
      </c>
      <c r="P458" s="423">
        <v>2352</v>
      </c>
      <c r="Q458" s="439">
        <v>13776</v>
      </c>
      <c r="R458" s="656" t="s">
        <v>3881</v>
      </c>
      <c r="S458" s="656" t="s">
        <v>1015</v>
      </c>
      <c r="T458" s="448">
        <v>30</v>
      </c>
      <c r="U458" s="549" t="s">
        <v>604</v>
      </c>
      <c r="V458" s="512" t="s">
        <v>3887</v>
      </c>
      <c r="W458" s="615" t="s">
        <v>6453</v>
      </c>
      <c r="X458" s="169"/>
      <c r="Y458" s="71" t="s">
        <v>1011</v>
      </c>
      <c r="Z458" s="656" t="s">
        <v>6578</v>
      </c>
      <c r="AA458" s="658">
        <f t="shared" si="77"/>
        <v>0</v>
      </c>
      <c r="AB458" s="145">
        <f t="shared" si="78"/>
        <v>0</v>
      </c>
      <c r="AC458" s="257">
        <f t="shared" si="79"/>
        <v>0</v>
      </c>
      <c r="AD458" s="142">
        <f t="shared" si="80"/>
        <v>0</v>
      </c>
      <c r="AE458" s="143">
        <f t="shared" si="81"/>
        <v>0</v>
      </c>
      <c r="AF458" s="144" t="str">
        <f t="shared" si="82"/>
        <v/>
      </c>
      <c r="AG458" s="144" t="str">
        <f t="shared" si="83"/>
        <v/>
      </c>
      <c r="AH458" s="144">
        <f t="shared" si="84"/>
        <v>0</v>
      </c>
      <c r="AI458" s="569">
        <f t="shared" si="85"/>
        <v>0</v>
      </c>
      <c r="AK458" s="688"/>
      <c r="AM458" s="84"/>
      <c r="AO458" s="84"/>
    </row>
    <row r="459" spans="1:41" ht="15.75">
      <c r="A459" s="5" t="s">
        <v>6099</v>
      </c>
      <c r="B459" s="13"/>
      <c r="C459" s="348"/>
      <c r="D459" s="382"/>
      <c r="E459" s="380"/>
      <c r="F459" s="401"/>
      <c r="G459" s="136"/>
      <c r="H459" s="413"/>
      <c r="I459" s="410"/>
      <c r="J459" s="565"/>
      <c r="K459" s="346"/>
      <c r="L459" s="655"/>
      <c r="M459" s="656"/>
      <c r="N459" s="417"/>
      <c r="O459" s="346"/>
      <c r="P459" s="423"/>
      <c r="Q459" s="439"/>
      <c r="R459" s="656" t="s">
        <v>1015</v>
      </c>
      <c r="S459" s="656" t="s">
        <v>1015</v>
      </c>
      <c r="T459" s="425"/>
      <c r="U459" s="506"/>
      <c r="V459" s="530"/>
      <c r="W459" s="425"/>
      <c r="X459" s="137"/>
      <c r="Y459" s="71" t="s">
        <v>1015</v>
      </c>
      <c r="Z459" s="656" t="s">
        <v>6592</v>
      </c>
      <c r="AA459" s="668"/>
      <c r="AB459" s="195"/>
      <c r="AC459" s="142"/>
      <c r="AD459" s="142"/>
      <c r="AE459" s="143"/>
      <c r="AF459" s="144"/>
      <c r="AG459" s="144"/>
      <c r="AH459" s="144"/>
      <c r="AI459" s="569"/>
      <c r="AK459" s="688"/>
      <c r="AM459" s="84"/>
      <c r="AO459" s="84"/>
    </row>
    <row r="460" spans="1:41">
      <c r="A460" s="573"/>
      <c r="B460" s="13">
        <v>68</v>
      </c>
      <c r="C460" s="341" t="s">
        <v>2071</v>
      </c>
      <c r="D460" s="345" t="s">
        <v>368</v>
      </c>
      <c r="E460" s="379" t="s">
        <v>335</v>
      </c>
      <c r="F460" s="405">
        <v>6</v>
      </c>
      <c r="G460" s="235"/>
      <c r="H460" s="413">
        <v>456</v>
      </c>
      <c r="I460" s="146">
        <f t="shared" si="75"/>
        <v>319.2</v>
      </c>
      <c r="J460" s="255">
        <f t="shared" si="76"/>
        <v>12.276923076923076</v>
      </c>
      <c r="K460" s="8" t="s">
        <v>3145</v>
      </c>
      <c r="L460" s="677"/>
      <c r="M460" s="656" t="s">
        <v>6556</v>
      </c>
      <c r="N460" s="8" t="s">
        <v>3208</v>
      </c>
      <c r="O460" s="426">
        <v>4.1579999999999999E-2</v>
      </c>
      <c r="P460" s="423">
        <v>2352</v>
      </c>
      <c r="Q460" s="439">
        <v>14040</v>
      </c>
      <c r="R460" s="656" t="s">
        <v>3881</v>
      </c>
      <c r="S460" s="656" t="s">
        <v>1015</v>
      </c>
      <c r="T460" s="448">
        <v>30</v>
      </c>
      <c r="U460" s="549" t="s">
        <v>605</v>
      </c>
      <c r="V460" s="526" t="s">
        <v>606</v>
      </c>
      <c r="W460" s="609" t="s">
        <v>6449</v>
      </c>
      <c r="X460" s="169"/>
      <c r="Y460" s="71" t="s">
        <v>6572</v>
      </c>
      <c r="Z460" s="656" t="s">
        <v>6578</v>
      </c>
      <c r="AA460" s="658">
        <f t="shared" si="77"/>
        <v>0</v>
      </c>
      <c r="AB460" s="145">
        <f t="shared" si="78"/>
        <v>0</v>
      </c>
      <c r="AC460" s="257">
        <f t="shared" si="79"/>
        <v>0</v>
      </c>
      <c r="AD460" s="142">
        <f t="shared" si="80"/>
        <v>0</v>
      </c>
      <c r="AE460" s="143">
        <f t="shared" si="81"/>
        <v>0</v>
      </c>
      <c r="AF460" s="144" t="str">
        <f t="shared" si="82"/>
        <v/>
      </c>
      <c r="AG460" s="144">
        <f t="shared" si="83"/>
        <v>0</v>
      </c>
      <c r="AH460" s="144" t="str">
        <f t="shared" si="84"/>
        <v/>
      </c>
      <c r="AI460" s="569">
        <f t="shared" si="85"/>
        <v>0</v>
      </c>
      <c r="AK460" s="688"/>
      <c r="AL460" s="191"/>
      <c r="AM460" s="680"/>
      <c r="AN460" s="680"/>
      <c r="AO460" s="84"/>
    </row>
    <row r="461" spans="1:41">
      <c r="A461" s="573"/>
      <c r="B461" s="13">
        <v>68</v>
      </c>
      <c r="C461" s="341" t="s">
        <v>2072</v>
      </c>
      <c r="D461" s="345" t="s">
        <v>369</v>
      </c>
      <c r="E461" s="379" t="s">
        <v>335</v>
      </c>
      <c r="F461" s="405">
        <v>6</v>
      </c>
      <c r="G461" s="8"/>
      <c r="H461" s="413">
        <v>456</v>
      </c>
      <c r="I461" s="146">
        <f t="shared" si="75"/>
        <v>319.2</v>
      </c>
      <c r="J461" s="255">
        <f t="shared" si="76"/>
        <v>12.276923076923076</v>
      </c>
      <c r="K461" s="8" t="s">
        <v>3145</v>
      </c>
      <c r="L461" s="677"/>
      <c r="M461" s="656" t="s">
        <v>6556</v>
      </c>
      <c r="N461" s="8" t="s">
        <v>3208</v>
      </c>
      <c r="O461" s="426">
        <v>4.1579999999999999E-2</v>
      </c>
      <c r="P461" s="423">
        <v>2352</v>
      </c>
      <c r="Q461" s="439">
        <v>14328</v>
      </c>
      <c r="R461" s="656" t="s">
        <v>3881</v>
      </c>
      <c r="S461" s="656" t="s">
        <v>1015</v>
      </c>
      <c r="T461" s="448">
        <v>30</v>
      </c>
      <c r="U461" s="549" t="s">
        <v>607</v>
      </c>
      <c r="V461" s="533" t="s">
        <v>608</v>
      </c>
      <c r="W461" s="609" t="s">
        <v>6450</v>
      </c>
      <c r="X461" s="169"/>
      <c r="Y461" s="71" t="s">
        <v>1011</v>
      </c>
      <c r="Z461" s="656" t="s">
        <v>6578</v>
      </c>
      <c r="AA461" s="658">
        <f t="shared" si="77"/>
        <v>0</v>
      </c>
      <c r="AB461" s="145">
        <f t="shared" si="78"/>
        <v>0</v>
      </c>
      <c r="AC461" s="257">
        <f t="shared" si="79"/>
        <v>0</v>
      </c>
      <c r="AD461" s="142">
        <f t="shared" si="80"/>
        <v>0</v>
      </c>
      <c r="AE461" s="143">
        <f t="shared" si="81"/>
        <v>0</v>
      </c>
      <c r="AF461" s="144" t="str">
        <f t="shared" si="82"/>
        <v/>
      </c>
      <c r="AG461" s="144">
        <f t="shared" si="83"/>
        <v>0</v>
      </c>
      <c r="AH461" s="144" t="str">
        <f t="shared" si="84"/>
        <v/>
      </c>
      <c r="AI461" s="569">
        <f t="shared" si="85"/>
        <v>0</v>
      </c>
      <c r="AK461" s="688"/>
      <c r="AL461" s="191"/>
      <c r="AM461" s="680"/>
      <c r="AN461" s="680"/>
      <c r="AO461" s="84"/>
    </row>
    <row r="462" spans="1:41">
      <c r="A462" s="573"/>
      <c r="B462" s="13">
        <v>68</v>
      </c>
      <c r="C462" s="341" t="s">
        <v>2073</v>
      </c>
      <c r="D462" s="345" t="s">
        <v>370</v>
      </c>
      <c r="E462" s="379" t="s">
        <v>335</v>
      </c>
      <c r="F462" s="405">
        <v>6</v>
      </c>
      <c r="G462" s="8"/>
      <c r="H462" s="413">
        <v>456</v>
      </c>
      <c r="I462" s="146">
        <f t="shared" si="75"/>
        <v>319.2</v>
      </c>
      <c r="J462" s="255">
        <f t="shared" si="76"/>
        <v>12.276923076923076</v>
      </c>
      <c r="K462" s="8" t="s">
        <v>3145</v>
      </c>
      <c r="L462" s="677"/>
      <c r="M462" s="656" t="s">
        <v>6556</v>
      </c>
      <c r="N462" s="8" t="s">
        <v>3208</v>
      </c>
      <c r="O462" s="426">
        <v>4.1579999999999999E-2</v>
      </c>
      <c r="P462" s="423">
        <v>2352</v>
      </c>
      <c r="Q462" s="439">
        <v>14400</v>
      </c>
      <c r="R462" s="656" t="s">
        <v>3881</v>
      </c>
      <c r="S462" s="656" t="s">
        <v>1015</v>
      </c>
      <c r="T462" s="448">
        <v>30</v>
      </c>
      <c r="U462" s="549" t="s">
        <v>609</v>
      </c>
      <c r="V462" s="519" t="s">
        <v>610</v>
      </c>
      <c r="W462" s="609" t="s">
        <v>6452</v>
      </c>
      <c r="X462" s="169"/>
      <c r="Y462" s="71" t="s">
        <v>1011</v>
      </c>
      <c r="Z462" s="656" t="s">
        <v>6578</v>
      </c>
      <c r="AA462" s="658">
        <f t="shared" si="77"/>
        <v>0</v>
      </c>
      <c r="AB462" s="145">
        <f t="shared" si="78"/>
        <v>0</v>
      </c>
      <c r="AC462" s="257">
        <f t="shared" si="79"/>
        <v>0</v>
      </c>
      <c r="AD462" s="142">
        <f t="shared" si="80"/>
        <v>0</v>
      </c>
      <c r="AE462" s="143">
        <f t="shared" si="81"/>
        <v>0</v>
      </c>
      <c r="AF462" s="144" t="str">
        <f t="shared" si="82"/>
        <v/>
      </c>
      <c r="AG462" s="144">
        <f t="shared" si="83"/>
        <v>0</v>
      </c>
      <c r="AH462" s="144" t="str">
        <f t="shared" si="84"/>
        <v/>
      </c>
      <c r="AI462" s="569">
        <f t="shared" si="85"/>
        <v>0</v>
      </c>
      <c r="AK462" s="688"/>
      <c r="AL462" s="191"/>
      <c r="AM462" s="680"/>
      <c r="AN462" s="680"/>
      <c r="AO462" s="84"/>
    </row>
    <row r="463" spans="1:41">
      <c r="A463" s="573"/>
      <c r="B463" s="13">
        <v>68</v>
      </c>
      <c r="C463" s="341" t="s">
        <v>2074</v>
      </c>
      <c r="D463" s="345" t="s">
        <v>371</v>
      </c>
      <c r="E463" s="379" t="s">
        <v>335</v>
      </c>
      <c r="F463" s="405">
        <v>6</v>
      </c>
      <c r="G463" s="136"/>
      <c r="H463" s="413">
        <v>456</v>
      </c>
      <c r="I463" s="146">
        <f t="shared" si="75"/>
        <v>319.2</v>
      </c>
      <c r="J463" s="255">
        <f t="shared" si="76"/>
        <v>12.276923076923076</v>
      </c>
      <c r="K463" s="8" t="s">
        <v>3145</v>
      </c>
      <c r="L463" s="677"/>
      <c r="M463" s="656" t="s">
        <v>6556</v>
      </c>
      <c r="N463" s="8" t="s">
        <v>3208</v>
      </c>
      <c r="O463" s="426">
        <v>4.1579999999999999E-2</v>
      </c>
      <c r="P463" s="423">
        <v>2352</v>
      </c>
      <c r="Q463" s="439">
        <v>13926</v>
      </c>
      <c r="R463" s="656" t="s">
        <v>3881</v>
      </c>
      <c r="S463" s="656" t="s">
        <v>1015</v>
      </c>
      <c r="T463" s="448">
        <v>30</v>
      </c>
      <c r="U463" s="549" t="s">
        <v>611</v>
      </c>
      <c r="V463" s="529" t="s">
        <v>612</v>
      </c>
      <c r="W463" s="610" t="s">
        <v>6454</v>
      </c>
      <c r="X463" s="169"/>
      <c r="Y463" s="71" t="s">
        <v>1011</v>
      </c>
      <c r="Z463" s="656" t="s">
        <v>6578</v>
      </c>
      <c r="AA463" s="658">
        <f t="shared" si="77"/>
        <v>0</v>
      </c>
      <c r="AB463" s="145">
        <f t="shared" si="78"/>
        <v>0</v>
      </c>
      <c r="AC463" s="257">
        <f t="shared" si="79"/>
        <v>0</v>
      </c>
      <c r="AD463" s="142">
        <f t="shared" si="80"/>
        <v>0</v>
      </c>
      <c r="AE463" s="143">
        <f t="shared" si="81"/>
        <v>0</v>
      </c>
      <c r="AF463" s="144" t="str">
        <f t="shared" si="82"/>
        <v/>
      </c>
      <c r="AG463" s="144">
        <f t="shared" si="83"/>
        <v>0</v>
      </c>
      <c r="AH463" s="144" t="str">
        <f t="shared" si="84"/>
        <v/>
      </c>
      <c r="AI463" s="569">
        <f t="shared" si="85"/>
        <v>0</v>
      </c>
      <c r="AK463" s="688"/>
      <c r="AL463" s="191"/>
      <c r="AM463" s="680"/>
      <c r="AN463" s="680"/>
      <c r="AO463" s="84"/>
    </row>
    <row r="464" spans="1:41">
      <c r="A464" s="573" t="s">
        <v>6101</v>
      </c>
      <c r="B464" s="13"/>
      <c r="C464" s="348"/>
      <c r="D464" s="382"/>
      <c r="E464" s="380"/>
      <c r="F464" s="401"/>
      <c r="G464" s="232"/>
      <c r="H464" s="413"/>
      <c r="I464" s="410"/>
      <c r="J464" s="565"/>
      <c r="K464" s="346"/>
      <c r="L464" s="655"/>
      <c r="M464" s="656"/>
      <c r="N464" s="417"/>
      <c r="O464" s="346"/>
      <c r="P464" s="423"/>
      <c r="Q464" s="439"/>
      <c r="R464" s="656" t="s">
        <v>1015</v>
      </c>
      <c r="S464" s="656" t="s">
        <v>1015</v>
      </c>
      <c r="T464" s="425"/>
      <c r="U464" s="506"/>
      <c r="V464" s="530"/>
      <c r="W464" s="425"/>
      <c r="X464" s="137"/>
      <c r="Y464" s="71" t="s">
        <v>1015</v>
      </c>
      <c r="Z464" s="656" t="s">
        <v>6592</v>
      </c>
      <c r="AA464" s="668"/>
      <c r="AB464" s="195"/>
      <c r="AC464" s="142"/>
      <c r="AD464" s="142"/>
      <c r="AE464" s="143"/>
      <c r="AF464" s="144"/>
      <c r="AG464" s="144"/>
      <c r="AH464" s="144"/>
      <c r="AI464" s="569"/>
      <c r="AK464" s="688"/>
      <c r="AL464" s="191"/>
      <c r="AM464" s="680"/>
      <c r="AN464" s="680"/>
      <c r="AO464" s="84"/>
    </row>
    <row r="465" spans="1:41">
      <c r="A465" s="573"/>
      <c r="B465" s="13">
        <v>68</v>
      </c>
      <c r="C465" s="341" t="s">
        <v>2075</v>
      </c>
      <c r="D465" s="345" t="s">
        <v>368</v>
      </c>
      <c r="E465" s="379" t="s">
        <v>335</v>
      </c>
      <c r="F465" s="405">
        <v>6</v>
      </c>
      <c r="G465" s="136"/>
      <c r="H465" s="413">
        <v>456</v>
      </c>
      <c r="I465" s="146">
        <f t="shared" si="75"/>
        <v>319.2</v>
      </c>
      <c r="J465" s="255">
        <f t="shared" si="76"/>
        <v>12.276923076923076</v>
      </c>
      <c r="K465" s="8" t="s">
        <v>3145</v>
      </c>
      <c r="L465" s="670" t="s">
        <v>3883</v>
      </c>
      <c r="M465" s="656" t="s">
        <v>6556</v>
      </c>
      <c r="N465" s="8" t="s">
        <v>10</v>
      </c>
      <c r="O465" s="426">
        <v>4.1579999999999999E-2</v>
      </c>
      <c r="P465" s="423">
        <v>2352</v>
      </c>
      <c r="Q465" s="439">
        <v>14040</v>
      </c>
      <c r="R465" s="656" t="s">
        <v>3881</v>
      </c>
      <c r="S465" s="656" t="s">
        <v>1015</v>
      </c>
      <c r="T465" s="448">
        <v>30</v>
      </c>
      <c r="U465" s="549" t="s">
        <v>605</v>
      </c>
      <c r="V465" s="512" t="s">
        <v>3888</v>
      </c>
      <c r="W465" s="609" t="s">
        <v>6449</v>
      </c>
      <c r="X465" s="169"/>
      <c r="Y465" s="71" t="s">
        <v>1011</v>
      </c>
      <c r="Z465" s="656" t="s">
        <v>6578</v>
      </c>
      <c r="AA465" s="658">
        <f t="shared" si="77"/>
        <v>0</v>
      </c>
      <c r="AB465" s="145">
        <f t="shared" si="78"/>
        <v>0</v>
      </c>
      <c r="AC465" s="257">
        <f t="shared" si="79"/>
        <v>0</v>
      </c>
      <c r="AD465" s="142">
        <f t="shared" si="80"/>
        <v>0</v>
      </c>
      <c r="AE465" s="143">
        <f t="shared" si="81"/>
        <v>0</v>
      </c>
      <c r="AF465" s="144" t="str">
        <f t="shared" si="82"/>
        <v/>
      </c>
      <c r="AG465" s="144" t="str">
        <f t="shared" si="83"/>
        <v/>
      </c>
      <c r="AH465" s="144">
        <f t="shared" si="84"/>
        <v>0</v>
      </c>
      <c r="AI465" s="569">
        <f t="shared" si="85"/>
        <v>0</v>
      </c>
      <c r="AK465" s="688"/>
      <c r="AL465" s="191"/>
      <c r="AM465" s="680"/>
      <c r="AN465" s="680"/>
      <c r="AO465" s="84"/>
    </row>
    <row r="466" spans="1:41" ht="15.75">
      <c r="A466" s="5" t="s">
        <v>6102</v>
      </c>
      <c r="B466" s="13"/>
      <c r="C466" s="348"/>
      <c r="D466" s="382"/>
      <c r="E466" s="380"/>
      <c r="F466" s="401"/>
      <c r="G466" s="235"/>
      <c r="H466" s="413"/>
      <c r="I466" s="410"/>
      <c r="J466" s="565"/>
      <c r="K466" s="346"/>
      <c r="L466" s="655"/>
      <c r="M466" s="656"/>
      <c r="N466" s="417"/>
      <c r="O466" s="346"/>
      <c r="P466" s="423"/>
      <c r="Q466" s="439"/>
      <c r="R466" s="656" t="s">
        <v>1015</v>
      </c>
      <c r="S466" s="656" t="s">
        <v>1015</v>
      </c>
      <c r="T466" s="425"/>
      <c r="U466" s="506"/>
      <c r="V466" s="521"/>
      <c r="W466" s="425"/>
      <c r="X466" s="137"/>
      <c r="Y466" s="71" t="s">
        <v>1015</v>
      </c>
      <c r="Z466" s="656" t="s">
        <v>6592</v>
      </c>
      <c r="AA466" s="668"/>
      <c r="AB466" s="195"/>
      <c r="AC466" s="142"/>
      <c r="AD466" s="142"/>
      <c r="AE466" s="143"/>
      <c r="AF466" s="144"/>
      <c r="AG466" s="144"/>
      <c r="AH466" s="144"/>
      <c r="AI466" s="569"/>
      <c r="AK466" s="688"/>
      <c r="AL466" s="191"/>
      <c r="AM466" s="680"/>
      <c r="AN466" s="680"/>
      <c r="AO466" s="84"/>
    </row>
    <row r="467" spans="1:41">
      <c r="A467" s="573"/>
      <c r="B467" s="13">
        <v>69</v>
      </c>
      <c r="C467" s="341" t="s">
        <v>2076</v>
      </c>
      <c r="D467" s="341" t="s">
        <v>373</v>
      </c>
      <c r="E467" s="379" t="s">
        <v>335</v>
      </c>
      <c r="F467" s="405">
        <v>6</v>
      </c>
      <c r="G467" s="136"/>
      <c r="H467" s="413">
        <v>510</v>
      </c>
      <c r="I467" s="146">
        <f t="shared" si="75"/>
        <v>357</v>
      </c>
      <c r="J467" s="255">
        <f t="shared" si="76"/>
        <v>13.73076923076923</v>
      </c>
      <c r="K467" s="8" t="s">
        <v>3145</v>
      </c>
      <c r="L467" s="677"/>
      <c r="M467" s="656" t="s">
        <v>6556</v>
      </c>
      <c r="N467" s="8" t="s">
        <v>3208</v>
      </c>
      <c r="O467" s="426">
        <v>3.6455999999999995E-2</v>
      </c>
      <c r="P467" s="423">
        <v>2988</v>
      </c>
      <c r="Q467" s="439">
        <v>17022</v>
      </c>
      <c r="R467" s="656" t="s">
        <v>3889</v>
      </c>
      <c r="S467" s="656" t="s">
        <v>1015</v>
      </c>
      <c r="T467" s="448">
        <v>60</v>
      </c>
      <c r="U467" s="549" t="s">
        <v>613</v>
      </c>
      <c r="V467" s="514" t="s">
        <v>3890</v>
      </c>
      <c r="W467" s="615" t="s">
        <v>6455</v>
      </c>
      <c r="X467" s="169"/>
      <c r="Y467" s="71" t="s">
        <v>6572</v>
      </c>
      <c r="Z467" s="656" t="s">
        <v>6578</v>
      </c>
      <c r="AA467" s="658">
        <f t="shared" si="77"/>
        <v>0</v>
      </c>
      <c r="AB467" s="145">
        <f t="shared" si="78"/>
        <v>0</v>
      </c>
      <c r="AC467" s="257">
        <f t="shared" si="79"/>
        <v>0</v>
      </c>
      <c r="AD467" s="142">
        <f t="shared" si="80"/>
        <v>0</v>
      </c>
      <c r="AE467" s="143">
        <f t="shared" si="81"/>
        <v>0</v>
      </c>
      <c r="AF467" s="144" t="str">
        <f t="shared" si="82"/>
        <v/>
      </c>
      <c r="AG467" s="144">
        <f t="shared" si="83"/>
        <v>0</v>
      </c>
      <c r="AH467" s="144" t="str">
        <f t="shared" si="84"/>
        <v/>
      </c>
      <c r="AI467" s="569">
        <f t="shared" si="85"/>
        <v>0</v>
      </c>
      <c r="AK467" s="688"/>
      <c r="AL467" s="191"/>
      <c r="AM467" s="680"/>
      <c r="AN467" s="680"/>
      <c r="AO467" s="84"/>
    </row>
    <row r="468" spans="1:41">
      <c r="A468" s="573"/>
      <c r="B468" s="13">
        <v>69</v>
      </c>
      <c r="C468" s="353" t="s">
        <v>2077</v>
      </c>
      <c r="D468" s="341" t="s">
        <v>374</v>
      </c>
      <c r="E468" s="379" t="s">
        <v>335</v>
      </c>
      <c r="F468" s="405">
        <v>6</v>
      </c>
      <c r="G468" s="8"/>
      <c r="H468" s="413">
        <v>510</v>
      </c>
      <c r="I468" s="146">
        <f t="shared" si="75"/>
        <v>357</v>
      </c>
      <c r="J468" s="255">
        <f t="shared" si="76"/>
        <v>13.73076923076923</v>
      </c>
      <c r="K468" s="8" t="s">
        <v>3145</v>
      </c>
      <c r="L468" s="677"/>
      <c r="M468" s="656" t="s">
        <v>6556</v>
      </c>
      <c r="N468" s="8" t="s">
        <v>3208</v>
      </c>
      <c r="O468" s="426">
        <v>3.6455999999999995E-2</v>
      </c>
      <c r="P468" s="423">
        <v>2988</v>
      </c>
      <c r="Q468" s="439">
        <v>16968</v>
      </c>
      <c r="R468" s="656" t="s">
        <v>3889</v>
      </c>
      <c r="S468" s="656" t="s">
        <v>1015</v>
      </c>
      <c r="T468" s="448">
        <v>60</v>
      </c>
      <c r="U468" s="549" t="s">
        <v>614</v>
      </c>
      <c r="V468" s="541" t="s">
        <v>3891</v>
      </c>
      <c r="W468" s="615" t="s">
        <v>6455</v>
      </c>
      <c r="X468" s="169"/>
      <c r="Y468" s="71" t="s">
        <v>1011</v>
      </c>
      <c r="Z468" s="656" t="s">
        <v>6578</v>
      </c>
      <c r="AA468" s="658">
        <f t="shared" si="77"/>
        <v>0</v>
      </c>
      <c r="AB468" s="145">
        <f t="shared" si="78"/>
        <v>0</v>
      </c>
      <c r="AC468" s="257">
        <f t="shared" si="79"/>
        <v>0</v>
      </c>
      <c r="AD468" s="142">
        <f t="shared" si="80"/>
        <v>0</v>
      </c>
      <c r="AE468" s="143">
        <f t="shared" si="81"/>
        <v>0</v>
      </c>
      <c r="AF468" s="144" t="str">
        <f t="shared" si="82"/>
        <v/>
      </c>
      <c r="AG468" s="144">
        <f t="shared" si="83"/>
        <v>0</v>
      </c>
      <c r="AH468" s="144" t="str">
        <f t="shared" si="84"/>
        <v/>
      </c>
      <c r="AI468" s="569">
        <f t="shared" si="85"/>
        <v>0</v>
      </c>
      <c r="AK468" s="688"/>
      <c r="AL468" s="191"/>
      <c r="AM468" s="680"/>
      <c r="AN468" s="680"/>
      <c r="AO468" s="84"/>
    </row>
    <row r="469" spans="1:41">
      <c r="A469" s="573"/>
      <c r="B469" s="13">
        <v>69</v>
      </c>
      <c r="C469" s="343" t="s">
        <v>2078</v>
      </c>
      <c r="D469" s="358" t="s">
        <v>375</v>
      </c>
      <c r="E469" s="379" t="s">
        <v>335</v>
      </c>
      <c r="F469" s="405">
        <v>6</v>
      </c>
      <c r="G469" s="8"/>
      <c r="H469" s="413">
        <v>510</v>
      </c>
      <c r="I469" s="146">
        <f t="shared" si="75"/>
        <v>357</v>
      </c>
      <c r="J469" s="255">
        <f t="shared" si="76"/>
        <v>13.73076923076923</v>
      </c>
      <c r="K469" s="8" t="s">
        <v>3145</v>
      </c>
      <c r="L469" s="677"/>
      <c r="M469" s="656" t="s">
        <v>6556</v>
      </c>
      <c r="N469" s="8" t="s">
        <v>3208</v>
      </c>
      <c r="O469" s="426">
        <v>3.6455999999999995E-2</v>
      </c>
      <c r="P469" s="423">
        <v>2988</v>
      </c>
      <c r="Q469" s="439">
        <v>16968</v>
      </c>
      <c r="R469" s="656" t="s">
        <v>3889</v>
      </c>
      <c r="S469" s="656" t="s">
        <v>1015</v>
      </c>
      <c r="T469" s="448">
        <v>60</v>
      </c>
      <c r="U469" s="548" t="s">
        <v>3892</v>
      </c>
      <c r="V469" s="522" t="s">
        <v>3893</v>
      </c>
      <c r="W469" s="615" t="s">
        <v>6455</v>
      </c>
      <c r="X469" s="169"/>
      <c r="Y469" s="71" t="s">
        <v>1011</v>
      </c>
      <c r="Z469" s="656" t="s">
        <v>6578</v>
      </c>
      <c r="AA469" s="658">
        <f t="shared" si="77"/>
        <v>0</v>
      </c>
      <c r="AB469" s="145">
        <f t="shared" si="78"/>
        <v>0</v>
      </c>
      <c r="AC469" s="257">
        <f t="shared" si="79"/>
        <v>0</v>
      </c>
      <c r="AD469" s="142">
        <f t="shared" si="80"/>
        <v>0</v>
      </c>
      <c r="AE469" s="143">
        <f t="shared" si="81"/>
        <v>0</v>
      </c>
      <c r="AF469" s="144" t="str">
        <f t="shared" si="82"/>
        <v/>
      </c>
      <c r="AG469" s="144">
        <f t="shared" si="83"/>
        <v>0</v>
      </c>
      <c r="AH469" s="144" t="str">
        <f t="shared" si="84"/>
        <v/>
      </c>
      <c r="AI469" s="569">
        <f t="shared" si="85"/>
        <v>0</v>
      </c>
      <c r="AK469" s="688"/>
      <c r="AL469" s="191"/>
      <c r="AM469" s="680"/>
      <c r="AN469" s="680"/>
      <c r="AO469" s="84"/>
    </row>
    <row r="470" spans="1:41">
      <c r="A470" s="573"/>
      <c r="B470" s="13">
        <v>69</v>
      </c>
      <c r="C470" s="343" t="s">
        <v>2079</v>
      </c>
      <c r="D470" s="358" t="s">
        <v>376</v>
      </c>
      <c r="E470" s="379" t="s">
        <v>335</v>
      </c>
      <c r="F470" s="405">
        <v>6</v>
      </c>
      <c r="G470" s="233"/>
      <c r="H470" s="413">
        <v>510</v>
      </c>
      <c r="I470" s="146">
        <f t="shared" si="75"/>
        <v>357</v>
      </c>
      <c r="J470" s="255">
        <f t="shared" si="76"/>
        <v>13.73076923076923</v>
      </c>
      <c r="K470" s="8" t="s">
        <v>3145</v>
      </c>
      <c r="L470" s="677"/>
      <c r="M470" s="656" t="s">
        <v>6556</v>
      </c>
      <c r="N470" s="8" t="s">
        <v>3208</v>
      </c>
      <c r="O470" s="426">
        <v>3.6455999999999995E-2</v>
      </c>
      <c r="P470" s="423">
        <v>2988</v>
      </c>
      <c r="Q470" s="439">
        <v>16968</v>
      </c>
      <c r="R470" s="656" t="s">
        <v>3889</v>
      </c>
      <c r="S470" s="656" t="s">
        <v>1015</v>
      </c>
      <c r="T470" s="448">
        <v>60</v>
      </c>
      <c r="U470" s="548" t="s">
        <v>3894</v>
      </c>
      <c r="V470" s="523" t="s">
        <v>3895</v>
      </c>
      <c r="W470" s="615" t="s">
        <v>6455</v>
      </c>
      <c r="X470" s="169"/>
      <c r="Y470" s="71" t="s">
        <v>6572</v>
      </c>
      <c r="Z470" s="656" t="s">
        <v>6578</v>
      </c>
      <c r="AA470" s="658">
        <f t="shared" si="77"/>
        <v>0</v>
      </c>
      <c r="AB470" s="145">
        <f t="shared" si="78"/>
        <v>0</v>
      </c>
      <c r="AC470" s="257">
        <f t="shared" si="79"/>
        <v>0</v>
      </c>
      <c r="AD470" s="142">
        <f t="shared" si="80"/>
        <v>0</v>
      </c>
      <c r="AE470" s="143">
        <f t="shared" si="81"/>
        <v>0</v>
      </c>
      <c r="AF470" s="144" t="str">
        <f t="shared" si="82"/>
        <v/>
      </c>
      <c r="AG470" s="144">
        <f t="shared" si="83"/>
        <v>0</v>
      </c>
      <c r="AH470" s="144" t="str">
        <f t="shared" si="84"/>
        <v/>
      </c>
      <c r="AI470" s="569">
        <f t="shared" si="85"/>
        <v>0</v>
      </c>
      <c r="AK470" s="688"/>
      <c r="AL470" s="191"/>
      <c r="AM470" s="680"/>
      <c r="AN470" s="680"/>
      <c r="AO470" s="84"/>
    </row>
    <row r="471" spans="1:41" ht="15.75">
      <c r="A471" s="5" t="s">
        <v>6103</v>
      </c>
      <c r="B471" s="13"/>
      <c r="C471" s="348"/>
      <c r="D471" s="382"/>
      <c r="E471" s="380"/>
      <c r="F471" s="401"/>
      <c r="G471" s="136"/>
      <c r="H471" s="413"/>
      <c r="I471" s="410"/>
      <c r="J471" s="565"/>
      <c r="K471" s="346"/>
      <c r="L471" s="655"/>
      <c r="M471" s="656"/>
      <c r="N471" s="417"/>
      <c r="O471" s="346"/>
      <c r="P471" s="423"/>
      <c r="Q471" s="438"/>
      <c r="R471" s="656" t="s">
        <v>1015</v>
      </c>
      <c r="S471" s="656" t="s">
        <v>1015</v>
      </c>
      <c r="T471" s="425"/>
      <c r="U471" s="506"/>
      <c r="V471" s="530"/>
      <c r="W471" s="425"/>
      <c r="X471" s="137"/>
      <c r="Y471" s="71" t="s">
        <v>1015</v>
      </c>
      <c r="Z471" s="656" t="s">
        <v>6592</v>
      </c>
      <c r="AA471" s="668"/>
      <c r="AB471" s="195"/>
      <c r="AC471" s="142"/>
      <c r="AD471" s="142"/>
      <c r="AE471" s="143"/>
      <c r="AF471" s="144"/>
      <c r="AG471" s="144"/>
      <c r="AH471" s="144"/>
      <c r="AI471" s="569"/>
      <c r="AK471" s="688"/>
      <c r="AL471" s="191"/>
      <c r="AM471" s="680"/>
      <c r="AN471" s="680"/>
      <c r="AO471" s="84"/>
    </row>
    <row r="472" spans="1:41">
      <c r="A472" s="573"/>
      <c r="B472" s="13">
        <v>69</v>
      </c>
      <c r="C472" s="353" t="s">
        <v>2080</v>
      </c>
      <c r="D472" s="341" t="s">
        <v>374</v>
      </c>
      <c r="E472" s="379" t="s">
        <v>335</v>
      </c>
      <c r="F472" s="405">
        <v>6</v>
      </c>
      <c r="G472" s="235"/>
      <c r="H472" s="413">
        <v>510</v>
      </c>
      <c r="I472" s="146">
        <f t="shared" ref="I472:I535" si="86">(H472)*$G$20</f>
        <v>357</v>
      </c>
      <c r="J472" s="255">
        <f t="shared" ref="J472:J535" si="87">(I472/$J$19)</f>
        <v>13.73076923076923</v>
      </c>
      <c r="K472" s="8" t="s">
        <v>3145</v>
      </c>
      <c r="L472" s="670" t="s">
        <v>3896</v>
      </c>
      <c r="M472" s="656" t="s">
        <v>6556</v>
      </c>
      <c r="N472" s="8" t="s">
        <v>10</v>
      </c>
      <c r="O472" s="426">
        <v>3.6455999999999995E-2</v>
      </c>
      <c r="P472" s="423">
        <v>2988</v>
      </c>
      <c r="Q472" s="439">
        <v>16968</v>
      </c>
      <c r="R472" s="656" t="s">
        <v>3897</v>
      </c>
      <c r="S472" s="656" t="s">
        <v>1015</v>
      </c>
      <c r="T472" s="448">
        <v>60</v>
      </c>
      <c r="U472" s="548" t="s">
        <v>616</v>
      </c>
      <c r="V472" s="510" t="s">
        <v>3898</v>
      </c>
      <c r="W472" s="615" t="s">
        <v>6455</v>
      </c>
      <c r="X472" s="169"/>
      <c r="Y472" s="71" t="s">
        <v>1011</v>
      </c>
      <c r="Z472" s="656" t="s">
        <v>6578</v>
      </c>
      <c r="AA472" s="658">
        <f t="shared" ref="AA472:AA535" si="88">(X472*F472*I472)</f>
        <v>0</v>
      </c>
      <c r="AB472" s="145">
        <f t="shared" ref="AB472:AB535" si="89">(AA472*1.21)</f>
        <v>0</v>
      </c>
      <c r="AC472" s="257">
        <f t="shared" ref="AC472:AC535" si="90">(X472*J472*F472)</f>
        <v>0</v>
      </c>
      <c r="AD472" s="142">
        <f t="shared" ref="AD472:AD535" si="91">(X472*Q472/1000)</f>
        <v>0</v>
      </c>
      <c r="AE472" s="143">
        <f t="shared" ref="AE472:AE535" si="92">(X472*O472)</f>
        <v>0</v>
      </c>
      <c r="AF472" s="144" t="str">
        <f t="shared" ref="AF472:AF535" si="93">IF(N472="1.1G",(P472/1000)*X472,"")</f>
        <v/>
      </c>
      <c r="AG472" s="144" t="str">
        <f t="shared" ref="AG472:AG535" si="94">IF(N472="1.3G",(P472/1000)*X472,"")</f>
        <v/>
      </c>
      <c r="AH472" s="144">
        <f t="shared" ref="AH472:AH535" si="95">IF(N472="1.4G",(P472/1000)*X472,"")</f>
        <v>0</v>
      </c>
      <c r="AI472" s="569">
        <f t="shared" ref="AI472:AI535" si="96">SUM(AF472:AH472)</f>
        <v>0</v>
      </c>
      <c r="AK472" s="688"/>
      <c r="AL472" s="191"/>
      <c r="AM472" s="680"/>
      <c r="AN472" s="680"/>
      <c r="AO472" s="84"/>
    </row>
    <row r="473" spans="1:41" hidden="1">
      <c r="A473" s="573"/>
      <c r="B473" s="13">
        <v>69</v>
      </c>
      <c r="C473" s="343" t="s">
        <v>2081</v>
      </c>
      <c r="D473" s="358" t="s">
        <v>375</v>
      </c>
      <c r="E473" s="379" t="s">
        <v>335</v>
      </c>
      <c r="F473" s="405">
        <v>6</v>
      </c>
      <c r="G473" s="232"/>
      <c r="H473" s="413">
        <v>510</v>
      </c>
      <c r="I473" s="146">
        <f t="shared" si="86"/>
        <v>357</v>
      </c>
      <c r="J473" s="255">
        <f t="shared" si="87"/>
        <v>13.73076923076923</v>
      </c>
      <c r="K473" s="8" t="s">
        <v>3145</v>
      </c>
      <c r="L473" s="670" t="s">
        <v>3896</v>
      </c>
      <c r="M473" s="656" t="s">
        <v>6556</v>
      </c>
      <c r="N473" s="8" t="s">
        <v>10</v>
      </c>
      <c r="O473" s="426">
        <v>3.6455999999999995E-2</v>
      </c>
      <c r="P473" s="423">
        <v>2988</v>
      </c>
      <c r="Q473" s="439">
        <v>16968</v>
      </c>
      <c r="R473" s="656" t="s">
        <v>3899</v>
      </c>
      <c r="S473" s="656" t="s">
        <v>1015</v>
      </c>
      <c r="T473" s="448">
        <v>60</v>
      </c>
      <c r="U473" s="548" t="s">
        <v>617</v>
      </c>
      <c r="V473" s="522" t="s">
        <v>618</v>
      </c>
      <c r="W473" s="615" t="s">
        <v>6455</v>
      </c>
      <c r="X473" s="169"/>
      <c r="Y473" s="71" t="s">
        <v>1012</v>
      </c>
      <c r="Z473" s="656" t="s">
        <v>6600</v>
      </c>
      <c r="AA473" s="658">
        <f t="shared" si="88"/>
        <v>0</v>
      </c>
      <c r="AB473" s="145">
        <f t="shared" si="89"/>
        <v>0</v>
      </c>
      <c r="AC473" s="257">
        <f t="shared" si="90"/>
        <v>0</v>
      </c>
      <c r="AD473" s="142">
        <f t="shared" si="91"/>
        <v>0</v>
      </c>
      <c r="AE473" s="143">
        <f t="shared" si="92"/>
        <v>0</v>
      </c>
      <c r="AF473" s="144" t="str">
        <f t="shared" si="93"/>
        <v/>
      </c>
      <c r="AG473" s="144" t="str">
        <f t="shared" si="94"/>
        <v/>
      </c>
      <c r="AH473" s="144">
        <f t="shared" si="95"/>
        <v>0</v>
      </c>
      <c r="AI473" s="569">
        <f t="shared" si="96"/>
        <v>0</v>
      </c>
      <c r="AK473" s="688"/>
      <c r="AL473" s="191"/>
      <c r="AM473" s="680"/>
      <c r="AN473" s="680"/>
      <c r="AO473" s="84"/>
    </row>
    <row r="474" spans="1:41">
      <c r="A474" s="573"/>
      <c r="B474" s="13">
        <v>69</v>
      </c>
      <c r="C474" s="343" t="s">
        <v>2082</v>
      </c>
      <c r="D474" s="358" t="s">
        <v>376</v>
      </c>
      <c r="E474" s="379" t="s">
        <v>335</v>
      </c>
      <c r="F474" s="405">
        <v>6</v>
      </c>
      <c r="G474" s="136"/>
      <c r="H474" s="413">
        <v>510</v>
      </c>
      <c r="I474" s="146">
        <f t="shared" si="86"/>
        <v>357</v>
      </c>
      <c r="J474" s="255">
        <f t="shared" si="87"/>
        <v>13.73076923076923</v>
      </c>
      <c r="K474" s="8" t="s">
        <v>3145</v>
      </c>
      <c r="L474" s="670" t="s">
        <v>3896</v>
      </c>
      <c r="M474" s="656" t="s">
        <v>6556</v>
      </c>
      <c r="N474" s="8" t="s">
        <v>10</v>
      </c>
      <c r="O474" s="426">
        <v>3.6455999999999995E-2</v>
      </c>
      <c r="P474" s="423">
        <v>2988</v>
      </c>
      <c r="Q474" s="439">
        <v>16968</v>
      </c>
      <c r="R474" s="656" t="s">
        <v>3900</v>
      </c>
      <c r="S474" s="656" t="s">
        <v>1015</v>
      </c>
      <c r="T474" s="448">
        <v>60</v>
      </c>
      <c r="U474" s="548" t="s">
        <v>619</v>
      </c>
      <c r="V474" s="514" t="s">
        <v>3901</v>
      </c>
      <c r="W474" s="615" t="s">
        <v>6455</v>
      </c>
      <c r="X474" s="169"/>
      <c r="Y474" s="71" t="s">
        <v>6572</v>
      </c>
      <c r="Z474" s="656" t="s">
        <v>6578</v>
      </c>
      <c r="AA474" s="658">
        <f t="shared" si="88"/>
        <v>0</v>
      </c>
      <c r="AB474" s="145">
        <f t="shared" si="89"/>
        <v>0</v>
      </c>
      <c r="AC474" s="257">
        <f t="shared" si="90"/>
        <v>0</v>
      </c>
      <c r="AD474" s="142">
        <f t="shared" si="91"/>
        <v>0</v>
      </c>
      <c r="AE474" s="143">
        <f t="shared" si="92"/>
        <v>0</v>
      </c>
      <c r="AF474" s="144" t="str">
        <f t="shared" si="93"/>
        <v/>
      </c>
      <c r="AG474" s="144" t="str">
        <f t="shared" si="94"/>
        <v/>
      </c>
      <c r="AH474" s="144">
        <f t="shared" si="95"/>
        <v>0</v>
      </c>
      <c r="AI474" s="569">
        <f t="shared" si="96"/>
        <v>0</v>
      </c>
      <c r="AK474" s="688"/>
      <c r="AL474" s="191"/>
      <c r="AM474" s="680"/>
      <c r="AN474" s="680"/>
      <c r="AO474" s="84"/>
    </row>
    <row r="475" spans="1:41" hidden="1">
      <c r="A475" s="573"/>
      <c r="B475" s="13">
        <v>69</v>
      </c>
      <c r="C475" s="343" t="s">
        <v>2083</v>
      </c>
      <c r="D475" s="358" t="s">
        <v>377</v>
      </c>
      <c r="E475" s="379" t="s">
        <v>335</v>
      </c>
      <c r="F475" s="405">
        <v>6</v>
      </c>
      <c r="G475" s="235"/>
      <c r="H475" s="413">
        <v>510</v>
      </c>
      <c r="I475" s="146">
        <f t="shared" si="86"/>
        <v>357</v>
      </c>
      <c r="J475" s="255">
        <f t="shared" si="87"/>
        <v>13.73076923076923</v>
      </c>
      <c r="K475" s="8" t="s">
        <v>3145</v>
      </c>
      <c r="L475" s="670" t="s">
        <v>3896</v>
      </c>
      <c r="M475" s="656" t="s">
        <v>6556</v>
      </c>
      <c r="N475" s="8" t="s">
        <v>10</v>
      </c>
      <c r="O475" s="426">
        <v>3.6455999999999995E-2</v>
      </c>
      <c r="P475" s="423">
        <v>2988</v>
      </c>
      <c r="Q475" s="439">
        <v>16968</v>
      </c>
      <c r="R475" s="656" t="s">
        <v>3899</v>
      </c>
      <c r="S475" s="656" t="s">
        <v>1015</v>
      </c>
      <c r="T475" s="448">
        <v>60</v>
      </c>
      <c r="U475" s="548" t="s">
        <v>620</v>
      </c>
      <c r="V475" s="522" t="s">
        <v>621</v>
      </c>
      <c r="W475" s="615" t="s">
        <v>6455</v>
      </c>
      <c r="X475" s="169"/>
      <c r="Y475" s="71" t="s">
        <v>1012</v>
      </c>
      <c r="Z475" s="656" t="s">
        <v>6600</v>
      </c>
      <c r="AA475" s="658">
        <f t="shared" si="88"/>
        <v>0</v>
      </c>
      <c r="AB475" s="145">
        <f t="shared" si="89"/>
        <v>0</v>
      </c>
      <c r="AC475" s="257">
        <f t="shared" si="90"/>
        <v>0</v>
      </c>
      <c r="AD475" s="142">
        <f t="shared" si="91"/>
        <v>0</v>
      </c>
      <c r="AE475" s="143">
        <f t="shared" si="92"/>
        <v>0</v>
      </c>
      <c r="AF475" s="144" t="str">
        <f t="shared" si="93"/>
        <v/>
      </c>
      <c r="AG475" s="144" t="str">
        <f t="shared" si="94"/>
        <v/>
      </c>
      <c r="AH475" s="144">
        <f t="shared" si="95"/>
        <v>0</v>
      </c>
      <c r="AI475" s="569">
        <f t="shared" si="96"/>
        <v>0</v>
      </c>
      <c r="AK475" s="688"/>
      <c r="AL475" s="191"/>
      <c r="AM475" s="680"/>
      <c r="AN475" s="680"/>
      <c r="AO475" s="84"/>
    </row>
    <row r="476" spans="1:41" ht="15.75" hidden="1">
      <c r="A476" s="5" t="s">
        <v>6104</v>
      </c>
      <c r="B476" s="13"/>
      <c r="C476" s="348"/>
      <c r="D476" s="382"/>
      <c r="E476" s="380"/>
      <c r="F476" s="401"/>
      <c r="G476" s="233"/>
      <c r="H476" s="413"/>
      <c r="I476" s="410"/>
      <c r="J476" s="565"/>
      <c r="K476" s="346"/>
      <c r="L476" s="655"/>
      <c r="M476" s="656"/>
      <c r="N476" s="417"/>
      <c r="O476" s="346"/>
      <c r="P476" s="423"/>
      <c r="Q476" s="439"/>
      <c r="R476" s="656" t="s">
        <v>1015</v>
      </c>
      <c r="S476" s="656" t="s">
        <v>1015</v>
      </c>
      <c r="T476" s="425"/>
      <c r="U476" s="506"/>
      <c r="V476" s="521"/>
      <c r="W476" s="425"/>
      <c r="X476" s="137"/>
      <c r="Y476" s="71" t="s">
        <v>1015</v>
      </c>
      <c r="Z476" s="656"/>
      <c r="AA476" s="668"/>
      <c r="AB476" s="195"/>
      <c r="AC476" s="142"/>
      <c r="AD476" s="142"/>
      <c r="AE476" s="143"/>
      <c r="AF476" s="144"/>
      <c r="AG476" s="144"/>
      <c r="AH476" s="144"/>
      <c r="AI476" s="569"/>
      <c r="AK476" s="688"/>
      <c r="AL476" s="191"/>
      <c r="AM476" s="680"/>
      <c r="AN476" s="680"/>
      <c r="AO476" s="84"/>
    </row>
    <row r="477" spans="1:41" ht="15.75" hidden="1">
      <c r="A477" s="5"/>
      <c r="B477" s="13">
        <v>70</v>
      </c>
      <c r="C477" s="353" t="s">
        <v>2084</v>
      </c>
      <c r="D477" s="341" t="s">
        <v>2085</v>
      </c>
      <c r="E477" s="379" t="s">
        <v>96</v>
      </c>
      <c r="F477" s="405">
        <v>4</v>
      </c>
      <c r="G477" s="136"/>
      <c r="H477" s="413">
        <v>780</v>
      </c>
      <c r="I477" s="146">
        <f t="shared" si="86"/>
        <v>546</v>
      </c>
      <c r="J477" s="255">
        <f t="shared" si="87"/>
        <v>21</v>
      </c>
      <c r="K477" s="8" t="s">
        <v>3145</v>
      </c>
      <c r="L477" s="655"/>
      <c r="M477" s="656" t="s">
        <v>6557</v>
      </c>
      <c r="N477" s="8" t="s">
        <v>3208</v>
      </c>
      <c r="O477" s="426">
        <v>5.9062499999999997E-2</v>
      </c>
      <c r="P477" s="423">
        <v>2000</v>
      </c>
      <c r="Q477" s="439">
        <v>25000</v>
      </c>
      <c r="R477" s="656" t="s">
        <v>3902</v>
      </c>
      <c r="S477" s="656" t="s">
        <v>1015</v>
      </c>
      <c r="T477" s="448">
        <v>50</v>
      </c>
      <c r="U477" s="548" t="s">
        <v>5396</v>
      </c>
      <c r="V477" s="510" t="s">
        <v>3903</v>
      </c>
      <c r="W477" s="615" t="s">
        <v>6456</v>
      </c>
      <c r="X477" s="169"/>
      <c r="Y477" s="71" t="s">
        <v>1011</v>
      </c>
      <c r="Z477" s="656" t="s">
        <v>6595</v>
      </c>
      <c r="AA477" s="658">
        <f t="shared" si="88"/>
        <v>0</v>
      </c>
      <c r="AB477" s="145">
        <f t="shared" si="89"/>
        <v>0</v>
      </c>
      <c r="AC477" s="257">
        <f t="shared" si="90"/>
        <v>0</v>
      </c>
      <c r="AD477" s="142">
        <f t="shared" si="91"/>
        <v>0</v>
      </c>
      <c r="AE477" s="143">
        <f t="shared" si="92"/>
        <v>0</v>
      </c>
      <c r="AF477" s="144" t="str">
        <f t="shared" si="93"/>
        <v/>
      </c>
      <c r="AG477" s="144">
        <f t="shared" si="94"/>
        <v>0</v>
      </c>
      <c r="AH477" s="144" t="str">
        <f t="shared" si="95"/>
        <v/>
      </c>
      <c r="AI477" s="569">
        <f t="shared" si="96"/>
        <v>0</v>
      </c>
      <c r="AK477" s="673"/>
      <c r="AL477" s="191"/>
      <c r="AM477" s="681"/>
      <c r="AN477" s="681"/>
      <c r="AO477" s="84"/>
    </row>
    <row r="478" spans="1:41" ht="15.75" hidden="1">
      <c r="A478" s="5"/>
      <c r="B478" s="13">
        <v>70</v>
      </c>
      <c r="C478" s="343" t="s">
        <v>2086</v>
      </c>
      <c r="D478" s="374" t="s">
        <v>380</v>
      </c>
      <c r="E478" s="379" t="s">
        <v>96</v>
      </c>
      <c r="F478" s="405">
        <v>4</v>
      </c>
      <c r="G478" s="235"/>
      <c r="H478" s="413">
        <v>695</v>
      </c>
      <c r="I478" s="146">
        <f t="shared" si="86"/>
        <v>486.49999999999994</v>
      </c>
      <c r="J478" s="255">
        <f t="shared" si="87"/>
        <v>18.71153846153846</v>
      </c>
      <c r="K478" s="8" t="s">
        <v>3145</v>
      </c>
      <c r="L478" s="655"/>
      <c r="M478" s="656" t="s">
        <v>6557</v>
      </c>
      <c r="N478" s="8" t="s">
        <v>3208</v>
      </c>
      <c r="O478" s="426">
        <v>5.9062499999999997E-2</v>
      </c>
      <c r="P478" s="423">
        <v>1964</v>
      </c>
      <c r="Q478" s="439">
        <v>12200</v>
      </c>
      <c r="R478" s="656" t="s">
        <v>3905</v>
      </c>
      <c r="S478" s="656" t="s">
        <v>1015</v>
      </c>
      <c r="T478" s="448">
        <v>50</v>
      </c>
      <c r="U478" s="548" t="s">
        <v>3906</v>
      </c>
      <c r="V478" s="512" t="s">
        <v>3907</v>
      </c>
      <c r="W478" s="615" t="s">
        <v>6457</v>
      </c>
      <c r="X478" s="169"/>
      <c r="Y478" s="71" t="s">
        <v>1011</v>
      </c>
      <c r="Z478" s="656" t="s">
        <v>6595</v>
      </c>
      <c r="AA478" s="658">
        <f t="shared" si="88"/>
        <v>0</v>
      </c>
      <c r="AB478" s="145">
        <f t="shared" si="89"/>
        <v>0</v>
      </c>
      <c r="AC478" s="257">
        <f t="shared" si="90"/>
        <v>0</v>
      </c>
      <c r="AD478" s="142">
        <f t="shared" si="91"/>
        <v>0</v>
      </c>
      <c r="AE478" s="143">
        <f t="shared" si="92"/>
        <v>0</v>
      </c>
      <c r="AF478" s="144" t="str">
        <f t="shared" si="93"/>
        <v/>
      </c>
      <c r="AG478" s="144">
        <f t="shared" si="94"/>
        <v>0</v>
      </c>
      <c r="AH478" s="144" t="str">
        <f t="shared" si="95"/>
        <v/>
      </c>
      <c r="AI478" s="569">
        <f t="shared" si="96"/>
        <v>0</v>
      </c>
      <c r="AK478" s="688"/>
      <c r="AL478" s="191"/>
      <c r="AM478" s="681"/>
      <c r="AN478" s="681"/>
      <c r="AO478" s="84"/>
    </row>
    <row r="479" spans="1:41" ht="15.75" hidden="1">
      <c r="A479" s="5"/>
      <c r="B479" s="13">
        <v>70</v>
      </c>
      <c r="C479" s="343" t="s">
        <v>2087</v>
      </c>
      <c r="D479" s="374" t="s">
        <v>381</v>
      </c>
      <c r="E479" s="379" t="s">
        <v>96</v>
      </c>
      <c r="F479" s="405">
        <v>4</v>
      </c>
      <c r="G479" s="136"/>
      <c r="H479" s="413">
        <v>695</v>
      </c>
      <c r="I479" s="146">
        <f t="shared" si="86"/>
        <v>486.49999999999994</v>
      </c>
      <c r="J479" s="255">
        <f t="shared" si="87"/>
        <v>18.71153846153846</v>
      </c>
      <c r="K479" s="8" t="s">
        <v>3145</v>
      </c>
      <c r="L479" s="655"/>
      <c r="M479" s="656" t="s">
        <v>6557</v>
      </c>
      <c r="N479" s="8" t="s">
        <v>3208</v>
      </c>
      <c r="O479" s="426">
        <v>5.9062499999999997E-2</v>
      </c>
      <c r="P479" s="423">
        <v>1964</v>
      </c>
      <c r="Q479" s="439">
        <v>12200</v>
      </c>
      <c r="R479" s="656" t="s">
        <v>3905</v>
      </c>
      <c r="S479" s="656" t="s">
        <v>1015</v>
      </c>
      <c r="T479" s="448">
        <v>50</v>
      </c>
      <c r="U479" s="548" t="s">
        <v>3908</v>
      </c>
      <c r="V479" s="523" t="s">
        <v>3909</v>
      </c>
      <c r="W479" s="615" t="s">
        <v>6457</v>
      </c>
      <c r="X479" s="169"/>
      <c r="Y479" s="71" t="s">
        <v>1011</v>
      </c>
      <c r="Z479" s="656" t="s">
        <v>6595</v>
      </c>
      <c r="AA479" s="658">
        <f t="shared" si="88"/>
        <v>0</v>
      </c>
      <c r="AB479" s="145">
        <f t="shared" si="89"/>
        <v>0</v>
      </c>
      <c r="AC479" s="257">
        <f t="shared" si="90"/>
        <v>0</v>
      </c>
      <c r="AD479" s="142">
        <f t="shared" si="91"/>
        <v>0</v>
      </c>
      <c r="AE479" s="143">
        <f t="shared" si="92"/>
        <v>0</v>
      </c>
      <c r="AF479" s="144" t="str">
        <f t="shared" si="93"/>
        <v/>
      </c>
      <c r="AG479" s="144">
        <f t="shared" si="94"/>
        <v>0</v>
      </c>
      <c r="AH479" s="144" t="str">
        <f t="shared" si="95"/>
        <v/>
      </c>
      <c r="AI479" s="569">
        <f t="shared" si="96"/>
        <v>0</v>
      </c>
      <c r="AK479" s="688"/>
      <c r="AL479" s="191"/>
      <c r="AM479" s="686"/>
      <c r="AN479" s="686"/>
      <c r="AO479" s="84"/>
    </row>
    <row r="480" spans="1:41" ht="15.75" hidden="1">
      <c r="A480" s="5" t="s">
        <v>6105</v>
      </c>
      <c r="B480" s="13"/>
      <c r="C480" s="348"/>
      <c r="D480" s="382"/>
      <c r="E480" s="380"/>
      <c r="F480" s="401"/>
      <c r="G480" s="8"/>
      <c r="H480" s="413"/>
      <c r="I480" s="410"/>
      <c r="J480" s="565"/>
      <c r="K480" s="346"/>
      <c r="L480" s="655"/>
      <c r="M480" s="656"/>
      <c r="N480" s="417"/>
      <c r="O480" s="346"/>
      <c r="P480" s="423"/>
      <c r="Q480" s="439"/>
      <c r="R480" s="656" t="s">
        <v>1015</v>
      </c>
      <c r="S480" s="656" t="s">
        <v>1015</v>
      </c>
      <c r="T480" s="425"/>
      <c r="U480" s="506"/>
      <c r="V480" s="530"/>
      <c r="W480" s="425"/>
      <c r="X480" s="137"/>
      <c r="Y480" s="71" t="s">
        <v>1015</v>
      </c>
      <c r="Z480" s="656"/>
      <c r="AA480" s="668"/>
      <c r="AB480" s="195"/>
      <c r="AC480" s="142"/>
      <c r="AD480" s="142"/>
      <c r="AE480" s="143"/>
      <c r="AF480" s="144"/>
      <c r="AG480" s="144"/>
      <c r="AH480" s="144"/>
      <c r="AI480" s="569"/>
      <c r="AK480" s="688"/>
      <c r="AL480" s="191"/>
      <c r="AM480" s="686"/>
      <c r="AN480" s="686"/>
      <c r="AO480" s="84"/>
    </row>
    <row r="481" spans="1:41" ht="15.75" hidden="1">
      <c r="A481" s="5"/>
      <c r="B481" s="13"/>
      <c r="C481" s="353" t="s">
        <v>2088</v>
      </c>
      <c r="D481" s="341" t="s">
        <v>2085</v>
      </c>
      <c r="E481" s="379" t="s">
        <v>96</v>
      </c>
      <c r="F481" s="405">
        <v>4</v>
      </c>
      <c r="G481" s="233"/>
      <c r="H481" s="413">
        <v>997</v>
      </c>
      <c r="I481" s="146">
        <f t="shared" si="86"/>
        <v>697.9</v>
      </c>
      <c r="J481" s="255">
        <f t="shared" si="87"/>
        <v>26.842307692307692</v>
      </c>
      <c r="K481" s="8" t="s">
        <v>3145</v>
      </c>
      <c r="L481" s="655"/>
      <c r="M481" s="656" t="s">
        <v>6557</v>
      </c>
      <c r="N481" s="8" t="s">
        <v>10</v>
      </c>
      <c r="O481" s="426">
        <v>5.9062499999999997E-2</v>
      </c>
      <c r="P481" s="423">
        <v>2000</v>
      </c>
      <c r="Q481" s="439">
        <v>25000</v>
      </c>
      <c r="R481" s="656" t="s">
        <v>3902</v>
      </c>
      <c r="S481" s="656" t="s">
        <v>1015</v>
      </c>
      <c r="T481" s="448">
        <v>50</v>
      </c>
      <c r="U481" s="548" t="s">
        <v>5397</v>
      </c>
      <c r="V481" s="507" t="s">
        <v>3903</v>
      </c>
      <c r="W481" s="615" t="s">
        <v>6457</v>
      </c>
      <c r="X481" s="169"/>
      <c r="Y481" s="71" t="s">
        <v>1011</v>
      </c>
      <c r="Z481" s="656" t="s">
        <v>6595</v>
      </c>
      <c r="AA481" s="658">
        <f t="shared" si="88"/>
        <v>0</v>
      </c>
      <c r="AB481" s="145">
        <f t="shared" si="89"/>
        <v>0</v>
      </c>
      <c r="AC481" s="257">
        <f t="shared" si="90"/>
        <v>0</v>
      </c>
      <c r="AD481" s="142">
        <f t="shared" si="91"/>
        <v>0</v>
      </c>
      <c r="AE481" s="143">
        <f t="shared" si="92"/>
        <v>0</v>
      </c>
      <c r="AF481" s="144" t="str">
        <f t="shared" si="93"/>
        <v/>
      </c>
      <c r="AG481" s="144" t="str">
        <f t="shared" si="94"/>
        <v/>
      </c>
      <c r="AH481" s="144">
        <f t="shared" si="95"/>
        <v>0</v>
      </c>
      <c r="AI481" s="569">
        <f t="shared" si="96"/>
        <v>0</v>
      </c>
      <c r="AK481" s="688"/>
      <c r="AL481" s="191"/>
      <c r="AM481" s="686"/>
      <c r="AN481" s="686"/>
      <c r="AO481" s="84"/>
    </row>
    <row r="482" spans="1:41" ht="15.75" hidden="1">
      <c r="A482" s="5"/>
      <c r="B482" s="13">
        <v>70</v>
      </c>
      <c r="C482" s="353" t="s">
        <v>2089</v>
      </c>
      <c r="D482" s="341" t="s">
        <v>2090</v>
      </c>
      <c r="E482" s="379" t="s">
        <v>96</v>
      </c>
      <c r="F482" s="405">
        <v>4</v>
      </c>
      <c r="G482" s="136"/>
      <c r="H482" s="413">
        <v>1013</v>
      </c>
      <c r="I482" s="146">
        <f t="shared" si="86"/>
        <v>709.09999999999991</v>
      </c>
      <c r="J482" s="255">
        <f t="shared" si="87"/>
        <v>27.273076923076921</v>
      </c>
      <c r="K482" s="8" t="s">
        <v>3145</v>
      </c>
      <c r="L482" s="655"/>
      <c r="M482" s="656" t="s">
        <v>1015</v>
      </c>
      <c r="N482" s="8" t="s">
        <v>10</v>
      </c>
      <c r="O482" s="426">
        <v>6.5812499999999996E-2</v>
      </c>
      <c r="P482" s="423">
        <v>1988</v>
      </c>
      <c r="Q482" s="439">
        <v>25000</v>
      </c>
      <c r="R482" s="656" t="s">
        <v>3910</v>
      </c>
      <c r="S482" s="656" t="s">
        <v>1015</v>
      </c>
      <c r="T482" s="448">
        <v>22</v>
      </c>
      <c r="U482" s="548" t="s">
        <v>5398</v>
      </c>
      <c r="V482" s="507" t="s">
        <v>3911</v>
      </c>
      <c r="W482" s="594" t="s">
        <v>6458</v>
      </c>
      <c r="X482" s="169"/>
      <c r="Y482" s="641" t="s">
        <v>1011</v>
      </c>
      <c r="Z482" s="656" t="s">
        <v>6594</v>
      </c>
      <c r="AA482" s="658">
        <f t="shared" si="88"/>
        <v>0</v>
      </c>
      <c r="AB482" s="145">
        <f t="shared" si="89"/>
        <v>0</v>
      </c>
      <c r="AC482" s="257">
        <f t="shared" si="90"/>
        <v>0</v>
      </c>
      <c r="AD482" s="142">
        <f t="shared" si="91"/>
        <v>0</v>
      </c>
      <c r="AE482" s="143">
        <f t="shared" si="92"/>
        <v>0</v>
      </c>
      <c r="AF482" s="144" t="str">
        <f t="shared" si="93"/>
        <v/>
      </c>
      <c r="AG482" s="144" t="str">
        <f t="shared" si="94"/>
        <v/>
      </c>
      <c r="AH482" s="144">
        <f t="shared" si="95"/>
        <v>0</v>
      </c>
      <c r="AI482" s="569">
        <f t="shared" si="96"/>
        <v>0</v>
      </c>
      <c r="AK482" s="688"/>
      <c r="AL482" s="191"/>
      <c r="AM482" s="686"/>
      <c r="AN482" s="686"/>
      <c r="AO482" s="84"/>
    </row>
    <row r="483" spans="1:41" hidden="1">
      <c r="A483" s="573"/>
      <c r="B483" s="13">
        <v>70</v>
      </c>
      <c r="C483" s="343" t="s">
        <v>2091</v>
      </c>
      <c r="D483" s="374" t="s">
        <v>380</v>
      </c>
      <c r="E483" s="379" t="s">
        <v>96</v>
      </c>
      <c r="F483" s="405">
        <v>4</v>
      </c>
      <c r="G483" s="235"/>
      <c r="H483" s="413">
        <v>695</v>
      </c>
      <c r="I483" s="146">
        <f t="shared" si="86"/>
        <v>486.49999999999994</v>
      </c>
      <c r="J483" s="255">
        <f t="shared" si="87"/>
        <v>18.71153846153846</v>
      </c>
      <c r="K483" s="8" t="s">
        <v>3145</v>
      </c>
      <c r="L483" s="655"/>
      <c r="M483" s="656" t="s">
        <v>6557</v>
      </c>
      <c r="N483" s="8" t="s">
        <v>10</v>
      </c>
      <c r="O483" s="426">
        <v>5.9062499999999997E-2</v>
      </c>
      <c r="P483" s="423">
        <v>1964</v>
      </c>
      <c r="Q483" s="439">
        <v>12200</v>
      </c>
      <c r="R483" s="656" t="s">
        <v>3905</v>
      </c>
      <c r="S483" s="656" t="s">
        <v>1015</v>
      </c>
      <c r="T483" s="448">
        <v>50</v>
      </c>
      <c r="U483" s="548" t="s">
        <v>3913</v>
      </c>
      <c r="V483" s="522"/>
      <c r="W483" s="615" t="s">
        <v>6457</v>
      </c>
      <c r="X483" s="169"/>
      <c r="Y483" s="71" t="s">
        <v>6572</v>
      </c>
      <c r="Z483" s="656" t="s">
        <v>6595</v>
      </c>
      <c r="AA483" s="658">
        <f t="shared" si="88"/>
        <v>0</v>
      </c>
      <c r="AB483" s="145">
        <f t="shared" si="89"/>
        <v>0</v>
      </c>
      <c r="AC483" s="257">
        <f t="shared" si="90"/>
        <v>0</v>
      </c>
      <c r="AD483" s="142">
        <f t="shared" si="91"/>
        <v>0</v>
      </c>
      <c r="AE483" s="143">
        <f t="shared" si="92"/>
        <v>0</v>
      </c>
      <c r="AF483" s="144" t="str">
        <f t="shared" si="93"/>
        <v/>
      </c>
      <c r="AG483" s="144" t="str">
        <f t="shared" si="94"/>
        <v/>
      </c>
      <c r="AH483" s="144">
        <f t="shared" si="95"/>
        <v>0</v>
      </c>
      <c r="AI483" s="569">
        <f t="shared" si="96"/>
        <v>0</v>
      </c>
      <c r="AK483" s="688"/>
      <c r="AL483" s="191"/>
      <c r="AM483" s="686"/>
      <c r="AN483" s="686"/>
      <c r="AO483" s="84"/>
    </row>
    <row r="484" spans="1:41" hidden="1">
      <c r="A484" s="573"/>
      <c r="B484" s="13">
        <v>70</v>
      </c>
      <c r="C484" s="343" t="s">
        <v>2092</v>
      </c>
      <c r="D484" s="374" t="s">
        <v>381</v>
      </c>
      <c r="E484" s="379" t="s">
        <v>96</v>
      </c>
      <c r="F484" s="405">
        <v>4</v>
      </c>
      <c r="G484" s="232"/>
      <c r="H484" s="413">
        <v>695</v>
      </c>
      <c r="I484" s="146">
        <f t="shared" si="86"/>
        <v>486.49999999999994</v>
      </c>
      <c r="J484" s="255">
        <f t="shared" si="87"/>
        <v>18.71153846153846</v>
      </c>
      <c r="K484" s="8" t="s">
        <v>3145</v>
      </c>
      <c r="L484" s="655"/>
      <c r="M484" s="656" t="s">
        <v>6557</v>
      </c>
      <c r="N484" s="8" t="s">
        <v>10</v>
      </c>
      <c r="O484" s="426">
        <v>5.9062499999999997E-2</v>
      </c>
      <c r="P484" s="423">
        <v>1964</v>
      </c>
      <c r="Q484" s="439">
        <v>12200</v>
      </c>
      <c r="R484" s="656" t="s">
        <v>3905</v>
      </c>
      <c r="S484" s="656" t="s">
        <v>1015</v>
      </c>
      <c r="T484" s="448">
        <v>50</v>
      </c>
      <c r="U484" s="548" t="s">
        <v>3914</v>
      </c>
      <c r="V484" s="522"/>
      <c r="W484" s="615" t="s">
        <v>6457</v>
      </c>
      <c r="X484" s="169"/>
      <c r="Y484" s="71" t="s">
        <v>6572</v>
      </c>
      <c r="Z484" s="656" t="s">
        <v>6595</v>
      </c>
      <c r="AA484" s="658">
        <f t="shared" si="88"/>
        <v>0</v>
      </c>
      <c r="AB484" s="145">
        <f t="shared" si="89"/>
        <v>0</v>
      </c>
      <c r="AC484" s="257">
        <f t="shared" si="90"/>
        <v>0</v>
      </c>
      <c r="AD484" s="142">
        <f t="shared" si="91"/>
        <v>0</v>
      </c>
      <c r="AE484" s="143">
        <f t="shared" si="92"/>
        <v>0</v>
      </c>
      <c r="AF484" s="144" t="str">
        <f t="shared" si="93"/>
        <v/>
      </c>
      <c r="AG484" s="144" t="str">
        <f t="shared" si="94"/>
        <v/>
      </c>
      <c r="AH484" s="144">
        <f t="shared" si="95"/>
        <v>0</v>
      </c>
      <c r="AI484" s="569">
        <f t="shared" si="96"/>
        <v>0</v>
      </c>
      <c r="AK484" s="688"/>
      <c r="AL484" s="191"/>
      <c r="AM484" s="681"/>
      <c r="AN484" s="681"/>
      <c r="AO484" s="84"/>
    </row>
    <row r="485" spans="1:41" ht="15.75">
      <c r="A485" s="5" t="s">
        <v>6106</v>
      </c>
      <c r="B485" s="13"/>
      <c r="C485" s="348"/>
      <c r="D485" s="382"/>
      <c r="E485" s="380"/>
      <c r="F485" s="401"/>
      <c r="G485" s="136"/>
      <c r="H485" s="413"/>
      <c r="I485" s="410"/>
      <c r="J485" s="565"/>
      <c r="K485" s="346"/>
      <c r="L485" s="655"/>
      <c r="M485" s="656"/>
      <c r="N485" s="417"/>
      <c r="O485" s="346"/>
      <c r="P485" s="423"/>
      <c r="Q485" s="439"/>
      <c r="R485" s="656" t="s">
        <v>1015</v>
      </c>
      <c r="S485" s="656" t="s">
        <v>1015</v>
      </c>
      <c r="T485" s="425"/>
      <c r="U485" s="506"/>
      <c r="V485" s="521"/>
      <c r="W485" s="425"/>
      <c r="X485" s="137"/>
      <c r="Y485" s="71" t="s">
        <v>1015</v>
      </c>
      <c r="Z485" s="656" t="s">
        <v>6592</v>
      </c>
      <c r="AA485" s="668"/>
      <c r="AB485" s="195"/>
      <c r="AC485" s="142"/>
      <c r="AD485" s="142"/>
      <c r="AE485" s="143"/>
      <c r="AF485" s="144"/>
      <c r="AG485" s="144"/>
      <c r="AH485" s="144"/>
      <c r="AI485" s="569"/>
      <c r="AK485" s="688"/>
      <c r="AL485" s="191"/>
      <c r="AM485" s="681"/>
      <c r="AN485" s="681"/>
      <c r="AO485" s="84"/>
    </row>
    <row r="486" spans="1:41" ht="15.75" hidden="1">
      <c r="A486" s="5"/>
      <c r="B486" s="13">
        <v>71</v>
      </c>
      <c r="C486" s="343" t="s">
        <v>2093</v>
      </c>
      <c r="D486" s="378" t="s">
        <v>383</v>
      </c>
      <c r="E486" s="379" t="s">
        <v>335</v>
      </c>
      <c r="F486" s="405">
        <v>6</v>
      </c>
      <c r="G486" s="235"/>
      <c r="H486" s="413">
        <v>828</v>
      </c>
      <c r="I486" s="146">
        <f t="shared" si="86"/>
        <v>579.59999999999991</v>
      </c>
      <c r="J486" s="255">
        <f t="shared" si="87"/>
        <v>22.292307692307688</v>
      </c>
      <c r="K486" s="8" t="s">
        <v>3207</v>
      </c>
      <c r="L486" s="677"/>
      <c r="M486" s="656" t="s">
        <v>6557</v>
      </c>
      <c r="N486" s="8" t="s">
        <v>3208</v>
      </c>
      <c r="O486" s="426">
        <v>5.1568999999999997E-2</v>
      </c>
      <c r="P486" s="423">
        <v>5940</v>
      </c>
      <c r="Q486" s="439">
        <v>26400</v>
      </c>
      <c r="R486" s="656" t="s">
        <v>3915</v>
      </c>
      <c r="S486" s="656" t="s">
        <v>1015</v>
      </c>
      <c r="T486" s="448">
        <v>80</v>
      </c>
      <c r="U486" s="548" t="s">
        <v>3916</v>
      </c>
      <c r="V486" s="523" t="s">
        <v>3917</v>
      </c>
      <c r="W486" s="615" t="s">
        <v>6438</v>
      </c>
      <c r="X486" s="169"/>
      <c r="Y486" s="71" t="s">
        <v>1011</v>
      </c>
      <c r="Z486" s="656" t="s">
        <v>6595</v>
      </c>
      <c r="AA486" s="658">
        <f t="shared" si="88"/>
        <v>0</v>
      </c>
      <c r="AB486" s="145">
        <f t="shared" si="89"/>
        <v>0</v>
      </c>
      <c r="AC486" s="257">
        <f t="shared" si="90"/>
        <v>0</v>
      </c>
      <c r="AD486" s="142">
        <f t="shared" si="91"/>
        <v>0</v>
      </c>
      <c r="AE486" s="143">
        <f t="shared" si="92"/>
        <v>0</v>
      </c>
      <c r="AF486" s="144" t="str">
        <f t="shared" si="93"/>
        <v/>
      </c>
      <c r="AG486" s="144">
        <f t="shared" si="94"/>
        <v>0</v>
      </c>
      <c r="AH486" s="144" t="str">
        <f t="shared" si="95"/>
        <v/>
      </c>
      <c r="AI486" s="569">
        <f t="shared" si="96"/>
        <v>0</v>
      </c>
      <c r="AK486" s="688"/>
      <c r="AL486" s="191"/>
      <c r="AM486" s="681"/>
      <c r="AN486" s="681"/>
      <c r="AO486" s="84"/>
    </row>
    <row r="487" spans="1:41">
      <c r="A487" s="573"/>
      <c r="B487" s="13">
        <v>71</v>
      </c>
      <c r="C487" s="345" t="s">
        <v>2094</v>
      </c>
      <c r="D487" s="345" t="s">
        <v>384</v>
      </c>
      <c r="E487" s="379" t="s">
        <v>335</v>
      </c>
      <c r="F487" s="405">
        <v>6</v>
      </c>
      <c r="G487" s="8"/>
      <c r="H487" s="413">
        <v>690</v>
      </c>
      <c r="I487" s="146">
        <f t="shared" si="86"/>
        <v>482.99999999999994</v>
      </c>
      <c r="J487" s="255">
        <f t="shared" si="87"/>
        <v>18.576923076923073</v>
      </c>
      <c r="K487" s="8" t="s">
        <v>3207</v>
      </c>
      <c r="L487" s="677"/>
      <c r="M487" s="656" t="s">
        <v>6556</v>
      </c>
      <c r="N487" s="8" t="s">
        <v>3208</v>
      </c>
      <c r="O487" s="426">
        <v>5.1568999999999997E-2</v>
      </c>
      <c r="P487" s="423">
        <v>4320</v>
      </c>
      <c r="Q487" s="439">
        <v>24900</v>
      </c>
      <c r="R487" s="656" t="s">
        <v>3918</v>
      </c>
      <c r="S487" s="656" t="s">
        <v>1015</v>
      </c>
      <c r="T487" s="448">
        <v>80</v>
      </c>
      <c r="U487" s="549" t="s">
        <v>5399</v>
      </c>
      <c r="V487" s="529" t="s">
        <v>622</v>
      </c>
      <c r="W487" s="615" t="s">
        <v>6438</v>
      </c>
      <c r="X487" s="169"/>
      <c r="Y487" s="71" t="s">
        <v>1011</v>
      </c>
      <c r="Z487" s="656" t="s">
        <v>6578</v>
      </c>
      <c r="AA487" s="658">
        <f t="shared" si="88"/>
        <v>0</v>
      </c>
      <c r="AB487" s="145">
        <f t="shared" si="89"/>
        <v>0</v>
      </c>
      <c r="AC487" s="257">
        <f t="shared" si="90"/>
        <v>0</v>
      </c>
      <c r="AD487" s="142">
        <f t="shared" si="91"/>
        <v>0</v>
      </c>
      <c r="AE487" s="143">
        <f t="shared" si="92"/>
        <v>0</v>
      </c>
      <c r="AF487" s="144" t="str">
        <f t="shared" si="93"/>
        <v/>
      </c>
      <c r="AG487" s="144">
        <f t="shared" si="94"/>
        <v>0</v>
      </c>
      <c r="AH487" s="144" t="str">
        <f t="shared" si="95"/>
        <v/>
      </c>
      <c r="AI487" s="569">
        <f t="shared" si="96"/>
        <v>0</v>
      </c>
      <c r="AK487" s="688"/>
      <c r="AL487" s="191"/>
      <c r="AM487" s="681"/>
      <c r="AN487" s="681"/>
      <c r="AO487" s="84"/>
    </row>
    <row r="488" spans="1:41">
      <c r="A488" s="573"/>
      <c r="B488" s="13">
        <v>71</v>
      </c>
      <c r="C488" s="345" t="s">
        <v>2095</v>
      </c>
      <c r="D488" s="345" t="s">
        <v>385</v>
      </c>
      <c r="E488" s="379" t="s">
        <v>335</v>
      </c>
      <c r="F488" s="405">
        <v>6</v>
      </c>
      <c r="G488" s="8"/>
      <c r="H488" s="413">
        <v>690</v>
      </c>
      <c r="I488" s="146">
        <f t="shared" si="86"/>
        <v>482.99999999999994</v>
      </c>
      <c r="J488" s="255">
        <f t="shared" si="87"/>
        <v>18.576923076923073</v>
      </c>
      <c r="K488" s="8" t="s">
        <v>3207</v>
      </c>
      <c r="L488" s="677"/>
      <c r="M488" s="656" t="s">
        <v>6556</v>
      </c>
      <c r="N488" s="8" t="s">
        <v>3208</v>
      </c>
      <c r="O488" s="426">
        <v>5.1568999999999997E-2</v>
      </c>
      <c r="P488" s="423">
        <v>4320</v>
      </c>
      <c r="Q488" s="439">
        <v>25300</v>
      </c>
      <c r="R488" s="656" t="s">
        <v>3919</v>
      </c>
      <c r="S488" s="656" t="s">
        <v>1015</v>
      </c>
      <c r="T488" s="448">
        <v>80</v>
      </c>
      <c r="U488" s="549" t="s">
        <v>5400</v>
      </c>
      <c r="V488" s="524" t="s">
        <v>623</v>
      </c>
      <c r="W488" s="615" t="s">
        <v>6438</v>
      </c>
      <c r="X488" s="169"/>
      <c r="Y488" s="71" t="s">
        <v>1011</v>
      </c>
      <c r="Z488" s="656" t="s">
        <v>6578</v>
      </c>
      <c r="AA488" s="658">
        <f t="shared" si="88"/>
        <v>0</v>
      </c>
      <c r="AB488" s="145">
        <f t="shared" si="89"/>
        <v>0</v>
      </c>
      <c r="AC488" s="257">
        <f t="shared" si="90"/>
        <v>0</v>
      </c>
      <c r="AD488" s="142">
        <f t="shared" si="91"/>
        <v>0</v>
      </c>
      <c r="AE488" s="143">
        <f t="shared" si="92"/>
        <v>0</v>
      </c>
      <c r="AF488" s="144" t="str">
        <f t="shared" si="93"/>
        <v/>
      </c>
      <c r="AG488" s="144">
        <f t="shared" si="94"/>
        <v>0</v>
      </c>
      <c r="AH488" s="144" t="str">
        <f t="shared" si="95"/>
        <v/>
      </c>
      <c r="AI488" s="569">
        <f t="shared" si="96"/>
        <v>0</v>
      </c>
      <c r="AK488" s="688"/>
      <c r="AL488" s="191"/>
      <c r="AM488" s="681"/>
      <c r="AN488" s="681"/>
      <c r="AO488" s="84"/>
    </row>
    <row r="489" spans="1:41">
      <c r="A489" s="573"/>
      <c r="B489" s="13">
        <v>71</v>
      </c>
      <c r="C489" s="345" t="s">
        <v>2096</v>
      </c>
      <c r="D489" s="345" t="s">
        <v>386</v>
      </c>
      <c r="E489" s="379" t="s">
        <v>335</v>
      </c>
      <c r="F489" s="405">
        <v>6</v>
      </c>
      <c r="G489" s="232"/>
      <c r="H489" s="413">
        <v>690</v>
      </c>
      <c r="I489" s="146">
        <f t="shared" si="86"/>
        <v>482.99999999999994</v>
      </c>
      <c r="J489" s="255">
        <f t="shared" si="87"/>
        <v>18.576923076923073</v>
      </c>
      <c r="K489" s="8" t="s">
        <v>3207</v>
      </c>
      <c r="L489" s="677"/>
      <c r="M489" s="656" t="s">
        <v>6556</v>
      </c>
      <c r="N489" s="8" t="s">
        <v>3208</v>
      </c>
      <c r="O489" s="426">
        <v>5.1568999999999997E-2</v>
      </c>
      <c r="P489" s="423">
        <v>4320</v>
      </c>
      <c r="Q489" s="439">
        <v>22500</v>
      </c>
      <c r="R489" s="656" t="s">
        <v>3920</v>
      </c>
      <c r="S489" s="656" t="s">
        <v>1015</v>
      </c>
      <c r="T489" s="448">
        <v>80</v>
      </c>
      <c r="U489" s="549" t="s">
        <v>624</v>
      </c>
      <c r="V489" s="522" t="s">
        <v>625</v>
      </c>
      <c r="W489" s="615" t="s">
        <v>6438</v>
      </c>
      <c r="X489" s="169"/>
      <c r="Y489" s="71" t="s">
        <v>1011</v>
      </c>
      <c r="Z489" s="656" t="s">
        <v>6578</v>
      </c>
      <c r="AA489" s="658">
        <f t="shared" si="88"/>
        <v>0</v>
      </c>
      <c r="AB489" s="145">
        <f t="shared" si="89"/>
        <v>0</v>
      </c>
      <c r="AC489" s="257">
        <f t="shared" si="90"/>
        <v>0</v>
      </c>
      <c r="AD489" s="142">
        <f t="shared" si="91"/>
        <v>0</v>
      </c>
      <c r="AE489" s="143">
        <f t="shared" si="92"/>
        <v>0</v>
      </c>
      <c r="AF489" s="144" t="str">
        <f t="shared" si="93"/>
        <v/>
      </c>
      <c r="AG489" s="144">
        <f t="shared" si="94"/>
        <v>0</v>
      </c>
      <c r="AH489" s="144" t="str">
        <f t="shared" si="95"/>
        <v/>
      </c>
      <c r="AI489" s="569">
        <f t="shared" si="96"/>
        <v>0</v>
      </c>
      <c r="AK489" s="688"/>
      <c r="AL489" s="191"/>
      <c r="AM489" s="686"/>
      <c r="AN489" s="686"/>
      <c r="AO489" s="84"/>
    </row>
    <row r="490" spans="1:41" ht="15.75" hidden="1">
      <c r="A490" s="5" t="s">
        <v>6107</v>
      </c>
      <c r="B490" s="13"/>
      <c r="C490" s="348"/>
      <c r="D490" s="382"/>
      <c r="E490" s="380"/>
      <c r="F490" s="401"/>
      <c r="G490" s="136"/>
      <c r="H490" s="413"/>
      <c r="I490" s="410"/>
      <c r="J490" s="565"/>
      <c r="K490" s="346"/>
      <c r="L490" s="655"/>
      <c r="M490" s="656"/>
      <c r="N490" s="417"/>
      <c r="O490" s="346"/>
      <c r="P490" s="423"/>
      <c r="Q490" s="439"/>
      <c r="R490" s="656" t="s">
        <v>1015</v>
      </c>
      <c r="S490" s="656" t="s">
        <v>1015</v>
      </c>
      <c r="T490" s="425"/>
      <c r="U490" s="506"/>
      <c r="V490" s="521"/>
      <c r="W490" s="425"/>
      <c r="X490" s="137"/>
      <c r="Y490" s="71" t="s">
        <v>1015</v>
      </c>
      <c r="Z490" s="656"/>
      <c r="AA490" s="668"/>
      <c r="AB490" s="195"/>
      <c r="AC490" s="142"/>
      <c r="AD490" s="142"/>
      <c r="AE490" s="143"/>
      <c r="AF490" s="144"/>
      <c r="AG490" s="144"/>
      <c r="AH490" s="144"/>
      <c r="AI490" s="569"/>
      <c r="AK490" s="688"/>
      <c r="AL490" s="191"/>
      <c r="AM490" s="686"/>
      <c r="AN490" s="686"/>
      <c r="AO490" s="84"/>
    </row>
    <row r="491" spans="1:41" hidden="1">
      <c r="A491" s="573"/>
      <c r="B491" s="13"/>
      <c r="C491" s="353" t="s">
        <v>2097</v>
      </c>
      <c r="D491" s="341" t="s">
        <v>2098</v>
      </c>
      <c r="E491" s="379" t="s">
        <v>96</v>
      </c>
      <c r="F491" s="405">
        <v>4</v>
      </c>
      <c r="G491" s="235"/>
      <c r="H491" s="413">
        <v>681</v>
      </c>
      <c r="I491" s="146">
        <f t="shared" si="86"/>
        <v>476.7</v>
      </c>
      <c r="J491" s="255">
        <f t="shared" si="87"/>
        <v>18.334615384615383</v>
      </c>
      <c r="K491" s="8" t="s">
        <v>3145</v>
      </c>
      <c r="L491" s="677"/>
      <c r="M491" s="656" t="s">
        <v>6557</v>
      </c>
      <c r="N491" s="8" t="s">
        <v>10</v>
      </c>
      <c r="O491" s="426">
        <v>3.3613999999999998E-2</v>
      </c>
      <c r="P491" s="423">
        <v>2000</v>
      </c>
      <c r="Q491" s="439">
        <v>19500</v>
      </c>
      <c r="R491" s="656" t="s">
        <v>3921</v>
      </c>
      <c r="S491" s="656" t="s">
        <v>1015</v>
      </c>
      <c r="T491" s="448">
        <v>60</v>
      </c>
      <c r="U491" s="548" t="s">
        <v>5401</v>
      </c>
      <c r="V491" s="512" t="s">
        <v>3922</v>
      </c>
      <c r="W491" s="615" t="s">
        <v>6438</v>
      </c>
      <c r="X491" s="169"/>
      <c r="Y491" s="71" t="s">
        <v>1011</v>
      </c>
      <c r="Z491" s="656" t="s">
        <v>6595</v>
      </c>
      <c r="AA491" s="658">
        <f t="shared" si="88"/>
        <v>0</v>
      </c>
      <c r="AB491" s="145">
        <f t="shared" si="89"/>
        <v>0</v>
      </c>
      <c r="AC491" s="257">
        <f t="shared" si="90"/>
        <v>0</v>
      </c>
      <c r="AD491" s="142">
        <f t="shared" si="91"/>
        <v>0</v>
      </c>
      <c r="AE491" s="143">
        <f t="shared" si="92"/>
        <v>0</v>
      </c>
      <c r="AF491" s="144" t="str">
        <f t="shared" si="93"/>
        <v/>
      </c>
      <c r="AG491" s="144" t="str">
        <f t="shared" si="94"/>
        <v/>
      </c>
      <c r="AH491" s="144">
        <f t="shared" si="95"/>
        <v>0</v>
      </c>
      <c r="AI491" s="569">
        <f t="shared" si="96"/>
        <v>0</v>
      </c>
      <c r="AK491" s="688"/>
      <c r="AL491" s="191"/>
      <c r="AM491" s="686"/>
      <c r="AN491" s="686"/>
      <c r="AO491" s="84"/>
    </row>
    <row r="492" spans="1:41" ht="15.75" hidden="1">
      <c r="A492" s="5" t="s">
        <v>6108</v>
      </c>
      <c r="B492" s="13"/>
      <c r="C492" s="348"/>
      <c r="D492" s="382"/>
      <c r="E492" s="380"/>
      <c r="F492" s="401"/>
      <c r="G492" s="232"/>
      <c r="H492" s="413"/>
      <c r="I492" s="410"/>
      <c r="J492" s="565"/>
      <c r="K492" s="346"/>
      <c r="L492" s="655"/>
      <c r="M492" s="656"/>
      <c r="N492" s="417"/>
      <c r="O492" s="346"/>
      <c r="P492" s="423"/>
      <c r="Q492" s="439"/>
      <c r="R492" s="656" t="s">
        <v>1015</v>
      </c>
      <c r="S492" s="656" t="s">
        <v>1015</v>
      </c>
      <c r="T492" s="425"/>
      <c r="U492" s="506"/>
      <c r="V492" s="530"/>
      <c r="W492" s="425"/>
      <c r="X492" s="137"/>
      <c r="Y492" s="71" t="s">
        <v>1015</v>
      </c>
      <c r="Z492" s="656"/>
      <c r="AA492" s="668"/>
      <c r="AB492" s="195"/>
      <c r="AC492" s="142"/>
      <c r="AD492" s="142"/>
      <c r="AE492" s="143"/>
      <c r="AF492" s="144"/>
      <c r="AG492" s="144"/>
      <c r="AH492" s="144"/>
      <c r="AI492" s="569"/>
      <c r="AK492" s="688"/>
      <c r="AL492" s="191"/>
      <c r="AM492" s="686"/>
      <c r="AN492" s="686"/>
      <c r="AO492" s="84"/>
    </row>
    <row r="493" spans="1:41" hidden="1">
      <c r="A493" s="573"/>
      <c r="B493" s="13">
        <v>72</v>
      </c>
      <c r="C493" s="345" t="s">
        <v>2099</v>
      </c>
      <c r="D493" s="345" t="s">
        <v>388</v>
      </c>
      <c r="E493" s="379" t="s">
        <v>100</v>
      </c>
      <c r="F493" s="405">
        <v>2</v>
      </c>
      <c r="G493" s="136"/>
      <c r="H493" s="412">
        <v>1013</v>
      </c>
      <c r="I493" s="146">
        <f t="shared" si="86"/>
        <v>709.09999999999991</v>
      </c>
      <c r="J493" s="255">
        <f t="shared" si="87"/>
        <v>27.273076923076921</v>
      </c>
      <c r="K493" s="8" t="s">
        <v>3207</v>
      </c>
      <c r="L493" s="677"/>
      <c r="M493" s="656" t="s">
        <v>6557</v>
      </c>
      <c r="N493" s="8" t="s">
        <v>3208</v>
      </c>
      <c r="O493" s="426">
        <v>3.2436E-2</v>
      </c>
      <c r="P493" s="423">
        <v>1600</v>
      </c>
      <c r="Q493" s="439">
        <v>10900</v>
      </c>
      <c r="R493" s="656" t="s">
        <v>3923</v>
      </c>
      <c r="S493" s="656" t="s">
        <v>1015</v>
      </c>
      <c r="T493" s="448">
        <v>30</v>
      </c>
      <c r="U493" s="549" t="s">
        <v>5402</v>
      </c>
      <c r="V493" s="512" t="s">
        <v>3924</v>
      </c>
      <c r="W493" s="610" t="s">
        <v>6459</v>
      </c>
      <c r="X493" s="169"/>
      <c r="Y493" s="71" t="s">
        <v>1011</v>
      </c>
      <c r="Z493" s="656" t="s">
        <v>6595</v>
      </c>
      <c r="AA493" s="658">
        <f t="shared" si="88"/>
        <v>0</v>
      </c>
      <c r="AB493" s="145">
        <f t="shared" si="89"/>
        <v>0</v>
      </c>
      <c r="AC493" s="257">
        <f t="shared" si="90"/>
        <v>0</v>
      </c>
      <c r="AD493" s="142">
        <f t="shared" si="91"/>
        <v>0</v>
      </c>
      <c r="AE493" s="143">
        <f t="shared" si="92"/>
        <v>0</v>
      </c>
      <c r="AF493" s="144" t="str">
        <f t="shared" si="93"/>
        <v/>
      </c>
      <c r="AG493" s="144">
        <f t="shared" si="94"/>
        <v>0</v>
      </c>
      <c r="AH493" s="144" t="str">
        <f t="shared" si="95"/>
        <v/>
      </c>
      <c r="AI493" s="569">
        <f t="shared" si="96"/>
        <v>0</v>
      </c>
      <c r="AK493" s="688"/>
      <c r="AL493" s="191"/>
      <c r="AM493" s="686"/>
      <c r="AN493" s="686"/>
      <c r="AO493" s="84"/>
    </row>
    <row r="494" spans="1:41" hidden="1">
      <c r="A494" s="573"/>
      <c r="B494" s="13">
        <v>72</v>
      </c>
      <c r="C494" s="366" t="s">
        <v>2100</v>
      </c>
      <c r="D494" s="345" t="s">
        <v>389</v>
      </c>
      <c r="E494" s="379" t="s">
        <v>100</v>
      </c>
      <c r="F494" s="405">
        <v>2</v>
      </c>
      <c r="G494" s="239"/>
      <c r="H494" s="412">
        <v>1013</v>
      </c>
      <c r="I494" s="146">
        <f t="shared" si="86"/>
        <v>709.09999999999991</v>
      </c>
      <c r="J494" s="255">
        <f t="shared" si="87"/>
        <v>27.273076923076921</v>
      </c>
      <c r="K494" s="8" t="s">
        <v>3207</v>
      </c>
      <c r="L494" s="677"/>
      <c r="M494" s="656" t="s">
        <v>6557</v>
      </c>
      <c r="N494" s="8" t="s">
        <v>3208</v>
      </c>
      <c r="O494" s="426">
        <v>3.2436E-2</v>
      </c>
      <c r="P494" s="423">
        <v>1600</v>
      </c>
      <c r="Q494" s="439">
        <v>10900</v>
      </c>
      <c r="R494" s="656" t="s">
        <v>3923</v>
      </c>
      <c r="S494" s="656" t="s">
        <v>1015</v>
      </c>
      <c r="T494" s="448">
        <v>50</v>
      </c>
      <c r="U494" s="549" t="s">
        <v>626</v>
      </c>
      <c r="V494" s="507" t="s">
        <v>3925</v>
      </c>
      <c r="W494" s="615" t="s">
        <v>6438</v>
      </c>
      <c r="X494" s="169"/>
      <c r="Y494" s="71" t="s">
        <v>1011</v>
      </c>
      <c r="Z494" s="656" t="s">
        <v>6595</v>
      </c>
      <c r="AA494" s="658">
        <f t="shared" si="88"/>
        <v>0</v>
      </c>
      <c r="AB494" s="145">
        <f t="shared" si="89"/>
        <v>0</v>
      </c>
      <c r="AC494" s="257">
        <f t="shared" si="90"/>
        <v>0</v>
      </c>
      <c r="AD494" s="142">
        <f t="shared" si="91"/>
        <v>0</v>
      </c>
      <c r="AE494" s="143">
        <f t="shared" si="92"/>
        <v>0</v>
      </c>
      <c r="AF494" s="144" t="str">
        <f t="shared" si="93"/>
        <v/>
      </c>
      <c r="AG494" s="144">
        <f t="shared" si="94"/>
        <v>0</v>
      </c>
      <c r="AH494" s="144" t="str">
        <f t="shared" si="95"/>
        <v/>
      </c>
      <c r="AI494" s="569">
        <f t="shared" si="96"/>
        <v>0</v>
      </c>
      <c r="AK494" s="688"/>
      <c r="AL494" s="664"/>
      <c r="AM494" s="665"/>
      <c r="AN494" s="664"/>
      <c r="AO494" s="84"/>
    </row>
    <row r="495" spans="1:41" ht="15.75">
      <c r="A495" s="5" t="s">
        <v>6109</v>
      </c>
      <c r="B495" s="13"/>
      <c r="C495" s="348"/>
      <c r="D495" s="382"/>
      <c r="E495" s="380"/>
      <c r="F495" s="401"/>
      <c r="G495" s="136"/>
      <c r="H495" s="413"/>
      <c r="I495" s="410"/>
      <c r="J495" s="565"/>
      <c r="K495" s="346"/>
      <c r="L495" s="655"/>
      <c r="M495" s="656"/>
      <c r="N495" s="417"/>
      <c r="O495" s="346"/>
      <c r="P495" s="423"/>
      <c r="Q495" s="439"/>
      <c r="R495" s="656" t="s">
        <v>1015</v>
      </c>
      <c r="S495" s="656" t="s">
        <v>1015</v>
      </c>
      <c r="T495" s="425"/>
      <c r="U495" s="506"/>
      <c r="V495" s="530"/>
      <c r="W495" s="425"/>
      <c r="X495" s="137"/>
      <c r="Y495" s="71" t="s">
        <v>1015</v>
      </c>
      <c r="Z495" s="656" t="s">
        <v>6592</v>
      </c>
      <c r="AA495" s="668"/>
      <c r="AB495" s="195"/>
      <c r="AC495" s="142"/>
      <c r="AD495" s="142"/>
      <c r="AE495" s="143"/>
      <c r="AF495" s="144"/>
      <c r="AG495" s="144"/>
      <c r="AH495" s="144"/>
      <c r="AI495" s="569"/>
      <c r="AK495" s="688"/>
      <c r="AM495" s="84"/>
      <c r="AO495" s="84"/>
    </row>
    <row r="496" spans="1:41">
      <c r="A496" s="573"/>
      <c r="B496" s="13">
        <v>73</v>
      </c>
      <c r="C496" s="345" t="s">
        <v>2101</v>
      </c>
      <c r="D496" s="345" t="s">
        <v>391</v>
      </c>
      <c r="E496" s="379" t="s">
        <v>318</v>
      </c>
      <c r="F496" s="405">
        <v>3</v>
      </c>
      <c r="G496" s="235"/>
      <c r="H496" s="413">
        <v>1049</v>
      </c>
      <c r="I496" s="146">
        <f t="shared" si="86"/>
        <v>734.3</v>
      </c>
      <c r="J496" s="255">
        <f t="shared" si="87"/>
        <v>28.242307692307691</v>
      </c>
      <c r="K496" s="8" t="s">
        <v>3207</v>
      </c>
      <c r="L496" s="677"/>
      <c r="M496" s="656" t="s">
        <v>6556</v>
      </c>
      <c r="N496" s="8" t="s">
        <v>3208</v>
      </c>
      <c r="O496" s="426">
        <v>3.9815999999999997E-2</v>
      </c>
      <c r="P496" s="423">
        <v>2991</v>
      </c>
      <c r="Q496" s="439">
        <v>17100</v>
      </c>
      <c r="R496" s="656" t="s">
        <v>3919</v>
      </c>
      <c r="S496" s="656" t="s">
        <v>1015</v>
      </c>
      <c r="T496" s="448">
        <v>100</v>
      </c>
      <c r="U496" s="548" t="s">
        <v>627</v>
      </c>
      <c r="V496" s="512" t="s">
        <v>3926</v>
      </c>
      <c r="W496" s="615" t="s">
        <v>6460</v>
      </c>
      <c r="X496" s="169"/>
      <c r="Y496" s="71" t="s">
        <v>1011</v>
      </c>
      <c r="Z496" s="656" t="s">
        <v>6578</v>
      </c>
      <c r="AA496" s="658">
        <f t="shared" si="88"/>
        <v>0</v>
      </c>
      <c r="AB496" s="145">
        <f t="shared" si="89"/>
        <v>0</v>
      </c>
      <c r="AC496" s="257">
        <f t="shared" si="90"/>
        <v>0</v>
      </c>
      <c r="AD496" s="142">
        <f t="shared" si="91"/>
        <v>0</v>
      </c>
      <c r="AE496" s="143">
        <f t="shared" si="92"/>
        <v>0</v>
      </c>
      <c r="AF496" s="144" t="str">
        <f t="shared" si="93"/>
        <v/>
      </c>
      <c r="AG496" s="144">
        <f t="shared" si="94"/>
        <v>0</v>
      </c>
      <c r="AH496" s="144" t="str">
        <f t="shared" si="95"/>
        <v/>
      </c>
      <c r="AI496" s="569">
        <f t="shared" si="96"/>
        <v>0</v>
      </c>
      <c r="AK496" s="688"/>
      <c r="AM496" s="84"/>
      <c r="AO496" s="84"/>
    </row>
    <row r="497" spans="1:41" hidden="1">
      <c r="A497" s="573"/>
      <c r="B497" s="13">
        <v>73</v>
      </c>
      <c r="C497" s="345" t="s">
        <v>2102</v>
      </c>
      <c r="D497" s="345" t="s">
        <v>392</v>
      </c>
      <c r="E497" s="379" t="s">
        <v>318</v>
      </c>
      <c r="F497" s="405">
        <v>3</v>
      </c>
      <c r="G497" s="8"/>
      <c r="H497" s="413">
        <v>1049</v>
      </c>
      <c r="I497" s="146">
        <f t="shared" si="86"/>
        <v>734.3</v>
      </c>
      <c r="J497" s="255">
        <f t="shared" si="87"/>
        <v>28.242307692307691</v>
      </c>
      <c r="K497" s="8" t="s">
        <v>3207</v>
      </c>
      <c r="L497" s="677"/>
      <c r="M497" s="656" t="s">
        <v>6557</v>
      </c>
      <c r="N497" s="8" t="s">
        <v>3208</v>
      </c>
      <c r="O497" s="426">
        <v>3.9815999999999997E-2</v>
      </c>
      <c r="P497" s="423">
        <v>2991</v>
      </c>
      <c r="Q497" s="439">
        <v>17100</v>
      </c>
      <c r="R497" s="656" t="s">
        <v>3927</v>
      </c>
      <c r="S497" s="656" t="s">
        <v>1015</v>
      </c>
      <c r="T497" s="448">
        <v>80</v>
      </c>
      <c r="U497" s="548" t="s">
        <v>3928</v>
      </c>
      <c r="V497" s="512" t="s">
        <v>3929</v>
      </c>
      <c r="W497" s="610" t="s">
        <v>6461</v>
      </c>
      <c r="X497" s="169"/>
      <c r="Y497" s="71" t="s">
        <v>1011</v>
      </c>
      <c r="Z497" s="656" t="s">
        <v>6595</v>
      </c>
      <c r="AA497" s="658">
        <f t="shared" si="88"/>
        <v>0</v>
      </c>
      <c r="AB497" s="145">
        <f t="shared" si="89"/>
        <v>0</v>
      </c>
      <c r="AC497" s="257">
        <f t="shared" si="90"/>
        <v>0</v>
      </c>
      <c r="AD497" s="142">
        <f t="shared" si="91"/>
        <v>0</v>
      </c>
      <c r="AE497" s="143">
        <f t="shared" si="92"/>
        <v>0</v>
      </c>
      <c r="AF497" s="144" t="str">
        <f t="shared" si="93"/>
        <v/>
      </c>
      <c r="AG497" s="144">
        <f t="shared" si="94"/>
        <v>0</v>
      </c>
      <c r="AH497" s="144" t="str">
        <f t="shared" si="95"/>
        <v/>
      </c>
      <c r="AI497" s="569">
        <f t="shared" si="96"/>
        <v>0</v>
      </c>
      <c r="AK497" s="688"/>
      <c r="AM497" s="84"/>
      <c r="AO497" s="84"/>
    </row>
    <row r="498" spans="1:41">
      <c r="A498" s="573"/>
      <c r="B498" s="13">
        <v>73</v>
      </c>
      <c r="C498" s="345" t="s">
        <v>2103</v>
      </c>
      <c r="D498" s="345" t="s">
        <v>393</v>
      </c>
      <c r="E498" s="379" t="s">
        <v>318</v>
      </c>
      <c r="F498" s="405">
        <v>3</v>
      </c>
      <c r="G498" s="8"/>
      <c r="H498" s="413">
        <v>1049</v>
      </c>
      <c r="I498" s="146">
        <f t="shared" si="86"/>
        <v>734.3</v>
      </c>
      <c r="J498" s="255">
        <f t="shared" si="87"/>
        <v>28.242307692307691</v>
      </c>
      <c r="K498" s="8" t="s">
        <v>3207</v>
      </c>
      <c r="L498" s="677"/>
      <c r="M498" s="656" t="s">
        <v>6556</v>
      </c>
      <c r="N498" s="8" t="s">
        <v>3208</v>
      </c>
      <c r="O498" s="426">
        <v>3.9815999999999997E-2</v>
      </c>
      <c r="P498" s="423">
        <v>2991</v>
      </c>
      <c r="Q498" s="439">
        <v>17100</v>
      </c>
      <c r="R498" s="656" t="s">
        <v>3919</v>
      </c>
      <c r="S498" s="656" t="s">
        <v>1015</v>
      </c>
      <c r="T498" s="448">
        <v>80</v>
      </c>
      <c r="U498" s="549" t="s">
        <v>5403</v>
      </c>
      <c r="V498" s="512" t="s">
        <v>3930</v>
      </c>
      <c r="W498" s="615" t="s">
        <v>6460</v>
      </c>
      <c r="X498" s="169"/>
      <c r="Y498" s="71" t="s">
        <v>1011</v>
      </c>
      <c r="Z498" s="656" t="s">
        <v>6578</v>
      </c>
      <c r="AA498" s="658">
        <f t="shared" si="88"/>
        <v>0</v>
      </c>
      <c r="AB498" s="145">
        <f t="shared" si="89"/>
        <v>0</v>
      </c>
      <c r="AC498" s="257">
        <f t="shared" si="90"/>
        <v>0</v>
      </c>
      <c r="AD498" s="142">
        <f t="shared" si="91"/>
        <v>0</v>
      </c>
      <c r="AE498" s="143">
        <f t="shared" si="92"/>
        <v>0</v>
      </c>
      <c r="AF498" s="144" t="str">
        <f t="shared" si="93"/>
        <v/>
      </c>
      <c r="AG498" s="144">
        <f t="shared" si="94"/>
        <v>0</v>
      </c>
      <c r="AH498" s="144" t="str">
        <f t="shared" si="95"/>
        <v/>
      </c>
      <c r="AI498" s="569">
        <f t="shared" si="96"/>
        <v>0</v>
      </c>
      <c r="AK498" s="688"/>
      <c r="AM498" s="84"/>
      <c r="AO498" s="84"/>
    </row>
    <row r="499" spans="1:41">
      <c r="A499" s="573"/>
      <c r="B499" s="13">
        <v>73</v>
      </c>
      <c r="C499" s="345" t="s">
        <v>2104</v>
      </c>
      <c r="D499" s="345" t="s">
        <v>394</v>
      </c>
      <c r="E499" s="379" t="s">
        <v>318</v>
      </c>
      <c r="F499" s="405">
        <v>3</v>
      </c>
      <c r="G499" s="8"/>
      <c r="H499" s="413">
        <v>1049</v>
      </c>
      <c r="I499" s="146">
        <f t="shared" si="86"/>
        <v>734.3</v>
      </c>
      <c r="J499" s="255">
        <f t="shared" si="87"/>
        <v>28.242307692307691</v>
      </c>
      <c r="K499" s="8" t="s">
        <v>3207</v>
      </c>
      <c r="L499" s="677"/>
      <c r="M499" s="656" t="s">
        <v>6556</v>
      </c>
      <c r="N499" s="8" t="s">
        <v>3208</v>
      </c>
      <c r="O499" s="426">
        <v>3.9815999999999997E-2</v>
      </c>
      <c r="P499" s="423">
        <v>2991</v>
      </c>
      <c r="Q499" s="439">
        <v>17100</v>
      </c>
      <c r="R499" s="656" t="s">
        <v>3919</v>
      </c>
      <c r="S499" s="656" t="s">
        <v>1015</v>
      </c>
      <c r="T499" s="448">
        <v>100</v>
      </c>
      <c r="U499" s="548" t="s">
        <v>628</v>
      </c>
      <c r="V499" s="519" t="s">
        <v>629</v>
      </c>
      <c r="W499" s="615" t="s">
        <v>6460</v>
      </c>
      <c r="X499" s="169"/>
      <c r="Y499" s="71" t="s">
        <v>1011</v>
      </c>
      <c r="Z499" s="656" t="s">
        <v>6578</v>
      </c>
      <c r="AA499" s="658">
        <f t="shared" si="88"/>
        <v>0</v>
      </c>
      <c r="AB499" s="145">
        <f t="shared" si="89"/>
        <v>0</v>
      </c>
      <c r="AC499" s="257">
        <f t="shared" si="90"/>
        <v>0</v>
      </c>
      <c r="AD499" s="142">
        <f t="shared" si="91"/>
        <v>0</v>
      </c>
      <c r="AE499" s="143">
        <f t="shared" si="92"/>
        <v>0</v>
      </c>
      <c r="AF499" s="144" t="str">
        <f t="shared" si="93"/>
        <v/>
      </c>
      <c r="AG499" s="144">
        <f t="shared" si="94"/>
        <v>0</v>
      </c>
      <c r="AH499" s="144" t="str">
        <f t="shared" si="95"/>
        <v/>
      </c>
      <c r="AI499" s="569">
        <f t="shared" si="96"/>
        <v>0</v>
      </c>
      <c r="AK499" s="688"/>
      <c r="AM499" s="84"/>
      <c r="AO499" s="84"/>
    </row>
    <row r="500" spans="1:41" ht="15.75" hidden="1">
      <c r="A500" s="5" t="s">
        <v>6110</v>
      </c>
      <c r="B500" s="13"/>
      <c r="C500" s="348"/>
      <c r="D500" s="382"/>
      <c r="E500" s="380"/>
      <c r="F500" s="401"/>
      <c r="G500" s="232"/>
      <c r="H500" s="413"/>
      <c r="I500" s="410"/>
      <c r="J500" s="565"/>
      <c r="K500" s="346"/>
      <c r="L500" s="655"/>
      <c r="M500" s="656"/>
      <c r="N500" s="417"/>
      <c r="O500" s="346"/>
      <c r="P500" s="423"/>
      <c r="Q500" s="439"/>
      <c r="R500" s="656" t="s">
        <v>1015</v>
      </c>
      <c r="S500" s="656" t="s">
        <v>1015</v>
      </c>
      <c r="T500" s="425"/>
      <c r="U500" s="506"/>
      <c r="V500" s="530"/>
      <c r="W500" s="425"/>
      <c r="X500" s="137"/>
      <c r="Y500" s="71" t="s">
        <v>1015</v>
      </c>
      <c r="Z500" s="656"/>
      <c r="AA500" s="668"/>
      <c r="AB500" s="195"/>
      <c r="AC500" s="142"/>
      <c r="AD500" s="142"/>
      <c r="AE500" s="143"/>
      <c r="AF500" s="144"/>
      <c r="AG500" s="144"/>
      <c r="AH500" s="144"/>
      <c r="AI500" s="569"/>
      <c r="AK500" s="665"/>
      <c r="AL500" s="191"/>
      <c r="AM500" s="686"/>
      <c r="AN500" s="687"/>
      <c r="AO500" s="84"/>
    </row>
    <row r="501" spans="1:41" hidden="1">
      <c r="A501" s="573"/>
      <c r="B501" s="13">
        <v>74</v>
      </c>
      <c r="C501" s="341" t="s">
        <v>2105</v>
      </c>
      <c r="D501" s="341" t="s">
        <v>396</v>
      </c>
      <c r="E501" s="379" t="s">
        <v>100</v>
      </c>
      <c r="F501" s="405">
        <v>2</v>
      </c>
      <c r="G501" s="136"/>
      <c r="H501" s="412">
        <v>1280</v>
      </c>
      <c r="I501" s="146">
        <f t="shared" si="86"/>
        <v>896</v>
      </c>
      <c r="J501" s="255">
        <f t="shared" si="87"/>
        <v>34.46153846153846</v>
      </c>
      <c r="K501" s="8" t="s">
        <v>3207</v>
      </c>
      <c r="L501" s="677"/>
      <c r="M501" s="656" t="s">
        <v>6557</v>
      </c>
      <c r="N501" s="8" t="s">
        <v>3208</v>
      </c>
      <c r="O501" s="426">
        <v>4.7987999999999996E-2</v>
      </c>
      <c r="P501" s="423">
        <v>1998</v>
      </c>
      <c r="Q501" s="439">
        <v>13500</v>
      </c>
      <c r="R501" s="656" t="s">
        <v>3931</v>
      </c>
      <c r="S501" s="656" t="s">
        <v>1015</v>
      </c>
      <c r="T501" s="448">
        <v>70</v>
      </c>
      <c r="U501" s="549" t="s">
        <v>630</v>
      </c>
      <c r="V501" s="524" t="s">
        <v>631</v>
      </c>
      <c r="W501" s="610" t="s">
        <v>6462</v>
      </c>
      <c r="X501" s="169"/>
      <c r="Y501" s="71" t="s">
        <v>6572</v>
      </c>
      <c r="Z501" s="656" t="s">
        <v>6595</v>
      </c>
      <c r="AA501" s="658">
        <f t="shared" si="88"/>
        <v>0</v>
      </c>
      <c r="AB501" s="145">
        <f t="shared" si="89"/>
        <v>0</v>
      </c>
      <c r="AC501" s="257">
        <f t="shared" si="90"/>
        <v>0</v>
      </c>
      <c r="AD501" s="142">
        <f t="shared" si="91"/>
        <v>0</v>
      </c>
      <c r="AE501" s="143">
        <f t="shared" si="92"/>
        <v>0</v>
      </c>
      <c r="AF501" s="144" t="str">
        <f t="shared" si="93"/>
        <v/>
      </c>
      <c r="AG501" s="144">
        <f t="shared" si="94"/>
        <v>0</v>
      </c>
      <c r="AH501" s="144" t="str">
        <f t="shared" si="95"/>
        <v/>
      </c>
      <c r="AI501" s="569">
        <f t="shared" si="96"/>
        <v>0</v>
      </c>
      <c r="AK501" s="688"/>
      <c r="AL501" s="191"/>
      <c r="AM501" s="659"/>
      <c r="AN501" s="681"/>
      <c r="AO501" s="84"/>
    </row>
    <row r="502" spans="1:41" hidden="1">
      <c r="A502" s="573"/>
      <c r="B502" s="13">
        <v>74</v>
      </c>
      <c r="C502" s="341" t="s">
        <v>2106</v>
      </c>
      <c r="D502" s="341" t="s">
        <v>397</v>
      </c>
      <c r="E502" s="379" t="s">
        <v>100</v>
      </c>
      <c r="F502" s="405">
        <v>2</v>
      </c>
      <c r="G502" s="235"/>
      <c r="H502" s="412">
        <v>1280</v>
      </c>
      <c r="I502" s="146">
        <f t="shared" si="86"/>
        <v>896</v>
      </c>
      <c r="J502" s="255">
        <f t="shared" si="87"/>
        <v>34.46153846153846</v>
      </c>
      <c r="K502" s="8" t="s">
        <v>3207</v>
      </c>
      <c r="L502" s="677"/>
      <c r="M502" s="656" t="s">
        <v>6557</v>
      </c>
      <c r="N502" s="8" t="s">
        <v>3208</v>
      </c>
      <c r="O502" s="426">
        <v>4.7987999999999996E-2</v>
      </c>
      <c r="P502" s="423">
        <v>1998</v>
      </c>
      <c r="Q502" s="439">
        <v>13500</v>
      </c>
      <c r="R502" s="657" t="s">
        <v>3932</v>
      </c>
      <c r="S502" s="656" t="s">
        <v>1015</v>
      </c>
      <c r="T502" s="448">
        <v>70</v>
      </c>
      <c r="U502" s="549" t="s">
        <v>632</v>
      </c>
      <c r="V502" s="512" t="s">
        <v>3933</v>
      </c>
      <c r="W502" s="610" t="s">
        <v>6462</v>
      </c>
      <c r="X502" s="169"/>
      <c r="Y502" s="71" t="s">
        <v>1011</v>
      </c>
      <c r="Z502" s="656" t="s">
        <v>6595</v>
      </c>
      <c r="AA502" s="658">
        <f t="shared" si="88"/>
        <v>0</v>
      </c>
      <c r="AB502" s="145">
        <f t="shared" si="89"/>
        <v>0</v>
      </c>
      <c r="AC502" s="257">
        <f t="shared" si="90"/>
        <v>0</v>
      </c>
      <c r="AD502" s="142">
        <f t="shared" si="91"/>
        <v>0</v>
      </c>
      <c r="AE502" s="143">
        <f t="shared" si="92"/>
        <v>0</v>
      </c>
      <c r="AF502" s="144" t="str">
        <f t="shared" si="93"/>
        <v/>
      </c>
      <c r="AG502" s="144">
        <f t="shared" si="94"/>
        <v>0</v>
      </c>
      <c r="AH502" s="144" t="str">
        <f t="shared" si="95"/>
        <v/>
      </c>
      <c r="AI502" s="569">
        <f t="shared" si="96"/>
        <v>0</v>
      </c>
      <c r="AK502" s="688"/>
      <c r="AL502" s="191"/>
      <c r="AM502" s="659"/>
      <c r="AN502" s="681"/>
      <c r="AO502" s="84"/>
    </row>
    <row r="503" spans="1:41" ht="15.75" hidden="1">
      <c r="A503" s="5" t="s">
        <v>6111</v>
      </c>
      <c r="B503" s="13"/>
      <c r="C503" s="348"/>
      <c r="D503" s="382"/>
      <c r="E503" s="380"/>
      <c r="F503" s="401"/>
      <c r="G503" s="136"/>
      <c r="H503" s="413"/>
      <c r="I503" s="410"/>
      <c r="J503" s="565"/>
      <c r="K503" s="346"/>
      <c r="L503" s="655"/>
      <c r="M503" s="656"/>
      <c r="N503" s="417"/>
      <c r="O503" s="346"/>
      <c r="P503" s="423"/>
      <c r="Q503" s="439"/>
      <c r="R503" s="656" t="s">
        <v>1015</v>
      </c>
      <c r="S503" s="656" t="s">
        <v>1015</v>
      </c>
      <c r="T503" s="425"/>
      <c r="U503" s="506"/>
      <c r="V503" s="530"/>
      <c r="W503" s="425"/>
      <c r="X503" s="137"/>
      <c r="Y503" s="71" t="s">
        <v>1015</v>
      </c>
      <c r="Z503" s="656"/>
      <c r="AA503" s="668"/>
      <c r="AB503" s="195"/>
      <c r="AC503" s="142"/>
      <c r="AD503" s="142"/>
      <c r="AE503" s="143"/>
      <c r="AF503" s="144"/>
      <c r="AG503" s="144"/>
      <c r="AH503" s="144"/>
      <c r="AI503" s="569"/>
      <c r="AK503" s="665"/>
      <c r="AL503" s="191"/>
      <c r="AM503" s="659"/>
      <c r="AN503" s="681"/>
      <c r="AO503" s="84"/>
    </row>
    <row r="504" spans="1:41" ht="15.75" hidden="1">
      <c r="A504" s="5"/>
      <c r="B504" s="13"/>
      <c r="C504" s="353" t="s">
        <v>2107</v>
      </c>
      <c r="D504" s="364" t="s">
        <v>2108</v>
      </c>
      <c r="E504" s="379" t="s">
        <v>100</v>
      </c>
      <c r="F504" s="405">
        <v>2</v>
      </c>
      <c r="G504" s="8"/>
      <c r="H504" s="413">
        <v>1529</v>
      </c>
      <c r="I504" s="146">
        <f t="shared" si="86"/>
        <v>1070.3</v>
      </c>
      <c r="J504" s="255">
        <f t="shared" si="87"/>
        <v>41.16538461538461</v>
      </c>
      <c r="K504" s="8" t="s">
        <v>3207</v>
      </c>
      <c r="L504" s="655"/>
      <c r="M504" s="656" t="s">
        <v>6557</v>
      </c>
      <c r="N504" s="8" t="s">
        <v>3208</v>
      </c>
      <c r="O504" s="426">
        <v>4.9979999999999997E-2</v>
      </c>
      <c r="P504" s="423">
        <v>1990</v>
      </c>
      <c r="Q504" s="439">
        <v>15500</v>
      </c>
      <c r="R504" s="656" t="s">
        <v>3934</v>
      </c>
      <c r="S504" s="656" t="s">
        <v>1015</v>
      </c>
      <c r="T504" s="448">
        <v>25</v>
      </c>
      <c r="U504" s="548" t="s">
        <v>5404</v>
      </c>
      <c r="V504" s="546" t="s">
        <v>3935</v>
      </c>
      <c r="W504" s="607" t="s">
        <v>6463</v>
      </c>
      <c r="X504" s="169"/>
      <c r="Y504" s="71" t="s">
        <v>1011</v>
      </c>
      <c r="Z504" s="656" t="s">
        <v>6595</v>
      </c>
      <c r="AA504" s="658">
        <f t="shared" si="88"/>
        <v>0</v>
      </c>
      <c r="AB504" s="145">
        <f t="shared" si="89"/>
        <v>0</v>
      </c>
      <c r="AC504" s="257">
        <f t="shared" si="90"/>
        <v>0</v>
      </c>
      <c r="AD504" s="142">
        <f t="shared" si="91"/>
        <v>0</v>
      </c>
      <c r="AE504" s="143">
        <f t="shared" si="92"/>
        <v>0</v>
      </c>
      <c r="AF504" s="144" t="str">
        <f t="shared" si="93"/>
        <v/>
      </c>
      <c r="AG504" s="144">
        <f t="shared" si="94"/>
        <v>0</v>
      </c>
      <c r="AH504" s="144" t="str">
        <f t="shared" si="95"/>
        <v/>
      </c>
      <c r="AI504" s="569">
        <f t="shared" si="96"/>
        <v>0</v>
      </c>
      <c r="AK504" s="665"/>
      <c r="AL504" s="191"/>
      <c r="AM504" s="659"/>
      <c r="AN504" s="681"/>
      <c r="AO504" s="84"/>
    </row>
    <row r="505" spans="1:41" hidden="1">
      <c r="A505" s="573"/>
      <c r="B505" s="13"/>
      <c r="C505" s="341" t="s">
        <v>2109</v>
      </c>
      <c r="D505" s="341" t="s">
        <v>399</v>
      </c>
      <c r="E505" s="379" t="s">
        <v>100</v>
      </c>
      <c r="F505" s="405">
        <v>2</v>
      </c>
      <c r="G505" s="8"/>
      <c r="H505" s="413">
        <v>1484</v>
      </c>
      <c r="I505" s="146">
        <f t="shared" si="86"/>
        <v>1038.8</v>
      </c>
      <c r="J505" s="255">
        <f t="shared" si="87"/>
        <v>39.95384615384615</v>
      </c>
      <c r="K505" s="8" t="s">
        <v>3207</v>
      </c>
      <c r="L505" s="677"/>
      <c r="M505" s="656" t="s">
        <v>1015</v>
      </c>
      <c r="N505" s="8" t="s">
        <v>3208</v>
      </c>
      <c r="O505" s="426">
        <v>4.9979999999999997E-2</v>
      </c>
      <c r="P505" s="423">
        <v>1998</v>
      </c>
      <c r="Q505" s="439">
        <v>15500</v>
      </c>
      <c r="R505" s="656" t="s">
        <v>3937</v>
      </c>
      <c r="S505" s="656" t="s">
        <v>1015</v>
      </c>
      <c r="T505" s="448">
        <v>45</v>
      </c>
      <c r="U505" s="549" t="s">
        <v>633</v>
      </c>
      <c r="V505" s="519" t="s">
        <v>3938</v>
      </c>
      <c r="W505" s="615" t="s">
        <v>6457</v>
      </c>
      <c r="X505" s="169"/>
      <c r="Y505" s="71" t="s">
        <v>1012</v>
      </c>
      <c r="Z505" s="656" t="s">
        <v>6600</v>
      </c>
      <c r="AA505" s="658">
        <f t="shared" si="88"/>
        <v>0</v>
      </c>
      <c r="AB505" s="145">
        <f t="shared" si="89"/>
        <v>0</v>
      </c>
      <c r="AC505" s="257">
        <f t="shared" si="90"/>
        <v>0</v>
      </c>
      <c r="AD505" s="142">
        <f t="shared" si="91"/>
        <v>0</v>
      </c>
      <c r="AE505" s="143">
        <f t="shared" si="92"/>
        <v>0</v>
      </c>
      <c r="AF505" s="144" t="str">
        <f t="shared" si="93"/>
        <v/>
      </c>
      <c r="AG505" s="144">
        <f t="shared" si="94"/>
        <v>0</v>
      </c>
      <c r="AH505" s="144" t="str">
        <f t="shared" si="95"/>
        <v/>
      </c>
      <c r="AI505" s="569">
        <f t="shared" si="96"/>
        <v>0</v>
      </c>
      <c r="AK505" s="18"/>
      <c r="AL505" s="191"/>
      <c r="AM505" s="659"/>
      <c r="AN505" s="659"/>
      <c r="AO505" s="84"/>
    </row>
    <row r="506" spans="1:41" ht="15.75" hidden="1">
      <c r="A506" s="5" t="s">
        <v>6112</v>
      </c>
      <c r="B506" s="13"/>
      <c r="C506" s="348"/>
      <c r="D506" s="382"/>
      <c r="E506" s="380"/>
      <c r="F506" s="401"/>
      <c r="G506" s="232"/>
      <c r="H506" s="413"/>
      <c r="I506" s="410"/>
      <c r="J506" s="565"/>
      <c r="K506" s="346"/>
      <c r="L506" s="655"/>
      <c r="M506" s="656"/>
      <c r="N506" s="417"/>
      <c r="O506" s="346"/>
      <c r="P506" s="423"/>
      <c r="Q506" s="439"/>
      <c r="R506" s="656" t="s">
        <v>1015</v>
      </c>
      <c r="S506" s="656" t="s">
        <v>1015</v>
      </c>
      <c r="T506" s="425"/>
      <c r="U506" s="506"/>
      <c r="V506" s="521"/>
      <c r="W506" s="425"/>
      <c r="X506" s="137"/>
      <c r="Y506" s="71" t="s">
        <v>1015</v>
      </c>
      <c r="Z506" s="656"/>
      <c r="AA506" s="668"/>
      <c r="AB506" s="195"/>
      <c r="AC506" s="142"/>
      <c r="AD506" s="142"/>
      <c r="AE506" s="143"/>
      <c r="AF506" s="144"/>
      <c r="AG506" s="144"/>
      <c r="AH506" s="144"/>
      <c r="AI506" s="569"/>
      <c r="AK506" s="665"/>
      <c r="AL506" s="191"/>
      <c r="AM506" s="680"/>
      <c r="AN506" s="680"/>
      <c r="AO506" s="84"/>
    </row>
    <row r="507" spans="1:41" hidden="1">
      <c r="A507" s="573"/>
      <c r="B507" s="13"/>
      <c r="C507" s="353" t="s">
        <v>2110</v>
      </c>
      <c r="D507" s="341" t="s">
        <v>2111</v>
      </c>
      <c r="E507" s="379" t="s">
        <v>100</v>
      </c>
      <c r="F507" s="405">
        <v>2</v>
      </c>
      <c r="G507" s="136"/>
      <c r="H507" s="413">
        <v>1363</v>
      </c>
      <c r="I507" s="146">
        <f t="shared" si="86"/>
        <v>954.09999999999991</v>
      </c>
      <c r="J507" s="255">
        <f t="shared" si="87"/>
        <v>36.696153846153841</v>
      </c>
      <c r="K507" s="8" t="s">
        <v>3207</v>
      </c>
      <c r="L507" s="677"/>
      <c r="M507" s="656" t="s">
        <v>6557</v>
      </c>
      <c r="N507" s="8" t="s">
        <v>3208</v>
      </c>
      <c r="O507" s="426">
        <v>3.3613999999999998E-2</v>
      </c>
      <c r="P507" s="423">
        <v>2000</v>
      </c>
      <c r="Q507" s="439">
        <v>19500</v>
      </c>
      <c r="R507" s="656" t="s">
        <v>3939</v>
      </c>
      <c r="S507" s="656" t="s">
        <v>1015</v>
      </c>
      <c r="T507" s="448">
        <v>120</v>
      </c>
      <c r="U507" s="548" t="s">
        <v>5405</v>
      </c>
      <c r="V507" s="512" t="s">
        <v>3940</v>
      </c>
      <c r="W507" s="615" t="s">
        <v>6464</v>
      </c>
      <c r="X507" s="169"/>
      <c r="Y507" s="641" t="s">
        <v>1011</v>
      </c>
      <c r="Z507" s="656" t="s">
        <v>6595</v>
      </c>
      <c r="AA507" s="658">
        <f t="shared" si="88"/>
        <v>0</v>
      </c>
      <c r="AB507" s="145">
        <f t="shared" si="89"/>
        <v>0</v>
      </c>
      <c r="AC507" s="257">
        <f t="shared" si="90"/>
        <v>0</v>
      </c>
      <c r="AD507" s="142">
        <f t="shared" si="91"/>
        <v>0</v>
      </c>
      <c r="AE507" s="143">
        <f t="shared" si="92"/>
        <v>0</v>
      </c>
      <c r="AF507" s="144" t="str">
        <f t="shared" si="93"/>
        <v/>
      </c>
      <c r="AG507" s="144">
        <f t="shared" si="94"/>
        <v>0</v>
      </c>
      <c r="AH507" s="144" t="str">
        <f t="shared" si="95"/>
        <v/>
      </c>
      <c r="AI507" s="569">
        <f t="shared" si="96"/>
        <v>0</v>
      </c>
      <c r="AK507" s="673"/>
      <c r="AL507" s="191"/>
      <c r="AM507" s="659"/>
      <c r="AN507" s="681"/>
      <c r="AO507" s="84"/>
    </row>
    <row r="508" spans="1:41" ht="15.75">
      <c r="A508" s="5" t="s">
        <v>6113</v>
      </c>
      <c r="B508" s="13"/>
      <c r="C508" s="348"/>
      <c r="D508" s="341"/>
      <c r="E508" s="379"/>
      <c r="F508" s="401"/>
      <c r="G508" s="235"/>
      <c r="H508" s="413"/>
      <c r="I508" s="410"/>
      <c r="J508" s="565"/>
      <c r="K508" s="346"/>
      <c r="L508" s="655"/>
      <c r="M508" s="656"/>
      <c r="N508" s="346"/>
      <c r="O508" s="346"/>
      <c r="P508" s="423"/>
      <c r="Q508" s="439"/>
      <c r="R508" s="656" t="s">
        <v>1015</v>
      </c>
      <c r="S508" s="656" t="s">
        <v>1015</v>
      </c>
      <c r="T508" s="425"/>
      <c r="U508" s="506"/>
      <c r="V508" s="521"/>
      <c r="W508" s="425"/>
      <c r="X508" s="137"/>
      <c r="Y508" s="71" t="s">
        <v>1015</v>
      </c>
      <c r="Z508" s="656" t="s">
        <v>6592</v>
      </c>
      <c r="AA508" s="668"/>
      <c r="AB508" s="195"/>
      <c r="AC508" s="142"/>
      <c r="AD508" s="142"/>
      <c r="AE508" s="143"/>
      <c r="AF508" s="144"/>
      <c r="AG508" s="144"/>
      <c r="AH508" s="144"/>
      <c r="AI508" s="569"/>
      <c r="AK508" s="673"/>
      <c r="AL508" s="191"/>
      <c r="AM508" s="659"/>
      <c r="AN508" s="681"/>
      <c r="AO508" s="84"/>
    </row>
    <row r="509" spans="1:41" hidden="1">
      <c r="A509" s="573"/>
      <c r="B509" s="13"/>
      <c r="C509" s="366" t="s">
        <v>2112</v>
      </c>
      <c r="D509" s="341" t="s">
        <v>2113</v>
      </c>
      <c r="E509" s="379" t="s">
        <v>335</v>
      </c>
      <c r="F509" s="402">
        <v>6</v>
      </c>
      <c r="G509" s="136"/>
      <c r="H509" s="413">
        <v>800</v>
      </c>
      <c r="I509" s="146">
        <f t="shared" si="86"/>
        <v>560</v>
      </c>
      <c r="J509" s="255">
        <f t="shared" si="87"/>
        <v>21.53846153846154</v>
      </c>
      <c r="K509" s="8" t="s">
        <v>3145</v>
      </c>
      <c r="L509" s="655"/>
      <c r="M509" s="656" t="s">
        <v>6557</v>
      </c>
      <c r="N509" s="8" t="s">
        <v>10</v>
      </c>
      <c r="O509" s="426">
        <v>5.3932499999999994E-2</v>
      </c>
      <c r="P509" s="423">
        <v>2988</v>
      </c>
      <c r="Q509" s="402">
        <v>21000</v>
      </c>
      <c r="R509" s="656" t="s">
        <v>3950</v>
      </c>
      <c r="S509" s="656" t="s">
        <v>1015</v>
      </c>
      <c r="T509" s="448">
        <v>45</v>
      </c>
      <c r="U509" s="548" t="s">
        <v>5406</v>
      </c>
      <c r="V509" s="514" t="s">
        <v>3941</v>
      </c>
      <c r="W509" s="607" t="s">
        <v>6440</v>
      </c>
      <c r="X509" s="169"/>
      <c r="Y509" s="71" t="s">
        <v>1011</v>
      </c>
      <c r="Z509" s="656" t="s">
        <v>6595</v>
      </c>
      <c r="AA509" s="658">
        <f t="shared" si="88"/>
        <v>0</v>
      </c>
      <c r="AB509" s="145">
        <f t="shared" si="89"/>
        <v>0</v>
      </c>
      <c r="AC509" s="257">
        <f t="shared" si="90"/>
        <v>0</v>
      </c>
      <c r="AD509" s="142">
        <f t="shared" si="91"/>
        <v>0</v>
      </c>
      <c r="AE509" s="143">
        <f t="shared" si="92"/>
        <v>0</v>
      </c>
      <c r="AF509" s="144" t="str">
        <f t="shared" si="93"/>
        <v/>
      </c>
      <c r="AG509" s="144" t="str">
        <f t="shared" si="94"/>
        <v/>
      </c>
      <c r="AH509" s="144">
        <f t="shared" si="95"/>
        <v>0</v>
      </c>
      <c r="AI509" s="569">
        <f t="shared" si="96"/>
        <v>0</v>
      </c>
      <c r="AK509" s="673"/>
      <c r="AL509" s="191"/>
      <c r="AM509" s="659"/>
      <c r="AN509" s="681"/>
      <c r="AO509" s="84"/>
    </row>
    <row r="510" spans="1:41" hidden="1">
      <c r="A510" s="573"/>
      <c r="B510" s="13"/>
      <c r="C510" s="366" t="s">
        <v>2114</v>
      </c>
      <c r="D510" s="341" t="s">
        <v>2113</v>
      </c>
      <c r="E510" s="379" t="s">
        <v>335</v>
      </c>
      <c r="F510" s="402">
        <v>6</v>
      </c>
      <c r="G510" s="8"/>
      <c r="H510" s="413">
        <v>800</v>
      </c>
      <c r="I510" s="146">
        <f t="shared" si="86"/>
        <v>560</v>
      </c>
      <c r="J510" s="255">
        <f t="shared" si="87"/>
        <v>21.53846153846154</v>
      </c>
      <c r="K510" s="8" t="s">
        <v>3145</v>
      </c>
      <c r="L510" s="655"/>
      <c r="M510" s="656" t="s">
        <v>6557</v>
      </c>
      <c r="N510" s="8" t="s">
        <v>10</v>
      </c>
      <c r="O510" s="426">
        <v>5.3932499999999994E-2</v>
      </c>
      <c r="P510" s="423">
        <v>2988</v>
      </c>
      <c r="Q510" s="402">
        <v>21000</v>
      </c>
      <c r="R510" s="656" t="s">
        <v>5229</v>
      </c>
      <c r="S510" s="656" t="s">
        <v>1015</v>
      </c>
      <c r="T510" s="448">
        <v>45</v>
      </c>
      <c r="U510" s="548" t="s">
        <v>5407</v>
      </c>
      <c r="V510" s="514" t="s">
        <v>3941</v>
      </c>
      <c r="W510" s="607" t="s">
        <v>6440</v>
      </c>
      <c r="X510" s="169"/>
      <c r="Y510" s="71" t="s">
        <v>6572</v>
      </c>
      <c r="Z510" s="656" t="s">
        <v>6595</v>
      </c>
      <c r="AA510" s="658">
        <f t="shared" si="88"/>
        <v>0</v>
      </c>
      <c r="AB510" s="145">
        <f t="shared" si="89"/>
        <v>0</v>
      </c>
      <c r="AC510" s="257">
        <f t="shared" si="90"/>
        <v>0</v>
      </c>
      <c r="AD510" s="142">
        <f t="shared" si="91"/>
        <v>0</v>
      </c>
      <c r="AE510" s="143">
        <f t="shared" si="92"/>
        <v>0</v>
      </c>
      <c r="AF510" s="144" t="str">
        <f t="shared" si="93"/>
        <v/>
      </c>
      <c r="AG510" s="144" t="str">
        <f t="shared" si="94"/>
        <v/>
      </c>
      <c r="AH510" s="144">
        <f t="shared" si="95"/>
        <v>0</v>
      </c>
      <c r="AI510" s="569">
        <f t="shared" si="96"/>
        <v>0</v>
      </c>
      <c r="AK510" s="673"/>
      <c r="AL510" s="191"/>
      <c r="AM510" s="659"/>
      <c r="AN510" s="662"/>
      <c r="AO510" s="84"/>
    </row>
    <row r="511" spans="1:41">
      <c r="A511" s="573"/>
      <c r="B511" s="13">
        <v>75</v>
      </c>
      <c r="C511" s="345" t="s">
        <v>2115</v>
      </c>
      <c r="D511" s="345" t="s">
        <v>401</v>
      </c>
      <c r="E511" s="379" t="s">
        <v>97</v>
      </c>
      <c r="F511" s="402">
        <v>1</v>
      </c>
      <c r="G511" s="8"/>
      <c r="H511" s="413">
        <v>1132</v>
      </c>
      <c r="I511" s="146">
        <f t="shared" si="86"/>
        <v>792.4</v>
      </c>
      <c r="J511" s="255">
        <f t="shared" si="87"/>
        <v>30.476923076923075</v>
      </c>
      <c r="K511" s="8" t="s">
        <v>3145</v>
      </c>
      <c r="L511" s="655"/>
      <c r="M511" s="656" t="s">
        <v>6556</v>
      </c>
      <c r="N511" s="8" t="s">
        <v>10</v>
      </c>
      <c r="O511" s="426">
        <v>1.2937624999999999E-2</v>
      </c>
      <c r="P511" s="423">
        <v>996</v>
      </c>
      <c r="Q511" s="402">
        <v>6350</v>
      </c>
      <c r="R511" s="656" t="s">
        <v>3942</v>
      </c>
      <c r="S511" s="656" t="s">
        <v>1015</v>
      </c>
      <c r="T511" s="448">
        <v>120</v>
      </c>
      <c r="U511" s="548" t="s">
        <v>634</v>
      </c>
      <c r="V511" s="523" t="s">
        <v>3943</v>
      </c>
      <c r="W511" s="615" t="s">
        <v>6465</v>
      </c>
      <c r="X511" s="169"/>
      <c r="Y511" s="71" t="s">
        <v>6572</v>
      </c>
      <c r="Z511" s="656" t="s">
        <v>6578</v>
      </c>
      <c r="AA511" s="658">
        <f t="shared" si="88"/>
        <v>0</v>
      </c>
      <c r="AB511" s="145">
        <f t="shared" si="89"/>
        <v>0</v>
      </c>
      <c r="AC511" s="257">
        <f t="shared" si="90"/>
        <v>0</v>
      </c>
      <c r="AD511" s="142">
        <f t="shared" si="91"/>
        <v>0</v>
      </c>
      <c r="AE511" s="143">
        <f t="shared" si="92"/>
        <v>0</v>
      </c>
      <c r="AF511" s="144" t="str">
        <f t="shared" si="93"/>
        <v/>
      </c>
      <c r="AG511" s="144" t="str">
        <f t="shared" si="94"/>
        <v/>
      </c>
      <c r="AH511" s="144">
        <f t="shared" si="95"/>
        <v>0</v>
      </c>
      <c r="AI511" s="569">
        <f t="shared" si="96"/>
        <v>0</v>
      </c>
      <c r="AK511" s="673"/>
      <c r="AL511" s="191"/>
      <c r="AM511" s="659"/>
      <c r="AN511" s="662"/>
      <c r="AO511" s="84"/>
    </row>
    <row r="512" spans="1:41" ht="15.75" hidden="1">
      <c r="A512" s="5"/>
      <c r="B512" s="13">
        <v>75</v>
      </c>
      <c r="C512" s="343" t="s">
        <v>2116</v>
      </c>
      <c r="D512" s="378" t="s">
        <v>402</v>
      </c>
      <c r="E512" s="379" t="s">
        <v>97</v>
      </c>
      <c r="F512" s="402">
        <v>1</v>
      </c>
      <c r="G512" s="8"/>
      <c r="H512" s="413">
        <v>1630</v>
      </c>
      <c r="I512" s="146">
        <f t="shared" si="86"/>
        <v>1141</v>
      </c>
      <c r="J512" s="255">
        <f t="shared" si="87"/>
        <v>43.884615384615387</v>
      </c>
      <c r="K512" s="8" t="s">
        <v>3145</v>
      </c>
      <c r="L512" s="655"/>
      <c r="M512" s="656" t="s">
        <v>6557</v>
      </c>
      <c r="N512" s="8" t="s">
        <v>10</v>
      </c>
      <c r="O512" s="426">
        <v>2.8262499999999999E-2</v>
      </c>
      <c r="P512" s="423">
        <v>980</v>
      </c>
      <c r="Q512" s="402">
        <v>8000</v>
      </c>
      <c r="R512" s="656" t="s">
        <v>3944</v>
      </c>
      <c r="S512" s="656" t="s">
        <v>1015</v>
      </c>
      <c r="T512" s="448">
        <v>100</v>
      </c>
      <c r="U512" s="548" t="s">
        <v>3945</v>
      </c>
      <c r="V512" s="515"/>
      <c r="W512" s="615" t="s">
        <v>6466</v>
      </c>
      <c r="X512" s="169"/>
      <c r="Y512" s="71" t="s">
        <v>6572</v>
      </c>
      <c r="Z512" s="656" t="s">
        <v>6595</v>
      </c>
      <c r="AA512" s="658">
        <f t="shared" si="88"/>
        <v>0</v>
      </c>
      <c r="AB512" s="145">
        <f t="shared" si="89"/>
        <v>0</v>
      </c>
      <c r="AC512" s="257">
        <f t="shared" si="90"/>
        <v>0</v>
      </c>
      <c r="AD512" s="142">
        <f t="shared" si="91"/>
        <v>0</v>
      </c>
      <c r="AE512" s="143">
        <f t="shared" si="92"/>
        <v>0</v>
      </c>
      <c r="AF512" s="144" t="str">
        <f t="shared" si="93"/>
        <v/>
      </c>
      <c r="AG512" s="144" t="str">
        <f t="shared" si="94"/>
        <v/>
      </c>
      <c r="AH512" s="144">
        <f t="shared" si="95"/>
        <v>0</v>
      </c>
      <c r="AI512" s="569">
        <f t="shared" si="96"/>
        <v>0</v>
      </c>
      <c r="AK512" s="673"/>
      <c r="AL512" s="191"/>
      <c r="AM512" s="659"/>
      <c r="AN512" s="662"/>
      <c r="AO512" s="84"/>
    </row>
    <row r="513" spans="1:41">
      <c r="A513" s="573"/>
      <c r="B513" s="13">
        <v>75</v>
      </c>
      <c r="C513" s="345" t="s">
        <v>2117</v>
      </c>
      <c r="D513" s="345" t="s">
        <v>403</v>
      </c>
      <c r="E513" s="379" t="s">
        <v>97</v>
      </c>
      <c r="F513" s="402">
        <v>1</v>
      </c>
      <c r="G513" s="232"/>
      <c r="H513" s="413">
        <v>1656</v>
      </c>
      <c r="I513" s="146">
        <f t="shared" si="86"/>
        <v>1159.1999999999998</v>
      </c>
      <c r="J513" s="255">
        <f t="shared" si="87"/>
        <v>44.584615384615375</v>
      </c>
      <c r="K513" s="8" t="s">
        <v>3145</v>
      </c>
      <c r="L513" s="655"/>
      <c r="M513" s="656" t="s">
        <v>6556</v>
      </c>
      <c r="N513" s="8" t="s">
        <v>10</v>
      </c>
      <c r="O513" s="426">
        <v>1.9328499999999998E-2</v>
      </c>
      <c r="P513" s="423">
        <v>1494</v>
      </c>
      <c r="Q513" s="402">
        <v>9580</v>
      </c>
      <c r="R513" s="656" t="s">
        <v>3946</v>
      </c>
      <c r="S513" s="656" t="s">
        <v>1015</v>
      </c>
      <c r="T513" s="448">
        <v>180</v>
      </c>
      <c r="U513" s="548" t="s">
        <v>635</v>
      </c>
      <c r="V513" s="522" t="s">
        <v>636</v>
      </c>
      <c r="W513" s="615" t="s">
        <v>6467</v>
      </c>
      <c r="X513" s="169"/>
      <c r="Y513" s="71" t="s">
        <v>6572</v>
      </c>
      <c r="Z513" s="656" t="s">
        <v>6578</v>
      </c>
      <c r="AA513" s="658">
        <f t="shared" si="88"/>
        <v>0</v>
      </c>
      <c r="AB513" s="145">
        <f t="shared" si="89"/>
        <v>0</v>
      </c>
      <c r="AC513" s="257">
        <f t="shared" si="90"/>
        <v>0</v>
      </c>
      <c r="AD513" s="142">
        <f t="shared" si="91"/>
        <v>0</v>
      </c>
      <c r="AE513" s="143">
        <f t="shared" si="92"/>
        <v>0</v>
      </c>
      <c r="AF513" s="144" t="str">
        <f t="shared" si="93"/>
        <v/>
      </c>
      <c r="AG513" s="144" t="str">
        <f t="shared" si="94"/>
        <v/>
      </c>
      <c r="AH513" s="144">
        <f t="shared" si="95"/>
        <v>0</v>
      </c>
      <c r="AI513" s="569">
        <f t="shared" si="96"/>
        <v>0</v>
      </c>
      <c r="AK513" s="673"/>
      <c r="AL513" s="191"/>
      <c r="AM513" s="659"/>
      <c r="AN513" s="662"/>
      <c r="AO513" s="84"/>
    </row>
    <row r="514" spans="1:41" hidden="1">
      <c r="A514" s="573"/>
      <c r="B514" s="13"/>
      <c r="C514" s="353" t="s">
        <v>2118</v>
      </c>
      <c r="D514" s="341" t="s">
        <v>2119</v>
      </c>
      <c r="E514" s="379" t="s">
        <v>97</v>
      </c>
      <c r="F514" s="402">
        <v>1</v>
      </c>
      <c r="G514" s="136"/>
      <c r="H514" s="413">
        <v>2586</v>
      </c>
      <c r="I514" s="146">
        <f t="shared" si="86"/>
        <v>1810.1999999999998</v>
      </c>
      <c r="J514" s="255">
        <f t="shared" si="87"/>
        <v>69.623076923076923</v>
      </c>
      <c r="K514" s="8" t="s">
        <v>3145</v>
      </c>
      <c r="L514" s="655"/>
      <c r="M514" s="656" t="s">
        <v>6557</v>
      </c>
      <c r="N514" s="8" t="s">
        <v>10</v>
      </c>
      <c r="O514" s="426">
        <v>2.3104E-2</v>
      </c>
      <c r="P514" s="423">
        <v>1996</v>
      </c>
      <c r="Q514" s="439">
        <v>11000</v>
      </c>
      <c r="R514" s="656" t="s">
        <v>3960</v>
      </c>
      <c r="S514" s="656" t="s">
        <v>1015</v>
      </c>
      <c r="T514" s="448">
        <v>160</v>
      </c>
      <c r="U514" s="548" t="s">
        <v>5408</v>
      </c>
      <c r="V514" s="507" t="s">
        <v>3947</v>
      </c>
      <c r="W514" s="615" t="s">
        <v>6453</v>
      </c>
      <c r="X514" s="169"/>
      <c r="Y514" s="71" t="s">
        <v>1011</v>
      </c>
      <c r="Z514" s="656" t="s">
        <v>6595</v>
      </c>
      <c r="AA514" s="658">
        <f t="shared" si="88"/>
        <v>0</v>
      </c>
      <c r="AB514" s="145">
        <f t="shared" si="89"/>
        <v>0</v>
      </c>
      <c r="AC514" s="257">
        <f t="shared" si="90"/>
        <v>0</v>
      </c>
      <c r="AD514" s="142">
        <f t="shared" si="91"/>
        <v>0</v>
      </c>
      <c r="AE514" s="143">
        <f t="shared" si="92"/>
        <v>0</v>
      </c>
      <c r="AF514" s="144" t="str">
        <f t="shared" si="93"/>
        <v/>
      </c>
      <c r="AG514" s="144" t="str">
        <f t="shared" si="94"/>
        <v/>
      </c>
      <c r="AH514" s="144">
        <f t="shared" si="95"/>
        <v>0</v>
      </c>
      <c r="AI514" s="569">
        <f t="shared" si="96"/>
        <v>0</v>
      </c>
      <c r="AK514" s="673"/>
      <c r="AL514" s="191"/>
      <c r="AM514" s="659"/>
      <c r="AN514" s="662"/>
      <c r="AO514" s="84"/>
    </row>
    <row r="515" spans="1:41">
      <c r="A515" s="573"/>
      <c r="B515" s="13">
        <v>75</v>
      </c>
      <c r="C515" s="345" t="s">
        <v>2120</v>
      </c>
      <c r="D515" s="345" t="s">
        <v>404</v>
      </c>
      <c r="E515" s="379" t="s">
        <v>97</v>
      </c>
      <c r="F515" s="402">
        <v>1</v>
      </c>
      <c r="G515" s="235"/>
      <c r="H515" s="413">
        <v>2113</v>
      </c>
      <c r="I515" s="146">
        <f t="shared" si="86"/>
        <v>1479.1</v>
      </c>
      <c r="J515" s="255">
        <f t="shared" si="87"/>
        <v>56.888461538461534</v>
      </c>
      <c r="K515" s="8" t="s">
        <v>3145</v>
      </c>
      <c r="L515" s="655"/>
      <c r="M515" s="656" t="s">
        <v>6556</v>
      </c>
      <c r="N515" s="8" t="s">
        <v>10</v>
      </c>
      <c r="O515" s="426">
        <v>2.0663999999999998E-2</v>
      </c>
      <c r="P515" s="423">
        <v>1992</v>
      </c>
      <c r="Q515" s="402">
        <v>12000</v>
      </c>
      <c r="R515" s="656" t="s">
        <v>3948</v>
      </c>
      <c r="S515" s="656" t="s">
        <v>1015</v>
      </c>
      <c r="T515" s="448">
        <v>240</v>
      </c>
      <c r="U515" s="548" t="s">
        <v>637</v>
      </c>
      <c r="V515" s="536"/>
      <c r="W515" s="615" t="s">
        <v>6468</v>
      </c>
      <c r="X515" s="169"/>
      <c r="Y515" s="71" t="s">
        <v>6572</v>
      </c>
      <c r="Z515" s="656" t="s">
        <v>6578</v>
      </c>
      <c r="AA515" s="658">
        <f t="shared" si="88"/>
        <v>0</v>
      </c>
      <c r="AB515" s="145">
        <f t="shared" si="89"/>
        <v>0</v>
      </c>
      <c r="AC515" s="257">
        <f t="shared" si="90"/>
        <v>0</v>
      </c>
      <c r="AD515" s="142">
        <f t="shared" si="91"/>
        <v>0</v>
      </c>
      <c r="AE515" s="143">
        <f t="shared" si="92"/>
        <v>0</v>
      </c>
      <c r="AF515" s="144" t="str">
        <f t="shared" si="93"/>
        <v/>
      </c>
      <c r="AG515" s="144" t="str">
        <f t="shared" si="94"/>
        <v/>
      </c>
      <c r="AH515" s="144">
        <f t="shared" si="95"/>
        <v>0</v>
      </c>
      <c r="AI515" s="569">
        <f t="shared" si="96"/>
        <v>0</v>
      </c>
      <c r="AK515" s="673"/>
      <c r="AL515" s="191"/>
      <c r="AM515" s="659"/>
      <c r="AN515" s="662"/>
      <c r="AO515" s="84"/>
    </row>
    <row r="516" spans="1:41" hidden="1">
      <c r="A516" s="573"/>
      <c r="B516" s="13">
        <v>75</v>
      </c>
      <c r="C516" s="343" t="s">
        <v>2121</v>
      </c>
      <c r="D516" s="378" t="s">
        <v>405</v>
      </c>
      <c r="E516" s="379" t="s">
        <v>97</v>
      </c>
      <c r="F516" s="402">
        <v>1</v>
      </c>
      <c r="G516" s="136"/>
      <c r="H516" s="413">
        <v>3248</v>
      </c>
      <c r="I516" s="146">
        <f t="shared" si="86"/>
        <v>2273.6</v>
      </c>
      <c r="J516" s="255">
        <f t="shared" si="87"/>
        <v>87.446153846153848</v>
      </c>
      <c r="K516" s="8" t="s">
        <v>3145</v>
      </c>
      <c r="L516" s="663"/>
      <c r="M516" s="656" t="s">
        <v>6557</v>
      </c>
      <c r="N516" s="8" t="s">
        <v>10</v>
      </c>
      <c r="O516" s="426">
        <v>5.5107499999999997E-2</v>
      </c>
      <c r="P516" s="423">
        <v>1960</v>
      </c>
      <c r="Q516" s="402">
        <v>15000</v>
      </c>
      <c r="R516" s="656" t="s">
        <v>3944</v>
      </c>
      <c r="S516" s="656" t="s">
        <v>1015</v>
      </c>
      <c r="T516" s="448">
        <v>200</v>
      </c>
      <c r="U516" s="548" t="s">
        <v>3949</v>
      </c>
      <c r="V516" s="515"/>
      <c r="W516" s="615" t="s">
        <v>6466</v>
      </c>
      <c r="X516" s="169"/>
      <c r="Y516" s="71" t="s">
        <v>6572</v>
      </c>
      <c r="Z516" s="656" t="s">
        <v>6595</v>
      </c>
      <c r="AA516" s="658">
        <f t="shared" si="88"/>
        <v>0</v>
      </c>
      <c r="AB516" s="145">
        <f t="shared" si="89"/>
        <v>0</v>
      </c>
      <c r="AC516" s="257">
        <f t="shared" si="90"/>
        <v>0</v>
      </c>
      <c r="AD516" s="142">
        <f t="shared" si="91"/>
        <v>0</v>
      </c>
      <c r="AE516" s="143">
        <f t="shared" si="92"/>
        <v>0</v>
      </c>
      <c r="AF516" s="144" t="str">
        <f t="shared" si="93"/>
        <v/>
      </c>
      <c r="AG516" s="144" t="str">
        <f t="shared" si="94"/>
        <v/>
      </c>
      <c r="AH516" s="144">
        <f t="shared" si="95"/>
        <v>0</v>
      </c>
      <c r="AI516" s="569">
        <f t="shared" si="96"/>
        <v>0</v>
      </c>
      <c r="AK516" s="673"/>
      <c r="AL516" s="191"/>
      <c r="AM516" s="659"/>
      <c r="AN516" s="662"/>
      <c r="AO516" s="84"/>
    </row>
    <row r="517" spans="1:41" ht="15.75" hidden="1">
      <c r="A517" s="5" t="s">
        <v>6114</v>
      </c>
      <c r="B517" s="13"/>
      <c r="C517" s="348"/>
      <c r="D517" s="341"/>
      <c r="E517" s="379"/>
      <c r="F517" s="401"/>
      <c r="G517" s="8"/>
      <c r="H517" s="413"/>
      <c r="I517" s="410"/>
      <c r="J517" s="565"/>
      <c r="K517" s="346"/>
      <c r="L517" s="655"/>
      <c r="M517" s="656"/>
      <c r="N517" s="346"/>
      <c r="O517" s="346"/>
      <c r="P517" s="423"/>
      <c r="Q517" s="439"/>
      <c r="R517" s="656" t="s">
        <v>1015</v>
      </c>
      <c r="S517" s="656" t="s">
        <v>1015</v>
      </c>
      <c r="T517" s="425"/>
      <c r="U517" s="506"/>
      <c r="V517" s="530"/>
      <c r="W517" s="425"/>
      <c r="X517" s="137"/>
      <c r="Y517" s="71" t="s">
        <v>1015</v>
      </c>
      <c r="Z517" s="656"/>
      <c r="AA517" s="668"/>
      <c r="AB517" s="195"/>
      <c r="AC517" s="142"/>
      <c r="AD517" s="142"/>
      <c r="AE517" s="143"/>
      <c r="AF517" s="144"/>
      <c r="AG517" s="144"/>
      <c r="AH517" s="144"/>
      <c r="AI517" s="569"/>
      <c r="AK517" s="673"/>
      <c r="AL517" s="191"/>
      <c r="AM517" s="659"/>
      <c r="AN517" s="662"/>
      <c r="AO517" s="84"/>
    </row>
    <row r="518" spans="1:41" hidden="1">
      <c r="A518" s="573"/>
      <c r="B518" s="13">
        <v>211</v>
      </c>
      <c r="C518" s="366" t="s">
        <v>2122</v>
      </c>
      <c r="D518" s="341" t="s">
        <v>2113</v>
      </c>
      <c r="E518" s="379" t="s">
        <v>335</v>
      </c>
      <c r="F518" s="402">
        <v>6</v>
      </c>
      <c r="G518" s="8"/>
      <c r="H518" s="413">
        <v>671</v>
      </c>
      <c r="I518" s="146">
        <f t="shared" si="86"/>
        <v>469.7</v>
      </c>
      <c r="J518" s="255">
        <f t="shared" si="87"/>
        <v>18.065384615384616</v>
      </c>
      <c r="K518" s="8" t="s">
        <v>3145</v>
      </c>
      <c r="L518" s="655"/>
      <c r="M518" s="656" t="s">
        <v>6557</v>
      </c>
      <c r="N518" s="8" t="s">
        <v>3208</v>
      </c>
      <c r="O518" s="426">
        <v>4.2900000000000001E-2</v>
      </c>
      <c r="P518" s="423">
        <v>2976</v>
      </c>
      <c r="Q518" s="402">
        <v>19500</v>
      </c>
      <c r="R518" s="656" t="s">
        <v>3950</v>
      </c>
      <c r="S518" s="656" t="s">
        <v>1015</v>
      </c>
      <c r="T518" s="448">
        <v>45</v>
      </c>
      <c r="U518" s="548" t="s">
        <v>5409</v>
      </c>
      <c r="V518" s="540" t="s">
        <v>3941</v>
      </c>
      <c r="W518" s="607" t="s">
        <v>6440</v>
      </c>
      <c r="X518" s="169"/>
      <c r="Y518" s="71" t="s">
        <v>1011</v>
      </c>
      <c r="Z518" s="656" t="s">
        <v>6595</v>
      </c>
      <c r="AA518" s="658">
        <f t="shared" si="88"/>
        <v>0</v>
      </c>
      <c r="AB518" s="145">
        <f t="shared" si="89"/>
        <v>0</v>
      </c>
      <c r="AC518" s="257">
        <f t="shared" si="90"/>
        <v>0</v>
      </c>
      <c r="AD518" s="142">
        <f t="shared" si="91"/>
        <v>0</v>
      </c>
      <c r="AE518" s="143">
        <f t="shared" si="92"/>
        <v>0</v>
      </c>
      <c r="AF518" s="144" t="str">
        <f t="shared" si="93"/>
        <v/>
      </c>
      <c r="AG518" s="144">
        <f t="shared" si="94"/>
        <v>0</v>
      </c>
      <c r="AH518" s="144" t="str">
        <f t="shared" si="95"/>
        <v/>
      </c>
      <c r="AI518" s="569">
        <f t="shared" si="96"/>
        <v>0</v>
      </c>
      <c r="AK518" s="665"/>
      <c r="AL518" s="191"/>
      <c r="AM518" s="659"/>
      <c r="AN518" s="662"/>
      <c r="AO518" s="84"/>
    </row>
    <row r="519" spans="1:41" hidden="1">
      <c r="A519" s="573"/>
      <c r="B519" s="13">
        <v>211</v>
      </c>
      <c r="C519" s="345" t="s">
        <v>2123</v>
      </c>
      <c r="D519" s="345" t="s">
        <v>401</v>
      </c>
      <c r="E519" s="379" t="s">
        <v>97</v>
      </c>
      <c r="F519" s="402">
        <v>1</v>
      </c>
      <c r="G519" s="8"/>
      <c r="H519" s="413">
        <v>1132</v>
      </c>
      <c r="I519" s="146">
        <f t="shared" si="86"/>
        <v>792.4</v>
      </c>
      <c r="J519" s="255">
        <f t="shared" si="87"/>
        <v>30.476923076923075</v>
      </c>
      <c r="K519" s="8" t="s">
        <v>3145</v>
      </c>
      <c r="L519" s="655"/>
      <c r="M519" s="656" t="s">
        <v>6557</v>
      </c>
      <c r="N519" s="8" t="s">
        <v>3208</v>
      </c>
      <c r="O519" s="426">
        <v>1.2937624999999999E-2</v>
      </c>
      <c r="P519" s="423">
        <v>996</v>
      </c>
      <c r="Q519" s="402">
        <v>6350</v>
      </c>
      <c r="R519" s="656" t="s">
        <v>3951</v>
      </c>
      <c r="S519" s="656" t="s">
        <v>1015</v>
      </c>
      <c r="T519" s="448">
        <v>120</v>
      </c>
      <c r="U519" s="548" t="s">
        <v>3952</v>
      </c>
      <c r="V519" s="522" t="s">
        <v>3953</v>
      </c>
      <c r="W519" s="615" t="s">
        <v>6465</v>
      </c>
      <c r="X519" s="169"/>
      <c r="Y519" s="71" t="s">
        <v>6572</v>
      </c>
      <c r="Z519" s="656" t="s">
        <v>6595</v>
      </c>
      <c r="AA519" s="658">
        <f t="shared" si="88"/>
        <v>0</v>
      </c>
      <c r="AB519" s="145">
        <f t="shared" si="89"/>
        <v>0</v>
      </c>
      <c r="AC519" s="257">
        <f t="shared" si="90"/>
        <v>0</v>
      </c>
      <c r="AD519" s="142">
        <f t="shared" si="91"/>
        <v>0</v>
      </c>
      <c r="AE519" s="143">
        <f t="shared" si="92"/>
        <v>0</v>
      </c>
      <c r="AF519" s="144" t="str">
        <f t="shared" si="93"/>
        <v/>
      </c>
      <c r="AG519" s="144">
        <f t="shared" si="94"/>
        <v>0</v>
      </c>
      <c r="AH519" s="144" t="str">
        <f t="shared" si="95"/>
        <v/>
      </c>
      <c r="AI519" s="569">
        <f t="shared" si="96"/>
        <v>0</v>
      </c>
      <c r="AK519" s="673"/>
      <c r="AL519" s="191"/>
      <c r="AM519" s="659"/>
      <c r="AN519" s="662"/>
      <c r="AO519" s="84"/>
    </row>
    <row r="520" spans="1:41" ht="15.75" hidden="1">
      <c r="A520" s="5"/>
      <c r="B520" s="13">
        <v>211</v>
      </c>
      <c r="C520" s="353" t="s">
        <v>2124</v>
      </c>
      <c r="D520" s="378" t="s">
        <v>402</v>
      </c>
      <c r="E520" s="379" t="s">
        <v>97</v>
      </c>
      <c r="F520" s="402">
        <v>1</v>
      </c>
      <c r="G520" s="8"/>
      <c r="H520" s="413">
        <v>1630</v>
      </c>
      <c r="I520" s="146">
        <f t="shared" si="86"/>
        <v>1141</v>
      </c>
      <c r="J520" s="255">
        <f t="shared" si="87"/>
        <v>43.884615384615387</v>
      </c>
      <c r="K520" s="8" t="s">
        <v>3145</v>
      </c>
      <c r="L520" s="655"/>
      <c r="M520" s="656" t="s">
        <v>6557</v>
      </c>
      <c r="N520" s="8" t="s">
        <v>3208</v>
      </c>
      <c r="O520" s="426">
        <v>2.8262499999999999E-2</v>
      </c>
      <c r="P520" s="423">
        <v>980</v>
      </c>
      <c r="Q520" s="402">
        <v>8000</v>
      </c>
      <c r="R520" s="656" t="s">
        <v>3954</v>
      </c>
      <c r="S520" s="656" t="s">
        <v>1015</v>
      </c>
      <c r="T520" s="448">
        <v>100</v>
      </c>
      <c r="U520" s="548" t="s">
        <v>3955</v>
      </c>
      <c r="V520" s="507" t="s">
        <v>3956</v>
      </c>
      <c r="W520" s="615" t="s">
        <v>6466</v>
      </c>
      <c r="X520" s="169"/>
      <c r="Y520" s="71" t="s">
        <v>1011</v>
      </c>
      <c r="Z520" s="656" t="s">
        <v>6595</v>
      </c>
      <c r="AA520" s="658">
        <f t="shared" si="88"/>
        <v>0</v>
      </c>
      <c r="AB520" s="145">
        <f t="shared" si="89"/>
        <v>0</v>
      </c>
      <c r="AC520" s="257">
        <f t="shared" si="90"/>
        <v>0</v>
      </c>
      <c r="AD520" s="142">
        <f t="shared" si="91"/>
        <v>0</v>
      </c>
      <c r="AE520" s="143">
        <f t="shared" si="92"/>
        <v>0</v>
      </c>
      <c r="AF520" s="144" t="str">
        <f t="shared" si="93"/>
        <v/>
      </c>
      <c r="AG520" s="144">
        <f t="shared" si="94"/>
        <v>0</v>
      </c>
      <c r="AH520" s="144" t="str">
        <f t="shared" si="95"/>
        <v/>
      </c>
      <c r="AI520" s="569">
        <f t="shared" si="96"/>
        <v>0</v>
      </c>
      <c r="AK520" s="673"/>
      <c r="AL520" s="191"/>
      <c r="AM520" s="659"/>
      <c r="AN520" s="662"/>
      <c r="AO520" s="84"/>
    </row>
    <row r="521" spans="1:41" hidden="1">
      <c r="A521" s="573"/>
      <c r="B521" s="13">
        <v>211</v>
      </c>
      <c r="C521" s="345" t="s">
        <v>2125</v>
      </c>
      <c r="D521" s="345" t="s">
        <v>403</v>
      </c>
      <c r="E521" s="379" t="s">
        <v>97</v>
      </c>
      <c r="F521" s="402">
        <v>1</v>
      </c>
      <c r="G521" s="8"/>
      <c r="H521" s="413">
        <v>1656</v>
      </c>
      <c r="I521" s="146">
        <f t="shared" si="86"/>
        <v>1159.1999999999998</v>
      </c>
      <c r="J521" s="255">
        <f t="shared" si="87"/>
        <v>44.584615384615375</v>
      </c>
      <c r="K521" s="8" t="s">
        <v>3145</v>
      </c>
      <c r="L521" s="655"/>
      <c r="M521" s="656" t="s">
        <v>6557</v>
      </c>
      <c r="N521" s="8" t="s">
        <v>3208</v>
      </c>
      <c r="O521" s="426">
        <v>1.9328499999999998E-2</v>
      </c>
      <c r="P521" s="423">
        <v>1494</v>
      </c>
      <c r="Q521" s="402">
        <v>9580</v>
      </c>
      <c r="R521" s="656" t="s">
        <v>3957</v>
      </c>
      <c r="S521" s="656" t="s">
        <v>1015</v>
      </c>
      <c r="T521" s="448">
        <v>180</v>
      </c>
      <c r="U521" s="548" t="s">
        <v>3958</v>
      </c>
      <c r="V521" s="507" t="s">
        <v>3959</v>
      </c>
      <c r="W521" s="615" t="s">
        <v>6467</v>
      </c>
      <c r="X521" s="169"/>
      <c r="Y521" s="71" t="s">
        <v>6572</v>
      </c>
      <c r="Z521" s="656" t="s">
        <v>6595</v>
      </c>
      <c r="AA521" s="658">
        <f t="shared" si="88"/>
        <v>0</v>
      </c>
      <c r="AB521" s="145">
        <f t="shared" si="89"/>
        <v>0</v>
      </c>
      <c r="AC521" s="257">
        <f t="shared" si="90"/>
        <v>0</v>
      </c>
      <c r="AD521" s="142">
        <f t="shared" si="91"/>
        <v>0</v>
      </c>
      <c r="AE521" s="143">
        <f t="shared" si="92"/>
        <v>0</v>
      </c>
      <c r="AF521" s="144" t="str">
        <f t="shared" si="93"/>
        <v/>
      </c>
      <c r="AG521" s="144">
        <f t="shared" si="94"/>
        <v>0</v>
      </c>
      <c r="AH521" s="144" t="str">
        <f t="shared" si="95"/>
        <v/>
      </c>
      <c r="AI521" s="569">
        <f t="shared" si="96"/>
        <v>0</v>
      </c>
      <c r="AK521" s="673"/>
      <c r="AL521" s="191"/>
      <c r="AM521" s="659"/>
      <c r="AN521" s="662"/>
      <c r="AO521" s="84"/>
    </row>
    <row r="522" spans="1:41" hidden="1">
      <c r="A522" s="573"/>
      <c r="B522" s="13">
        <v>211</v>
      </c>
      <c r="C522" s="353" t="s">
        <v>2126</v>
      </c>
      <c r="D522" s="341" t="s">
        <v>2119</v>
      </c>
      <c r="E522" s="379" t="s">
        <v>97</v>
      </c>
      <c r="F522" s="402">
        <v>1</v>
      </c>
      <c r="G522" s="233"/>
      <c r="H522" s="413">
        <v>1923</v>
      </c>
      <c r="I522" s="146">
        <f t="shared" si="86"/>
        <v>1346.1</v>
      </c>
      <c r="J522" s="255">
        <f t="shared" si="87"/>
        <v>51.773076923076921</v>
      </c>
      <c r="K522" s="8" t="s">
        <v>3145</v>
      </c>
      <c r="L522" s="655"/>
      <c r="M522" s="656" t="s">
        <v>6557</v>
      </c>
      <c r="N522" s="8" t="s">
        <v>3208</v>
      </c>
      <c r="O522" s="426">
        <v>1.98505E-2</v>
      </c>
      <c r="P522" s="423">
        <v>1996</v>
      </c>
      <c r="Q522" s="439">
        <v>10000</v>
      </c>
      <c r="R522" s="656" t="s">
        <v>3960</v>
      </c>
      <c r="S522" s="656" t="s">
        <v>1015</v>
      </c>
      <c r="T522" s="448">
        <v>160</v>
      </c>
      <c r="U522" s="548" t="s">
        <v>5410</v>
      </c>
      <c r="V522" s="514" t="s">
        <v>3961</v>
      </c>
      <c r="W522" s="615" t="s">
        <v>6453</v>
      </c>
      <c r="X522" s="169"/>
      <c r="Y522" s="71" t="s">
        <v>1011</v>
      </c>
      <c r="Z522" s="656" t="s">
        <v>6595</v>
      </c>
      <c r="AA522" s="658">
        <f t="shared" si="88"/>
        <v>0</v>
      </c>
      <c r="AB522" s="145">
        <f t="shared" si="89"/>
        <v>0</v>
      </c>
      <c r="AC522" s="257">
        <f t="shared" si="90"/>
        <v>0</v>
      </c>
      <c r="AD522" s="142">
        <f t="shared" si="91"/>
        <v>0</v>
      </c>
      <c r="AE522" s="143">
        <f t="shared" si="92"/>
        <v>0</v>
      </c>
      <c r="AF522" s="144" t="str">
        <f t="shared" si="93"/>
        <v/>
      </c>
      <c r="AG522" s="144">
        <f t="shared" si="94"/>
        <v>0</v>
      </c>
      <c r="AH522" s="144" t="str">
        <f t="shared" si="95"/>
        <v/>
      </c>
      <c r="AI522" s="569">
        <f t="shared" si="96"/>
        <v>0</v>
      </c>
      <c r="AK522" s="673"/>
      <c r="AL522" s="191"/>
      <c r="AM522" s="659"/>
      <c r="AN522" s="662"/>
      <c r="AO522" s="84"/>
    </row>
    <row r="523" spans="1:41" hidden="1">
      <c r="A523" s="573"/>
      <c r="B523" s="13">
        <v>211</v>
      </c>
      <c r="C523" s="345" t="s">
        <v>2127</v>
      </c>
      <c r="D523" s="345" t="s">
        <v>404</v>
      </c>
      <c r="E523" s="379" t="s">
        <v>97</v>
      </c>
      <c r="F523" s="402">
        <v>1</v>
      </c>
      <c r="G523" s="136"/>
      <c r="H523" s="413">
        <v>2113</v>
      </c>
      <c r="I523" s="146">
        <f t="shared" si="86"/>
        <v>1479.1</v>
      </c>
      <c r="J523" s="255">
        <f t="shared" si="87"/>
        <v>56.888461538461534</v>
      </c>
      <c r="K523" s="8" t="s">
        <v>3145</v>
      </c>
      <c r="L523" s="655"/>
      <c r="M523" s="656" t="s">
        <v>6557</v>
      </c>
      <c r="N523" s="8" t="s">
        <v>3208</v>
      </c>
      <c r="O523" s="426">
        <v>2.0663999999999998E-2</v>
      </c>
      <c r="P523" s="423">
        <v>1992</v>
      </c>
      <c r="Q523" s="402">
        <v>12000</v>
      </c>
      <c r="R523" s="656" t="s">
        <v>3962</v>
      </c>
      <c r="S523" s="656" t="s">
        <v>1015</v>
      </c>
      <c r="T523" s="448">
        <v>240</v>
      </c>
      <c r="U523" s="548" t="s">
        <v>3963</v>
      </c>
      <c r="V523" s="512" t="s">
        <v>3964</v>
      </c>
      <c r="W523" s="615" t="s">
        <v>6468</v>
      </c>
      <c r="X523" s="169"/>
      <c r="Y523" s="71" t="s">
        <v>1011</v>
      </c>
      <c r="Z523" s="656" t="s">
        <v>6595</v>
      </c>
      <c r="AA523" s="658">
        <f t="shared" si="88"/>
        <v>0</v>
      </c>
      <c r="AB523" s="145">
        <f t="shared" si="89"/>
        <v>0</v>
      </c>
      <c r="AC523" s="257">
        <f t="shared" si="90"/>
        <v>0</v>
      </c>
      <c r="AD523" s="142">
        <f t="shared" si="91"/>
        <v>0</v>
      </c>
      <c r="AE523" s="143">
        <f t="shared" si="92"/>
        <v>0</v>
      </c>
      <c r="AF523" s="144" t="str">
        <f t="shared" si="93"/>
        <v/>
      </c>
      <c r="AG523" s="144">
        <f t="shared" si="94"/>
        <v>0</v>
      </c>
      <c r="AH523" s="144" t="str">
        <f t="shared" si="95"/>
        <v/>
      </c>
      <c r="AI523" s="569">
        <f t="shared" si="96"/>
        <v>0</v>
      </c>
      <c r="AK523" s="673"/>
      <c r="AL523" s="191"/>
      <c r="AM523" s="659"/>
      <c r="AN523" s="662"/>
      <c r="AO523" s="84"/>
    </row>
    <row r="524" spans="1:41" hidden="1">
      <c r="A524" s="573"/>
      <c r="B524" s="13">
        <v>211</v>
      </c>
      <c r="C524" s="343" t="s">
        <v>2128</v>
      </c>
      <c r="D524" s="378" t="s">
        <v>405</v>
      </c>
      <c r="E524" s="379" t="s">
        <v>97</v>
      </c>
      <c r="F524" s="402">
        <v>1</v>
      </c>
      <c r="G524" s="259"/>
      <c r="H524" s="413">
        <v>3248</v>
      </c>
      <c r="I524" s="146">
        <f t="shared" si="86"/>
        <v>2273.6</v>
      </c>
      <c r="J524" s="255">
        <f t="shared" si="87"/>
        <v>87.446153846153848</v>
      </c>
      <c r="K524" s="8" t="s">
        <v>3145</v>
      </c>
      <c r="L524" s="663"/>
      <c r="M524" s="656" t="s">
        <v>6557</v>
      </c>
      <c r="N524" s="8" t="s">
        <v>3208</v>
      </c>
      <c r="O524" s="426">
        <v>5.5107499999999997E-2</v>
      </c>
      <c r="P524" s="423">
        <v>1960</v>
      </c>
      <c r="Q524" s="402">
        <v>15000</v>
      </c>
      <c r="R524" s="656" t="s">
        <v>3965</v>
      </c>
      <c r="S524" s="656" t="s">
        <v>1015</v>
      </c>
      <c r="T524" s="448">
        <v>200</v>
      </c>
      <c r="U524" s="548" t="s">
        <v>3966</v>
      </c>
      <c r="V524" s="512" t="s">
        <v>3967</v>
      </c>
      <c r="W524" s="615" t="s">
        <v>6466</v>
      </c>
      <c r="X524" s="169"/>
      <c r="Y524" s="71" t="s">
        <v>1011</v>
      </c>
      <c r="Z524" s="656" t="s">
        <v>6595</v>
      </c>
      <c r="AA524" s="658">
        <f t="shared" si="88"/>
        <v>0</v>
      </c>
      <c r="AB524" s="145">
        <f t="shared" si="89"/>
        <v>0</v>
      </c>
      <c r="AC524" s="257">
        <f t="shared" si="90"/>
        <v>0</v>
      </c>
      <c r="AD524" s="142">
        <f t="shared" si="91"/>
        <v>0</v>
      </c>
      <c r="AE524" s="143">
        <f t="shared" si="92"/>
        <v>0</v>
      </c>
      <c r="AF524" s="144" t="str">
        <f t="shared" si="93"/>
        <v/>
      </c>
      <c r="AG524" s="144">
        <f t="shared" si="94"/>
        <v>0</v>
      </c>
      <c r="AH524" s="144" t="str">
        <f t="shared" si="95"/>
        <v/>
      </c>
      <c r="AI524" s="569">
        <f t="shared" si="96"/>
        <v>0</v>
      </c>
      <c r="AK524" s="673"/>
      <c r="AL524" s="191"/>
      <c r="AM524" s="659"/>
      <c r="AN524" s="662"/>
      <c r="AO524" s="84"/>
    </row>
    <row r="525" spans="1:41" ht="15.75" hidden="1">
      <c r="A525" s="5" t="s">
        <v>6115</v>
      </c>
      <c r="B525" s="13"/>
      <c r="C525" s="348"/>
      <c r="D525" s="341"/>
      <c r="E525" s="379"/>
      <c r="F525" s="401"/>
      <c r="G525" s="8"/>
      <c r="H525" s="413"/>
      <c r="I525" s="410"/>
      <c r="J525" s="565"/>
      <c r="K525" s="346"/>
      <c r="L525" s="655"/>
      <c r="M525" s="656"/>
      <c r="N525" s="346"/>
      <c r="O525" s="346"/>
      <c r="P525" s="423"/>
      <c r="Q525" s="439"/>
      <c r="R525" s="656" t="s">
        <v>1015</v>
      </c>
      <c r="S525" s="656" t="s">
        <v>1015</v>
      </c>
      <c r="T525" s="425"/>
      <c r="U525" s="506"/>
      <c r="V525" s="530"/>
      <c r="W525" s="425"/>
      <c r="X525" s="137"/>
      <c r="Y525" s="71" t="s">
        <v>1015</v>
      </c>
      <c r="Z525" s="656"/>
      <c r="AA525" s="668"/>
      <c r="AB525" s="195"/>
      <c r="AC525" s="142"/>
      <c r="AD525" s="142"/>
      <c r="AE525" s="143"/>
      <c r="AF525" s="144"/>
      <c r="AG525" s="144"/>
      <c r="AH525" s="144"/>
      <c r="AI525" s="569"/>
      <c r="AK525" s="673"/>
      <c r="AL525" s="191"/>
      <c r="AM525" s="659"/>
      <c r="AN525" s="689"/>
      <c r="AO525" s="84"/>
    </row>
    <row r="526" spans="1:41" ht="15.75" hidden="1">
      <c r="A526" s="5"/>
      <c r="B526" s="13">
        <v>76</v>
      </c>
      <c r="C526" s="353" t="s">
        <v>2129</v>
      </c>
      <c r="D526" s="341" t="s">
        <v>2130</v>
      </c>
      <c r="E526" s="379" t="s">
        <v>97</v>
      </c>
      <c r="F526" s="402">
        <v>1</v>
      </c>
      <c r="G526" s="8"/>
      <c r="H526" s="413">
        <v>1758</v>
      </c>
      <c r="I526" s="146">
        <f t="shared" si="86"/>
        <v>1230.5999999999999</v>
      </c>
      <c r="J526" s="255">
        <f t="shared" si="87"/>
        <v>47.330769230769228</v>
      </c>
      <c r="K526" s="8" t="s">
        <v>3207</v>
      </c>
      <c r="L526" s="655"/>
      <c r="M526" s="656" t="s">
        <v>6557</v>
      </c>
      <c r="N526" s="8" t="s">
        <v>3208</v>
      </c>
      <c r="O526" s="426">
        <v>1.76755E-2</v>
      </c>
      <c r="P526" s="423">
        <v>1980</v>
      </c>
      <c r="Q526" s="439">
        <v>9000</v>
      </c>
      <c r="R526" s="656" t="s">
        <v>3968</v>
      </c>
      <c r="S526" s="656" t="s">
        <v>1015</v>
      </c>
      <c r="T526" s="448">
        <v>140</v>
      </c>
      <c r="U526" s="548" t="s">
        <v>5411</v>
      </c>
      <c r="V526" s="514" t="s">
        <v>3969</v>
      </c>
      <c r="W526" s="615" t="s">
        <v>6438</v>
      </c>
      <c r="X526" s="169"/>
      <c r="Y526" s="71" t="s">
        <v>1011</v>
      </c>
      <c r="Z526" s="656" t="s">
        <v>6595</v>
      </c>
      <c r="AA526" s="658">
        <f t="shared" si="88"/>
        <v>0</v>
      </c>
      <c r="AB526" s="145">
        <f t="shared" si="89"/>
        <v>0</v>
      </c>
      <c r="AC526" s="257">
        <f t="shared" si="90"/>
        <v>0</v>
      </c>
      <c r="AD526" s="142">
        <f t="shared" si="91"/>
        <v>0</v>
      </c>
      <c r="AE526" s="143">
        <f t="shared" si="92"/>
        <v>0</v>
      </c>
      <c r="AF526" s="144" t="str">
        <f t="shared" si="93"/>
        <v/>
      </c>
      <c r="AG526" s="144">
        <f t="shared" si="94"/>
        <v>0</v>
      </c>
      <c r="AH526" s="144" t="str">
        <f t="shared" si="95"/>
        <v/>
      </c>
      <c r="AI526" s="569">
        <f t="shared" si="96"/>
        <v>0</v>
      </c>
      <c r="AK526" s="673"/>
      <c r="AL526" s="191"/>
      <c r="AM526" s="659"/>
      <c r="AN526" s="689"/>
      <c r="AO526" s="84"/>
    </row>
    <row r="527" spans="1:41" hidden="1">
      <c r="A527" s="573"/>
      <c r="B527" s="13">
        <v>76</v>
      </c>
      <c r="C527" s="366" t="s">
        <v>2131</v>
      </c>
      <c r="D527" s="345" t="s">
        <v>2132</v>
      </c>
      <c r="E527" s="379" t="s">
        <v>97</v>
      </c>
      <c r="F527" s="402">
        <v>1</v>
      </c>
      <c r="G527" s="136"/>
      <c r="H527" s="412">
        <v>2102</v>
      </c>
      <c r="I527" s="146">
        <f t="shared" si="86"/>
        <v>1471.3999999999999</v>
      </c>
      <c r="J527" s="255">
        <f t="shared" si="87"/>
        <v>56.592307692307685</v>
      </c>
      <c r="K527" s="8" t="s">
        <v>3207</v>
      </c>
      <c r="L527" s="663"/>
      <c r="M527" s="656" t="s">
        <v>6557</v>
      </c>
      <c r="N527" s="8" t="s">
        <v>3208</v>
      </c>
      <c r="O527" s="426">
        <v>2.639E-2</v>
      </c>
      <c r="P527" s="423">
        <v>1994</v>
      </c>
      <c r="Q527" s="402">
        <v>12000</v>
      </c>
      <c r="R527" s="656" t="s">
        <v>3970</v>
      </c>
      <c r="S527" s="656" t="s">
        <v>1015</v>
      </c>
      <c r="T527" s="448">
        <v>180</v>
      </c>
      <c r="U527" s="548" t="s">
        <v>3971</v>
      </c>
      <c r="V527" s="522" t="s">
        <v>3972</v>
      </c>
      <c r="W527" s="615" t="s">
        <v>6469</v>
      </c>
      <c r="X527" s="169"/>
      <c r="Y527" s="71" t="s">
        <v>1011</v>
      </c>
      <c r="Z527" s="656" t="s">
        <v>6595</v>
      </c>
      <c r="AA527" s="658">
        <f t="shared" si="88"/>
        <v>0</v>
      </c>
      <c r="AB527" s="145">
        <f t="shared" si="89"/>
        <v>0</v>
      </c>
      <c r="AC527" s="257">
        <f t="shared" si="90"/>
        <v>0</v>
      </c>
      <c r="AD527" s="142">
        <f t="shared" si="91"/>
        <v>0</v>
      </c>
      <c r="AE527" s="143">
        <f t="shared" si="92"/>
        <v>0</v>
      </c>
      <c r="AF527" s="144" t="str">
        <f t="shared" si="93"/>
        <v/>
      </c>
      <c r="AG527" s="144">
        <f t="shared" si="94"/>
        <v>0</v>
      </c>
      <c r="AH527" s="144" t="str">
        <f t="shared" si="95"/>
        <v/>
      </c>
      <c r="AI527" s="569">
        <f t="shared" si="96"/>
        <v>0</v>
      </c>
      <c r="AK527" s="673"/>
      <c r="AL527" s="191"/>
      <c r="AM527" s="659"/>
      <c r="AN527" s="689"/>
      <c r="AO527" s="84"/>
    </row>
    <row r="528" spans="1:41" hidden="1">
      <c r="A528" s="573"/>
      <c r="B528" s="13">
        <v>76</v>
      </c>
      <c r="C528" s="355" t="s">
        <v>2133</v>
      </c>
      <c r="D528" s="373" t="s">
        <v>2134</v>
      </c>
      <c r="E528" s="379" t="s">
        <v>97</v>
      </c>
      <c r="F528" s="402">
        <v>1</v>
      </c>
      <c r="G528" s="232"/>
      <c r="H528" s="412">
        <v>2197</v>
      </c>
      <c r="I528" s="146">
        <f t="shared" si="86"/>
        <v>1537.8999999999999</v>
      </c>
      <c r="J528" s="255">
        <f t="shared" si="87"/>
        <v>59.149999999999991</v>
      </c>
      <c r="K528" s="8" t="s">
        <v>3207</v>
      </c>
      <c r="L528" s="663"/>
      <c r="M528" s="656" t="s">
        <v>6557</v>
      </c>
      <c r="N528" s="8" t="s">
        <v>3208</v>
      </c>
      <c r="O528" s="426">
        <v>2.639E-2</v>
      </c>
      <c r="P528" s="423">
        <v>1994</v>
      </c>
      <c r="Q528" s="402">
        <v>12000</v>
      </c>
      <c r="R528" s="656" t="s">
        <v>3973</v>
      </c>
      <c r="S528" s="656" t="s">
        <v>1015</v>
      </c>
      <c r="T528" s="448">
        <v>25</v>
      </c>
      <c r="U528" s="548" t="s">
        <v>5412</v>
      </c>
      <c r="V528" s="510" t="s">
        <v>3974</v>
      </c>
      <c r="W528" s="494" t="s">
        <v>6470</v>
      </c>
      <c r="X528" s="169"/>
      <c r="Y528" s="71" t="s">
        <v>1011</v>
      </c>
      <c r="Z528" s="656" t="s">
        <v>6595</v>
      </c>
      <c r="AA528" s="658">
        <f t="shared" si="88"/>
        <v>0</v>
      </c>
      <c r="AB528" s="145">
        <f t="shared" si="89"/>
        <v>0</v>
      </c>
      <c r="AC528" s="257">
        <f t="shared" si="90"/>
        <v>0</v>
      </c>
      <c r="AD528" s="142">
        <f t="shared" si="91"/>
        <v>0</v>
      </c>
      <c r="AE528" s="143">
        <f t="shared" si="92"/>
        <v>0</v>
      </c>
      <c r="AF528" s="144" t="str">
        <f t="shared" si="93"/>
        <v/>
      </c>
      <c r="AG528" s="144">
        <f t="shared" si="94"/>
        <v>0</v>
      </c>
      <c r="AH528" s="144" t="str">
        <f t="shared" si="95"/>
        <v/>
      </c>
      <c r="AI528" s="569">
        <f t="shared" si="96"/>
        <v>0</v>
      </c>
      <c r="AK528" s="673"/>
      <c r="AL528" s="191"/>
      <c r="AM528" s="659"/>
      <c r="AN528" s="689"/>
      <c r="AO528" s="84"/>
    </row>
    <row r="529" spans="1:41" hidden="1">
      <c r="A529" s="573"/>
      <c r="B529" s="13">
        <v>76</v>
      </c>
      <c r="C529" s="345" t="s">
        <v>2135</v>
      </c>
      <c r="D529" s="345" t="s">
        <v>407</v>
      </c>
      <c r="E529" s="379" t="s">
        <v>97</v>
      </c>
      <c r="F529" s="402">
        <v>1</v>
      </c>
      <c r="G529" s="136"/>
      <c r="H529" s="413">
        <v>2866</v>
      </c>
      <c r="I529" s="146">
        <f t="shared" si="86"/>
        <v>2006.1999999999998</v>
      </c>
      <c r="J529" s="255">
        <f t="shared" si="87"/>
        <v>77.161538461538456</v>
      </c>
      <c r="K529" s="8" t="s">
        <v>3207</v>
      </c>
      <c r="L529" s="663"/>
      <c r="M529" s="656" t="s">
        <v>6557</v>
      </c>
      <c r="N529" s="8" t="s">
        <v>3208</v>
      </c>
      <c r="O529" s="426">
        <v>4.4484999999999997E-2</v>
      </c>
      <c r="P529" s="423">
        <v>1998</v>
      </c>
      <c r="Q529" s="402">
        <v>14000</v>
      </c>
      <c r="R529" s="656" t="s">
        <v>3976</v>
      </c>
      <c r="S529" s="656" t="s">
        <v>1015</v>
      </c>
      <c r="T529" s="448">
        <v>140</v>
      </c>
      <c r="U529" s="548" t="s">
        <v>3977</v>
      </c>
      <c r="V529" s="512" t="s">
        <v>3978</v>
      </c>
      <c r="W529" s="615" t="s">
        <v>6468</v>
      </c>
      <c r="X529" s="169"/>
      <c r="Y529" s="71" t="s">
        <v>1011</v>
      </c>
      <c r="Z529" s="656" t="s">
        <v>6595</v>
      </c>
      <c r="AA529" s="658">
        <f t="shared" si="88"/>
        <v>0</v>
      </c>
      <c r="AB529" s="145">
        <f t="shared" si="89"/>
        <v>0</v>
      </c>
      <c r="AC529" s="257">
        <f t="shared" si="90"/>
        <v>0</v>
      </c>
      <c r="AD529" s="142">
        <f t="shared" si="91"/>
        <v>0</v>
      </c>
      <c r="AE529" s="143">
        <f t="shared" si="92"/>
        <v>0</v>
      </c>
      <c r="AF529" s="144" t="str">
        <f t="shared" si="93"/>
        <v/>
      </c>
      <c r="AG529" s="144">
        <f t="shared" si="94"/>
        <v>0</v>
      </c>
      <c r="AH529" s="144" t="str">
        <f t="shared" si="95"/>
        <v/>
      </c>
      <c r="AI529" s="569">
        <f t="shared" si="96"/>
        <v>0</v>
      </c>
      <c r="AK529" s="673"/>
      <c r="AL529" s="191"/>
      <c r="AM529" s="659"/>
      <c r="AN529" s="689"/>
      <c r="AO529" s="84"/>
    </row>
    <row r="530" spans="1:41" hidden="1">
      <c r="A530" s="573"/>
      <c r="B530" s="13">
        <v>76</v>
      </c>
      <c r="C530" s="341" t="s">
        <v>2136</v>
      </c>
      <c r="D530" s="341" t="s">
        <v>2137</v>
      </c>
      <c r="E530" s="379" t="s">
        <v>97</v>
      </c>
      <c r="F530" s="402">
        <v>1</v>
      </c>
      <c r="G530" s="259"/>
      <c r="H530" s="413">
        <v>3172</v>
      </c>
      <c r="I530" s="146">
        <f t="shared" si="86"/>
        <v>2220.3999999999996</v>
      </c>
      <c r="J530" s="255">
        <f t="shared" si="87"/>
        <v>85.399999999999991</v>
      </c>
      <c r="K530" s="8" t="s">
        <v>3207</v>
      </c>
      <c r="L530" s="663"/>
      <c r="M530" s="656" t="s">
        <v>6557</v>
      </c>
      <c r="N530" s="8" t="s">
        <v>3208</v>
      </c>
      <c r="O530" s="426">
        <v>5.0591999999999998E-2</v>
      </c>
      <c r="P530" s="423">
        <v>1998</v>
      </c>
      <c r="Q530" s="402">
        <v>16100</v>
      </c>
      <c r="R530" s="656" t="s">
        <v>3979</v>
      </c>
      <c r="S530" s="656" t="s">
        <v>1015</v>
      </c>
      <c r="T530" s="448">
        <v>90</v>
      </c>
      <c r="U530" s="548" t="s">
        <v>3980</v>
      </c>
      <c r="V530" s="510" t="s">
        <v>3981</v>
      </c>
      <c r="W530" s="615" t="s">
        <v>6466</v>
      </c>
      <c r="X530" s="169"/>
      <c r="Y530" s="71" t="s">
        <v>1011</v>
      </c>
      <c r="Z530" s="656" t="s">
        <v>6595</v>
      </c>
      <c r="AA530" s="658">
        <f t="shared" si="88"/>
        <v>0</v>
      </c>
      <c r="AB530" s="145">
        <f t="shared" si="89"/>
        <v>0</v>
      </c>
      <c r="AC530" s="257">
        <f t="shared" si="90"/>
        <v>0</v>
      </c>
      <c r="AD530" s="142">
        <f t="shared" si="91"/>
        <v>0</v>
      </c>
      <c r="AE530" s="143">
        <f t="shared" si="92"/>
        <v>0</v>
      </c>
      <c r="AF530" s="144" t="str">
        <f t="shared" si="93"/>
        <v/>
      </c>
      <c r="AG530" s="144">
        <f t="shared" si="94"/>
        <v>0</v>
      </c>
      <c r="AH530" s="144" t="str">
        <f t="shared" si="95"/>
        <v/>
      </c>
      <c r="AI530" s="569">
        <f t="shared" si="96"/>
        <v>0</v>
      </c>
      <c r="AK530" s="673"/>
      <c r="AL530" s="191"/>
      <c r="AM530" s="659"/>
      <c r="AN530" s="689"/>
      <c r="AO530" s="84"/>
    </row>
    <row r="531" spans="1:41" hidden="1">
      <c r="A531" s="573"/>
      <c r="B531" s="13">
        <v>76</v>
      </c>
      <c r="C531" s="366" t="s">
        <v>2138</v>
      </c>
      <c r="D531" s="345" t="s">
        <v>2139</v>
      </c>
      <c r="E531" s="379" t="s">
        <v>97</v>
      </c>
      <c r="F531" s="402">
        <v>1</v>
      </c>
      <c r="G531" s="8"/>
      <c r="H531" s="412">
        <v>3414</v>
      </c>
      <c r="I531" s="146">
        <f t="shared" si="86"/>
        <v>2389.7999999999997</v>
      </c>
      <c r="J531" s="255">
        <f t="shared" si="87"/>
        <v>91.91538461538461</v>
      </c>
      <c r="K531" s="8" t="s">
        <v>3207</v>
      </c>
      <c r="L531" s="663"/>
      <c r="M531" s="656" t="s">
        <v>6557</v>
      </c>
      <c r="N531" s="8" t="s">
        <v>3208</v>
      </c>
      <c r="O531" s="426">
        <v>3.7961000000000002E-2</v>
      </c>
      <c r="P531" s="423">
        <v>2985</v>
      </c>
      <c r="Q531" s="402">
        <v>18000</v>
      </c>
      <c r="R531" s="656" t="s">
        <v>3982</v>
      </c>
      <c r="S531" s="656" t="s">
        <v>1015</v>
      </c>
      <c r="T531" s="448">
        <v>280</v>
      </c>
      <c r="U531" s="548" t="s">
        <v>3983</v>
      </c>
      <c r="V531" s="507" t="s">
        <v>3984</v>
      </c>
      <c r="W531" s="615" t="s">
        <v>6471</v>
      </c>
      <c r="X531" s="169"/>
      <c r="Y531" s="71" t="s">
        <v>1011</v>
      </c>
      <c r="Z531" s="656" t="s">
        <v>6595</v>
      </c>
      <c r="AA531" s="658">
        <f t="shared" si="88"/>
        <v>0</v>
      </c>
      <c r="AB531" s="145">
        <f t="shared" si="89"/>
        <v>0</v>
      </c>
      <c r="AC531" s="257">
        <f t="shared" si="90"/>
        <v>0</v>
      </c>
      <c r="AD531" s="142">
        <f t="shared" si="91"/>
        <v>0</v>
      </c>
      <c r="AE531" s="143">
        <f t="shared" si="92"/>
        <v>0</v>
      </c>
      <c r="AF531" s="144" t="str">
        <f t="shared" si="93"/>
        <v/>
      </c>
      <c r="AG531" s="144">
        <f t="shared" si="94"/>
        <v>0</v>
      </c>
      <c r="AH531" s="144" t="str">
        <f t="shared" si="95"/>
        <v/>
      </c>
      <c r="AI531" s="569">
        <f t="shared" si="96"/>
        <v>0</v>
      </c>
      <c r="AK531" s="673"/>
      <c r="AL531" s="191"/>
      <c r="AM531" s="659"/>
      <c r="AN531" s="689"/>
      <c r="AO531" s="84"/>
    </row>
    <row r="532" spans="1:41" hidden="1">
      <c r="A532" s="573"/>
      <c r="B532" s="13">
        <v>76</v>
      </c>
      <c r="C532" s="345" t="s">
        <v>2140</v>
      </c>
      <c r="D532" s="345" t="s">
        <v>2141</v>
      </c>
      <c r="E532" s="379" t="s">
        <v>97</v>
      </c>
      <c r="F532" s="402">
        <v>1</v>
      </c>
      <c r="G532" s="8"/>
      <c r="H532" s="413">
        <v>4369</v>
      </c>
      <c r="I532" s="146">
        <f t="shared" si="86"/>
        <v>3058.2999999999997</v>
      </c>
      <c r="J532" s="255">
        <f t="shared" si="87"/>
        <v>117.62692307692306</v>
      </c>
      <c r="K532" s="8" t="s">
        <v>3207</v>
      </c>
      <c r="L532" s="663"/>
      <c r="M532" s="656" t="s">
        <v>6557</v>
      </c>
      <c r="N532" s="8" t="s">
        <v>3208</v>
      </c>
      <c r="O532" s="426">
        <v>5.0405624999999996E-2</v>
      </c>
      <c r="P532" s="423">
        <v>3988</v>
      </c>
      <c r="Q532" s="402">
        <v>24000</v>
      </c>
      <c r="R532" s="656" t="s">
        <v>3986</v>
      </c>
      <c r="S532" s="656" t="s">
        <v>1015</v>
      </c>
      <c r="T532" s="448">
        <v>360</v>
      </c>
      <c r="U532" s="548" t="s">
        <v>3987</v>
      </c>
      <c r="V532" s="512" t="s">
        <v>3988</v>
      </c>
      <c r="W532" s="615" t="s">
        <v>6472</v>
      </c>
      <c r="X532" s="169"/>
      <c r="Y532" s="71" t="s">
        <v>1011</v>
      </c>
      <c r="Z532" s="656" t="s">
        <v>6595</v>
      </c>
      <c r="AA532" s="658">
        <f t="shared" si="88"/>
        <v>0</v>
      </c>
      <c r="AB532" s="145">
        <f t="shared" si="89"/>
        <v>0</v>
      </c>
      <c r="AC532" s="257">
        <f t="shared" si="90"/>
        <v>0</v>
      </c>
      <c r="AD532" s="142">
        <f t="shared" si="91"/>
        <v>0</v>
      </c>
      <c r="AE532" s="143">
        <f t="shared" si="92"/>
        <v>0</v>
      </c>
      <c r="AF532" s="144" t="str">
        <f t="shared" si="93"/>
        <v/>
      </c>
      <c r="AG532" s="144">
        <f t="shared" si="94"/>
        <v>0</v>
      </c>
      <c r="AH532" s="144" t="str">
        <f t="shared" si="95"/>
        <v/>
      </c>
      <c r="AI532" s="569">
        <f t="shared" si="96"/>
        <v>0</v>
      </c>
      <c r="AK532" s="673"/>
      <c r="AL532" s="191"/>
      <c r="AM532" s="659"/>
      <c r="AN532" s="689"/>
      <c r="AO532" s="84"/>
    </row>
    <row r="533" spans="1:41" hidden="1">
      <c r="A533" s="573"/>
      <c r="B533" s="13">
        <v>76</v>
      </c>
      <c r="C533" s="345" t="s">
        <v>2142</v>
      </c>
      <c r="D533" s="345" t="s">
        <v>2143</v>
      </c>
      <c r="E533" s="379" t="s">
        <v>97</v>
      </c>
      <c r="F533" s="402">
        <v>1</v>
      </c>
      <c r="G533" s="8"/>
      <c r="H533" s="413">
        <v>5452</v>
      </c>
      <c r="I533" s="146">
        <f t="shared" si="86"/>
        <v>3816.3999999999996</v>
      </c>
      <c r="J533" s="255">
        <f t="shared" si="87"/>
        <v>146.78461538461536</v>
      </c>
      <c r="K533" s="8" t="s">
        <v>3207</v>
      </c>
      <c r="L533" s="663"/>
      <c r="M533" s="656" t="s">
        <v>6557</v>
      </c>
      <c r="N533" s="8" t="s">
        <v>3208</v>
      </c>
      <c r="O533" s="426">
        <v>8.8427499999999992E-2</v>
      </c>
      <c r="P533" s="423">
        <v>3996</v>
      </c>
      <c r="Q533" s="402">
        <v>26000</v>
      </c>
      <c r="R533" s="656" t="s">
        <v>3990</v>
      </c>
      <c r="S533" s="656" t="s">
        <v>1015</v>
      </c>
      <c r="T533" s="448">
        <v>280</v>
      </c>
      <c r="U533" s="548" t="s">
        <v>3991</v>
      </c>
      <c r="V533" s="512" t="s">
        <v>3992</v>
      </c>
      <c r="W533" s="615" t="s">
        <v>6468</v>
      </c>
      <c r="X533" s="169"/>
      <c r="Y533" s="71" t="s">
        <v>1011</v>
      </c>
      <c r="Z533" s="656" t="s">
        <v>6595</v>
      </c>
      <c r="AA533" s="658">
        <f t="shared" si="88"/>
        <v>0</v>
      </c>
      <c r="AB533" s="145">
        <f t="shared" si="89"/>
        <v>0</v>
      </c>
      <c r="AC533" s="257">
        <f t="shared" si="90"/>
        <v>0</v>
      </c>
      <c r="AD533" s="142">
        <f t="shared" si="91"/>
        <v>0</v>
      </c>
      <c r="AE533" s="143">
        <f t="shared" si="92"/>
        <v>0</v>
      </c>
      <c r="AF533" s="144" t="str">
        <f t="shared" si="93"/>
        <v/>
      </c>
      <c r="AG533" s="144">
        <f t="shared" si="94"/>
        <v>0</v>
      </c>
      <c r="AH533" s="144" t="str">
        <f t="shared" si="95"/>
        <v/>
      </c>
      <c r="AI533" s="569">
        <f t="shared" si="96"/>
        <v>0</v>
      </c>
      <c r="AK533" s="673"/>
      <c r="AL533" s="191"/>
      <c r="AM533" s="659"/>
      <c r="AN533" s="689"/>
      <c r="AO533" s="84"/>
    </row>
    <row r="534" spans="1:41" ht="15.75">
      <c r="A534" s="5" t="s">
        <v>6116</v>
      </c>
      <c r="B534" s="13"/>
      <c r="C534" s="348"/>
      <c r="D534" s="348"/>
      <c r="E534" s="380"/>
      <c r="F534" s="401"/>
      <c r="G534" s="8"/>
      <c r="H534" s="413"/>
      <c r="I534" s="410"/>
      <c r="J534" s="565"/>
      <c r="K534" s="346"/>
      <c r="L534" s="655"/>
      <c r="M534" s="656"/>
      <c r="N534" s="417"/>
      <c r="O534" s="346"/>
      <c r="P534" s="423"/>
      <c r="Q534" s="439"/>
      <c r="R534" s="656" t="s">
        <v>1015</v>
      </c>
      <c r="S534" s="656" t="s">
        <v>1015</v>
      </c>
      <c r="T534" s="425"/>
      <c r="U534" s="506"/>
      <c r="V534" s="530"/>
      <c r="W534" s="425"/>
      <c r="X534" s="137"/>
      <c r="Y534" s="71" t="s">
        <v>1015</v>
      </c>
      <c r="Z534" s="656" t="s">
        <v>6592</v>
      </c>
      <c r="AA534" s="668"/>
      <c r="AB534" s="195"/>
      <c r="AC534" s="142"/>
      <c r="AD534" s="142"/>
      <c r="AE534" s="143"/>
      <c r="AF534" s="144"/>
      <c r="AG534" s="144"/>
      <c r="AH534" s="144"/>
      <c r="AI534" s="569"/>
      <c r="AK534" s="673"/>
      <c r="AL534" s="191"/>
      <c r="AM534" s="659"/>
      <c r="AN534" s="689"/>
      <c r="AO534" s="84"/>
    </row>
    <row r="535" spans="1:41">
      <c r="A535" s="573"/>
      <c r="B535" s="13">
        <v>77</v>
      </c>
      <c r="C535" s="353" t="s">
        <v>2144</v>
      </c>
      <c r="D535" s="341" t="s">
        <v>2145</v>
      </c>
      <c r="E535" s="379" t="s">
        <v>101</v>
      </c>
      <c r="F535" s="405">
        <v>12</v>
      </c>
      <c r="G535" s="8"/>
      <c r="H535" s="413">
        <v>207</v>
      </c>
      <c r="I535" s="146">
        <f t="shared" si="86"/>
        <v>144.89999999999998</v>
      </c>
      <c r="J535" s="255">
        <f t="shared" si="87"/>
        <v>5.5730769230769219</v>
      </c>
      <c r="K535" s="8" t="s">
        <v>3145</v>
      </c>
      <c r="L535" s="677"/>
      <c r="M535" s="656" t="s">
        <v>6556</v>
      </c>
      <c r="N535" s="8" t="s">
        <v>3208</v>
      </c>
      <c r="O535" s="426">
        <v>3.4917999999999998E-2</v>
      </c>
      <c r="P535" s="423">
        <v>2496</v>
      </c>
      <c r="Q535" s="439">
        <v>14304</v>
      </c>
      <c r="R535" s="656" t="s">
        <v>3993</v>
      </c>
      <c r="S535" s="656" t="s">
        <v>1015</v>
      </c>
      <c r="T535" s="448">
        <v>25</v>
      </c>
      <c r="U535" s="549" t="s">
        <v>5413</v>
      </c>
      <c r="V535" s="507" t="s">
        <v>3994</v>
      </c>
      <c r="W535" s="615" t="s">
        <v>6297</v>
      </c>
      <c r="X535" s="169"/>
      <c r="Y535" s="71" t="s">
        <v>1011</v>
      </c>
      <c r="Z535" s="656" t="s">
        <v>6578</v>
      </c>
      <c r="AA535" s="658">
        <f t="shared" si="88"/>
        <v>0</v>
      </c>
      <c r="AB535" s="145">
        <f t="shared" si="89"/>
        <v>0</v>
      </c>
      <c r="AC535" s="257">
        <f t="shared" si="90"/>
        <v>0</v>
      </c>
      <c r="AD535" s="142">
        <f t="shared" si="91"/>
        <v>0</v>
      </c>
      <c r="AE535" s="143">
        <f t="shared" si="92"/>
        <v>0</v>
      </c>
      <c r="AF535" s="144" t="str">
        <f t="shared" si="93"/>
        <v/>
      </c>
      <c r="AG535" s="144">
        <f t="shared" si="94"/>
        <v>0</v>
      </c>
      <c r="AH535" s="144" t="str">
        <f t="shared" si="95"/>
        <v/>
      </c>
      <c r="AI535" s="569">
        <f t="shared" si="96"/>
        <v>0</v>
      </c>
      <c r="AK535" s="665"/>
      <c r="AL535" s="191"/>
      <c r="AM535" s="680"/>
      <c r="AN535" s="680"/>
      <c r="AO535" s="84"/>
    </row>
    <row r="536" spans="1:41">
      <c r="A536" s="573"/>
      <c r="B536" s="13">
        <v>77</v>
      </c>
      <c r="C536" s="353" t="s">
        <v>2146</v>
      </c>
      <c r="D536" s="341" t="s">
        <v>2147</v>
      </c>
      <c r="E536" s="379" t="s">
        <v>101</v>
      </c>
      <c r="F536" s="405">
        <v>12</v>
      </c>
      <c r="G536" s="136"/>
      <c r="H536" s="413">
        <v>207</v>
      </c>
      <c r="I536" s="146">
        <f t="shared" ref="I536:I599" si="97">(H536)*$G$20</f>
        <v>144.89999999999998</v>
      </c>
      <c r="J536" s="255">
        <f t="shared" ref="J536:J599" si="98">(I536/$J$19)</f>
        <v>5.5730769230769219</v>
      </c>
      <c r="K536" s="8" t="s">
        <v>3145</v>
      </c>
      <c r="L536" s="677"/>
      <c r="M536" s="656" t="s">
        <v>6556</v>
      </c>
      <c r="N536" s="8" t="s">
        <v>3208</v>
      </c>
      <c r="O536" s="426">
        <v>3.4917999999999998E-2</v>
      </c>
      <c r="P536" s="423">
        <v>2496</v>
      </c>
      <c r="Q536" s="439">
        <v>16032</v>
      </c>
      <c r="R536" s="656" t="s">
        <v>3995</v>
      </c>
      <c r="S536" s="656" t="s">
        <v>1015</v>
      </c>
      <c r="T536" s="448">
        <v>25</v>
      </c>
      <c r="U536" s="549" t="s">
        <v>5414</v>
      </c>
      <c r="V536" s="524" t="s">
        <v>3996</v>
      </c>
      <c r="W536" s="615" t="s">
        <v>6297</v>
      </c>
      <c r="X536" s="169"/>
      <c r="Y536" s="71" t="s">
        <v>1011</v>
      </c>
      <c r="Z536" s="656" t="s">
        <v>6578</v>
      </c>
      <c r="AA536" s="658">
        <f t="shared" ref="AA536:AA599" si="99">(X536*F536*I536)</f>
        <v>0</v>
      </c>
      <c r="AB536" s="145">
        <f t="shared" ref="AB536:AB599" si="100">(AA536*1.21)</f>
        <v>0</v>
      </c>
      <c r="AC536" s="257">
        <f t="shared" ref="AC536:AC599" si="101">(X536*J536*F536)</f>
        <v>0</v>
      </c>
      <c r="AD536" s="142">
        <f t="shared" ref="AD536:AD599" si="102">(X536*Q536/1000)</f>
        <v>0</v>
      </c>
      <c r="AE536" s="143">
        <f t="shared" ref="AE536:AE599" si="103">(X536*O536)</f>
        <v>0</v>
      </c>
      <c r="AF536" s="144" t="str">
        <f t="shared" ref="AF536:AF599" si="104">IF(N536="1.1G",(P536/1000)*X536,"")</f>
        <v/>
      </c>
      <c r="AG536" s="144">
        <f t="shared" ref="AG536:AG599" si="105">IF(N536="1.3G",(P536/1000)*X536,"")</f>
        <v>0</v>
      </c>
      <c r="AH536" s="144" t="str">
        <f t="shared" ref="AH536:AH599" si="106">IF(N536="1.4G",(P536/1000)*X536,"")</f>
        <v/>
      </c>
      <c r="AI536" s="569">
        <f t="shared" ref="AI536:AI599" si="107">SUM(AF536:AH536)</f>
        <v>0</v>
      </c>
      <c r="AK536" s="18"/>
      <c r="AL536" s="666"/>
      <c r="AM536" s="659"/>
      <c r="AN536" s="681"/>
      <c r="AO536" s="84"/>
    </row>
    <row r="537" spans="1:41">
      <c r="A537" s="573"/>
      <c r="B537" s="13">
        <v>77</v>
      </c>
      <c r="C537" s="341" t="s">
        <v>2148</v>
      </c>
      <c r="D537" s="341" t="s">
        <v>2149</v>
      </c>
      <c r="E537" s="379" t="s">
        <v>101</v>
      </c>
      <c r="F537" s="405">
        <v>12</v>
      </c>
      <c r="G537" s="232"/>
      <c r="H537" s="413">
        <v>207</v>
      </c>
      <c r="I537" s="146">
        <f t="shared" si="97"/>
        <v>144.89999999999998</v>
      </c>
      <c r="J537" s="255">
        <f t="shared" si="98"/>
        <v>5.5730769230769219</v>
      </c>
      <c r="K537" s="8" t="s">
        <v>3145</v>
      </c>
      <c r="L537" s="677"/>
      <c r="M537" s="656" t="s">
        <v>6556</v>
      </c>
      <c r="N537" s="8" t="s">
        <v>3208</v>
      </c>
      <c r="O537" s="426">
        <v>3.4917999999999998E-2</v>
      </c>
      <c r="P537" s="423">
        <v>2496</v>
      </c>
      <c r="Q537" s="439">
        <v>15060</v>
      </c>
      <c r="R537" s="656" t="s">
        <v>3995</v>
      </c>
      <c r="S537" s="656" t="s">
        <v>1015</v>
      </c>
      <c r="T537" s="448">
        <v>25</v>
      </c>
      <c r="U537" s="549" t="s">
        <v>5415</v>
      </c>
      <c r="V537" s="524" t="s">
        <v>3997</v>
      </c>
      <c r="W537" s="615" t="s">
        <v>6297</v>
      </c>
      <c r="X537" s="169"/>
      <c r="Y537" s="71" t="s">
        <v>1011</v>
      </c>
      <c r="Z537" s="656" t="s">
        <v>6578</v>
      </c>
      <c r="AA537" s="658">
        <f t="shared" si="99"/>
        <v>0</v>
      </c>
      <c r="AB537" s="145">
        <f t="shared" si="100"/>
        <v>0</v>
      </c>
      <c r="AC537" s="257">
        <f t="shared" si="101"/>
        <v>0</v>
      </c>
      <c r="AD537" s="142">
        <f t="shared" si="102"/>
        <v>0</v>
      </c>
      <c r="AE537" s="143">
        <f t="shared" si="103"/>
        <v>0</v>
      </c>
      <c r="AF537" s="144" t="str">
        <f t="shared" si="104"/>
        <v/>
      </c>
      <c r="AG537" s="144">
        <f t="shared" si="105"/>
        <v>0</v>
      </c>
      <c r="AH537" s="144" t="str">
        <f t="shared" si="106"/>
        <v/>
      </c>
      <c r="AI537" s="569">
        <f t="shared" si="107"/>
        <v>0</v>
      </c>
      <c r="AK537" s="665"/>
      <c r="AL537" s="191"/>
      <c r="AM537" s="680"/>
      <c r="AN537" s="680"/>
      <c r="AO537" s="84"/>
    </row>
    <row r="538" spans="1:41">
      <c r="A538" s="573"/>
      <c r="B538" s="13">
        <v>77</v>
      </c>
      <c r="C538" s="341" t="s">
        <v>2150</v>
      </c>
      <c r="D538" s="341" t="s">
        <v>2151</v>
      </c>
      <c r="E538" s="379" t="s">
        <v>101</v>
      </c>
      <c r="F538" s="405">
        <v>12</v>
      </c>
      <c r="G538" s="136"/>
      <c r="H538" s="413">
        <v>207</v>
      </c>
      <c r="I538" s="146">
        <f t="shared" si="97"/>
        <v>144.89999999999998</v>
      </c>
      <c r="J538" s="255">
        <f t="shared" si="98"/>
        <v>5.5730769230769219</v>
      </c>
      <c r="K538" s="8" t="s">
        <v>3145</v>
      </c>
      <c r="L538" s="677"/>
      <c r="M538" s="656" t="s">
        <v>6556</v>
      </c>
      <c r="N538" s="8" t="s">
        <v>3208</v>
      </c>
      <c r="O538" s="426">
        <v>3.4917999999999998E-2</v>
      </c>
      <c r="P538" s="423">
        <v>2496</v>
      </c>
      <c r="Q538" s="439">
        <v>14976</v>
      </c>
      <c r="R538" s="656" t="s">
        <v>3998</v>
      </c>
      <c r="S538" s="656" t="s">
        <v>1015</v>
      </c>
      <c r="T538" s="448">
        <v>25</v>
      </c>
      <c r="U538" s="549" t="s">
        <v>5416</v>
      </c>
      <c r="V538" s="514" t="s">
        <v>3999</v>
      </c>
      <c r="W538" s="615" t="s">
        <v>6297</v>
      </c>
      <c r="X538" s="169"/>
      <c r="Y538" s="71" t="s">
        <v>1011</v>
      </c>
      <c r="Z538" s="656" t="s">
        <v>6578</v>
      </c>
      <c r="AA538" s="658">
        <f t="shared" si="99"/>
        <v>0</v>
      </c>
      <c r="AB538" s="145">
        <f t="shared" si="100"/>
        <v>0</v>
      </c>
      <c r="AC538" s="257">
        <f t="shared" si="101"/>
        <v>0</v>
      </c>
      <c r="AD538" s="142">
        <f t="shared" si="102"/>
        <v>0</v>
      </c>
      <c r="AE538" s="143">
        <f t="shared" si="103"/>
        <v>0</v>
      </c>
      <c r="AF538" s="144" t="str">
        <f t="shared" si="104"/>
        <v/>
      </c>
      <c r="AG538" s="144">
        <f t="shared" si="105"/>
        <v>0</v>
      </c>
      <c r="AH538" s="144" t="str">
        <f t="shared" si="106"/>
        <v/>
      </c>
      <c r="AI538" s="569">
        <f t="shared" si="107"/>
        <v>0</v>
      </c>
      <c r="AK538" s="671"/>
      <c r="AL538" s="84"/>
      <c r="AM538" s="659"/>
      <c r="AN538" s="681"/>
      <c r="AO538" s="84"/>
    </row>
    <row r="539" spans="1:41" ht="15.75">
      <c r="A539" s="5" t="s">
        <v>6117</v>
      </c>
      <c r="B539" s="13"/>
      <c r="C539" s="348"/>
      <c r="D539" s="348"/>
      <c r="E539" s="380"/>
      <c r="F539" s="401"/>
      <c r="G539" s="235"/>
      <c r="H539" s="413"/>
      <c r="I539" s="410"/>
      <c r="J539" s="565"/>
      <c r="K539" s="346"/>
      <c r="L539" s="655"/>
      <c r="M539" s="656"/>
      <c r="N539" s="417"/>
      <c r="O539" s="346"/>
      <c r="P539" s="423"/>
      <c r="Q539" s="438"/>
      <c r="R539" s="656" t="s">
        <v>1015</v>
      </c>
      <c r="S539" s="656" t="s">
        <v>1015</v>
      </c>
      <c r="T539" s="425"/>
      <c r="U539" s="506"/>
      <c r="V539" s="530"/>
      <c r="W539" s="425"/>
      <c r="X539" s="137"/>
      <c r="Y539" s="71" t="s">
        <v>1015</v>
      </c>
      <c r="Z539" s="656" t="s">
        <v>6592</v>
      </c>
      <c r="AA539" s="668"/>
      <c r="AB539" s="195"/>
      <c r="AC539" s="142"/>
      <c r="AD539" s="142"/>
      <c r="AE539" s="143"/>
      <c r="AF539" s="144"/>
      <c r="AG539" s="144"/>
      <c r="AH539" s="144"/>
      <c r="AI539" s="569"/>
      <c r="AK539" s="665"/>
      <c r="AL539" s="191"/>
      <c r="AM539" s="680"/>
      <c r="AN539" s="680"/>
      <c r="AO539" s="84"/>
    </row>
    <row r="540" spans="1:41" hidden="1">
      <c r="A540" s="573"/>
      <c r="B540" s="13">
        <v>212</v>
      </c>
      <c r="C540" s="341" t="s">
        <v>2152</v>
      </c>
      <c r="D540" s="341" t="s">
        <v>2153</v>
      </c>
      <c r="E540" s="379" t="s">
        <v>101</v>
      </c>
      <c r="F540" s="405">
        <v>12</v>
      </c>
      <c r="G540" s="8"/>
      <c r="H540" s="413">
        <v>207</v>
      </c>
      <c r="I540" s="146">
        <f t="shared" si="97"/>
        <v>144.89999999999998</v>
      </c>
      <c r="J540" s="255">
        <f t="shared" si="98"/>
        <v>5.5730769230769219</v>
      </c>
      <c r="K540" s="8" t="s">
        <v>3145</v>
      </c>
      <c r="L540" s="670" t="s">
        <v>4000</v>
      </c>
      <c r="M540" s="656" t="s">
        <v>6556</v>
      </c>
      <c r="N540" s="8" t="s">
        <v>10</v>
      </c>
      <c r="O540" s="426">
        <v>3.4917999999999998E-2</v>
      </c>
      <c r="P540" s="423">
        <v>2496</v>
      </c>
      <c r="Q540" s="439">
        <v>15816</v>
      </c>
      <c r="R540" s="656" t="s">
        <v>4001</v>
      </c>
      <c r="S540" s="656" t="s">
        <v>1015</v>
      </c>
      <c r="T540" s="448">
        <v>25</v>
      </c>
      <c r="U540" s="548" t="s">
        <v>4002</v>
      </c>
      <c r="V540" s="524" t="s">
        <v>4003</v>
      </c>
      <c r="W540" s="615" t="s">
        <v>6297</v>
      </c>
      <c r="X540" s="169"/>
      <c r="Y540" s="71" t="s">
        <v>1012</v>
      </c>
      <c r="Z540" s="656" t="s">
        <v>6600</v>
      </c>
      <c r="AA540" s="658">
        <f t="shared" si="99"/>
        <v>0</v>
      </c>
      <c r="AB540" s="145">
        <f t="shared" si="100"/>
        <v>0</v>
      </c>
      <c r="AC540" s="257">
        <f t="shared" si="101"/>
        <v>0</v>
      </c>
      <c r="AD540" s="142">
        <f t="shared" si="102"/>
        <v>0</v>
      </c>
      <c r="AE540" s="143">
        <f t="shared" si="103"/>
        <v>0</v>
      </c>
      <c r="AF540" s="144" t="str">
        <f t="shared" si="104"/>
        <v/>
      </c>
      <c r="AG540" s="144" t="str">
        <f t="shared" si="105"/>
        <v/>
      </c>
      <c r="AH540" s="144">
        <f t="shared" si="106"/>
        <v>0</v>
      </c>
      <c r="AI540" s="569">
        <f t="shared" si="107"/>
        <v>0</v>
      </c>
      <c r="AK540" s="671"/>
      <c r="AL540" s="84"/>
      <c r="AM540" s="659"/>
      <c r="AN540" s="686"/>
      <c r="AO540" s="84"/>
    </row>
    <row r="541" spans="1:41">
      <c r="A541" s="573"/>
      <c r="B541" s="13">
        <v>212</v>
      </c>
      <c r="C541" s="353" t="s">
        <v>2154</v>
      </c>
      <c r="D541" s="341" t="s">
        <v>2145</v>
      </c>
      <c r="E541" s="379" t="s">
        <v>101</v>
      </c>
      <c r="F541" s="405">
        <v>12</v>
      </c>
      <c r="G541" s="8"/>
      <c r="H541" s="413">
        <v>207</v>
      </c>
      <c r="I541" s="146">
        <f t="shared" si="97"/>
        <v>144.89999999999998</v>
      </c>
      <c r="J541" s="255">
        <f t="shared" si="98"/>
        <v>5.5730769230769219</v>
      </c>
      <c r="K541" s="8" t="s">
        <v>3145</v>
      </c>
      <c r="L541" s="670" t="s">
        <v>4000</v>
      </c>
      <c r="M541" s="656" t="s">
        <v>6556</v>
      </c>
      <c r="N541" s="8" t="s">
        <v>10</v>
      </c>
      <c r="O541" s="426">
        <v>3.4917999999999998E-2</v>
      </c>
      <c r="P541" s="423">
        <v>2496</v>
      </c>
      <c r="Q541" s="439">
        <v>14304</v>
      </c>
      <c r="R541" s="656" t="s">
        <v>4004</v>
      </c>
      <c r="S541" s="656" t="s">
        <v>1015</v>
      </c>
      <c r="T541" s="448">
        <v>25</v>
      </c>
      <c r="U541" s="549" t="s">
        <v>5413</v>
      </c>
      <c r="V541" s="512" t="s">
        <v>4005</v>
      </c>
      <c r="W541" s="615" t="s">
        <v>6297</v>
      </c>
      <c r="X541" s="169"/>
      <c r="Y541" s="71" t="s">
        <v>1011</v>
      </c>
      <c r="Z541" s="656" t="s">
        <v>6578</v>
      </c>
      <c r="AA541" s="658">
        <f t="shared" si="99"/>
        <v>0</v>
      </c>
      <c r="AB541" s="145">
        <f t="shared" si="100"/>
        <v>0</v>
      </c>
      <c r="AC541" s="257">
        <f t="shared" si="101"/>
        <v>0</v>
      </c>
      <c r="AD541" s="142">
        <f t="shared" si="102"/>
        <v>0</v>
      </c>
      <c r="AE541" s="143">
        <f t="shared" si="103"/>
        <v>0</v>
      </c>
      <c r="AF541" s="144" t="str">
        <f t="shared" si="104"/>
        <v/>
      </c>
      <c r="AG541" s="144" t="str">
        <f t="shared" si="105"/>
        <v/>
      </c>
      <c r="AH541" s="144">
        <f t="shared" si="106"/>
        <v>0</v>
      </c>
      <c r="AI541" s="569">
        <f t="shared" si="107"/>
        <v>0</v>
      </c>
      <c r="AK541" s="665"/>
      <c r="AL541" s="191"/>
      <c r="AM541" s="680"/>
      <c r="AN541" s="680"/>
      <c r="AO541" s="84"/>
    </row>
    <row r="542" spans="1:41">
      <c r="A542" s="573"/>
      <c r="B542" s="13">
        <v>212</v>
      </c>
      <c r="C542" s="353" t="s">
        <v>2155</v>
      </c>
      <c r="D542" s="341" t="s">
        <v>2147</v>
      </c>
      <c r="E542" s="379" t="s">
        <v>101</v>
      </c>
      <c r="F542" s="405">
        <v>12</v>
      </c>
      <c r="G542" s="136"/>
      <c r="H542" s="413">
        <v>207</v>
      </c>
      <c r="I542" s="146">
        <f t="shared" si="97"/>
        <v>144.89999999999998</v>
      </c>
      <c r="J542" s="255">
        <f t="shared" si="98"/>
        <v>5.5730769230769219</v>
      </c>
      <c r="K542" s="8" t="s">
        <v>3145</v>
      </c>
      <c r="L542" s="670" t="s">
        <v>4000</v>
      </c>
      <c r="M542" s="656" t="s">
        <v>6556</v>
      </c>
      <c r="N542" s="8" t="s">
        <v>10</v>
      </c>
      <c r="O542" s="426">
        <v>3.4917999999999998E-2</v>
      </c>
      <c r="P542" s="423">
        <v>2496</v>
      </c>
      <c r="Q542" s="439">
        <v>16032</v>
      </c>
      <c r="R542" s="656" t="s">
        <v>4001</v>
      </c>
      <c r="S542" s="656" t="s">
        <v>1015</v>
      </c>
      <c r="T542" s="448">
        <v>25</v>
      </c>
      <c r="U542" s="548" t="s">
        <v>4006</v>
      </c>
      <c r="V542" s="524" t="s">
        <v>4007</v>
      </c>
      <c r="W542" s="615" t="s">
        <v>6297</v>
      </c>
      <c r="X542" s="169"/>
      <c r="Y542" s="71" t="s">
        <v>1011</v>
      </c>
      <c r="Z542" s="656" t="s">
        <v>6578</v>
      </c>
      <c r="AA542" s="658">
        <f t="shared" si="99"/>
        <v>0</v>
      </c>
      <c r="AB542" s="145">
        <f t="shared" si="100"/>
        <v>0</v>
      </c>
      <c r="AC542" s="257">
        <f t="shared" si="101"/>
        <v>0</v>
      </c>
      <c r="AD542" s="142">
        <f t="shared" si="102"/>
        <v>0</v>
      </c>
      <c r="AE542" s="143">
        <f t="shared" si="103"/>
        <v>0</v>
      </c>
      <c r="AF542" s="144" t="str">
        <f t="shared" si="104"/>
        <v/>
      </c>
      <c r="AG542" s="144" t="str">
        <f t="shared" si="105"/>
        <v/>
      </c>
      <c r="AH542" s="144">
        <f t="shared" si="106"/>
        <v>0</v>
      </c>
      <c r="AI542" s="569">
        <f t="shared" si="107"/>
        <v>0</v>
      </c>
      <c r="AK542" s="671"/>
      <c r="AL542" s="84"/>
      <c r="AM542" s="659"/>
      <c r="AN542" s="686"/>
      <c r="AO542" s="84"/>
    </row>
    <row r="543" spans="1:41" hidden="1">
      <c r="A543" s="573"/>
      <c r="B543" s="13">
        <v>212</v>
      </c>
      <c r="C543" s="341" t="s">
        <v>2156</v>
      </c>
      <c r="D543" s="341" t="s">
        <v>2157</v>
      </c>
      <c r="E543" s="379" t="s">
        <v>101</v>
      </c>
      <c r="F543" s="405">
        <v>12</v>
      </c>
      <c r="G543" s="8"/>
      <c r="H543" s="413">
        <v>207</v>
      </c>
      <c r="I543" s="146">
        <f t="shared" si="97"/>
        <v>144.89999999999998</v>
      </c>
      <c r="J543" s="255">
        <f t="shared" si="98"/>
        <v>5.5730769230769219</v>
      </c>
      <c r="K543" s="8" t="s">
        <v>3145</v>
      </c>
      <c r="L543" s="670" t="s">
        <v>4000</v>
      </c>
      <c r="M543" s="656" t="s">
        <v>6556</v>
      </c>
      <c r="N543" s="8" t="s">
        <v>10</v>
      </c>
      <c r="O543" s="426">
        <v>3.4917999999999998E-2</v>
      </c>
      <c r="P543" s="423">
        <v>2496</v>
      </c>
      <c r="Q543" s="439">
        <v>15516</v>
      </c>
      <c r="R543" s="656" t="s">
        <v>4001</v>
      </c>
      <c r="S543" s="656" t="s">
        <v>1015</v>
      </c>
      <c r="T543" s="448">
        <v>25</v>
      </c>
      <c r="U543" s="548" t="s">
        <v>4008</v>
      </c>
      <c r="V543" s="524" t="s">
        <v>4009</v>
      </c>
      <c r="W543" s="615" t="s">
        <v>6297</v>
      </c>
      <c r="X543" s="169"/>
      <c r="Y543" s="71" t="s">
        <v>1012</v>
      </c>
      <c r="Z543" s="656" t="s">
        <v>6600</v>
      </c>
      <c r="AA543" s="658">
        <f t="shared" si="99"/>
        <v>0</v>
      </c>
      <c r="AB543" s="145">
        <f t="shared" si="100"/>
        <v>0</v>
      </c>
      <c r="AC543" s="257">
        <f t="shared" si="101"/>
        <v>0</v>
      </c>
      <c r="AD543" s="142">
        <f t="shared" si="102"/>
        <v>0</v>
      </c>
      <c r="AE543" s="143">
        <f t="shared" si="103"/>
        <v>0</v>
      </c>
      <c r="AF543" s="144" t="str">
        <f t="shared" si="104"/>
        <v/>
      </c>
      <c r="AG543" s="144" t="str">
        <f t="shared" si="105"/>
        <v/>
      </c>
      <c r="AH543" s="144">
        <f t="shared" si="106"/>
        <v>0</v>
      </c>
      <c r="AI543" s="569">
        <f t="shared" si="107"/>
        <v>0</v>
      </c>
      <c r="AK543" s="671"/>
      <c r="AL543" s="191"/>
      <c r="AM543" s="680"/>
      <c r="AN543" s="680"/>
      <c r="AO543" s="84"/>
    </row>
    <row r="544" spans="1:41">
      <c r="A544" s="573"/>
      <c r="B544" s="13">
        <v>212</v>
      </c>
      <c r="C544" s="341" t="s">
        <v>2158</v>
      </c>
      <c r="D544" s="341" t="s">
        <v>2149</v>
      </c>
      <c r="E544" s="379" t="s">
        <v>101</v>
      </c>
      <c r="F544" s="405">
        <v>12</v>
      </c>
      <c r="G544" s="8"/>
      <c r="H544" s="413">
        <v>207</v>
      </c>
      <c r="I544" s="146">
        <f t="shared" si="97"/>
        <v>144.89999999999998</v>
      </c>
      <c r="J544" s="255">
        <f t="shared" si="98"/>
        <v>5.5730769230769219</v>
      </c>
      <c r="K544" s="8" t="s">
        <v>3145</v>
      </c>
      <c r="L544" s="670" t="s">
        <v>4000</v>
      </c>
      <c r="M544" s="656" t="s">
        <v>6556</v>
      </c>
      <c r="N544" s="8" t="s">
        <v>10</v>
      </c>
      <c r="O544" s="426">
        <v>3.4917999999999998E-2</v>
      </c>
      <c r="P544" s="423">
        <v>2496</v>
      </c>
      <c r="Q544" s="439">
        <v>15060</v>
      </c>
      <c r="R544" s="656" t="s">
        <v>4010</v>
      </c>
      <c r="S544" s="656" t="s">
        <v>1015</v>
      </c>
      <c r="T544" s="448">
        <v>25</v>
      </c>
      <c r="U544" s="548" t="s">
        <v>4011</v>
      </c>
      <c r="V544" s="524" t="s">
        <v>4012</v>
      </c>
      <c r="W544" s="615" t="s">
        <v>6297</v>
      </c>
      <c r="X544" s="169"/>
      <c r="Y544" s="71" t="s">
        <v>6572</v>
      </c>
      <c r="Z544" s="656" t="s">
        <v>6578</v>
      </c>
      <c r="AA544" s="658">
        <f t="shared" si="99"/>
        <v>0</v>
      </c>
      <c r="AB544" s="145">
        <f t="shared" si="100"/>
        <v>0</v>
      </c>
      <c r="AC544" s="257">
        <f t="shared" si="101"/>
        <v>0</v>
      </c>
      <c r="AD544" s="142">
        <f t="shared" si="102"/>
        <v>0</v>
      </c>
      <c r="AE544" s="143">
        <f t="shared" si="103"/>
        <v>0</v>
      </c>
      <c r="AF544" s="144" t="str">
        <f t="shared" si="104"/>
        <v/>
      </c>
      <c r="AG544" s="144" t="str">
        <f t="shared" si="105"/>
        <v/>
      </c>
      <c r="AH544" s="144">
        <f t="shared" si="106"/>
        <v>0</v>
      </c>
      <c r="AI544" s="569">
        <f t="shared" si="107"/>
        <v>0</v>
      </c>
      <c r="AK544" s="671"/>
      <c r="AL544" s="84"/>
      <c r="AM544" s="686"/>
      <c r="AN544" s="686"/>
      <c r="AO544" s="84"/>
    </row>
    <row r="545" spans="1:41" ht="15.75">
      <c r="A545" s="5" t="s">
        <v>6118</v>
      </c>
      <c r="B545" s="13"/>
      <c r="C545" s="348"/>
      <c r="D545" s="348"/>
      <c r="E545" s="380"/>
      <c r="F545" s="401"/>
      <c r="G545" s="232"/>
      <c r="H545" s="413"/>
      <c r="I545" s="410"/>
      <c r="J545" s="565"/>
      <c r="K545" s="346"/>
      <c r="L545" s="655"/>
      <c r="M545" s="656"/>
      <c r="N545" s="417"/>
      <c r="O545" s="346"/>
      <c r="P545" s="423"/>
      <c r="Q545" s="439"/>
      <c r="R545" s="656" t="s">
        <v>1015</v>
      </c>
      <c r="S545" s="656" t="s">
        <v>1015</v>
      </c>
      <c r="T545" s="425"/>
      <c r="U545" s="506"/>
      <c r="V545" s="521"/>
      <c r="W545" s="425"/>
      <c r="X545" s="137"/>
      <c r="Y545" s="71" t="s">
        <v>1015</v>
      </c>
      <c r="Z545" s="656" t="s">
        <v>6592</v>
      </c>
      <c r="AA545" s="668"/>
      <c r="AB545" s="195"/>
      <c r="AC545" s="142"/>
      <c r="AD545" s="142"/>
      <c r="AE545" s="143"/>
      <c r="AF545" s="144"/>
      <c r="AG545" s="144"/>
      <c r="AH545" s="144"/>
      <c r="AI545" s="569"/>
      <c r="AK545" s="18"/>
      <c r="AL545" s="84"/>
      <c r="AM545" s="686"/>
      <c r="AN545" s="686"/>
      <c r="AO545" s="84"/>
    </row>
    <row r="546" spans="1:41" ht="15.75" hidden="1">
      <c r="A546" s="5"/>
      <c r="B546" s="13">
        <v>78</v>
      </c>
      <c r="C546" s="353" t="s">
        <v>2159</v>
      </c>
      <c r="D546" s="378" t="s">
        <v>410</v>
      </c>
      <c r="E546" s="379" t="s">
        <v>101</v>
      </c>
      <c r="F546" s="405">
        <v>12</v>
      </c>
      <c r="G546" s="136"/>
      <c r="H546" s="413">
        <v>387</v>
      </c>
      <c r="I546" s="146">
        <f t="shared" si="97"/>
        <v>270.89999999999998</v>
      </c>
      <c r="J546" s="255">
        <f t="shared" si="98"/>
        <v>10.419230769230769</v>
      </c>
      <c r="K546" s="8" t="s">
        <v>3145</v>
      </c>
      <c r="L546" s="677"/>
      <c r="M546" s="656" t="s">
        <v>6557</v>
      </c>
      <c r="N546" s="8" t="s">
        <v>3208</v>
      </c>
      <c r="O546" s="426">
        <v>5.1407999999999995E-2</v>
      </c>
      <c r="P546" s="423">
        <v>5988</v>
      </c>
      <c r="Q546" s="439">
        <v>24000</v>
      </c>
      <c r="R546" s="656" t="s">
        <v>4013</v>
      </c>
      <c r="S546" s="656" t="s">
        <v>1015</v>
      </c>
      <c r="T546" s="448">
        <v>30</v>
      </c>
      <c r="U546" s="548" t="s">
        <v>4014</v>
      </c>
      <c r="V546" s="514" t="s">
        <v>4015</v>
      </c>
      <c r="W546" s="610" t="s">
        <v>6473</v>
      </c>
      <c r="X546" s="169"/>
      <c r="Y546" s="71" t="s">
        <v>1011</v>
      </c>
      <c r="Z546" s="656" t="s">
        <v>6595</v>
      </c>
      <c r="AA546" s="658">
        <f t="shared" si="99"/>
        <v>0</v>
      </c>
      <c r="AB546" s="145">
        <f t="shared" si="100"/>
        <v>0</v>
      </c>
      <c r="AC546" s="257">
        <f t="shared" si="101"/>
        <v>0</v>
      </c>
      <c r="AD546" s="142">
        <f t="shared" si="102"/>
        <v>0</v>
      </c>
      <c r="AE546" s="143">
        <f t="shared" si="103"/>
        <v>0</v>
      </c>
      <c r="AF546" s="144" t="str">
        <f t="shared" si="104"/>
        <v/>
      </c>
      <c r="AG546" s="144">
        <f t="shared" si="105"/>
        <v>0</v>
      </c>
      <c r="AH546" s="144" t="str">
        <f t="shared" si="106"/>
        <v/>
      </c>
      <c r="AI546" s="569">
        <f t="shared" si="107"/>
        <v>0</v>
      </c>
      <c r="AK546" s="665"/>
      <c r="AL546" s="191"/>
      <c r="AM546" s="680"/>
      <c r="AN546" s="680"/>
      <c r="AO546" s="84"/>
    </row>
    <row r="547" spans="1:41" ht="15.75" hidden="1">
      <c r="A547" s="5"/>
      <c r="B547" s="13">
        <v>78</v>
      </c>
      <c r="C547" s="343" t="s">
        <v>2160</v>
      </c>
      <c r="D547" s="374" t="s">
        <v>411</v>
      </c>
      <c r="E547" s="379" t="s">
        <v>101</v>
      </c>
      <c r="F547" s="405">
        <v>12</v>
      </c>
      <c r="G547" s="235"/>
      <c r="H547" s="413">
        <v>320</v>
      </c>
      <c r="I547" s="146">
        <f t="shared" si="97"/>
        <v>224</v>
      </c>
      <c r="J547" s="255">
        <f t="shared" si="98"/>
        <v>8.615384615384615</v>
      </c>
      <c r="K547" s="8" t="s">
        <v>3207</v>
      </c>
      <c r="L547" s="677"/>
      <c r="M547" s="656" t="s">
        <v>6557</v>
      </c>
      <c r="N547" s="8" t="s">
        <v>3208</v>
      </c>
      <c r="O547" s="426">
        <v>5.1407999999999995E-2</v>
      </c>
      <c r="P547" s="423">
        <v>3600</v>
      </c>
      <c r="Q547" s="439">
        <v>26000</v>
      </c>
      <c r="R547" s="656" t="s">
        <v>4013</v>
      </c>
      <c r="S547" s="656" t="s">
        <v>1015</v>
      </c>
      <c r="T547" s="448">
        <v>20</v>
      </c>
      <c r="U547" s="548" t="s">
        <v>4016</v>
      </c>
      <c r="V547" s="524" t="s">
        <v>639</v>
      </c>
      <c r="W547" s="607" t="s">
        <v>6440</v>
      </c>
      <c r="X547" s="169"/>
      <c r="Y547" s="71" t="s">
        <v>1011</v>
      </c>
      <c r="Z547" s="656" t="s">
        <v>6595</v>
      </c>
      <c r="AA547" s="658">
        <f t="shared" si="99"/>
        <v>0</v>
      </c>
      <c r="AB547" s="145">
        <f t="shared" si="100"/>
        <v>0</v>
      </c>
      <c r="AC547" s="257">
        <f t="shared" si="101"/>
        <v>0</v>
      </c>
      <c r="AD547" s="142">
        <f t="shared" si="102"/>
        <v>0</v>
      </c>
      <c r="AE547" s="143">
        <f t="shared" si="103"/>
        <v>0</v>
      </c>
      <c r="AF547" s="144" t="str">
        <f t="shared" si="104"/>
        <v/>
      </c>
      <c r="AG547" s="144">
        <f t="shared" si="105"/>
        <v>0</v>
      </c>
      <c r="AH547" s="144" t="str">
        <f t="shared" si="106"/>
        <v/>
      </c>
      <c r="AI547" s="569">
        <f t="shared" si="107"/>
        <v>0</v>
      </c>
      <c r="AK547" s="673"/>
      <c r="AL547" s="84"/>
      <c r="AM547" s="659"/>
      <c r="AN547" s="662"/>
      <c r="AO547" s="84"/>
    </row>
    <row r="548" spans="1:41">
      <c r="A548" s="573"/>
      <c r="B548" s="13">
        <v>78</v>
      </c>
      <c r="C548" s="343" t="s">
        <v>2161</v>
      </c>
      <c r="D548" s="374" t="s">
        <v>412</v>
      </c>
      <c r="E548" s="379" t="s">
        <v>101</v>
      </c>
      <c r="F548" s="405">
        <v>12</v>
      </c>
      <c r="G548" s="136"/>
      <c r="H548" s="413">
        <v>320</v>
      </c>
      <c r="I548" s="146">
        <f t="shared" si="97"/>
        <v>224</v>
      </c>
      <c r="J548" s="255">
        <f t="shared" si="98"/>
        <v>8.615384615384615</v>
      </c>
      <c r="K548" s="8" t="s">
        <v>3145</v>
      </c>
      <c r="L548" s="677"/>
      <c r="M548" s="656" t="s">
        <v>6556</v>
      </c>
      <c r="N548" s="8" t="s">
        <v>3208</v>
      </c>
      <c r="O548" s="426">
        <v>5.1407999999999995E-2</v>
      </c>
      <c r="P548" s="423">
        <v>3900</v>
      </c>
      <c r="Q548" s="439">
        <v>22236</v>
      </c>
      <c r="R548" s="656" t="s">
        <v>4013</v>
      </c>
      <c r="S548" s="656" t="s">
        <v>1015</v>
      </c>
      <c r="T548" s="448">
        <v>30</v>
      </c>
      <c r="U548" s="548" t="s">
        <v>4017</v>
      </c>
      <c r="V548" s="512" t="s">
        <v>4018</v>
      </c>
      <c r="W548" s="615" t="s">
        <v>6374</v>
      </c>
      <c r="X548" s="169"/>
      <c r="Y548" s="71" t="s">
        <v>1011</v>
      </c>
      <c r="Z548" s="656" t="s">
        <v>6578</v>
      </c>
      <c r="AA548" s="658">
        <f t="shared" si="99"/>
        <v>0</v>
      </c>
      <c r="AB548" s="145">
        <f t="shared" si="100"/>
        <v>0</v>
      </c>
      <c r="AC548" s="257">
        <f t="shared" si="101"/>
        <v>0</v>
      </c>
      <c r="AD548" s="142">
        <f t="shared" si="102"/>
        <v>0</v>
      </c>
      <c r="AE548" s="143">
        <f t="shared" si="103"/>
        <v>0</v>
      </c>
      <c r="AF548" s="144" t="str">
        <f t="shared" si="104"/>
        <v/>
      </c>
      <c r="AG548" s="144">
        <f t="shared" si="105"/>
        <v>0</v>
      </c>
      <c r="AH548" s="144" t="str">
        <f t="shared" si="106"/>
        <v/>
      </c>
      <c r="AI548" s="569">
        <f t="shared" si="107"/>
        <v>0</v>
      </c>
      <c r="AK548" s="673"/>
      <c r="AL548" s="84"/>
      <c r="AM548" s="659"/>
      <c r="AN548" s="662"/>
      <c r="AO548" s="84"/>
    </row>
    <row r="549" spans="1:41">
      <c r="A549" s="573"/>
      <c r="B549" s="13">
        <v>78</v>
      </c>
      <c r="C549" s="341" t="s">
        <v>2162</v>
      </c>
      <c r="D549" s="341" t="s">
        <v>413</v>
      </c>
      <c r="E549" s="379" t="s">
        <v>101</v>
      </c>
      <c r="F549" s="405">
        <v>12</v>
      </c>
      <c r="G549" s="8"/>
      <c r="H549" s="413">
        <v>320</v>
      </c>
      <c r="I549" s="146">
        <f t="shared" si="97"/>
        <v>224</v>
      </c>
      <c r="J549" s="255">
        <f t="shared" si="98"/>
        <v>8.615384615384615</v>
      </c>
      <c r="K549" s="8" t="s">
        <v>3145</v>
      </c>
      <c r="L549" s="677"/>
      <c r="M549" s="656" t="s">
        <v>6556</v>
      </c>
      <c r="N549" s="8" t="s">
        <v>3208</v>
      </c>
      <c r="O549" s="426">
        <v>5.1407999999999995E-2</v>
      </c>
      <c r="P549" s="423">
        <v>3900</v>
      </c>
      <c r="Q549" s="439">
        <v>22140</v>
      </c>
      <c r="R549" s="656" t="s">
        <v>4013</v>
      </c>
      <c r="S549" s="656" t="s">
        <v>1015</v>
      </c>
      <c r="T549" s="448">
        <v>30</v>
      </c>
      <c r="U549" s="548" t="s">
        <v>4019</v>
      </c>
      <c r="V549" s="512" t="s">
        <v>4020</v>
      </c>
      <c r="W549" s="615" t="s">
        <v>6374</v>
      </c>
      <c r="X549" s="169"/>
      <c r="Y549" s="71" t="s">
        <v>1011</v>
      </c>
      <c r="Z549" s="656" t="s">
        <v>6578</v>
      </c>
      <c r="AA549" s="658">
        <f t="shared" si="99"/>
        <v>0</v>
      </c>
      <c r="AB549" s="145">
        <f t="shared" si="100"/>
        <v>0</v>
      </c>
      <c r="AC549" s="257">
        <f t="shared" si="101"/>
        <v>0</v>
      </c>
      <c r="AD549" s="142">
        <f t="shared" si="102"/>
        <v>0</v>
      </c>
      <c r="AE549" s="143">
        <f t="shared" si="103"/>
        <v>0</v>
      </c>
      <c r="AF549" s="144" t="str">
        <f t="shared" si="104"/>
        <v/>
      </c>
      <c r="AG549" s="144">
        <f t="shared" si="105"/>
        <v>0</v>
      </c>
      <c r="AH549" s="144" t="str">
        <f t="shared" si="106"/>
        <v/>
      </c>
      <c r="AI549" s="569">
        <f t="shared" si="107"/>
        <v>0</v>
      </c>
      <c r="AK549" s="665"/>
      <c r="AL549" s="191"/>
      <c r="AM549" s="680"/>
      <c r="AN549" s="680"/>
      <c r="AO549" s="84"/>
    </row>
    <row r="550" spans="1:41">
      <c r="A550" s="573"/>
      <c r="B550" s="13">
        <v>78</v>
      </c>
      <c r="C550" s="353" t="s">
        <v>2163</v>
      </c>
      <c r="D550" s="341" t="s">
        <v>2164</v>
      </c>
      <c r="E550" s="379" t="s">
        <v>101</v>
      </c>
      <c r="F550" s="405">
        <v>12</v>
      </c>
      <c r="G550" s="8"/>
      <c r="H550" s="413">
        <v>320</v>
      </c>
      <c r="I550" s="146">
        <f t="shared" si="97"/>
        <v>224</v>
      </c>
      <c r="J550" s="255">
        <f t="shared" si="98"/>
        <v>8.615384615384615</v>
      </c>
      <c r="K550" s="8" t="s">
        <v>3145</v>
      </c>
      <c r="L550" s="677"/>
      <c r="M550" s="656" t="s">
        <v>6556</v>
      </c>
      <c r="N550" s="8" t="s">
        <v>3208</v>
      </c>
      <c r="O550" s="426">
        <v>5.1407999999999995E-2</v>
      </c>
      <c r="P550" s="423">
        <v>3900</v>
      </c>
      <c r="Q550" s="439">
        <v>22716</v>
      </c>
      <c r="R550" s="656" t="s">
        <v>4013</v>
      </c>
      <c r="S550" s="656" t="s">
        <v>1015</v>
      </c>
      <c r="T550" s="448">
        <v>30</v>
      </c>
      <c r="U550" s="549" t="s">
        <v>5417</v>
      </c>
      <c r="V550" s="510" t="s">
        <v>4021</v>
      </c>
      <c r="W550" s="615" t="s">
        <v>6374</v>
      </c>
      <c r="X550" s="169"/>
      <c r="Y550" s="71" t="s">
        <v>1011</v>
      </c>
      <c r="Z550" s="656" t="s">
        <v>6578</v>
      </c>
      <c r="AA550" s="658">
        <f t="shared" si="99"/>
        <v>0</v>
      </c>
      <c r="AB550" s="145">
        <f t="shared" si="100"/>
        <v>0</v>
      </c>
      <c r="AC550" s="257">
        <f t="shared" si="101"/>
        <v>0</v>
      </c>
      <c r="AD550" s="142">
        <f t="shared" si="102"/>
        <v>0</v>
      </c>
      <c r="AE550" s="143">
        <f t="shared" si="103"/>
        <v>0</v>
      </c>
      <c r="AF550" s="144" t="str">
        <f t="shared" si="104"/>
        <v/>
      </c>
      <c r="AG550" s="144">
        <f t="shared" si="105"/>
        <v>0</v>
      </c>
      <c r="AH550" s="144" t="str">
        <f t="shared" si="106"/>
        <v/>
      </c>
      <c r="AI550" s="569">
        <f t="shared" si="107"/>
        <v>0</v>
      </c>
      <c r="AK550" s="664"/>
      <c r="AL550" s="666"/>
      <c r="AM550" s="659"/>
      <c r="AN550" s="662"/>
      <c r="AO550" s="84"/>
    </row>
    <row r="551" spans="1:41" hidden="1">
      <c r="A551" s="573"/>
      <c r="B551" s="13">
        <v>78</v>
      </c>
      <c r="C551" s="341" t="s">
        <v>2165</v>
      </c>
      <c r="D551" s="341" t="s">
        <v>2166</v>
      </c>
      <c r="E551" s="379" t="s">
        <v>101</v>
      </c>
      <c r="F551" s="405">
        <v>12</v>
      </c>
      <c r="G551" s="8"/>
      <c r="H551" s="413">
        <v>320</v>
      </c>
      <c r="I551" s="146">
        <f t="shared" si="97"/>
        <v>224</v>
      </c>
      <c r="J551" s="255">
        <f t="shared" si="98"/>
        <v>8.615384615384615</v>
      </c>
      <c r="K551" s="8" t="s">
        <v>3145</v>
      </c>
      <c r="L551" s="677"/>
      <c r="M551" s="656" t="s">
        <v>6556</v>
      </c>
      <c r="N551" s="8" t="s">
        <v>3208</v>
      </c>
      <c r="O551" s="426">
        <v>5.1407999999999995E-2</v>
      </c>
      <c r="P551" s="423">
        <v>3900</v>
      </c>
      <c r="Q551" s="439">
        <v>22140</v>
      </c>
      <c r="R551" s="656" t="s">
        <v>4022</v>
      </c>
      <c r="S551" s="656" t="s">
        <v>1015</v>
      </c>
      <c r="T551" s="448">
        <v>30</v>
      </c>
      <c r="U551" s="549" t="s">
        <v>5418</v>
      </c>
      <c r="V551" s="523" t="s">
        <v>4023</v>
      </c>
      <c r="W551" s="615" t="s">
        <v>6374</v>
      </c>
      <c r="X551" s="169"/>
      <c r="Y551" s="71" t="s">
        <v>1012</v>
      </c>
      <c r="Z551" s="656" t="s">
        <v>6600</v>
      </c>
      <c r="AA551" s="658">
        <f t="shared" si="99"/>
        <v>0</v>
      </c>
      <c r="AB551" s="145">
        <f t="shared" si="100"/>
        <v>0</v>
      </c>
      <c r="AC551" s="257">
        <f t="shared" si="101"/>
        <v>0</v>
      </c>
      <c r="AD551" s="142">
        <f t="shared" si="102"/>
        <v>0</v>
      </c>
      <c r="AE551" s="143">
        <f t="shared" si="103"/>
        <v>0</v>
      </c>
      <c r="AF551" s="144" t="str">
        <f t="shared" si="104"/>
        <v/>
      </c>
      <c r="AG551" s="144">
        <f t="shared" si="105"/>
        <v>0</v>
      </c>
      <c r="AH551" s="144" t="str">
        <f t="shared" si="106"/>
        <v/>
      </c>
      <c r="AI551" s="569">
        <f t="shared" si="107"/>
        <v>0</v>
      </c>
      <c r="AK551" s="664"/>
      <c r="AL551" s="84"/>
      <c r="AM551" s="659"/>
      <c r="AN551" s="662"/>
      <c r="AO551" s="84"/>
    </row>
    <row r="552" spans="1:41">
      <c r="A552" s="573"/>
      <c r="B552" s="13">
        <v>78</v>
      </c>
      <c r="C552" s="341" t="s">
        <v>2167</v>
      </c>
      <c r="D552" s="341" t="s">
        <v>2168</v>
      </c>
      <c r="E552" s="379" t="s">
        <v>101</v>
      </c>
      <c r="F552" s="405">
        <v>12</v>
      </c>
      <c r="G552" s="232"/>
      <c r="H552" s="413">
        <v>320</v>
      </c>
      <c r="I552" s="146">
        <f t="shared" si="97"/>
        <v>224</v>
      </c>
      <c r="J552" s="255">
        <f t="shared" si="98"/>
        <v>8.615384615384615</v>
      </c>
      <c r="K552" s="8" t="s">
        <v>3145</v>
      </c>
      <c r="L552" s="677"/>
      <c r="M552" s="656" t="s">
        <v>6556</v>
      </c>
      <c r="N552" s="8" t="s">
        <v>3208</v>
      </c>
      <c r="O552" s="426">
        <v>5.1407999999999995E-2</v>
      </c>
      <c r="P552" s="423">
        <v>3900</v>
      </c>
      <c r="Q552" s="439">
        <v>22800</v>
      </c>
      <c r="R552" s="656" t="s">
        <v>4022</v>
      </c>
      <c r="S552" s="656" t="s">
        <v>1015</v>
      </c>
      <c r="T552" s="448">
        <v>30</v>
      </c>
      <c r="U552" s="549" t="s">
        <v>4024</v>
      </c>
      <c r="V552" s="523" t="s">
        <v>4025</v>
      </c>
      <c r="W552" s="615" t="s">
        <v>6374</v>
      </c>
      <c r="X552" s="169"/>
      <c r="Y552" s="71" t="s">
        <v>1011</v>
      </c>
      <c r="Z552" s="656" t="s">
        <v>6578</v>
      </c>
      <c r="AA552" s="658">
        <f t="shared" si="99"/>
        <v>0</v>
      </c>
      <c r="AB552" s="145">
        <f t="shared" si="100"/>
        <v>0</v>
      </c>
      <c r="AC552" s="257">
        <f t="shared" si="101"/>
        <v>0</v>
      </c>
      <c r="AD552" s="142">
        <f t="shared" si="102"/>
        <v>0</v>
      </c>
      <c r="AE552" s="143">
        <f t="shared" si="103"/>
        <v>0</v>
      </c>
      <c r="AF552" s="144" t="str">
        <f t="shared" si="104"/>
        <v/>
      </c>
      <c r="AG552" s="144">
        <f t="shared" si="105"/>
        <v>0</v>
      </c>
      <c r="AH552" s="144" t="str">
        <f t="shared" si="106"/>
        <v/>
      </c>
      <c r="AI552" s="569">
        <f t="shared" si="107"/>
        <v>0</v>
      </c>
      <c r="AK552" s="665"/>
      <c r="AL552" s="191"/>
      <c r="AM552" s="659"/>
      <c r="AN552" s="680"/>
      <c r="AO552" s="84"/>
    </row>
    <row r="553" spans="1:41" ht="15.75">
      <c r="A553" s="5" t="s">
        <v>6119</v>
      </c>
      <c r="B553" s="13"/>
      <c r="C553" s="348"/>
      <c r="D553" s="348"/>
      <c r="E553" s="380"/>
      <c r="F553" s="401"/>
      <c r="G553" s="136"/>
      <c r="H553" s="413"/>
      <c r="I553" s="410"/>
      <c r="J553" s="565"/>
      <c r="K553" s="346"/>
      <c r="L553" s="655"/>
      <c r="M553" s="656"/>
      <c r="N553" s="417"/>
      <c r="O553" s="346"/>
      <c r="P553" s="423"/>
      <c r="Q553" s="438"/>
      <c r="R553" s="656" t="s">
        <v>1015</v>
      </c>
      <c r="S553" s="656" t="s">
        <v>1015</v>
      </c>
      <c r="T553" s="425"/>
      <c r="U553" s="506"/>
      <c r="V553" s="521"/>
      <c r="W553" s="425"/>
      <c r="X553" s="137"/>
      <c r="Y553" s="71" t="s">
        <v>1015</v>
      </c>
      <c r="Z553" s="656" t="s">
        <v>6592</v>
      </c>
      <c r="AA553" s="668"/>
      <c r="AB553" s="195"/>
      <c r="AC553" s="142"/>
      <c r="AD553" s="142"/>
      <c r="AE553" s="143"/>
      <c r="AF553" s="144"/>
      <c r="AG553" s="144"/>
      <c r="AH553" s="144"/>
      <c r="AI553" s="569"/>
      <c r="AK553" s="673"/>
      <c r="AL553" s="84"/>
      <c r="AM553" s="659"/>
      <c r="AN553" s="662"/>
      <c r="AO553" s="84"/>
    </row>
    <row r="554" spans="1:41" ht="15.75" hidden="1">
      <c r="A554" s="5"/>
      <c r="B554" s="13"/>
      <c r="C554" s="353" t="s">
        <v>2169</v>
      </c>
      <c r="D554" s="378" t="s">
        <v>410</v>
      </c>
      <c r="E554" s="379" t="s">
        <v>101</v>
      </c>
      <c r="F554" s="405">
        <v>12</v>
      </c>
      <c r="G554" s="235"/>
      <c r="H554" s="413">
        <v>444</v>
      </c>
      <c r="I554" s="146">
        <f t="shared" si="97"/>
        <v>310.79999999999995</v>
      </c>
      <c r="J554" s="255">
        <f t="shared" si="98"/>
        <v>11.953846153846152</v>
      </c>
      <c r="K554" s="8" t="s">
        <v>3145</v>
      </c>
      <c r="L554" s="677"/>
      <c r="M554" s="656" t="s">
        <v>6557</v>
      </c>
      <c r="N554" s="8" t="s">
        <v>10</v>
      </c>
      <c r="O554" s="426">
        <v>6.1749999999999999E-2</v>
      </c>
      <c r="P554" s="423">
        <v>5988</v>
      </c>
      <c r="Q554" s="439">
        <v>26000</v>
      </c>
      <c r="R554" s="656" t="s">
        <v>4013</v>
      </c>
      <c r="S554" s="656" t="s">
        <v>1015</v>
      </c>
      <c r="T554" s="448">
        <v>30</v>
      </c>
      <c r="U554" s="548" t="s">
        <v>5419</v>
      </c>
      <c r="V554" s="523" t="s">
        <v>4026</v>
      </c>
      <c r="W554" s="610" t="s">
        <v>6473</v>
      </c>
      <c r="X554" s="169"/>
      <c r="Y554" s="71" t="s">
        <v>1011</v>
      </c>
      <c r="Z554" s="656" t="s">
        <v>6595</v>
      </c>
      <c r="AA554" s="658">
        <f t="shared" si="99"/>
        <v>0</v>
      </c>
      <c r="AB554" s="145">
        <f t="shared" si="100"/>
        <v>0</v>
      </c>
      <c r="AC554" s="257">
        <f t="shared" si="101"/>
        <v>0</v>
      </c>
      <c r="AD554" s="142">
        <f t="shared" si="102"/>
        <v>0</v>
      </c>
      <c r="AE554" s="143">
        <f t="shared" si="103"/>
        <v>0</v>
      </c>
      <c r="AF554" s="144" t="str">
        <f t="shared" si="104"/>
        <v/>
      </c>
      <c r="AG554" s="144" t="str">
        <f t="shared" si="105"/>
        <v/>
      </c>
      <c r="AH554" s="144">
        <f t="shared" si="106"/>
        <v>0</v>
      </c>
      <c r="AI554" s="569">
        <f t="shared" si="107"/>
        <v>0</v>
      </c>
      <c r="AK554" s="673"/>
      <c r="AL554" s="84"/>
      <c r="AM554" s="659"/>
      <c r="AN554" s="662"/>
      <c r="AO554" s="84"/>
    </row>
    <row r="555" spans="1:41" hidden="1">
      <c r="A555" s="573"/>
      <c r="B555" s="13">
        <v>213</v>
      </c>
      <c r="C555" s="343" t="s">
        <v>2170</v>
      </c>
      <c r="D555" s="378" t="s">
        <v>410</v>
      </c>
      <c r="E555" s="379" t="s">
        <v>101</v>
      </c>
      <c r="F555" s="405">
        <v>12</v>
      </c>
      <c r="G555" s="136"/>
      <c r="H555" s="413">
        <v>387</v>
      </c>
      <c r="I555" s="146">
        <f t="shared" si="97"/>
        <v>270.89999999999998</v>
      </c>
      <c r="J555" s="255">
        <f t="shared" si="98"/>
        <v>10.419230769230769</v>
      </c>
      <c r="K555" s="8" t="s">
        <v>3145</v>
      </c>
      <c r="L555" s="670"/>
      <c r="M555" s="656" t="s">
        <v>6557</v>
      </c>
      <c r="N555" s="8" t="s">
        <v>10</v>
      </c>
      <c r="O555" s="426">
        <v>5.1407999999999995E-2</v>
      </c>
      <c r="P555" s="423">
        <v>5988</v>
      </c>
      <c r="Q555" s="439">
        <v>27000</v>
      </c>
      <c r="R555" s="656" t="s">
        <v>4013</v>
      </c>
      <c r="S555" s="656" t="s">
        <v>1015</v>
      </c>
      <c r="T555" s="448">
        <v>30</v>
      </c>
      <c r="U555" s="548" t="s">
        <v>4027</v>
      </c>
      <c r="V555" s="522" t="s">
        <v>4028</v>
      </c>
      <c r="W555" s="610" t="s">
        <v>6473</v>
      </c>
      <c r="X555" s="169"/>
      <c r="Y555" s="71" t="s">
        <v>6572</v>
      </c>
      <c r="Z555" s="656" t="s">
        <v>6595</v>
      </c>
      <c r="AA555" s="658">
        <f t="shared" si="99"/>
        <v>0</v>
      </c>
      <c r="AB555" s="145">
        <f t="shared" si="100"/>
        <v>0</v>
      </c>
      <c r="AC555" s="257">
        <f t="shared" si="101"/>
        <v>0</v>
      </c>
      <c r="AD555" s="142">
        <f t="shared" si="102"/>
        <v>0</v>
      </c>
      <c r="AE555" s="143">
        <f t="shared" si="103"/>
        <v>0</v>
      </c>
      <c r="AF555" s="144" t="str">
        <f t="shared" si="104"/>
        <v/>
      </c>
      <c r="AG555" s="144" t="str">
        <f t="shared" si="105"/>
        <v/>
      </c>
      <c r="AH555" s="144">
        <f t="shared" si="106"/>
        <v>0</v>
      </c>
      <c r="AI555" s="569">
        <f t="shared" si="107"/>
        <v>0</v>
      </c>
      <c r="AK555" s="665"/>
      <c r="AL555" s="191"/>
      <c r="AM555" s="680"/>
      <c r="AN555" s="680"/>
      <c r="AO555" s="84"/>
    </row>
    <row r="556" spans="1:41">
      <c r="A556" s="573"/>
      <c r="B556" s="13">
        <v>213</v>
      </c>
      <c r="C556" s="343" t="s">
        <v>2171</v>
      </c>
      <c r="D556" s="374" t="s">
        <v>412</v>
      </c>
      <c r="E556" s="379" t="s">
        <v>101</v>
      </c>
      <c r="F556" s="405">
        <v>12</v>
      </c>
      <c r="G556" s="8"/>
      <c r="H556" s="413">
        <v>320</v>
      </c>
      <c r="I556" s="146">
        <f t="shared" si="97"/>
        <v>224</v>
      </c>
      <c r="J556" s="255">
        <f t="shared" si="98"/>
        <v>8.615384615384615</v>
      </c>
      <c r="K556" s="8" t="s">
        <v>3145</v>
      </c>
      <c r="L556" s="670"/>
      <c r="M556" s="656" t="s">
        <v>6556</v>
      </c>
      <c r="N556" s="8" t="s">
        <v>10</v>
      </c>
      <c r="O556" s="426">
        <v>5.1407999999999995E-2</v>
      </c>
      <c r="P556" s="423">
        <v>3900</v>
      </c>
      <c r="Q556" s="439">
        <v>26000</v>
      </c>
      <c r="R556" s="656" t="s">
        <v>4013</v>
      </c>
      <c r="S556" s="656" t="s">
        <v>1015</v>
      </c>
      <c r="T556" s="448">
        <v>30</v>
      </c>
      <c r="U556" s="548" t="s">
        <v>4029</v>
      </c>
      <c r="V556" s="523" t="s">
        <v>4030</v>
      </c>
      <c r="W556" s="615" t="s">
        <v>6374</v>
      </c>
      <c r="X556" s="169"/>
      <c r="Y556" s="71" t="s">
        <v>6572</v>
      </c>
      <c r="Z556" s="656" t="s">
        <v>6578</v>
      </c>
      <c r="AA556" s="658">
        <f t="shared" si="99"/>
        <v>0</v>
      </c>
      <c r="AB556" s="145">
        <f t="shared" si="100"/>
        <v>0</v>
      </c>
      <c r="AC556" s="257">
        <f t="shared" si="101"/>
        <v>0</v>
      </c>
      <c r="AD556" s="142">
        <f t="shared" si="102"/>
        <v>0</v>
      </c>
      <c r="AE556" s="143">
        <f t="shared" si="103"/>
        <v>0</v>
      </c>
      <c r="AF556" s="144" t="str">
        <f t="shared" si="104"/>
        <v/>
      </c>
      <c r="AG556" s="144" t="str">
        <f t="shared" si="105"/>
        <v/>
      </c>
      <c r="AH556" s="144">
        <f t="shared" si="106"/>
        <v>0</v>
      </c>
      <c r="AI556" s="569">
        <f t="shared" si="107"/>
        <v>0</v>
      </c>
      <c r="AL556" s="84"/>
      <c r="AM556" s="659"/>
      <c r="AN556" s="681"/>
      <c r="AO556" s="84"/>
    </row>
    <row r="557" spans="1:41">
      <c r="A557" s="573"/>
      <c r="B557" s="13">
        <v>213</v>
      </c>
      <c r="C557" s="341" t="s">
        <v>2172</v>
      </c>
      <c r="D557" s="341" t="s">
        <v>413</v>
      </c>
      <c r="E557" s="379" t="s">
        <v>101</v>
      </c>
      <c r="F557" s="405">
        <v>12</v>
      </c>
      <c r="G557" s="8"/>
      <c r="H557" s="413">
        <v>320</v>
      </c>
      <c r="I557" s="146">
        <f t="shared" si="97"/>
        <v>224</v>
      </c>
      <c r="J557" s="255">
        <f t="shared" si="98"/>
        <v>8.615384615384615</v>
      </c>
      <c r="K557" s="8" t="s">
        <v>3145</v>
      </c>
      <c r="L557" s="670" t="s">
        <v>4031</v>
      </c>
      <c r="M557" s="656" t="s">
        <v>6556</v>
      </c>
      <c r="N557" s="8" t="s">
        <v>10</v>
      </c>
      <c r="O557" s="426">
        <v>5.1407999999999995E-2</v>
      </c>
      <c r="P557" s="423">
        <v>3900</v>
      </c>
      <c r="Q557" s="439">
        <v>26000</v>
      </c>
      <c r="R557" s="656" t="s">
        <v>4013</v>
      </c>
      <c r="S557" s="656" t="s">
        <v>1015</v>
      </c>
      <c r="T557" s="448">
        <v>30</v>
      </c>
      <c r="U557" s="548" t="s">
        <v>4032</v>
      </c>
      <c r="V557" s="523" t="s">
        <v>4033</v>
      </c>
      <c r="W557" s="615" t="s">
        <v>6374</v>
      </c>
      <c r="X557" s="169"/>
      <c r="Y557" s="71" t="s">
        <v>1011</v>
      </c>
      <c r="Z557" s="656" t="s">
        <v>6578</v>
      </c>
      <c r="AA557" s="658">
        <f t="shared" si="99"/>
        <v>0</v>
      </c>
      <c r="AB557" s="145">
        <f t="shared" si="100"/>
        <v>0</v>
      </c>
      <c r="AC557" s="257">
        <f t="shared" si="101"/>
        <v>0</v>
      </c>
      <c r="AD557" s="142">
        <f t="shared" si="102"/>
        <v>0</v>
      </c>
      <c r="AE557" s="143">
        <f t="shared" si="103"/>
        <v>0</v>
      </c>
      <c r="AF557" s="144" t="str">
        <f t="shared" si="104"/>
        <v/>
      </c>
      <c r="AG557" s="144" t="str">
        <f t="shared" si="105"/>
        <v/>
      </c>
      <c r="AH557" s="144">
        <f t="shared" si="106"/>
        <v>0</v>
      </c>
      <c r="AI557" s="569">
        <f t="shared" si="107"/>
        <v>0</v>
      </c>
      <c r="AL557" s="84"/>
      <c r="AM557" s="659"/>
      <c r="AN557" s="686"/>
      <c r="AO557" s="84"/>
    </row>
    <row r="558" spans="1:41">
      <c r="A558" s="573"/>
      <c r="B558" s="13">
        <v>213</v>
      </c>
      <c r="C558" s="341" t="s">
        <v>2173</v>
      </c>
      <c r="D558" s="341" t="s">
        <v>2168</v>
      </c>
      <c r="E558" s="379" t="s">
        <v>101</v>
      </c>
      <c r="F558" s="405">
        <v>12</v>
      </c>
      <c r="G558" s="232"/>
      <c r="H558" s="413">
        <v>320</v>
      </c>
      <c r="I558" s="146">
        <f t="shared" si="97"/>
        <v>224</v>
      </c>
      <c r="J558" s="255">
        <f t="shared" si="98"/>
        <v>8.615384615384615</v>
      </c>
      <c r="K558" s="8" t="s">
        <v>3145</v>
      </c>
      <c r="L558" s="670" t="s">
        <v>4031</v>
      </c>
      <c r="M558" s="656" t="s">
        <v>6556</v>
      </c>
      <c r="N558" s="8" t="s">
        <v>10</v>
      </c>
      <c r="O558" s="426">
        <v>5.1407999999999995E-2</v>
      </c>
      <c r="P558" s="423">
        <v>3900</v>
      </c>
      <c r="Q558" s="439">
        <v>22800</v>
      </c>
      <c r="R558" s="656" t="s">
        <v>4034</v>
      </c>
      <c r="S558" s="656" t="s">
        <v>1015</v>
      </c>
      <c r="T558" s="448">
        <v>33</v>
      </c>
      <c r="U558" s="548" t="s">
        <v>4035</v>
      </c>
      <c r="V558" s="512" t="s">
        <v>4036</v>
      </c>
      <c r="W558" s="615" t="s">
        <v>6374</v>
      </c>
      <c r="X558" s="169"/>
      <c r="Y558" s="71" t="s">
        <v>1011</v>
      </c>
      <c r="Z558" s="656" t="s">
        <v>6578</v>
      </c>
      <c r="AA558" s="658">
        <f t="shared" si="99"/>
        <v>0</v>
      </c>
      <c r="AB558" s="145">
        <f t="shared" si="100"/>
        <v>0</v>
      </c>
      <c r="AC558" s="257">
        <f t="shared" si="101"/>
        <v>0</v>
      </c>
      <c r="AD558" s="142">
        <f t="shared" si="102"/>
        <v>0</v>
      </c>
      <c r="AE558" s="143">
        <f t="shared" si="103"/>
        <v>0</v>
      </c>
      <c r="AF558" s="144" t="str">
        <f t="shared" si="104"/>
        <v/>
      </c>
      <c r="AG558" s="144" t="str">
        <f t="shared" si="105"/>
        <v/>
      </c>
      <c r="AH558" s="144">
        <f t="shared" si="106"/>
        <v>0</v>
      </c>
      <c r="AI558" s="569">
        <f t="shared" si="107"/>
        <v>0</v>
      </c>
      <c r="AL558" s="84"/>
      <c r="AM558" s="659"/>
      <c r="AN558" s="681"/>
      <c r="AO558" s="84"/>
    </row>
    <row r="559" spans="1:41" ht="15.75">
      <c r="A559" s="5" t="s">
        <v>6120</v>
      </c>
      <c r="B559" s="13"/>
      <c r="C559" s="348"/>
      <c r="D559" s="348"/>
      <c r="E559" s="380"/>
      <c r="F559" s="401"/>
      <c r="G559" s="136"/>
      <c r="H559" s="413"/>
      <c r="I559" s="410"/>
      <c r="J559" s="565"/>
      <c r="K559" s="346"/>
      <c r="L559" s="655"/>
      <c r="M559" s="656"/>
      <c r="N559" s="417"/>
      <c r="O559" s="346"/>
      <c r="P559" s="423"/>
      <c r="Q559" s="439"/>
      <c r="R559" s="656" t="s">
        <v>1015</v>
      </c>
      <c r="S559" s="656" t="s">
        <v>1015</v>
      </c>
      <c r="T559" s="425"/>
      <c r="U559" s="506"/>
      <c r="V559" s="530"/>
      <c r="W559" s="425"/>
      <c r="X559" s="137"/>
      <c r="Y559" s="71" t="s">
        <v>1015</v>
      </c>
      <c r="Z559" s="656" t="s">
        <v>6592</v>
      </c>
      <c r="AA559" s="668"/>
      <c r="AB559" s="195"/>
      <c r="AC559" s="142"/>
      <c r="AD559" s="142"/>
      <c r="AE559" s="143"/>
      <c r="AF559" s="144"/>
      <c r="AG559" s="144"/>
      <c r="AH559" s="144"/>
      <c r="AI559" s="569"/>
      <c r="AK559" s="665"/>
      <c r="AL559" s="191"/>
      <c r="AM559" s="680"/>
      <c r="AN559" s="680"/>
      <c r="AO559" s="84"/>
    </row>
    <row r="560" spans="1:41">
      <c r="A560" s="573"/>
      <c r="B560" s="13">
        <v>79</v>
      </c>
      <c r="C560" s="353" t="s">
        <v>2174</v>
      </c>
      <c r="D560" s="341" t="s">
        <v>2175</v>
      </c>
      <c r="E560" s="379" t="s">
        <v>98</v>
      </c>
      <c r="F560" s="405">
        <v>10</v>
      </c>
      <c r="G560" s="18"/>
      <c r="H560" s="413">
        <v>375</v>
      </c>
      <c r="I560" s="146">
        <f t="shared" si="97"/>
        <v>262.5</v>
      </c>
      <c r="J560" s="255">
        <f t="shared" si="98"/>
        <v>10.096153846153847</v>
      </c>
      <c r="K560" s="8" t="s">
        <v>3145</v>
      </c>
      <c r="L560" s="677"/>
      <c r="M560" s="656" t="s">
        <v>6556</v>
      </c>
      <c r="N560" s="8" t="s">
        <v>3208</v>
      </c>
      <c r="O560" s="426">
        <v>7.3631249999999995E-2</v>
      </c>
      <c r="P560" s="423">
        <v>3250</v>
      </c>
      <c r="Q560" s="439">
        <v>19960</v>
      </c>
      <c r="R560" s="656" t="s">
        <v>4013</v>
      </c>
      <c r="S560" s="656" t="s">
        <v>1015</v>
      </c>
      <c r="T560" s="448">
        <v>30</v>
      </c>
      <c r="U560" s="549" t="s">
        <v>5420</v>
      </c>
      <c r="V560" s="507" t="s">
        <v>4037</v>
      </c>
      <c r="W560" s="615" t="s">
        <v>6374</v>
      </c>
      <c r="X560" s="169"/>
      <c r="Y560" s="71" t="s">
        <v>1011</v>
      </c>
      <c r="Z560" s="656" t="s">
        <v>6578</v>
      </c>
      <c r="AA560" s="658">
        <f t="shared" si="99"/>
        <v>0</v>
      </c>
      <c r="AB560" s="145">
        <f t="shared" si="100"/>
        <v>0</v>
      </c>
      <c r="AC560" s="257">
        <f t="shared" si="101"/>
        <v>0</v>
      </c>
      <c r="AD560" s="142">
        <f t="shared" si="102"/>
        <v>0</v>
      </c>
      <c r="AE560" s="143">
        <f t="shared" si="103"/>
        <v>0</v>
      </c>
      <c r="AF560" s="144" t="str">
        <f t="shared" si="104"/>
        <v/>
      </c>
      <c r="AG560" s="144">
        <f t="shared" si="105"/>
        <v>0</v>
      </c>
      <c r="AH560" s="144" t="str">
        <f t="shared" si="106"/>
        <v/>
      </c>
      <c r="AI560" s="569">
        <f t="shared" si="107"/>
        <v>0</v>
      </c>
      <c r="AK560" s="671"/>
      <c r="AL560" s="84"/>
      <c r="AM560" s="686"/>
      <c r="AN560" s="681"/>
      <c r="AO560" s="84"/>
    </row>
    <row r="561" spans="1:41" hidden="1">
      <c r="A561" s="573"/>
      <c r="B561" s="13">
        <v>79</v>
      </c>
      <c r="C561" s="341" t="s">
        <v>2176</v>
      </c>
      <c r="D561" s="341" t="s">
        <v>2177</v>
      </c>
      <c r="E561" s="379" t="s">
        <v>98</v>
      </c>
      <c r="F561" s="405">
        <v>10</v>
      </c>
      <c r="G561" s="136"/>
      <c r="H561" s="413">
        <v>375</v>
      </c>
      <c r="I561" s="146">
        <f t="shared" si="97"/>
        <v>262.5</v>
      </c>
      <c r="J561" s="255">
        <f t="shared" si="98"/>
        <v>10.096153846153847</v>
      </c>
      <c r="K561" s="8" t="s">
        <v>3145</v>
      </c>
      <c r="L561" s="677"/>
      <c r="M561" s="656" t="s">
        <v>6556</v>
      </c>
      <c r="N561" s="8" t="s">
        <v>3208</v>
      </c>
      <c r="O561" s="426">
        <v>7.3631249999999995E-2</v>
      </c>
      <c r="P561" s="423">
        <v>3250</v>
      </c>
      <c r="Q561" s="439">
        <v>19870</v>
      </c>
      <c r="R561" s="657" t="s">
        <v>4038</v>
      </c>
      <c r="S561" s="656" t="s">
        <v>1015</v>
      </c>
      <c r="T561" s="448">
        <v>30</v>
      </c>
      <c r="U561" s="549" t="s">
        <v>5421</v>
      </c>
      <c r="V561" s="526" t="s">
        <v>4039</v>
      </c>
      <c r="W561" s="615" t="s">
        <v>6374</v>
      </c>
      <c r="X561" s="169"/>
      <c r="Y561" s="71" t="s">
        <v>1012</v>
      </c>
      <c r="Z561" s="656" t="s">
        <v>6600</v>
      </c>
      <c r="AA561" s="658">
        <f t="shared" si="99"/>
        <v>0</v>
      </c>
      <c r="AB561" s="145">
        <f t="shared" si="100"/>
        <v>0</v>
      </c>
      <c r="AC561" s="257">
        <f t="shared" si="101"/>
        <v>0</v>
      </c>
      <c r="AD561" s="142">
        <f t="shared" si="102"/>
        <v>0</v>
      </c>
      <c r="AE561" s="143">
        <f t="shared" si="103"/>
        <v>0</v>
      </c>
      <c r="AF561" s="144" t="str">
        <f t="shared" si="104"/>
        <v/>
      </c>
      <c r="AG561" s="144">
        <f t="shared" si="105"/>
        <v>0</v>
      </c>
      <c r="AH561" s="144" t="str">
        <f t="shared" si="106"/>
        <v/>
      </c>
      <c r="AI561" s="569">
        <f t="shared" si="107"/>
        <v>0</v>
      </c>
      <c r="AK561" s="671"/>
      <c r="AL561" s="84"/>
      <c r="AM561" s="686"/>
      <c r="AN561" s="686"/>
      <c r="AO561" s="84"/>
    </row>
    <row r="562" spans="1:41">
      <c r="A562" s="573"/>
      <c r="B562" s="13">
        <v>79</v>
      </c>
      <c r="C562" s="341" t="s">
        <v>2178</v>
      </c>
      <c r="D562" s="341" t="s">
        <v>2179</v>
      </c>
      <c r="E562" s="379" t="s">
        <v>98</v>
      </c>
      <c r="F562" s="405">
        <v>10</v>
      </c>
      <c r="G562" s="235"/>
      <c r="H562" s="413">
        <v>375</v>
      </c>
      <c r="I562" s="146">
        <f t="shared" si="97"/>
        <v>262.5</v>
      </c>
      <c r="J562" s="255">
        <f t="shared" si="98"/>
        <v>10.096153846153847</v>
      </c>
      <c r="K562" s="8" t="s">
        <v>3145</v>
      </c>
      <c r="L562" s="677"/>
      <c r="M562" s="656" t="s">
        <v>6556</v>
      </c>
      <c r="N562" s="8" t="s">
        <v>3208</v>
      </c>
      <c r="O562" s="426">
        <v>7.3631249999999995E-2</v>
      </c>
      <c r="P562" s="423">
        <v>3250</v>
      </c>
      <c r="Q562" s="439">
        <v>19480</v>
      </c>
      <c r="R562" s="656" t="s">
        <v>4013</v>
      </c>
      <c r="S562" s="656" t="s">
        <v>1015</v>
      </c>
      <c r="T562" s="448">
        <v>30</v>
      </c>
      <c r="U562" s="549" t="s">
        <v>5422</v>
      </c>
      <c r="V562" s="514" t="s">
        <v>4040</v>
      </c>
      <c r="W562" s="615" t="s">
        <v>6374</v>
      </c>
      <c r="X562" s="169"/>
      <c r="Y562" s="71" t="s">
        <v>6572</v>
      </c>
      <c r="Z562" s="656" t="s">
        <v>6578</v>
      </c>
      <c r="AA562" s="658">
        <f t="shared" si="99"/>
        <v>0</v>
      </c>
      <c r="AB562" s="145">
        <f t="shared" si="100"/>
        <v>0</v>
      </c>
      <c r="AC562" s="257">
        <f t="shared" si="101"/>
        <v>0</v>
      </c>
      <c r="AD562" s="142">
        <f t="shared" si="102"/>
        <v>0</v>
      </c>
      <c r="AE562" s="143">
        <f t="shared" si="103"/>
        <v>0</v>
      </c>
      <c r="AF562" s="144" t="str">
        <f t="shared" si="104"/>
        <v/>
      </c>
      <c r="AG562" s="144">
        <f t="shared" si="105"/>
        <v>0</v>
      </c>
      <c r="AH562" s="144" t="str">
        <f t="shared" si="106"/>
        <v/>
      </c>
      <c r="AI562" s="569">
        <f t="shared" si="107"/>
        <v>0</v>
      </c>
      <c r="AK562" s="671"/>
      <c r="AL562" s="84"/>
      <c r="AM562" s="686"/>
      <c r="AN562" s="681"/>
      <c r="AO562" s="84"/>
    </row>
    <row r="563" spans="1:41" hidden="1">
      <c r="A563" s="573"/>
      <c r="B563" s="13">
        <v>79</v>
      </c>
      <c r="C563" s="341" t="s">
        <v>2180</v>
      </c>
      <c r="D563" s="341" t="s">
        <v>416</v>
      </c>
      <c r="E563" s="379" t="s">
        <v>98</v>
      </c>
      <c r="F563" s="405">
        <v>10</v>
      </c>
      <c r="G563" s="232"/>
      <c r="H563" s="413">
        <v>375</v>
      </c>
      <c r="I563" s="146">
        <f t="shared" si="97"/>
        <v>262.5</v>
      </c>
      <c r="J563" s="255">
        <f t="shared" si="98"/>
        <v>10.096153846153847</v>
      </c>
      <c r="K563" s="8" t="s">
        <v>3145</v>
      </c>
      <c r="L563" s="677"/>
      <c r="M563" s="656" t="s">
        <v>6556</v>
      </c>
      <c r="N563" s="8" t="s">
        <v>3208</v>
      </c>
      <c r="O563" s="426">
        <v>7.3631249999999995E-2</v>
      </c>
      <c r="P563" s="423">
        <v>3250</v>
      </c>
      <c r="Q563" s="439">
        <v>19470</v>
      </c>
      <c r="R563" s="656" t="s">
        <v>4013</v>
      </c>
      <c r="S563" s="656" t="s">
        <v>1015</v>
      </c>
      <c r="T563" s="448">
        <v>30</v>
      </c>
      <c r="U563" s="548" t="s">
        <v>4041</v>
      </c>
      <c r="V563" s="523" t="s">
        <v>4042</v>
      </c>
      <c r="W563" s="615" t="s">
        <v>6374</v>
      </c>
      <c r="X563" s="169"/>
      <c r="Y563" s="71" t="s">
        <v>1012</v>
      </c>
      <c r="Z563" s="656" t="s">
        <v>6600</v>
      </c>
      <c r="AA563" s="658">
        <f t="shared" si="99"/>
        <v>0</v>
      </c>
      <c r="AB563" s="145">
        <f t="shared" si="100"/>
        <v>0</v>
      </c>
      <c r="AC563" s="257">
        <f t="shared" si="101"/>
        <v>0</v>
      </c>
      <c r="AD563" s="142">
        <f t="shared" si="102"/>
        <v>0</v>
      </c>
      <c r="AE563" s="143">
        <f t="shared" si="103"/>
        <v>0</v>
      </c>
      <c r="AF563" s="144" t="str">
        <f t="shared" si="104"/>
        <v/>
      </c>
      <c r="AG563" s="144">
        <f t="shared" si="105"/>
        <v>0</v>
      </c>
      <c r="AH563" s="144" t="str">
        <f t="shared" si="106"/>
        <v/>
      </c>
      <c r="AI563" s="569">
        <f t="shared" si="107"/>
        <v>0</v>
      </c>
      <c r="AK563" s="665"/>
      <c r="AL563" s="191"/>
      <c r="AM563" s="680"/>
      <c r="AN563" s="680"/>
      <c r="AO563" s="84"/>
    </row>
    <row r="564" spans="1:41">
      <c r="A564" s="573"/>
      <c r="B564" s="13">
        <v>79</v>
      </c>
      <c r="C564" s="341" t="s">
        <v>2181</v>
      </c>
      <c r="D564" s="341" t="s">
        <v>2182</v>
      </c>
      <c r="E564" s="379" t="s">
        <v>98</v>
      </c>
      <c r="F564" s="405">
        <v>10</v>
      </c>
      <c r="G564" s="136"/>
      <c r="H564" s="413">
        <v>375</v>
      </c>
      <c r="I564" s="146">
        <f t="shared" si="97"/>
        <v>262.5</v>
      </c>
      <c r="J564" s="255">
        <f t="shared" si="98"/>
        <v>10.096153846153847</v>
      </c>
      <c r="K564" s="8" t="s">
        <v>3145</v>
      </c>
      <c r="L564" s="677"/>
      <c r="M564" s="656" t="s">
        <v>6556</v>
      </c>
      <c r="N564" s="8" t="s">
        <v>3208</v>
      </c>
      <c r="O564" s="426">
        <v>7.3631249999999995E-2</v>
      </c>
      <c r="P564" s="423">
        <v>3250</v>
      </c>
      <c r="Q564" s="439">
        <v>19940</v>
      </c>
      <c r="R564" s="656" t="s">
        <v>4013</v>
      </c>
      <c r="S564" s="656" t="s">
        <v>1015</v>
      </c>
      <c r="T564" s="448">
        <v>30</v>
      </c>
      <c r="U564" s="549" t="s">
        <v>5423</v>
      </c>
      <c r="V564" s="523" t="s">
        <v>4043</v>
      </c>
      <c r="W564" s="615" t="s">
        <v>6374</v>
      </c>
      <c r="X564" s="169"/>
      <c r="Y564" s="71" t="s">
        <v>6572</v>
      </c>
      <c r="Z564" s="656" t="s">
        <v>6578</v>
      </c>
      <c r="AA564" s="658">
        <f t="shared" si="99"/>
        <v>0</v>
      </c>
      <c r="AB564" s="145">
        <f t="shared" si="100"/>
        <v>0</v>
      </c>
      <c r="AC564" s="257">
        <f t="shared" si="101"/>
        <v>0</v>
      </c>
      <c r="AD564" s="142">
        <f t="shared" si="102"/>
        <v>0</v>
      </c>
      <c r="AE564" s="143">
        <f t="shared" si="103"/>
        <v>0</v>
      </c>
      <c r="AF564" s="144" t="str">
        <f t="shared" si="104"/>
        <v/>
      </c>
      <c r="AG564" s="144">
        <f t="shared" si="105"/>
        <v>0</v>
      </c>
      <c r="AH564" s="144" t="str">
        <f t="shared" si="106"/>
        <v/>
      </c>
      <c r="AI564" s="569">
        <f t="shared" si="107"/>
        <v>0</v>
      </c>
      <c r="AK564" s="671"/>
      <c r="AL564" s="666"/>
      <c r="AM564" s="680"/>
      <c r="AN564" s="680"/>
      <c r="AO564" s="84"/>
    </row>
    <row r="565" spans="1:41" hidden="1">
      <c r="A565" s="573"/>
      <c r="B565" s="13">
        <v>79</v>
      </c>
      <c r="C565" s="341" t="s">
        <v>2183</v>
      </c>
      <c r="D565" s="341" t="s">
        <v>417</v>
      </c>
      <c r="E565" s="379" t="s">
        <v>98</v>
      </c>
      <c r="F565" s="405">
        <v>10</v>
      </c>
      <c r="G565" s="235"/>
      <c r="H565" s="413">
        <v>375</v>
      </c>
      <c r="I565" s="146">
        <f t="shared" si="97"/>
        <v>262.5</v>
      </c>
      <c r="J565" s="255">
        <f t="shared" si="98"/>
        <v>10.096153846153847</v>
      </c>
      <c r="K565" s="8" t="s">
        <v>3145</v>
      </c>
      <c r="L565" s="677"/>
      <c r="M565" s="656" t="s">
        <v>6556</v>
      </c>
      <c r="N565" s="8" t="s">
        <v>3208</v>
      </c>
      <c r="O565" s="426">
        <v>7.3631249999999995E-2</v>
      </c>
      <c r="P565" s="423">
        <v>3250</v>
      </c>
      <c r="Q565" s="439">
        <v>19850</v>
      </c>
      <c r="R565" s="656" t="s">
        <v>4022</v>
      </c>
      <c r="S565" s="656" t="s">
        <v>1015</v>
      </c>
      <c r="T565" s="448">
        <v>30</v>
      </c>
      <c r="U565" s="549" t="s">
        <v>640</v>
      </c>
      <c r="V565" s="523" t="s">
        <v>4044</v>
      </c>
      <c r="W565" s="615" t="s">
        <v>6374</v>
      </c>
      <c r="X565" s="169"/>
      <c r="Y565" s="71" t="s">
        <v>1012</v>
      </c>
      <c r="Z565" s="656" t="s">
        <v>6600</v>
      </c>
      <c r="AA565" s="658">
        <f t="shared" si="99"/>
        <v>0</v>
      </c>
      <c r="AB565" s="145">
        <f t="shared" si="100"/>
        <v>0</v>
      </c>
      <c r="AC565" s="257">
        <f t="shared" si="101"/>
        <v>0</v>
      </c>
      <c r="AD565" s="142">
        <f t="shared" si="102"/>
        <v>0</v>
      </c>
      <c r="AE565" s="143">
        <f t="shared" si="103"/>
        <v>0</v>
      </c>
      <c r="AF565" s="144" t="str">
        <f t="shared" si="104"/>
        <v/>
      </c>
      <c r="AG565" s="144">
        <f t="shared" si="105"/>
        <v>0</v>
      </c>
      <c r="AH565" s="144" t="str">
        <f t="shared" si="106"/>
        <v/>
      </c>
      <c r="AI565" s="569">
        <f t="shared" si="107"/>
        <v>0</v>
      </c>
      <c r="AK565" s="671"/>
      <c r="AL565" s="84"/>
      <c r="AM565" s="659"/>
      <c r="AN565" s="680"/>
      <c r="AO565" s="84"/>
    </row>
    <row r="566" spans="1:41" ht="15.75">
      <c r="A566" s="5" t="s">
        <v>6121</v>
      </c>
      <c r="B566" s="13"/>
      <c r="C566" s="348"/>
      <c r="D566" s="348"/>
      <c r="E566" s="380"/>
      <c r="F566" s="401"/>
      <c r="G566" s="232"/>
      <c r="H566" s="413"/>
      <c r="I566" s="410"/>
      <c r="J566" s="565"/>
      <c r="K566" s="346"/>
      <c r="L566" s="655"/>
      <c r="M566" s="656"/>
      <c r="N566" s="417"/>
      <c r="O566" s="346"/>
      <c r="P566" s="423"/>
      <c r="Q566" s="438"/>
      <c r="R566" s="656" t="s">
        <v>1015</v>
      </c>
      <c r="S566" s="656" t="s">
        <v>1015</v>
      </c>
      <c r="T566" s="425"/>
      <c r="U566" s="506"/>
      <c r="V566" s="530"/>
      <c r="W566" s="425"/>
      <c r="X566" s="137"/>
      <c r="Y566" s="71" t="s">
        <v>1015</v>
      </c>
      <c r="Z566" s="656" t="s">
        <v>6592</v>
      </c>
      <c r="AA566" s="668"/>
      <c r="AB566" s="195"/>
      <c r="AC566" s="142"/>
      <c r="AD566" s="142"/>
      <c r="AE566" s="143"/>
      <c r="AF566" s="144"/>
      <c r="AG566" s="144"/>
      <c r="AH566" s="144"/>
      <c r="AI566" s="569"/>
      <c r="AK566" s="671"/>
      <c r="AL566" s="84"/>
      <c r="AM566" s="659"/>
      <c r="AN566" s="681"/>
      <c r="AO566" s="84"/>
    </row>
    <row r="567" spans="1:41">
      <c r="A567" s="573"/>
      <c r="B567" s="13">
        <v>214</v>
      </c>
      <c r="C567" s="341" t="s">
        <v>2184</v>
      </c>
      <c r="D567" s="341" t="s">
        <v>2177</v>
      </c>
      <c r="E567" s="379" t="s">
        <v>98</v>
      </c>
      <c r="F567" s="405">
        <v>10</v>
      </c>
      <c r="G567" s="136"/>
      <c r="H567" s="413">
        <v>375</v>
      </c>
      <c r="I567" s="146">
        <f t="shared" si="97"/>
        <v>262.5</v>
      </c>
      <c r="J567" s="255">
        <f t="shared" si="98"/>
        <v>10.096153846153847</v>
      </c>
      <c r="K567" s="8" t="s">
        <v>3145</v>
      </c>
      <c r="L567" s="670" t="s">
        <v>4045</v>
      </c>
      <c r="M567" s="656" t="s">
        <v>6556</v>
      </c>
      <c r="N567" s="8" t="s">
        <v>10</v>
      </c>
      <c r="O567" s="426">
        <v>7.3631249999999995E-2</v>
      </c>
      <c r="P567" s="423">
        <v>3250</v>
      </c>
      <c r="Q567" s="439">
        <v>19870</v>
      </c>
      <c r="R567" s="656" t="s">
        <v>4046</v>
      </c>
      <c r="S567" s="656" t="s">
        <v>1015</v>
      </c>
      <c r="T567" s="448">
        <v>30</v>
      </c>
      <c r="U567" s="548" t="s">
        <v>4047</v>
      </c>
      <c r="V567" s="519" t="s">
        <v>4048</v>
      </c>
      <c r="W567" s="615" t="s">
        <v>6374</v>
      </c>
      <c r="X567" s="169"/>
      <c r="Y567" s="71" t="s">
        <v>1011</v>
      </c>
      <c r="Z567" s="656" t="s">
        <v>6578</v>
      </c>
      <c r="AA567" s="658">
        <f t="shared" si="99"/>
        <v>0</v>
      </c>
      <c r="AB567" s="145">
        <f t="shared" si="100"/>
        <v>0</v>
      </c>
      <c r="AC567" s="257">
        <f t="shared" si="101"/>
        <v>0</v>
      </c>
      <c r="AD567" s="142">
        <f t="shared" si="102"/>
        <v>0</v>
      </c>
      <c r="AE567" s="143">
        <f t="shared" si="103"/>
        <v>0</v>
      </c>
      <c r="AF567" s="144" t="str">
        <f t="shared" si="104"/>
        <v/>
      </c>
      <c r="AG567" s="144" t="str">
        <f t="shared" si="105"/>
        <v/>
      </c>
      <c r="AH567" s="144">
        <f t="shared" si="106"/>
        <v>0</v>
      </c>
      <c r="AI567" s="569">
        <f t="shared" si="107"/>
        <v>0</v>
      </c>
      <c r="AK567" s="671"/>
      <c r="AL567" s="84"/>
      <c r="AM567" s="659"/>
      <c r="AN567" s="681"/>
      <c r="AO567" s="84"/>
    </row>
    <row r="568" spans="1:41">
      <c r="A568" s="573"/>
      <c r="B568" s="13">
        <v>214</v>
      </c>
      <c r="C568" s="341" t="s">
        <v>2185</v>
      </c>
      <c r="D568" s="341" t="s">
        <v>2179</v>
      </c>
      <c r="E568" s="379" t="s">
        <v>98</v>
      </c>
      <c r="F568" s="405">
        <v>10</v>
      </c>
      <c r="G568" s="259"/>
      <c r="H568" s="413">
        <v>375</v>
      </c>
      <c r="I568" s="146">
        <f t="shared" si="97"/>
        <v>262.5</v>
      </c>
      <c r="J568" s="255">
        <f t="shared" si="98"/>
        <v>10.096153846153847</v>
      </c>
      <c r="K568" s="8" t="s">
        <v>3145</v>
      </c>
      <c r="L568" s="670" t="s">
        <v>4045</v>
      </c>
      <c r="M568" s="656" t="s">
        <v>6556</v>
      </c>
      <c r="N568" s="8" t="s">
        <v>10</v>
      </c>
      <c r="O568" s="426">
        <v>7.3631249999999995E-2</v>
      </c>
      <c r="P568" s="423">
        <v>3250</v>
      </c>
      <c r="Q568" s="439">
        <v>19480</v>
      </c>
      <c r="R568" s="656" t="s">
        <v>4046</v>
      </c>
      <c r="S568" s="656" t="s">
        <v>1015</v>
      </c>
      <c r="T568" s="448">
        <v>30</v>
      </c>
      <c r="U568" s="548" t="s">
        <v>4049</v>
      </c>
      <c r="V568" s="524" t="s">
        <v>4050</v>
      </c>
      <c r="W568" s="615" t="s">
        <v>6374</v>
      </c>
      <c r="X568" s="169"/>
      <c r="Y568" s="71" t="s">
        <v>1011</v>
      </c>
      <c r="Z568" s="656" t="s">
        <v>6578</v>
      </c>
      <c r="AA568" s="658">
        <f t="shared" si="99"/>
        <v>0</v>
      </c>
      <c r="AB568" s="145">
        <f t="shared" si="100"/>
        <v>0</v>
      </c>
      <c r="AC568" s="257">
        <f t="shared" si="101"/>
        <v>0</v>
      </c>
      <c r="AD568" s="142">
        <f t="shared" si="102"/>
        <v>0</v>
      </c>
      <c r="AE568" s="143">
        <f t="shared" si="103"/>
        <v>0</v>
      </c>
      <c r="AF568" s="144" t="str">
        <f t="shared" si="104"/>
        <v/>
      </c>
      <c r="AG568" s="144" t="str">
        <f t="shared" si="105"/>
        <v/>
      </c>
      <c r="AH568" s="144">
        <f t="shared" si="106"/>
        <v>0</v>
      </c>
      <c r="AI568" s="569">
        <f t="shared" si="107"/>
        <v>0</v>
      </c>
      <c r="AK568" s="671"/>
      <c r="AL568" s="84"/>
      <c r="AM568" s="659"/>
      <c r="AN568" s="680"/>
      <c r="AO568" s="84"/>
    </row>
    <row r="569" spans="1:41">
      <c r="A569" s="573"/>
      <c r="B569" s="13">
        <v>214</v>
      </c>
      <c r="C569" s="341" t="s">
        <v>2186</v>
      </c>
      <c r="D569" s="341" t="s">
        <v>416</v>
      </c>
      <c r="E569" s="379" t="s">
        <v>98</v>
      </c>
      <c r="F569" s="405">
        <v>10</v>
      </c>
      <c r="G569" s="8"/>
      <c r="H569" s="413">
        <v>375</v>
      </c>
      <c r="I569" s="146">
        <f t="shared" si="97"/>
        <v>262.5</v>
      </c>
      <c r="J569" s="255">
        <f t="shared" si="98"/>
        <v>10.096153846153847</v>
      </c>
      <c r="K569" s="8" t="s">
        <v>3145</v>
      </c>
      <c r="L569" s="670" t="s">
        <v>4045</v>
      </c>
      <c r="M569" s="656" t="s">
        <v>6556</v>
      </c>
      <c r="N569" s="8" t="s">
        <v>10</v>
      </c>
      <c r="O569" s="426">
        <v>7.3631249999999995E-2</v>
      </c>
      <c r="P569" s="423">
        <v>3250</v>
      </c>
      <c r="Q569" s="439">
        <v>19470</v>
      </c>
      <c r="R569" s="656" t="s">
        <v>4046</v>
      </c>
      <c r="S569" s="656" t="s">
        <v>1015</v>
      </c>
      <c r="T569" s="448">
        <v>30</v>
      </c>
      <c r="U569" s="548" t="s">
        <v>4041</v>
      </c>
      <c r="V569" s="524" t="s">
        <v>4051</v>
      </c>
      <c r="W569" s="615" t="s">
        <v>6374</v>
      </c>
      <c r="X569" s="169"/>
      <c r="Y569" s="71" t="s">
        <v>1011</v>
      </c>
      <c r="Z569" s="656" t="s">
        <v>6578</v>
      </c>
      <c r="AA569" s="658">
        <f t="shared" si="99"/>
        <v>0</v>
      </c>
      <c r="AB569" s="145">
        <f t="shared" si="100"/>
        <v>0</v>
      </c>
      <c r="AC569" s="257">
        <f t="shared" si="101"/>
        <v>0</v>
      </c>
      <c r="AD569" s="142">
        <f t="shared" si="102"/>
        <v>0</v>
      </c>
      <c r="AE569" s="143">
        <f t="shared" si="103"/>
        <v>0</v>
      </c>
      <c r="AF569" s="144" t="str">
        <f t="shared" si="104"/>
        <v/>
      </c>
      <c r="AG569" s="144" t="str">
        <f t="shared" si="105"/>
        <v/>
      </c>
      <c r="AH569" s="144">
        <f t="shared" si="106"/>
        <v>0</v>
      </c>
      <c r="AI569" s="569">
        <f t="shared" si="107"/>
        <v>0</v>
      </c>
      <c r="AK569" s="671"/>
      <c r="AL569" s="84"/>
      <c r="AM569" s="659"/>
      <c r="AN569" s="681"/>
      <c r="AO569" s="84"/>
    </row>
    <row r="570" spans="1:41">
      <c r="A570" s="573"/>
      <c r="B570" s="13">
        <v>214</v>
      </c>
      <c r="C570" s="353" t="s">
        <v>2187</v>
      </c>
      <c r="D570" s="341" t="s">
        <v>2182</v>
      </c>
      <c r="E570" s="379" t="s">
        <v>98</v>
      </c>
      <c r="F570" s="405">
        <v>10</v>
      </c>
      <c r="G570" s="8"/>
      <c r="H570" s="413">
        <v>375</v>
      </c>
      <c r="I570" s="146">
        <f t="shared" si="97"/>
        <v>262.5</v>
      </c>
      <c r="J570" s="255">
        <f t="shared" si="98"/>
        <v>10.096153846153847</v>
      </c>
      <c r="K570" s="8" t="s">
        <v>3145</v>
      </c>
      <c r="L570" s="670" t="s">
        <v>4045</v>
      </c>
      <c r="M570" s="656" t="s">
        <v>6556</v>
      </c>
      <c r="N570" s="8" t="s">
        <v>10</v>
      </c>
      <c r="O570" s="426">
        <v>7.3631249999999995E-2</v>
      </c>
      <c r="P570" s="423">
        <v>3250</v>
      </c>
      <c r="Q570" s="439">
        <v>19940</v>
      </c>
      <c r="R570" s="656" t="s">
        <v>4046</v>
      </c>
      <c r="S570" s="656" t="s">
        <v>1015</v>
      </c>
      <c r="T570" s="448">
        <v>30</v>
      </c>
      <c r="U570" s="548" t="s">
        <v>4052</v>
      </c>
      <c r="V570" s="524" t="s">
        <v>4053</v>
      </c>
      <c r="W570" s="615" t="s">
        <v>6374</v>
      </c>
      <c r="X570" s="169"/>
      <c r="Y570" s="71" t="s">
        <v>1011</v>
      </c>
      <c r="Z570" s="656" t="s">
        <v>6578</v>
      </c>
      <c r="AA570" s="658">
        <f t="shared" si="99"/>
        <v>0</v>
      </c>
      <c r="AB570" s="145">
        <f t="shared" si="100"/>
        <v>0</v>
      </c>
      <c r="AC570" s="257">
        <f t="shared" si="101"/>
        <v>0</v>
      </c>
      <c r="AD570" s="142">
        <f t="shared" si="102"/>
        <v>0</v>
      </c>
      <c r="AE570" s="143">
        <f t="shared" si="103"/>
        <v>0</v>
      </c>
      <c r="AF570" s="144" t="str">
        <f t="shared" si="104"/>
        <v/>
      </c>
      <c r="AG570" s="144" t="str">
        <f t="shared" si="105"/>
        <v/>
      </c>
      <c r="AH570" s="144">
        <f t="shared" si="106"/>
        <v>0</v>
      </c>
      <c r="AI570" s="569">
        <f t="shared" si="107"/>
        <v>0</v>
      </c>
      <c r="AK570" s="671"/>
      <c r="AL570" s="84"/>
      <c r="AM570" s="659"/>
      <c r="AN570" s="681"/>
      <c r="AO570" s="84"/>
    </row>
    <row r="571" spans="1:41">
      <c r="A571" s="573"/>
      <c r="B571" s="13">
        <v>214</v>
      </c>
      <c r="C571" s="341" t="s">
        <v>2188</v>
      </c>
      <c r="D571" s="341" t="s">
        <v>417</v>
      </c>
      <c r="E571" s="379" t="s">
        <v>98</v>
      </c>
      <c r="F571" s="405">
        <v>10</v>
      </c>
      <c r="G571" s="8"/>
      <c r="H571" s="413">
        <v>375</v>
      </c>
      <c r="I571" s="146">
        <f t="shared" si="97"/>
        <v>262.5</v>
      </c>
      <c r="J571" s="255">
        <f t="shared" si="98"/>
        <v>10.096153846153847</v>
      </c>
      <c r="K571" s="8" t="s">
        <v>3145</v>
      </c>
      <c r="L571" s="670" t="s">
        <v>4045</v>
      </c>
      <c r="M571" s="656" t="s">
        <v>6556</v>
      </c>
      <c r="N571" s="8" t="s">
        <v>10</v>
      </c>
      <c r="O571" s="426">
        <v>7.3631249999999995E-2</v>
      </c>
      <c r="P571" s="423">
        <v>3250</v>
      </c>
      <c r="Q571" s="439">
        <v>19850</v>
      </c>
      <c r="R571" s="656" t="s">
        <v>4046</v>
      </c>
      <c r="S571" s="656" t="s">
        <v>1015</v>
      </c>
      <c r="T571" s="448">
        <v>30</v>
      </c>
      <c r="U571" s="548" t="s">
        <v>4054</v>
      </c>
      <c r="V571" s="519" t="s">
        <v>4055</v>
      </c>
      <c r="W571" s="615" t="s">
        <v>6374</v>
      </c>
      <c r="X571" s="169"/>
      <c r="Y571" s="71" t="s">
        <v>1011</v>
      </c>
      <c r="Z571" s="656" t="s">
        <v>6578</v>
      </c>
      <c r="AA571" s="658">
        <f t="shared" si="99"/>
        <v>0</v>
      </c>
      <c r="AB571" s="145">
        <f t="shared" si="100"/>
        <v>0</v>
      </c>
      <c r="AC571" s="257">
        <f t="shared" si="101"/>
        <v>0</v>
      </c>
      <c r="AD571" s="142">
        <f t="shared" si="102"/>
        <v>0</v>
      </c>
      <c r="AE571" s="143">
        <f t="shared" si="103"/>
        <v>0</v>
      </c>
      <c r="AF571" s="144" t="str">
        <f t="shared" si="104"/>
        <v/>
      </c>
      <c r="AG571" s="144" t="str">
        <f t="shared" si="105"/>
        <v/>
      </c>
      <c r="AH571" s="144">
        <f t="shared" si="106"/>
        <v>0</v>
      </c>
      <c r="AI571" s="569">
        <f t="shared" si="107"/>
        <v>0</v>
      </c>
      <c r="AK571" s="671"/>
      <c r="AL571" s="84"/>
      <c r="AM571" s="659"/>
      <c r="AN571" s="680"/>
      <c r="AO571" s="84"/>
    </row>
    <row r="572" spans="1:41" ht="15.75">
      <c r="A572" s="5" t="s">
        <v>6122</v>
      </c>
      <c r="B572" s="13"/>
      <c r="C572" s="348"/>
      <c r="D572" s="348"/>
      <c r="E572" s="380"/>
      <c r="F572" s="401"/>
      <c r="G572" s="232"/>
      <c r="H572" s="413"/>
      <c r="I572" s="410"/>
      <c r="J572" s="565"/>
      <c r="K572" s="346"/>
      <c r="L572" s="655"/>
      <c r="M572" s="656"/>
      <c r="N572" s="417"/>
      <c r="O572" s="346"/>
      <c r="P572" s="423"/>
      <c r="Q572" s="402"/>
      <c r="R572" s="656" t="s">
        <v>1015</v>
      </c>
      <c r="S572" s="656" t="s">
        <v>1015</v>
      </c>
      <c r="T572" s="425"/>
      <c r="U572" s="506"/>
      <c r="V572" s="530"/>
      <c r="W572" s="425"/>
      <c r="X572" s="137"/>
      <c r="Y572" s="71" t="s">
        <v>1015</v>
      </c>
      <c r="Z572" s="656" t="s">
        <v>6592</v>
      </c>
      <c r="AA572" s="668"/>
      <c r="AB572" s="195"/>
      <c r="AC572" s="142"/>
      <c r="AD572" s="142"/>
      <c r="AE572" s="143"/>
      <c r="AF572" s="144"/>
      <c r="AG572" s="144"/>
      <c r="AH572" s="144"/>
      <c r="AI572" s="569"/>
      <c r="AK572" s="671"/>
      <c r="AL572" s="191"/>
      <c r="AM572" s="680"/>
      <c r="AN572" s="680"/>
      <c r="AO572" s="84"/>
    </row>
    <row r="573" spans="1:41">
      <c r="A573" s="573"/>
      <c r="B573" s="13">
        <v>80</v>
      </c>
      <c r="C573" s="345" t="s">
        <v>2189</v>
      </c>
      <c r="D573" s="345" t="s">
        <v>2190</v>
      </c>
      <c r="E573" s="379" t="s">
        <v>335</v>
      </c>
      <c r="F573" s="405">
        <v>6</v>
      </c>
      <c r="G573" s="136"/>
      <c r="H573" s="413">
        <v>678</v>
      </c>
      <c r="I573" s="146">
        <f t="shared" si="97"/>
        <v>474.59999999999997</v>
      </c>
      <c r="J573" s="255">
        <f t="shared" si="98"/>
        <v>18.253846153846151</v>
      </c>
      <c r="K573" s="8" t="s">
        <v>3145</v>
      </c>
      <c r="L573" s="663"/>
      <c r="M573" s="656" t="s">
        <v>6556</v>
      </c>
      <c r="N573" s="8" t="s">
        <v>3208</v>
      </c>
      <c r="O573" s="426">
        <v>5.7231999999999998E-2</v>
      </c>
      <c r="P573" s="423">
        <v>2976</v>
      </c>
      <c r="Q573" s="402">
        <v>22000</v>
      </c>
      <c r="R573" s="656" t="s">
        <v>4056</v>
      </c>
      <c r="S573" s="656" t="s">
        <v>1015</v>
      </c>
      <c r="T573" s="448">
        <v>40</v>
      </c>
      <c r="U573" s="548" t="s">
        <v>4057</v>
      </c>
      <c r="V573" s="522" t="s">
        <v>4058</v>
      </c>
      <c r="W573" s="615" t="s">
        <v>6455</v>
      </c>
      <c r="X573" s="169"/>
      <c r="Y573" s="71" t="s">
        <v>1011</v>
      </c>
      <c r="Z573" s="656" t="s">
        <v>6578</v>
      </c>
      <c r="AA573" s="658">
        <f t="shared" si="99"/>
        <v>0</v>
      </c>
      <c r="AB573" s="145">
        <f t="shared" si="100"/>
        <v>0</v>
      </c>
      <c r="AC573" s="257">
        <f t="shared" si="101"/>
        <v>0</v>
      </c>
      <c r="AD573" s="142">
        <f t="shared" si="102"/>
        <v>0</v>
      </c>
      <c r="AE573" s="143">
        <f t="shared" si="103"/>
        <v>0</v>
      </c>
      <c r="AF573" s="144" t="str">
        <f t="shared" si="104"/>
        <v/>
      </c>
      <c r="AG573" s="144">
        <f t="shared" si="105"/>
        <v>0</v>
      </c>
      <c r="AH573" s="144" t="str">
        <f t="shared" si="106"/>
        <v/>
      </c>
      <c r="AI573" s="569">
        <f t="shared" si="107"/>
        <v>0</v>
      </c>
      <c r="AK573" s="665"/>
      <c r="AL573" s="191"/>
      <c r="AM573" s="680"/>
      <c r="AN573" s="680"/>
      <c r="AO573" s="84"/>
    </row>
    <row r="574" spans="1:41">
      <c r="A574" s="573"/>
      <c r="B574" s="13">
        <v>80</v>
      </c>
      <c r="C574" s="345" t="s">
        <v>2191</v>
      </c>
      <c r="D574" s="345" t="s">
        <v>2192</v>
      </c>
      <c r="E574" s="379" t="s">
        <v>335</v>
      </c>
      <c r="F574" s="405">
        <v>6</v>
      </c>
      <c r="G574" s="259"/>
      <c r="H574" s="413">
        <v>678</v>
      </c>
      <c r="I574" s="146">
        <f t="shared" si="97"/>
        <v>474.59999999999997</v>
      </c>
      <c r="J574" s="255">
        <f t="shared" si="98"/>
        <v>18.253846153846151</v>
      </c>
      <c r="K574" s="8" t="s">
        <v>3145</v>
      </c>
      <c r="L574" s="663"/>
      <c r="M574" s="656" t="s">
        <v>6556</v>
      </c>
      <c r="N574" s="8" t="s">
        <v>3208</v>
      </c>
      <c r="O574" s="426">
        <v>5.7231999999999998E-2</v>
      </c>
      <c r="P574" s="423">
        <v>2976</v>
      </c>
      <c r="Q574" s="402">
        <v>22000</v>
      </c>
      <c r="R574" s="656" t="s">
        <v>4056</v>
      </c>
      <c r="S574" s="656" t="s">
        <v>1015</v>
      </c>
      <c r="T574" s="448">
        <v>40</v>
      </c>
      <c r="U574" s="548" t="s">
        <v>4059</v>
      </c>
      <c r="V574" s="522" t="s">
        <v>4060</v>
      </c>
      <c r="W574" s="615" t="s">
        <v>6455</v>
      </c>
      <c r="X574" s="169"/>
      <c r="Y574" s="71" t="s">
        <v>254</v>
      </c>
      <c r="Z574" s="656" t="s">
        <v>6578</v>
      </c>
      <c r="AA574" s="658">
        <f t="shared" si="99"/>
        <v>0</v>
      </c>
      <c r="AB574" s="145">
        <f t="shared" si="100"/>
        <v>0</v>
      </c>
      <c r="AC574" s="257">
        <f t="shared" si="101"/>
        <v>0</v>
      </c>
      <c r="AD574" s="142">
        <f t="shared" si="102"/>
        <v>0</v>
      </c>
      <c r="AE574" s="143">
        <f t="shared" si="103"/>
        <v>0</v>
      </c>
      <c r="AF574" s="144" t="str">
        <f t="shared" si="104"/>
        <v/>
      </c>
      <c r="AG574" s="144">
        <f t="shared" si="105"/>
        <v>0</v>
      </c>
      <c r="AH574" s="144" t="str">
        <f t="shared" si="106"/>
        <v/>
      </c>
      <c r="AI574" s="569">
        <f t="shared" si="107"/>
        <v>0</v>
      </c>
      <c r="AK574" s="671"/>
      <c r="AL574" s="666"/>
      <c r="AM574" s="680"/>
      <c r="AN574" s="680"/>
      <c r="AO574" s="84"/>
    </row>
    <row r="575" spans="1:41" ht="15.75">
      <c r="A575" s="5" t="s">
        <v>6123</v>
      </c>
      <c r="B575" s="13"/>
      <c r="C575" s="348"/>
      <c r="D575" s="348"/>
      <c r="E575" s="380"/>
      <c r="F575" s="401"/>
      <c r="G575" s="8"/>
      <c r="H575" s="413"/>
      <c r="I575" s="410"/>
      <c r="J575" s="565"/>
      <c r="K575" s="346"/>
      <c r="L575" s="655"/>
      <c r="M575" s="656"/>
      <c r="N575" s="417"/>
      <c r="O575" s="346"/>
      <c r="P575" s="423"/>
      <c r="Q575" s="402"/>
      <c r="R575" s="656" t="s">
        <v>1015</v>
      </c>
      <c r="S575" s="656" t="s">
        <v>1015</v>
      </c>
      <c r="T575" s="425"/>
      <c r="U575" s="506"/>
      <c r="V575" s="530"/>
      <c r="W575" s="425"/>
      <c r="X575" s="137"/>
      <c r="Y575" s="71" t="s">
        <v>1015</v>
      </c>
      <c r="Z575" s="656" t="s">
        <v>6592</v>
      </c>
      <c r="AA575" s="668"/>
      <c r="AB575" s="195"/>
      <c r="AC575" s="142"/>
      <c r="AD575" s="142"/>
      <c r="AE575" s="143"/>
      <c r="AF575" s="144"/>
      <c r="AG575" s="144"/>
      <c r="AH575" s="144"/>
      <c r="AI575" s="569"/>
      <c r="AK575" s="671"/>
      <c r="AL575" s="666"/>
      <c r="AM575" s="680"/>
      <c r="AN575" s="680"/>
      <c r="AO575" s="84"/>
    </row>
    <row r="576" spans="1:41">
      <c r="A576" s="573"/>
      <c r="B576" s="13">
        <v>80</v>
      </c>
      <c r="C576" s="345" t="s">
        <v>2193</v>
      </c>
      <c r="D576" s="345" t="s">
        <v>2190</v>
      </c>
      <c r="E576" s="379" t="s">
        <v>335</v>
      </c>
      <c r="F576" s="405">
        <v>6</v>
      </c>
      <c r="G576" s="8"/>
      <c r="H576" s="413">
        <v>678</v>
      </c>
      <c r="I576" s="146">
        <f t="shared" si="97"/>
        <v>474.59999999999997</v>
      </c>
      <c r="J576" s="255">
        <f t="shared" si="98"/>
        <v>18.253846153846151</v>
      </c>
      <c r="K576" s="8" t="s">
        <v>3145</v>
      </c>
      <c r="L576" s="655"/>
      <c r="M576" s="656" t="s">
        <v>6556</v>
      </c>
      <c r="N576" s="8" t="s">
        <v>10</v>
      </c>
      <c r="O576" s="426">
        <v>5.7231999999999998E-2</v>
      </c>
      <c r="P576" s="423">
        <v>2976</v>
      </c>
      <c r="Q576" s="402">
        <v>22000</v>
      </c>
      <c r="R576" s="656" t="s">
        <v>4056</v>
      </c>
      <c r="S576" s="656" t="s">
        <v>1015</v>
      </c>
      <c r="T576" s="448">
        <v>40</v>
      </c>
      <c r="U576" s="548" t="s">
        <v>4061</v>
      </c>
      <c r="V576" s="522" t="s">
        <v>4062</v>
      </c>
      <c r="W576" s="615" t="s">
        <v>6455</v>
      </c>
      <c r="X576" s="169"/>
      <c r="Y576" s="71" t="s">
        <v>1011</v>
      </c>
      <c r="Z576" s="656" t="s">
        <v>6578</v>
      </c>
      <c r="AA576" s="658">
        <f t="shared" si="99"/>
        <v>0</v>
      </c>
      <c r="AB576" s="145">
        <f t="shared" si="100"/>
        <v>0</v>
      </c>
      <c r="AC576" s="257">
        <f t="shared" si="101"/>
        <v>0</v>
      </c>
      <c r="AD576" s="142">
        <f t="shared" si="102"/>
        <v>0</v>
      </c>
      <c r="AE576" s="143">
        <f t="shared" si="103"/>
        <v>0</v>
      </c>
      <c r="AF576" s="144" t="str">
        <f t="shared" si="104"/>
        <v/>
      </c>
      <c r="AG576" s="144" t="str">
        <f t="shared" si="105"/>
        <v/>
      </c>
      <c r="AH576" s="144">
        <f t="shared" si="106"/>
        <v>0</v>
      </c>
      <c r="AI576" s="569">
        <f t="shared" si="107"/>
        <v>0</v>
      </c>
      <c r="AK576" s="671"/>
      <c r="AL576" s="84"/>
      <c r="AM576" s="680"/>
      <c r="AN576" s="680"/>
      <c r="AO576" s="84"/>
    </row>
    <row r="577" spans="1:41">
      <c r="A577" s="573"/>
      <c r="B577" s="13">
        <v>80</v>
      </c>
      <c r="C577" s="345" t="s">
        <v>2194</v>
      </c>
      <c r="D577" s="345" t="s">
        <v>2192</v>
      </c>
      <c r="E577" s="379" t="s">
        <v>335</v>
      </c>
      <c r="F577" s="405">
        <v>6</v>
      </c>
      <c r="G577" s="232"/>
      <c r="H577" s="413">
        <v>678</v>
      </c>
      <c r="I577" s="146">
        <f t="shared" si="97"/>
        <v>474.59999999999997</v>
      </c>
      <c r="J577" s="255">
        <f t="shared" si="98"/>
        <v>18.253846153846151</v>
      </c>
      <c r="K577" s="8" t="s">
        <v>3145</v>
      </c>
      <c r="L577" s="655"/>
      <c r="M577" s="656" t="s">
        <v>6556</v>
      </c>
      <c r="N577" s="8" t="s">
        <v>10</v>
      </c>
      <c r="O577" s="426">
        <v>5.7231999999999998E-2</v>
      </c>
      <c r="P577" s="423">
        <v>2976</v>
      </c>
      <c r="Q577" s="402">
        <v>26700</v>
      </c>
      <c r="R577" s="656" t="s">
        <v>4056</v>
      </c>
      <c r="S577" s="656" t="s">
        <v>1015</v>
      </c>
      <c r="T577" s="448">
        <v>40</v>
      </c>
      <c r="U577" s="548" t="s">
        <v>4063</v>
      </c>
      <c r="V577" s="522" t="s">
        <v>4064</v>
      </c>
      <c r="W577" s="615" t="s">
        <v>6455</v>
      </c>
      <c r="X577" s="169"/>
      <c r="Y577" s="71" t="s">
        <v>1011</v>
      </c>
      <c r="Z577" s="656" t="s">
        <v>6578</v>
      </c>
      <c r="AA577" s="658">
        <f t="shared" si="99"/>
        <v>0</v>
      </c>
      <c r="AB577" s="145">
        <f t="shared" si="100"/>
        <v>0</v>
      </c>
      <c r="AC577" s="257">
        <f t="shared" si="101"/>
        <v>0</v>
      </c>
      <c r="AD577" s="142">
        <f t="shared" si="102"/>
        <v>0</v>
      </c>
      <c r="AE577" s="143">
        <f t="shared" si="103"/>
        <v>0</v>
      </c>
      <c r="AF577" s="144" t="str">
        <f t="shared" si="104"/>
        <v/>
      </c>
      <c r="AG577" s="144" t="str">
        <f t="shared" si="105"/>
        <v/>
      </c>
      <c r="AH577" s="144">
        <f t="shared" si="106"/>
        <v>0</v>
      </c>
      <c r="AI577" s="569">
        <f t="shared" si="107"/>
        <v>0</v>
      </c>
      <c r="AK577" s="671"/>
      <c r="AL577" s="84"/>
      <c r="AM577" s="681"/>
      <c r="AN577" s="681"/>
      <c r="AO577" s="84"/>
    </row>
    <row r="578" spans="1:41" ht="15.75">
      <c r="A578" s="5" t="s">
        <v>6124</v>
      </c>
      <c r="B578" s="13"/>
      <c r="C578" s="348"/>
      <c r="D578" s="348"/>
      <c r="E578" s="380"/>
      <c r="F578" s="401"/>
      <c r="G578" s="136"/>
      <c r="H578" s="413"/>
      <c r="I578" s="410"/>
      <c r="J578" s="565"/>
      <c r="K578" s="346"/>
      <c r="L578" s="655"/>
      <c r="M578" s="656"/>
      <c r="N578" s="417"/>
      <c r="O578" s="346"/>
      <c r="P578" s="423"/>
      <c r="Q578" s="402"/>
      <c r="R578" s="656" t="s">
        <v>1015</v>
      </c>
      <c r="S578" s="656" t="s">
        <v>1015</v>
      </c>
      <c r="T578" s="425"/>
      <c r="U578" s="506"/>
      <c r="V578" s="530"/>
      <c r="W578" s="425"/>
      <c r="X578" s="137"/>
      <c r="Y578" s="71" t="s">
        <v>1015</v>
      </c>
      <c r="Z578" s="656" t="s">
        <v>6592</v>
      </c>
      <c r="AA578" s="668"/>
      <c r="AB578" s="195"/>
      <c r="AC578" s="142"/>
      <c r="AD578" s="142"/>
      <c r="AE578" s="143"/>
      <c r="AF578" s="144"/>
      <c r="AG578" s="144"/>
      <c r="AH578" s="144"/>
      <c r="AI578" s="569"/>
      <c r="AK578" s="671"/>
      <c r="AL578" s="84"/>
      <c r="AM578" s="681"/>
      <c r="AN578" s="681"/>
      <c r="AO578" s="84"/>
    </row>
    <row r="579" spans="1:41">
      <c r="A579" s="573"/>
      <c r="B579" s="13">
        <v>81</v>
      </c>
      <c r="C579" s="366" t="s">
        <v>2195</v>
      </c>
      <c r="D579" s="345" t="s">
        <v>2196</v>
      </c>
      <c r="E579" s="379" t="s">
        <v>335</v>
      </c>
      <c r="F579" s="405">
        <v>6</v>
      </c>
      <c r="G579" s="235"/>
      <c r="H579" s="413">
        <v>628</v>
      </c>
      <c r="I579" s="146">
        <f t="shared" si="97"/>
        <v>439.59999999999997</v>
      </c>
      <c r="J579" s="255">
        <f t="shared" si="98"/>
        <v>16.907692307692308</v>
      </c>
      <c r="K579" s="8" t="s">
        <v>3145</v>
      </c>
      <c r="L579" s="677"/>
      <c r="M579" s="656" t="s">
        <v>6556</v>
      </c>
      <c r="N579" s="8" t="s">
        <v>3208</v>
      </c>
      <c r="O579" s="426">
        <v>5.1455999999999995E-2</v>
      </c>
      <c r="P579" s="423">
        <v>2988</v>
      </c>
      <c r="Q579" s="439">
        <v>25400</v>
      </c>
      <c r="R579" s="656" t="s">
        <v>4065</v>
      </c>
      <c r="S579" s="656" t="s">
        <v>1015</v>
      </c>
      <c r="T579" s="448">
        <v>50</v>
      </c>
      <c r="U579" s="549" t="s">
        <v>5424</v>
      </c>
      <c r="V579" s="519" t="s">
        <v>4066</v>
      </c>
      <c r="W579" s="615" t="s">
        <v>6453</v>
      </c>
      <c r="X579" s="169"/>
      <c r="Y579" s="71" t="s">
        <v>1011</v>
      </c>
      <c r="Z579" s="656" t="s">
        <v>6578</v>
      </c>
      <c r="AA579" s="658">
        <f t="shared" si="99"/>
        <v>0</v>
      </c>
      <c r="AB579" s="145">
        <f t="shared" si="100"/>
        <v>0</v>
      </c>
      <c r="AC579" s="257">
        <f t="shared" si="101"/>
        <v>0</v>
      </c>
      <c r="AD579" s="142">
        <f t="shared" si="102"/>
        <v>0</v>
      </c>
      <c r="AE579" s="143">
        <f t="shared" si="103"/>
        <v>0</v>
      </c>
      <c r="AF579" s="144" t="str">
        <f t="shared" si="104"/>
        <v/>
      </c>
      <c r="AG579" s="144">
        <f t="shared" si="105"/>
        <v>0</v>
      </c>
      <c r="AH579" s="144" t="str">
        <f t="shared" si="106"/>
        <v/>
      </c>
      <c r="AI579" s="569">
        <f t="shared" si="107"/>
        <v>0</v>
      </c>
      <c r="AK579" s="671"/>
      <c r="AL579" s="84"/>
      <c r="AM579" s="681"/>
      <c r="AN579" s="680"/>
      <c r="AO579" s="84"/>
    </row>
    <row r="580" spans="1:41">
      <c r="A580" s="573"/>
      <c r="B580" s="13">
        <v>81</v>
      </c>
      <c r="C580" s="345" t="s">
        <v>2197</v>
      </c>
      <c r="D580" s="345" t="s">
        <v>2198</v>
      </c>
      <c r="E580" s="379" t="s">
        <v>335</v>
      </c>
      <c r="F580" s="405">
        <v>6</v>
      </c>
      <c r="G580" s="232"/>
      <c r="H580" s="413">
        <v>628</v>
      </c>
      <c r="I580" s="146">
        <f t="shared" si="97"/>
        <v>439.59999999999997</v>
      </c>
      <c r="J580" s="255">
        <f t="shared" si="98"/>
        <v>16.907692307692308</v>
      </c>
      <c r="K580" s="8" t="s">
        <v>3145</v>
      </c>
      <c r="L580" s="677"/>
      <c r="M580" s="656" t="s">
        <v>6556</v>
      </c>
      <c r="N580" s="8" t="s">
        <v>3208</v>
      </c>
      <c r="O580" s="426">
        <v>5.1455999999999995E-2</v>
      </c>
      <c r="P580" s="423">
        <v>2988</v>
      </c>
      <c r="Q580" s="439">
        <v>21900</v>
      </c>
      <c r="R580" s="656" t="s">
        <v>6585</v>
      </c>
      <c r="S580" s="656" t="s">
        <v>1015</v>
      </c>
      <c r="T580" s="448">
        <v>50</v>
      </c>
      <c r="U580" s="549" t="s">
        <v>5425</v>
      </c>
      <c r="V580" s="523" t="s">
        <v>4067</v>
      </c>
      <c r="W580" s="615" t="s">
        <v>6453</v>
      </c>
      <c r="X580" s="169"/>
      <c r="Y580" s="71" t="s">
        <v>1011</v>
      </c>
      <c r="Z580" s="656" t="s">
        <v>6578</v>
      </c>
      <c r="AA580" s="658">
        <f t="shared" si="99"/>
        <v>0</v>
      </c>
      <c r="AB580" s="145">
        <f t="shared" si="100"/>
        <v>0</v>
      </c>
      <c r="AC580" s="257">
        <f t="shared" si="101"/>
        <v>0</v>
      </c>
      <c r="AD580" s="142">
        <f t="shared" si="102"/>
        <v>0</v>
      </c>
      <c r="AE580" s="143">
        <f t="shared" si="103"/>
        <v>0</v>
      </c>
      <c r="AF580" s="144" t="str">
        <f t="shared" si="104"/>
        <v/>
      </c>
      <c r="AG580" s="144">
        <f t="shared" si="105"/>
        <v>0</v>
      </c>
      <c r="AH580" s="144" t="str">
        <f t="shared" si="106"/>
        <v/>
      </c>
      <c r="AI580" s="569">
        <f t="shared" si="107"/>
        <v>0</v>
      </c>
      <c r="AK580" s="671"/>
      <c r="AL580" s="84"/>
      <c r="AM580" s="680"/>
      <c r="AN580" s="681"/>
      <c r="AO580" s="84"/>
    </row>
    <row r="581" spans="1:41">
      <c r="A581" s="573"/>
      <c r="B581" s="13">
        <v>81</v>
      </c>
      <c r="C581" s="345" t="s">
        <v>2199</v>
      </c>
      <c r="D581" s="345" t="s">
        <v>2200</v>
      </c>
      <c r="E581" s="379" t="s">
        <v>335</v>
      </c>
      <c r="F581" s="405">
        <v>6</v>
      </c>
      <c r="G581" s="136"/>
      <c r="H581" s="413">
        <v>628</v>
      </c>
      <c r="I581" s="146">
        <f t="shared" si="97"/>
        <v>439.59999999999997</v>
      </c>
      <c r="J581" s="255">
        <f t="shared" si="98"/>
        <v>16.907692307692308</v>
      </c>
      <c r="K581" s="8" t="s">
        <v>3145</v>
      </c>
      <c r="L581" s="677"/>
      <c r="M581" s="656" t="s">
        <v>6556</v>
      </c>
      <c r="N581" s="8" t="s">
        <v>3208</v>
      </c>
      <c r="O581" s="426">
        <v>5.1455999999999995E-2</v>
      </c>
      <c r="P581" s="423">
        <v>2988</v>
      </c>
      <c r="Q581" s="439">
        <v>21700</v>
      </c>
      <c r="R581" s="656" t="s">
        <v>4068</v>
      </c>
      <c r="S581" s="656" t="s">
        <v>1015</v>
      </c>
      <c r="T581" s="448">
        <v>50</v>
      </c>
      <c r="U581" s="549" t="s">
        <v>5426</v>
      </c>
      <c r="V581" s="512" t="s">
        <v>4069</v>
      </c>
      <c r="W581" s="615" t="s">
        <v>6453</v>
      </c>
      <c r="X581" s="169"/>
      <c r="Y581" s="71" t="s">
        <v>1011</v>
      </c>
      <c r="Z581" s="656" t="s">
        <v>6578</v>
      </c>
      <c r="AA581" s="658">
        <f t="shared" si="99"/>
        <v>0</v>
      </c>
      <c r="AB581" s="145">
        <f t="shared" si="100"/>
        <v>0</v>
      </c>
      <c r="AC581" s="257">
        <f t="shared" si="101"/>
        <v>0</v>
      </c>
      <c r="AD581" s="142">
        <f t="shared" si="102"/>
        <v>0</v>
      </c>
      <c r="AE581" s="143">
        <f t="shared" si="103"/>
        <v>0</v>
      </c>
      <c r="AF581" s="144" t="str">
        <f t="shared" si="104"/>
        <v/>
      </c>
      <c r="AG581" s="144">
        <f t="shared" si="105"/>
        <v>0</v>
      </c>
      <c r="AH581" s="144" t="str">
        <f t="shared" si="106"/>
        <v/>
      </c>
      <c r="AI581" s="569">
        <f t="shared" si="107"/>
        <v>0</v>
      </c>
      <c r="AK581" s="671"/>
      <c r="AL581" s="84"/>
      <c r="AM581" s="681"/>
      <c r="AN581" s="681"/>
      <c r="AO581" s="84"/>
    </row>
    <row r="582" spans="1:41" ht="15.75">
      <c r="A582" s="5" t="s">
        <v>6125</v>
      </c>
      <c r="B582" s="13"/>
      <c r="C582" s="348"/>
      <c r="D582" s="348"/>
      <c r="E582" s="380"/>
      <c r="F582" s="401"/>
      <c r="G582" s="235"/>
      <c r="H582" s="413"/>
      <c r="I582" s="410"/>
      <c r="J582" s="565"/>
      <c r="K582" s="346"/>
      <c r="L582" s="655"/>
      <c r="M582" s="656"/>
      <c r="N582" s="417"/>
      <c r="O582" s="346"/>
      <c r="P582" s="423"/>
      <c r="Q582" s="402"/>
      <c r="R582" s="656" t="s">
        <v>1015</v>
      </c>
      <c r="S582" s="656" t="s">
        <v>1015</v>
      </c>
      <c r="T582" s="425"/>
      <c r="U582" s="506"/>
      <c r="V582" s="530"/>
      <c r="W582" s="425"/>
      <c r="X582" s="137"/>
      <c r="Y582" s="71" t="s">
        <v>1015</v>
      </c>
      <c r="Z582" s="656" t="s">
        <v>6592</v>
      </c>
      <c r="AA582" s="668"/>
      <c r="AB582" s="195"/>
      <c r="AC582" s="142"/>
      <c r="AD582" s="142"/>
      <c r="AE582" s="143"/>
      <c r="AF582" s="144"/>
      <c r="AG582" s="144"/>
      <c r="AH582" s="144"/>
      <c r="AI582" s="569"/>
      <c r="AK582" s="671"/>
      <c r="AL582" s="84"/>
      <c r="AM582" s="680"/>
      <c r="AN582" s="680"/>
      <c r="AO582" s="84"/>
    </row>
    <row r="583" spans="1:41" hidden="1">
      <c r="A583" s="573"/>
      <c r="B583" s="13">
        <v>215</v>
      </c>
      <c r="C583" s="353" t="s">
        <v>2201</v>
      </c>
      <c r="D583" s="341" t="s">
        <v>2202</v>
      </c>
      <c r="E583" s="379" t="s">
        <v>335</v>
      </c>
      <c r="F583" s="405">
        <v>6</v>
      </c>
      <c r="G583" s="8"/>
      <c r="H583" s="413">
        <v>546</v>
      </c>
      <c r="I583" s="146">
        <f t="shared" si="97"/>
        <v>382.2</v>
      </c>
      <c r="J583" s="255">
        <f t="shared" si="98"/>
        <v>14.7</v>
      </c>
      <c r="K583" s="8" t="s">
        <v>3145</v>
      </c>
      <c r="L583" s="677"/>
      <c r="M583" s="656" t="s">
        <v>6557</v>
      </c>
      <c r="N583" s="8" t="s">
        <v>10</v>
      </c>
      <c r="O583" s="426">
        <v>5.1455999999999995E-2</v>
      </c>
      <c r="P583" s="423">
        <v>3000</v>
      </c>
      <c r="Q583" s="439">
        <v>21900</v>
      </c>
      <c r="R583" s="656" t="s">
        <v>1015</v>
      </c>
      <c r="S583" s="656" t="s">
        <v>1015</v>
      </c>
      <c r="T583" s="448">
        <v>40</v>
      </c>
      <c r="U583" s="548" t="s">
        <v>5427</v>
      </c>
      <c r="V583" s="512" t="s">
        <v>4070</v>
      </c>
      <c r="W583" s="615" t="s">
        <v>6453</v>
      </c>
      <c r="X583" s="169"/>
      <c r="Y583" s="71" t="s">
        <v>1011</v>
      </c>
      <c r="Z583" s="656" t="s">
        <v>6595</v>
      </c>
      <c r="AA583" s="658">
        <f t="shared" si="99"/>
        <v>0</v>
      </c>
      <c r="AB583" s="145">
        <f t="shared" si="100"/>
        <v>0</v>
      </c>
      <c r="AC583" s="257">
        <f t="shared" si="101"/>
        <v>0</v>
      </c>
      <c r="AD583" s="142">
        <f t="shared" si="102"/>
        <v>0</v>
      </c>
      <c r="AE583" s="143">
        <f t="shared" si="103"/>
        <v>0</v>
      </c>
      <c r="AF583" s="144" t="str">
        <f t="shared" si="104"/>
        <v/>
      </c>
      <c r="AG583" s="144" t="str">
        <f t="shared" si="105"/>
        <v/>
      </c>
      <c r="AH583" s="144">
        <f t="shared" si="106"/>
        <v>0</v>
      </c>
      <c r="AI583" s="569">
        <f t="shared" si="107"/>
        <v>0</v>
      </c>
      <c r="AK583" s="671"/>
      <c r="AL583" s="191"/>
      <c r="AM583" s="680"/>
      <c r="AN583" s="680"/>
      <c r="AO583" s="84"/>
    </row>
    <row r="584" spans="1:41" ht="15.75" hidden="1">
      <c r="A584" s="5"/>
      <c r="B584" s="13">
        <v>215</v>
      </c>
      <c r="C584" s="345" t="s">
        <v>2203</v>
      </c>
      <c r="D584" s="377" t="s">
        <v>422</v>
      </c>
      <c r="E584" s="379" t="s">
        <v>335</v>
      </c>
      <c r="F584" s="405">
        <v>6</v>
      </c>
      <c r="G584" s="8"/>
      <c r="H584" s="413">
        <v>755</v>
      </c>
      <c r="I584" s="146">
        <f t="shared" si="97"/>
        <v>528.5</v>
      </c>
      <c r="J584" s="255">
        <f t="shared" si="98"/>
        <v>20.326923076923077</v>
      </c>
      <c r="K584" s="8" t="s">
        <v>3145</v>
      </c>
      <c r="L584" s="655"/>
      <c r="M584" s="656" t="s">
        <v>6557</v>
      </c>
      <c r="N584" s="8" t="s">
        <v>10</v>
      </c>
      <c r="O584" s="426">
        <v>5.2919999999999995E-2</v>
      </c>
      <c r="P584" s="423">
        <v>2970</v>
      </c>
      <c r="Q584" s="439">
        <v>25000</v>
      </c>
      <c r="R584" s="656" t="s">
        <v>4068</v>
      </c>
      <c r="S584" s="656" t="s">
        <v>1015</v>
      </c>
      <c r="T584" s="448">
        <v>40</v>
      </c>
      <c r="U584" s="548" t="s">
        <v>4071</v>
      </c>
      <c r="V584" s="522" t="s">
        <v>643</v>
      </c>
      <c r="W584" s="615" t="s">
        <v>6474</v>
      </c>
      <c r="X584" s="169"/>
      <c r="Y584" s="71" t="s">
        <v>1011</v>
      </c>
      <c r="Z584" s="656" t="s">
        <v>6595</v>
      </c>
      <c r="AA584" s="658">
        <f t="shared" si="99"/>
        <v>0</v>
      </c>
      <c r="AB584" s="145">
        <f t="shared" si="100"/>
        <v>0</v>
      </c>
      <c r="AC584" s="257">
        <f t="shared" si="101"/>
        <v>0</v>
      </c>
      <c r="AD584" s="142">
        <f t="shared" si="102"/>
        <v>0</v>
      </c>
      <c r="AE584" s="143">
        <f t="shared" si="103"/>
        <v>0</v>
      </c>
      <c r="AF584" s="144" t="str">
        <f t="shared" si="104"/>
        <v/>
      </c>
      <c r="AG584" s="144" t="str">
        <f t="shared" si="105"/>
        <v/>
      </c>
      <c r="AH584" s="144">
        <f t="shared" si="106"/>
        <v>0</v>
      </c>
      <c r="AI584" s="569">
        <f t="shared" si="107"/>
        <v>0</v>
      </c>
      <c r="AK584" s="665"/>
      <c r="AL584" s="191"/>
      <c r="AM584" s="686"/>
      <c r="AN584" s="687"/>
      <c r="AO584" s="84"/>
    </row>
    <row r="585" spans="1:41">
      <c r="A585" s="573"/>
      <c r="B585" s="13">
        <v>215</v>
      </c>
      <c r="C585" s="366" t="s">
        <v>2204</v>
      </c>
      <c r="D585" s="345" t="s">
        <v>2196</v>
      </c>
      <c r="E585" s="379" t="s">
        <v>335</v>
      </c>
      <c r="F585" s="405">
        <v>6</v>
      </c>
      <c r="G585" s="8"/>
      <c r="H585" s="413">
        <v>628</v>
      </c>
      <c r="I585" s="146">
        <f t="shared" si="97"/>
        <v>439.59999999999997</v>
      </c>
      <c r="J585" s="255">
        <f t="shared" si="98"/>
        <v>16.907692307692308</v>
      </c>
      <c r="K585" s="8" t="s">
        <v>3145</v>
      </c>
      <c r="L585" s="655"/>
      <c r="M585" s="656" t="s">
        <v>6556</v>
      </c>
      <c r="N585" s="8" t="s">
        <v>10</v>
      </c>
      <c r="O585" s="426">
        <v>5.2919999999999995E-2</v>
      </c>
      <c r="P585" s="423">
        <v>2988</v>
      </c>
      <c r="Q585" s="439">
        <v>25000</v>
      </c>
      <c r="R585" s="656" t="s">
        <v>4068</v>
      </c>
      <c r="S585" s="656" t="s">
        <v>1015</v>
      </c>
      <c r="T585" s="448">
        <v>50</v>
      </c>
      <c r="U585" s="506"/>
      <c r="V585" s="523" t="s">
        <v>4073</v>
      </c>
      <c r="W585" s="615" t="s">
        <v>6453</v>
      </c>
      <c r="X585" s="169"/>
      <c r="Y585" s="71" t="s">
        <v>1011</v>
      </c>
      <c r="Z585" s="656" t="s">
        <v>6578</v>
      </c>
      <c r="AA585" s="658">
        <f t="shared" si="99"/>
        <v>0</v>
      </c>
      <c r="AB585" s="145">
        <f t="shared" si="100"/>
        <v>0</v>
      </c>
      <c r="AC585" s="257">
        <f t="shared" si="101"/>
        <v>0</v>
      </c>
      <c r="AD585" s="142">
        <f t="shared" si="102"/>
        <v>0</v>
      </c>
      <c r="AE585" s="143">
        <f t="shared" si="103"/>
        <v>0</v>
      </c>
      <c r="AF585" s="144" t="str">
        <f t="shared" si="104"/>
        <v/>
      </c>
      <c r="AG585" s="144" t="str">
        <f t="shared" si="105"/>
        <v/>
      </c>
      <c r="AH585" s="144">
        <f t="shared" si="106"/>
        <v>0</v>
      </c>
      <c r="AI585" s="569">
        <f t="shared" si="107"/>
        <v>0</v>
      </c>
      <c r="AK585" s="665"/>
      <c r="AL585" s="666"/>
      <c r="AM585" s="686"/>
      <c r="AN585" s="687"/>
      <c r="AO585" s="84"/>
    </row>
    <row r="586" spans="1:41">
      <c r="A586" s="573"/>
      <c r="B586" s="13">
        <v>215</v>
      </c>
      <c r="C586" s="345" t="s">
        <v>2205</v>
      </c>
      <c r="D586" s="345" t="s">
        <v>2198</v>
      </c>
      <c r="E586" s="379" t="s">
        <v>335</v>
      </c>
      <c r="F586" s="405">
        <v>6</v>
      </c>
      <c r="G586" s="233"/>
      <c r="H586" s="413">
        <v>628</v>
      </c>
      <c r="I586" s="146">
        <f t="shared" si="97"/>
        <v>439.59999999999997</v>
      </c>
      <c r="J586" s="255">
        <f t="shared" si="98"/>
        <v>16.907692307692308</v>
      </c>
      <c r="K586" s="8" t="s">
        <v>3145</v>
      </c>
      <c r="L586" s="655"/>
      <c r="M586" s="656" t="s">
        <v>6556</v>
      </c>
      <c r="N586" s="8" t="s">
        <v>10</v>
      </c>
      <c r="O586" s="426">
        <v>5.2919999999999995E-2</v>
      </c>
      <c r="P586" s="423">
        <v>2988</v>
      </c>
      <c r="Q586" s="439">
        <v>25000</v>
      </c>
      <c r="R586" s="656" t="s">
        <v>4068</v>
      </c>
      <c r="S586" s="656" t="s">
        <v>1015</v>
      </c>
      <c r="T586" s="448">
        <v>50</v>
      </c>
      <c r="U586" s="506"/>
      <c r="V586" s="523" t="s">
        <v>4074</v>
      </c>
      <c r="W586" s="615" t="s">
        <v>6453</v>
      </c>
      <c r="X586" s="169"/>
      <c r="Y586" s="71" t="s">
        <v>1011</v>
      </c>
      <c r="Z586" s="656" t="s">
        <v>6578</v>
      </c>
      <c r="AA586" s="658">
        <f t="shared" si="99"/>
        <v>0</v>
      </c>
      <c r="AB586" s="145">
        <f t="shared" si="100"/>
        <v>0</v>
      </c>
      <c r="AC586" s="257">
        <f t="shared" si="101"/>
        <v>0</v>
      </c>
      <c r="AD586" s="142">
        <f t="shared" si="102"/>
        <v>0</v>
      </c>
      <c r="AE586" s="143">
        <f t="shared" si="103"/>
        <v>0</v>
      </c>
      <c r="AF586" s="144" t="str">
        <f t="shared" si="104"/>
        <v/>
      </c>
      <c r="AG586" s="144" t="str">
        <f t="shared" si="105"/>
        <v/>
      </c>
      <c r="AH586" s="144">
        <f t="shared" si="106"/>
        <v>0</v>
      </c>
      <c r="AI586" s="569">
        <f t="shared" si="107"/>
        <v>0</v>
      </c>
      <c r="AK586" s="665"/>
      <c r="AL586" s="666"/>
      <c r="AM586" s="686"/>
      <c r="AN586" s="687"/>
      <c r="AO586" s="84"/>
    </row>
    <row r="587" spans="1:41">
      <c r="A587" s="573"/>
      <c r="B587" s="13">
        <v>215</v>
      </c>
      <c r="C587" s="345" t="s">
        <v>2206</v>
      </c>
      <c r="D587" s="345" t="s">
        <v>2200</v>
      </c>
      <c r="E587" s="379" t="s">
        <v>335</v>
      </c>
      <c r="F587" s="405">
        <v>6</v>
      </c>
      <c r="G587" s="136"/>
      <c r="H587" s="413">
        <v>628</v>
      </c>
      <c r="I587" s="146">
        <f t="shared" si="97"/>
        <v>439.59999999999997</v>
      </c>
      <c r="J587" s="255">
        <f t="shared" si="98"/>
        <v>16.907692307692308</v>
      </c>
      <c r="K587" s="8" t="s">
        <v>3145</v>
      </c>
      <c r="L587" s="655"/>
      <c r="M587" s="656" t="s">
        <v>6556</v>
      </c>
      <c r="N587" s="8" t="s">
        <v>10</v>
      </c>
      <c r="O587" s="426">
        <v>5.2919999999999995E-2</v>
      </c>
      <c r="P587" s="423">
        <v>2988</v>
      </c>
      <c r="Q587" s="439">
        <v>25000</v>
      </c>
      <c r="R587" s="656" t="s">
        <v>4068</v>
      </c>
      <c r="S587" s="656" t="s">
        <v>1015</v>
      </c>
      <c r="T587" s="448">
        <v>50</v>
      </c>
      <c r="U587" s="506"/>
      <c r="V587" s="512" t="s">
        <v>4075</v>
      </c>
      <c r="W587" s="615" t="s">
        <v>6453</v>
      </c>
      <c r="X587" s="169"/>
      <c r="Y587" s="71" t="s">
        <v>254</v>
      </c>
      <c r="Z587" s="656" t="s">
        <v>6578</v>
      </c>
      <c r="AA587" s="658">
        <f t="shared" si="99"/>
        <v>0</v>
      </c>
      <c r="AB587" s="145">
        <f t="shared" si="100"/>
        <v>0</v>
      </c>
      <c r="AC587" s="257">
        <f t="shared" si="101"/>
        <v>0</v>
      </c>
      <c r="AD587" s="142">
        <f t="shared" si="102"/>
        <v>0</v>
      </c>
      <c r="AE587" s="143">
        <f t="shared" si="103"/>
        <v>0</v>
      </c>
      <c r="AF587" s="144" t="str">
        <f t="shared" si="104"/>
        <v/>
      </c>
      <c r="AG587" s="144" t="str">
        <f t="shared" si="105"/>
        <v/>
      </c>
      <c r="AH587" s="144">
        <f t="shared" si="106"/>
        <v>0</v>
      </c>
      <c r="AI587" s="569">
        <f t="shared" si="107"/>
        <v>0</v>
      </c>
      <c r="AK587" s="679"/>
      <c r="AL587" s="84"/>
      <c r="AM587" s="659"/>
      <c r="AN587" s="681"/>
      <c r="AO587" s="84"/>
    </row>
    <row r="588" spans="1:41" ht="15.75" hidden="1">
      <c r="A588" s="5" t="s">
        <v>6126</v>
      </c>
      <c r="B588" s="13"/>
      <c r="C588" s="348"/>
      <c r="D588" s="348"/>
      <c r="E588" s="380"/>
      <c r="F588" s="401"/>
      <c r="G588" s="235"/>
      <c r="H588" s="413"/>
      <c r="I588" s="410"/>
      <c r="J588" s="565"/>
      <c r="K588" s="346"/>
      <c r="L588" s="655"/>
      <c r="M588" s="656"/>
      <c r="N588" s="417"/>
      <c r="O588" s="346"/>
      <c r="P588" s="423"/>
      <c r="Q588" s="402"/>
      <c r="R588" s="656" t="s">
        <v>1015</v>
      </c>
      <c r="S588" s="656" t="s">
        <v>1015</v>
      </c>
      <c r="T588" s="425"/>
      <c r="U588" s="506"/>
      <c r="V588" s="530"/>
      <c r="W588" s="425"/>
      <c r="X588" s="137"/>
      <c r="Y588" s="71" t="s">
        <v>1015</v>
      </c>
      <c r="Z588" s="656"/>
      <c r="AA588" s="668"/>
      <c r="AB588" s="195"/>
      <c r="AC588" s="142"/>
      <c r="AD588" s="142"/>
      <c r="AE588" s="143"/>
      <c r="AF588" s="144"/>
      <c r="AG588" s="144"/>
      <c r="AH588" s="144"/>
      <c r="AI588" s="569"/>
      <c r="AK588" s="679"/>
      <c r="AL588" s="84"/>
      <c r="AM588" s="659"/>
      <c r="AN588" s="680"/>
      <c r="AO588" s="84"/>
    </row>
    <row r="589" spans="1:41" hidden="1">
      <c r="A589" s="573"/>
      <c r="B589" s="13">
        <v>216</v>
      </c>
      <c r="C589" s="345" t="s">
        <v>2207</v>
      </c>
      <c r="D589" s="378" t="s">
        <v>419</v>
      </c>
      <c r="E589" s="379" t="s">
        <v>335</v>
      </c>
      <c r="F589" s="405">
        <v>6</v>
      </c>
      <c r="G589" s="8"/>
      <c r="H589" s="410">
        <v>740</v>
      </c>
      <c r="I589" s="146">
        <f t="shared" si="97"/>
        <v>518</v>
      </c>
      <c r="J589" s="255">
        <f t="shared" si="98"/>
        <v>19.923076923076923</v>
      </c>
      <c r="K589" s="8" t="s">
        <v>3207</v>
      </c>
      <c r="L589" s="663"/>
      <c r="M589" s="656" t="s">
        <v>6557</v>
      </c>
      <c r="N589" s="8" t="s">
        <v>3208</v>
      </c>
      <c r="O589" s="426">
        <v>5.2919999999999995E-2</v>
      </c>
      <c r="P589" s="423">
        <v>5880</v>
      </c>
      <c r="Q589" s="439">
        <v>24300</v>
      </c>
      <c r="R589" s="656" t="s">
        <v>4076</v>
      </c>
      <c r="S589" s="656" t="s">
        <v>1015</v>
      </c>
      <c r="T589" s="448">
        <v>40</v>
      </c>
      <c r="U589" s="548" t="s">
        <v>4077</v>
      </c>
      <c r="V589" s="522" t="s">
        <v>641</v>
      </c>
      <c r="W589" s="610" t="s">
        <v>6475</v>
      </c>
      <c r="X589" s="169"/>
      <c r="Y589" s="71" t="s">
        <v>1011</v>
      </c>
      <c r="Z589" s="656" t="s">
        <v>6595</v>
      </c>
      <c r="AA589" s="658">
        <f t="shared" si="99"/>
        <v>0</v>
      </c>
      <c r="AB589" s="145">
        <f t="shared" si="100"/>
        <v>0</v>
      </c>
      <c r="AC589" s="257">
        <f t="shared" si="101"/>
        <v>0</v>
      </c>
      <c r="AD589" s="142">
        <f t="shared" si="102"/>
        <v>0</v>
      </c>
      <c r="AE589" s="143">
        <f t="shared" si="103"/>
        <v>0</v>
      </c>
      <c r="AF589" s="144" t="str">
        <f t="shared" si="104"/>
        <v/>
      </c>
      <c r="AG589" s="144">
        <f t="shared" si="105"/>
        <v>0</v>
      </c>
      <c r="AH589" s="144" t="str">
        <f t="shared" si="106"/>
        <v/>
      </c>
      <c r="AI589" s="569">
        <f t="shared" si="107"/>
        <v>0</v>
      </c>
      <c r="AK589" s="679"/>
      <c r="AL589" s="84"/>
      <c r="AM589" s="659"/>
      <c r="AN589" s="681"/>
      <c r="AO589" s="84"/>
    </row>
    <row r="590" spans="1:41" hidden="1">
      <c r="A590" s="573"/>
      <c r="B590" s="13">
        <v>216</v>
      </c>
      <c r="C590" s="343" t="s">
        <v>2208</v>
      </c>
      <c r="D590" s="343" t="s">
        <v>420</v>
      </c>
      <c r="E590" s="379" t="s">
        <v>335</v>
      </c>
      <c r="F590" s="405">
        <v>6</v>
      </c>
      <c r="G590" s="232"/>
      <c r="H590" s="413">
        <v>628</v>
      </c>
      <c r="I590" s="146">
        <f t="shared" si="97"/>
        <v>439.59999999999997</v>
      </c>
      <c r="J590" s="255">
        <f t="shared" si="98"/>
        <v>16.907692307692308</v>
      </c>
      <c r="K590" s="8" t="s">
        <v>3207</v>
      </c>
      <c r="L590" s="663"/>
      <c r="M590" s="656" t="s">
        <v>6557</v>
      </c>
      <c r="N590" s="8" t="s">
        <v>3208</v>
      </c>
      <c r="O590" s="426">
        <v>5.2919999999999995E-2</v>
      </c>
      <c r="P590" s="423">
        <v>3528</v>
      </c>
      <c r="Q590" s="439">
        <v>26000</v>
      </c>
      <c r="R590" s="656" t="s">
        <v>4078</v>
      </c>
      <c r="S590" s="656" t="s">
        <v>1015</v>
      </c>
      <c r="T590" s="448">
        <v>35</v>
      </c>
      <c r="U590" s="548" t="s">
        <v>642</v>
      </c>
      <c r="V590" s="523" t="s">
        <v>4079</v>
      </c>
      <c r="W590" s="612" t="s">
        <v>6440</v>
      </c>
      <c r="X590" s="169"/>
      <c r="Y590" s="71" t="s">
        <v>1011</v>
      </c>
      <c r="Z590" s="656" t="s">
        <v>6595</v>
      </c>
      <c r="AA590" s="658">
        <f t="shared" si="99"/>
        <v>0</v>
      </c>
      <c r="AB590" s="145">
        <f t="shared" si="100"/>
        <v>0</v>
      </c>
      <c r="AC590" s="257">
        <f t="shared" si="101"/>
        <v>0</v>
      </c>
      <c r="AD590" s="142">
        <f t="shared" si="102"/>
        <v>0</v>
      </c>
      <c r="AE590" s="143">
        <f t="shared" si="103"/>
        <v>0</v>
      </c>
      <c r="AF590" s="144" t="str">
        <f t="shared" si="104"/>
        <v/>
      </c>
      <c r="AG590" s="144">
        <f t="shared" si="105"/>
        <v>0</v>
      </c>
      <c r="AH590" s="144" t="str">
        <f t="shared" si="106"/>
        <v/>
      </c>
      <c r="AI590" s="569">
        <f t="shared" si="107"/>
        <v>0</v>
      </c>
      <c r="AK590" s="679"/>
      <c r="AL590" s="84"/>
      <c r="AM590" s="659"/>
      <c r="AN590" s="680"/>
      <c r="AO590" s="84"/>
    </row>
    <row r="591" spans="1:41" hidden="1">
      <c r="A591" s="573"/>
      <c r="B591" s="13">
        <v>216</v>
      </c>
      <c r="C591" s="356" t="s">
        <v>2209</v>
      </c>
      <c r="D591" s="341" t="s">
        <v>2210</v>
      </c>
      <c r="E591" s="379" t="s">
        <v>335</v>
      </c>
      <c r="F591" s="405">
        <v>6</v>
      </c>
      <c r="G591" s="136"/>
      <c r="H591" s="410">
        <v>760</v>
      </c>
      <c r="I591" s="146">
        <f t="shared" si="97"/>
        <v>532</v>
      </c>
      <c r="J591" s="255">
        <f t="shared" si="98"/>
        <v>20.46153846153846</v>
      </c>
      <c r="K591" s="8" t="s">
        <v>3207</v>
      </c>
      <c r="L591" s="677"/>
      <c r="M591" s="656" t="s">
        <v>6557</v>
      </c>
      <c r="N591" s="8" t="s">
        <v>3208</v>
      </c>
      <c r="O591" s="426">
        <v>5.2919999999999995E-2</v>
      </c>
      <c r="P591" s="423">
        <v>5880</v>
      </c>
      <c r="Q591" s="439">
        <v>24300</v>
      </c>
      <c r="R591" s="656" t="s">
        <v>4076</v>
      </c>
      <c r="S591" s="656" t="s">
        <v>1015</v>
      </c>
      <c r="T591" s="448">
        <v>40</v>
      </c>
      <c r="U591" s="548" t="s">
        <v>5428</v>
      </c>
      <c r="V591" s="510" t="s">
        <v>4080</v>
      </c>
      <c r="W591" s="138" t="s">
        <v>6476</v>
      </c>
      <c r="X591" s="169"/>
      <c r="Y591" s="71" t="s">
        <v>254</v>
      </c>
      <c r="Z591" s="656" t="s">
        <v>6595</v>
      </c>
      <c r="AA591" s="658">
        <f t="shared" si="99"/>
        <v>0</v>
      </c>
      <c r="AB591" s="145">
        <f t="shared" si="100"/>
        <v>0</v>
      </c>
      <c r="AC591" s="257">
        <f t="shared" si="101"/>
        <v>0</v>
      </c>
      <c r="AD591" s="142">
        <f t="shared" si="102"/>
        <v>0</v>
      </c>
      <c r="AE591" s="143">
        <f t="shared" si="103"/>
        <v>0</v>
      </c>
      <c r="AF591" s="144" t="str">
        <f t="shared" si="104"/>
        <v/>
      </c>
      <c r="AG591" s="144">
        <f t="shared" si="105"/>
        <v>0</v>
      </c>
      <c r="AH591" s="144" t="str">
        <f t="shared" si="106"/>
        <v/>
      </c>
      <c r="AI591" s="569">
        <f t="shared" si="107"/>
        <v>0</v>
      </c>
      <c r="AK591" s="679"/>
      <c r="AL591" s="84"/>
      <c r="AM591" s="659"/>
      <c r="AN591" s="680"/>
      <c r="AO591" s="84"/>
    </row>
    <row r="592" spans="1:41" hidden="1">
      <c r="A592" s="573"/>
      <c r="B592" s="13">
        <v>216</v>
      </c>
      <c r="C592" s="356" t="s">
        <v>2211</v>
      </c>
      <c r="D592" s="341" t="s">
        <v>2212</v>
      </c>
      <c r="E592" s="379" t="s">
        <v>335</v>
      </c>
      <c r="F592" s="405">
        <v>6</v>
      </c>
      <c r="G592" s="235"/>
      <c r="H592" s="410">
        <v>760</v>
      </c>
      <c r="I592" s="146">
        <f t="shared" si="97"/>
        <v>532</v>
      </c>
      <c r="J592" s="255">
        <f t="shared" si="98"/>
        <v>20.46153846153846</v>
      </c>
      <c r="K592" s="8" t="s">
        <v>3207</v>
      </c>
      <c r="L592" s="677"/>
      <c r="M592" s="656" t="s">
        <v>6557</v>
      </c>
      <c r="N592" s="8" t="s">
        <v>3208</v>
      </c>
      <c r="O592" s="426">
        <v>5.2919999999999995E-2</v>
      </c>
      <c r="P592" s="423">
        <v>5880</v>
      </c>
      <c r="Q592" s="439">
        <v>24300</v>
      </c>
      <c r="R592" s="656" t="s">
        <v>4076</v>
      </c>
      <c r="S592" s="656" t="s">
        <v>1015</v>
      </c>
      <c r="T592" s="448">
        <v>40</v>
      </c>
      <c r="U592" s="548" t="s">
        <v>5429</v>
      </c>
      <c r="V592" s="514" t="s">
        <v>4082</v>
      </c>
      <c r="W592" s="138" t="s">
        <v>6477</v>
      </c>
      <c r="X592" s="169"/>
      <c r="Y592" s="71" t="s">
        <v>254</v>
      </c>
      <c r="Z592" s="656" t="s">
        <v>6595</v>
      </c>
      <c r="AA592" s="658">
        <f t="shared" si="99"/>
        <v>0</v>
      </c>
      <c r="AB592" s="145">
        <f t="shared" si="100"/>
        <v>0</v>
      </c>
      <c r="AC592" s="257">
        <f t="shared" si="101"/>
        <v>0</v>
      </c>
      <c r="AD592" s="142">
        <f t="shared" si="102"/>
        <v>0</v>
      </c>
      <c r="AE592" s="143">
        <f t="shared" si="103"/>
        <v>0</v>
      </c>
      <c r="AF592" s="144" t="str">
        <f t="shared" si="104"/>
        <v/>
      </c>
      <c r="AG592" s="144">
        <f t="shared" si="105"/>
        <v>0</v>
      </c>
      <c r="AH592" s="144" t="str">
        <f t="shared" si="106"/>
        <v/>
      </c>
      <c r="AI592" s="569">
        <f t="shared" si="107"/>
        <v>0</v>
      </c>
      <c r="AK592" s="679"/>
      <c r="AL592" s="84"/>
      <c r="AM592" s="659"/>
      <c r="AN592" s="681"/>
      <c r="AO592" s="84"/>
    </row>
    <row r="593" spans="1:41" hidden="1">
      <c r="A593" s="573"/>
      <c r="B593" s="13">
        <v>216</v>
      </c>
      <c r="C593" s="356" t="s">
        <v>2213</v>
      </c>
      <c r="D593" s="343" t="s">
        <v>2214</v>
      </c>
      <c r="E593" s="379" t="s">
        <v>335</v>
      </c>
      <c r="F593" s="405">
        <v>6</v>
      </c>
      <c r="G593" s="136"/>
      <c r="H593" s="413">
        <v>641</v>
      </c>
      <c r="I593" s="146">
        <f t="shared" si="97"/>
        <v>448.7</v>
      </c>
      <c r="J593" s="255">
        <f t="shared" si="98"/>
        <v>17.257692307692306</v>
      </c>
      <c r="K593" s="8" t="s">
        <v>3207</v>
      </c>
      <c r="L593" s="677"/>
      <c r="M593" s="656" t="s">
        <v>6557</v>
      </c>
      <c r="N593" s="8" t="s">
        <v>3208</v>
      </c>
      <c r="O593" s="426">
        <v>5.2919999999999995E-2</v>
      </c>
      <c r="P593" s="423">
        <v>4410</v>
      </c>
      <c r="Q593" s="439">
        <v>24300</v>
      </c>
      <c r="R593" s="656" t="s">
        <v>4076</v>
      </c>
      <c r="S593" s="656" t="s">
        <v>1015</v>
      </c>
      <c r="T593" s="448">
        <v>40</v>
      </c>
      <c r="U593" s="548" t="s">
        <v>5430</v>
      </c>
      <c r="V593" s="512" t="s">
        <v>4084</v>
      </c>
      <c r="W593" s="610" t="s">
        <v>6478</v>
      </c>
      <c r="X593" s="169"/>
      <c r="Y593" s="71" t="s">
        <v>6572</v>
      </c>
      <c r="Z593" s="656" t="s">
        <v>6595</v>
      </c>
      <c r="AA593" s="658">
        <f t="shared" si="99"/>
        <v>0</v>
      </c>
      <c r="AB593" s="145">
        <f t="shared" si="100"/>
        <v>0</v>
      </c>
      <c r="AC593" s="257">
        <f t="shared" si="101"/>
        <v>0</v>
      </c>
      <c r="AD593" s="142">
        <f t="shared" si="102"/>
        <v>0</v>
      </c>
      <c r="AE593" s="143">
        <f t="shared" si="103"/>
        <v>0</v>
      </c>
      <c r="AF593" s="144" t="str">
        <f t="shared" si="104"/>
        <v/>
      </c>
      <c r="AG593" s="144">
        <f t="shared" si="105"/>
        <v>0</v>
      </c>
      <c r="AH593" s="144" t="str">
        <f t="shared" si="106"/>
        <v/>
      </c>
      <c r="AI593" s="569">
        <f t="shared" si="107"/>
        <v>0</v>
      </c>
      <c r="AK593" s="679"/>
      <c r="AL593" s="84"/>
      <c r="AM593" s="659"/>
      <c r="AN593" s="680"/>
      <c r="AO593" s="84"/>
    </row>
    <row r="594" spans="1:41" ht="15.75" hidden="1">
      <c r="A594" s="5" t="s">
        <v>6127</v>
      </c>
      <c r="B594" s="13"/>
      <c r="C594" s="348"/>
      <c r="D594" s="348"/>
      <c r="E594" s="380"/>
      <c r="F594" s="401"/>
      <c r="G594" s="8"/>
      <c r="H594" s="413"/>
      <c r="I594" s="410"/>
      <c r="J594" s="565"/>
      <c r="K594" s="346"/>
      <c r="L594" s="655"/>
      <c r="M594" s="656"/>
      <c r="N594" s="417"/>
      <c r="O594" s="346"/>
      <c r="P594" s="423"/>
      <c r="Q594" s="438"/>
      <c r="R594" s="656" t="s">
        <v>1015</v>
      </c>
      <c r="S594" s="656" t="s">
        <v>1015</v>
      </c>
      <c r="T594" s="425"/>
      <c r="U594" s="506"/>
      <c r="V594" s="530"/>
      <c r="W594" s="425"/>
      <c r="X594" s="137"/>
      <c r="Y594" s="71" t="s">
        <v>1015</v>
      </c>
      <c r="Z594" s="656"/>
      <c r="AA594" s="668"/>
      <c r="AB594" s="195"/>
      <c r="AC594" s="142"/>
      <c r="AD594" s="142"/>
      <c r="AE594" s="143"/>
      <c r="AF594" s="144"/>
      <c r="AG594" s="144"/>
      <c r="AH594" s="144"/>
      <c r="AI594" s="569"/>
      <c r="AK594" s="679"/>
      <c r="AL594" s="84"/>
      <c r="AM594" s="659"/>
      <c r="AN594" s="680"/>
      <c r="AO594" s="84"/>
    </row>
    <row r="595" spans="1:41" hidden="1">
      <c r="A595" s="573"/>
      <c r="B595" s="13">
        <v>82</v>
      </c>
      <c r="C595" s="343" t="s">
        <v>2215</v>
      </c>
      <c r="D595" s="374" t="s">
        <v>424</v>
      </c>
      <c r="E595" s="379" t="s">
        <v>96</v>
      </c>
      <c r="F595" s="405">
        <v>4</v>
      </c>
      <c r="G595" s="8"/>
      <c r="H595" s="413">
        <v>730</v>
      </c>
      <c r="I595" s="146">
        <f t="shared" si="97"/>
        <v>510.99999999999994</v>
      </c>
      <c r="J595" s="255">
        <f t="shared" si="98"/>
        <v>19.653846153846153</v>
      </c>
      <c r="K595" s="8" t="s">
        <v>3207</v>
      </c>
      <c r="L595" s="677"/>
      <c r="M595" s="656" t="s">
        <v>6557</v>
      </c>
      <c r="N595" s="8" t="s">
        <v>3208</v>
      </c>
      <c r="O595" s="426">
        <v>6.4057500000000003E-2</v>
      </c>
      <c r="P595" s="423">
        <v>2352</v>
      </c>
      <c r="Q595" s="439">
        <v>15800</v>
      </c>
      <c r="R595" s="656" t="s">
        <v>4086</v>
      </c>
      <c r="S595" s="656" t="s">
        <v>1015</v>
      </c>
      <c r="T595" s="448">
        <v>18</v>
      </c>
      <c r="U595" s="548" t="s">
        <v>4087</v>
      </c>
      <c r="V595" s="524" t="s">
        <v>644</v>
      </c>
      <c r="W595" s="607" t="s">
        <v>6440</v>
      </c>
      <c r="X595" s="169"/>
      <c r="Y595" s="71" t="s">
        <v>1011</v>
      </c>
      <c r="Z595" s="656" t="s">
        <v>6595</v>
      </c>
      <c r="AA595" s="658">
        <f t="shared" si="99"/>
        <v>0</v>
      </c>
      <c r="AB595" s="145">
        <f t="shared" si="100"/>
        <v>0</v>
      </c>
      <c r="AC595" s="257">
        <f t="shared" si="101"/>
        <v>0</v>
      </c>
      <c r="AD595" s="142">
        <f t="shared" si="102"/>
        <v>0</v>
      </c>
      <c r="AE595" s="143">
        <f t="shared" si="103"/>
        <v>0</v>
      </c>
      <c r="AF595" s="144" t="str">
        <f t="shared" si="104"/>
        <v/>
      </c>
      <c r="AG595" s="144">
        <f t="shared" si="105"/>
        <v>0</v>
      </c>
      <c r="AH595" s="144" t="str">
        <f t="shared" si="106"/>
        <v/>
      </c>
      <c r="AI595" s="569">
        <f t="shared" si="107"/>
        <v>0</v>
      </c>
      <c r="AK595" s="679"/>
      <c r="AL595" s="191"/>
      <c r="AM595" s="676"/>
      <c r="AN595" s="680"/>
      <c r="AO595" s="84"/>
    </row>
    <row r="596" spans="1:41" hidden="1">
      <c r="A596" s="573"/>
      <c r="B596" s="13">
        <v>82</v>
      </c>
      <c r="C596" s="343" t="s">
        <v>2216</v>
      </c>
      <c r="D596" s="374" t="s">
        <v>425</v>
      </c>
      <c r="E596" s="379" t="s">
        <v>96</v>
      </c>
      <c r="F596" s="405">
        <v>4</v>
      </c>
      <c r="G596" s="232"/>
      <c r="H596" s="413">
        <v>773</v>
      </c>
      <c r="I596" s="146">
        <f t="shared" si="97"/>
        <v>541.09999999999991</v>
      </c>
      <c r="J596" s="255">
        <f t="shared" si="98"/>
        <v>20.811538461538458</v>
      </c>
      <c r="K596" s="8" t="s">
        <v>3207</v>
      </c>
      <c r="L596" s="677"/>
      <c r="M596" s="656" t="s">
        <v>6557</v>
      </c>
      <c r="N596" s="8" t="s">
        <v>3208</v>
      </c>
      <c r="O596" s="426">
        <v>6.4057500000000003E-2</v>
      </c>
      <c r="P596" s="423">
        <v>2800</v>
      </c>
      <c r="Q596" s="439">
        <v>20000</v>
      </c>
      <c r="R596" s="656" t="s">
        <v>4086</v>
      </c>
      <c r="S596" s="656" t="s">
        <v>1015</v>
      </c>
      <c r="T596" s="448">
        <v>30</v>
      </c>
      <c r="U596" s="548" t="s">
        <v>4088</v>
      </c>
      <c r="V596" s="514" t="s">
        <v>4089</v>
      </c>
      <c r="W596" s="610" t="s">
        <v>6479</v>
      </c>
      <c r="X596" s="169"/>
      <c r="Y596" s="71" t="s">
        <v>1011</v>
      </c>
      <c r="Z596" s="656" t="s">
        <v>6595</v>
      </c>
      <c r="AA596" s="658">
        <f t="shared" si="99"/>
        <v>0</v>
      </c>
      <c r="AB596" s="145">
        <f t="shared" si="100"/>
        <v>0</v>
      </c>
      <c r="AC596" s="257">
        <f t="shared" si="101"/>
        <v>0</v>
      </c>
      <c r="AD596" s="142">
        <f t="shared" si="102"/>
        <v>0</v>
      </c>
      <c r="AE596" s="143">
        <f t="shared" si="103"/>
        <v>0</v>
      </c>
      <c r="AF596" s="144" t="str">
        <f t="shared" si="104"/>
        <v/>
      </c>
      <c r="AG596" s="144">
        <f t="shared" si="105"/>
        <v>0</v>
      </c>
      <c r="AH596" s="144" t="str">
        <f t="shared" si="106"/>
        <v/>
      </c>
      <c r="AI596" s="569">
        <f t="shared" si="107"/>
        <v>0</v>
      </c>
      <c r="AK596" s="679"/>
      <c r="AL596" s="84"/>
      <c r="AM596" s="680"/>
      <c r="AN596" s="680"/>
      <c r="AO596" s="84"/>
    </row>
    <row r="597" spans="1:41" ht="15.75">
      <c r="A597" s="5" t="s">
        <v>6128</v>
      </c>
      <c r="B597" s="13"/>
      <c r="C597" s="348"/>
      <c r="D597" s="341"/>
      <c r="E597" s="379"/>
      <c r="F597" s="401"/>
      <c r="G597" s="136"/>
      <c r="H597" s="413"/>
      <c r="I597" s="410"/>
      <c r="J597" s="565"/>
      <c r="K597" s="346"/>
      <c r="L597" s="655"/>
      <c r="M597" s="656"/>
      <c r="N597" s="346"/>
      <c r="O597" s="346"/>
      <c r="P597" s="423"/>
      <c r="Q597" s="439"/>
      <c r="R597" s="656" t="s">
        <v>1015</v>
      </c>
      <c r="S597" s="656" t="s">
        <v>1015</v>
      </c>
      <c r="T597" s="425"/>
      <c r="U597" s="506"/>
      <c r="V597" s="530"/>
      <c r="W597" s="425"/>
      <c r="X597" s="137"/>
      <c r="Y597" s="71" t="s">
        <v>1015</v>
      </c>
      <c r="Z597" s="656" t="s">
        <v>6592</v>
      </c>
      <c r="AA597" s="668"/>
      <c r="AB597" s="195"/>
      <c r="AC597" s="142"/>
      <c r="AD597" s="142"/>
      <c r="AE597" s="143"/>
      <c r="AF597" s="144"/>
      <c r="AG597" s="144"/>
      <c r="AH597" s="144"/>
      <c r="AI597" s="569"/>
      <c r="AK597" s="665"/>
      <c r="AL597" s="191"/>
      <c r="AM597" s="686"/>
      <c r="AN597" s="687"/>
      <c r="AO597" s="84"/>
    </row>
    <row r="598" spans="1:41" hidden="1">
      <c r="A598" s="573"/>
      <c r="B598" s="13">
        <v>83</v>
      </c>
      <c r="C598" s="343" t="s">
        <v>2217</v>
      </c>
      <c r="D598" s="374" t="s">
        <v>427</v>
      </c>
      <c r="E598" s="379" t="s">
        <v>100</v>
      </c>
      <c r="F598" s="405">
        <v>2</v>
      </c>
      <c r="G598" s="235"/>
      <c r="H598" s="413">
        <v>1095</v>
      </c>
      <c r="I598" s="146">
        <f t="shared" si="97"/>
        <v>766.5</v>
      </c>
      <c r="J598" s="255">
        <f t="shared" si="98"/>
        <v>29.48076923076923</v>
      </c>
      <c r="K598" s="8" t="s">
        <v>3207</v>
      </c>
      <c r="L598" s="677"/>
      <c r="M598" s="656" t="s">
        <v>6557</v>
      </c>
      <c r="N598" s="8" t="s">
        <v>3208</v>
      </c>
      <c r="O598" s="426">
        <v>3.07785E-2</v>
      </c>
      <c r="P598" s="423">
        <v>1996</v>
      </c>
      <c r="Q598" s="439">
        <v>14300</v>
      </c>
      <c r="R598" s="656" t="s">
        <v>4090</v>
      </c>
      <c r="S598" s="656" t="s">
        <v>1015</v>
      </c>
      <c r="T598" s="448">
        <v>70</v>
      </c>
      <c r="U598" s="548" t="s">
        <v>4091</v>
      </c>
      <c r="V598" s="512" t="s">
        <v>4092</v>
      </c>
      <c r="W598" s="615" t="s">
        <v>6480</v>
      </c>
      <c r="X598" s="169"/>
      <c r="Y598" s="71" t="s">
        <v>1011</v>
      </c>
      <c r="Z598" s="656" t="s">
        <v>6595</v>
      </c>
      <c r="AA598" s="658">
        <f t="shared" si="99"/>
        <v>0</v>
      </c>
      <c r="AB598" s="145">
        <f t="shared" si="100"/>
        <v>0</v>
      </c>
      <c r="AC598" s="257">
        <f t="shared" si="101"/>
        <v>0</v>
      </c>
      <c r="AD598" s="142">
        <f t="shared" si="102"/>
        <v>0</v>
      </c>
      <c r="AE598" s="143">
        <f t="shared" si="103"/>
        <v>0</v>
      </c>
      <c r="AF598" s="144" t="str">
        <f t="shared" si="104"/>
        <v/>
      </c>
      <c r="AG598" s="144">
        <f t="shared" si="105"/>
        <v>0</v>
      </c>
      <c r="AH598" s="144" t="str">
        <f t="shared" si="106"/>
        <v/>
      </c>
      <c r="AI598" s="569">
        <f t="shared" si="107"/>
        <v>0</v>
      </c>
      <c r="AK598" s="665"/>
      <c r="AL598" s="672"/>
      <c r="AM598" s="686"/>
      <c r="AN598" s="687"/>
      <c r="AO598" s="84"/>
    </row>
    <row r="599" spans="1:41">
      <c r="A599" s="573"/>
      <c r="B599" s="13">
        <v>83</v>
      </c>
      <c r="C599" s="341" t="s">
        <v>2218</v>
      </c>
      <c r="D599" s="341" t="s">
        <v>428</v>
      </c>
      <c r="E599" s="379" t="s">
        <v>100</v>
      </c>
      <c r="F599" s="405">
        <v>2</v>
      </c>
      <c r="G599" s="8"/>
      <c r="H599" s="413">
        <v>1095</v>
      </c>
      <c r="I599" s="146">
        <f t="shared" si="97"/>
        <v>766.5</v>
      </c>
      <c r="J599" s="255">
        <f t="shared" si="98"/>
        <v>29.48076923076923</v>
      </c>
      <c r="K599" s="8" t="s">
        <v>3207</v>
      </c>
      <c r="L599" s="677"/>
      <c r="M599" s="656" t="s">
        <v>6556</v>
      </c>
      <c r="N599" s="8" t="s">
        <v>3208</v>
      </c>
      <c r="O599" s="426">
        <v>3.07785E-2</v>
      </c>
      <c r="P599" s="423">
        <v>1996</v>
      </c>
      <c r="Q599" s="439">
        <v>13200</v>
      </c>
      <c r="R599" s="656" t="s">
        <v>4078</v>
      </c>
      <c r="S599" s="656" t="s">
        <v>1015</v>
      </c>
      <c r="T599" s="448">
        <v>70</v>
      </c>
      <c r="U599" s="549" t="s">
        <v>5431</v>
      </c>
      <c r="V599" s="523" t="s">
        <v>4093</v>
      </c>
      <c r="W599" s="610" t="s">
        <v>6481</v>
      </c>
      <c r="X599" s="169"/>
      <c r="Y599" s="71" t="s">
        <v>1011</v>
      </c>
      <c r="Z599" s="656" t="s">
        <v>6578</v>
      </c>
      <c r="AA599" s="658">
        <f t="shared" si="99"/>
        <v>0</v>
      </c>
      <c r="AB599" s="145">
        <f t="shared" si="100"/>
        <v>0</v>
      </c>
      <c r="AC599" s="257">
        <f t="shared" si="101"/>
        <v>0</v>
      </c>
      <c r="AD599" s="142">
        <f t="shared" si="102"/>
        <v>0</v>
      </c>
      <c r="AE599" s="143">
        <f t="shared" si="103"/>
        <v>0</v>
      </c>
      <c r="AF599" s="144" t="str">
        <f t="shared" si="104"/>
        <v/>
      </c>
      <c r="AG599" s="144">
        <f t="shared" si="105"/>
        <v>0</v>
      </c>
      <c r="AH599" s="144" t="str">
        <f t="shared" si="106"/>
        <v/>
      </c>
      <c r="AI599" s="569">
        <f t="shared" si="107"/>
        <v>0</v>
      </c>
      <c r="AK599" s="671"/>
      <c r="AL599" s="84"/>
      <c r="AM599" s="659"/>
      <c r="AN599" s="681"/>
      <c r="AO599" s="84"/>
    </row>
    <row r="600" spans="1:41" hidden="1">
      <c r="A600" s="573"/>
      <c r="B600" s="13">
        <v>83</v>
      </c>
      <c r="C600" s="341" t="s">
        <v>2219</v>
      </c>
      <c r="D600" s="341" t="s">
        <v>429</v>
      </c>
      <c r="E600" s="379" t="s">
        <v>100</v>
      </c>
      <c r="F600" s="405">
        <v>2</v>
      </c>
      <c r="G600" s="136"/>
      <c r="H600" s="413">
        <v>1095</v>
      </c>
      <c r="I600" s="146">
        <f t="shared" ref="I600:I663" si="108">(H600)*$G$20</f>
        <v>766.5</v>
      </c>
      <c r="J600" s="255">
        <f t="shared" ref="J600:J663" si="109">(I600/$J$19)</f>
        <v>29.48076923076923</v>
      </c>
      <c r="K600" s="8" t="s">
        <v>3207</v>
      </c>
      <c r="L600" s="677"/>
      <c r="M600" s="656" t="s">
        <v>6557</v>
      </c>
      <c r="N600" s="8" t="s">
        <v>3208</v>
      </c>
      <c r="O600" s="426">
        <v>3.07785E-2</v>
      </c>
      <c r="P600" s="423">
        <v>1996</v>
      </c>
      <c r="Q600" s="439">
        <v>14000</v>
      </c>
      <c r="R600" s="656" t="s">
        <v>4094</v>
      </c>
      <c r="S600" s="656" t="s">
        <v>1015</v>
      </c>
      <c r="T600" s="448">
        <v>70</v>
      </c>
      <c r="U600" s="549" t="s">
        <v>5432</v>
      </c>
      <c r="V600" s="523" t="s">
        <v>4095</v>
      </c>
      <c r="W600" s="615" t="s">
        <v>6480</v>
      </c>
      <c r="X600" s="169"/>
      <c r="Y600" s="71" t="s">
        <v>1011</v>
      </c>
      <c r="Z600" s="656" t="s">
        <v>6595</v>
      </c>
      <c r="AA600" s="658">
        <f t="shared" ref="AA600:AA663" si="110">(X600*F600*I600)</f>
        <v>0</v>
      </c>
      <c r="AB600" s="145">
        <f t="shared" ref="AB600:AB663" si="111">(AA600*1.21)</f>
        <v>0</v>
      </c>
      <c r="AC600" s="257">
        <f t="shared" ref="AC600:AC663" si="112">(X600*J600*F600)</f>
        <v>0</v>
      </c>
      <c r="AD600" s="142">
        <f t="shared" ref="AD600:AD663" si="113">(X600*Q600/1000)</f>
        <v>0</v>
      </c>
      <c r="AE600" s="143">
        <f t="shared" ref="AE600:AE663" si="114">(X600*O600)</f>
        <v>0</v>
      </c>
      <c r="AF600" s="144" t="str">
        <f t="shared" ref="AF600:AF663" si="115">IF(N600="1.1G",(P600/1000)*X600,"")</f>
        <v/>
      </c>
      <c r="AG600" s="144">
        <f t="shared" ref="AG600:AG663" si="116">IF(N600="1.3G",(P600/1000)*X600,"")</f>
        <v>0</v>
      </c>
      <c r="AH600" s="144" t="str">
        <f t="shared" ref="AH600:AH663" si="117">IF(N600="1.4G",(P600/1000)*X600,"")</f>
        <v/>
      </c>
      <c r="AI600" s="569">
        <f t="shared" ref="AI600:AI663" si="118">SUM(AF600:AH600)</f>
        <v>0</v>
      </c>
      <c r="AK600" s="671"/>
      <c r="AL600" s="84"/>
      <c r="AM600" s="659"/>
      <c r="AN600" s="680"/>
      <c r="AO600" s="84"/>
    </row>
    <row r="601" spans="1:41" hidden="1">
      <c r="A601" s="573"/>
      <c r="B601" s="13">
        <v>83</v>
      </c>
      <c r="C601" s="343" t="s">
        <v>2220</v>
      </c>
      <c r="D601" s="343" t="s">
        <v>2221</v>
      </c>
      <c r="E601" s="379" t="s">
        <v>100</v>
      </c>
      <c r="F601" s="405">
        <v>2</v>
      </c>
      <c r="G601" s="232"/>
      <c r="H601" s="413">
        <v>1095</v>
      </c>
      <c r="I601" s="146">
        <f t="shared" si="108"/>
        <v>766.5</v>
      </c>
      <c r="J601" s="255">
        <f t="shared" si="109"/>
        <v>29.48076923076923</v>
      </c>
      <c r="K601" s="8" t="s">
        <v>3207</v>
      </c>
      <c r="L601" s="677"/>
      <c r="M601" s="656" t="s">
        <v>6557</v>
      </c>
      <c r="N601" s="8" t="s">
        <v>3208</v>
      </c>
      <c r="O601" s="426">
        <v>3.07785E-2</v>
      </c>
      <c r="P601" s="423">
        <v>1996</v>
      </c>
      <c r="Q601" s="439">
        <v>15200</v>
      </c>
      <c r="R601" s="656" t="s">
        <v>4096</v>
      </c>
      <c r="S601" s="656" t="s">
        <v>1015</v>
      </c>
      <c r="T601" s="448">
        <v>70</v>
      </c>
      <c r="U601" s="548" t="s">
        <v>4097</v>
      </c>
      <c r="V601" s="523" t="s">
        <v>4098</v>
      </c>
      <c r="W601" s="610" t="s">
        <v>6482</v>
      </c>
      <c r="X601" s="169"/>
      <c r="Y601" s="71" t="s">
        <v>1011</v>
      </c>
      <c r="Z601" s="656" t="s">
        <v>6595</v>
      </c>
      <c r="AA601" s="658">
        <f t="shared" si="110"/>
        <v>0</v>
      </c>
      <c r="AB601" s="145">
        <f t="shared" si="111"/>
        <v>0</v>
      </c>
      <c r="AC601" s="257">
        <f t="shared" si="112"/>
        <v>0</v>
      </c>
      <c r="AD601" s="142">
        <f t="shared" si="113"/>
        <v>0</v>
      </c>
      <c r="AE601" s="143">
        <f t="shared" si="114"/>
        <v>0</v>
      </c>
      <c r="AF601" s="144" t="str">
        <f t="shared" si="115"/>
        <v/>
      </c>
      <c r="AG601" s="144">
        <f t="shared" si="116"/>
        <v>0</v>
      </c>
      <c r="AH601" s="144" t="str">
        <f t="shared" si="117"/>
        <v/>
      </c>
      <c r="AI601" s="569">
        <f t="shared" si="118"/>
        <v>0</v>
      </c>
      <c r="AK601" s="671"/>
      <c r="AL601" s="84"/>
      <c r="AM601" s="659"/>
      <c r="AN601" s="681"/>
      <c r="AO601" s="84"/>
    </row>
    <row r="602" spans="1:41" ht="15.75" hidden="1">
      <c r="A602" s="5" t="s">
        <v>6129</v>
      </c>
      <c r="B602" s="13"/>
      <c r="C602" s="348"/>
      <c r="D602" s="382"/>
      <c r="E602" s="380"/>
      <c r="F602" s="401"/>
      <c r="G602" s="136"/>
      <c r="H602" s="413"/>
      <c r="I602" s="410"/>
      <c r="J602" s="565"/>
      <c r="K602" s="346"/>
      <c r="L602" s="655"/>
      <c r="M602" s="656"/>
      <c r="N602" s="417"/>
      <c r="O602" s="346"/>
      <c r="P602" s="423"/>
      <c r="Q602" s="439"/>
      <c r="R602" s="656" t="s">
        <v>1015</v>
      </c>
      <c r="S602" s="656" t="s">
        <v>1015</v>
      </c>
      <c r="T602" s="425"/>
      <c r="U602" s="506"/>
      <c r="V602" s="521"/>
      <c r="W602" s="425"/>
      <c r="X602" s="137"/>
      <c r="Y602" s="71" t="s">
        <v>1015</v>
      </c>
      <c r="Z602" s="656"/>
      <c r="AA602" s="668"/>
      <c r="AB602" s="195"/>
      <c r="AC602" s="142"/>
      <c r="AD602" s="142"/>
      <c r="AE602" s="143"/>
      <c r="AF602" s="144"/>
      <c r="AG602" s="144"/>
      <c r="AH602" s="144"/>
      <c r="AI602" s="569"/>
      <c r="AK602" s="671"/>
      <c r="AL602" s="84"/>
      <c r="AM602" s="659"/>
      <c r="AN602" s="680"/>
      <c r="AO602" s="84"/>
    </row>
    <row r="603" spans="1:41" hidden="1">
      <c r="A603" s="573"/>
      <c r="B603" s="13">
        <v>84</v>
      </c>
      <c r="C603" s="343" t="s">
        <v>2222</v>
      </c>
      <c r="D603" s="374" t="s">
        <v>431</v>
      </c>
      <c r="E603" s="379" t="s">
        <v>100</v>
      </c>
      <c r="F603" s="405">
        <v>2</v>
      </c>
      <c r="G603" s="235"/>
      <c r="H603" s="413">
        <v>1242</v>
      </c>
      <c r="I603" s="146">
        <f t="shared" si="108"/>
        <v>869.4</v>
      </c>
      <c r="J603" s="255">
        <f t="shared" si="109"/>
        <v>33.438461538461539</v>
      </c>
      <c r="K603" s="8" t="s">
        <v>3207</v>
      </c>
      <c r="L603" s="677"/>
      <c r="M603" s="656" t="s">
        <v>6557</v>
      </c>
      <c r="N603" s="8" t="s">
        <v>3208</v>
      </c>
      <c r="O603" s="426">
        <v>4.4934999999999996E-2</v>
      </c>
      <c r="P603" s="423">
        <v>1990</v>
      </c>
      <c r="Q603" s="439">
        <v>13500</v>
      </c>
      <c r="R603" s="656" t="s">
        <v>4100</v>
      </c>
      <c r="S603" s="656" t="s">
        <v>1015</v>
      </c>
      <c r="T603" s="448">
        <v>60</v>
      </c>
      <c r="U603" s="548" t="s">
        <v>4101</v>
      </c>
      <c r="V603" s="523" t="s">
        <v>4102</v>
      </c>
      <c r="W603" s="619" t="s">
        <v>6483</v>
      </c>
      <c r="X603" s="169"/>
      <c r="Y603" s="71" t="s">
        <v>1011</v>
      </c>
      <c r="Z603" s="656" t="s">
        <v>6595</v>
      </c>
      <c r="AA603" s="658">
        <f t="shared" si="110"/>
        <v>0</v>
      </c>
      <c r="AB603" s="145">
        <f t="shared" si="111"/>
        <v>0</v>
      </c>
      <c r="AC603" s="257">
        <f t="shared" si="112"/>
        <v>0</v>
      </c>
      <c r="AD603" s="142">
        <f t="shared" si="113"/>
        <v>0</v>
      </c>
      <c r="AE603" s="143">
        <f t="shared" si="114"/>
        <v>0</v>
      </c>
      <c r="AF603" s="144" t="str">
        <f t="shared" si="115"/>
        <v/>
      </c>
      <c r="AG603" s="144">
        <f t="shared" si="116"/>
        <v>0</v>
      </c>
      <c r="AH603" s="144" t="str">
        <f t="shared" si="117"/>
        <v/>
      </c>
      <c r="AI603" s="569">
        <f t="shared" si="118"/>
        <v>0</v>
      </c>
      <c r="AK603" s="671"/>
      <c r="AL603" s="84"/>
      <c r="AM603" s="659"/>
      <c r="AN603" s="680"/>
      <c r="AO603" s="84"/>
    </row>
    <row r="604" spans="1:41" hidden="1">
      <c r="A604" s="573"/>
      <c r="B604" s="13">
        <v>84</v>
      </c>
      <c r="C604" s="343" t="s">
        <v>2223</v>
      </c>
      <c r="D604" s="374" t="s">
        <v>432</v>
      </c>
      <c r="E604" s="379" t="s">
        <v>100</v>
      </c>
      <c r="F604" s="405">
        <v>2</v>
      </c>
      <c r="G604" s="232"/>
      <c r="H604" s="413">
        <v>1242</v>
      </c>
      <c r="I604" s="146">
        <f t="shared" si="108"/>
        <v>869.4</v>
      </c>
      <c r="J604" s="255">
        <f t="shared" si="109"/>
        <v>33.438461538461539</v>
      </c>
      <c r="K604" s="8" t="s">
        <v>3207</v>
      </c>
      <c r="L604" s="677"/>
      <c r="M604" s="656" t="s">
        <v>6557</v>
      </c>
      <c r="N604" s="8" t="s">
        <v>3208</v>
      </c>
      <c r="O604" s="426">
        <v>4.4934999999999996E-2</v>
      </c>
      <c r="P604" s="423">
        <v>1990</v>
      </c>
      <c r="Q604" s="439">
        <v>13500</v>
      </c>
      <c r="R604" s="656" t="s">
        <v>4100</v>
      </c>
      <c r="S604" s="656" t="s">
        <v>1015</v>
      </c>
      <c r="T604" s="448">
        <v>60</v>
      </c>
      <c r="U604" s="548" t="s">
        <v>4104</v>
      </c>
      <c r="V604" s="523" t="s">
        <v>4105</v>
      </c>
      <c r="W604" s="619" t="s">
        <v>6484</v>
      </c>
      <c r="X604" s="169"/>
      <c r="Y604" s="71" t="s">
        <v>1011</v>
      </c>
      <c r="Z604" s="656" t="s">
        <v>6595</v>
      </c>
      <c r="AA604" s="658">
        <f t="shared" si="110"/>
        <v>0</v>
      </c>
      <c r="AB604" s="145">
        <f t="shared" si="111"/>
        <v>0</v>
      </c>
      <c r="AC604" s="257">
        <f t="shared" si="112"/>
        <v>0</v>
      </c>
      <c r="AD604" s="142">
        <f t="shared" si="113"/>
        <v>0</v>
      </c>
      <c r="AE604" s="143">
        <f t="shared" si="114"/>
        <v>0</v>
      </c>
      <c r="AF604" s="144" t="str">
        <f t="shared" si="115"/>
        <v/>
      </c>
      <c r="AG604" s="144">
        <f t="shared" si="116"/>
        <v>0</v>
      </c>
      <c r="AH604" s="144" t="str">
        <f t="shared" si="117"/>
        <v/>
      </c>
      <c r="AI604" s="569">
        <f t="shared" si="118"/>
        <v>0</v>
      </c>
      <c r="AK604" s="671"/>
      <c r="AL604" s="84"/>
      <c r="AM604" s="659"/>
      <c r="AN604" s="681"/>
      <c r="AO604" s="84"/>
    </row>
    <row r="605" spans="1:41" hidden="1">
      <c r="A605" s="573"/>
      <c r="B605" s="13">
        <v>84</v>
      </c>
      <c r="C605" s="343" t="s">
        <v>2224</v>
      </c>
      <c r="D605" s="378" t="s">
        <v>433</v>
      </c>
      <c r="E605" s="379" t="s">
        <v>100</v>
      </c>
      <c r="F605" s="405">
        <v>2</v>
      </c>
      <c r="G605" s="136"/>
      <c r="H605" s="413">
        <v>1242</v>
      </c>
      <c r="I605" s="146">
        <f t="shared" si="108"/>
        <v>869.4</v>
      </c>
      <c r="J605" s="255">
        <f t="shared" si="109"/>
        <v>33.438461538461539</v>
      </c>
      <c r="K605" s="8" t="s">
        <v>3207</v>
      </c>
      <c r="L605" s="677"/>
      <c r="M605" s="656" t="s">
        <v>6557</v>
      </c>
      <c r="N605" s="8" t="s">
        <v>3208</v>
      </c>
      <c r="O605" s="426">
        <v>4.4934999999999996E-2</v>
      </c>
      <c r="P605" s="423">
        <v>1990</v>
      </c>
      <c r="Q605" s="439">
        <v>13500</v>
      </c>
      <c r="R605" s="656" t="s">
        <v>4100</v>
      </c>
      <c r="S605" s="656" t="s">
        <v>1015</v>
      </c>
      <c r="T605" s="448">
        <v>60</v>
      </c>
      <c r="U605" s="548" t="s">
        <v>4107</v>
      </c>
      <c r="V605" s="512" t="s">
        <v>4108</v>
      </c>
      <c r="W605" s="615" t="s">
        <v>6457</v>
      </c>
      <c r="X605" s="169"/>
      <c r="Y605" s="71" t="s">
        <v>254</v>
      </c>
      <c r="Z605" s="656" t="s">
        <v>6595</v>
      </c>
      <c r="AA605" s="658">
        <f t="shared" si="110"/>
        <v>0</v>
      </c>
      <c r="AB605" s="145">
        <f t="shared" si="111"/>
        <v>0</v>
      </c>
      <c r="AC605" s="257">
        <f t="shared" si="112"/>
        <v>0</v>
      </c>
      <c r="AD605" s="142">
        <f t="shared" si="113"/>
        <v>0</v>
      </c>
      <c r="AE605" s="143">
        <f t="shared" si="114"/>
        <v>0</v>
      </c>
      <c r="AF605" s="144" t="str">
        <f t="shared" si="115"/>
        <v/>
      </c>
      <c r="AG605" s="144">
        <f t="shared" si="116"/>
        <v>0</v>
      </c>
      <c r="AH605" s="144" t="str">
        <f t="shared" si="117"/>
        <v/>
      </c>
      <c r="AI605" s="569">
        <f t="shared" si="118"/>
        <v>0</v>
      </c>
      <c r="AK605" s="671"/>
      <c r="AL605" s="84"/>
      <c r="AM605" s="659"/>
      <c r="AN605" s="680"/>
      <c r="AO605" s="84"/>
    </row>
    <row r="606" spans="1:41" ht="15.75">
      <c r="A606" s="5" t="s">
        <v>6130</v>
      </c>
      <c r="B606" s="13"/>
      <c r="C606" s="348"/>
      <c r="D606" s="341"/>
      <c r="E606" s="379"/>
      <c r="F606" s="401"/>
      <c r="G606" s="235"/>
      <c r="H606" s="413"/>
      <c r="I606" s="410"/>
      <c r="J606" s="565"/>
      <c r="K606" s="346"/>
      <c r="L606" s="655"/>
      <c r="M606" s="656"/>
      <c r="N606" s="346"/>
      <c r="O606" s="346"/>
      <c r="P606" s="423"/>
      <c r="Q606" s="439"/>
      <c r="R606" s="656" t="s">
        <v>1015</v>
      </c>
      <c r="S606" s="656" t="s">
        <v>1015</v>
      </c>
      <c r="T606" s="425"/>
      <c r="U606" s="506"/>
      <c r="V606" s="530"/>
      <c r="W606" s="425"/>
      <c r="X606" s="137"/>
      <c r="Y606" s="71" t="s">
        <v>1015</v>
      </c>
      <c r="Z606" s="656" t="s">
        <v>6592</v>
      </c>
      <c r="AA606" s="668"/>
      <c r="AB606" s="195"/>
      <c r="AC606" s="142"/>
      <c r="AD606" s="142"/>
      <c r="AE606" s="143"/>
      <c r="AF606" s="144"/>
      <c r="AG606" s="144"/>
      <c r="AH606" s="144"/>
      <c r="AI606" s="569"/>
      <c r="AK606" s="671"/>
      <c r="AL606" s="84"/>
      <c r="AM606" s="659"/>
      <c r="AN606" s="680"/>
      <c r="AO606" s="84"/>
    </row>
    <row r="607" spans="1:41" hidden="1">
      <c r="A607" s="573"/>
      <c r="B607" s="13">
        <v>85</v>
      </c>
      <c r="C607" s="353" t="s">
        <v>2225</v>
      </c>
      <c r="D607" s="341" t="s">
        <v>2226</v>
      </c>
      <c r="E607" s="379" t="s">
        <v>100</v>
      </c>
      <c r="F607" s="402">
        <v>2</v>
      </c>
      <c r="G607" s="8"/>
      <c r="H607" s="413">
        <v>1095</v>
      </c>
      <c r="I607" s="146">
        <f t="shared" si="108"/>
        <v>766.5</v>
      </c>
      <c r="J607" s="255">
        <f t="shared" si="109"/>
        <v>29.48076923076923</v>
      </c>
      <c r="K607" s="8" t="s">
        <v>3207</v>
      </c>
      <c r="L607" s="663"/>
      <c r="M607" s="656" t="s">
        <v>6557</v>
      </c>
      <c r="N607" s="8" t="s">
        <v>3208</v>
      </c>
      <c r="O607" s="426">
        <v>3.5342999999999999E-2</v>
      </c>
      <c r="P607" s="423">
        <v>2000</v>
      </c>
      <c r="Q607" s="402">
        <v>15900</v>
      </c>
      <c r="R607" s="656" t="s">
        <v>4109</v>
      </c>
      <c r="S607" s="656" t="s">
        <v>1015</v>
      </c>
      <c r="T607" s="448">
        <v>80</v>
      </c>
      <c r="U607" s="548" t="s">
        <v>5433</v>
      </c>
      <c r="V607" s="512" t="s">
        <v>4110</v>
      </c>
      <c r="W607" s="615" t="s">
        <v>6438</v>
      </c>
      <c r="X607" s="169"/>
      <c r="Y607" s="71" t="s">
        <v>1011</v>
      </c>
      <c r="Z607" s="656" t="s">
        <v>6595</v>
      </c>
      <c r="AA607" s="658">
        <f t="shared" si="110"/>
        <v>0</v>
      </c>
      <c r="AB607" s="145">
        <f t="shared" si="111"/>
        <v>0</v>
      </c>
      <c r="AC607" s="257">
        <f t="shared" si="112"/>
        <v>0</v>
      </c>
      <c r="AD607" s="142">
        <f t="shared" si="113"/>
        <v>0</v>
      </c>
      <c r="AE607" s="143">
        <f t="shared" si="114"/>
        <v>0</v>
      </c>
      <c r="AF607" s="144" t="str">
        <f t="shared" si="115"/>
        <v/>
      </c>
      <c r="AG607" s="144">
        <f t="shared" si="116"/>
        <v>0</v>
      </c>
      <c r="AH607" s="144" t="str">
        <f t="shared" si="117"/>
        <v/>
      </c>
      <c r="AI607" s="569">
        <f t="shared" si="118"/>
        <v>0</v>
      </c>
      <c r="AK607" s="671"/>
      <c r="AL607" s="191"/>
      <c r="AM607" s="680"/>
      <c r="AN607" s="680"/>
      <c r="AO607" s="84"/>
    </row>
    <row r="608" spans="1:41">
      <c r="A608" s="573"/>
      <c r="B608" s="13">
        <v>85</v>
      </c>
      <c r="C608" s="345" t="s">
        <v>2227</v>
      </c>
      <c r="D608" s="345" t="s">
        <v>435</v>
      </c>
      <c r="E608" s="379" t="s">
        <v>100</v>
      </c>
      <c r="F608" s="402">
        <v>2</v>
      </c>
      <c r="G608" s="8"/>
      <c r="H608" s="413">
        <v>1282</v>
      </c>
      <c r="I608" s="146">
        <f t="shared" si="108"/>
        <v>897.4</v>
      </c>
      <c r="J608" s="255">
        <f t="shared" si="109"/>
        <v>34.515384615384612</v>
      </c>
      <c r="K608" s="8" t="s">
        <v>3207</v>
      </c>
      <c r="L608" s="663"/>
      <c r="M608" s="656" t="s">
        <v>6556</v>
      </c>
      <c r="N608" s="8" t="s">
        <v>3208</v>
      </c>
      <c r="O608" s="426">
        <v>3.5342999999999999E-2</v>
      </c>
      <c r="P608" s="423">
        <v>1990</v>
      </c>
      <c r="Q608" s="402">
        <v>15900</v>
      </c>
      <c r="R608" s="656" t="s">
        <v>4109</v>
      </c>
      <c r="S608" s="656" t="s">
        <v>1015</v>
      </c>
      <c r="T608" s="448">
        <v>90</v>
      </c>
      <c r="U608" s="548" t="s">
        <v>645</v>
      </c>
      <c r="V608" s="522" t="s">
        <v>646</v>
      </c>
      <c r="W608" s="615" t="s">
        <v>6438</v>
      </c>
      <c r="X608" s="169"/>
      <c r="Y608" s="71" t="s">
        <v>1011</v>
      </c>
      <c r="Z608" s="656" t="s">
        <v>6578</v>
      </c>
      <c r="AA608" s="658">
        <f t="shared" si="110"/>
        <v>0</v>
      </c>
      <c r="AB608" s="145">
        <f t="shared" si="111"/>
        <v>0</v>
      </c>
      <c r="AC608" s="257">
        <f t="shared" si="112"/>
        <v>0</v>
      </c>
      <c r="AD608" s="142">
        <f t="shared" si="113"/>
        <v>0</v>
      </c>
      <c r="AE608" s="143">
        <f t="shared" si="114"/>
        <v>0</v>
      </c>
      <c r="AF608" s="144" t="str">
        <f t="shared" si="115"/>
        <v/>
      </c>
      <c r="AG608" s="144">
        <f t="shared" si="116"/>
        <v>0</v>
      </c>
      <c r="AH608" s="144" t="str">
        <f t="shared" si="117"/>
        <v/>
      </c>
      <c r="AI608" s="569">
        <f t="shared" si="118"/>
        <v>0</v>
      </c>
      <c r="AK608" s="665"/>
      <c r="AL608" s="191"/>
      <c r="AM608" s="686"/>
      <c r="AN608" s="687"/>
      <c r="AO608" s="84"/>
    </row>
    <row r="609" spans="1:41" hidden="1">
      <c r="A609" s="573"/>
      <c r="B609" s="13">
        <v>85</v>
      </c>
      <c r="C609" s="345" t="s">
        <v>2228</v>
      </c>
      <c r="D609" s="345" t="s">
        <v>2229</v>
      </c>
      <c r="E609" s="379" t="s">
        <v>100</v>
      </c>
      <c r="F609" s="402">
        <v>2</v>
      </c>
      <c r="G609" s="8"/>
      <c r="H609" s="413">
        <v>1282</v>
      </c>
      <c r="I609" s="146">
        <f t="shared" si="108"/>
        <v>897.4</v>
      </c>
      <c r="J609" s="255">
        <f t="shared" si="109"/>
        <v>34.515384615384612</v>
      </c>
      <c r="K609" s="8" t="s">
        <v>3207</v>
      </c>
      <c r="L609" s="663"/>
      <c r="M609" s="656" t="s">
        <v>6556</v>
      </c>
      <c r="N609" s="8" t="s">
        <v>3208</v>
      </c>
      <c r="O609" s="426">
        <v>3.5342999999999999E-2</v>
      </c>
      <c r="P609" s="423">
        <v>1990</v>
      </c>
      <c r="Q609" s="402">
        <v>15900</v>
      </c>
      <c r="R609" s="656" t="s">
        <v>4109</v>
      </c>
      <c r="S609" s="656" t="s">
        <v>1015</v>
      </c>
      <c r="T609" s="448">
        <v>90</v>
      </c>
      <c r="U609" s="548" t="s">
        <v>4111</v>
      </c>
      <c r="V609" s="522" t="s">
        <v>4112</v>
      </c>
      <c r="W609" s="615" t="s">
        <v>6438</v>
      </c>
      <c r="X609" s="169"/>
      <c r="Y609" s="71" t="s">
        <v>1012</v>
      </c>
      <c r="Z609" s="656" t="s">
        <v>6600</v>
      </c>
      <c r="AA609" s="658">
        <f t="shared" si="110"/>
        <v>0</v>
      </c>
      <c r="AB609" s="145">
        <f t="shared" si="111"/>
        <v>0</v>
      </c>
      <c r="AC609" s="257">
        <f t="shared" si="112"/>
        <v>0</v>
      </c>
      <c r="AD609" s="142">
        <f t="shared" si="113"/>
        <v>0</v>
      </c>
      <c r="AE609" s="143">
        <f t="shared" si="114"/>
        <v>0</v>
      </c>
      <c r="AF609" s="144" t="str">
        <f t="shared" si="115"/>
        <v/>
      </c>
      <c r="AG609" s="144">
        <f t="shared" si="116"/>
        <v>0</v>
      </c>
      <c r="AH609" s="144" t="str">
        <f t="shared" si="117"/>
        <v/>
      </c>
      <c r="AI609" s="569">
        <f t="shared" si="118"/>
        <v>0</v>
      </c>
      <c r="AK609" s="679"/>
      <c r="AL609" s="84"/>
      <c r="AM609" s="659"/>
      <c r="AN609" s="680"/>
      <c r="AO609" s="84"/>
    </row>
    <row r="610" spans="1:41">
      <c r="A610" s="573"/>
      <c r="B610" s="13">
        <v>85</v>
      </c>
      <c r="C610" s="345" t="s">
        <v>2230</v>
      </c>
      <c r="D610" s="345" t="s">
        <v>436</v>
      </c>
      <c r="E610" s="379" t="s">
        <v>100</v>
      </c>
      <c r="F610" s="402">
        <v>2</v>
      </c>
      <c r="G610" s="8"/>
      <c r="H610" s="413">
        <v>1282</v>
      </c>
      <c r="I610" s="146">
        <f t="shared" si="108"/>
        <v>897.4</v>
      </c>
      <c r="J610" s="255">
        <f t="shared" si="109"/>
        <v>34.515384615384612</v>
      </c>
      <c r="K610" s="8" t="s">
        <v>3207</v>
      </c>
      <c r="L610" s="663"/>
      <c r="M610" s="656" t="s">
        <v>6556</v>
      </c>
      <c r="N610" s="8" t="s">
        <v>3208</v>
      </c>
      <c r="O610" s="426">
        <v>3.5342999999999999E-2</v>
      </c>
      <c r="P610" s="423">
        <v>1990</v>
      </c>
      <c r="Q610" s="402">
        <v>15900</v>
      </c>
      <c r="R610" s="656" t="s">
        <v>4109</v>
      </c>
      <c r="S610" s="656" t="s">
        <v>1015</v>
      </c>
      <c r="T610" s="448">
        <v>80</v>
      </c>
      <c r="U610" s="548" t="s">
        <v>647</v>
      </c>
      <c r="V610" s="522" t="s">
        <v>648</v>
      </c>
      <c r="W610" s="615" t="s">
        <v>6438</v>
      </c>
      <c r="X610" s="169"/>
      <c r="Y610" s="71" t="s">
        <v>1011</v>
      </c>
      <c r="Z610" s="656" t="s">
        <v>6578</v>
      </c>
      <c r="AA610" s="658">
        <f t="shared" si="110"/>
        <v>0</v>
      </c>
      <c r="AB610" s="145">
        <f t="shared" si="111"/>
        <v>0</v>
      </c>
      <c r="AC610" s="257">
        <f t="shared" si="112"/>
        <v>0</v>
      </c>
      <c r="AD610" s="142">
        <f t="shared" si="113"/>
        <v>0</v>
      </c>
      <c r="AE610" s="143">
        <f t="shared" si="114"/>
        <v>0</v>
      </c>
      <c r="AF610" s="144" t="str">
        <f t="shared" si="115"/>
        <v/>
      </c>
      <c r="AG610" s="144">
        <f t="shared" si="116"/>
        <v>0</v>
      </c>
      <c r="AH610" s="144" t="str">
        <f t="shared" si="117"/>
        <v/>
      </c>
      <c r="AI610" s="569">
        <f t="shared" si="118"/>
        <v>0</v>
      </c>
      <c r="AK610" s="679"/>
      <c r="AL610" s="84"/>
      <c r="AM610" s="659"/>
      <c r="AN610" s="680"/>
      <c r="AO610" s="84"/>
    </row>
    <row r="611" spans="1:41" hidden="1">
      <c r="A611" s="573"/>
      <c r="B611" s="13">
        <v>85</v>
      </c>
      <c r="C611" s="345" t="s">
        <v>2231</v>
      </c>
      <c r="D611" s="345" t="s">
        <v>2232</v>
      </c>
      <c r="E611" s="379" t="s">
        <v>100</v>
      </c>
      <c r="F611" s="402">
        <v>2</v>
      </c>
      <c r="G611" s="8"/>
      <c r="H611" s="413">
        <v>1282</v>
      </c>
      <c r="I611" s="146">
        <f t="shared" si="108"/>
        <v>897.4</v>
      </c>
      <c r="J611" s="255">
        <f t="shared" si="109"/>
        <v>34.515384615384612</v>
      </c>
      <c r="K611" s="8" t="s">
        <v>3207</v>
      </c>
      <c r="L611" s="663"/>
      <c r="M611" s="656" t="s">
        <v>6557</v>
      </c>
      <c r="N611" s="8" t="s">
        <v>3208</v>
      </c>
      <c r="O611" s="426">
        <v>3.5342999999999999E-2</v>
      </c>
      <c r="P611" s="423">
        <v>1990</v>
      </c>
      <c r="Q611" s="402">
        <v>15900</v>
      </c>
      <c r="R611" s="656" t="s">
        <v>4109</v>
      </c>
      <c r="S611" s="656" t="s">
        <v>1015</v>
      </c>
      <c r="T611" s="448">
        <v>80</v>
      </c>
      <c r="U611" s="548" t="s">
        <v>649</v>
      </c>
      <c r="V611" s="514" t="s">
        <v>4113</v>
      </c>
      <c r="W611" s="615" t="s">
        <v>6438</v>
      </c>
      <c r="X611" s="169"/>
      <c r="Y611" s="71" t="s">
        <v>1011</v>
      </c>
      <c r="Z611" s="656" t="s">
        <v>6595</v>
      </c>
      <c r="AA611" s="658">
        <f t="shared" si="110"/>
        <v>0</v>
      </c>
      <c r="AB611" s="145">
        <f t="shared" si="111"/>
        <v>0</v>
      </c>
      <c r="AC611" s="257">
        <f t="shared" si="112"/>
        <v>0</v>
      </c>
      <c r="AD611" s="142">
        <f t="shared" si="113"/>
        <v>0</v>
      </c>
      <c r="AE611" s="143">
        <f t="shared" si="114"/>
        <v>0</v>
      </c>
      <c r="AF611" s="144" t="str">
        <f t="shared" si="115"/>
        <v/>
      </c>
      <c r="AG611" s="144">
        <f t="shared" si="116"/>
        <v>0</v>
      </c>
      <c r="AH611" s="144" t="str">
        <f t="shared" si="117"/>
        <v/>
      </c>
      <c r="AI611" s="569">
        <f t="shared" si="118"/>
        <v>0</v>
      </c>
      <c r="AK611" s="679"/>
      <c r="AL611" s="84"/>
      <c r="AM611" s="659"/>
      <c r="AN611" s="680"/>
      <c r="AO611" s="84"/>
    </row>
    <row r="612" spans="1:41" ht="15.75">
      <c r="A612" s="5" t="s">
        <v>6131</v>
      </c>
      <c r="B612" s="13"/>
      <c r="C612" s="348"/>
      <c r="D612" s="341"/>
      <c r="E612" s="379"/>
      <c r="F612" s="401"/>
      <c r="G612" s="136"/>
      <c r="H612" s="413"/>
      <c r="I612" s="410"/>
      <c r="J612" s="565"/>
      <c r="K612" s="346"/>
      <c r="L612" s="655"/>
      <c r="M612" s="656"/>
      <c r="N612" s="346"/>
      <c r="O612" s="346"/>
      <c r="P612" s="423"/>
      <c r="Q612" s="439"/>
      <c r="R612" s="656" t="s">
        <v>1015</v>
      </c>
      <c r="S612" s="656" t="s">
        <v>1015</v>
      </c>
      <c r="T612" s="425"/>
      <c r="U612" s="506"/>
      <c r="V612" s="521"/>
      <c r="W612" s="425"/>
      <c r="X612" s="137"/>
      <c r="Y612" s="71" t="s">
        <v>1015</v>
      </c>
      <c r="Z612" s="656" t="s">
        <v>6592</v>
      </c>
      <c r="AA612" s="668"/>
      <c r="AB612" s="195"/>
      <c r="AC612" s="142"/>
      <c r="AD612" s="142"/>
      <c r="AE612" s="143"/>
      <c r="AF612" s="144"/>
      <c r="AG612" s="144"/>
      <c r="AH612" s="144"/>
      <c r="AI612" s="569"/>
      <c r="AK612" s="679"/>
      <c r="AL612" s="84"/>
      <c r="AM612" s="659"/>
      <c r="AN612" s="680"/>
      <c r="AO612" s="84"/>
    </row>
    <row r="613" spans="1:41">
      <c r="A613" s="573"/>
      <c r="B613" s="13">
        <v>86</v>
      </c>
      <c r="C613" s="345" t="s">
        <v>2233</v>
      </c>
      <c r="D613" s="345" t="s">
        <v>438</v>
      </c>
      <c r="E613" s="379" t="s">
        <v>97</v>
      </c>
      <c r="F613" s="402">
        <v>1</v>
      </c>
      <c r="G613" s="8"/>
      <c r="H613" s="413">
        <v>1530</v>
      </c>
      <c r="I613" s="146">
        <f t="shared" si="108"/>
        <v>1071</v>
      </c>
      <c r="J613" s="255">
        <f t="shared" si="109"/>
        <v>41.192307692307693</v>
      </c>
      <c r="K613" s="8" t="s">
        <v>3145</v>
      </c>
      <c r="L613" s="655"/>
      <c r="M613" s="656" t="s">
        <v>6556</v>
      </c>
      <c r="N613" s="8" t="s">
        <v>10</v>
      </c>
      <c r="O613" s="426">
        <v>1.728E-2</v>
      </c>
      <c r="P613" s="423">
        <v>992</v>
      </c>
      <c r="Q613" s="402">
        <v>9700</v>
      </c>
      <c r="R613" s="656" t="s">
        <v>4114</v>
      </c>
      <c r="S613" s="656" t="s">
        <v>1015</v>
      </c>
      <c r="T613" s="448">
        <v>80</v>
      </c>
      <c r="U613" s="548" t="s">
        <v>651</v>
      </c>
      <c r="V613" s="514" t="s">
        <v>4115</v>
      </c>
      <c r="W613" s="615" t="s">
        <v>6465</v>
      </c>
      <c r="X613" s="169"/>
      <c r="Y613" s="71" t="s">
        <v>254</v>
      </c>
      <c r="Z613" s="656" t="s">
        <v>6578</v>
      </c>
      <c r="AA613" s="658">
        <f t="shared" si="110"/>
        <v>0</v>
      </c>
      <c r="AB613" s="145">
        <f t="shared" si="111"/>
        <v>0</v>
      </c>
      <c r="AC613" s="257">
        <f t="shared" si="112"/>
        <v>0</v>
      </c>
      <c r="AD613" s="142">
        <f t="shared" si="113"/>
        <v>0</v>
      </c>
      <c r="AE613" s="143">
        <f t="shared" si="114"/>
        <v>0</v>
      </c>
      <c r="AF613" s="144" t="str">
        <f t="shared" si="115"/>
        <v/>
      </c>
      <c r="AG613" s="144" t="str">
        <f t="shared" si="116"/>
        <v/>
      </c>
      <c r="AH613" s="144">
        <f t="shared" si="117"/>
        <v>0</v>
      </c>
      <c r="AI613" s="569">
        <f t="shared" si="118"/>
        <v>0</v>
      </c>
      <c r="AK613" s="679"/>
      <c r="AL613" s="84"/>
      <c r="AM613" s="659"/>
      <c r="AN613" s="680"/>
      <c r="AO613" s="84"/>
    </row>
    <row r="614" spans="1:41" hidden="1">
      <c r="A614" s="573"/>
      <c r="B614" s="13">
        <v>86</v>
      </c>
      <c r="C614" s="343" t="s">
        <v>2234</v>
      </c>
      <c r="D614" s="376" t="s">
        <v>439</v>
      </c>
      <c r="E614" s="379" t="s">
        <v>97</v>
      </c>
      <c r="F614" s="402">
        <v>1</v>
      </c>
      <c r="G614" s="232"/>
      <c r="H614" s="413">
        <v>1351</v>
      </c>
      <c r="I614" s="146">
        <f t="shared" si="108"/>
        <v>945.69999999999993</v>
      </c>
      <c r="J614" s="255">
        <f t="shared" si="109"/>
        <v>36.373076923076923</v>
      </c>
      <c r="K614" s="8" t="s">
        <v>3145</v>
      </c>
      <c r="L614" s="655"/>
      <c r="M614" s="656" t="s">
        <v>6557</v>
      </c>
      <c r="N614" s="8" t="s">
        <v>10</v>
      </c>
      <c r="O614" s="426">
        <v>1.5136E-2</v>
      </c>
      <c r="P614" s="423">
        <v>996</v>
      </c>
      <c r="Q614" s="402">
        <v>9000</v>
      </c>
      <c r="R614" s="656" t="s">
        <v>4116</v>
      </c>
      <c r="S614" s="656" t="s">
        <v>1015</v>
      </c>
      <c r="T614" s="448">
        <v>100</v>
      </c>
      <c r="U614" s="548" t="s">
        <v>4117</v>
      </c>
      <c r="V614" s="523" t="s">
        <v>4118</v>
      </c>
      <c r="W614" s="615" t="s">
        <v>6485</v>
      </c>
      <c r="X614" s="169"/>
      <c r="Y614" s="71" t="s">
        <v>6572</v>
      </c>
      <c r="Z614" s="656" t="s">
        <v>6595</v>
      </c>
      <c r="AA614" s="658">
        <f t="shared" si="110"/>
        <v>0</v>
      </c>
      <c r="AB614" s="145">
        <f t="shared" si="111"/>
        <v>0</v>
      </c>
      <c r="AC614" s="257">
        <f t="shared" si="112"/>
        <v>0</v>
      </c>
      <c r="AD614" s="142">
        <f t="shared" si="113"/>
        <v>0</v>
      </c>
      <c r="AE614" s="143">
        <f t="shared" si="114"/>
        <v>0</v>
      </c>
      <c r="AF614" s="144" t="str">
        <f t="shared" si="115"/>
        <v/>
      </c>
      <c r="AG614" s="144" t="str">
        <f t="shared" si="116"/>
        <v/>
      </c>
      <c r="AH614" s="144">
        <f t="shared" si="117"/>
        <v>0</v>
      </c>
      <c r="AI614" s="569">
        <f t="shared" si="118"/>
        <v>0</v>
      </c>
      <c r="AK614" s="679"/>
      <c r="AL614" s="84"/>
      <c r="AM614" s="659"/>
      <c r="AN614" s="680"/>
      <c r="AO614" s="84"/>
    </row>
    <row r="615" spans="1:41" hidden="1">
      <c r="A615" s="573"/>
      <c r="B615" s="13"/>
      <c r="C615" s="355" t="s">
        <v>2235</v>
      </c>
      <c r="D615" s="387" t="s">
        <v>2236</v>
      </c>
      <c r="E615" s="379" t="s">
        <v>97</v>
      </c>
      <c r="F615" s="402">
        <v>1</v>
      </c>
      <c r="G615" s="136"/>
      <c r="H615" s="413">
        <v>2267</v>
      </c>
      <c r="I615" s="146">
        <f t="shared" si="108"/>
        <v>1586.8999999999999</v>
      </c>
      <c r="J615" s="255">
        <f t="shared" si="109"/>
        <v>61.034615384615378</v>
      </c>
      <c r="K615" s="8" t="s">
        <v>3145</v>
      </c>
      <c r="L615" s="663"/>
      <c r="M615" s="656" t="s">
        <v>1015</v>
      </c>
      <c r="N615" s="8" t="s">
        <v>10</v>
      </c>
      <c r="O615" s="426">
        <v>2.2019624999999998E-2</v>
      </c>
      <c r="P615" s="423">
        <v>1999</v>
      </c>
      <c r="Q615" s="402">
        <v>8800</v>
      </c>
      <c r="R615" s="656" t="s">
        <v>4128</v>
      </c>
      <c r="S615" s="656" t="s">
        <v>1015</v>
      </c>
      <c r="T615" s="448">
        <v>80</v>
      </c>
      <c r="U615" s="548" t="s">
        <v>5434</v>
      </c>
      <c r="V615" s="510" t="s">
        <v>4119</v>
      </c>
      <c r="W615" s="615" t="s">
        <v>6464</v>
      </c>
      <c r="X615" s="169"/>
      <c r="Y615" s="71" t="s">
        <v>1011</v>
      </c>
      <c r="Z615" s="656" t="s">
        <v>6594</v>
      </c>
      <c r="AA615" s="658">
        <f t="shared" si="110"/>
        <v>0</v>
      </c>
      <c r="AB615" s="145">
        <f t="shared" si="111"/>
        <v>0</v>
      </c>
      <c r="AC615" s="257">
        <f t="shared" si="112"/>
        <v>0</v>
      </c>
      <c r="AD615" s="142">
        <f t="shared" si="113"/>
        <v>0</v>
      </c>
      <c r="AE615" s="143">
        <f t="shared" si="114"/>
        <v>0</v>
      </c>
      <c r="AF615" s="144" t="str">
        <f t="shared" si="115"/>
        <v/>
      </c>
      <c r="AG615" s="144" t="str">
        <f t="shared" si="116"/>
        <v/>
      </c>
      <c r="AH615" s="144">
        <f t="shared" si="117"/>
        <v>0</v>
      </c>
      <c r="AI615" s="569">
        <f t="shared" si="118"/>
        <v>0</v>
      </c>
      <c r="AK615" s="679"/>
      <c r="AL615" s="84"/>
      <c r="AM615" s="659"/>
      <c r="AN615" s="680"/>
      <c r="AO615" s="84"/>
    </row>
    <row r="616" spans="1:41">
      <c r="A616" s="573"/>
      <c r="B616" s="13">
        <v>86</v>
      </c>
      <c r="C616" s="343" t="s">
        <v>2237</v>
      </c>
      <c r="D616" s="345" t="s">
        <v>440</v>
      </c>
      <c r="E616" s="379" t="s">
        <v>97</v>
      </c>
      <c r="F616" s="402">
        <v>1</v>
      </c>
      <c r="G616" s="18"/>
      <c r="H616" s="413">
        <v>3083</v>
      </c>
      <c r="I616" s="146">
        <f t="shared" si="108"/>
        <v>2158.1</v>
      </c>
      <c r="J616" s="255">
        <f t="shared" si="109"/>
        <v>83.003846153846155</v>
      </c>
      <c r="K616" s="8" t="s">
        <v>3145</v>
      </c>
      <c r="L616" s="655"/>
      <c r="M616" s="656" t="s">
        <v>6556</v>
      </c>
      <c r="N616" s="8" t="s">
        <v>10</v>
      </c>
      <c r="O616" s="426">
        <v>4.7774999999999998E-2</v>
      </c>
      <c r="P616" s="423">
        <v>1984</v>
      </c>
      <c r="Q616" s="402">
        <v>19400</v>
      </c>
      <c r="R616" s="656" t="s">
        <v>4120</v>
      </c>
      <c r="S616" s="656" t="s">
        <v>1015</v>
      </c>
      <c r="T616" s="448">
        <v>160</v>
      </c>
      <c r="U616" s="548" t="s">
        <v>652</v>
      </c>
      <c r="V616" s="523" t="s">
        <v>4121</v>
      </c>
      <c r="W616" s="615" t="s">
        <v>6468</v>
      </c>
      <c r="X616" s="169"/>
      <c r="Y616" s="71" t="s">
        <v>6572</v>
      </c>
      <c r="Z616" s="656" t="s">
        <v>6578</v>
      </c>
      <c r="AA616" s="658">
        <f t="shared" si="110"/>
        <v>0</v>
      </c>
      <c r="AB616" s="145">
        <f t="shared" si="111"/>
        <v>0</v>
      </c>
      <c r="AC616" s="257">
        <f t="shared" si="112"/>
        <v>0</v>
      </c>
      <c r="AD616" s="142">
        <f t="shared" si="113"/>
        <v>0</v>
      </c>
      <c r="AE616" s="143">
        <f t="shared" si="114"/>
        <v>0</v>
      </c>
      <c r="AF616" s="144" t="str">
        <f t="shared" si="115"/>
        <v/>
      </c>
      <c r="AG616" s="144" t="str">
        <f t="shared" si="116"/>
        <v/>
      </c>
      <c r="AH616" s="144">
        <f t="shared" si="117"/>
        <v>0</v>
      </c>
      <c r="AI616" s="569">
        <f t="shared" si="118"/>
        <v>0</v>
      </c>
      <c r="AK616" s="679"/>
      <c r="AL616" s="84"/>
      <c r="AM616" s="680"/>
      <c r="AN616" s="680"/>
      <c r="AO616" s="84"/>
    </row>
    <row r="617" spans="1:41">
      <c r="A617" s="573"/>
      <c r="B617" s="13">
        <v>86</v>
      </c>
      <c r="C617" s="343" t="s">
        <v>2238</v>
      </c>
      <c r="D617" s="345" t="s">
        <v>2239</v>
      </c>
      <c r="E617" s="379" t="s">
        <v>97</v>
      </c>
      <c r="F617" s="402">
        <v>1</v>
      </c>
      <c r="G617" s="136"/>
      <c r="H617" s="413">
        <v>2640</v>
      </c>
      <c r="I617" s="146">
        <f t="shared" si="108"/>
        <v>1847.9999999999998</v>
      </c>
      <c r="J617" s="255">
        <f t="shared" si="109"/>
        <v>71.076923076923066</v>
      </c>
      <c r="K617" s="8" t="s">
        <v>3145</v>
      </c>
      <c r="L617" s="655"/>
      <c r="M617" s="656" t="s">
        <v>6556</v>
      </c>
      <c r="N617" s="8" t="s">
        <v>10</v>
      </c>
      <c r="O617" s="426">
        <v>2.7734999999999999E-2</v>
      </c>
      <c r="P617" s="423">
        <v>1992</v>
      </c>
      <c r="Q617" s="402">
        <v>19400</v>
      </c>
      <c r="R617" s="656" t="s">
        <v>4122</v>
      </c>
      <c r="S617" s="656" t="s">
        <v>1015</v>
      </c>
      <c r="T617" s="448">
        <v>150</v>
      </c>
      <c r="U617" s="548" t="s">
        <v>4123</v>
      </c>
      <c r="V617" s="523" t="s">
        <v>4124</v>
      </c>
      <c r="W617" s="615" t="s">
        <v>6486</v>
      </c>
      <c r="X617" s="169"/>
      <c r="Y617" s="71" t="s">
        <v>6572</v>
      </c>
      <c r="Z617" s="656" t="s">
        <v>6578</v>
      </c>
      <c r="AA617" s="658">
        <f t="shared" si="110"/>
        <v>0</v>
      </c>
      <c r="AB617" s="145">
        <f t="shared" si="111"/>
        <v>0</v>
      </c>
      <c r="AC617" s="257">
        <f t="shared" si="112"/>
        <v>0</v>
      </c>
      <c r="AD617" s="142">
        <f t="shared" si="113"/>
        <v>0</v>
      </c>
      <c r="AE617" s="143">
        <f t="shared" si="114"/>
        <v>0</v>
      </c>
      <c r="AF617" s="144" t="str">
        <f t="shared" si="115"/>
        <v/>
      </c>
      <c r="AG617" s="144" t="str">
        <f t="shared" si="116"/>
        <v/>
      </c>
      <c r="AH617" s="144">
        <f t="shared" si="117"/>
        <v>0</v>
      </c>
      <c r="AI617" s="569">
        <f t="shared" si="118"/>
        <v>0</v>
      </c>
      <c r="AK617" s="665"/>
      <c r="AL617" s="191"/>
      <c r="AM617" s="686"/>
      <c r="AN617" s="687"/>
      <c r="AO617" s="84"/>
    </row>
    <row r="618" spans="1:41" ht="15.75" hidden="1">
      <c r="A618" s="5" t="s">
        <v>6132</v>
      </c>
      <c r="B618" s="13"/>
      <c r="C618" s="348"/>
      <c r="D618" s="341"/>
      <c r="E618" s="379"/>
      <c r="F618" s="401"/>
      <c r="G618" s="235"/>
      <c r="H618" s="413"/>
      <c r="I618" s="410"/>
      <c r="J618" s="565"/>
      <c r="K618" s="346"/>
      <c r="L618" s="655"/>
      <c r="M618" s="656"/>
      <c r="N618" s="346"/>
      <c r="O618" s="346"/>
      <c r="P618" s="423"/>
      <c r="Q618" s="439"/>
      <c r="R618" s="656" t="s">
        <v>1015</v>
      </c>
      <c r="S618" s="656" t="s">
        <v>1015</v>
      </c>
      <c r="T618" s="425"/>
      <c r="U618" s="506"/>
      <c r="V618" s="521"/>
      <c r="W618" s="425"/>
      <c r="X618" s="137"/>
      <c r="Y618" s="71" t="s">
        <v>1015</v>
      </c>
      <c r="Z618" s="656"/>
      <c r="AA618" s="668"/>
      <c r="AB618" s="195"/>
      <c r="AC618" s="142"/>
      <c r="AD618" s="142"/>
      <c r="AE618" s="143"/>
      <c r="AF618" s="144"/>
      <c r="AG618" s="144"/>
      <c r="AH618" s="144"/>
      <c r="AI618" s="569"/>
      <c r="AK618" s="671"/>
      <c r="AL618" s="84"/>
      <c r="AM618" s="659"/>
      <c r="AN618" s="680"/>
      <c r="AO618" s="84"/>
    </row>
    <row r="619" spans="1:41" hidden="1">
      <c r="A619" s="573"/>
      <c r="B619" s="13">
        <v>216</v>
      </c>
      <c r="C619" s="343" t="s">
        <v>2240</v>
      </c>
      <c r="D619" s="376" t="s">
        <v>439</v>
      </c>
      <c r="E619" s="379" t="s">
        <v>97</v>
      </c>
      <c r="F619" s="402">
        <v>1</v>
      </c>
      <c r="G619" s="8"/>
      <c r="H619" s="413">
        <v>1351</v>
      </c>
      <c r="I619" s="146">
        <f t="shared" si="108"/>
        <v>945.69999999999993</v>
      </c>
      <c r="J619" s="255">
        <f t="shared" si="109"/>
        <v>36.373076923076923</v>
      </c>
      <c r="K619" s="8" t="s">
        <v>3145</v>
      </c>
      <c r="L619" s="663"/>
      <c r="M619" s="656" t="s">
        <v>6557</v>
      </c>
      <c r="N619" s="8" t="s">
        <v>3208</v>
      </c>
      <c r="O619" s="426">
        <v>1.5136E-2</v>
      </c>
      <c r="P619" s="423">
        <v>996</v>
      </c>
      <c r="Q619" s="402">
        <v>7800</v>
      </c>
      <c r="R619" s="656" t="s">
        <v>4116</v>
      </c>
      <c r="S619" s="656" t="s">
        <v>1015</v>
      </c>
      <c r="T619" s="448">
        <v>100</v>
      </c>
      <c r="U619" s="548" t="s">
        <v>4126</v>
      </c>
      <c r="V619" s="523" t="s">
        <v>4127</v>
      </c>
      <c r="W619" s="615" t="s">
        <v>6485</v>
      </c>
      <c r="X619" s="169"/>
      <c r="Y619" s="71" t="s">
        <v>1011</v>
      </c>
      <c r="Z619" s="656" t="s">
        <v>6595</v>
      </c>
      <c r="AA619" s="658">
        <f t="shared" si="110"/>
        <v>0</v>
      </c>
      <c r="AB619" s="145">
        <f t="shared" si="111"/>
        <v>0</v>
      </c>
      <c r="AC619" s="257">
        <f t="shared" si="112"/>
        <v>0</v>
      </c>
      <c r="AD619" s="142">
        <f t="shared" si="113"/>
        <v>0</v>
      </c>
      <c r="AE619" s="143">
        <f t="shared" si="114"/>
        <v>0</v>
      </c>
      <c r="AF619" s="144" t="str">
        <f t="shared" si="115"/>
        <v/>
      </c>
      <c r="AG619" s="144">
        <f t="shared" si="116"/>
        <v>0</v>
      </c>
      <c r="AH619" s="144" t="str">
        <f t="shared" si="117"/>
        <v/>
      </c>
      <c r="AI619" s="569">
        <f t="shared" si="118"/>
        <v>0</v>
      </c>
      <c r="AK619" s="671"/>
      <c r="AL619" s="84"/>
      <c r="AM619" s="680"/>
      <c r="AN619" s="680"/>
      <c r="AO619" s="84"/>
    </row>
    <row r="620" spans="1:41" hidden="1">
      <c r="A620" s="573"/>
      <c r="B620" s="13">
        <v>216</v>
      </c>
      <c r="C620" s="355" t="s">
        <v>2241</v>
      </c>
      <c r="D620" s="387" t="s">
        <v>2236</v>
      </c>
      <c r="E620" s="379" t="s">
        <v>97</v>
      </c>
      <c r="F620" s="402">
        <v>1</v>
      </c>
      <c r="G620" s="8"/>
      <c r="H620" s="413">
        <v>1656</v>
      </c>
      <c r="I620" s="146">
        <f t="shared" si="108"/>
        <v>1159.1999999999998</v>
      </c>
      <c r="J620" s="255">
        <f t="shared" si="109"/>
        <v>44.584615384615375</v>
      </c>
      <c r="K620" s="8" t="s">
        <v>3145</v>
      </c>
      <c r="L620" s="663"/>
      <c r="M620" s="656" t="s">
        <v>1015</v>
      </c>
      <c r="N620" s="8" t="s">
        <v>3208</v>
      </c>
      <c r="O620" s="426">
        <v>1.9639375000000001E-2</v>
      </c>
      <c r="P620" s="423">
        <v>1999</v>
      </c>
      <c r="Q620" s="402">
        <v>7800</v>
      </c>
      <c r="R620" s="656" t="s">
        <v>4128</v>
      </c>
      <c r="S620" s="656" t="s">
        <v>1015</v>
      </c>
      <c r="T620" s="448">
        <v>80</v>
      </c>
      <c r="U620" s="548" t="s">
        <v>5435</v>
      </c>
      <c r="V620" s="510" t="s">
        <v>4129</v>
      </c>
      <c r="W620" s="615" t="s">
        <v>6464</v>
      </c>
      <c r="X620" s="169"/>
      <c r="Y620" s="71" t="s">
        <v>1011</v>
      </c>
      <c r="Z620" s="656" t="s">
        <v>6594</v>
      </c>
      <c r="AA620" s="658">
        <f t="shared" si="110"/>
        <v>0</v>
      </c>
      <c r="AB620" s="145">
        <f t="shared" si="111"/>
        <v>0</v>
      </c>
      <c r="AC620" s="257">
        <f t="shared" si="112"/>
        <v>0</v>
      </c>
      <c r="AD620" s="142">
        <f t="shared" si="113"/>
        <v>0</v>
      </c>
      <c r="AE620" s="143">
        <f t="shared" si="114"/>
        <v>0</v>
      </c>
      <c r="AF620" s="144" t="str">
        <f t="shared" si="115"/>
        <v/>
      </c>
      <c r="AG620" s="144">
        <f t="shared" si="116"/>
        <v>0</v>
      </c>
      <c r="AH620" s="144" t="str">
        <f t="shared" si="117"/>
        <v/>
      </c>
      <c r="AI620" s="569">
        <f t="shared" si="118"/>
        <v>0</v>
      </c>
      <c r="AK620" s="671"/>
      <c r="AL620" s="84"/>
      <c r="AM620" s="659"/>
      <c r="AN620" s="680"/>
      <c r="AO620" s="84"/>
    </row>
    <row r="621" spans="1:41" hidden="1">
      <c r="A621" s="573"/>
      <c r="B621" s="13">
        <v>216</v>
      </c>
      <c r="C621" s="343" t="s">
        <v>2242</v>
      </c>
      <c r="D621" s="345" t="s">
        <v>2239</v>
      </c>
      <c r="E621" s="379" t="s">
        <v>97</v>
      </c>
      <c r="F621" s="402">
        <v>1</v>
      </c>
      <c r="G621" s="8"/>
      <c r="H621" s="413">
        <v>2640</v>
      </c>
      <c r="I621" s="146">
        <f t="shared" si="108"/>
        <v>1847.9999999999998</v>
      </c>
      <c r="J621" s="255">
        <f t="shared" si="109"/>
        <v>71.076923076923066</v>
      </c>
      <c r="K621" s="8" t="s">
        <v>3145</v>
      </c>
      <c r="L621" s="655"/>
      <c r="M621" s="656" t="s">
        <v>6557</v>
      </c>
      <c r="N621" s="8" t="s">
        <v>3208</v>
      </c>
      <c r="O621" s="426">
        <v>2.7734999999999999E-2</v>
      </c>
      <c r="P621" s="423">
        <v>1992</v>
      </c>
      <c r="Q621" s="402">
        <v>19400</v>
      </c>
      <c r="R621" s="656" t="s">
        <v>4130</v>
      </c>
      <c r="S621" s="656" t="s">
        <v>1015</v>
      </c>
      <c r="T621" s="448">
        <v>140</v>
      </c>
      <c r="U621" s="548" t="s">
        <v>4123</v>
      </c>
      <c r="V621" s="523" t="s">
        <v>4131</v>
      </c>
      <c r="W621" s="615" t="s">
        <v>6486</v>
      </c>
      <c r="X621" s="169"/>
      <c r="Y621" s="71" t="s">
        <v>6572</v>
      </c>
      <c r="Z621" s="656" t="s">
        <v>6595</v>
      </c>
      <c r="AA621" s="658">
        <f t="shared" si="110"/>
        <v>0</v>
      </c>
      <c r="AB621" s="145">
        <f t="shared" si="111"/>
        <v>0</v>
      </c>
      <c r="AC621" s="257">
        <f t="shared" si="112"/>
        <v>0</v>
      </c>
      <c r="AD621" s="142">
        <f t="shared" si="113"/>
        <v>0</v>
      </c>
      <c r="AE621" s="143">
        <f t="shared" si="114"/>
        <v>0</v>
      </c>
      <c r="AF621" s="144" t="str">
        <f t="shared" si="115"/>
        <v/>
      </c>
      <c r="AG621" s="144">
        <f t="shared" si="116"/>
        <v>0</v>
      </c>
      <c r="AH621" s="144" t="str">
        <f t="shared" si="117"/>
        <v/>
      </c>
      <c r="AI621" s="569">
        <f t="shared" si="118"/>
        <v>0</v>
      </c>
      <c r="AK621" s="671"/>
      <c r="AL621" s="84"/>
      <c r="AM621" s="680"/>
      <c r="AN621" s="680"/>
      <c r="AO621" s="84"/>
    </row>
    <row r="622" spans="1:41" ht="15.75" hidden="1">
      <c r="A622" s="5" t="s">
        <v>6133</v>
      </c>
      <c r="B622" s="13"/>
      <c r="C622" s="348"/>
      <c r="D622" s="341"/>
      <c r="E622" s="379"/>
      <c r="F622" s="401"/>
      <c r="G622" s="8"/>
      <c r="H622" s="413"/>
      <c r="I622" s="410"/>
      <c r="J622" s="565"/>
      <c r="K622" s="346"/>
      <c r="L622" s="655"/>
      <c r="M622" s="656"/>
      <c r="N622" s="346"/>
      <c r="O622" s="346"/>
      <c r="P622" s="423"/>
      <c r="Q622" s="439"/>
      <c r="R622" s="656" t="s">
        <v>1015</v>
      </c>
      <c r="S622" s="656" t="s">
        <v>1015</v>
      </c>
      <c r="T622" s="425"/>
      <c r="U622" s="506"/>
      <c r="V622" s="521"/>
      <c r="W622" s="425"/>
      <c r="X622" s="137"/>
      <c r="Y622" s="71" t="s">
        <v>1015</v>
      </c>
      <c r="Z622" s="656"/>
      <c r="AA622" s="668"/>
      <c r="AB622" s="195"/>
      <c r="AC622" s="142"/>
      <c r="AD622" s="142"/>
      <c r="AE622" s="143"/>
      <c r="AF622" s="144"/>
      <c r="AG622" s="144"/>
      <c r="AH622" s="144"/>
      <c r="AI622" s="569"/>
      <c r="AK622" s="671"/>
      <c r="AL622" s="84"/>
      <c r="AM622" s="659"/>
      <c r="AN622" s="680"/>
      <c r="AO622" s="84"/>
    </row>
    <row r="623" spans="1:41" hidden="1">
      <c r="A623" s="573"/>
      <c r="B623" s="13">
        <v>87</v>
      </c>
      <c r="C623" s="356" t="s">
        <v>2243</v>
      </c>
      <c r="D623" s="378" t="s">
        <v>443</v>
      </c>
      <c r="E623" s="379" t="s">
        <v>97</v>
      </c>
      <c r="F623" s="402">
        <v>1</v>
      </c>
      <c r="G623" s="233"/>
      <c r="H623" s="413">
        <v>1681</v>
      </c>
      <c r="I623" s="146">
        <f t="shared" si="108"/>
        <v>1176.6999999999998</v>
      </c>
      <c r="J623" s="255">
        <f t="shared" si="109"/>
        <v>45.257692307692302</v>
      </c>
      <c r="K623" s="8" t="s">
        <v>3207</v>
      </c>
      <c r="L623" s="663"/>
      <c r="M623" s="656" t="s">
        <v>6557</v>
      </c>
      <c r="N623" s="8" t="s">
        <v>3208</v>
      </c>
      <c r="O623" s="426">
        <v>1.81125E-2</v>
      </c>
      <c r="P623" s="423">
        <v>1960</v>
      </c>
      <c r="Q623" s="402">
        <v>8200</v>
      </c>
      <c r="R623" s="656" t="s">
        <v>4132</v>
      </c>
      <c r="S623" s="656" t="s">
        <v>1015</v>
      </c>
      <c r="T623" s="448">
        <v>80</v>
      </c>
      <c r="U623" s="548" t="s">
        <v>4133</v>
      </c>
      <c r="V623" s="514" t="s">
        <v>4134</v>
      </c>
      <c r="W623" s="615" t="s">
        <v>6485</v>
      </c>
      <c r="X623" s="169"/>
      <c r="Y623" s="71" t="s">
        <v>1011</v>
      </c>
      <c r="Z623" s="656" t="s">
        <v>6595</v>
      </c>
      <c r="AA623" s="658">
        <f t="shared" si="110"/>
        <v>0</v>
      </c>
      <c r="AB623" s="145">
        <f t="shared" si="111"/>
        <v>0</v>
      </c>
      <c r="AC623" s="257">
        <f t="shared" si="112"/>
        <v>0</v>
      </c>
      <c r="AD623" s="142">
        <f t="shared" si="113"/>
        <v>0</v>
      </c>
      <c r="AE623" s="143">
        <f t="shared" si="114"/>
        <v>0</v>
      </c>
      <c r="AF623" s="144" t="str">
        <f t="shared" si="115"/>
        <v/>
      </c>
      <c r="AG623" s="144">
        <f t="shared" si="116"/>
        <v>0</v>
      </c>
      <c r="AH623" s="144" t="str">
        <f t="shared" si="117"/>
        <v/>
      </c>
      <c r="AI623" s="569">
        <f t="shared" si="118"/>
        <v>0</v>
      </c>
      <c r="AK623" s="671"/>
      <c r="AL623" s="666"/>
      <c r="AM623" s="659"/>
      <c r="AN623" s="680"/>
      <c r="AO623" s="84"/>
    </row>
    <row r="624" spans="1:41" hidden="1">
      <c r="A624" s="573"/>
      <c r="B624" s="13">
        <v>87</v>
      </c>
      <c r="C624" s="343" t="s">
        <v>2244</v>
      </c>
      <c r="D624" s="374" t="s">
        <v>444</v>
      </c>
      <c r="E624" s="379" t="s">
        <v>97</v>
      </c>
      <c r="F624" s="402">
        <v>1</v>
      </c>
      <c r="G624" s="136"/>
      <c r="H624" s="413">
        <v>1248</v>
      </c>
      <c r="I624" s="146">
        <f t="shared" si="108"/>
        <v>873.59999999999991</v>
      </c>
      <c r="J624" s="255">
        <f t="shared" si="109"/>
        <v>33.599999999999994</v>
      </c>
      <c r="K624" s="8" t="s">
        <v>3207</v>
      </c>
      <c r="L624" s="663"/>
      <c r="M624" s="656" t="s">
        <v>6557</v>
      </c>
      <c r="N624" s="8" t="s">
        <v>3208</v>
      </c>
      <c r="O624" s="426">
        <v>1.81125E-2</v>
      </c>
      <c r="P624" s="423">
        <v>1568</v>
      </c>
      <c r="Q624" s="402">
        <v>8800</v>
      </c>
      <c r="R624" s="657" t="s">
        <v>4135</v>
      </c>
      <c r="S624" s="656" t="s">
        <v>1015</v>
      </c>
      <c r="T624" s="448">
        <v>70</v>
      </c>
      <c r="U624" s="548" t="s">
        <v>4136</v>
      </c>
      <c r="V624" s="523" t="s">
        <v>4137</v>
      </c>
      <c r="W624" s="607" t="s">
        <v>6440</v>
      </c>
      <c r="X624" s="169"/>
      <c r="Y624" s="71" t="s">
        <v>1011</v>
      </c>
      <c r="Z624" s="656" t="s">
        <v>6595</v>
      </c>
      <c r="AA624" s="658">
        <f t="shared" si="110"/>
        <v>0</v>
      </c>
      <c r="AB624" s="145">
        <f t="shared" si="111"/>
        <v>0</v>
      </c>
      <c r="AC624" s="257">
        <f t="shared" si="112"/>
        <v>0</v>
      </c>
      <c r="AD624" s="142">
        <f t="shared" si="113"/>
        <v>0</v>
      </c>
      <c r="AE624" s="143">
        <f t="shared" si="114"/>
        <v>0</v>
      </c>
      <c r="AF624" s="144" t="str">
        <f t="shared" si="115"/>
        <v/>
      </c>
      <c r="AG624" s="144">
        <f t="shared" si="116"/>
        <v>0</v>
      </c>
      <c r="AH624" s="144" t="str">
        <f t="shared" si="117"/>
        <v/>
      </c>
      <c r="AI624" s="569">
        <f t="shared" si="118"/>
        <v>0</v>
      </c>
      <c r="AK624" s="671"/>
      <c r="AL624" s="84"/>
      <c r="AM624" s="659"/>
      <c r="AN624" s="680"/>
      <c r="AO624" s="84"/>
    </row>
    <row r="625" spans="1:41" hidden="1">
      <c r="A625" s="573"/>
      <c r="B625" s="13">
        <v>87</v>
      </c>
      <c r="C625" s="343" t="s">
        <v>2245</v>
      </c>
      <c r="D625" s="374" t="s">
        <v>2246</v>
      </c>
      <c r="E625" s="379" t="s">
        <v>97</v>
      </c>
      <c r="F625" s="402">
        <v>1</v>
      </c>
      <c r="G625" s="259"/>
      <c r="H625" s="413">
        <v>2038</v>
      </c>
      <c r="I625" s="146">
        <f t="shared" si="108"/>
        <v>1426.6</v>
      </c>
      <c r="J625" s="255">
        <f t="shared" si="109"/>
        <v>54.869230769230768</v>
      </c>
      <c r="K625" s="8" t="s">
        <v>3207</v>
      </c>
      <c r="L625" s="663"/>
      <c r="M625" s="656" t="s">
        <v>6557</v>
      </c>
      <c r="N625" s="8" t="s">
        <v>3208</v>
      </c>
      <c r="O625" s="426">
        <v>3.2399999999999998E-2</v>
      </c>
      <c r="P625" s="423">
        <v>1624</v>
      </c>
      <c r="Q625" s="402">
        <v>10300</v>
      </c>
      <c r="R625" s="656" t="s">
        <v>4138</v>
      </c>
      <c r="S625" s="656" t="s">
        <v>1015</v>
      </c>
      <c r="T625" s="448">
        <v>60</v>
      </c>
      <c r="U625" s="548" t="s">
        <v>4139</v>
      </c>
      <c r="V625" s="512" t="s">
        <v>4140</v>
      </c>
      <c r="W625" s="610" t="s">
        <v>6487</v>
      </c>
      <c r="X625" s="169"/>
      <c r="Y625" s="71" t="s">
        <v>1011</v>
      </c>
      <c r="Z625" s="656" t="s">
        <v>6595</v>
      </c>
      <c r="AA625" s="658">
        <f t="shared" si="110"/>
        <v>0</v>
      </c>
      <c r="AB625" s="145">
        <f t="shared" si="111"/>
        <v>0</v>
      </c>
      <c r="AC625" s="257">
        <f t="shared" si="112"/>
        <v>0</v>
      </c>
      <c r="AD625" s="142">
        <f t="shared" si="113"/>
        <v>0</v>
      </c>
      <c r="AE625" s="143">
        <f t="shared" si="114"/>
        <v>0</v>
      </c>
      <c r="AF625" s="144" t="str">
        <f t="shared" si="115"/>
        <v/>
      </c>
      <c r="AG625" s="144">
        <f t="shared" si="116"/>
        <v>0</v>
      </c>
      <c r="AH625" s="144" t="str">
        <f t="shared" si="117"/>
        <v/>
      </c>
      <c r="AI625" s="569">
        <f t="shared" si="118"/>
        <v>0</v>
      </c>
      <c r="AK625" s="671"/>
      <c r="AL625" s="84"/>
      <c r="AM625" s="659"/>
      <c r="AN625" s="680"/>
      <c r="AO625" s="84"/>
    </row>
    <row r="626" spans="1:41" hidden="1">
      <c r="A626" s="573"/>
      <c r="B626" s="13">
        <v>87</v>
      </c>
      <c r="C626" s="343" t="s">
        <v>2247</v>
      </c>
      <c r="D626" s="374" t="s">
        <v>2248</v>
      </c>
      <c r="E626" s="379" t="s">
        <v>97</v>
      </c>
      <c r="F626" s="402">
        <v>1</v>
      </c>
      <c r="G626" s="8"/>
      <c r="H626" s="413">
        <v>1580</v>
      </c>
      <c r="I626" s="146">
        <f t="shared" si="108"/>
        <v>1106</v>
      </c>
      <c r="J626" s="255">
        <f t="shared" si="109"/>
        <v>42.53846153846154</v>
      </c>
      <c r="K626" s="8" t="s">
        <v>3207</v>
      </c>
      <c r="L626" s="663"/>
      <c r="M626" s="656" t="s">
        <v>6557</v>
      </c>
      <c r="N626" s="8" t="s">
        <v>3208</v>
      </c>
      <c r="O626" s="426">
        <v>3.2399999999999998E-2</v>
      </c>
      <c r="P626" s="423">
        <v>1568</v>
      </c>
      <c r="Q626" s="402">
        <v>10300</v>
      </c>
      <c r="R626" s="656" t="s">
        <v>4142</v>
      </c>
      <c r="S626" s="656" t="s">
        <v>1015</v>
      </c>
      <c r="T626" s="448">
        <v>36</v>
      </c>
      <c r="U626" s="548" t="s">
        <v>4143</v>
      </c>
      <c r="V626" s="523" t="s">
        <v>4144</v>
      </c>
      <c r="W626" s="607" t="s">
        <v>6440</v>
      </c>
      <c r="X626" s="169"/>
      <c r="Y626" s="71" t="s">
        <v>1011</v>
      </c>
      <c r="Z626" s="656" t="s">
        <v>6595</v>
      </c>
      <c r="AA626" s="658">
        <f t="shared" si="110"/>
        <v>0</v>
      </c>
      <c r="AB626" s="145">
        <f t="shared" si="111"/>
        <v>0</v>
      </c>
      <c r="AC626" s="257">
        <f t="shared" si="112"/>
        <v>0</v>
      </c>
      <c r="AD626" s="142">
        <f t="shared" si="113"/>
        <v>0</v>
      </c>
      <c r="AE626" s="143">
        <f t="shared" si="114"/>
        <v>0</v>
      </c>
      <c r="AF626" s="144" t="str">
        <f t="shared" si="115"/>
        <v/>
      </c>
      <c r="AG626" s="144">
        <f t="shared" si="116"/>
        <v>0</v>
      </c>
      <c r="AH626" s="144" t="str">
        <f t="shared" si="117"/>
        <v/>
      </c>
      <c r="AI626" s="569">
        <f t="shared" si="118"/>
        <v>0</v>
      </c>
      <c r="AK626" s="665"/>
      <c r="AL626" s="191"/>
      <c r="AM626" s="686"/>
      <c r="AN626" s="687"/>
      <c r="AO626" s="84"/>
    </row>
    <row r="627" spans="1:41" hidden="1">
      <c r="A627" s="573"/>
      <c r="B627" s="13">
        <v>87</v>
      </c>
      <c r="C627" s="343" t="s">
        <v>2249</v>
      </c>
      <c r="D627" s="374" t="s">
        <v>445</v>
      </c>
      <c r="E627" s="379" t="s">
        <v>97</v>
      </c>
      <c r="F627" s="402">
        <v>1</v>
      </c>
      <c r="G627" s="8"/>
      <c r="H627" s="413">
        <v>1439</v>
      </c>
      <c r="I627" s="146">
        <f t="shared" si="108"/>
        <v>1007.3</v>
      </c>
      <c r="J627" s="255">
        <f t="shared" si="109"/>
        <v>38.742307692307691</v>
      </c>
      <c r="K627" s="8" t="s">
        <v>3207</v>
      </c>
      <c r="L627" s="663"/>
      <c r="M627" s="656" t="s">
        <v>6557</v>
      </c>
      <c r="N627" s="8" t="s">
        <v>3208</v>
      </c>
      <c r="O627" s="426">
        <v>2.3826E-2</v>
      </c>
      <c r="P627" s="423">
        <v>1568</v>
      </c>
      <c r="Q627" s="402">
        <v>9800</v>
      </c>
      <c r="R627" s="656" t="s">
        <v>4142</v>
      </c>
      <c r="S627" s="656" t="s">
        <v>1015</v>
      </c>
      <c r="T627" s="448">
        <v>53</v>
      </c>
      <c r="U627" s="548" t="s">
        <v>4145</v>
      </c>
      <c r="V627" s="523" t="s">
        <v>4146</v>
      </c>
      <c r="W627" s="607" t="s">
        <v>6440</v>
      </c>
      <c r="X627" s="169"/>
      <c r="Y627" s="71" t="s">
        <v>1011</v>
      </c>
      <c r="Z627" s="656" t="s">
        <v>6595</v>
      </c>
      <c r="AA627" s="658">
        <f t="shared" si="110"/>
        <v>0</v>
      </c>
      <c r="AB627" s="145">
        <f t="shared" si="111"/>
        <v>0</v>
      </c>
      <c r="AC627" s="257">
        <f t="shared" si="112"/>
        <v>0</v>
      </c>
      <c r="AD627" s="142">
        <f t="shared" si="113"/>
        <v>0</v>
      </c>
      <c r="AE627" s="143">
        <f t="shared" si="114"/>
        <v>0</v>
      </c>
      <c r="AF627" s="144" t="str">
        <f t="shared" si="115"/>
        <v/>
      </c>
      <c r="AG627" s="144">
        <f t="shared" si="116"/>
        <v>0</v>
      </c>
      <c r="AH627" s="144" t="str">
        <f t="shared" si="117"/>
        <v/>
      </c>
      <c r="AI627" s="569">
        <f t="shared" si="118"/>
        <v>0</v>
      </c>
      <c r="AK627" s="679"/>
      <c r="AL627" s="666"/>
      <c r="AM627" s="659"/>
      <c r="AN627" s="681"/>
      <c r="AO627" s="84"/>
    </row>
    <row r="628" spans="1:41" hidden="1">
      <c r="A628" s="573"/>
      <c r="B628" s="13">
        <v>87</v>
      </c>
      <c r="C628" s="343" t="s">
        <v>2250</v>
      </c>
      <c r="D628" s="374" t="s">
        <v>446</v>
      </c>
      <c r="E628" s="379" t="s">
        <v>97</v>
      </c>
      <c r="F628" s="402">
        <v>1</v>
      </c>
      <c r="G628" s="232"/>
      <c r="H628" s="413">
        <v>2879</v>
      </c>
      <c r="I628" s="146">
        <f t="shared" si="108"/>
        <v>2015.3</v>
      </c>
      <c r="J628" s="255">
        <f t="shared" si="109"/>
        <v>77.511538461538464</v>
      </c>
      <c r="K628" s="8" t="s">
        <v>3207</v>
      </c>
      <c r="L628" s="663"/>
      <c r="M628" s="656" t="s">
        <v>6557</v>
      </c>
      <c r="N628" s="8" t="s">
        <v>3208</v>
      </c>
      <c r="O628" s="426">
        <v>5.1275624999999998E-2</v>
      </c>
      <c r="P628" s="423">
        <v>1990</v>
      </c>
      <c r="Q628" s="402">
        <v>15500</v>
      </c>
      <c r="R628" s="656" t="s">
        <v>4147</v>
      </c>
      <c r="S628" s="656" t="s">
        <v>1015</v>
      </c>
      <c r="T628" s="448">
        <v>120</v>
      </c>
      <c r="U628" s="548" t="s">
        <v>4148</v>
      </c>
      <c r="V628" s="523" t="s">
        <v>4149</v>
      </c>
      <c r="W628" s="615" t="s">
        <v>6466</v>
      </c>
      <c r="X628" s="169"/>
      <c r="Y628" s="71" t="s">
        <v>1011</v>
      </c>
      <c r="Z628" s="656" t="s">
        <v>6595</v>
      </c>
      <c r="AA628" s="658">
        <f t="shared" si="110"/>
        <v>0</v>
      </c>
      <c r="AB628" s="145">
        <f t="shared" si="111"/>
        <v>0</v>
      </c>
      <c r="AC628" s="257">
        <f t="shared" si="112"/>
        <v>0</v>
      </c>
      <c r="AD628" s="142">
        <f t="shared" si="113"/>
        <v>0</v>
      </c>
      <c r="AE628" s="143">
        <f t="shared" si="114"/>
        <v>0</v>
      </c>
      <c r="AF628" s="144" t="str">
        <f t="shared" si="115"/>
        <v/>
      </c>
      <c r="AG628" s="144">
        <f t="shared" si="116"/>
        <v>0</v>
      </c>
      <c r="AH628" s="144" t="str">
        <f t="shared" si="117"/>
        <v/>
      </c>
      <c r="AI628" s="569">
        <f t="shared" si="118"/>
        <v>0</v>
      </c>
      <c r="AK628" s="679"/>
      <c r="AL628" s="84"/>
      <c r="AM628" s="659"/>
      <c r="AN628" s="681"/>
      <c r="AO628" s="84"/>
    </row>
    <row r="629" spans="1:41" hidden="1">
      <c r="A629" s="573"/>
      <c r="B629" s="13">
        <v>87</v>
      </c>
      <c r="C629" s="345" t="s">
        <v>2251</v>
      </c>
      <c r="D629" s="345" t="s">
        <v>2252</v>
      </c>
      <c r="E629" s="379" t="s">
        <v>97</v>
      </c>
      <c r="F629" s="402">
        <v>1</v>
      </c>
      <c r="G629" s="136"/>
      <c r="H629" s="412">
        <v>2619</v>
      </c>
      <c r="I629" s="146">
        <f t="shared" si="108"/>
        <v>1833.3</v>
      </c>
      <c r="J629" s="255">
        <f t="shared" si="109"/>
        <v>70.511538461538464</v>
      </c>
      <c r="K629" s="8" t="s">
        <v>3207</v>
      </c>
      <c r="L629" s="663"/>
      <c r="M629" s="656" t="s">
        <v>6557</v>
      </c>
      <c r="N629" s="8" t="s">
        <v>3208</v>
      </c>
      <c r="O629" s="426">
        <v>3.6115624999999998E-2</v>
      </c>
      <c r="P629" s="423">
        <v>1990</v>
      </c>
      <c r="Q629" s="402">
        <v>18200</v>
      </c>
      <c r="R629" s="656" t="s">
        <v>4150</v>
      </c>
      <c r="S629" s="656" t="s">
        <v>1015</v>
      </c>
      <c r="T629" s="448">
        <v>160</v>
      </c>
      <c r="U629" s="548" t="s">
        <v>4151</v>
      </c>
      <c r="V629" s="512" t="s">
        <v>4152</v>
      </c>
      <c r="W629" s="615" t="s">
        <v>6464</v>
      </c>
      <c r="X629" s="169"/>
      <c r="Y629" s="71" t="s">
        <v>1011</v>
      </c>
      <c r="Z629" s="656" t="s">
        <v>6595</v>
      </c>
      <c r="AA629" s="658">
        <f t="shared" si="110"/>
        <v>0</v>
      </c>
      <c r="AB629" s="145">
        <f t="shared" si="111"/>
        <v>0</v>
      </c>
      <c r="AC629" s="257">
        <f t="shared" si="112"/>
        <v>0</v>
      </c>
      <c r="AD629" s="142">
        <f t="shared" si="113"/>
        <v>0</v>
      </c>
      <c r="AE629" s="143">
        <f t="shared" si="114"/>
        <v>0</v>
      </c>
      <c r="AF629" s="144" t="str">
        <f t="shared" si="115"/>
        <v/>
      </c>
      <c r="AG629" s="144">
        <f t="shared" si="116"/>
        <v>0</v>
      </c>
      <c r="AH629" s="144" t="str">
        <f t="shared" si="117"/>
        <v/>
      </c>
      <c r="AI629" s="569">
        <f t="shared" si="118"/>
        <v>0</v>
      </c>
      <c r="AK629" s="679"/>
      <c r="AL629" s="191"/>
      <c r="AM629" s="659"/>
      <c r="AN629" s="681"/>
      <c r="AO629" s="84"/>
    </row>
    <row r="630" spans="1:41" hidden="1">
      <c r="A630" s="573"/>
      <c r="B630" s="13">
        <v>87</v>
      </c>
      <c r="C630" s="341" t="s">
        <v>2253</v>
      </c>
      <c r="D630" s="341" t="s">
        <v>2254</v>
      </c>
      <c r="E630" s="379" t="s">
        <v>97</v>
      </c>
      <c r="F630" s="402">
        <v>1</v>
      </c>
      <c r="G630" s="235"/>
      <c r="H630" s="412">
        <v>3880</v>
      </c>
      <c r="I630" s="146">
        <f t="shared" si="108"/>
        <v>2716</v>
      </c>
      <c r="J630" s="255">
        <f t="shared" si="109"/>
        <v>104.46153846153847</v>
      </c>
      <c r="K630" s="8" t="s">
        <v>3207</v>
      </c>
      <c r="L630" s="663"/>
      <c r="M630" s="656" t="s">
        <v>6557</v>
      </c>
      <c r="N630" s="8" t="s">
        <v>3208</v>
      </c>
      <c r="O630" s="426">
        <v>5.3178125E-2</v>
      </c>
      <c r="P630" s="423">
        <v>2985</v>
      </c>
      <c r="Q630" s="402">
        <v>24000</v>
      </c>
      <c r="R630" s="656" t="s">
        <v>4153</v>
      </c>
      <c r="S630" s="656" t="s">
        <v>1015</v>
      </c>
      <c r="T630" s="448">
        <v>260</v>
      </c>
      <c r="U630" s="548" t="s">
        <v>4154</v>
      </c>
      <c r="V630" s="512" t="s">
        <v>4155</v>
      </c>
      <c r="W630" s="615" t="s">
        <v>6488</v>
      </c>
      <c r="X630" s="169"/>
      <c r="Y630" s="71" t="s">
        <v>1011</v>
      </c>
      <c r="Z630" s="656" t="s">
        <v>6595</v>
      </c>
      <c r="AA630" s="658">
        <f t="shared" si="110"/>
        <v>0</v>
      </c>
      <c r="AB630" s="145">
        <f t="shared" si="111"/>
        <v>0</v>
      </c>
      <c r="AC630" s="257">
        <f t="shared" si="112"/>
        <v>0</v>
      </c>
      <c r="AD630" s="142">
        <f t="shared" si="113"/>
        <v>0</v>
      </c>
      <c r="AE630" s="143">
        <f t="shared" si="114"/>
        <v>0</v>
      </c>
      <c r="AF630" s="144" t="str">
        <f t="shared" si="115"/>
        <v/>
      </c>
      <c r="AG630" s="144">
        <f t="shared" si="116"/>
        <v>0</v>
      </c>
      <c r="AH630" s="144" t="str">
        <f t="shared" si="117"/>
        <v/>
      </c>
      <c r="AI630" s="569">
        <f t="shared" si="118"/>
        <v>0</v>
      </c>
      <c r="AK630" s="679"/>
      <c r="AL630" s="84"/>
      <c r="AM630" s="659"/>
      <c r="AN630" s="681"/>
      <c r="AO630" s="84"/>
    </row>
    <row r="631" spans="1:41" hidden="1">
      <c r="A631" s="573"/>
      <c r="B631" s="13">
        <v>87</v>
      </c>
      <c r="C631" s="341" t="s">
        <v>2255</v>
      </c>
      <c r="D631" s="341" t="s">
        <v>2256</v>
      </c>
      <c r="E631" s="379" t="s">
        <v>97</v>
      </c>
      <c r="F631" s="402">
        <v>1</v>
      </c>
      <c r="G631" s="136"/>
      <c r="H631" s="413">
        <v>5197</v>
      </c>
      <c r="I631" s="146">
        <f t="shared" si="108"/>
        <v>3637.8999999999996</v>
      </c>
      <c r="J631" s="255">
        <f t="shared" si="109"/>
        <v>139.91923076923075</v>
      </c>
      <c r="K631" s="8" t="s">
        <v>3207</v>
      </c>
      <c r="L631" s="663"/>
      <c r="M631" s="656" t="s">
        <v>6557</v>
      </c>
      <c r="N631" s="8" t="s">
        <v>3208</v>
      </c>
      <c r="O631" s="426">
        <v>7.0564374999999999E-2</v>
      </c>
      <c r="P631" s="402">
        <v>3980</v>
      </c>
      <c r="Q631" s="402">
        <v>36000</v>
      </c>
      <c r="R631" s="656" t="s">
        <v>4157</v>
      </c>
      <c r="S631" s="656" t="s">
        <v>1015</v>
      </c>
      <c r="T631" s="448">
        <v>340</v>
      </c>
      <c r="U631" s="548" t="s">
        <v>4158</v>
      </c>
      <c r="V631" s="510" t="s">
        <v>4159</v>
      </c>
      <c r="W631" s="615" t="s">
        <v>6489</v>
      </c>
      <c r="X631" s="169"/>
      <c r="Y631" s="71" t="s">
        <v>1011</v>
      </c>
      <c r="Z631" s="656" t="s">
        <v>6595</v>
      </c>
      <c r="AA631" s="658">
        <f t="shared" si="110"/>
        <v>0</v>
      </c>
      <c r="AB631" s="145">
        <f t="shared" si="111"/>
        <v>0</v>
      </c>
      <c r="AC631" s="257">
        <f t="shared" si="112"/>
        <v>0</v>
      </c>
      <c r="AD631" s="142">
        <f t="shared" si="113"/>
        <v>0</v>
      </c>
      <c r="AE631" s="143">
        <f t="shared" si="114"/>
        <v>0</v>
      </c>
      <c r="AF631" s="144" t="str">
        <f t="shared" si="115"/>
        <v/>
      </c>
      <c r="AG631" s="144">
        <f t="shared" si="116"/>
        <v>0</v>
      </c>
      <c r="AH631" s="144" t="str">
        <f t="shared" si="117"/>
        <v/>
      </c>
      <c r="AI631" s="569">
        <f t="shared" si="118"/>
        <v>0</v>
      </c>
      <c r="AK631" s="679"/>
      <c r="AL631" s="84"/>
      <c r="AM631" s="659"/>
      <c r="AN631" s="681"/>
      <c r="AO631" s="84"/>
    </row>
    <row r="632" spans="1:41" ht="15.75" hidden="1">
      <c r="A632" s="5" t="s">
        <v>6134</v>
      </c>
      <c r="B632" s="13"/>
      <c r="C632" s="348"/>
      <c r="D632" s="348"/>
      <c r="E632" s="380"/>
      <c r="F632" s="1"/>
      <c r="G632" s="8"/>
      <c r="H632" s="413"/>
      <c r="I632" s="410"/>
      <c r="J632" s="565"/>
      <c r="K632" s="346"/>
      <c r="L632" s="655"/>
      <c r="M632" s="656"/>
      <c r="N632" s="420"/>
      <c r="O632" s="427"/>
      <c r="P632" s="423"/>
      <c r="Q632" s="439"/>
      <c r="R632" s="656" t="s">
        <v>1015</v>
      </c>
      <c r="S632" s="656" t="s">
        <v>1015</v>
      </c>
      <c r="T632" s="471"/>
      <c r="U632" s="506"/>
      <c r="V632" s="530"/>
      <c r="W632" s="471"/>
      <c r="X632" s="137"/>
      <c r="Y632" s="71" t="s">
        <v>1015</v>
      </c>
      <c r="Z632" s="656"/>
      <c r="AA632" s="668"/>
      <c r="AB632" s="195"/>
      <c r="AC632" s="142"/>
      <c r="AD632" s="142"/>
      <c r="AE632" s="143"/>
      <c r="AF632" s="144"/>
      <c r="AG632" s="144"/>
      <c r="AH632" s="144"/>
      <c r="AI632" s="569"/>
      <c r="AK632" s="679"/>
      <c r="AL632" s="84"/>
      <c r="AM632" s="659"/>
      <c r="AN632" s="681"/>
      <c r="AO632" s="84"/>
    </row>
    <row r="633" spans="1:41" hidden="1">
      <c r="A633" s="573"/>
      <c r="B633" s="13"/>
      <c r="C633" s="358" t="s">
        <v>2257</v>
      </c>
      <c r="D633" s="341" t="s">
        <v>2258</v>
      </c>
      <c r="E633" s="379" t="s">
        <v>97</v>
      </c>
      <c r="F633" s="405">
        <v>1</v>
      </c>
      <c r="G633" s="8"/>
      <c r="H633" s="413">
        <v>3757</v>
      </c>
      <c r="I633" s="146">
        <f t="shared" si="108"/>
        <v>2629.8999999999996</v>
      </c>
      <c r="J633" s="255">
        <f t="shared" si="109"/>
        <v>101.14999999999999</v>
      </c>
      <c r="K633" s="8" t="s">
        <v>3526</v>
      </c>
      <c r="L633" s="677"/>
      <c r="M633" s="656" t="s">
        <v>1015</v>
      </c>
      <c r="N633" s="8" t="s">
        <v>3208</v>
      </c>
      <c r="O633" s="426">
        <v>4.8959999999999997E-2</v>
      </c>
      <c r="P633" s="423">
        <v>3900</v>
      </c>
      <c r="Q633" s="439">
        <v>23100</v>
      </c>
      <c r="R633" s="656" t="s">
        <v>4161</v>
      </c>
      <c r="S633" s="656" t="s">
        <v>1015</v>
      </c>
      <c r="T633" s="448">
        <v>240</v>
      </c>
      <c r="U633" s="548" t="s">
        <v>4162</v>
      </c>
      <c r="V633" s="512" t="s">
        <v>4163</v>
      </c>
      <c r="W633" s="615" t="s">
        <v>6464</v>
      </c>
      <c r="X633" s="169"/>
      <c r="Y633" s="71" t="s">
        <v>1011</v>
      </c>
      <c r="Z633" s="656" t="s">
        <v>6594</v>
      </c>
      <c r="AA633" s="658">
        <f t="shared" si="110"/>
        <v>0</v>
      </c>
      <c r="AB633" s="145">
        <f t="shared" si="111"/>
        <v>0</v>
      </c>
      <c r="AC633" s="257">
        <f t="shared" si="112"/>
        <v>0</v>
      </c>
      <c r="AD633" s="142">
        <f t="shared" si="113"/>
        <v>0</v>
      </c>
      <c r="AE633" s="143">
        <f t="shared" si="114"/>
        <v>0</v>
      </c>
      <c r="AF633" s="144" t="str">
        <f t="shared" si="115"/>
        <v/>
      </c>
      <c r="AG633" s="144">
        <f t="shared" si="116"/>
        <v>0</v>
      </c>
      <c r="AH633" s="144" t="str">
        <f t="shared" si="117"/>
        <v/>
      </c>
      <c r="AI633" s="569">
        <f t="shared" si="118"/>
        <v>0</v>
      </c>
      <c r="AK633" s="679"/>
      <c r="AL633" s="84"/>
      <c r="AM633" s="659"/>
      <c r="AN633" s="681"/>
      <c r="AO633" s="84"/>
    </row>
    <row r="634" spans="1:41" ht="15.75">
      <c r="A634" s="5" t="s">
        <v>6135</v>
      </c>
      <c r="B634" s="13"/>
      <c r="C634" s="348"/>
      <c r="D634" s="341"/>
      <c r="E634" s="379"/>
      <c r="F634" s="401"/>
      <c r="G634" s="8"/>
      <c r="H634" s="413"/>
      <c r="I634" s="410"/>
      <c r="J634" s="565"/>
      <c r="K634" s="346"/>
      <c r="L634" s="655"/>
      <c r="M634" s="656"/>
      <c r="N634" s="346"/>
      <c r="O634" s="346"/>
      <c r="P634" s="423"/>
      <c r="Q634" s="439"/>
      <c r="R634" s="656" t="s">
        <v>1015</v>
      </c>
      <c r="S634" s="656" t="s">
        <v>1015</v>
      </c>
      <c r="T634" s="425"/>
      <c r="U634" s="506"/>
      <c r="V634" s="530"/>
      <c r="W634" s="615"/>
      <c r="X634" s="137"/>
      <c r="Y634" s="71" t="s">
        <v>1015</v>
      </c>
      <c r="Z634" s="656" t="s">
        <v>6592</v>
      </c>
      <c r="AA634" s="668"/>
      <c r="AB634" s="195"/>
      <c r="AC634" s="142"/>
      <c r="AD634" s="142"/>
      <c r="AE634" s="143"/>
      <c r="AF634" s="144"/>
      <c r="AG634" s="144"/>
      <c r="AH634" s="144"/>
      <c r="AI634" s="569"/>
      <c r="AK634" s="664"/>
      <c r="AL634" s="191"/>
      <c r="AM634" s="659"/>
      <c r="AN634" s="662"/>
      <c r="AO634" s="84"/>
    </row>
    <row r="635" spans="1:41" ht="15.75" hidden="1">
      <c r="A635" s="5"/>
      <c r="B635" s="13">
        <v>88</v>
      </c>
      <c r="C635" s="355" t="s">
        <v>2259</v>
      </c>
      <c r="D635" s="387" t="s">
        <v>2260</v>
      </c>
      <c r="E635" s="379" t="s">
        <v>98</v>
      </c>
      <c r="F635" s="405">
        <v>10</v>
      </c>
      <c r="G635" s="8"/>
      <c r="H635" s="413">
        <v>341</v>
      </c>
      <c r="I635" s="146">
        <f t="shared" si="108"/>
        <v>238.7</v>
      </c>
      <c r="J635" s="255">
        <f t="shared" si="109"/>
        <v>9.180769230769231</v>
      </c>
      <c r="K635" s="8" t="s">
        <v>3145</v>
      </c>
      <c r="L635" s="655"/>
      <c r="M635" s="656" t="s">
        <v>6557</v>
      </c>
      <c r="N635" s="8" t="s">
        <v>3208</v>
      </c>
      <c r="O635" s="426">
        <v>4.6068749999999999E-2</v>
      </c>
      <c r="P635" s="423">
        <v>4000</v>
      </c>
      <c r="Q635" s="439">
        <v>23000</v>
      </c>
      <c r="R635" s="656" t="s">
        <v>4164</v>
      </c>
      <c r="S635" s="656" t="s">
        <v>1015</v>
      </c>
      <c r="T635" s="448">
        <v>23</v>
      </c>
      <c r="U635" s="548" t="s">
        <v>5436</v>
      </c>
      <c r="V635" s="512" t="s">
        <v>4165</v>
      </c>
      <c r="W635" s="615" t="s">
        <v>6297</v>
      </c>
      <c r="X635" s="169"/>
      <c r="Y635" s="71" t="s">
        <v>1011</v>
      </c>
      <c r="Z635" s="656" t="s">
        <v>6595</v>
      </c>
      <c r="AA635" s="658">
        <f t="shared" si="110"/>
        <v>0</v>
      </c>
      <c r="AB635" s="145">
        <f t="shared" si="111"/>
        <v>0</v>
      </c>
      <c r="AC635" s="257">
        <f t="shared" si="112"/>
        <v>0</v>
      </c>
      <c r="AD635" s="142">
        <f t="shared" si="113"/>
        <v>0</v>
      </c>
      <c r="AE635" s="143">
        <f t="shared" si="114"/>
        <v>0</v>
      </c>
      <c r="AF635" s="144" t="str">
        <f t="shared" si="115"/>
        <v/>
      </c>
      <c r="AG635" s="144">
        <f t="shared" si="116"/>
        <v>0</v>
      </c>
      <c r="AH635" s="144" t="str">
        <f t="shared" si="117"/>
        <v/>
      </c>
      <c r="AI635" s="569">
        <f t="shared" si="118"/>
        <v>0</v>
      </c>
      <c r="AK635" s="665"/>
      <c r="AL635" s="191"/>
      <c r="AM635" s="686"/>
      <c r="AN635" s="687"/>
      <c r="AO635" s="84"/>
    </row>
    <row r="636" spans="1:41">
      <c r="A636" s="573"/>
      <c r="B636" s="13">
        <v>88</v>
      </c>
      <c r="C636" s="353" t="s">
        <v>2261</v>
      </c>
      <c r="D636" s="341" t="s">
        <v>2262</v>
      </c>
      <c r="E636" s="379" t="s">
        <v>98</v>
      </c>
      <c r="F636" s="405">
        <v>10</v>
      </c>
      <c r="G636" s="232"/>
      <c r="H636" s="413">
        <v>290</v>
      </c>
      <c r="I636" s="146">
        <f t="shared" si="108"/>
        <v>203</v>
      </c>
      <c r="J636" s="255">
        <f t="shared" si="109"/>
        <v>7.8076923076923075</v>
      </c>
      <c r="K636" s="8" t="s">
        <v>3145</v>
      </c>
      <c r="L636" s="677"/>
      <c r="M636" s="656" t="s">
        <v>6556</v>
      </c>
      <c r="N636" s="8" t="s">
        <v>3208</v>
      </c>
      <c r="O636" s="426">
        <v>4.6068749999999999E-2</v>
      </c>
      <c r="P636" s="423">
        <v>3040</v>
      </c>
      <c r="Q636" s="439">
        <v>21300</v>
      </c>
      <c r="R636" s="656" t="s">
        <v>4166</v>
      </c>
      <c r="S636" s="656" t="s">
        <v>1015</v>
      </c>
      <c r="T636" s="448">
        <v>30</v>
      </c>
      <c r="U636" s="549" t="s">
        <v>5437</v>
      </c>
      <c r="V636" s="524" t="s">
        <v>4167</v>
      </c>
      <c r="W636" s="615" t="s">
        <v>6297</v>
      </c>
      <c r="X636" s="169"/>
      <c r="Y636" s="71" t="s">
        <v>6572</v>
      </c>
      <c r="Z636" s="656" t="s">
        <v>6578</v>
      </c>
      <c r="AA636" s="658">
        <f t="shared" si="110"/>
        <v>0</v>
      </c>
      <c r="AB636" s="145">
        <f t="shared" si="111"/>
        <v>0</v>
      </c>
      <c r="AC636" s="257">
        <f t="shared" si="112"/>
        <v>0</v>
      </c>
      <c r="AD636" s="142">
        <f t="shared" si="113"/>
        <v>0</v>
      </c>
      <c r="AE636" s="143">
        <f t="shared" si="114"/>
        <v>0</v>
      </c>
      <c r="AF636" s="144" t="str">
        <f t="shared" si="115"/>
        <v/>
      </c>
      <c r="AG636" s="144">
        <f t="shared" si="116"/>
        <v>0</v>
      </c>
      <c r="AH636" s="144" t="str">
        <f t="shared" si="117"/>
        <v/>
      </c>
      <c r="AI636" s="569">
        <f t="shared" si="118"/>
        <v>0</v>
      </c>
      <c r="AK636" s="679"/>
      <c r="AL636" s="672"/>
      <c r="AM636" s="659"/>
      <c r="AN636" s="681"/>
      <c r="AO636" s="84"/>
    </row>
    <row r="637" spans="1:41">
      <c r="A637" s="573"/>
      <c r="B637" s="13">
        <v>88</v>
      </c>
      <c r="C637" s="353" t="s">
        <v>2263</v>
      </c>
      <c r="D637" s="341" t="s">
        <v>2264</v>
      </c>
      <c r="E637" s="379" t="s">
        <v>98</v>
      </c>
      <c r="F637" s="405">
        <v>10</v>
      </c>
      <c r="G637" s="136"/>
      <c r="H637" s="413">
        <v>290</v>
      </c>
      <c r="I637" s="146">
        <f t="shared" si="108"/>
        <v>203</v>
      </c>
      <c r="J637" s="255">
        <f t="shared" si="109"/>
        <v>7.8076923076923075</v>
      </c>
      <c r="K637" s="8" t="s">
        <v>3145</v>
      </c>
      <c r="L637" s="677"/>
      <c r="M637" s="656" t="s">
        <v>6556</v>
      </c>
      <c r="N637" s="8" t="s">
        <v>3208</v>
      </c>
      <c r="O637" s="426">
        <v>4.6068749999999999E-2</v>
      </c>
      <c r="P637" s="423">
        <v>3040</v>
      </c>
      <c r="Q637" s="439">
        <v>20350</v>
      </c>
      <c r="R637" s="656" t="s">
        <v>4166</v>
      </c>
      <c r="S637" s="656" t="s">
        <v>1015</v>
      </c>
      <c r="T637" s="448">
        <v>30</v>
      </c>
      <c r="U637" s="549" t="s">
        <v>5438</v>
      </c>
      <c r="V637" s="542" t="s">
        <v>4168</v>
      </c>
      <c r="W637" s="615" t="s">
        <v>6297</v>
      </c>
      <c r="X637" s="169"/>
      <c r="Y637" s="71" t="s">
        <v>254</v>
      </c>
      <c r="Z637" s="656" t="s">
        <v>6578</v>
      </c>
      <c r="AA637" s="658">
        <f t="shared" si="110"/>
        <v>0</v>
      </c>
      <c r="AB637" s="145">
        <f t="shared" si="111"/>
        <v>0</v>
      </c>
      <c r="AC637" s="257">
        <f t="shared" si="112"/>
        <v>0</v>
      </c>
      <c r="AD637" s="142">
        <f t="shared" si="113"/>
        <v>0</v>
      </c>
      <c r="AE637" s="143">
        <f t="shared" si="114"/>
        <v>0</v>
      </c>
      <c r="AF637" s="144" t="str">
        <f t="shared" si="115"/>
        <v/>
      </c>
      <c r="AG637" s="144">
        <f t="shared" si="116"/>
        <v>0</v>
      </c>
      <c r="AH637" s="144" t="str">
        <f t="shared" si="117"/>
        <v/>
      </c>
      <c r="AI637" s="569">
        <f t="shared" si="118"/>
        <v>0</v>
      </c>
      <c r="AK637" s="671"/>
      <c r="AL637" s="666"/>
      <c r="AM637" s="659"/>
      <c r="AN637" s="681"/>
      <c r="AO637" s="84"/>
    </row>
    <row r="638" spans="1:41">
      <c r="A638" s="573"/>
      <c r="B638" s="13">
        <v>88</v>
      </c>
      <c r="C638" s="343" t="s">
        <v>2265</v>
      </c>
      <c r="D638" s="374" t="s">
        <v>448</v>
      </c>
      <c r="E638" s="379" t="s">
        <v>98</v>
      </c>
      <c r="F638" s="405">
        <v>10</v>
      </c>
      <c r="G638" s="235"/>
      <c r="H638" s="413">
        <v>290</v>
      </c>
      <c r="I638" s="146">
        <f t="shared" si="108"/>
        <v>203</v>
      </c>
      <c r="J638" s="255">
        <f t="shared" si="109"/>
        <v>7.8076923076923075</v>
      </c>
      <c r="K638" s="8" t="s">
        <v>3145</v>
      </c>
      <c r="L638" s="677"/>
      <c r="M638" s="656" t="s">
        <v>6556</v>
      </c>
      <c r="N638" s="8" t="s">
        <v>3208</v>
      </c>
      <c r="O638" s="426">
        <v>4.6068749999999999E-2</v>
      </c>
      <c r="P638" s="423">
        <v>3040</v>
      </c>
      <c r="Q638" s="439">
        <v>21980</v>
      </c>
      <c r="R638" s="656" t="s">
        <v>4166</v>
      </c>
      <c r="S638" s="656" t="s">
        <v>1015</v>
      </c>
      <c r="T638" s="448">
        <v>30</v>
      </c>
      <c r="U638" s="548" t="s">
        <v>4169</v>
      </c>
      <c r="V638" s="523" t="s">
        <v>4170</v>
      </c>
      <c r="W638" s="615" t="s">
        <v>6297</v>
      </c>
      <c r="X638" s="169"/>
      <c r="Y638" s="71" t="s">
        <v>1011</v>
      </c>
      <c r="Z638" s="656" t="s">
        <v>6578</v>
      </c>
      <c r="AA638" s="658">
        <f t="shared" si="110"/>
        <v>0</v>
      </c>
      <c r="AB638" s="145">
        <f t="shared" si="111"/>
        <v>0</v>
      </c>
      <c r="AC638" s="257">
        <f t="shared" si="112"/>
        <v>0</v>
      </c>
      <c r="AD638" s="142">
        <f t="shared" si="113"/>
        <v>0</v>
      </c>
      <c r="AE638" s="143">
        <f t="shared" si="114"/>
        <v>0</v>
      </c>
      <c r="AF638" s="144" t="str">
        <f t="shared" si="115"/>
        <v/>
      </c>
      <c r="AG638" s="144">
        <f t="shared" si="116"/>
        <v>0</v>
      </c>
      <c r="AH638" s="144" t="str">
        <f t="shared" si="117"/>
        <v/>
      </c>
      <c r="AI638" s="569">
        <f t="shared" si="118"/>
        <v>0</v>
      </c>
      <c r="AK638" s="671"/>
      <c r="AL638" s="84"/>
      <c r="AM638" s="659"/>
      <c r="AN638" s="681"/>
      <c r="AO638" s="84"/>
    </row>
    <row r="639" spans="1:41">
      <c r="A639" s="573"/>
      <c r="B639" s="13">
        <v>88</v>
      </c>
      <c r="C639" s="341" t="s">
        <v>2266</v>
      </c>
      <c r="D639" s="341" t="s">
        <v>449</v>
      </c>
      <c r="E639" s="379" t="s">
        <v>98</v>
      </c>
      <c r="F639" s="405">
        <v>10</v>
      </c>
      <c r="G639" s="8"/>
      <c r="H639" s="413">
        <v>290</v>
      </c>
      <c r="I639" s="146">
        <f t="shared" si="108"/>
        <v>203</v>
      </c>
      <c r="J639" s="255">
        <f t="shared" si="109"/>
        <v>7.8076923076923075</v>
      </c>
      <c r="K639" s="8" t="s">
        <v>3145</v>
      </c>
      <c r="L639" s="677"/>
      <c r="M639" s="656" t="s">
        <v>6556</v>
      </c>
      <c r="N639" s="8" t="s">
        <v>3208</v>
      </c>
      <c r="O639" s="426">
        <v>4.6068749999999999E-2</v>
      </c>
      <c r="P639" s="423">
        <v>3040</v>
      </c>
      <c r="Q639" s="439">
        <v>20700</v>
      </c>
      <c r="R639" s="656" t="s">
        <v>4166</v>
      </c>
      <c r="S639" s="656" t="s">
        <v>1015</v>
      </c>
      <c r="T639" s="448">
        <v>30</v>
      </c>
      <c r="U639" s="549" t="s">
        <v>5439</v>
      </c>
      <c r="V639" s="524" t="s">
        <v>653</v>
      </c>
      <c r="W639" s="610" t="s">
        <v>6490</v>
      </c>
      <c r="X639" s="169"/>
      <c r="Y639" s="71" t="s">
        <v>6572</v>
      </c>
      <c r="Z639" s="656" t="s">
        <v>6578</v>
      </c>
      <c r="AA639" s="658">
        <f t="shared" si="110"/>
        <v>0</v>
      </c>
      <c r="AB639" s="145">
        <f t="shared" si="111"/>
        <v>0</v>
      </c>
      <c r="AC639" s="257">
        <f t="shared" si="112"/>
        <v>0</v>
      </c>
      <c r="AD639" s="142">
        <f t="shared" si="113"/>
        <v>0</v>
      </c>
      <c r="AE639" s="143">
        <f t="shared" si="114"/>
        <v>0</v>
      </c>
      <c r="AF639" s="144" t="str">
        <f t="shared" si="115"/>
        <v/>
      </c>
      <c r="AG639" s="144">
        <f t="shared" si="116"/>
        <v>0</v>
      </c>
      <c r="AH639" s="144" t="str">
        <f t="shared" si="117"/>
        <v/>
      </c>
      <c r="AI639" s="569">
        <f t="shared" si="118"/>
        <v>0</v>
      </c>
      <c r="AK639" s="671"/>
      <c r="AL639" s="84"/>
      <c r="AM639" s="659"/>
      <c r="AN639" s="681"/>
      <c r="AO639" s="84"/>
    </row>
    <row r="640" spans="1:41" ht="15.75">
      <c r="A640" s="5" t="s">
        <v>6136</v>
      </c>
      <c r="B640" s="13"/>
      <c r="C640" s="348"/>
      <c r="D640" s="341"/>
      <c r="E640" s="379"/>
      <c r="F640" s="401"/>
      <c r="G640" s="8"/>
      <c r="H640" s="413"/>
      <c r="I640" s="410"/>
      <c r="J640" s="565"/>
      <c r="K640" s="346"/>
      <c r="L640" s="655"/>
      <c r="M640" s="656"/>
      <c r="N640" s="346"/>
      <c r="O640" s="346"/>
      <c r="P640" s="423"/>
      <c r="Q640" s="438"/>
      <c r="R640" s="656" t="s">
        <v>1015</v>
      </c>
      <c r="S640" s="656" t="s">
        <v>1015</v>
      </c>
      <c r="T640" s="425"/>
      <c r="U640" s="506"/>
      <c r="V640" s="530"/>
      <c r="W640" s="425"/>
      <c r="X640" s="137"/>
      <c r="Y640" s="71" t="s">
        <v>1015</v>
      </c>
      <c r="Z640" s="656" t="s">
        <v>6592</v>
      </c>
      <c r="AA640" s="668"/>
      <c r="AB640" s="195"/>
      <c r="AC640" s="142"/>
      <c r="AD640" s="142"/>
      <c r="AE640" s="143"/>
      <c r="AF640" s="144"/>
      <c r="AG640" s="144"/>
      <c r="AH640" s="144"/>
      <c r="AI640" s="569"/>
      <c r="AK640" s="671"/>
      <c r="AL640" s="84"/>
      <c r="AM640" s="659"/>
      <c r="AN640" s="681"/>
      <c r="AO640" s="84"/>
    </row>
    <row r="641" spans="1:41" ht="15.75" hidden="1">
      <c r="A641" s="5"/>
      <c r="B641" s="13"/>
      <c r="C641" s="355" t="s">
        <v>2267</v>
      </c>
      <c r="D641" s="387" t="s">
        <v>2260</v>
      </c>
      <c r="E641" s="379" t="s">
        <v>98</v>
      </c>
      <c r="F641" s="405">
        <v>10</v>
      </c>
      <c r="G641" s="8"/>
      <c r="H641" s="413">
        <v>436</v>
      </c>
      <c r="I641" s="146">
        <f t="shared" si="108"/>
        <v>305.2</v>
      </c>
      <c r="J641" s="255">
        <f t="shared" si="109"/>
        <v>11.738461538461538</v>
      </c>
      <c r="K641" s="8" t="s">
        <v>3145</v>
      </c>
      <c r="L641" s="655"/>
      <c r="M641" s="656" t="s">
        <v>6557</v>
      </c>
      <c r="N641" s="8" t="s">
        <v>10</v>
      </c>
      <c r="O641" s="426">
        <v>5.5459249999999995E-2</v>
      </c>
      <c r="P641" s="423">
        <v>4000</v>
      </c>
      <c r="Q641" s="439">
        <v>24000</v>
      </c>
      <c r="R641" s="656" t="s">
        <v>4164</v>
      </c>
      <c r="S641" s="656" t="s">
        <v>1015</v>
      </c>
      <c r="T641" s="448">
        <v>23</v>
      </c>
      <c r="U641" s="548" t="s">
        <v>5440</v>
      </c>
      <c r="V641" s="512" t="s">
        <v>4165</v>
      </c>
      <c r="W641" s="615" t="s">
        <v>6297</v>
      </c>
      <c r="X641" s="169"/>
      <c r="Y641" s="71" t="s">
        <v>254</v>
      </c>
      <c r="Z641" s="656" t="s">
        <v>6595</v>
      </c>
      <c r="AA641" s="658">
        <f t="shared" si="110"/>
        <v>0</v>
      </c>
      <c r="AB641" s="145">
        <f t="shared" si="111"/>
        <v>0</v>
      </c>
      <c r="AC641" s="257">
        <f t="shared" si="112"/>
        <v>0</v>
      </c>
      <c r="AD641" s="142">
        <f t="shared" si="113"/>
        <v>0</v>
      </c>
      <c r="AE641" s="143">
        <f t="shared" si="114"/>
        <v>0</v>
      </c>
      <c r="AF641" s="144" t="str">
        <f t="shared" si="115"/>
        <v/>
      </c>
      <c r="AG641" s="144" t="str">
        <f t="shared" si="116"/>
        <v/>
      </c>
      <c r="AH641" s="144">
        <f t="shared" si="117"/>
        <v>0</v>
      </c>
      <c r="AI641" s="569">
        <f t="shared" si="118"/>
        <v>0</v>
      </c>
      <c r="AK641" s="671"/>
      <c r="AL641" s="84"/>
      <c r="AM641" s="681"/>
      <c r="AN641" s="681"/>
      <c r="AO641" s="84"/>
    </row>
    <row r="642" spans="1:41">
      <c r="A642" s="573"/>
      <c r="B642" s="13">
        <v>217</v>
      </c>
      <c r="C642" s="353" t="s">
        <v>2268</v>
      </c>
      <c r="D642" s="341" t="s">
        <v>2262</v>
      </c>
      <c r="E642" s="379" t="s">
        <v>98</v>
      </c>
      <c r="F642" s="405">
        <v>10</v>
      </c>
      <c r="G642" s="8"/>
      <c r="H642" s="413">
        <v>290</v>
      </c>
      <c r="I642" s="146">
        <f t="shared" si="108"/>
        <v>203</v>
      </c>
      <c r="J642" s="255">
        <f t="shared" si="109"/>
        <v>7.8076923076923075</v>
      </c>
      <c r="K642" s="8" t="s">
        <v>3145</v>
      </c>
      <c r="L642" s="670" t="s">
        <v>4171</v>
      </c>
      <c r="M642" s="656" t="s">
        <v>6556</v>
      </c>
      <c r="N642" s="8" t="s">
        <v>10</v>
      </c>
      <c r="O642" s="426">
        <v>4.6068749999999999E-2</v>
      </c>
      <c r="P642" s="423">
        <v>3040</v>
      </c>
      <c r="Q642" s="439">
        <v>21300</v>
      </c>
      <c r="R642" s="656" t="s">
        <v>4172</v>
      </c>
      <c r="S642" s="656" t="s">
        <v>1015</v>
      </c>
      <c r="T642" s="448">
        <v>30</v>
      </c>
      <c r="U642" s="548" t="s">
        <v>4173</v>
      </c>
      <c r="V642" s="507" t="s">
        <v>4174</v>
      </c>
      <c r="W642" s="615" t="s">
        <v>6297</v>
      </c>
      <c r="X642" s="169"/>
      <c r="Y642" s="71" t="s">
        <v>254</v>
      </c>
      <c r="Z642" s="656" t="s">
        <v>6578</v>
      </c>
      <c r="AA642" s="658">
        <f t="shared" si="110"/>
        <v>0</v>
      </c>
      <c r="AB642" s="145">
        <f t="shared" si="111"/>
        <v>0</v>
      </c>
      <c r="AC642" s="257">
        <f t="shared" si="112"/>
        <v>0</v>
      </c>
      <c r="AD642" s="142">
        <f t="shared" si="113"/>
        <v>0</v>
      </c>
      <c r="AE642" s="143">
        <f t="shared" si="114"/>
        <v>0</v>
      </c>
      <c r="AF642" s="144" t="str">
        <f t="shared" si="115"/>
        <v/>
      </c>
      <c r="AG642" s="144" t="str">
        <f t="shared" si="116"/>
        <v/>
      </c>
      <c r="AH642" s="144">
        <f t="shared" si="117"/>
        <v>0</v>
      </c>
      <c r="AI642" s="569">
        <f t="shared" si="118"/>
        <v>0</v>
      </c>
      <c r="AK642" s="671"/>
      <c r="AL642" s="84"/>
      <c r="AM642" s="659"/>
      <c r="AN642" s="681"/>
      <c r="AO642" s="84"/>
    </row>
    <row r="643" spans="1:41">
      <c r="A643" s="573"/>
      <c r="B643" s="13">
        <v>217</v>
      </c>
      <c r="C643" s="353" t="s">
        <v>2269</v>
      </c>
      <c r="D643" s="341" t="s">
        <v>2264</v>
      </c>
      <c r="E643" s="379" t="s">
        <v>98</v>
      </c>
      <c r="F643" s="405">
        <v>10</v>
      </c>
      <c r="G643" s="233"/>
      <c r="H643" s="413">
        <v>290</v>
      </c>
      <c r="I643" s="146">
        <f t="shared" si="108"/>
        <v>203</v>
      </c>
      <c r="J643" s="255">
        <f t="shared" si="109"/>
        <v>7.8076923076923075</v>
      </c>
      <c r="K643" s="8" t="s">
        <v>3145</v>
      </c>
      <c r="L643" s="670" t="s">
        <v>4171</v>
      </c>
      <c r="M643" s="656" t="s">
        <v>6556</v>
      </c>
      <c r="N643" s="8" t="s">
        <v>10</v>
      </c>
      <c r="O643" s="426">
        <v>4.6068749999999999E-2</v>
      </c>
      <c r="P643" s="423">
        <v>3040</v>
      </c>
      <c r="Q643" s="439">
        <v>20350</v>
      </c>
      <c r="R643" s="656" t="s">
        <v>4172</v>
      </c>
      <c r="S643" s="656" t="s">
        <v>1015</v>
      </c>
      <c r="T643" s="448">
        <v>30</v>
      </c>
      <c r="U643" s="548" t="s">
        <v>4175</v>
      </c>
      <c r="V643" s="512" t="s">
        <v>4176</v>
      </c>
      <c r="W643" s="615" t="s">
        <v>6297</v>
      </c>
      <c r="X643" s="169"/>
      <c r="Y643" s="71" t="s">
        <v>6572</v>
      </c>
      <c r="Z643" s="656" t="s">
        <v>6578</v>
      </c>
      <c r="AA643" s="658">
        <f t="shared" si="110"/>
        <v>0</v>
      </c>
      <c r="AB643" s="145">
        <f t="shared" si="111"/>
        <v>0</v>
      </c>
      <c r="AC643" s="257">
        <f t="shared" si="112"/>
        <v>0</v>
      </c>
      <c r="AD643" s="142">
        <f t="shared" si="113"/>
        <v>0</v>
      </c>
      <c r="AE643" s="143">
        <f t="shared" si="114"/>
        <v>0</v>
      </c>
      <c r="AF643" s="144" t="str">
        <f t="shared" si="115"/>
        <v/>
      </c>
      <c r="AG643" s="144" t="str">
        <f t="shared" si="116"/>
        <v/>
      </c>
      <c r="AH643" s="144">
        <f t="shared" si="117"/>
        <v>0</v>
      </c>
      <c r="AI643" s="569">
        <f t="shared" si="118"/>
        <v>0</v>
      </c>
      <c r="AK643" s="665"/>
      <c r="AL643" s="191"/>
      <c r="AM643" s="686"/>
      <c r="AN643" s="687"/>
      <c r="AO643" s="84"/>
    </row>
    <row r="644" spans="1:41">
      <c r="A644" s="573"/>
      <c r="B644" s="13">
        <v>217</v>
      </c>
      <c r="C644" s="343" t="s">
        <v>2270</v>
      </c>
      <c r="D644" s="374" t="s">
        <v>448</v>
      </c>
      <c r="E644" s="379" t="s">
        <v>98</v>
      </c>
      <c r="F644" s="405">
        <v>10</v>
      </c>
      <c r="G644" s="261"/>
      <c r="H644" s="413">
        <v>290</v>
      </c>
      <c r="I644" s="146">
        <f t="shared" si="108"/>
        <v>203</v>
      </c>
      <c r="J644" s="255">
        <f t="shared" si="109"/>
        <v>7.8076923076923075</v>
      </c>
      <c r="K644" s="8" t="s">
        <v>3145</v>
      </c>
      <c r="L644" s="670"/>
      <c r="M644" s="656" t="s">
        <v>6556</v>
      </c>
      <c r="N644" s="8" t="s">
        <v>10</v>
      </c>
      <c r="O644" s="426">
        <v>4.6068749999999999E-2</v>
      </c>
      <c r="P644" s="423">
        <v>3040</v>
      </c>
      <c r="Q644" s="439">
        <v>21980</v>
      </c>
      <c r="R644" s="656" t="s">
        <v>4172</v>
      </c>
      <c r="S644" s="656" t="s">
        <v>1015</v>
      </c>
      <c r="T644" s="448">
        <v>30</v>
      </c>
      <c r="U644" s="548" t="s">
        <v>4177</v>
      </c>
      <c r="V644" s="514" t="s">
        <v>4178</v>
      </c>
      <c r="W644" s="615" t="s">
        <v>6297</v>
      </c>
      <c r="X644" s="169"/>
      <c r="Y644" s="71" t="s">
        <v>6572</v>
      </c>
      <c r="Z644" s="656" t="s">
        <v>6578</v>
      </c>
      <c r="AA644" s="658">
        <f t="shared" si="110"/>
        <v>0</v>
      </c>
      <c r="AB644" s="145">
        <f t="shared" si="111"/>
        <v>0</v>
      </c>
      <c r="AC644" s="257">
        <f t="shared" si="112"/>
        <v>0</v>
      </c>
      <c r="AD644" s="142">
        <f t="shared" si="113"/>
        <v>0</v>
      </c>
      <c r="AE644" s="143">
        <f t="shared" si="114"/>
        <v>0</v>
      </c>
      <c r="AF644" s="144" t="str">
        <f t="shared" si="115"/>
        <v/>
      </c>
      <c r="AG644" s="144" t="str">
        <f t="shared" si="116"/>
        <v/>
      </c>
      <c r="AH644" s="144">
        <f t="shared" si="117"/>
        <v>0</v>
      </c>
      <c r="AI644" s="569">
        <f t="shared" si="118"/>
        <v>0</v>
      </c>
      <c r="AK644" s="679"/>
      <c r="AL644" s="84"/>
      <c r="AM644" s="659"/>
      <c r="AN644" s="686"/>
      <c r="AO644" s="84"/>
    </row>
    <row r="645" spans="1:41" hidden="1">
      <c r="A645" s="573"/>
      <c r="B645" s="13">
        <v>217</v>
      </c>
      <c r="C645" s="341" t="s">
        <v>2271</v>
      </c>
      <c r="D645" s="341" t="s">
        <v>449</v>
      </c>
      <c r="E645" s="379" t="s">
        <v>98</v>
      </c>
      <c r="F645" s="405">
        <v>10</v>
      </c>
      <c r="G645" s="235"/>
      <c r="H645" s="413">
        <v>290</v>
      </c>
      <c r="I645" s="146">
        <f t="shared" si="108"/>
        <v>203</v>
      </c>
      <c r="J645" s="255">
        <f t="shared" si="109"/>
        <v>7.8076923076923075</v>
      </c>
      <c r="K645" s="8" t="s">
        <v>3145</v>
      </c>
      <c r="L645" s="670" t="s">
        <v>4171</v>
      </c>
      <c r="M645" s="656" t="s">
        <v>6556</v>
      </c>
      <c r="N645" s="8" t="s">
        <v>10</v>
      </c>
      <c r="O645" s="426">
        <v>4.6068749999999999E-2</v>
      </c>
      <c r="P645" s="423">
        <v>3040</v>
      </c>
      <c r="Q645" s="439">
        <v>20700</v>
      </c>
      <c r="R645" s="656" t="s">
        <v>4172</v>
      </c>
      <c r="S645" s="656" t="s">
        <v>1015</v>
      </c>
      <c r="T645" s="448">
        <v>30</v>
      </c>
      <c r="U645" s="548" t="s">
        <v>4179</v>
      </c>
      <c r="V645" s="523" t="s">
        <v>4180</v>
      </c>
      <c r="W645" s="610" t="s">
        <v>6490</v>
      </c>
      <c r="X645" s="169"/>
      <c r="Y645" s="71" t="s">
        <v>1012</v>
      </c>
      <c r="Z645" s="656" t="s">
        <v>6600</v>
      </c>
      <c r="AA645" s="658">
        <f t="shared" si="110"/>
        <v>0</v>
      </c>
      <c r="AB645" s="145">
        <f t="shared" si="111"/>
        <v>0</v>
      </c>
      <c r="AC645" s="257">
        <f t="shared" si="112"/>
        <v>0</v>
      </c>
      <c r="AD645" s="142">
        <f t="shared" si="113"/>
        <v>0</v>
      </c>
      <c r="AE645" s="143">
        <f t="shared" si="114"/>
        <v>0</v>
      </c>
      <c r="AF645" s="144" t="str">
        <f t="shared" si="115"/>
        <v/>
      </c>
      <c r="AG645" s="144" t="str">
        <f t="shared" si="116"/>
        <v/>
      </c>
      <c r="AH645" s="144">
        <f t="shared" si="117"/>
        <v>0</v>
      </c>
      <c r="AI645" s="569">
        <f t="shared" si="118"/>
        <v>0</v>
      </c>
      <c r="AK645" s="679"/>
      <c r="AL645" s="84"/>
      <c r="AM645" s="659"/>
      <c r="AN645" s="686"/>
      <c r="AO645" s="84"/>
    </row>
    <row r="646" spans="1:41" ht="15.75">
      <c r="A646" s="5" t="s">
        <v>6135</v>
      </c>
      <c r="B646" s="13"/>
      <c r="C646" s="348"/>
      <c r="D646" s="341"/>
      <c r="E646" s="379"/>
      <c r="F646" s="401"/>
      <c r="G646" s="8"/>
      <c r="H646" s="413"/>
      <c r="I646" s="410"/>
      <c r="J646" s="565"/>
      <c r="K646" s="346"/>
      <c r="L646" s="655"/>
      <c r="M646" s="656"/>
      <c r="N646" s="346"/>
      <c r="O646" s="346"/>
      <c r="P646" s="423"/>
      <c r="Q646" s="439"/>
      <c r="R646" s="656" t="s">
        <v>1015</v>
      </c>
      <c r="S646" s="656" t="s">
        <v>1015</v>
      </c>
      <c r="T646" s="425"/>
      <c r="U646" s="506"/>
      <c r="V646" s="530"/>
      <c r="W646" s="425"/>
      <c r="X646" s="137"/>
      <c r="Y646" s="71" t="s">
        <v>1015</v>
      </c>
      <c r="Z646" s="656" t="s">
        <v>6592</v>
      </c>
      <c r="AA646" s="668"/>
      <c r="AB646" s="195"/>
      <c r="AC646" s="142"/>
      <c r="AD646" s="142"/>
      <c r="AE646" s="143"/>
      <c r="AF646" s="144"/>
      <c r="AG646" s="144"/>
      <c r="AH646" s="144"/>
      <c r="AI646" s="569"/>
      <c r="AK646" s="679"/>
      <c r="AL646" s="84"/>
      <c r="AM646" s="659"/>
      <c r="AN646" s="686"/>
      <c r="AO646" s="84"/>
    </row>
    <row r="647" spans="1:41">
      <c r="A647" s="573"/>
      <c r="B647" s="13">
        <v>88</v>
      </c>
      <c r="C647" s="343" t="s">
        <v>2272</v>
      </c>
      <c r="D647" s="374" t="s">
        <v>450</v>
      </c>
      <c r="E647" s="379" t="s">
        <v>98</v>
      </c>
      <c r="F647" s="405">
        <v>10</v>
      </c>
      <c r="G647" s="8"/>
      <c r="H647" s="413">
        <v>290</v>
      </c>
      <c r="I647" s="146">
        <f t="shared" si="108"/>
        <v>203</v>
      </c>
      <c r="J647" s="255">
        <f t="shared" si="109"/>
        <v>7.8076923076923075</v>
      </c>
      <c r="K647" s="8" t="s">
        <v>3145</v>
      </c>
      <c r="L647" s="677"/>
      <c r="M647" s="656" t="s">
        <v>6556</v>
      </c>
      <c r="N647" s="8" t="s">
        <v>3208</v>
      </c>
      <c r="O647" s="426">
        <v>4.6068749999999999E-2</v>
      </c>
      <c r="P647" s="423">
        <v>3040</v>
      </c>
      <c r="Q647" s="439">
        <v>20610</v>
      </c>
      <c r="R647" s="656" t="s">
        <v>4172</v>
      </c>
      <c r="S647" s="656" t="s">
        <v>1015</v>
      </c>
      <c r="T647" s="448">
        <v>25</v>
      </c>
      <c r="U647" s="548" t="s">
        <v>4181</v>
      </c>
      <c r="V647" s="523" t="s">
        <v>4182</v>
      </c>
      <c r="W647" s="609" t="s">
        <v>6491</v>
      </c>
      <c r="X647" s="169"/>
      <c r="Y647" s="71" t="s">
        <v>1011</v>
      </c>
      <c r="Z647" s="656" t="s">
        <v>6578</v>
      </c>
      <c r="AA647" s="658">
        <f t="shared" si="110"/>
        <v>0</v>
      </c>
      <c r="AB647" s="145">
        <f t="shared" si="111"/>
        <v>0</v>
      </c>
      <c r="AC647" s="257">
        <f t="shared" si="112"/>
        <v>0</v>
      </c>
      <c r="AD647" s="142">
        <f t="shared" si="113"/>
        <v>0</v>
      </c>
      <c r="AE647" s="143">
        <f t="shared" si="114"/>
        <v>0</v>
      </c>
      <c r="AF647" s="144" t="str">
        <f t="shared" si="115"/>
        <v/>
      </c>
      <c r="AG647" s="144">
        <f t="shared" si="116"/>
        <v>0</v>
      </c>
      <c r="AH647" s="144" t="str">
        <f t="shared" si="117"/>
        <v/>
      </c>
      <c r="AI647" s="569">
        <f t="shared" si="118"/>
        <v>0</v>
      </c>
      <c r="AK647" s="665"/>
      <c r="AL647" s="191"/>
      <c r="AM647" s="686"/>
      <c r="AN647" s="687"/>
      <c r="AO647" s="84"/>
    </row>
    <row r="648" spans="1:41">
      <c r="A648" s="573"/>
      <c r="B648" s="13">
        <v>88</v>
      </c>
      <c r="C648" s="341" t="s">
        <v>2273</v>
      </c>
      <c r="D648" s="341" t="s">
        <v>2274</v>
      </c>
      <c r="E648" s="379" t="s">
        <v>98</v>
      </c>
      <c r="F648" s="405">
        <v>10</v>
      </c>
      <c r="G648" s="8"/>
      <c r="H648" s="413">
        <v>290</v>
      </c>
      <c r="I648" s="146">
        <f t="shared" si="108"/>
        <v>203</v>
      </c>
      <c r="J648" s="255">
        <f t="shared" si="109"/>
        <v>7.8076923076923075</v>
      </c>
      <c r="K648" s="8" t="s">
        <v>3145</v>
      </c>
      <c r="L648" s="677"/>
      <c r="M648" s="656" t="s">
        <v>6556</v>
      </c>
      <c r="N648" s="8" t="s">
        <v>3208</v>
      </c>
      <c r="O648" s="426">
        <v>4.6068749999999999E-2</v>
      </c>
      <c r="P648" s="423">
        <v>3040</v>
      </c>
      <c r="Q648" s="439">
        <v>19830</v>
      </c>
      <c r="R648" s="656" t="s">
        <v>4172</v>
      </c>
      <c r="S648" s="656" t="s">
        <v>1015</v>
      </c>
      <c r="T648" s="448">
        <v>25</v>
      </c>
      <c r="U648" s="550" t="s">
        <v>4183</v>
      </c>
      <c r="V648" s="524" t="s">
        <v>4184</v>
      </c>
      <c r="W648" s="609" t="s">
        <v>6492</v>
      </c>
      <c r="X648" s="169"/>
      <c r="Y648" s="71" t="s">
        <v>1011</v>
      </c>
      <c r="Z648" s="656" t="s">
        <v>6578</v>
      </c>
      <c r="AA648" s="658">
        <f t="shared" si="110"/>
        <v>0</v>
      </c>
      <c r="AB648" s="145">
        <f t="shared" si="111"/>
        <v>0</v>
      </c>
      <c r="AC648" s="257">
        <f t="shared" si="112"/>
        <v>0</v>
      </c>
      <c r="AD648" s="142">
        <f t="shared" si="113"/>
        <v>0</v>
      </c>
      <c r="AE648" s="143">
        <f t="shared" si="114"/>
        <v>0</v>
      </c>
      <c r="AF648" s="144" t="str">
        <f t="shared" si="115"/>
        <v/>
      </c>
      <c r="AG648" s="144">
        <f t="shared" si="116"/>
        <v>0</v>
      </c>
      <c r="AH648" s="144" t="str">
        <f t="shared" si="117"/>
        <v/>
      </c>
      <c r="AI648" s="569">
        <f t="shared" si="118"/>
        <v>0</v>
      </c>
      <c r="AK648" s="671"/>
      <c r="AL648" s="84"/>
      <c r="AM648" s="659"/>
      <c r="AN648" s="686"/>
      <c r="AO648" s="84"/>
    </row>
    <row r="649" spans="1:41" hidden="1">
      <c r="A649" s="573"/>
      <c r="B649" s="13">
        <v>88</v>
      </c>
      <c r="C649" s="341" t="s">
        <v>2275</v>
      </c>
      <c r="D649" s="341" t="s">
        <v>451</v>
      </c>
      <c r="E649" s="379" t="s">
        <v>98</v>
      </c>
      <c r="F649" s="405">
        <v>10</v>
      </c>
      <c r="G649" s="232"/>
      <c r="H649" s="413">
        <v>290</v>
      </c>
      <c r="I649" s="146">
        <f t="shared" si="108"/>
        <v>203</v>
      </c>
      <c r="J649" s="255">
        <f t="shared" si="109"/>
        <v>7.8076923076923075</v>
      </c>
      <c r="K649" s="8" t="s">
        <v>3145</v>
      </c>
      <c r="L649" s="677"/>
      <c r="M649" s="656" t="s">
        <v>6556</v>
      </c>
      <c r="N649" s="8" t="s">
        <v>3208</v>
      </c>
      <c r="O649" s="426">
        <v>4.6068749999999999E-2</v>
      </c>
      <c r="P649" s="423">
        <v>3040</v>
      </c>
      <c r="Q649" s="439">
        <v>20800</v>
      </c>
      <c r="R649" s="656" t="s">
        <v>4172</v>
      </c>
      <c r="S649" s="656" t="s">
        <v>1015</v>
      </c>
      <c r="T649" s="448">
        <v>25</v>
      </c>
      <c r="U649" s="549" t="s">
        <v>5441</v>
      </c>
      <c r="V649" s="512" t="s">
        <v>4186</v>
      </c>
      <c r="W649" s="609" t="s">
        <v>6493</v>
      </c>
      <c r="X649" s="169"/>
      <c r="Y649" s="71" t="s">
        <v>1012</v>
      </c>
      <c r="Z649" s="656" t="s">
        <v>6600</v>
      </c>
      <c r="AA649" s="658">
        <f t="shared" si="110"/>
        <v>0</v>
      </c>
      <c r="AB649" s="145">
        <f t="shared" si="111"/>
        <v>0</v>
      </c>
      <c r="AC649" s="257">
        <f t="shared" si="112"/>
        <v>0</v>
      </c>
      <c r="AD649" s="142">
        <f t="shared" si="113"/>
        <v>0</v>
      </c>
      <c r="AE649" s="143">
        <f t="shared" si="114"/>
        <v>0</v>
      </c>
      <c r="AF649" s="144" t="str">
        <f t="shared" si="115"/>
        <v/>
      </c>
      <c r="AG649" s="144">
        <f t="shared" si="116"/>
        <v>0</v>
      </c>
      <c r="AH649" s="144" t="str">
        <f t="shared" si="117"/>
        <v/>
      </c>
      <c r="AI649" s="569">
        <f t="shared" si="118"/>
        <v>0</v>
      </c>
      <c r="AK649" s="671"/>
      <c r="AL649" s="666"/>
      <c r="AM649" s="659"/>
      <c r="AN649" s="686"/>
      <c r="AO649" s="84"/>
    </row>
    <row r="650" spans="1:41">
      <c r="A650" s="573"/>
      <c r="B650" s="13">
        <v>88</v>
      </c>
      <c r="C650" s="341" t="s">
        <v>2276</v>
      </c>
      <c r="D650" s="341" t="s">
        <v>452</v>
      </c>
      <c r="E650" s="379" t="s">
        <v>98</v>
      </c>
      <c r="F650" s="405">
        <v>10</v>
      </c>
      <c r="G650" s="136"/>
      <c r="H650" s="413">
        <v>290</v>
      </c>
      <c r="I650" s="146">
        <f t="shared" si="108"/>
        <v>203</v>
      </c>
      <c r="J650" s="255">
        <f t="shared" si="109"/>
        <v>7.8076923076923075</v>
      </c>
      <c r="K650" s="8" t="s">
        <v>3145</v>
      </c>
      <c r="L650" s="677"/>
      <c r="M650" s="656" t="s">
        <v>6556</v>
      </c>
      <c r="N650" s="8" t="s">
        <v>3208</v>
      </c>
      <c r="O650" s="426">
        <v>4.6068749999999999E-2</v>
      </c>
      <c r="P650" s="423">
        <v>3040</v>
      </c>
      <c r="Q650" s="439">
        <v>20430</v>
      </c>
      <c r="R650" s="656" t="s">
        <v>4172</v>
      </c>
      <c r="S650" s="656" t="s">
        <v>1015</v>
      </c>
      <c r="T650" s="448">
        <v>25</v>
      </c>
      <c r="U650" s="548" t="s">
        <v>4187</v>
      </c>
      <c r="V650" s="523" t="s">
        <v>4188</v>
      </c>
      <c r="W650" s="609" t="s">
        <v>6494</v>
      </c>
      <c r="X650" s="169"/>
      <c r="Y650" s="71" t="s">
        <v>1011</v>
      </c>
      <c r="Z650" s="656" t="s">
        <v>6578</v>
      </c>
      <c r="AA650" s="658">
        <f t="shared" si="110"/>
        <v>0</v>
      </c>
      <c r="AB650" s="145">
        <f t="shared" si="111"/>
        <v>0</v>
      </c>
      <c r="AC650" s="257">
        <f t="shared" si="112"/>
        <v>0</v>
      </c>
      <c r="AD650" s="142">
        <f t="shared" si="113"/>
        <v>0</v>
      </c>
      <c r="AE650" s="143">
        <f t="shared" si="114"/>
        <v>0</v>
      </c>
      <c r="AF650" s="144" t="str">
        <f t="shared" si="115"/>
        <v/>
      </c>
      <c r="AG650" s="144">
        <f t="shared" si="116"/>
        <v>0</v>
      </c>
      <c r="AH650" s="144" t="str">
        <f t="shared" si="117"/>
        <v/>
      </c>
      <c r="AI650" s="569">
        <f t="shared" si="118"/>
        <v>0</v>
      </c>
      <c r="AK650" s="671"/>
      <c r="AL650" s="84"/>
      <c r="AM650" s="659"/>
      <c r="AN650" s="686"/>
      <c r="AO650" s="84"/>
    </row>
    <row r="651" spans="1:41">
      <c r="A651" s="573"/>
      <c r="B651" s="13">
        <v>88</v>
      </c>
      <c r="C651" s="341" t="s">
        <v>2277</v>
      </c>
      <c r="D651" s="341" t="s">
        <v>453</v>
      </c>
      <c r="E651" s="379" t="s">
        <v>98</v>
      </c>
      <c r="F651" s="405">
        <v>10</v>
      </c>
      <c r="G651" s="235"/>
      <c r="H651" s="413">
        <v>290</v>
      </c>
      <c r="I651" s="146">
        <f t="shared" si="108"/>
        <v>203</v>
      </c>
      <c r="J651" s="255">
        <f t="shared" si="109"/>
        <v>7.8076923076923075</v>
      </c>
      <c r="K651" s="8" t="s">
        <v>3145</v>
      </c>
      <c r="L651" s="677"/>
      <c r="M651" s="656" t="s">
        <v>6556</v>
      </c>
      <c r="N651" s="8" t="s">
        <v>3208</v>
      </c>
      <c r="O651" s="426">
        <v>4.6068749999999999E-2</v>
      </c>
      <c r="P651" s="423">
        <v>3040</v>
      </c>
      <c r="Q651" s="439">
        <v>20120</v>
      </c>
      <c r="R651" s="656" t="s">
        <v>4172</v>
      </c>
      <c r="S651" s="656" t="s">
        <v>1015</v>
      </c>
      <c r="T651" s="448">
        <v>25</v>
      </c>
      <c r="U651" s="549" t="s">
        <v>5442</v>
      </c>
      <c r="V651" s="523" t="s">
        <v>4189</v>
      </c>
      <c r="W651" s="609" t="s">
        <v>6495</v>
      </c>
      <c r="X651" s="169"/>
      <c r="Y651" s="71" t="s">
        <v>6572</v>
      </c>
      <c r="Z651" s="656" t="s">
        <v>6578</v>
      </c>
      <c r="AA651" s="658">
        <f t="shared" si="110"/>
        <v>0</v>
      </c>
      <c r="AB651" s="145">
        <f t="shared" si="111"/>
        <v>0</v>
      </c>
      <c r="AC651" s="257">
        <f t="shared" si="112"/>
        <v>0</v>
      </c>
      <c r="AD651" s="142">
        <f t="shared" si="113"/>
        <v>0</v>
      </c>
      <c r="AE651" s="143">
        <f t="shared" si="114"/>
        <v>0</v>
      </c>
      <c r="AF651" s="144" t="str">
        <f t="shared" si="115"/>
        <v/>
      </c>
      <c r="AG651" s="144">
        <f t="shared" si="116"/>
        <v>0</v>
      </c>
      <c r="AH651" s="144" t="str">
        <f t="shared" si="117"/>
        <v/>
      </c>
      <c r="AI651" s="569">
        <f t="shared" si="118"/>
        <v>0</v>
      </c>
      <c r="AK651" s="665"/>
      <c r="AL651" s="191"/>
      <c r="AM651" s="686"/>
      <c r="AN651" s="687"/>
      <c r="AO651" s="84"/>
    </row>
    <row r="652" spans="1:41">
      <c r="A652" s="573"/>
      <c r="B652" s="13">
        <v>88</v>
      </c>
      <c r="C652" s="341" t="s">
        <v>2278</v>
      </c>
      <c r="D652" s="341" t="s">
        <v>2279</v>
      </c>
      <c r="E652" s="379" t="s">
        <v>98</v>
      </c>
      <c r="F652" s="405">
        <v>10</v>
      </c>
      <c r="G652" s="8"/>
      <c r="H652" s="413">
        <v>318</v>
      </c>
      <c r="I652" s="146">
        <f t="shared" si="108"/>
        <v>222.6</v>
      </c>
      <c r="J652" s="255">
        <f t="shared" si="109"/>
        <v>8.5615384615384613</v>
      </c>
      <c r="K652" s="8" t="s">
        <v>3145</v>
      </c>
      <c r="L652" s="677"/>
      <c r="M652" s="656" t="s">
        <v>6556</v>
      </c>
      <c r="N652" s="8" t="s">
        <v>3208</v>
      </c>
      <c r="O652" s="426">
        <v>4.6068749999999999E-2</v>
      </c>
      <c r="P652" s="423">
        <v>3040</v>
      </c>
      <c r="Q652" s="439">
        <v>19840</v>
      </c>
      <c r="R652" s="656" t="s">
        <v>4172</v>
      </c>
      <c r="S652" s="656" t="s">
        <v>1015</v>
      </c>
      <c r="T652" s="448">
        <v>25</v>
      </c>
      <c r="U652" s="549" t="s">
        <v>5443</v>
      </c>
      <c r="V652" s="523" t="s">
        <v>4190</v>
      </c>
      <c r="W652" s="609" t="s">
        <v>6496</v>
      </c>
      <c r="X652" s="169"/>
      <c r="Y652" s="71" t="s">
        <v>1011</v>
      </c>
      <c r="Z652" s="656" t="s">
        <v>6578</v>
      </c>
      <c r="AA652" s="658">
        <f t="shared" si="110"/>
        <v>0</v>
      </c>
      <c r="AB652" s="145">
        <f t="shared" si="111"/>
        <v>0</v>
      </c>
      <c r="AC652" s="257">
        <f t="shared" si="112"/>
        <v>0</v>
      </c>
      <c r="AD652" s="142">
        <f t="shared" si="113"/>
        <v>0</v>
      </c>
      <c r="AE652" s="143">
        <f t="shared" si="114"/>
        <v>0</v>
      </c>
      <c r="AF652" s="144" t="str">
        <f t="shared" si="115"/>
        <v/>
      </c>
      <c r="AG652" s="144">
        <f t="shared" si="116"/>
        <v>0</v>
      </c>
      <c r="AH652" s="144" t="str">
        <f t="shared" si="117"/>
        <v/>
      </c>
      <c r="AI652" s="569">
        <f t="shared" si="118"/>
        <v>0</v>
      </c>
      <c r="AK652" s="679"/>
      <c r="AL652" s="84"/>
      <c r="AM652" s="659"/>
      <c r="AN652" s="686"/>
      <c r="AO652" s="84"/>
    </row>
    <row r="653" spans="1:41" ht="15.75">
      <c r="A653" s="5" t="s">
        <v>6136</v>
      </c>
      <c r="B653" s="13"/>
      <c r="C653" s="348"/>
      <c r="D653" s="341"/>
      <c r="E653" s="379"/>
      <c r="F653" s="401"/>
      <c r="G653" s="8"/>
      <c r="H653" s="413"/>
      <c r="I653" s="410"/>
      <c r="J653" s="565"/>
      <c r="K653" s="346"/>
      <c r="L653" s="655"/>
      <c r="M653" s="656"/>
      <c r="N653" s="346"/>
      <c r="O653" s="346"/>
      <c r="P653" s="423"/>
      <c r="Q653" s="439"/>
      <c r="R653" s="656" t="s">
        <v>1015</v>
      </c>
      <c r="S653" s="656" t="s">
        <v>1015</v>
      </c>
      <c r="T653" s="425"/>
      <c r="U653" s="506"/>
      <c r="V653" s="530"/>
      <c r="W653" s="425"/>
      <c r="X653" s="137"/>
      <c r="Y653" s="71" t="s">
        <v>1015</v>
      </c>
      <c r="Z653" s="656" t="s">
        <v>6592</v>
      </c>
      <c r="AA653" s="668"/>
      <c r="AB653" s="195"/>
      <c r="AC653" s="142"/>
      <c r="AD653" s="142"/>
      <c r="AE653" s="143"/>
      <c r="AF653" s="144"/>
      <c r="AG653" s="144"/>
      <c r="AH653" s="144"/>
      <c r="AI653" s="569"/>
      <c r="AK653" s="679"/>
      <c r="AL653" s="84"/>
      <c r="AM653" s="659"/>
      <c r="AN653" s="686"/>
      <c r="AO653" s="84"/>
    </row>
    <row r="654" spans="1:41">
      <c r="A654" s="573"/>
      <c r="B654" s="13">
        <v>217</v>
      </c>
      <c r="C654" s="343" t="s">
        <v>2280</v>
      </c>
      <c r="D654" s="374" t="s">
        <v>450</v>
      </c>
      <c r="E654" s="379" t="s">
        <v>98</v>
      </c>
      <c r="F654" s="405">
        <v>10</v>
      </c>
      <c r="G654" s="232"/>
      <c r="H654" s="413">
        <v>290</v>
      </c>
      <c r="I654" s="146">
        <f t="shared" si="108"/>
        <v>203</v>
      </c>
      <c r="J654" s="255">
        <f t="shared" si="109"/>
        <v>7.8076923076923075</v>
      </c>
      <c r="K654" s="8" t="s">
        <v>3145</v>
      </c>
      <c r="L654" s="670"/>
      <c r="M654" s="656" t="s">
        <v>6556</v>
      </c>
      <c r="N654" s="8" t="s">
        <v>10</v>
      </c>
      <c r="O654" s="426">
        <v>4.6068749999999999E-2</v>
      </c>
      <c r="P654" s="423">
        <v>3040</v>
      </c>
      <c r="Q654" s="439">
        <v>20610</v>
      </c>
      <c r="R654" s="656" t="s">
        <v>4172</v>
      </c>
      <c r="S654" s="656" t="s">
        <v>1015</v>
      </c>
      <c r="T654" s="448">
        <v>25</v>
      </c>
      <c r="U654" s="548" t="s">
        <v>4192</v>
      </c>
      <c r="V654" s="514" t="s">
        <v>4193</v>
      </c>
      <c r="W654" s="609" t="s">
        <v>6491</v>
      </c>
      <c r="X654" s="169"/>
      <c r="Y654" s="71" t="s">
        <v>1011</v>
      </c>
      <c r="Z654" s="656" t="s">
        <v>6578</v>
      </c>
      <c r="AA654" s="658">
        <f t="shared" si="110"/>
        <v>0</v>
      </c>
      <c r="AB654" s="145">
        <f t="shared" si="111"/>
        <v>0</v>
      </c>
      <c r="AC654" s="257">
        <f t="shared" si="112"/>
        <v>0</v>
      </c>
      <c r="AD654" s="142">
        <f t="shared" si="113"/>
        <v>0</v>
      </c>
      <c r="AE654" s="143">
        <f t="shared" si="114"/>
        <v>0</v>
      </c>
      <c r="AF654" s="144" t="str">
        <f t="shared" si="115"/>
        <v/>
      </c>
      <c r="AG654" s="144" t="str">
        <f t="shared" si="116"/>
        <v/>
      </c>
      <c r="AH654" s="144">
        <f t="shared" si="117"/>
        <v>0</v>
      </c>
      <c r="AI654" s="569">
        <f t="shared" si="118"/>
        <v>0</v>
      </c>
      <c r="AK654" s="679"/>
      <c r="AL654" s="84"/>
      <c r="AM654" s="659"/>
      <c r="AN654" s="686"/>
      <c r="AO654" s="84"/>
    </row>
    <row r="655" spans="1:41">
      <c r="A655" s="573"/>
      <c r="B655" s="13">
        <v>217</v>
      </c>
      <c r="C655" s="341" t="s">
        <v>2281</v>
      </c>
      <c r="D655" s="341" t="s">
        <v>2274</v>
      </c>
      <c r="E655" s="379" t="s">
        <v>98</v>
      </c>
      <c r="F655" s="405">
        <v>10</v>
      </c>
      <c r="G655" s="136"/>
      <c r="H655" s="413">
        <v>290</v>
      </c>
      <c r="I655" s="146">
        <f t="shared" si="108"/>
        <v>203</v>
      </c>
      <c r="J655" s="255">
        <f t="shared" si="109"/>
        <v>7.8076923076923075</v>
      </c>
      <c r="K655" s="8" t="s">
        <v>3145</v>
      </c>
      <c r="L655" s="670" t="s">
        <v>4171</v>
      </c>
      <c r="M655" s="656" t="s">
        <v>6556</v>
      </c>
      <c r="N655" s="8" t="s">
        <v>10</v>
      </c>
      <c r="O655" s="426">
        <v>4.6068749999999999E-2</v>
      </c>
      <c r="P655" s="423">
        <v>3040</v>
      </c>
      <c r="Q655" s="439">
        <v>19830</v>
      </c>
      <c r="R655" s="656" t="s">
        <v>4194</v>
      </c>
      <c r="S655" s="656" t="s">
        <v>1015</v>
      </c>
      <c r="T655" s="448">
        <v>25</v>
      </c>
      <c r="U655" s="548" t="s">
        <v>4195</v>
      </c>
      <c r="V655" s="524" t="s">
        <v>4196</v>
      </c>
      <c r="W655" s="609" t="s">
        <v>6492</v>
      </c>
      <c r="X655" s="169"/>
      <c r="Y655" s="71" t="s">
        <v>1011</v>
      </c>
      <c r="Z655" s="656" t="s">
        <v>6578</v>
      </c>
      <c r="AA655" s="658">
        <f t="shared" si="110"/>
        <v>0</v>
      </c>
      <c r="AB655" s="145">
        <f t="shared" si="111"/>
        <v>0</v>
      </c>
      <c r="AC655" s="257">
        <f t="shared" si="112"/>
        <v>0</v>
      </c>
      <c r="AD655" s="142">
        <f t="shared" si="113"/>
        <v>0</v>
      </c>
      <c r="AE655" s="143">
        <f t="shared" si="114"/>
        <v>0</v>
      </c>
      <c r="AF655" s="144" t="str">
        <f t="shared" si="115"/>
        <v/>
      </c>
      <c r="AG655" s="144" t="str">
        <f t="shared" si="116"/>
        <v/>
      </c>
      <c r="AH655" s="144">
        <f t="shared" si="117"/>
        <v>0</v>
      </c>
      <c r="AI655" s="569">
        <f t="shared" si="118"/>
        <v>0</v>
      </c>
      <c r="AK655" s="679"/>
      <c r="AL655" s="84"/>
      <c r="AM655" s="659"/>
      <c r="AN655" s="686"/>
      <c r="AO655" s="84"/>
    </row>
    <row r="656" spans="1:41">
      <c r="A656" s="573"/>
      <c r="B656" s="13">
        <v>217</v>
      </c>
      <c r="C656" s="341" t="s">
        <v>2282</v>
      </c>
      <c r="D656" s="341" t="s">
        <v>452</v>
      </c>
      <c r="E656" s="379" t="s">
        <v>98</v>
      </c>
      <c r="F656" s="405">
        <v>10</v>
      </c>
      <c r="G656" s="235"/>
      <c r="H656" s="413">
        <v>290</v>
      </c>
      <c r="I656" s="146">
        <f t="shared" si="108"/>
        <v>203</v>
      </c>
      <c r="J656" s="255">
        <f t="shared" si="109"/>
        <v>7.8076923076923075</v>
      </c>
      <c r="K656" s="8" t="s">
        <v>3145</v>
      </c>
      <c r="L656" s="670" t="s">
        <v>4171</v>
      </c>
      <c r="M656" s="656" t="s">
        <v>6556</v>
      </c>
      <c r="N656" s="8" t="s">
        <v>10</v>
      </c>
      <c r="O656" s="426">
        <v>4.6068749999999999E-2</v>
      </c>
      <c r="P656" s="423">
        <v>3040</v>
      </c>
      <c r="Q656" s="439">
        <v>20430</v>
      </c>
      <c r="R656" s="656" t="s">
        <v>4172</v>
      </c>
      <c r="S656" s="656" t="s">
        <v>1015</v>
      </c>
      <c r="T656" s="448">
        <v>25</v>
      </c>
      <c r="U656" s="548" t="s">
        <v>4197</v>
      </c>
      <c r="V656" s="519" t="s">
        <v>4198</v>
      </c>
      <c r="W656" s="609" t="s">
        <v>6494</v>
      </c>
      <c r="X656" s="169"/>
      <c r="Y656" s="71" t="s">
        <v>1011</v>
      </c>
      <c r="Z656" s="656" t="s">
        <v>6578</v>
      </c>
      <c r="AA656" s="658">
        <f t="shared" si="110"/>
        <v>0</v>
      </c>
      <c r="AB656" s="145">
        <f t="shared" si="111"/>
        <v>0</v>
      </c>
      <c r="AC656" s="257">
        <f t="shared" si="112"/>
        <v>0</v>
      </c>
      <c r="AD656" s="142">
        <f t="shared" si="113"/>
        <v>0</v>
      </c>
      <c r="AE656" s="143">
        <f t="shared" si="114"/>
        <v>0</v>
      </c>
      <c r="AF656" s="144" t="str">
        <f t="shared" si="115"/>
        <v/>
      </c>
      <c r="AG656" s="144" t="str">
        <f t="shared" si="116"/>
        <v/>
      </c>
      <c r="AH656" s="144">
        <f t="shared" si="117"/>
        <v>0</v>
      </c>
      <c r="AI656" s="569">
        <f t="shared" si="118"/>
        <v>0</v>
      </c>
      <c r="AK656" s="665"/>
      <c r="AL656" s="191"/>
      <c r="AM656" s="686"/>
      <c r="AN656" s="687"/>
      <c r="AO656" s="84"/>
    </row>
    <row r="657" spans="1:41">
      <c r="A657" s="573"/>
      <c r="B657" s="13">
        <v>217</v>
      </c>
      <c r="C657" s="341" t="s">
        <v>2283</v>
      </c>
      <c r="D657" s="341" t="s">
        <v>454</v>
      </c>
      <c r="E657" s="379" t="s">
        <v>98</v>
      </c>
      <c r="F657" s="405">
        <v>10</v>
      </c>
      <c r="G657" s="136"/>
      <c r="H657" s="413">
        <v>290</v>
      </c>
      <c r="I657" s="146">
        <f t="shared" si="108"/>
        <v>203</v>
      </c>
      <c r="J657" s="255">
        <f t="shared" si="109"/>
        <v>7.8076923076923075</v>
      </c>
      <c r="K657" s="8" t="s">
        <v>3145</v>
      </c>
      <c r="L657" s="670" t="s">
        <v>4171</v>
      </c>
      <c r="M657" s="656" t="s">
        <v>6556</v>
      </c>
      <c r="N657" s="8" t="s">
        <v>10</v>
      </c>
      <c r="O657" s="426">
        <v>4.6068749999999999E-2</v>
      </c>
      <c r="P657" s="423">
        <v>3040</v>
      </c>
      <c r="Q657" s="439">
        <v>19910</v>
      </c>
      <c r="R657" s="656" t="s">
        <v>4199</v>
      </c>
      <c r="S657" s="656" t="s">
        <v>1015</v>
      </c>
      <c r="T657" s="448">
        <v>25</v>
      </c>
      <c r="U657" s="548" t="s">
        <v>4200</v>
      </c>
      <c r="V657" s="524" t="s">
        <v>4201</v>
      </c>
      <c r="W657" s="609" t="s">
        <v>6497</v>
      </c>
      <c r="X657" s="169"/>
      <c r="Y657" s="71" t="s">
        <v>1011</v>
      </c>
      <c r="Z657" s="656" t="s">
        <v>6578</v>
      </c>
      <c r="AA657" s="658">
        <f t="shared" si="110"/>
        <v>0</v>
      </c>
      <c r="AB657" s="145">
        <f t="shared" si="111"/>
        <v>0</v>
      </c>
      <c r="AC657" s="257">
        <f t="shared" si="112"/>
        <v>0</v>
      </c>
      <c r="AD657" s="142">
        <f t="shared" si="113"/>
        <v>0</v>
      </c>
      <c r="AE657" s="143">
        <f t="shared" si="114"/>
        <v>0</v>
      </c>
      <c r="AF657" s="144" t="str">
        <f t="shared" si="115"/>
        <v/>
      </c>
      <c r="AG657" s="144" t="str">
        <f t="shared" si="116"/>
        <v/>
      </c>
      <c r="AH657" s="144">
        <f t="shared" si="117"/>
        <v>0</v>
      </c>
      <c r="AI657" s="569">
        <f t="shared" si="118"/>
        <v>0</v>
      </c>
      <c r="AK657" s="671"/>
      <c r="AL657" s="84"/>
      <c r="AM657" s="659"/>
      <c r="AN657" s="686"/>
      <c r="AO657" s="84"/>
    </row>
    <row r="658" spans="1:41">
      <c r="A658" s="573"/>
      <c r="B658" s="13">
        <v>217</v>
      </c>
      <c r="C658" s="341" t="s">
        <v>2284</v>
      </c>
      <c r="D658" s="341" t="s">
        <v>2279</v>
      </c>
      <c r="E658" s="379" t="s">
        <v>98</v>
      </c>
      <c r="F658" s="405">
        <v>10</v>
      </c>
      <c r="G658" s="8"/>
      <c r="H658" s="413">
        <v>290</v>
      </c>
      <c r="I658" s="146">
        <f t="shared" si="108"/>
        <v>203</v>
      </c>
      <c r="J658" s="255">
        <f t="shared" si="109"/>
        <v>7.8076923076923075</v>
      </c>
      <c r="K658" s="8" t="s">
        <v>3145</v>
      </c>
      <c r="L658" s="670" t="s">
        <v>4171</v>
      </c>
      <c r="M658" s="656" t="s">
        <v>6556</v>
      </c>
      <c r="N658" s="8" t="s">
        <v>10</v>
      </c>
      <c r="O658" s="426">
        <v>4.6068749999999999E-2</v>
      </c>
      <c r="P658" s="423">
        <v>3040</v>
      </c>
      <c r="Q658" s="439">
        <v>19840</v>
      </c>
      <c r="R658" s="656" t="s">
        <v>4199</v>
      </c>
      <c r="S658" s="656" t="s">
        <v>1015</v>
      </c>
      <c r="T658" s="448">
        <v>25</v>
      </c>
      <c r="U658" s="548" t="s">
        <v>4202</v>
      </c>
      <c r="V658" s="524" t="s">
        <v>4203</v>
      </c>
      <c r="W658" s="609" t="s">
        <v>6496</v>
      </c>
      <c r="X658" s="169"/>
      <c r="Y658" s="71" t="s">
        <v>1011</v>
      </c>
      <c r="Z658" s="656" t="s">
        <v>6578</v>
      </c>
      <c r="AA658" s="658">
        <f t="shared" si="110"/>
        <v>0</v>
      </c>
      <c r="AB658" s="145">
        <f t="shared" si="111"/>
        <v>0</v>
      </c>
      <c r="AC658" s="257">
        <f t="shared" si="112"/>
        <v>0</v>
      </c>
      <c r="AD658" s="142">
        <f t="shared" si="113"/>
        <v>0</v>
      </c>
      <c r="AE658" s="143">
        <f t="shared" si="114"/>
        <v>0</v>
      </c>
      <c r="AF658" s="144" t="str">
        <f t="shared" si="115"/>
        <v/>
      </c>
      <c r="AG658" s="144" t="str">
        <f t="shared" si="116"/>
        <v/>
      </c>
      <c r="AH658" s="144">
        <f t="shared" si="117"/>
        <v>0</v>
      </c>
      <c r="AI658" s="569">
        <f t="shared" si="118"/>
        <v>0</v>
      </c>
      <c r="AK658" s="671"/>
      <c r="AL658" s="84"/>
      <c r="AM658" s="686"/>
      <c r="AN658" s="686"/>
      <c r="AO658" s="84"/>
    </row>
    <row r="659" spans="1:41" ht="15.75">
      <c r="A659" s="5" t="s">
        <v>6137</v>
      </c>
      <c r="B659" s="13"/>
      <c r="C659" s="348"/>
      <c r="D659" s="382"/>
      <c r="E659" s="380"/>
      <c r="F659" s="401"/>
      <c r="G659" s="8"/>
      <c r="H659" s="413"/>
      <c r="I659" s="410"/>
      <c r="J659" s="565"/>
      <c r="K659" s="346"/>
      <c r="L659" s="655"/>
      <c r="M659" s="656"/>
      <c r="N659" s="8"/>
      <c r="O659" s="346"/>
      <c r="P659" s="423"/>
      <c r="Q659" s="439"/>
      <c r="R659" s="656" t="s">
        <v>1015</v>
      </c>
      <c r="S659" s="656" t="s">
        <v>1015</v>
      </c>
      <c r="T659" s="425"/>
      <c r="U659" s="506"/>
      <c r="V659" s="530"/>
      <c r="W659" s="425"/>
      <c r="X659" s="137"/>
      <c r="Y659" s="71" t="s">
        <v>1015</v>
      </c>
      <c r="Z659" s="656" t="s">
        <v>6592</v>
      </c>
      <c r="AA659" s="668"/>
      <c r="AB659" s="195"/>
      <c r="AC659" s="142"/>
      <c r="AD659" s="142"/>
      <c r="AE659" s="143"/>
      <c r="AF659" s="144"/>
      <c r="AG659" s="144"/>
      <c r="AH659" s="144"/>
      <c r="AI659" s="569"/>
      <c r="AK659" s="671"/>
      <c r="AL659" s="84"/>
      <c r="AM659" s="686"/>
      <c r="AN659" s="686"/>
      <c r="AO659" s="84"/>
    </row>
    <row r="660" spans="1:41" hidden="1">
      <c r="A660" s="573"/>
      <c r="B660" s="13">
        <v>89</v>
      </c>
      <c r="C660" s="353" t="s">
        <v>2285</v>
      </c>
      <c r="D660" s="341" t="s">
        <v>2286</v>
      </c>
      <c r="E660" s="379" t="s">
        <v>334</v>
      </c>
      <c r="F660" s="405">
        <v>8</v>
      </c>
      <c r="G660" s="8"/>
      <c r="H660" s="413">
        <v>338</v>
      </c>
      <c r="I660" s="146">
        <f t="shared" si="108"/>
        <v>236.6</v>
      </c>
      <c r="J660" s="255">
        <f t="shared" si="109"/>
        <v>9.1</v>
      </c>
      <c r="K660" s="8" t="s">
        <v>3145</v>
      </c>
      <c r="L660" s="677"/>
      <c r="M660" s="656" t="s">
        <v>6557</v>
      </c>
      <c r="N660" s="8" t="s">
        <v>3208</v>
      </c>
      <c r="O660" s="426">
        <v>5.4169499999999995E-2</v>
      </c>
      <c r="P660" s="423">
        <v>2584</v>
      </c>
      <c r="Q660" s="439">
        <v>20500</v>
      </c>
      <c r="R660" s="656" t="s">
        <v>4204</v>
      </c>
      <c r="S660" s="656" t="s">
        <v>1015</v>
      </c>
      <c r="T660" s="448">
        <v>28</v>
      </c>
      <c r="U660" s="548" t="s">
        <v>5444</v>
      </c>
      <c r="V660" s="512" t="s">
        <v>4205</v>
      </c>
      <c r="W660" s="615" t="s">
        <v>6297</v>
      </c>
      <c r="X660" s="169"/>
      <c r="Y660" s="71" t="s">
        <v>1011</v>
      </c>
      <c r="Z660" s="656" t="s">
        <v>6595</v>
      </c>
      <c r="AA660" s="658">
        <f t="shared" si="110"/>
        <v>0</v>
      </c>
      <c r="AB660" s="145">
        <f t="shared" si="111"/>
        <v>0</v>
      </c>
      <c r="AC660" s="257">
        <f t="shared" si="112"/>
        <v>0</v>
      </c>
      <c r="AD660" s="142">
        <f t="shared" si="113"/>
        <v>0</v>
      </c>
      <c r="AE660" s="143">
        <f t="shared" si="114"/>
        <v>0</v>
      </c>
      <c r="AF660" s="144" t="str">
        <f t="shared" si="115"/>
        <v/>
      </c>
      <c r="AG660" s="144">
        <f t="shared" si="116"/>
        <v>0</v>
      </c>
      <c r="AH660" s="144" t="str">
        <f t="shared" si="117"/>
        <v/>
      </c>
      <c r="AI660" s="569">
        <f t="shared" si="118"/>
        <v>0</v>
      </c>
      <c r="AK660" s="671"/>
      <c r="AL660" s="84"/>
      <c r="AM660" s="686"/>
      <c r="AN660" s="686"/>
      <c r="AO660" s="84"/>
    </row>
    <row r="661" spans="1:41">
      <c r="A661" s="573"/>
      <c r="B661" s="13">
        <v>89</v>
      </c>
      <c r="C661" s="341" t="s">
        <v>2287</v>
      </c>
      <c r="D661" s="341" t="s">
        <v>2288</v>
      </c>
      <c r="E661" s="379" t="s">
        <v>334</v>
      </c>
      <c r="F661" s="405">
        <v>8</v>
      </c>
      <c r="G661" s="232"/>
      <c r="H661" s="413">
        <v>378</v>
      </c>
      <c r="I661" s="146">
        <f t="shared" si="108"/>
        <v>264.59999999999997</v>
      </c>
      <c r="J661" s="255">
        <f t="shared" si="109"/>
        <v>10.176923076923076</v>
      </c>
      <c r="K661" s="8" t="s">
        <v>3145</v>
      </c>
      <c r="L661" s="677"/>
      <c r="M661" s="656" t="s">
        <v>6556</v>
      </c>
      <c r="N661" s="8" t="s">
        <v>3208</v>
      </c>
      <c r="O661" s="426">
        <v>5.4169499999999995E-2</v>
      </c>
      <c r="P661" s="423">
        <v>2888</v>
      </c>
      <c r="Q661" s="439">
        <v>21132</v>
      </c>
      <c r="R661" s="656" t="s">
        <v>4206</v>
      </c>
      <c r="S661" s="656" t="s">
        <v>1015</v>
      </c>
      <c r="T661" s="448">
        <v>35</v>
      </c>
      <c r="U661" s="549" t="s">
        <v>5445</v>
      </c>
      <c r="V661" s="510" t="s">
        <v>4207</v>
      </c>
      <c r="W661" s="615" t="s">
        <v>6297</v>
      </c>
      <c r="X661" s="169"/>
      <c r="Y661" s="71" t="s">
        <v>1011</v>
      </c>
      <c r="Z661" s="656" t="s">
        <v>6578</v>
      </c>
      <c r="AA661" s="658">
        <f t="shared" si="110"/>
        <v>0</v>
      </c>
      <c r="AB661" s="145">
        <f t="shared" si="111"/>
        <v>0</v>
      </c>
      <c r="AC661" s="257">
        <f t="shared" si="112"/>
        <v>0</v>
      </c>
      <c r="AD661" s="142">
        <f t="shared" si="113"/>
        <v>0</v>
      </c>
      <c r="AE661" s="143">
        <f t="shared" si="114"/>
        <v>0</v>
      </c>
      <c r="AF661" s="144" t="str">
        <f t="shared" si="115"/>
        <v/>
      </c>
      <c r="AG661" s="144">
        <f t="shared" si="116"/>
        <v>0</v>
      </c>
      <c r="AH661" s="144" t="str">
        <f t="shared" si="117"/>
        <v/>
      </c>
      <c r="AI661" s="569">
        <f t="shared" si="118"/>
        <v>0</v>
      </c>
      <c r="AK661" s="665"/>
      <c r="AL661" s="191"/>
      <c r="AM661" s="686"/>
      <c r="AN661" s="687"/>
      <c r="AO661" s="84"/>
    </row>
    <row r="662" spans="1:41">
      <c r="A662" s="573"/>
      <c r="B662" s="13">
        <v>89</v>
      </c>
      <c r="C662" s="341" t="s">
        <v>2289</v>
      </c>
      <c r="D662" s="341" t="s">
        <v>456</v>
      </c>
      <c r="E662" s="379" t="s">
        <v>334</v>
      </c>
      <c r="F662" s="405">
        <v>8</v>
      </c>
      <c r="G662" s="136"/>
      <c r="H662" s="413">
        <v>378</v>
      </c>
      <c r="I662" s="146">
        <f t="shared" si="108"/>
        <v>264.59999999999997</v>
      </c>
      <c r="J662" s="255">
        <f t="shared" si="109"/>
        <v>10.176923076923076</v>
      </c>
      <c r="K662" s="8" t="s">
        <v>3145</v>
      </c>
      <c r="L662" s="677"/>
      <c r="M662" s="656" t="s">
        <v>6556</v>
      </c>
      <c r="N662" s="8" t="s">
        <v>3208</v>
      </c>
      <c r="O662" s="426">
        <v>5.4169499999999995E-2</v>
      </c>
      <c r="P662" s="423">
        <v>2888</v>
      </c>
      <c r="Q662" s="439">
        <v>20600</v>
      </c>
      <c r="R662" s="656" t="s">
        <v>4206</v>
      </c>
      <c r="S662" s="656" t="s">
        <v>1015</v>
      </c>
      <c r="T662" s="448">
        <v>35</v>
      </c>
      <c r="U662" s="549" t="s">
        <v>5446</v>
      </c>
      <c r="V662" s="523" t="s">
        <v>4208</v>
      </c>
      <c r="W662" s="615" t="s">
        <v>6297</v>
      </c>
      <c r="X662" s="169"/>
      <c r="Y662" s="71" t="s">
        <v>6572</v>
      </c>
      <c r="Z662" s="656" t="s">
        <v>6578</v>
      </c>
      <c r="AA662" s="658">
        <f t="shared" si="110"/>
        <v>0</v>
      </c>
      <c r="AB662" s="145">
        <f t="shared" si="111"/>
        <v>0</v>
      </c>
      <c r="AC662" s="257">
        <f t="shared" si="112"/>
        <v>0</v>
      </c>
      <c r="AD662" s="142">
        <f t="shared" si="113"/>
        <v>0</v>
      </c>
      <c r="AE662" s="143">
        <f t="shared" si="114"/>
        <v>0</v>
      </c>
      <c r="AF662" s="144" t="str">
        <f t="shared" si="115"/>
        <v/>
      </c>
      <c r="AG662" s="144">
        <f t="shared" si="116"/>
        <v>0</v>
      </c>
      <c r="AH662" s="144" t="str">
        <f t="shared" si="117"/>
        <v/>
      </c>
      <c r="AI662" s="569">
        <f t="shared" si="118"/>
        <v>0</v>
      </c>
      <c r="AK662" s="679"/>
      <c r="AL662" s="84"/>
      <c r="AM662" s="659"/>
      <c r="AN662" s="686"/>
      <c r="AO662" s="84"/>
    </row>
    <row r="663" spans="1:41">
      <c r="A663" s="573"/>
      <c r="B663" s="13">
        <v>89</v>
      </c>
      <c r="C663" s="341" t="s">
        <v>2290</v>
      </c>
      <c r="D663" s="341" t="s">
        <v>457</v>
      </c>
      <c r="E663" s="379" t="s">
        <v>334</v>
      </c>
      <c r="F663" s="405">
        <v>8</v>
      </c>
      <c r="G663" s="235"/>
      <c r="H663" s="413">
        <v>378</v>
      </c>
      <c r="I663" s="146">
        <f t="shared" si="108"/>
        <v>264.59999999999997</v>
      </c>
      <c r="J663" s="255">
        <f t="shared" si="109"/>
        <v>10.176923076923076</v>
      </c>
      <c r="K663" s="8" t="s">
        <v>3145</v>
      </c>
      <c r="L663" s="677"/>
      <c r="M663" s="656" t="s">
        <v>6556</v>
      </c>
      <c r="N663" s="8" t="s">
        <v>3208</v>
      </c>
      <c r="O663" s="426">
        <v>5.4169499999999995E-2</v>
      </c>
      <c r="P663" s="423">
        <v>2888</v>
      </c>
      <c r="Q663" s="439">
        <v>19300</v>
      </c>
      <c r="R663" s="656" t="s">
        <v>4206</v>
      </c>
      <c r="S663" s="656" t="s">
        <v>1015</v>
      </c>
      <c r="T663" s="448">
        <v>35</v>
      </c>
      <c r="U663" s="549" t="s">
        <v>5447</v>
      </c>
      <c r="V663" s="523" t="s">
        <v>4209</v>
      </c>
      <c r="W663" s="615" t="s">
        <v>6297</v>
      </c>
      <c r="X663" s="169"/>
      <c r="Y663" s="71" t="s">
        <v>1011</v>
      </c>
      <c r="Z663" s="656" t="s">
        <v>6578</v>
      </c>
      <c r="AA663" s="658">
        <f t="shared" si="110"/>
        <v>0</v>
      </c>
      <c r="AB663" s="145">
        <f t="shared" si="111"/>
        <v>0</v>
      </c>
      <c r="AC663" s="257">
        <f t="shared" si="112"/>
        <v>0</v>
      </c>
      <c r="AD663" s="142">
        <f t="shared" si="113"/>
        <v>0</v>
      </c>
      <c r="AE663" s="143">
        <f t="shared" si="114"/>
        <v>0</v>
      </c>
      <c r="AF663" s="144" t="str">
        <f t="shared" si="115"/>
        <v/>
      </c>
      <c r="AG663" s="144">
        <f t="shared" si="116"/>
        <v>0</v>
      </c>
      <c r="AH663" s="144" t="str">
        <f t="shared" si="117"/>
        <v/>
      </c>
      <c r="AI663" s="569">
        <f t="shared" si="118"/>
        <v>0</v>
      </c>
      <c r="AK663" s="679"/>
      <c r="AL663" s="84"/>
      <c r="AM663" s="659"/>
      <c r="AN663" s="686"/>
      <c r="AO663" s="84"/>
    </row>
    <row r="664" spans="1:41">
      <c r="A664" s="573"/>
      <c r="B664" s="13">
        <v>89</v>
      </c>
      <c r="C664" s="353" t="s">
        <v>2291</v>
      </c>
      <c r="D664" s="341" t="s">
        <v>2292</v>
      </c>
      <c r="E664" s="379" t="s">
        <v>334</v>
      </c>
      <c r="F664" s="405">
        <v>8</v>
      </c>
      <c r="G664" s="8"/>
      <c r="H664" s="413">
        <v>378</v>
      </c>
      <c r="I664" s="146">
        <f t="shared" ref="I664:I727" si="119">(H664)*$G$20</f>
        <v>264.59999999999997</v>
      </c>
      <c r="J664" s="255">
        <f t="shared" ref="J664:J727" si="120">(I664/$J$19)</f>
        <v>10.176923076923076</v>
      </c>
      <c r="K664" s="8" t="s">
        <v>3145</v>
      </c>
      <c r="L664" s="677"/>
      <c r="M664" s="656" t="s">
        <v>6556</v>
      </c>
      <c r="N664" s="8" t="s">
        <v>3208</v>
      </c>
      <c r="O664" s="426">
        <v>5.4169499999999995E-2</v>
      </c>
      <c r="P664" s="423">
        <v>2888</v>
      </c>
      <c r="Q664" s="439">
        <v>20204</v>
      </c>
      <c r="R664" s="656" t="s">
        <v>3245</v>
      </c>
      <c r="S664" s="656" t="s">
        <v>1015</v>
      </c>
      <c r="T664" s="448">
        <v>35</v>
      </c>
      <c r="U664" s="549" t="s">
        <v>5448</v>
      </c>
      <c r="V664" s="540" t="s">
        <v>4210</v>
      </c>
      <c r="W664" s="610" t="s">
        <v>6490</v>
      </c>
      <c r="X664" s="169"/>
      <c r="Y664" s="71" t="s">
        <v>6572</v>
      </c>
      <c r="Z664" s="656" t="s">
        <v>6578</v>
      </c>
      <c r="AA664" s="658">
        <f t="shared" ref="AA664:AA727" si="121">(X664*F664*I664)</f>
        <v>0</v>
      </c>
      <c r="AB664" s="145">
        <f t="shared" ref="AB664:AB727" si="122">(AA664*1.21)</f>
        <v>0</v>
      </c>
      <c r="AC664" s="257">
        <f t="shared" ref="AC664:AC727" si="123">(X664*J664*F664)</f>
        <v>0</v>
      </c>
      <c r="AD664" s="142">
        <f t="shared" ref="AD664:AD727" si="124">(X664*Q664/1000)</f>
        <v>0</v>
      </c>
      <c r="AE664" s="143">
        <f t="shared" ref="AE664:AE727" si="125">(X664*O664)</f>
        <v>0</v>
      </c>
      <c r="AF664" s="144" t="str">
        <f t="shared" ref="AF664:AF727" si="126">IF(N664="1.1G",(P664/1000)*X664,"")</f>
        <v/>
      </c>
      <c r="AG664" s="144">
        <f t="shared" ref="AG664:AG727" si="127">IF(N664="1.3G",(P664/1000)*X664,"")</f>
        <v>0</v>
      </c>
      <c r="AH664" s="144" t="str">
        <f t="shared" ref="AH664:AH727" si="128">IF(N664="1.4G",(P664/1000)*X664,"")</f>
        <v/>
      </c>
      <c r="AI664" s="569">
        <f t="shared" ref="AI664:AI727" si="129">SUM(AF664:AH664)</f>
        <v>0</v>
      </c>
      <c r="AK664" s="679"/>
      <c r="AL664" s="84"/>
      <c r="AM664" s="659"/>
      <c r="AN664" s="686"/>
      <c r="AO664" s="84"/>
    </row>
    <row r="665" spans="1:41" ht="15.75">
      <c r="A665" s="5" t="s">
        <v>6138</v>
      </c>
      <c r="B665" s="13"/>
      <c r="C665" s="348"/>
      <c r="D665" s="382"/>
      <c r="E665" s="380"/>
      <c r="F665" s="401"/>
      <c r="G665" s="136"/>
      <c r="H665" s="413"/>
      <c r="I665" s="410"/>
      <c r="J665" s="565"/>
      <c r="K665" s="346"/>
      <c r="L665" s="655"/>
      <c r="M665" s="656"/>
      <c r="N665" s="417"/>
      <c r="O665" s="346"/>
      <c r="P665" s="423"/>
      <c r="Q665" s="438"/>
      <c r="R665" s="656" t="s">
        <v>1015</v>
      </c>
      <c r="S665" s="656" t="s">
        <v>1015</v>
      </c>
      <c r="T665" s="425"/>
      <c r="U665" s="506"/>
      <c r="V665" s="530"/>
      <c r="W665" s="425"/>
      <c r="X665" s="137"/>
      <c r="Y665" s="71" t="s">
        <v>1015</v>
      </c>
      <c r="Z665" s="656" t="s">
        <v>6592</v>
      </c>
      <c r="AA665" s="668"/>
      <c r="AB665" s="195"/>
      <c r="AC665" s="142"/>
      <c r="AD665" s="142"/>
      <c r="AE665" s="143"/>
      <c r="AF665" s="144"/>
      <c r="AG665" s="144"/>
      <c r="AH665" s="144"/>
      <c r="AI665" s="569"/>
      <c r="AK665" s="679"/>
      <c r="AL665" s="84"/>
      <c r="AM665" s="659"/>
      <c r="AN665" s="686"/>
      <c r="AO665" s="84"/>
    </row>
    <row r="666" spans="1:41" hidden="1">
      <c r="A666" s="573"/>
      <c r="B666" s="13">
        <v>218</v>
      </c>
      <c r="C666" s="341" t="s">
        <v>2293</v>
      </c>
      <c r="D666" s="341" t="s">
        <v>456</v>
      </c>
      <c r="E666" s="379" t="s">
        <v>334</v>
      </c>
      <c r="F666" s="405">
        <v>8</v>
      </c>
      <c r="G666" s="232"/>
      <c r="H666" s="413">
        <v>378</v>
      </c>
      <c r="I666" s="146">
        <f t="shared" si="119"/>
        <v>264.59999999999997</v>
      </c>
      <c r="J666" s="255">
        <f t="shared" si="120"/>
        <v>10.176923076923076</v>
      </c>
      <c r="K666" s="8" t="s">
        <v>3145</v>
      </c>
      <c r="L666" s="670" t="s">
        <v>4211</v>
      </c>
      <c r="M666" s="656" t="s">
        <v>6556</v>
      </c>
      <c r="N666" s="8" t="s">
        <v>10</v>
      </c>
      <c r="O666" s="426">
        <v>5.4169499999999995E-2</v>
      </c>
      <c r="P666" s="423">
        <v>2888</v>
      </c>
      <c r="Q666" s="439">
        <v>20600</v>
      </c>
      <c r="R666" s="656" t="s">
        <v>3226</v>
      </c>
      <c r="S666" s="656" t="s">
        <v>1015</v>
      </c>
      <c r="T666" s="448">
        <v>35</v>
      </c>
      <c r="U666" s="548" t="s">
        <v>4212</v>
      </c>
      <c r="V666" s="512" t="s">
        <v>4213</v>
      </c>
      <c r="W666" s="615" t="s">
        <v>6297</v>
      </c>
      <c r="X666" s="169"/>
      <c r="Y666" s="71" t="s">
        <v>1012</v>
      </c>
      <c r="Z666" s="656" t="s">
        <v>6600</v>
      </c>
      <c r="AA666" s="658">
        <f t="shared" si="121"/>
        <v>0</v>
      </c>
      <c r="AB666" s="145">
        <f t="shared" si="122"/>
        <v>0</v>
      </c>
      <c r="AC666" s="257">
        <f t="shared" si="123"/>
        <v>0</v>
      </c>
      <c r="AD666" s="142">
        <f t="shared" si="124"/>
        <v>0</v>
      </c>
      <c r="AE666" s="143">
        <f t="shared" si="125"/>
        <v>0</v>
      </c>
      <c r="AF666" s="144" t="str">
        <f t="shared" si="126"/>
        <v/>
      </c>
      <c r="AG666" s="144" t="str">
        <f t="shared" si="127"/>
        <v/>
      </c>
      <c r="AH666" s="144">
        <f t="shared" si="128"/>
        <v>0</v>
      </c>
      <c r="AI666" s="569">
        <f t="shared" si="129"/>
        <v>0</v>
      </c>
      <c r="AK666" s="679"/>
      <c r="AL666" s="84"/>
      <c r="AM666" s="659"/>
      <c r="AN666" s="686"/>
      <c r="AO666" s="84"/>
    </row>
    <row r="667" spans="1:41">
      <c r="A667" s="573"/>
      <c r="B667" s="13">
        <v>218</v>
      </c>
      <c r="C667" s="353" t="s">
        <v>2294</v>
      </c>
      <c r="D667" s="341" t="s">
        <v>2292</v>
      </c>
      <c r="E667" s="379" t="s">
        <v>334</v>
      </c>
      <c r="F667" s="405">
        <v>8</v>
      </c>
      <c r="G667" s="136"/>
      <c r="H667" s="413">
        <v>378</v>
      </c>
      <c r="I667" s="146">
        <f t="shared" si="119"/>
        <v>264.59999999999997</v>
      </c>
      <c r="J667" s="255">
        <f t="shared" si="120"/>
        <v>10.176923076923076</v>
      </c>
      <c r="K667" s="8" t="s">
        <v>3145</v>
      </c>
      <c r="L667" s="670" t="s">
        <v>4211</v>
      </c>
      <c r="M667" s="656" t="s">
        <v>6556</v>
      </c>
      <c r="N667" s="8" t="s">
        <v>10</v>
      </c>
      <c r="O667" s="426">
        <v>5.4169499999999995E-2</v>
      </c>
      <c r="P667" s="423">
        <v>2888</v>
      </c>
      <c r="Q667" s="439">
        <v>20204</v>
      </c>
      <c r="R667" s="656" t="s">
        <v>3226</v>
      </c>
      <c r="S667" s="656" t="s">
        <v>1015</v>
      </c>
      <c r="T667" s="448">
        <v>35</v>
      </c>
      <c r="U667" s="548" t="s">
        <v>4214</v>
      </c>
      <c r="V667" s="510" t="s">
        <v>4215</v>
      </c>
      <c r="W667" s="610" t="s">
        <v>6490</v>
      </c>
      <c r="X667" s="169"/>
      <c r="Y667" s="71" t="s">
        <v>1011</v>
      </c>
      <c r="Z667" s="656" t="s">
        <v>6578</v>
      </c>
      <c r="AA667" s="658">
        <f t="shared" si="121"/>
        <v>0</v>
      </c>
      <c r="AB667" s="145">
        <f t="shared" si="122"/>
        <v>0</v>
      </c>
      <c r="AC667" s="257">
        <f t="shared" si="123"/>
        <v>0</v>
      </c>
      <c r="AD667" s="142">
        <f t="shared" si="124"/>
        <v>0</v>
      </c>
      <c r="AE667" s="143">
        <f t="shared" si="125"/>
        <v>0</v>
      </c>
      <c r="AF667" s="144" t="str">
        <f t="shared" si="126"/>
        <v/>
      </c>
      <c r="AG667" s="144" t="str">
        <f t="shared" si="127"/>
        <v/>
      </c>
      <c r="AH667" s="144">
        <f t="shared" si="128"/>
        <v>0</v>
      </c>
      <c r="AI667" s="569">
        <f t="shared" si="129"/>
        <v>0</v>
      </c>
      <c r="AK667" s="664"/>
      <c r="AL667" s="191"/>
      <c r="AM667" s="659"/>
      <c r="AN667" s="662"/>
      <c r="AO667" s="84"/>
    </row>
    <row r="668" spans="1:41" ht="15.75">
      <c r="A668" s="5" t="s">
        <v>6137</v>
      </c>
      <c r="B668" s="13"/>
      <c r="C668" s="348"/>
      <c r="D668" s="382"/>
      <c r="E668" s="380"/>
      <c r="F668" s="401"/>
      <c r="G668" s="235"/>
      <c r="H668" s="413"/>
      <c r="I668" s="410"/>
      <c r="J668" s="565"/>
      <c r="K668" s="346"/>
      <c r="L668" s="655"/>
      <c r="M668" s="656"/>
      <c r="N668" s="8"/>
      <c r="O668" s="346"/>
      <c r="P668" s="423"/>
      <c r="Q668" s="439"/>
      <c r="R668" s="656" t="s">
        <v>1015</v>
      </c>
      <c r="S668" s="656" t="s">
        <v>1015</v>
      </c>
      <c r="T668" s="425"/>
      <c r="U668" s="506"/>
      <c r="V668" s="530"/>
      <c r="W668" s="425"/>
      <c r="X668" s="137"/>
      <c r="Y668" s="71" t="s">
        <v>1015</v>
      </c>
      <c r="Z668" s="656" t="s">
        <v>6592</v>
      </c>
      <c r="AA668" s="668"/>
      <c r="AB668" s="195"/>
      <c r="AC668" s="142"/>
      <c r="AD668" s="142"/>
      <c r="AE668" s="143"/>
      <c r="AF668" s="144"/>
      <c r="AG668" s="144"/>
      <c r="AH668" s="144"/>
      <c r="AI668" s="569"/>
      <c r="AK668" s="665"/>
      <c r="AL668" s="191"/>
      <c r="AM668" s="686"/>
      <c r="AN668" s="687"/>
      <c r="AO668" s="84"/>
    </row>
    <row r="669" spans="1:41">
      <c r="A669" s="573"/>
      <c r="B669" s="13">
        <v>89</v>
      </c>
      <c r="C669" s="343" t="s">
        <v>2295</v>
      </c>
      <c r="D669" s="374" t="s">
        <v>458</v>
      </c>
      <c r="E669" s="379" t="s">
        <v>334</v>
      </c>
      <c r="F669" s="405">
        <v>8</v>
      </c>
      <c r="G669" s="232"/>
      <c r="H669" s="413">
        <v>378</v>
      </c>
      <c r="I669" s="146">
        <f t="shared" si="119"/>
        <v>264.59999999999997</v>
      </c>
      <c r="J669" s="255">
        <f t="shared" si="120"/>
        <v>10.176923076923076</v>
      </c>
      <c r="K669" s="8" t="s">
        <v>3145</v>
      </c>
      <c r="L669" s="677"/>
      <c r="M669" s="656" t="s">
        <v>6556</v>
      </c>
      <c r="N669" s="8" t="s">
        <v>3208</v>
      </c>
      <c r="O669" s="426">
        <v>5.4169499999999995E-2</v>
      </c>
      <c r="P669" s="423">
        <v>2888</v>
      </c>
      <c r="Q669" s="439">
        <v>20716</v>
      </c>
      <c r="R669" s="656" t="s">
        <v>4216</v>
      </c>
      <c r="S669" s="656" t="s">
        <v>1015</v>
      </c>
      <c r="T669" s="448">
        <v>25</v>
      </c>
      <c r="U669" s="548" t="s">
        <v>4217</v>
      </c>
      <c r="V669" s="522" t="s">
        <v>654</v>
      </c>
      <c r="W669" s="609" t="s">
        <v>6498</v>
      </c>
      <c r="X669" s="169"/>
      <c r="Y669" s="71" t="s">
        <v>1011</v>
      </c>
      <c r="Z669" s="656" t="s">
        <v>6578</v>
      </c>
      <c r="AA669" s="658">
        <f t="shared" si="121"/>
        <v>0</v>
      </c>
      <c r="AB669" s="145">
        <f t="shared" si="122"/>
        <v>0</v>
      </c>
      <c r="AC669" s="257">
        <f t="shared" si="123"/>
        <v>0</v>
      </c>
      <c r="AD669" s="142">
        <f t="shared" si="124"/>
        <v>0</v>
      </c>
      <c r="AE669" s="143">
        <f t="shared" si="125"/>
        <v>0</v>
      </c>
      <c r="AF669" s="144" t="str">
        <f t="shared" si="126"/>
        <v/>
      </c>
      <c r="AG669" s="144">
        <f t="shared" si="127"/>
        <v>0</v>
      </c>
      <c r="AH669" s="144" t="str">
        <f t="shared" si="128"/>
        <v/>
      </c>
      <c r="AI669" s="569">
        <f t="shared" si="129"/>
        <v>0</v>
      </c>
      <c r="AK669" s="671"/>
      <c r="AL669" s="84"/>
      <c r="AM669" s="659"/>
      <c r="AN669" s="686"/>
      <c r="AO669" s="84"/>
    </row>
    <row r="670" spans="1:41">
      <c r="A670" s="573"/>
      <c r="B670" s="13">
        <v>89</v>
      </c>
      <c r="C670" s="341" t="s">
        <v>2296</v>
      </c>
      <c r="D670" s="341" t="s">
        <v>2297</v>
      </c>
      <c r="E670" s="379" t="s">
        <v>334</v>
      </c>
      <c r="F670" s="405">
        <v>8</v>
      </c>
      <c r="G670" s="136"/>
      <c r="H670" s="413">
        <v>378</v>
      </c>
      <c r="I670" s="146">
        <f t="shared" si="119"/>
        <v>264.59999999999997</v>
      </c>
      <c r="J670" s="255">
        <f t="shared" si="120"/>
        <v>10.176923076923076</v>
      </c>
      <c r="K670" s="8" t="s">
        <v>3145</v>
      </c>
      <c r="L670" s="677"/>
      <c r="M670" s="656" t="s">
        <v>6556</v>
      </c>
      <c r="N670" s="8" t="s">
        <v>3208</v>
      </c>
      <c r="O670" s="426">
        <v>5.4169499999999995E-2</v>
      </c>
      <c r="P670" s="423">
        <v>2888</v>
      </c>
      <c r="Q670" s="439">
        <v>20260</v>
      </c>
      <c r="R670" s="656" t="s">
        <v>3226</v>
      </c>
      <c r="S670" s="656" t="s">
        <v>1015</v>
      </c>
      <c r="T670" s="448">
        <v>25</v>
      </c>
      <c r="U670" s="549" t="s">
        <v>5449</v>
      </c>
      <c r="V670" s="523" t="s">
        <v>4218</v>
      </c>
      <c r="W670" s="609" t="s">
        <v>6499</v>
      </c>
      <c r="X670" s="169"/>
      <c r="Y670" s="71" t="s">
        <v>1011</v>
      </c>
      <c r="Z670" s="656" t="s">
        <v>6578</v>
      </c>
      <c r="AA670" s="658">
        <f t="shared" si="121"/>
        <v>0</v>
      </c>
      <c r="AB670" s="145">
        <f t="shared" si="122"/>
        <v>0</v>
      </c>
      <c r="AC670" s="257">
        <f t="shared" si="123"/>
        <v>0</v>
      </c>
      <c r="AD670" s="142">
        <f t="shared" si="124"/>
        <v>0</v>
      </c>
      <c r="AE670" s="143">
        <f t="shared" si="125"/>
        <v>0</v>
      </c>
      <c r="AF670" s="144" t="str">
        <f t="shared" si="126"/>
        <v/>
      </c>
      <c r="AG670" s="144">
        <f t="shared" si="127"/>
        <v>0</v>
      </c>
      <c r="AH670" s="144" t="str">
        <f t="shared" si="128"/>
        <v/>
      </c>
      <c r="AI670" s="569">
        <f t="shared" si="129"/>
        <v>0</v>
      </c>
      <c r="AK670" s="671"/>
      <c r="AL670" s="84"/>
      <c r="AM670" s="659"/>
      <c r="AN670" s="686"/>
      <c r="AO670" s="84"/>
    </row>
    <row r="671" spans="1:41">
      <c r="A671" s="573"/>
      <c r="B671" s="13">
        <v>89</v>
      </c>
      <c r="C671" s="353" t="s">
        <v>2298</v>
      </c>
      <c r="D671" s="341" t="s">
        <v>2299</v>
      </c>
      <c r="E671" s="379" t="s">
        <v>334</v>
      </c>
      <c r="F671" s="405">
        <v>8</v>
      </c>
      <c r="G671" s="259"/>
      <c r="H671" s="413">
        <v>378</v>
      </c>
      <c r="I671" s="146">
        <f t="shared" si="119"/>
        <v>264.59999999999997</v>
      </c>
      <c r="J671" s="255">
        <f t="shared" si="120"/>
        <v>10.176923076923076</v>
      </c>
      <c r="K671" s="8" t="s">
        <v>3145</v>
      </c>
      <c r="L671" s="677"/>
      <c r="M671" s="656" t="s">
        <v>6556</v>
      </c>
      <c r="N671" s="8" t="s">
        <v>3208</v>
      </c>
      <c r="O671" s="426">
        <v>5.4169499999999995E-2</v>
      </c>
      <c r="P671" s="423">
        <v>2888</v>
      </c>
      <c r="Q671" s="439">
        <v>18628</v>
      </c>
      <c r="R671" s="656" t="s">
        <v>3226</v>
      </c>
      <c r="S671" s="656" t="s">
        <v>1015</v>
      </c>
      <c r="T671" s="448">
        <v>25</v>
      </c>
      <c r="U671" s="549" t="s">
        <v>5450</v>
      </c>
      <c r="V671" s="519" t="s">
        <v>4220</v>
      </c>
      <c r="W671" s="609" t="s">
        <v>6500</v>
      </c>
      <c r="X671" s="169"/>
      <c r="Y671" s="71" t="s">
        <v>1011</v>
      </c>
      <c r="Z671" s="656" t="s">
        <v>6578</v>
      </c>
      <c r="AA671" s="658">
        <f t="shared" si="121"/>
        <v>0</v>
      </c>
      <c r="AB671" s="145">
        <f t="shared" si="122"/>
        <v>0</v>
      </c>
      <c r="AC671" s="257">
        <f t="shared" si="123"/>
        <v>0</v>
      </c>
      <c r="AD671" s="142">
        <f t="shared" si="124"/>
        <v>0</v>
      </c>
      <c r="AE671" s="143">
        <f t="shared" si="125"/>
        <v>0</v>
      </c>
      <c r="AF671" s="144" t="str">
        <f t="shared" si="126"/>
        <v/>
      </c>
      <c r="AG671" s="144">
        <f t="shared" si="127"/>
        <v>0</v>
      </c>
      <c r="AH671" s="144" t="str">
        <f t="shared" si="128"/>
        <v/>
      </c>
      <c r="AI671" s="569">
        <f t="shared" si="129"/>
        <v>0</v>
      </c>
      <c r="AK671" s="671"/>
      <c r="AL671" s="84"/>
      <c r="AM671" s="659"/>
      <c r="AN671" s="686"/>
      <c r="AO671" s="84"/>
    </row>
    <row r="672" spans="1:41" ht="15.75">
      <c r="A672" s="5" t="s">
        <v>6138</v>
      </c>
      <c r="B672" s="13"/>
      <c r="C672" s="348"/>
      <c r="D672" s="382"/>
      <c r="E672" s="380"/>
      <c r="F672" s="401"/>
      <c r="G672" s="8"/>
      <c r="H672" s="413"/>
      <c r="I672" s="410"/>
      <c r="J672" s="565"/>
      <c r="K672" s="346"/>
      <c r="L672" s="655"/>
      <c r="M672" s="656"/>
      <c r="N672" s="417"/>
      <c r="O672" s="346"/>
      <c r="P672" s="423"/>
      <c r="Q672" s="438"/>
      <c r="R672" s="656" t="s">
        <v>1015</v>
      </c>
      <c r="S672" s="656" t="s">
        <v>1015</v>
      </c>
      <c r="T672" s="425"/>
      <c r="U672" s="506"/>
      <c r="V672" s="530"/>
      <c r="W672" s="425"/>
      <c r="X672" s="137"/>
      <c r="Y672" s="71" t="s">
        <v>1015</v>
      </c>
      <c r="Z672" s="656" t="s">
        <v>6592</v>
      </c>
      <c r="AA672" s="668"/>
      <c r="AB672" s="195"/>
      <c r="AC672" s="142"/>
      <c r="AD672" s="142"/>
      <c r="AE672" s="143"/>
      <c r="AF672" s="144"/>
      <c r="AG672" s="144"/>
      <c r="AH672" s="144"/>
      <c r="AI672" s="569"/>
      <c r="AK672" s="671"/>
      <c r="AL672" s="84"/>
      <c r="AM672" s="659"/>
      <c r="AN672" s="686"/>
      <c r="AO672" s="84"/>
    </row>
    <row r="673" spans="1:41">
      <c r="A673" s="573"/>
      <c r="B673" s="13">
        <v>218</v>
      </c>
      <c r="C673" s="343" t="s">
        <v>2300</v>
      </c>
      <c r="D673" s="374" t="s">
        <v>458</v>
      </c>
      <c r="E673" s="379" t="s">
        <v>334</v>
      </c>
      <c r="F673" s="405">
        <v>8</v>
      </c>
      <c r="G673" s="8"/>
      <c r="H673" s="413">
        <v>378</v>
      </c>
      <c r="I673" s="146">
        <f t="shared" si="119"/>
        <v>264.59999999999997</v>
      </c>
      <c r="J673" s="255">
        <f t="shared" si="120"/>
        <v>10.176923076923076</v>
      </c>
      <c r="K673" s="8" t="s">
        <v>3145</v>
      </c>
      <c r="L673" s="670"/>
      <c r="M673" s="656" t="s">
        <v>6556</v>
      </c>
      <c r="N673" s="8" t="s">
        <v>10</v>
      </c>
      <c r="O673" s="426">
        <v>5.4169499999999995E-2</v>
      </c>
      <c r="P673" s="423">
        <v>2888</v>
      </c>
      <c r="Q673" s="439">
        <v>20716</v>
      </c>
      <c r="R673" s="656" t="s">
        <v>3226</v>
      </c>
      <c r="S673" s="656" t="s">
        <v>1015</v>
      </c>
      <c r="T673" s="448">
        <v>25</v>
      </c>
      <c r="U673" s="548" t="s">
        <v>4222</v>
      </c>
      <c r="V673" s="522" t="s">
        <v>4223</v>
      </c>
      <c r="W673" s="609" t="s">
        <v>6492</v>
      </c>
      <c r="X673" s="169"/>
      <c r="Y673" s="71" t="s">
        <v>1011</v>
      </c>
      <c r="Z673" s="656" t="s">
        <v>6578</v>
      </c>
      <c r="AA673" s="658">
        <f t="shared" si="121"/>
        <v>0</v>
      </c>
      <c r="AB673" s="145">
        <f t="shared" si="122"/>
        <v>0</v>
      </c>
      <c r="AC673" s="257">
        <f t="shared" si="123"/>
        <v>0</v>
      </c>
      <c r="AD673" s="142">
        <f t="shared" si="124"/>
        <v>0</v>
      </c>
      <c r="AE673" s="143">
        <f t="shared" si="125"/>
        <v>0</v>
      </c>
      <c r="AF673" s="144" t="str">
        <f t="shared" si="126"/>
        <v/>
      </c>
      <c r="AG673" s="144" t="str">
        <f t="shared" si="127"/>
        <v/>
      </c>
      <c r="AH673" s="144">
        <f t="shared" si="128"/>
        <v>0</v>
      </c>
      <c r="AI673" s="569">
        <f t="shared" si="129"/>
        <v>0</v>
      </c>
      <c r="AK673" s="671"/>
      <c r="AL673" s="84"/>
      <c r="AM673" s="659"/>
      <c r="AN673" s="686"/>
      <c r="AO673" s="84"/>
    </row>
    <row r="674" spans="1:41">
      <c r="A674" s="573"/>
      <c r="B674" s="13">
        <v>218</v>
      </c>
      <c r="C674" s="341" t="s">
        <v>2301</v>
      </c>
      <c r="D674" s="341" t="s">
        <v>2297</v>
      </c>
      <c r="E674" s="379" t="s">
        <v>334</v>
      </c>
      <c r="F674" s="405">
        <v>8</v>
      </c>
      <c r="G674" s="8"/>
      <c r="H674" s="413">
        <v>378</v>
      </c>
      <c r="I674" s="146">
        <f t="shared" si="119"/>
        <v>264.59999999999997</v>
      </c>
      <c r="J674" s="255">
        <f t="shared" si="120"/>
        <v>10.176923076923076</v>
      </c>
      <c r="K674" s="8" t="s">
        <v>3145</v>
      </c>
      <c r="L674" s="670" t="s">
        <v>4211</v>
      </c>
      <c r="M674" s="656" t="s">
        <v>6556</v>
      </c>
      <c r="N674" s="8" t="s">
        <v>10</v>
      </c>
      <c r="O674" s="426">
        <v>5.4169499999999995E-2</v>
      </c>
      <c r="P674" s="423">
        <v>2888</v>
      </c>
      <c r="Q674" s="439">
        <v>20260</v>
      </c>
      <c r="R674" s="656" t="s">
        <v>4206</v>
      </c>
      <c r="S674" s="656" t="s">
        <v>1015</v>
      </c>
      <c r="T674" s="448">
        <v>25</v>
      </c>
      <c r="U674" s="549" t="s">
        <v>5449</v>
      </c>
      <c r="V674" s="523" t="s">
        <v>4224</v>
      </c>
      <c r="W674" s="609" t="s">
        <v>6499</v>
      </c>
      <c r="X674" s="169"/>
      <c r="Y674" s="71" t="s">
        <v>1011</v>
      </c>
      <c r="Z674" s="656" t="s">
        <v>6578</v>
      </c>
      <c r="AA674" s="658">
        <f t="shared" si="121"/>
        <v>0</v>
      </c>
      <c r="AB674" s="145">
        <f t="shared" si="122"/>
        <v>0</v>
      </c>
      <c r="AC674" s="257">
        <f t="shared" si="123"/>
        <v>0</v>
      </c>
      <c r="AD674" s="142">
        <f t="shared" si="124"/>
        <v>0</v>
      </c>
      <c r="AE674" s="143">
        <f t="shared" si="125"/>
        <v>0</v>
      </c>
      <c r="AF674" s="144" t="str">
        <f t="shared" si="126"/>
        <v/>
      </c>
      <c r="AG674" s="144" t="str">
        <f t="shared" si="127"/>
        <v/>
      </c>
      <c r="AH674" s="144">
        <f t="shared" si="128"/>
        <v>0</v>
      </c>
      <c r="AI674" s="569">
        <f t="shared" si="129"/>
        <v>0</v>
      </c>
      <c r="AK674" s="665"/>
      <c r="AL674" s="191"/>
      <c r="AM674" s="686"/>
      <c r="AN674" s="687"/>
      <c r="AO674" s="84"/>
    </row>
    <row r="675" spans="1:41">
      <c r="A675" s="573"/>
      <c r="B675" s="13">
        <v>218</v>
      </c>
      <c r="C675" s="341" t="s">
        <v>2302</v>
      </c>
      <c r="D675" s="341" t="s">
        <v>2303</v>
      </c>
      <c r="E675" s="379" t="s">
        <v>334</v>
      </c>
      <c r="F675" s="405">
        <v>8</v>
      </c>
      <c r="G675" s="8"/>
      <c r="H675" s="413">
        <v>378</v>
      </c>
      <c r="I675" s="146">
        <f t="shared" si="119"/>
        <v>264.59999999999997</v>
      </c>
      <c r="J675" s="255">
        <f t="shared" si="120"/>
        <v>10.176923076923076</v>
      </c>
      <c r="K675" s="8" t="s">
        <v>3145</v>
      </c>
      <c r="L675" s="670" t="s">
        <v>4211</v>
      </c>
      <c r="M675" s="656" t="s">
        <v>6556</v>
      </c>
      <c r="N675" s="8" t="s">
        <v>10</v>
      </c>
      <c r="O675" s="426">
        <v>5.4169499999999995E-2</v>
      </c>
      <c r="P675" s="423">
        <v>2888</v>
      </c>
      <c r="Q675" s="439">
        <v>19436</v>
      </c>
      <c r="R675" s="656" t="s">
        <v>3245</v>
      </c>
      <c r="S675" s="656" t="s">
        <v>1015</v>
      </c>
      <c r="T675" s="448">
        <v>25</v>
      </c>
      <c r="U675" s="548" t="s">
        <v>4225</v>
      </c>
      <c r="V675" s="522" t="s">
        <v>4226</v>
      </c>
      <c r="W675" s="609" t="s">
        <v>6501</v>
      </c>
      <c r="X675" s="169"/>
      <c r="Y675" s="71" t="s">
        <v>254</v>
      </c>
      <c r="Z675" s="656" t="s">
        <v>6578</v>
      </c>
      <c r="AA675" s="658">
        <f t="shared" si="121"/>
        <v>0</v>
      </c>
      <c r="AB675" s="145">
        <f t="shared" si="122"/>
        <v>0</v>
      </c>
      <c r="AC675" s="257">
        <f t="shared" si="123"/>
        <v>0</v>
      </c>
      <c r="AD675" s="142">
        <f t="shared" si="124"/>
        <v>0</v>
      </c>
      <c r="AE675" s="143">
        <f t="shared" si="125"/>
        <v>0</v>
      </c>
      <c r="AF675" s="144" t="str">
        <f t="shared" si="126"/>
        <v/>
      </c>
      <c r="AG675" s="144" t="str">
        <f t="shared" si="127"/>
        <v/>
      </c>
      <c r="AH675" s="144">
        <f t="shared" si="128"/>
        <v>0</v>
      </c>
      <c r="AI675" s="569">
        <f t="shared" si="129"/>
        <v>0</v>
      </c>
      <c r="AK675" s="665"/>
      <c r="AL675" s="666"/>
      <c r="AM675" s="659"/>
      <c r="AN675" s="687"/>
      <c r="AO675" s="84"/>
    </row>
    <row r="676" spans="1:41">
      <c r="A676" s="573"/>
      <c r="B676" s="13">
        <v>218</v>
      </c>
      <c r="C676" s="353" t="s">
        <v>2304</v>
      </c>
      <c r="D676" s="341" t="s">
        <v>2299</v>
      </c>
      <c r="E676" s="379" t="s">
        <v>334</v>
      </c>
      <c r="F676" s="405">
        <v>8</v>
      </c>
      <c r="G676" s="136"/>
      <c r="H676" s="413">
        <v>378</v>
      </c>
      <c r="I676" s="146">
        <f t="shared" si="119"/>
        <v>264.59999999999997</v>
      </c>
      <c r="J676" s="255">
        <f t="shared" si="120"/>
        <v>10.176923076923076</v>
      </c>
      <c r="K676" s="8" t="s">
        <v>3145</v>
      </c>
      <c r="L676" s="670" t="s">
        <v>4211</v>
      </c>
      <c r="M676" s="656" t="s">
        <v>6556</v>
      </c>
      <c r="N676" s="8" t="s">
        <v>10</v>
      </c>
      <c r="O676" s="426">
        <v>5.4169499999999995E-2</v>
      </c>
      <c r="P676" s="423">
        <v>2888</v>
      </c>
      <c r="Q676" s="439">
        <v>18628</v>
      </c>
      <c r="R676" s="656" t="s">
        <v>3226</v>
      </c>
      <c r="S676" s="656" t="s">
        <v>1015</v>
      </c>
      <c r="T676" s="448">
        <v>25</v>
      </c>
      <c r="U676" s="548" t="s">
        <v>4228</v>
      </c>
      <c r="V676" s="510" t="s">
        <v>4229</v>
      </c>
      <c r="W676" s="609" t="s">
        <v>6500</v>
      </c>
      <c r="X676" s="169"/>
      <c r="Y676" s="71" t="s">
        <v>1011</v>
      </c>
      <c r="Z676" s="656" t="s">
        <v>6578</v>
      </c>
      <c r="AA676" s="658">
        <f t="shared" si="121"/>
        <v>0</v>
      </c>
      <c r="AB676" s="145">
        <f t="shared" si="122"/>
        <v>0</v>
      </c>
      <c r="AC676" s="257">
        <f t="shared" si="123"/>
        <v>0</v>
      </c>
      <c r="AD676" s="142">
        <f t="shared" si="124"/>
        <v>0</v>
      </c>
      <c r="AE676" s="143">
        <f t="shared" si="125"/>
        <v>0</v>
      </c>
      <c r="AF676" s="144" t="str">
        <f t="shared" si="126"/>
        <v/>
      </c>
      <c r="AG676" s="144" t="str">
        <f t="shared" si="127"/>
        <v/>
      </c>
      <c r="AH676" s="144">
        <f t="shared" si="128"/>
        <v>0</v>
      </c>
      <c r="AI676" s="569">
        <f t="shared" si="129"/>
        <v>0</v>
      </c>
      <c r="AK676" s="665"/>
      <c r="AL676" s="666"/>
      <c r="AM676" s="659"/>
      <c r="AN676" s="687"/>
      <c r="AO676" s="84"/>
    </row>
    <row r="677" spans="1:41" ht="15.75">
      <c r="A677" s="5" t="s">
        <v>6139</v>
      </c>
      <c r="B677" s="13"/>
      <c r="C677" s="348"/>
      <c r="D677" s="382"/>
      <c r="E677" s="380"/>
      <c r="F677" s="401"/>
      <c r="G677" s="232"/>
      <c r="H677" s="413"/>
      <c r="I677" s="410"/>
      <c r="J677" s="565"/>
      <c r="K677" s="346"/>
      <c r="L677" s="655"/>
      <c r="M677" s="656"/>
      <c r="N677" s="8"/>
      <c r="O677" s="346"/>
      <c r="P677" s="423"/>
      <c r="Q677" s="439"/>
      <c r="R677" s="656" t="s">
        <v>1015</v>
      </c>
      <c r="S677" s="656" t="s">
        <v>1015</v>
      </c>
      <c r="T677" s="425"/>
      <c r="U677" s="506"/>
      <c r="V677" s="530"/>
      <c r="W677" s="425"/>
      <c r="X677" s="137"/>
      <c r="Y677" s="71" t="s">
        <v>1015</v>
      </c>
      <c r="Z677" s="656" t="s">
        <v>6592</v>
      </c>
      <c r="AA677" s="668"/>
      <c r="AB677" s="195"/>
      <c r="AC677" s="142"/>
      <c r="AD677" s="142"/>
      <c r="AE677" s="143"/>
      <c r="AF677" s="144"/>
      <c r="AG677" s="144"/>
      <c r="AH677" s="144"/>
      <c r="AI677" s="569"/>
      <c r="AK677" s="665"/>
      <c r="AL677" s="666"/>
      <c r="AM677" s="659"/>
      <c r="AN677" s="687"/>
      <c r="AO677" s="84"/>
    </row>
    <row r="678" spans="1:41">
      <c r="A678" s="573"/>
      <c r="B678" s="13">
        <v>90</v>
      </c>
      <c r="C678" s="344" t="s">
        <v>2305</v>
      </c>
      <c r="D678" s="344" t="s">
        <v>460</v>
      </c>
      <c r="E678" s="379" t="s">
        <v>335</v>
      </c>
      <c r="F678" s="402">
        <v>6</v>
      </c>
      <c r="G678" s="136"/>
      <c r="H678" s="413">
        <v>605</v>
      </c>
      <c r="I678" s="146">
        <f t="shared" si="119"/>
        <v>423.5</v>
      </c>
      <c r="J678" s="255">
        <f t="shared" si="120"/>
        <v>16.28846153846154</v>
      </c>
      <c r="K678" s="8" t="s">
        <v>3207</v>
      </c>
      <c r="L678" s="663"/>
      <c r="M678" s="656" t="s">
        <v>6556</v>
      </c>
      <c r="N678" s="8" t="s">
        <v>3208</v>
      </c>
      <c r="O678" s="426">
        <v>5.3351999999999997E-2</v>
      </c>
      <c r="P678" s="423">
        <v>4350</v>
      </c>
      <c r="Q678" s="402">
        <v>23600</v>
      </c>
      <c r="R678" s="656" t="s">
        <v>4230</v>
      </c>
      <c r="S678" s="656" t="s">
        <v>1015</v>
      </c>
      <c r="T678" s="448">
        <v>30</v>
      </c>
      <c r="U678" s="548" t="s">
        <v>4231</v>
      </c>
      <c r="V678" s="514" t="s">
        <v>4232</v>
      </c>
      <c r="W678" s="610" t="s">
        <v>6473</v>
      </c>
      <c r="X678" s="169"/>
      <c r="Y678" s="71" t="s">
        <v>1011</v>
      </c>
      <c r="Z678" s="656" t="s">
        <v>6578</v>
      </c>
      <c r="AA678" s="658">
        <f t="shared" si="121"/>
        <v>0</v>
      </c>
      <c r="AB678" s="145">
        <f t="shared" si="122"/>
        <v>0</v>
      </c>
      <c r="AC678" s="257">
        <f t="shared" si="123"/>
        <v>0</v>
      </c>
      <c r="AD678" s="142">
        <f t="shared" si="124"/>
        <v>0</v>
      </c>
      <c r="AE678" s="143">
        <f t="shared" si="125"/>
        <v>0</v>
      </c>
      <c r="AF678" s="144" t="str">
        <f t="shared" si="126"/>
        <v/>
      </c>
      <c r="AG678" s="144">
        <f t="shared" si="127"/>
        <v>0</v>
      </c>
      <c r="AH678" s="144" t="str">
        <f t="shared" si="128"/>
        <v/>
      </c>
      <c r="AI678" s="569">
        <f t="shared" si="129"/>
        <v>0</v>
      </c>
      <c r="AK678" s="665"/>
      <c r="AL678" s="191"/>
      <c r="AM678" s="686"/>
      <c r="AN678" s="687"/>
      <c r="AO678" s="84"/>
    </row>
    <row r="679" spans="1:41">
      <c r="A679" s="573"/>
      <c r="B679" s="13">
        <v>90</v>
      </c>
      <c r="C679" s="341" t="s">
        <v>2306</v>
      </c>
      <c r="D679" s="341" t="s">
        <v>461</v>
      </c>
      <c r="E679" s="379" t="s">
        <v>335</v>
      </c>
      <c r="F679" s="405">
        <v>6</v>
      </c>
      <c r="G679" s="235"/>
      <c r="H679" s="413">
        <v>499</v>
      </c>
      <c r="I679" s="146">
        <f t="shared" si="119"/>
        <v>349.29999999999995</v>
      </c>
      <c r="J679" s="255">
        <f t="shared" si="120"/>
        <v>13.434615384615382</v>
      </c>
      <c r="K679" s="8" t="s">
        <v>3207</v>
      </c>
      <c r="L679" s="677"/>
      <c r="M679" s="656" t="s">
        <v>6556</v>
      </c>
      <c r="N679" s="8" t="s">
        <v>3208</v>
      </c>
      <c r="O679" s="426">
        <v>4.7652E-2</v>
      </c>
      <c r="P679" s="423">
        <v>2850</v>
      </c>
      <c r="Q679" s="439">
        <v>20508</v>
      </c>
      <c r="R679" s="656" t="s">
        <v>4233</v>
      </c>
      <c r="S679" s="656" t="s">
        <v>1015</v>
      </c>
      <c r="T679" s="448">
        <v>35</v>
      </c>
      <c r="U679" s="549" t="s">
        <v>655</v>
      </c>
      <c r="V679" s="514" t="s">
        <v>4234</v>
      </c>
      <c r="W679" s="615" t="s">
        <v>6374</v>
      </c>
      <c r="X679" s="169"/>
      <c r="Y679" s="71" t="s">
        <v>6572</v>
      </c>
      <c r="Z679" s="656" t="s">
        <v>6578</v>
      </c>
      <c r="AA679" s="658">
        <f t="shared" si="121"/>
        <v>0</v>
      </c>
      <c r="AB679" s="145">
        <f t="shared" si="122"/>
        <v>0</v>
      </c>
      <c r="AC679" s="257">
        <f t="shared" si="123"/>
        <v>0</v>
      </c>
      <c r="AD679" s="142">
        <f t="shared" si="124"/>
        <v>0</v>
      </c>
      <c r="AE679" s="143">
        <f t="shared" si="125"/>
        <v>0</v>
      </c>
      <c r="AF679" s="144" t="str">
        <f t="shared" si="126"/>
        <v/>
      </c>
      <c r="AG679" s="144">
        <f t="shared" si="127"/>
        <v>0</v>
      </c>
      <c r="AH679" s="144" t="str">
        <f t="shared" si="128"/>
        <v/>
      </c>
      <c r="AI679" s="569">
        <f t="shared" si="129"/>
        <v>0</v>
      </c>
      <c r="AK679" s="665"/>
      <c r="AL679" s="666"/>
      <c r="AM679" s="659"/>
      <c r="AN679" s="687"/>
      <c r="AO679" s="84"/>
    </row>
    <row r="680" spans="1:41">
      <c r="A680" s="573"/>
      <c r="B680" s="13">
        <v>90</v>
      </c>
      <c r="C680" s="341" t="s">
        <v>2307</v>
      </c>
      <c r="D680" s="341" t="s">
        <v>2308</v>
      </c>
      <c r="E680" s="379" t="s">
        <v>335</v>
      </c>
      <c r="F680" s="405">
        <v>6</v>
      </c>
      <c r="G680" s="136"/>
      <c r="H680" s="413">
        <v>499</v>
      </c>
      <c r="I680" s="146">
        <f t="shared" si="119"/>
        <v>349.29999999999995</v>
      </c>
      <c r="J680" s="255">
        <f t="shared" si="120"/>
        <v>13.434615384615382</v>
      </c>
      <c r="K680" s="8" t="s">
        <v>3207</v>
      </c>
      <c r="L680" s="677"/>
      <c r="M680" s="656" t="s">
        <v>6556</v>
      </c>
      <c r="N680" s="8" t="s">
        <v>3208</v>
      </c>
      <c r="O680" s="426">
        <v>4.7652E-2</v>
      </c>
      <c r="P680" s="423">
        <v>2850</v>
      </c>
      <c r="Q680" s="439">
        <v>21100</v>
      </c>
      <c r="R680" s="656" t="s">
        <v>4233</v>
      </c>
      <c r="S680" s="656" t="s">
        <v>1015</v>
      </c>
      <c r="T680" s="448">
        <v>35</v>
      </c>
      <c r="U680" s="549" t="s">
        <v>5451</v>
      </c>
      <c r="V680" s="514" t="s">
        <v>4235</v>
      </c>
      <c r="W680" s="615" t="s">
        <v>6374</v>
      </c>
      <c r="X680" s="169"/>
      <c r="Y680" s="71" t="s">
        <v>6572</v>
      </c>
      <c r="Z680" s="656" t="s">
        <v>6578</v>
      </c>
      <c r="AA680" s="658">
        <f t="shared" si="121"/>
        <v>0</v>
      </c>
      <c r="AB680" s="145">
        <f t="shared" si="122"/>
        <v>0</v>
      </c>
      <c r="AC680" s="257">
        <f t="shared" si="123"/>
        <v>0</v>
      </c>
      <c r="AD680" s="142">
        <f t="shared" si="124"/>
        <v>0</v>
      </c>
      <c r="AE680" s="143">
        <f t="shared" si="125"/>
        <v>0</v>
      </c>
      <c r="AF680" s="144" t="str">
        <f t="shared" si="126"/>
        <v/>
      </c>
      <c r="AG680" s="144">
        <f t="shared" si="127"/>
        <v>0</v>
      </c>
      <c r="AH680" s="144" t="str">
        <f t="shared" si="128"/>
        <v/>
      </c>
      <c r="AI680" s="569">
        <f t="shared" si="129"/>
        <v>0</v>
      </c>
      <c r="AK680" s="665"/>
      <c r="AL680" s="672"/>
      <c r="AM680" s="686"/>
      <c r="AN680" s="687"/>
      <c r="AO680" s="84"/>
    </row>
    <row r="681" spans="1:41" ht="15.75">
      <c r="A681" s="5" t="s">
        <v>6140</v>
      </c>
      <c r="B681" s="13"/>
      <c r="C681" s="348"/>
      <c r="D681" s="382"/>
      <c r="E681" s="380"/>
      <c r="F681" s="401"/>
      <c r="G681" s="8"/>
      <c r="H681" s="413"/>
      <c r="I681" s="410"/>
      <c r="J681" s="565"/>
      <c r="K681" s="346"/>
      <c r="L681" s="655"/>
      <c r="M681" s="656"/>
      <c r="N681" s="417"/>
      <c r="O681" s="346"/>
      <c r="P681" s="423"/>
      <c r="Q681" s="438"/>
      <c r="R681" s="656" t="s">
        <v>1015</v>
      </c>
      <c r="S681" s="656" t="s">
        <v>1015</v>
      </c>
      <c r="T681" s="425"/>
      <c r="U681" s="506"/>
      <c r="V681" s="530"/>
      <c r="W681" s="425"/>
      <c r="X681" s="137"/>
      <c r="Y681" s="71" t="s">
        <v>1015</v>
      </c>
      <c r="Z681" s="656" t="s">
        <v>6592</v>
      </c>
      <c r="AA681" s="668"/>
      <c r="AB681" s="195"/>
      <c r="AC681" s="142"/>
      <c r="AD681" s="142"/>
      <c r="AE681" s="143"/>
      <c r="AF681" s="144"/>
      <c r="AG681" s="144"/>
      <c r="AH681" s="144"/>
      <c r="AI681" s="569"/>
      <c r="AK681" s="673"/>
      <c r="AL681" s="666"/>
      <c r="AM681" s="659"/>
      <c r="AN681" s="686"/>
      <c r="AO681" s="84"/>
    </row>
    <row r="682" spans="1:41" hidden="1">
      <c r="A682" s="573"/>
      <c r="B682" s="13">
        <v>91</v>
      </c>
      <c r="C682" s="353" t="s">
        <v>2309</v>
      </c>
      <c r="D682" s="341" t="s">
        <v>2310</v>
      </c>
      <c r="E682" s="379" t="s">
        <v>335</v>
      </c>
      <c r="F682" s="405">
        <v>6</v>
      </c>
      <c r="G682" s="8"/>
      <c r="H682" s="413">
        <v>433</v>
      </c>
      <c r="I682" s="146">
        <f t="shared" si="119"/>
        <v>303.09999999999997</v>
      </c>
      <c r="J682" s="255">
        <f t="shared" si="120"/>
        <v>11.657692307692306</v>
      </c>
      <c r="K682" s="8" t="s">
        <v>3145</v>
      </c>
      <c r="L682" s="670"/>
      <c r="M682" s="656" t="s">
        <v>6557</v>
      </c>
      <c r="N682" s="8" t="s">
        <v>10</v>
      </c>
      <c r="O682" s="426">
        <v>4.7652E-2</v>
      </c>
      <c r="P682" s="423">
        <v>2550</v>
      </c>
      <c r="Q682" s="439">
        <v>20000</v>
      </c>
      <c r="R682" s="656" t="s">
        <v>4236</v>
      </c>
      <c r="S682" s="656" t="s">
        <v>1015</v>
      </c>
      <c r="T682" s="448">
        <v>30</v>
      </c>
      <c r="U682" s="548" t="s">
        <v>5452</v>
      </c>
      <c r="V682" s="512" t="s">
        <v>4237</v>
      </c>
      <c r="W682" s="615" t="s">
        <v>6374</v>
      </c>
      <c r="X682" s="169"/>
      <c r="Y682" s="71" t="s">
        <v>1011</v>
      </c>
      <c r="Z682" s="656" t="s">
        <v>6595</v>
      </c>
      <c r="AA682" s="658">
        <f t="shared" si="121"/>
        <v>0</v>
      </c>
      <c r="AB682" s="145">
        <f t="shared" si="122"/>
        <v>0</v>
      </c>
      <c r="AC682" s="257">
        <f t="shared" si="123"/>
        <v>0</v>
      </c>
      <c r="AD682" s="142">
        <f t="shared" si="124"/>
        <v>0</v>
      </c>
      <c r="AE682" s="143">
        <f t="shared" si="125"/>
        <v>0</v>
      </c>
      <c r="AF682" s="144" t="str">
        <f t="shared" si="126"/>
        <v/>
      </c>
      <c r="AG682" s="144" t="str">
        <f t="shared" si="127"/>
        <v/>
      </c>
      <c r="AH682" s="144">
        <f t="shared" si="128"/>
        <v>0</v>
      </c>
      <c r="AI682" s="569">
        <f t="shared" si="129"/>
        <v>0</v>
      </c>
      <c r="AK682" s="673"/>
      <c r="AL682" s="666"/>
      <c r="AM682" s="659"/>
      <c r="AN682" s="686"/>
      <c r="AO682" s="84"/>
    </row>
    <row r="683" spans="1:41" hidden="1">
      <c r="A683" s="573"/>
      <c r="B683" s="13">
        <v>91</v>
      </c>
      <c r="C683" s="344" t="s">
        <v>2311</v>
      </c>
      <c r="D683" s="344" t="s">
        <v>460</v>
      </c>
      <c r="E683" s="379" t="s">
        <v>335</v>
      </c>
      <c r="F683" s="405">
        <v>6</v>
      </c>
      <c r="G683" s="8"/>
      <c r="H683" s="413">
        <v>530</v>
      </c>
      <c r="I683" s="146">
        <f t="shared" si="119"/>
        <v>371</v>
      </c>
      <c r="J683" s="255">
        <f t="shared" si="120"/>
        <v>14.26923076923077</v>
      </c>
      <c r="K683" s="8" t="s">
        <v>3145</v>
      </c>
      <c r="L683" s="670"/>
      <c r="M683" s="656" t="s">
        <v>6557</v>
      </c>
      <c r="N683" s="8" t="s">
        <v>10</v>
      </c>
      <c r="O683" s="426">
        <v>4.7652E-2</v>
      </c>
      <c r="P683" s="423">
        <v>2976</v>
      </c>
      <c r="Q683" s="439">
        <v>21000</v>
      </c>
      <c r="R683" s="656" t="s">
        <v>4238</v>
      </c>
      <c r="S683" s="656" t="s">
        <v>1015</v>
      </c>
      <c r="T683" s="448">
        <v>30</v>
      </c>
      <c r="U683" s="548" t="s">
        <v>4239</v>
      </c>
      <c r="V683" s="512" t="s">
        <v>4240</v>
      </c>
      <c r="W683" s="615" t="s">
        <v>6374</v>
      </c>
      <c r="X683" s="169"/>
      <c r="Y683" s="71" t="s">
        <v>1011</v>
      </c>
      <c r="Z683" s="656" t="s">
        <v>6595</v>
      </c>
      <c r="AA683" s="658">
        <f t="shared" si="121"/>
        <v>0</v>
      </c>
      <c r="AB683" s="145">
        <f t="shared" si="122"/>
        <v>0</v>
      </c>
      <c r="AC683" s="257">
        <f t="shared" si="123"/>
        <v>0</v>
      </c>
      <c r="AD683" s="142">
        <f t="shared" si="124"/>
        <v>0</v>
      </c>
      <c r="AE683" s="143">
        <f t="shared" si="125"/>
        <v>0</v>
      </c>
      <c r="AF683" s="144" t="str">
        <f t="shared" si="126"/>
        <v/>
      </c>
      <c r="AG683" s="144" t="str">
        <f t="shared" si="127"/>
        <v/>
      </c>
      <c r="AH683" s="144">
        <f t="shared" si="128"/>
        <v>0</v>
      </c>
      <c r="AI683" s="569">
        <f t="shared" si="129"/>
        <v>0</v>
      </c>
      <c r="AK683" s="665"/>
      <c r="AL683" s="191"/>
      <c r="AM683" s="686"/>
      <c r="AN683" s="687"/>
      <c r="AO683" s="84"/>
    </row>
    <row r="684" spans="1:41" ht="15.75" hidden="1">
      <c r="A684" s="5"/>
      <c r="B684" s="13">
        <v>91</v>
      </c>
      <c r="C684" s="342" t="s">
        <v>2312</v>
      </c>
      <c r="D684" s="347" t="s">
        <v>422</v>
      </c>
      <c r="E684" s="379" t="s">
        <v>335</v>
      </c>
      <c r="F684" s="405">
        <v>6</v>
      </c>
      <c r="G684" s="8"/>
      <c r="H684" s="413">
        <v>510</v>
      </c>
      <c r="I684" s="146">
        <f t="shared" si="119"/>
        <v>357</v>
      </c>
      <c r="J684" s="255">
        <f t="shared" si="120"/>
        <v>13.73076923076923</v>
      </c>
      <c r="K684" s="8" t="s">
        <v>3145</v>
      </c>
      <c r="L684" s="670"/>
      <c r="M684" s="656" t="s">
        <v>6557</v>
      </c>
      <c r="N684" s="8" t="s">
        <v>10</v>
      </c>
      <c r="O684" s="426">
        <v>4.7652E-2</v>
      </c>
      <c r="P684" s="423">
        <v>2958</v>
      </c>
      <c r="Q684" s="439">
        <v>16800</v>
      </c>
      <c r="R684" s="656" t="s">
        <v>4233</v>
      </c>
      <c r="S684" s="656" t="s">
        <v>1015</v>
      </c>
      <c r="T684" s="448">
        <v>30</v>
      </c>
      <c r="U684" s="548" t="s">
        <v>4241</v>
      </c>
      <c r="V684" s="512" t="s">
        <v>4242</v>
      </c>
      <c r="W684" s="615" t="s">
        <v>6502</v>
      </c>
      <c r="X684" s="169"/>
      <c r="Y684" s="71" t="s">
        <v>1011</v>
      </c>
      <c r="Z684" s="656" t="s">
        <v>6595</v>
      </c>
      <c r="AA684" s="658">
        <f t="shared" si="121"/>
        <v>0</v>
      </c>
      <c r="AB684" s="145">
        <f t="shared" si="122"/>
        <v>0</v>
      </c>
      <c r="AC684" s="257">
        <f t="shared" si="123"/>
        <v>0</v>
      </c>
      <c r="AD684" s="142">
        <f t="shared" si="124"/>
        <v>0</v>
      </c>
      <c r="AE684" s="143">
        <f t="shared" si="125"/>
        <v>0</v>
      </c>
      <c r="AF684" s="144" t="str">
        <f t="shared" si="126"/>
        <v/>
      </c>
      <c r="AG684" s="144" t="str">
        <f t="shared" si="127"/>
        <v/>
      </c>
      <c r="AH684" s="144">
        <f t="shared" si="128"/>
        <v>0</v>
      </c>
      <c r="AI684" s="569">
        <f t="shared" si="129"/>
        <v>0</v>
      </c>
      <c r="AK684" s="679"/>
      <c r="AL684" s="666"/>
      <c r="AM684" s="659"/>
      <c r="AN684" s="686"/>
      <c r="AO684" s="84"/>
    </row>
    <row r="685" spans="1:41">
      <c r="A685" s="573"/>
      <c r="B685" s="13">
        <v>91</v>
      </c>
      <c r="C685" s="343" t="s">
        <v>2313</v>
      </c>
      <c r="D685" s="374" t="s">
        <v>463</v>
      </c>
      <c r="E685" s="379" t="s">
        <v>335</v>
      </c>
      <c r="F685" s="405">
        <v>6</v>
      </c>
      <c r="G685" s="8"/>
      <c r="H685" s="413">
        <v>475</v>
      </c>
      <c r="I685" s="146">
        <f t="shared" si="119"/>
        <v>332.5</v>
      </c>
      <c r="J685" s="255">
        <f t="shared" si="120"/>
        <v>12.788461538461538</v>
      </c>
      <c r="K685" s="8" t="s">
        <v>3145</v>
      </c>
      <c r="L685" s="670"/>
      <c r="M685" s="656" t="s">
        <v>6556</v>
      </c>
      <c r="N685" s="8" t="s">
        <v>10</v>
      </c>
      <c r="O685" s="426">
        <v>4.7652E-2</v>
      </c>
      <c r="P685" s="423">
        <v>2850</v>
      </c>
      <c r="Q685" s="439">
        <v>21192</v>
      </c>
      <c r="R685" s="656" t="s">
        <v>4244</v>
      </c>
      <c r="S685" s="656" t="s">
        <v>1015</v>
      </c>
      <c r="T685" s="448">
        <v>35</v>
      </c>
      <c r="U685" s="548" t="s">
        <v>4245</v>
      </c>
      <c r="V685" s="512" t="s">
        <v>4246</v>
      </c>
      <c r="W685" s="615" t="s">
        <v>6374</v>
      </c>
      <c r="X685" s="169"/>
      <c r="Y685" s="71" t="s">
        <v>1011</v>
      </c>
      <c r="Z685" s="656" t="s">
        <v>6578</v>
      </c>
      <c r="AA685" s="658">
        <f t="shared" si="121"/>
        <v>0</v>
      </c>
      <c r="AB685" s="145">
        <f t="shared" si="122"/>
        <v>0</v>
      </c>
      <c r="AC685" s="257">
        <f t="shared" si="123"/>
        <v>0</v>
      </c>
      <c r="AD685" s="142">
        <f t="shared" si="124"/>
        <v>0</v>
      </c>
      <c r="AE685" s="143">
        <f t="shared" si="125"/>
        <v>0</v>
      </c>
      <c r="AF685" s="144" t="str">
        <f t="shared" si="126"/>
        <v/>
      </c>
      <c r="AG685" s="144" t="str">
        <f t="shared" si="127"/>
        <v/>
      </c>
      <c r="AH685" s="144">
        <f t="shared" si="128"/>
        <v>0</v>
      </c>
      <c r="AI685" s="569">
        <f t="shared" si="129"/>
        <v>0</v>
      </c>
      <c r="AK685" s="679"/>
      <c r="AL685" s="84"/>
      <c r="AM685" s="659"/>
      <c r="AN685" s="686"/>
      <c r="AO685" s="84"/>
    </row>
    <row r="686" spans="1:41">
      <c r="A686" s="573"/>
      <c r="B686" s="13">
        <v>91</v>
      </c>
      <c r="C686" s="341" t="s">
        <v>2314</v>
      </c>
      <c r="D686" s="341" t="s">
        <v>461</v>
      </c>
      <c r="E686" s="379" t="s">
        <v>335</v>
      </c>
      <c r="F686" s="405">
        <v>6</v>
      </c>
      <c r="G686" s="232"/>
      <c r="H686" s="413">
        <v>475</v>
      </c>
      <c r="I686" s="146">
        <f t="shared" si="119"/>
        <v>332.5</v>
      </c>
      <c r="J686" s="255">
        <f t="shared" si="120"/>
        <v>12.788461538461538</v>
      </c>
      <c r="K686" s="8" t="s">
        <v>3145</v>
      </c>
      <c r="L686" s="670" t="s">
        <v>4247</v>
      </c>
      <c r="M686" s="656" t="s">
        <v>6556</v>
      </c>
      <c r="N686" s="8" t="s">
        <v>10</v>
      </c>
      <c r="O686" s="426">
        <v>4.7652E-2</v>
      </c>
      <c r="P686" s="423">
        <v>2850</v>
      </c>
      <c r="Q686" s="439">
        <v>20508</v>
      </c>
      <c r="R686" s="656" t="s">
        <v>4238</v>
      </c>
      <c r="S686" s="656" t="s">
        <v>1015</v>
      </c>
      <c r="T686" s="448">
        <v>35</v>
      </c>
      <c r="U686" s="549" t="s">
        <v>655</v>
      </c>
      <c r="V686" s="522" t="s">
        <v>4248</v>
      </c>
      <c r="W686" s="615" t="s">
        <v>6374</v>
      </c>
      <c r="X686" s="169"/>
      <c r="Y686" s="71" t="s">
        <v>1011</v>
      </c>
      <c r="Z686" s="656" t="s">
        <v>6578</v>
      </c>
      <c r="AA686" s="658">
        <f t="shared" si="121"/>
        <v>0</v>
      </c>
      <c r="AB686" s="145">
        <f t="shared" si="122"/>
        <v>0</v>
      </c>
      <c r="AC686" s="257">
        <f t="shared" si="123"/>
        <v>0</v>
      </c>
      <c r="AD686" s="142">
        <f t="shared" si="124"/>
        <v>0</v>
      </c>
      <c r="AE686" s="143">
        <f t="shared" si="125"/>
        <v>0</v>
      </c>
      <c r="AF686" s="144" t="str">
        <f t="shared" si="126"/>
        <v/>
      </c>
      <c r="AG686" s="144" t="str">
        <f t="shared" si="127"/>
        <v/>
      </c>
      <c r="AH686" s="144">
        <f t="shared" si="128"/>
        <v>0</v>
      </c>
      <c r="AI686" s="569">
        <f t="shared" si="129"/>
        <v>0</v>
      </c>
      <c r="AK686" s="679"/>
      <c r="AL686" s="84"/>
      <c r="AM686" s="690"/>
      <c r="AN686" s="686"/>
      <c r="AO686" s="84"/>
    </row>
    <row r="687" spans="1:41">
      <c r="A687" s="573"/>
      <c r="B687" s="13">
        <v>91</v>
      </c>
      <c r="C687" s="343" t="s">
        <v>2315</v>
      </c>
      <c r="D687" s="374" t="s">
        <v>464</v>
      </c>
      <c r="E687" s="379" t="s">
        <v>335</v>
      </c>
      <c r="F687" s="405">
        <v>6</v>
      </c>
      <c r="G687" s="136"/>
      <c r="H687" s="413">
        <v>475</v>
      </c>
      <c r="I687" s="146">
        <f t="shared" si="119"/>
        <v>332.5</v>
      </c>
      <c r="J687" s="255">
        <f t="shared" si="120"/>
        <v>12.788461538461538</v>
      </c>
      <c r="K687" s="8" t="s">
        <v>3145</v>
      </c>
      <c r="L687" s="670"/>
      <c r="M687" s="656" t="s">
        <v>6556</v>
      </c>
      <c r="N687" s="8" t="s">
        <v>10</v>
      </c>
      <c r="O687" s="426">
        <v>4.7652E-2</v>
      </c>
      <c r="P687" s="423">
        <v>2850</v>
      </c>
      <c r="Q687" s="439">
        <v>20868</v>
      </c>
      <c r="R687" s="656" t="s">
        <v>4238</v>
      </c>
      <c r="S687" s="656" t="s">
        <v>1015</v>
      </c>
      <c r="T687" s="448">
        <v>35</v>
      </c>
      <c r="U687" s="548" t="s">
        <v>4249</v>
      </c>
      <c r="V687" s="522" t="s">
        <v>656</v>
      </c>
      <c r="W687" s="610" t="s">
        <v>6503</v>
      </c>
      <c r="X687" s="169"/>
      <c r="Y687" s="71" t="s">
        <v>1011</v>
      </c>
      <c r="Z687" s="656" t="s">
        <v>6578</v>
      </c>
      <c r="AA687" s="658">
        <f t="shared" si="121"/>
        <v>0</v>
      </c>
      <c r="AB687" s="145">
        <f t="shared" si="122"/>
        <v>0</v>
      </c>
      <c r="AC687" s="257">
        <f t="shared" si="123"/>
        <v>0</v>
      </c>
      <c r="AD687" s="142">
        <f t="shared" si="124"/>
        <v>0</v>
      </c>
      <c r="AE687" s="143">
        <f t="shared" si="125"/>
        <v>0</v>
      </c>
      <c r="AF687" s="144" t="str">
        <f t="shared" si="126"/>
        <v/>
      </c>
      <c r="AG687" s="144" t="str">
        <f t="shared" si="127"/>
        <v/>
      </c>
      <c r="AH687" s="144">
        <f t="shared" si="128"/>
        <v>0</v>
      </c>
      <c r="AI687" s="569">
        <f t="shared" si="129"/>
        <v>0</v>
      </c>
      <c r="AK687" s="679"/>
      <c r="AL687" s="84"/>
      <c r="AM687" s="659"/>
      <c r="AN687" s="686"/>
      <c r="AO687" s="84"/>
    </row>
    <row r="688" spans="1:41">
      <c r="A688" s="573"/>
      <c r="B688" s="13">
        <v>91</v>
      </c>
      <c r="C688" s="341" t="s">
        <v>2316</v>
      </c>
      <c r="D688" s="341" t="s">
        <v>2308</v>
      </c>
      <c r="E688" s="379" t="s">
        <v>335</v>
      </c>
      <c r="F688" s="405">
        <v>6</v>
      </c>
      <c r="G688" s="235"/>
      <c r="H688" s="413">
        <v>475</v>
      </c>
      <c r="I688" s="146">
        <f t="shared" si="119"/>
        <v>332.5</v>
      </c>
      <c r="J688" s="255">
        <f t="shared" si="120"/>
        <v>12.788461538461538</v>
      </c>
      <c r="K688" s="8" t="s">
        <v>3145</v>
      </c>
      <c r="L688" s="670" t="s">
        <v>4247</v>
      </c>
      <c r="M688" s="656" t="s">
        <v>6556</v>
      </c>
      <c r="N688" s="8" t="s">
        <v>10</v>
      </c>
      <c r="O688" s="426">
        <v>4.7652E-2</v>
      </c>
      <c r="P688" s="423">
        <v>2850</v>
      </c>
      <c r="Q688" s="439">
        <v>21100</v>
      </c>
      <c r="R688" s="656" t="s">
        <v>4238</v>
      </c>
      <c r="S688" s="656" t="s">
        <v>1015</v>
      </c>
      <c r="T688" s="448">
        <v>35</v>
      </c>
      <c r="U688" s="548" t="s">
        <v>4250</v>
      </c>
      <c r="V688" s="519" t="s">
        <v>4251</v>
      </c>
      <c r="W688" s="615" t="s">
        <v>6374</v>
      </c>
      <c r="X688" s="169"/>
      <c r="Y688" s="71" t="s">
        <v>1011</v>
      </c>
      <c r="Z688" s="656" t="s">
        <v>6578</v>
      </c>
      <c r="AA688" s="658">
        <f t="shared" si="121"/>
        <v>0</v>
      </c>
      <c r="AB688" s="145">
        <f t="shared" si="122"/>
        <v>0</v>
      </c>
      <c r="AC688" s="257">
        <f t="shared" si="123"/>
        <v>0</v>
      </c>
      <c r="AD688" s="142">
        <f t="shared" si="124"/>
        <v>0</v>
      </c>
      <c r="AE688" s="143">
        <f t="shared" si="125"/>
        <v>0</v>
      </c>
      <c r="AF688" s="144" t="str">
        <f t="shared" si="126"/>
        <v/>
      </c>
      <c r="AG688" s="144" t="str">
        <f t="shared" si="127"/>
        <v/>
      </c>
      <c r="AH688" s="144">
        <f t="shared" si="128"/>
        <v>0</v>
      </c>
      <c r="AI688" s="569">
        <f t="shared" si="129"/>
        <v>0</v>
      </c>
      <c r="AK688" s="664"/>
      <c r="AL688" s="191"/>
      <c r="AM688" s="659"/>
      <c r="AN688" s="662"/>
      <c r="AO688" s="84"/>
    </row>
    <row r="689" spans="1:41">
      <c r="A689" s="573"/>
      <c r="B689" s="13">
        <v>91</v>
      </c>
      <c r="C689" s="353" t="s">
        <v>2317</v>
      </c>
      <c r="D689" s="341" t="s">
        <v>465</v>
      </c>
      <c r="E689" s="379" t="s">
        <v>335</v>
      </c>
      <c r="F689" s="405">
        <v>6</v>
      </c>
      <c r="G689" s="232"/>
      <c r="H689" s="413">
        <v>475</v>
      </c>
      <c r="I689" s="146">
        <f t="shared" si="119"/>
        <v>332.5</v>
      </c>
      <c r="J689" s="255">
        <f t="shared" si="120"/>
        <v>12.788461538461538</v>
      </c>
      <c r="K689" s="8" t="s">
        <v>3145</v>
      </c>
      <c r="L689" s="670" t="s">
        <v>4247</v>
      </c>
      <c r="M689" s="656" t="s">
        <v>6556</v>
      </c>
      <c r="N689" s="8" t="s">
        <v>10</v>
      </c>
      <c r="O689" s="426">
        <v>4.7652E-2</v>
      </c>
      <c r="P689" s="423">
        <v>2850</v>
      </c>
      <c r="Q689" s="439">
        <v>20000</v>
      </c>
      <c r="R689" s="656" t="s">
        <v>4238</v>
      </c>
      <c r="S689" s="656" t="s">
        <v>1015</v>
      </c>
      <c r="T689" s="448">
        <v>35</v>
      </c>
      <c r="U689" s="548" t="s">
        <v>4252</v>
      </c>
      <c r="V689" s="520" t="s">
        <v>4253</v>
      </c>
      <c r="W689" s="615" t="s">
        <v>6374</v>
      </c>
      <c r="X689" s="169"/>
      <c r="Y689" s="71" t="s">
        <v>254</v>
      </c>
      <c r="Z689" s="656" t="s">
        <v>6578</v>
      </c>
      <c r="AA689" s="658">
        <f t="shared" si="121"/>
        <v>0</v>
      </c>
      <c r="AB689" s="145">
        <f t="shared" si="122"/>
        <v>0</v>
      </c>
      <c r="AC689" s="257">
        <f t="shared" si="123"/>
        <v>0</v>
      </c>
      <c r="AD689" s="142">
        <f t="shared" si="124"/>
        <v>0</v>
      </c>
      <c r="AE689" s="143">
        <f t="shared" si="125"/>
        <v>0</v>
      </c>
      <c r="AF689" s="144" t="str">
        <f t="shared" si="126"/>
        <v/>
      </c>
      <c r="AG689" s="144" t="str">
        <f t="shared" si="127"/>
        <v/>
      </c>
      <c r="AH689" s="144">
        <f t="shared" si="128"/>
        <v>0</v>
      </c>
      <c r="AI689" s="569">
        <f t="shared" si="129"/>
        <v>0</v>
      </c>
      <c r="AK689" s="664"/>
      <c r="AL689" s="191"/>
      <c r="AM689" s="659"/>
      <c r="AN689" s="662"/>
      <c r="AO689" s="84"/>
    </row>
    <row r="690" spans="1:41">
      <c r="A690" s="573"/>
      <c r="B690" s="13">
        <v>91</v>
      </c>
      <c r="C690" s="341" t="s">
        <v>2318</v>
      </c>
      <c r="D690" s="341" t="s">
        <v>2319</v>
      </c>
      <c r="E690" s="379" t="s">
        <v>335</v>
      </c>
      <c r="F690" s="405">
        <v>6</v>
      </c>
      <c r="G690" s="136"/>
      <c r="H690" s="413">
        <v>475</v>
      </c>
      <c r="I690" s="146">
        <f t="shared" si="119"/>
        <v>332.5</v>
      </c>
      <c r="J690" s="255">
        <f t="shared" si="120"/>
        <v>12.788461538461538</v>
      </c>
      <c r="K690" s="8" t="s">
        <v>3145</v>
      </c>
      <c r="L690" s="670" t="s">
        <v>4247</v>
      </c>
      <c r="M690" s="656" t="s">
        <v>6556</v>
      </c>
      <c r="N690" s="8" t="s">
        <v>10</v>
      </c>
      <c r="O690" s="426">
        <v>4.7652E-2</v>
      </c>
      <c r="P690" s="423">
        <v>2850</v>
      </c>
      <c r="Q690" s="439">
        <v>20448</v>
      </c>
      <c r="R690" s="656" t="s">
        <v>4238</v>
      </c>
      <c r="S690" s="656" t="s">
        <v>1015</v>
      </c>
      <c r="T690" s="448">
        <v>35</v>
      </c>
      <c r="U690" s="548" t="s">
        <v>4254</v>
      </c>
      <c r="V690" s="520" t="s">
        <v>4255</v>
      </c>
      <c r="W690" s="615" t="s">
        <v>6374</v>
      </c>
      <c r="X690" s="169"/>
      <c r="Y690" s="71" t="s">
        <v>1011</v>
      </c>
      <c r="Z690" s="656" t="s">
        <v>6578</v>
      </c>
      <c r="AA690" s="658">
        <f t="shared" si="121"/>
        <v>0</v>
      </c>
      <c r="AB690" s="145">
        <f t="shared" si="122"/>
        <v>0</v>
      </c>
      <c r="AC690" s="257">
        <f t="shared" si="123"/>
        <v>0</v>
      </c>
      <c r="AD690" s="142">
        <f t="shared" si="124"/>
        <v>0</v>
      </c>
      <c r="AE690" s="143">
        <f t="shared" si="125"/>
        <v>0</v>
      </c>
      <c r="AF690" s="144" t="str">
        <f t="shared" si="126"/>
        <v/>
      </c>
      <c r="AG690" s="144" t="str">
        <f t="shared" si="127"/>
        <v/>
      </c>
      <c r="AH690" s="144">
        <f t="shared" si="128"/>
        <v>0</v>
      </c>
      <c r="AI690" s="569">
        <f t="shared" si="129"/>
        <v>0</v>
      </c>
      <c r="AK690" s="664"/>
      <c r="AL690" s="191"/>
      <c r="AM690" s="659"/>
      <c r="AN690" s="662"/>
      <c r="AO690" s="84"/>
    </row>
    <row r="691" spans="1:41" ht="15.75">
      <c r="A691" s="5" t="s">
        <v>6141</v>
      </c>
      <c r="B691" s="13"/>
      <c r="C691" s="348"/>
      <c r="D691" s="382"/>
      <c r="E691" s="380"/>
      <c r="F691" s="401"/>
      <c r="G691" s="235"/>
      <c r="H691" s="413"/>
      <c r="I691" s="410"/>
      <c r="J691" s="565"/>
      <c r="K691" s="346"/>
      <c r="L691" s="655"/>
      <c r="M691" s="656"/>
      <c r="N691" s="8"/>
      <c r="O691" s="346"/>
      <c r="P691" s="423"/>
      <c r="Q691" s="439"/>
      <c r="R691" s="656" t="s">
        <v>1015</v>
      </c>
      <c r="S691" s="656" t="s">
        <v>1015</v>
      </c>
      <c r="T691" s="425"/>
      <c r="U691" s="506"/>
      <c r="V691" s="530"/>
      <c r="W691" s="425"/>
      <c r="X691" s="137"/>
      <c r="Y691" s="71" t="s">
        <v>1015</v>
      </c>
      <c r="Z691" s="656" t="s">
        <v>6592</v>
      </c>
      <c r="AA691" s="668"/>
      <c r="AB691" s="195"/>
      <c r="AC691" s="142"/>
      <c r="AD691" s="142"/>
      <c r="AE691" s="143"/>
      <c r="AF691" s="144"/>
      <c r="AG691" s="144"/>
      <c r="AH691" s="144"/>
      <c r="AI691" s="569"/>
      <c r="AK691" s="664"/>
      <c r="AL691" s="191"/>
      <c r="AM691" s="659"/>
      <c r="AN691" s="662"/>
      <c r="AO691" s="84"/>
    </row>
    <row r="692" spans="1:41">
      <c r="A692" s="573"/>
      <c r="B692" s="13">
        <v>90</v>
      </c>
      <c r="C692" s="341" t="s">
        <v>2320</v>
      </c>
      <c r="D692" s="341" t="s">
        <v>467</v>
      </c>
      <c r="E692" s="379" t="s">
        <v>335</v>
      </c>
      <c r="F692" s="405">
        <v>6</v>
      </c>
      <c r="G692" s="136"/>
      <c r="H692" s="413">
        <v>510</v>
      </c>
      <c r="I692" s="146">
        <f t="shared" si="119"/>
        <v>357</v>
      </c>
      <c r="J692" s="255">
        <f t="shared" si="120"/>
        <v>13.73076923076923</v>
      </c>
      <c r="K692" s="8" t="s">
        <v>3207</v>
      </c>
      <c r="L692" s="677"/>
      <c r="M692" s="656" t="s">
        <v>6556</v>
      </c>
      <c r="N692" s="8" t="s">
        <v>3208</v>
      </c>
      <c r="O692" s="426">
        <v>4.7652E-2</v>
      </c>
      <c r="P692" s="423">
        <v>2412</v>
      </c>
      <c r="Q692" s="439">
        <v>20500</v>
      </c>
      <c r="R692" s="656" t="s">
        <v>4238</v>
      </c>
      <c r="S692" s="656" t="s">
        <v>1015</v>
      </c>
      <c r="T692" s="448">
        <v>25</v>
      </c>
      <c r="U692" s="549" t="s">
        <v>5453</v>
      </c>
      <c r="V692" s="514" t="s">
        <v>4256</v>
      </c>
      <c r="W692" s="617" t="s">
        <v>6504</v>
      </c>
      <c r="X692" s="169"/>
      <c r="Y692" s="71" t="s">
        <v>1011</v>
      </c>
      <c r="Z692" s="656" t="s">
        <v>6578</v>
      </c>
      <c r="AA692" s="658">
        <f t="shared" si="121"/>
        <v>0</v>
      </c>
      <c r="AB692" s="145">
        <f t="shared" si="122"/>
        <v>0</v>
      </c>
      <c r="AC692" s="257">
        <f t="shared" si="123"/>
        <v>0</v>
      </c>
      <c r="AD692" s="142">
        <f t="shared" si="124"/>
        <v>0</v>
      </c>
      <c r="AE692" s="143">
        <f t="shared" si="125"/>
        <v>0</v>
      </c>
      <c r="AF692" s="144" t="str">
        <f t="shared" si="126"/>
        <v/>
      </c>
      <c r="AG692" s="144">
        <f t="shared" si="127"/>
        <v>0</v>
      </c>
      <c r="AH692" s="144" t="str">
        <f t="shared" si="128"/>
        <v/>
      </c>
      <c r="AI692" s="569">
        <f t="shared" si="129"/>
        <v>0</v>
      </c>
      <c r="AK692" s="665"/>
      <c r="AL692" s="191"/>
      <c r="AM692" s="686"/>
      <c r="AN692" s="687"/>
      <c r="AO692" s="84"/>
    </row>
    <row r="693" spans="1:41" ht="15.75">
      <c r="A693" s="5" t="s">
        <v>6142</v>
      </c>
      <c r="B693" s="13"/>
      <c r="C693" s="348"/>
      <c r="D693" s="382"/>
      <c r="E693" s="380"/>
      <c r="F693" s="401"/>
      <c r="G693" s="232"/>
      <c r="H693" s="413"/>
      <c r="I693" s="410"/>
      <c r="J693" s="565"/>
      <c r="K693" s="346"/>
      <c r="L693" s="655"/>
      <c r="M693" s="656"/>
      <c r="N693" s="417"/>
      <c r="O693" s="346"/>
      <c r="P693" s="423"/>
      <c r="Q693" s="439"/>
      <c r="R693" s="656" t="s">
        <v>1015</v>
      </c>
      <c r="S693" s="656" t="s">
        <v>1015</v>
      </c>
      <c r="T693" s="425"/>
      <c r="U693" s="506"/>
      <c r="V693" s="521"/>
      <c r="W693" s="425"/>
      <c r="X693" s="137"/>
      <c r="Y693" s="71" t="s">
        <v>1015</v>
      </c>
      <c r="Z693" s="656" t="s">
        <v>6592</v>
      </c>
      <c r="AA693" s="668"/>
      <c r="AB693" s="195"/>
      <c r="AC693" s="142"/>
      <c r="AD693" s="142"/>
      <c r="AE693" s="143"/>
      <c r="AF693" s="144"/>
      <c r="AG693" s="144"/>
      <c r="AH693" s="144"/>
      <c r="AI693" s="569"/>
      <c r="AK693" s="679"/>
      <c r="AL693" s="666"/>
      <c r="AM693" s="686"/>
      <c r="AN693" s="686"/>
      <c r="AO693" s="84"/>
    </row>
    <row r="694" spans="1:41" hidden="1">
      <c r="A694" s="573"/>
      <c r="B694" s="13"/>
      <c r="C694" s="353" t="s">
        <v>2321</v>
      </c>
      <c r="D694" s="341" t="s">
        <v>467</v>
      </c>
      <c r="E694" s="379" t="s">
        <v>335</v>
      </c>
      <c r="F694" s="405">
        <v>6</v>
      </c>
      <c r="G694" s="136"/>
      <c r="H694" s="413">
        <v>631</v>
      </c>
      <c r="I694" s="146">
        <f t="shared" si="119"/>
        <v>441.7</v>
      </c>
      <c r="J694" s="255">
        <f t="shared" si="120"/>
        <v>16.988461538461539</v>
      </c>
      <c r="K694" s="8" t="s">
        <v>3207</v>
      </c>
      <c r="L694" s="677"/>
      <c r="M694" s="656" t="s">
        <v>1015</v>
      </c>
      <c r="N694" s="8" t="s">
        <v>10</v>
      </c>
      <c r="O694" s="426">
        <v>4.7652E-2</v>
      </c>
      <c r="P694" s="423">
        <v>2412</v>
      </c>
      <c r="Q694" s="439">
        <v>22500</v>
      </c>
      <c r="R694" s="656" t="s">
        <v>4238</v>
      </c>
      <c r="S694" s="656" t="s">
        <v>1015</v>
      </c>
      <c r="T694" s="448">
        <v>25</v>
      </c>
      <c r="U694" s="548" t="s">
        <v>5454</v>
      </c>
      <c r="V694" s="523" t="s">
        <v>4257</v>
      </c>
      <c r="W694" s="617" t="s">
        <v>6504</v>
      </c>
      <c r="X694" s="169"/>
      <c r="Y694" s="71" t="s">
        <v>1011</v>
      </c>
      <c r="Z694" s="656" t="s">
        <v>6594</v>
      </c>
      <c r="AA694" s="658">
        <f t="shared" si="121"/>
        <v>0</v>
      </c>
      <c r="AB694" s="145">
        <f t="shared" si="122"/>
        <v>0</v>
      </c>
      <c r="AC694" s="257">
        <f t="shared" si="123"/>
        <v>0</v>
      </c>
      <c r="AD694" s="142">
        <f t="shared" si="124"/>
        <v>0</v>
      </c>
      <c r="AE694" s="143">
        <f t="shared" si="125"/>
        <v>0</v>
      </c>
      <c r="AF694" s="144" t="str">
        <f t="shared" si="126"/>
        <v/>
      </c>
      <c r="AG694" s="144" t="str">
        <f t="shared" si="127"/>
        <v/>
      </c>
      <c r="AH694" s="144">
        <f t="shared" si="128"/>
        <v>0</v>
      </c>
      <c r="AI694" s="569">
        <f t="shared" si="129"/>
        <v>0</v>
      </c>
      <c r="AK694" s="665"/>
      <c r="AL694" s="191"/>
      <c r="AM694" s="686"/>
      <c r="AN694" s="687"/>
      <c r="AO694" s="84"/>
    </row>
    <row r="695" spans="1:41">
      <c r="A695" s="573"/>
      <c r="B695" s="13">
        <v>91</v>
      </c>
      <c r="C695" s="341" t="s">
        <v>2322</v>
      </c>
      <c r="D695" s="341" t="s">
        <v>469</v>
      </c>
      <c r="E695" s="379" t="s">
        <v>335</v>
      </c>
      <c r="F695" s="405">
        <v>6</v>
      </c>
      <c r="G695" s="235"/>
      <c r="H695" s="413">
        <v>475</v>
      </c>
      <c r="I695" s="146">
        <f t="shared" si="119"/>
        <v>332.5</v>
      </c>
      <c r="J695" s="255">
        <f t="shared" si="120"/>
        <v>12.788461538461538</v>
      </c>
      <c r="K695" s="8" t="s">
        <v>3145</v>
      </c>
      <c r="L695" s="670" t="s">
        <v>4247</v>
      </c>
      <c r="M695" s="656" t="s">
        <v>6556</v>
      </c>
      <c r="N695" s="8" t="s">
        <v>10</v>
      </c>
      <c r="O695" s="426">
        <v>4.7652E-2</v>
      </c>
      <c r="P695" s="423">
        <v>2850</v>
      </c>
      <c r="Q695" s="439">
        <v>20496</v>
      </c>
      <c r="R695" s="656" t="s">
        <v>4238</v>
      </c>
      <c r="S695" s="656" t="s">
        <v>1015</v>
      </c>
      <c r="T695" s="448">
        <v>35</v>
      </c>
      <c r="U695" s="548" t="s">
        <v>4258</v>
      </c>
      <c r="V695" s="523" t="s">
        <v>4259</v>
      </c>
      <c r="W695" s="609" t="s">
        <v>6449</v>
      </c>
      <c r="X695" s="169"/>
      <c r="Y695" s="71" t="s">
        <v>1011</v>
      </c>
      <c r="Z695" s="656" t="s">
        <v>6578</v>
      </c>
      <c r="AA695" s="658">
        <f t="shared" si="121"/>
        <v>0</v>
      </c>
      <c r="AB695" s="145">
        <f t="shared" si="122"/>
        <v>0</v>
      </c>
      <c r="AC695" s="257">
        <f t="shared" si="123"/>
        <v>0</v>
      </c>
      <c r="AD695" s="142">
        <f t="shared" si="124"/>
        <v>0</v>
      </c>
      <c r="AE695" s="143">
        <f t="shared" si="125"/>
        <v>0</v>
      </c>
      <c r="AF695" s="144" t="str">
        <f t="shared" si="126"/>
        <v/>
      </c>
      <c r="AG695" s="144" t="str">
        <f t="shared" si="127"/>
        <v/>
      </c>
      <c r="AH695" s="144">
        <f t="shared" si="128"/>
        <v>0</v>
      </c>
      <c r="AI695" s="569">
        <f t="shared" si="129"/>
        <v>0</v>
      </c>
      <c r="AK695" s="679"/>
      <c r="AL695" s="666"/>
      <c r="AM695" s="659"/>
      <c r="AN695" s="686"/>
      <c r="AO695" s="84"/>
    </row>
    <row r="696" spans="1:41">
      <c r="A696" s="573"/>
      <c r="B696" s="13">
        <v>91</v>
      </c>
      <c r="C696" s="341" t="s">
        <v>2323</v>
      </c>
      <c r="D696" s="341" t="s">
        <v>470</v>
      </c>
      <c r="E696" s="379" t="s">
        <v>335</v>
      </c>
      <c r="F696" s="405">
        <v>6</v>
      </c>
      <c r="G696" s="8"/>
      <c r="H696" s="413">
        <v>475</v>
      </c>
      <c r="I696" s="146">
        <f t="shared" si="119"/>
        <v>332.5</v>
      </c>
      <c r="J696" s="255">
        <f t="shared" si="120"/>
        <v>12.788461538461538</v>
      </c>
      <c r="K696" s="8" t="s">
        <v>3145</v>
      </c>
      <c r="L696" s="670" t="s">
        <v>4247</v>
      </c>
      <c r="M696" s="656" t="s">
        <v>6556</v>
      </c>
      <c r="N696" s="8" t="s">
        <v>10</v>
      </c>
      <c r="O696" s="426">
        <v>4.7652E-2</v>
      </c>
      <c r="P696" s="423">
        <v>2850</v>
      </c>
      <c r="Q696" s="439">
        <v>20538</v>
      </c>
      <c r="R696" s="656" t="s">
        <v>4238</v>
      </c>
      <c r="S696" s="656" t="s">
        <v>1015</v>
      </c>
      <c r="T696" s="448">
        <v>35</v>
      </c>
      <c r="U696" s="548" t="s">
        <v>4260</v>
      </c>
      <c r="V696" s="523" t="s">
        <v>4261</v>
      </c>
      <c r="W696" s="609" t="s">
        <v>6505</v>
      </c>
      <c r="X696" s="169"/>
      <c r="Y696" s="71" t="s">
        <v>254</v>
      </c>
      <c r="Z696" s="656" t="s">
        <v>6578</v>
      </c>
      <c r="AA696" s="658">
        <f t="shared" si="121"/>
        <v>0</v>
      </c>
      <c r="AB696" s="145">
        <f t="shared" si="122"/>
        <v>0</v>
      </c>
      <c r="AC696" s="257">
        <f t="shared" si="123"/>
        <v>0</v>
      </c>
      <c r="AD696" s="142">
        <f t="shared" si="124"/>
        <v>0</v>
      </c>
      <c r="AE696" s="143">
        <f t="shared" si="125"/>
        <v>0</v>
      </c>
      <c r="AF696" s="144" t="str">
        <f t="shared" si="126"/>
        <v/>
      </c>
      <c r="AG696" s="144" t="str">
        <f t="shared" si="127"/>
        <v/>
      </c>
      <c r="AH696" s="144">
        <f t="shared" si="128"/>
        <v>0</v>
      </c>
      <c r="AI696" s="569">
        <f t="shared" si="129"/>
        <v>0</v>
      </c>
      <c r="AK696" s="679"/>
      <c r="AL696" s="666"/>
      <c r="AM696" s="659"/>
      <c r="AN696" s="686"/>
      <c r="AO696" s="84"/>
    </row>
    <row r="697" spans="1:41">
      <c r="A697" s="573"/>
      <c r="B697" s="13">
        <v>91</v>
      </c>
      <c r="C697" s="341" t="s">
        <v>2324</v>
      </c>
      <c r="D697" s="341" t="s">
        <v>471</v>
      </c>
      <c r="E697" s="379" t="s">
        <v>335</v>
      </c>
      <c r="F697" s="405">
        <v>6</v>
      </c>
      <c r="G697" s="8"/>
      <c r="H697" s="413">
        <v>475</v>
      </c>
      <c r="I697" s="146">
        <f t="shared" si="119"/>
        <v>332.5</v>
      </c>
      <c r="J697" s="255">
        <f t="shared" si="120"/>
        <v>12.788461538461538</v>
      </c>
      <c r="K697" s="8" t="s">
        <v>3145</v>
      </c>
      <c r="L697" s="670" t="s">
        <v>4247</v>
      </c>
      <c r="M697" s="656" t="s">
        <v>6556</v>
      </c>
      <c r="N697" s="8" t="s">
        <v>10</v>
      </c>
      <c r="O697" s="426">
        <v>4.7652E-2</v>
      </c>
      <c r="P697" s="423">
        <v>2850</v>
      </c>
      <c r="Q697" s="439">
        <v>20526</v>
      </c>
      <c r="R697" s="656" t="s">
        <v>4238</v>
      </c>
      <c r="S697" s="656" t="s">
        <v>1015</v>
      </c>
      <c r="T697" s="448">
        <v>35</v>
      </c>
      <c r="U697" s="549" t="s">
        <v>5455</v>
      </c>
      <c r="V697" s="523" t="s">
        <v>4262</v>
      </c>
      <c r="W697" s="609" t="s">
        <v>6506</v>
      </c>
      <c r="X697" s="169"/>
      <c r="Y697" s="71" t="s">
        <v>1011</v>
      </c>
      <c r="Z697" s="656" t="s">
        <v>6578</v>
      </c>
      <c r="AA697" s="658">
        <f t="shared" si="121"/>
        <v>0</v>
      </c>
      <c r="AB697" s="145">
        <f t="shared" si="122"/>
        <v>0</v>
      </c>
      <c r="AC697" s="257">
        <f t="shared" si="123"/>
        <v>0</v>
      </c>
      <c r="AD697" s="142">
        <f t="shared" si="124"/>
        <v>0</v>
      </c>
      <c r="AE697" s="143">
        <f t="shared" si="125"/>
        <v>0</v>
      </c>
      <c r="AF697" s="144" t="str">
        <f t="shared" si="126"/>
        <v/>
      </c>
      <c r="AG697" s="144" t="str">
        <f t="shared" si="127"/>
        <v/>
      </c>
      <c r="AH697" s="144">
        <f t="shared" si="128"/>
        <v>0</v>
      </c>
      <c r="AI697" s="569">
        <f t="shared" si="129"/>
        <v>0</v>
      </c>
      <c r="AK697" s="664"/>
      <c r="AL697" s="191"/>
      <c r="AM697" s="659"/>
      <c r="AN697" s="662"/>
      <c r="AO697" s="84"/>
    </row>
    <row r="698" spans="1:41" ht="15.75">
      <c r="A698" s="5" t="s">
        <v>6143</v>
      </c>
      <c r="B698" s="13"/>
      <c r="C698" s="348"/>
      <c r="D698" s="382"/>
      <c r="E698" s="380"/>
      <c r="F698" s="401"/>
      <c r="G698" s="8"/>
      <c r="H698" s="413"/>
      <c r="I698" s="410"/>
      <c r="J698" s="565"/>
      <c r="K698" s="346"/>
      <c r="L698" s="655"/>
      <c r="M698" s="656"/>
      <c r="N698" s="8"/>
      <c r="O698" s="346"/>
      <c r="P698" s="423"/>
      <c r="Q698" s="439"/>
      <c r="R698" s="656" t="s">
        <v>1015</v>
      </c>
      <c r="S698" s="656" t="s">
        <v>1015</v>
      </c>
      <c r="T698" s="425"/>
      <c r="U698" s="506"/>
      <c r="V698" s="530"/>
      <c r="W698" s="425"/>
      <c r="X698" s="137"/>
      <c r="Y698" s="71" t="s">
        <v>1015</v>
      </c>
      <c r="Z698" s="656" t="s">
        <v>6592</v>
      </c>
      <c r="AA698" s="668"/>
      <c r="AB698" s="195"/>
      <c r="AC698" s="142"/>
      <c r="AD698" s="142"/>
      <c r="AE698" s="143"/>
      <c r="AF698" s="144"/>
      <c r="AG698" s="144"/>
      <c r="AH698" s="144"/>
      <c r="AI698" s="569"/>
      <c r="AK698" s="664"/>
      <c r="AL698" s="191"/>
      <c r="AM698" s="659"/>
      <c r="AN698" s="662"/>
      <c r="AO698" s="84"/>
    </row>
    <row r="699" spans="1:41" hidden="1">
      <c r="A699" s="573"/>
      <c r="B699" s="13">
        <v>92</v>
      </c>
      <c r="C699" s="341" t="s">
        <v>2325</v>
      </c>
      <c r="D699" s="341" t="s">
        <v>473</v>
      </c>
      <c r="E699" s="379" t="s">
        <v>335</v>
      </c>
      <c r="F699" s="405">
        <v>6</v>
      </c>
      <c r="G699" s="233"/>
      <c r="H699" s="413">
        <v>610</v>
      </c>
      <c r="I699" s="146">
        <f t="shared" si="119"/>
        <v>427</v>
      </c>
      <c r="J699" s="255">
        <f t="shared" si="120"/>
        <v>16.423076923076923</v>
      </c>
      <c r="K699" s="8" t="s">
        <v>3145</v>
      </c>
      <c r="L699" s="677"/>
      <c r="M699" s="656" t="s">
        <v>6556</v>
      </c>
      <c r="N699" s="8" t="s">
        <v>3208</v>
      </c>
      <c r="O699" s="426">
        <v>8.6966000000000002E-2</v>
      </c>
      <c r="P699" s="423">
        <v>2850</v>
      </c>
      <c r="Q699" s="439">
        <v>21272</v>
      </c>
      <c r="R699" s="656" t="s">
        <v>4263</v>
      </c>
      <c r="S699" s="656" t="s">
        <v>1015</v>
      </c>
      <c r="T699" s="448">
        <v>35</v>
      </c>
      <c r="U699" s="549" t="s">
        <v>5456</v>
      </c>
      <c r="V699" s="512" t="s">
        <v>4264</v>
      </c>
      <c r="W699" s="615" t="s">
        <v>6374</v>
      </c>
      <c r="X699" s="169"/>
      <c r="Y699" s="71" t="s">
        <v>1012</v>
      </c>
      <c r="Z699" s="656" t="s">
        <v>6600</v>
      </c>
      <c r="AA699" s="658">
        <f t="shared" si="121"/>
        <v>0</v>
      </c>
      <c r="AB699" s="145">
        <f t="shared" si="122"/>
        <v>0</v>
      </c>
      <c r="AC699" s="257">
        <f t="shared" si="123"/>
        <v>0</v>
      </c>
      <c r="AD699" s="142">
        <f t="shared" si="124"/>
        <v>0</v>
      </c>
      <c r="AE699" s="143">
        <f t="shared" si="125"/>
        <v>0</v>
      </c>
      <c r="AF699" s="144" t="str">
        <f t="shared" si="126"/>
        <v/>
      </c>
      <c r="AG699" s="144">
        <f t="shared" si="127"/>
        <v>0</v>
      </c>
      <c r="AH699" s="144" t="str">
        <f t="shared" si="128"/>
        <v/>
      </c>
      <c r="AI699" s="569">
        <f t="shared" si="129"/>
        <v>0</v>
      </c>
      <c r="AK699" s="664"/>
      <c r="AL699" s="191"/>
      <c r="AM699" s="659"/>
      <c r="AN699" s="662"/>
      <c r="AO699" s="84"/>
    </row>
    <row r="700" spans="1:41" hidden="1">
      <c r="A700" s="573"/>
      <c r="B700" s="13">
        <v>92</v>
      </c>
      <c r="C700" s="341" t="s">
        <v>2326</v>
      </c>
      <c r="D700" s="341" t="s">
        <v>2327</v>
      </c>
      <c r="E700" s="379" t="s">
        <v>335</v>
      </c>
      <c r="F700" s="405">
        <v>6</v>
      </c>
      <c r="G700" s="136"/>
      <c r="H700" s="413">
        <v>610</v>
      </c>
      <c r="I700" s="146">
        <f t="shared" si="119"/>
        <v>427</v>
      </c>
      <c r="J700" s="255">
        <f t="shared" si="120"/>
        <v>16.423076923076923</v>
      </c>
      <c r="K700" s="8" t="s">
        <v>3145</v>
      </c>
      <c r="L700" s="677"/>
      <c r="M700" s="656" t="s">
        <v>6556</v>
      </c>
      <c r="N700" s="8" t="s">
        <v>3208</v>
      </c>
      <c r="O700" s="426">
        <v>8.6966000000000002E-2</v>
      </c>
      <c r="P700" s="423">
        <v>2850</v>
      </c>
      <c r="Q700" s="439">
        <v>21704</v>
      </c>
      <c r="R700" s="656" t="s">
        <v>4263</v>
      </c>
      <c r="S700" s="656" t="s">
        <v>1015</v>
      </c>
      <c r="T700" s="448">
        <v>35</v>
      </c>
      <c r="U700" s="549" t="s">
        <v>5457</v>
      </c>
      <c r="V700" s="524" t="s">
        <v>4265</v>
      </c>
      <c r="W700" s="610" t="s">
        <v>6503</v>
      </c>
      <c r="X700" s="169"/>
      <c r="Y700" s="71" t="s">
        <v>1012</v>
      </c>
      <c r="Z700" s="656" t="s">
        <v>6600</v>
      </c>
      <c r="AA700" s="658">
        <f t="shared" si="121"/>
        <v>0</v>
      </c>
      <c r="AB700" s="145">
        <f t="shared" si="122"/>
        <v>0</v>
      </c>
      <c r="AC700" s="257">
        <f t="shared" si="123"/>
        <v>0</v>
      </c>
      <c r="AD700" s="142">
        <f t="shared" si="124"/>
        <v>0</v>
      </c>
      <c r="AE700" s="143">
        <f t="shared" si="125"/>
        <v>0</v>
      </c>
      <c r="AF700" s="144" t="str">
        <f t="shared" si="126"/>
        <v/>
      </c>
      <c r="AG700" s="144">
        <f t="shared" si="127"/>
        <v>0</v>
      </c>
      <c r="AH700" s="144" t="str">
        <f t="shared" si="128"/>
        <v/>
      </c>
      <c r="AI700" s="569">
        <f t="shared" si="129"/>
        <v>0</v>
      </c>
      <c r="AK700" s="665"/>
      <c r="AL700" s="191"/>
      <c r="AM700" s="686"/>
      <c r="AN700" s="687"/>
      <c r="AO700" s="84"/>
    </row>
    <row r="701" spans="1:41" hidden="1">
      <c r="A701" s="573"/>
      <c r="B701" s="13">
        <v>92</v>
      </c>
      <c r="C701" s="341" t="s">
        <v>2328</v>
      </c>
      <c r="D701" s="341" t="s">
        <v>2329</v>
      </c>
      <c r="E701" s="379" t="s">
        <v>335</v>
      </c>
      <c r="F701" s="405">
        <v>6</v>
      </c>
      <c r="G701" s="235"/>
      <c r="H701" s="413">
        <v>610</v>
      </c>
      <c r="I701" s="146">
        <f t="shared" si="119"/>
        <v>427</v>
      </c>
      <c r="J701" s="255">
        <f t="shared" si="120"/>
        <v>16.423076923076923</v>
      </c>
      <c r="K701" s="8" t="s">
        <v>3145</v>
      </c>
      <c r="L701" s="677"/>
      <c r="M701" s="656" t="s">
        <v>6556</v>
      </c>
      <c r="N701" s="8" t="s">
        <v>3208</v>
      </c>
      <c r="O701" s="426">
        <v>8.6966000000000002E-2</v>
      </c>
      <c r="P701" s="423">
        <v>2850</v>
      </c>
      <c r="Q701" s="439">
        <v>22244</v>
      </c>
      <c r="R701" s="656" t="s">
        <v>4266</v>
      </c>
      <c r="S701" s="656" t="s">
        <v>1015</v>
      </c>
      <c r="T701" s="448">
        <v>35</v>
      </c>
      <c r="U701" s="549" t="s">
        <v>5458</v>
      </c>
      <c r="V701" s="512" t="s">
        <v>4267</v>
      </c>
      <c r="W701" s="615" t="s">
        <v>6374</v>
      </c>
      <c r="X701" s="169"/>
      <c r="Y701" s="71" t="s">
        <v>1012</v>
      </c>
      <c r="Z701" s="656" t="s">
        <v>6600</v>
      </c>
      <c r="AA701" s="658">
        <f t="shared" si="121"/>
        <v>0</v>
      </c>
      <c r="AB701" s="145">
        <f t="shared" si="122"/>
        <v>0</v>
      </c>
      <c r="AC701" s="257">
        <f t="shared" si="123"/>
        <v>0</v>
      </c>
      <c r="AD701" s="142">
        <f t="shared" si="124"/>
        <v>0</v>
      </c>
      <c r="AE701" s="143">
        <f t="shared" si="125"/>
        <v>0</v>
      </c>
      <c r="AF701" s="144" t="str">
        <f t="shared" si="126"/>
        <v/>
      </c>
      <c r="AG701" s="144">
        <f t="shared" si="127"/>
        <v>0</v>
      </c>
      <c r="AH701" s="144" t="str">
        <f t="shared" si="128"/>
        <v/>
      </c>
      <c r="AI701" s="569">
        <f t="shared" si="129"/>
        <v>0</v>
      </c>
      <c r="AK701" s="679"/>
      <c r="AL701" s="84"/>
      <c r="AM701" s="659"/>
      <c r="AN701" s="686"/>
      <c r="AO701" s="84"/>
    </row>
    <row r="702" spans="1:41" hidden="1">
      <c r="A702" s="573"/>
      <c r="B702" s="13">
        <v>92</v>
      </c>
      <c r="C702" s="341" t="s">
        <v>2330</v>
      </c>
      <c r="D702" s="341" t="s">
        <v>474</v>
      </c>
      <c r="E702" s="379" t="s">
        <v>335</v>
      </c>
      <c r="F702" s="405">
        <v>6</v>
      </c>
      <c r="G702" s="8"/>
      <c r="H702" s="413">
        <v>610</v>
      </c>
      <c r="I702" s="146">
        <f t="shared" si="119"/>
        <v>427</v>
      </c>
      <c r="J702" s="255">
        <f t="shared" si="120"/>
        <v>16.423076923076923</v>
      </c>
      <c r="K702" s="8" t="s">
        <v>3145</v>
      </c>
      <c r="L702" s="677"/>
      <c r="M702" s="656" t="s">
        <v>6556</v>
      </c>
      <c r="N702" s="8" t="s">
        <v>3208</v>
      </c>
      <c r="O702" s="426">
        <v>8.6966000000000002E-2</v>
      </c>
      <c r="P702" s="423">
        <v>2850</v>
      </c>
      <c r="Q702" s="439">
        <v>22500</v>
      </c>
      <c r="R702" s="656" t="s">
        <v>4268</v>
      </c>
      <c r="S702" s="656" t="s">
        <v>1015</v>
      </c>
      <c r="T702" s="448">
        <v>35</v>
      </c>
      <c r="U702" s="549" t="s">
        <v>5459</v>
      </c>
      <c r="V702" s="512" t="s">
        <v>4269</v>
      </c>
      <c r="W702" s="615" t="s">
        <v>6374</v>
      </c>
      <c r="X702" s="169"/>
      <c r="Y702" s="71" t="s">
        <v>1012</v>
      </c>
      <c r="Z702" s="656" t="s">
        <v>6600</v>
      </c>
      <c r="AA702" s="658">
        <f t="shared" si="121"/>
        <v>0</v>
      </c>
      <c r="AB702" s="145">
        <f t="shared" si="122"/>
        <v>0</v>
      </c>
      <c r="AC702" s="257">
        <f t="shared" si="123"/>
        <v>0</v>
      </c>
      <c r="AD702" s="142">
        <f t="shared" si="124"/>
        <v>0</v>
      </c>
      <c r="AE702" s="143">
        <f t="shared" si="125"/>
        <v>0</v>
      </c>
      <c r="AF702" s="144" t="str">
        <f t="shared" si="126"/>
        <v/>
      </c>
      <c r="AG702" s="144">
        <f t="shared" si="127"/>
        <v>0</v>
      </c>
      <c r="AH702" s="144" t="str">
        <f t="shared" si="128"/>
        <v/>
      </c>
      <c r="AI702" s="569">
        <f t="shared" si="129"/>
        <v>0</v>
      </c>
      <c r="AK702" s="679"/>
      <c r="AL702" s="666"/>
      <c r="AM702" s="659"/>
      <c r="AN702" s="686"/>
      <c r="AO702" s="84"/>
    </row>
    <row r="703" spans="1:41">
      <c r="A703" s="573"/>
      <c r="B703" s="13">
        <v>92</v>
      </c>
      <c r="C703" s="341" t="s">
        <v>6570</v>
      </c>
      <c r="D703" s="341" t="s">
        <v>475</v>
      </c>
      <c r="E703" s="379" t="s">
        <v>335</v>
      </c>
      <c r="F703" s="405">
        <v>6</v>
      </c>
      <c r="G703" s="8"/>
      <c r="H703" s="413">
        <v>610</v>
      </c>
      <c r="I703" s="146">
        <f t="shared" si="119"/>
        <v>427</v>
      </c>
      <c r="J703" s="255">
        <f t="shared" si="120"/>
        <v>16.423076923076923</v>
      </c>
      <c r="K703" s="8" t="s">
        <v>3145</v>
      </c>
      <c r="L703" s="677"/>
      <c r="M703" s="656" t="s">
        <v>6556</v>
      </c>
      <c r="N703" s="8" t="s">
        <v>3208</v>
      </c>
      <c r="O703" s="426">
        <v>8.6966000000000002E-2</v>
      </c>
      <c r="P703" s="423">
        <v>2850</v>
      </c>
      <c r="Q703" s="439">
        <v>22500</v>
      </c>
      <c r="R703" s="656" t="s">
        <v>4244</v>
      </c>
      <c r="S703" s="656" t="s">
        <v>1015</v>
      </c>
      <c r="T703" s="448">
        <v>35</v>
      </c>
      <c r="U703" s="548" t="s">
        <v>5584</v>
      </c>
      <c r="V703" s="512" t="s">
        <v>6571</v>
      </c>
      <c r="W703" s="615" t="s">
        <v>6374</v>
      </c>
      <c r="X703" s="169"/>
      <c r="Y703" s="71" t="s">
        <v>1011</v>
      </c>
      <c r="Z703" s="656" t="s">
        <v>6578</v>
      </c>
      <c r="AA703" s="658">
        <f t="shared" si="121"/>
        <v>0</v>
      </c>
      <c r="AB703" s="145">
        <f t="shared" si="122"/>
        <v>0</v>
      </c>
      <c r="AC703" s="257">
        <f t="shared" si="123"/>
        <v>0</v>
      </c>
      <c r="AD703" s="142">
        <f t="shared" si="124"/>
        <v>0</v>
      </c>
      <c r="AE703" s="143">
        <f t="shared" si="125"/>
        <v>0</v>
      </c>
      <c r="AF703" s="144" t="str">
        <f t="shared" si="126"/>
        <v/>
      </c>
      <c r="AG703" s="144">
        <f t="shared" si="127"/>
        <v>0</v>
      </c>
      <c r="AH703" s="144" t="str">
        <f t="shared" si="128"/>
        <v/>
      </c>
      <c r="AI703" s="569">
        <f t="shared" si="129"/>
        <v>0</v>
      </c>
      <c r="AK703" s="679"/>
      <c r="AL703" s="84"/>
      <c r="AM703" s="659"/>
      <c r="AN703" s="686"/>
      <c r="AO703" s="84"/>
    </row>
    <row r="704" spans="1:41" ht="15.75">
      <c r="A704" s="5" t="s">
        <v>6144</v>
      </c>
      <c r="B704" s="13"/>
      <c r="C704" s="348"/>
      <c r="D704" s="382"/>
      <c r="E704" s="380"/>
      <c r="F704" s="401"/>
      <c r="G704" s="8"/>
      <c r="H704" s="413"/>
      <c r="I704" s="410"/>
      <c r="J704" s="565"/>
      <c r="K704" s="346"/>
      <c r="L704" s="655"/>
      <c r="M704" s="656"/>
      <c r="N704" s="417"/>
      <c r="O704" s="346"/>
      <c r="P704" s="423"/>
      <c r="Q704" s="438"/>
      <c r="R704" s="656" t="s">
        <v>1015</v>
      </c>
      <c r="S704" s="656" t="s">
        <v>1015</v>
      </c>
      <c r="T704" s="425"/>
      <c r="U704" s="548"/>
      <c r="V704" s="530"/>
      <c r="W704" s="425"/>
      <c r="X704" s="137"/>
      <c r="Y704" s="71" t="s">
        <v>1015</v>
      </c>
      <c r="Z704" s="656" t="s">
        <v>6592</v>
      </c>
      <c r="AA704" s="668"/>
      <c r="AB704" s="195"/>
      <c r="AC704" s="142"/>
      <c r="AD704" s="142"/>
      <c r="AE704" s="143"/>
      <c r="AF704" s="144"/>
      <c r="AG704" s="144"/>
      <c r="AH704" s="144"/>
      <c r="AI704" s="569"/>
      <c r="AK704" s="679"/>
      <c r="AL704" s="84"/>
      <c r="AM704" s="659"/>
      <c r="AN704" s="686"/>
      <c r="AO704" s="84"/>
    </row>
    <row r="705" spans="1:41">
      <c r="A705" s="573"/>
      <c r="B705" s="13">
        <v>219</v>
      </c>
      <c r="C705" s="341" t="s">
        <v>2331</v>
      </c>
      <c r="D705" s="341" t="s">
        <v>473</v>
      </c>
      <c r="E705" s="379" t="s">
        <v>335</v>
      </c>
      <c r="F705" s="405">
        <v>6</v>
      </c>
      <c r="G705" s="136"/>
      <c r="H705" s="413">
        <v>610</v>
      </c>
      <c r="I705" s="146">
        <f t="shared" si="119"/>
        <v>427</v>
      </c>
      <c r="J705" s="255">
        <f t="shared" si="120"/>
        <v>16.423076923076923</v>
      </c>
      <c r="K705" s="8" t="s">
        <v>3145</v>
      </c>
      <c r="L705" s="655" t="s">
        <v>4270</v>
      </c>
      <c r="M705" s="656" t="s">
        <v>6556</v>
      </c>
      <c r="N705" s="8" t="s">
        <v>10</v>
      </c>
      <c r="O705" s="426">
        <v>8.6966000000000002E-2</v>
      </c>
      <c r="P705" s="423">
        <v>2850</v>
      </c>
      <c r="Q705" s="439">
        <v>21272</v>
      </c>
      <c r="R705" s="656" t="s">
        <v>4244</v>
      </c>
      <c r="S705" s="656" t="s">
        <v>1015</v>
      </c>
      <c r="T705" s="448">
        <v>35</v>
      </c>
      <c r="U705" s="548" t="s">
        <v>4271</v>
      </c>
      <c r="V705" s="519" t="s">
        <v>4272</v>
      </c>
      <c r="W705" s="615" t="s">
        <v>6374</v>
      </c>
      <c r="X705" s="169"/>
      <c r="Y705" s="71" t="s">
        <v>6572</v>
      </c>
      <c r="Z705" s="656" t="s">
        <v>6578</v>
      </c>
      <c r="AA705" s="658">
        <f t="shared" si="121"/>
        <v>0</v>
      </c>
      <c r="AB705" s="145">
        <f t="shared" si="122"/>
        <v>0</v>
      </c>
      <c r="AC705" s="257">
        <f t="shared" si="123"/>
        <v>0</v>
      </c>
      <c r="AD705" s="142">
        <f t="shared" si="124"/>
        <v>0</v>
      </c>
      <c r="AE705" s="143">
        <f t="shared" si="125"/>
        <v>0</v>
      </c>
      <c r="AF705" s="144" t="str">
        <f t="shared" si="126"/>
        <v/>
      </c>
      <c r="AG705" s="144" t="str">
        <f t="shared" si="127"/>
        <v/>
      </c>
      <c r="AH705" s="144">
        <f t="shared" si="128"/>
        <v>0</v>
      </c>
      <c r="AI705" s="569">
        <f t="shared" si="129"/>
        <v>0</v>
      </c>
      <c r="AK705" s="679"/>
      <c r="AL705" s="191"/>
      <c r="AM705" s="686"/>
      <c r="AN705" s="686"/>
      <c r="AO705" s="84"/>
    </row>
    <row r="706" spans="1:41" hidden="1">
      <c r="A706" s="573"/>
      <c r="B706" s="13">
        <v>219</v>
      </c>
      <c r="C706" s="341" t="s">
        <v>2332</v>
      </c>
      <c r="D706" s="341" t="s">
        <v>2327</v>
      </c>
      <c r="E706" s="379" t="s">
        <v>335</v>
      </c>
      <c r="F706" s="405">
        <v>6</v>
      </c>
      <c r="G706" s="8"/>
      <c r="H706" s="413">
        <v>610</v>
      </c>
      <c r="I706" s="146">
        <f t="shared" si="119"/>
        <v>427</v>
      </c>
      <c r="J706" s="255">
        <f t="shared" si="120"/>
        <v>16.423076923076923</v>
      </c>
      <c r="K706" s="8" t="s">
        <v>3145</v>
      </c>
      <c r="L706" s="655" t="s">
        <v>4270</v>
      </c>
      <c r="M706" s="656" t="s">
        <v>6556</v>
      </c>
      <c r="N706" s="8" t="s">
        <v>10</v>
      </c>
      <c r="O706" s="426">
        <v>8.6966000000000002E-2</v>
      </c>
      <c r="P706" s="423">
        <v>2850</v>
      </c>
      <c r="Q706" s="439">
        <v>21704</v>
      </c>
      <c r="R706" s="656" t="s">
        <v>4273</v>
      </c>
      <c r="S706" s="656" t="s">
        <v>1015</v>
      </c>
      <c r="T706" s="448">
        <v>35</v>
      </c>
      <c r="U706" s="548" t="s">
        <v>4274</v>
      </c>
      <c r="V706" s="524" t="s">
        <v>4275</v>
      </c>
      <c r="W706" s="610" t="s">
        <v>6503</v>
      </c>
      <c r="X706" s="169"/>
      <c r="Y706" s="71" t="s">
        <v>1012</v>
      </c>
      <c r="Z706" s="656" t="s">
        <v>6600</v>
      </c>
      <c r="AA706" s="658">
        <f t="shared" si="121"/>
        <v>0</v>
      </c>
      <c r="AB706" s="145">
        <f t="shared" si="122"/>
        <v>0</v>
      </c>
      <c r="AC706" s="257">
        <f t="shared" si="123"/>
        <v>0</v>
      </c>
      <c r="AD706" s="142">
        <f t="shared" si="124"/>
        <v>0</v>
      </c>
      <c r="AE706" s="143">
        <f t="shared" si="125"/>
        <v>0</v>
      </c>
      <c r="AF706" s="144" t="str">
        <f t="shared" si="126"/>
        <v/>
      </c>
      <c r="AG706" s="144" t="str">
        <f t="shared" si="127"/>
        <v/>
      </c>
      <c r="AH706" s="144">
        <f t="shared" si="128"/>
        <v>0</v>
      </c>
      <c r="AI706" s="569">
        <f t="shared" si="129"/>
        <v>0</v>
      </c>
      <c r="AK706" s="679"/>
      <c r="AL706" s="84"/>
      <c r="AM706" s="659"/>
      <c r="AN706" s="686"/>
      <c r="AO706" s="84"/>
    </row>
    <row r="707" spans="1:41" hidden="1">
      <c r="A707" s="573"/>
      <c r="B707" s="13">
        <v>219</v>
      </c>
      <c r="C707" s="343" t="s">
        <v>2333</v>
      </c>
      <c r="D707" s="374" t="s">
        <v>2334</v>
      </c>
      <c r="E707" s="379" t="s">
        <v>335</v>
      </c>
      <c r="F707" s="405">
        <v>6</v>
      </c>
      <c r="G707" s="232"/>
      <c r="H707" s="413">
        <v>610</v>
      </c>
      <c r="I707" s="146">
        <f t="shared" si="119"/>
        <v>427</v>
      </c>
      <c r="J707" s="255">
        <f t="shared" si="120"/>
        <v>16.423076923076923</v>
      </c>
      <c r="K707" s="8" t="s">
        <v>3145</v>
      </c>
      <c r="L707" s="655"/>
      <c r="M707" s="656" t="s">
        <v>6557</v>
      </c>
      <c r="N707" s="8" t="s">
        <v>10</v>
      </c>
      <c r="O707" s="426">
        <v>8.6966000000000002E-2</v>
      </c>
      <c r="P707" s="423">
        <v>2850</v>
      </c>
      <c r="Q707" s="439">
        <v>21704</v>
      </c>
      <c r="R707" s="656" t="s">
        <v>4244</v>
      </c>
      <c r="S707" s="656" t="s">
        <v>1015</v>
      </c>
      <c r="T707" s="448">
        <v>35</v>
      </c>
      <c r="U707" s="548" t="s">
        <v>4276</v>
      </c>
      <c r="V707" s="508" t="s">
        <v>4277</v>
      </c>
      <c r="W707" s="610" t="s">
        <v>6503</v>
      </c>
      <c r="X707" s="169"/>
      <c r="Y707" s="71" t="s">
        <v>6572</v>
      </c>
      <c r="Z707" s="656" t="s">
        <v>6595</v>
      </c>
      <c r="AA707" s="658">
        <f t="shared" si="121"/>
        <v>0</v>
      </c>
      <c r="AB707" s="145">
        <f t="shared" si="122"/>
        <v>0</v>
      </c>
      <c r="AC707" s="257">
        <f t="shared" si="123"/>
        <v>0</v>
      </c>
      <c r="AD707" s="142">
        <f t="shared" si="124"/>
        <v>0</v>
      </c>
      <c r="AE707" s="143">
        <f t="shared" si="125"/>
        <v>0</v>
      </c>
      <c r="AF707" s="144" t="str">
        <f t="shared" si="126"/>
        <v/>
      </c>
      <c r="AG707" s="144" t="str">
        <f t="shared" si="127"/>
        <v/>
      </c>
      <c r="AH707" s="144">
        <f t="shared" si="128"/>
        <v>0</v>
      </c>
      <c r="AI707" s="569">
        <f t="shared" si="129"/>
        <v>0</v>
      </c>
      <c r="AK707" s="664"/>
      <c r="AL707" s="191"/>
      <c r="AM707" s="659"/>
      <c r="AN707" s="662"/>
      <c r="AO707" s="84"/>
    </row>
    <row r="708" spans="1:41" hidden="1">
      <c r="A708" s="573"/>
      <c r="B708" s="13">
        <v>219</v>
      </c>
      <c r="C708" s="341" t="s">
        <v>2335</v>
      </c>
      <c r="D708" s="341" t="s">
        <v>2329</v>
      </c>
      <c r="E708" s="379" t="s">
        <v>335</v>
      </c>
      <c r="F708" s="405">
        <v>6</v>
      </c>
      <c r="G708" s="136"/>
      <c r="H708" s="413">
        <v>610</v>
      </c>
      <c r="I708" s="146">
        <f t="shared" si="119"/>
        <v>427</v>
      </c>
      <c r="J708" s="255">
        <f t="shared" si="120"/>
        <v>16.423076923076923</v>
      </c>
      <c r="K708" s="8" t="s">
        <v>3145</v>
      </c>
      <c r="L708" s="655" t="s">
        <v>4270</v>
      </c>
      <c r="M708" s="656" t="s">
        <v>6556</v>
      </c>
      <c r="N708" s="8" t="s">
        <v>10</v>
      </c>
      <c r="O708" s="426">
        <v>8.6966000000000002E-2</v>
      </c>
      <c r="P708" s="423">
        <v>2850</v>
      </c>
      <c r="Q708" s="439">
        <v>22244</v>
      </c>
      <c r="R708" s="656" t="s">
        <v>4273</v>
      </c>
      <c r="S708" s="656" t="s">
        <v>1015</v>
      </c>
      <c r="T708" s="448">
        <v>35</v>
      </c>
      <c r="U708" s="548" t="s">
        <v>4278</v>
      </c>
      <c r="V708" s="524" t="s">
        <v>4279</v>
      </c>
      <c r="W708" s="615" t="s">
        <v>6374</v>
      </c>
      <c r="X708" s="169"/>
      <c r="Y708" s="641" t="s">
        <v>1012</v>
      </c>
      <c r="Z708" s="656" t="s">
        <v>6600</v>
      </c>
      <c r="AA708" s="658">
        <f t="shared" si="121"/>
        <v>0</v>
      </c>
      <c r="AB708" s="145">
        <f t="shared" si="122"/>
        <v>0</v>
      </c>
      <c r="AC708" s="257">
        <f t="shared" si="123"/>
        <v>0</v>
      </c>
      <c r="AD708" s="142">
        <f t="shared" si="124"/>
        <v>0</v>
      </c>
      <c r="AE708" s="143">
        <f t="shared" si="125"/>
        <v>0</v>
      </c>
      <c r="AF708" s="144" t="str">
        <f t="shared" si="126"/>
        <v/>
      </c>
      <c r="AG708" s="144" t="str">
        <f t="shared" si="127"/>
        <v/>
      </c>
      <c r="AH708" s="144">
        <f t="shared" si="128"/>
        <v>0</v>
      </c>
      <c r="AI708" s="569">
        <f t="shared" si="129"/>
        <v>0</v>
      </c>
      <c r="AK708" s="664"/>
      <c r="AL708" s="191"/>
      <c r="AM708" s="659"/>
      <c r="AN708" s="662"/>
      <c r="AO708" s="84"/>
    </row>
    <row r="709" spans="1:41">
      <c r="A709" s="573"/>
      <c r="B709" s="13">
        <v>219</v>
      </c>
      <c r="C709" s="341" t="s">
        <v>2336</v>
      </c>
      <c r="D709" s="341" t="s">
        <v>475</v>
      </c>
      <c r="E709" s="379" t="s">
        <v>335</v>
      </c>
      <c r="F709" s="405">
        <v>6</v>
      </c>
      <c r="G709" s="235"/>
      <c r="H709" s="413">
        <v>610</v>
      </c>
      <c r="I709" s="146">
        <f t="shared" si="119"/>
        <v>427</v>
      </c>
      <c r="J709" s="255">
        <f t="shared" si="120"/>
        <v>16.423076923076923</v>
      </c>
      <c r="K709" s="8" t="s">
        <v>3145</v>
      </c>
      <c r="L709" s="655" t="s">
        <v>4270</v>
      </c>
      <c r="M709" s="656" t="s">
        <v>6556</v>
      </c>
      <c r="N709" s="8" t="s">
        <v>10</v>
      </c>
      <c r="O709" s="426">
        <v>8.6966000000000002E-2</v>
      </c>
      <c r="P709" s="423">
        <v>2850</v>
      </c>
      <c r="Q709" s="439">
        <v>20726</v>
      </c>
      <c r="R709" s="656" t="s">
        <v>4273</v>
      </c>
      <c r="S709" s="656" t="s">
        <v>1015</v>
      </c>
      <c r="T709" s="448">
        <v>35</v>
      </c>
      <c r="U709" s="548" t="s">
        <v>4280</v>
      </c>
      <c r="V709" s="524" t="s">
        <v>657</v>
      </c>
      <c r="W709" s="615" t="s">
        <v>6374</v>
      </c>
      <c r="X709" s="169"/>
      <c r="Y709" s="71" t="s">
        <v>6572</v>
      </c>
      <c r="Z709" s="656" t="s">
        <v>6578</v>
      </c>
      <c r="AA709" s="658">
        <f t="shared" si="121"/>
        <v>0</v>
      </c>
      <c r="AB709" s="145">
        <f t="shared" si="122"/>
        <v>0</v>
      </c>
      <c r="AC709" s="257">
        <f t="shared" si="123"/>
        <v>0</v>
      </c>
      <c r="AD709" s="142">
        <f t="shared" si="124"/>
        <v>0</v>
      </c>
      <c r="AE709" s="143">
        <f t="shared" si="125"/>
        <v>0</v>
      </c>
      <c r="AF709" s="144" t="str">
        <f t="shared" si="126"/>
        <v/>
      </c>
      <c r="AG709" s="144" t="str">
        <f t="shared" si="127"/>
        <v/>
      </c>
      <c r="AH709" s="144">
        <f t="shared" si="128"/>
        <v>0</v>
      </c>
      <c r="AI709" s="569">
        <f t="shared" si="129"/>
        <v>0</v>
      </c>
      <c r="AK709" s="664"/>
      <c r="AL709" s="191"/>
      <c r="AM709" s="659"/>
      <c r="AN709" s="662"/>
      <c r="AO709" s="84"/>
    </row>
    <row r="710" spans="1:41" ht="15.75" hidden="1">
      <c r="A710" s="5" t="s">
        <v>6145</v>
      </c>
      <c r="B710" s="13"/>
      <c r="C710" s="348"/>
      <c r="D710" s="382"/>
      <c r="E710" s="380"/>
      <c r="F710" s="401"/>
      <c r="G710" s="233"/>
      <c r="H710" s="413"/>
      <c r="I710" s="410"/>
      <c r="J710" s="565"/>
      <c r="K710" s="346"/>
      <c r="L710" s="655"/>
      <c r="M710" s="656"/>
      <c r="N710" s="417"/>
      <c r="O710" s="346"/>
      <c r="P710" s="423"/>
      <c r="Q710" s="439"/>
      <c r="R710" s="656" t="s">
        <v>1015</v>
      </c>
      <c r="S710" s="656" t="s">
        <v>1015</v>
      </c>
      <c r="T710" s="425"/>
      <c r="U710" s="506"/>
      <c r="V710" s="521"/>
      <c r="W710" s="425"/>
      <c r="X710" s="137"/>
      <c r="Y710" s="71" t="s">
        <v>1015</v>
      </c>
      <c r="Z710" s="656"/>
      <c r="AA710" s="668"/>
      <c r="AB710" s="195"/>
      <c r="AC710" s="142"/>
      <c r="AD710" s="142"/>
      <c r="AE710" s="143"/>
      <c r="AF710" s="144"/>
      <c r="AG710" s="144"/>
      <c r="AH710" s="144"/>
      <c r="AI710" s="569"/>
      <c r="AK710" s="664"/>
      <c r="AL710" s="191"/>
      <c r="AM710" s="659"/>
      <c r="AN710" s="662"/>
      <c r="AO710" s="84"/>
    </row>
    <row r="711" spans="1:41" hidden="1">
      <c r="A711" s="573"/>
      <c r="B711" s="13">
        <v>93</v>
      </c>
      <c r="C711" s="343" t="s">
        <v>2337</v>
      </c>
      <c r="D711" s="378" t="s">
        <v>477</v>
      </c>
      <c r="E711" s="379" t="s">
        <v>96</v>
      </c>
      <c r="F711" s="405">
        <v>4</v>
      </c>
      <c r="G711" s="136"/>
      <c r="H711" s="413">
        <v>815</v>
      </c>
      <c r="I711" s="146">
        <f t="shared" si="119"/>
        <v>570.5</v>
      </c>
      <c r="J711" s="255">
        <f t="shared" si="120"/>
        <v>21.942307692307693</v>
      </c>
      <c r="K711" s="8" t="s">
        <v>3145</v>
      </c>
      <c r="L711" s="677"/>
      <c r="M711" s="656" t="s">
        <v>6557</v>
      </c>
      <c r="N711" s="8" t="s">
        <v>3208</v>
      </c>
      <c r="O711" s="426">
        <v>9.669599999999999E-2</v>
      </c>
      <c r="P711" s="423">
        <v>1992</v>
      </c>
      <c r="Q711" s="439">
        <v>17040</v>
      </c>
      <c r="R711" s="656" t="s">
        <v>4281</v>
      </c>
      <c r="S711" s="656" t="s">
        <v>1015</v>
      </c>
      <c r="T711" s="448">
        <v>30</v>
      </c>
      <c r="U711" s="548" t="s">
        <v>4282</v>
      </c>
      <c r="V711" s="523" t="s">
        <v>4283</v>
      </c>
      <c r="W711" s="615" t="s">
        <v>6453</v>
      </c>
      <c r="X711" s="169"/>
      <c r="Y711" s="71" t="s">
        <v>1011</v>
      </c>
      <c r="Z711" s="656" t="s">
        <v>6595</v>
      </c>
      <c r="AA711" s="658">
        <f t="shared" si="121"/>
        <v>0</v>
      </c>
      <c r="AB711" s="145">
        <f t="shared" si="122"/>
        <v>0</v>
      </c>
      <c r="AC711" s="257">
        <f t="shared" si="123"/>
        <v>0</v>
      </c>
      <c r="AD711" s="142">
        <f t="shared" si="124"/>
        <v>0</v>
      </c>
      <c r="AE711" s="143">
        <f t="shared" si="125"/>
        <v>0</v>
      </c>
      <c r="AF711" s="144" t="str">
        <f t="shared" si="126"/>
        <v/>
      </c>
      <c r="AG711" s="144">
        <f t="shared" si="127"/>
        <v>0</v>
      </c>
      <c r="AH711" s="144" t="str">
        <f t="shared" si="128"/>
        <v/>
      </c>
      <c r="AI711" s="569">
        <f t="shared" si="129"/>
        <v>0</v>
      </c>
      <c r="AK711" s="665"/>
      <c r="AL711" s="191"/>
      <c r="AM711" s="686"/>
      <c r="AN711" s="687"/>
      <c r="AO711" s="84"/>
    </row>
    <row r="712" spans="1:41" hidden="1">
      <c r="A712" s="573"/>
      <c r="B712" s="13">
        <v>93</v>
      </c>
      <c r="C712" s="343" t="s">
        <v>2338</v>
      </c>
      <c r="D712" s="378" t="s">
        <v>478</v>
      </c>
      <c r="E712" s="379" t="s">
        <v>96</v>
      </c>
      <c r="F712" s="405">
        <v>4</v>
      </c>
      <c r="G712" s="235"/>
      <c r="H712" s="413">
        <v>815</v>
      </c>
      <c r="I712" s="146">
        <f t="shared" si="119"/>
        <v>570.5</v>
      </c>
      <c r="J712" s="255">
        <f t="shared" si="120"/>
        <v>21.942307692307693</v>
      </c>
      <c r="K712" s="8" t="s">
        <v>3145</v>
      </c>
      <c r="L712" s="677"/>
      <c r="M712" s="656" t="s">
        <v>6557</v>
      </c>
      <c r="N712" s="8" t="s">
        <v>3208</v>
      </c>
      <c r="O712" s="426">
        <v>9.669599999999999E-2</v>
      </c>
      <c r="P712" s="423">
        <v>1992</v>
      </c>
      <c r="Q712" s="439">
        <v>17040</v>
      </c>
      <c r="R712" s="656" t="s">
        <v>4281</v>
      </c>
      <c r="S712" s="656" t="s">
        <v>1015</v>
      </c>
      <c r="T712" s="448">
        <v>30</v>
      </c>
      <c r="U712" s="548" t="s">
        <v>4284</v>
      </c>
      <c r="V712" s="519" t="s">
        <v>4285</v>
      </c>
      <c r="W712" s="615" t="s">
        <v>6453</v>
      </c>
      <c r="X712" s="169"/>
      <c r="Y712" s="71" t="s">
        <v>1011</v>
      </c>
      <c r="Z712" s="656" t="s">
        <v>6595</v>
      </c>
      <c r="AA712" s="658">
        <f t="shared" si="121"/>
        <v>0</v>
      </c>
      <c r="AB712" s="145">
        <f t="shared" si="122"/>
        <v>0</v>
      </c>
      <c r="AC712" s="257">
        <f t="shared" si="123"/>
        <v>0</v>
      </c>
      <c r="AD712" s="142">
        <f t="shared" si="124"/>
        <v>0</v>
      </c>
      <c r="AE712" s="143">
        <f t="shared" si="125"/>
        <v>0</v>
      </c>
      <c r="AF712" s="144" t="str">
        <f t="shared" si="126"/>
        <v/>
      </c>
      <c r="AG712" s="144">
        <f t="shared" si="127"/>
        <v>0</v>
      </c>
      <c r="AH712" s="144" t="str">
        <f t="shared" si="128"/>
        <v/>
      </c>
      <c r="AI712" s="569">
        <f t="shared" si="129"/>
        <v>0</v>
      </c>
      <c r="AK712" s="679"/>
      <c r="AL712" s="666"/>
      <c r="AM712" s="659"/>
      <c r="AN712" s="686"/>
      <c r="AO712" s="84"/>
    </row>
    <row r="713" spans="1:41" ht="15.75" hidden="1">
      <c r="A713" s="5" t="s">
        <v>6146</v>
      </c>
      <c r="B713" s="13"/>
      <c r="C713" s="348"/>
      <c r="D713" s="382"/>
      <c r="E713" s="380"/>
      <c r="F713" s="401"/>
      <c r="G713" s="232"/>
      <c r="H713" s="413"/>
      <c r="I713" s="410"/>
      <c r="J713" s="565"/>
      <c r="K713" s="346"/>
      <c r="L713" s="655"/>
      <c r="M713" s="656"/>
      <c r="N713" s="417"/>
      <c r="O713" s="346"/>
      <c r="P713" s="423"/>
      <c r="Q713" s="439"/>
      <c r="R713" s="656" t="s">
        <v>1015</v>
      </c>
      <c r="S713" s="656" t="s">
        <v>1015</v>
      </c>
      <c r="T713" s="425"/>
      <c r="U713" s="506"/>
      <c r="V713" s="521"/>
      <c r="W713" s="425"/>
      <c r="X713" s="137"/>
      <c r="Y713" s="71" t="s">
        <v>1015</v>
      </c>
      <c r="Z713" s="656"/>
      <c r="AA713" s="668"/>
      <c r="AB713" s="195"/>
      <c r="AC713" s="142"/>
      <c r="AD713" s="142"/>
      <c r="AE713" s="143"/>
      <c r="AF713" s="144"/>
      <c r="AG713" s="144"/>
      <c r="AH713" s="144"/>
      <c r="AI713" s="569"/>
      <c r="AK713" s="679"/>
      <c r="AL713" s="666"/>
      <c r="AM713" s="659"/>
      <c r="AN713" s="686"/>
      <c r="AO713" s="84"/>
    </row>
    <row r="714" spans="1:41" hidden="1">
      <c r="A714" s="573"/>
      <c r="B714" s="13">
        <v>93</v>
      </c>
      <c r="C714" s="343" t="s">
        <v>2339</v>
      </c>
      <c r="D714" s="378" t="s">
        <v>477</v>
      </c>
      <c r="E714" s="379" t="s">
        <v>96</v>
      </c>
      <c r="F714" s="405">
        <v>4</v>
      </c>
      <c r="G714" s="136"/>
      <c r="H714" s="413">
        <v>815</v>
      </c>
      <c r="I714" s="146">
        <f t="shared" si="119"/>
        <v>570.5</v>
      </c>
      <c r="J714" s="255">
        <f t="shared" si="120"/>
        <v>21.942307692307693</v>
      </c>
      <c r="K714" s="8" t="s">
        <v>3145</v>
      </c>
      <c r="L714" s="677"/>
      <c r="M714" s="656" t="s">
        <v>6557</v>
      </c>
      <c r="N714" s="8" t="s">
        <v>10</v>
      </c>
      <c r="O714" s="426">
        <v>9.669599999999999E-2</v>
      </c>
      <c r="P714" s="423">
        <v>1992</v>
      </c>
      <c r="Q714" s="439">
        <v>17040</v>
      </c>
      <c r="R714" s="656" t="s">
        <v>4281</v>
      </c>
      <c r="S714" s="656" t="s">
        <v>1015</v>
      </c>
      <c r="T714" s="448">
        <v>30</v>
      </c>
      <c r="U714" s="548" t="s">
        <v>4286</v>
      </c>
      <c r="V714" s="523" t="s">
        <v>4287</v>
      </c>
      <c r="W714" s="615" t="s">
        <v>6453</v>
      </c>
      <c r="X714" s="169"/>
      <c r="Y714" s="71" t="s">
        <v>1011</v>
      </c>
      <c r="Z714" s="656" t="s">
        <v>6595</v>
      </c>
      <c r="AA714" s="658">
        <f t="shared" si="121"/>
        <v>0</v>
      </c>
      <c r="AB714" s="145">
        <f t="shared" si="122"/>
        <v>0</v>
      </c>
      <c r="AC714" s="257">
        <f t="shared" si="123"/>
        <v>0</v>
      </c>
      <c r="AD714" s="142">
        <f t="shared" si="124"/>
        <v>0</v>
      </c>
      <c r="AE714" s="143">
        <f t="shared" si="125"/>
        <v>0</v>
      </c>
      <c r="AF714" s="144" t="str">
        <f t="shared" si="126"/>
        <v/>
      </c>
      <c r="AG714" s="144" t="str">
        <f t="shared" si="127"/>
        <v/>
      </c>
      <c r="AH714" s="144">
        <f t="shared" si="128"/>
        <v>0</v>
      </c>
      <c r="AI714" s="569">
        <f t="shared" si="129"/>
        <v>0</v>
      </c>
      <c r="AK714" s="664"/>
      <c r="AL714" s="191"/>
      <c r="AM714" s="659"/>
      <c r="AN714" s="662"/>
      <c r="AO714" s="84"/>
    </row>
    <row r="715" spans="1:41" hidden="1">
      <c r="A715" s="573"/>
      <c r="B715" s="13">
        <v>93</v>
      </c>
      <c r="C715" s="343" t="s">
        <v>2340</v>
      </c>
      <c r="D715" s="378" t="s">
        <v>478</v>
      </c>
      <c r="E715" s="379" t="s">
        <v>96</v>
      </c>
      <c r="F715" s="405">
        <v>4</v>
      </c>
      <c r="G715" s="235"/>
      <c r="H715" s="413">
        <v>815</v>
      </c>
      <c r="I715" s="146">
        <f t="shared" si="119"/>
        <v>570.5</v>
      </c>
      <c r="J715" s="255">
        <f t="shared" si="120"/>
        <v>21.942307692307693</v>
      </c>
      <c r="K715" s="8" t="s">
        <v>3145</v>
      </c>
      <c r="L715" s="677"/>
      <c r="M715" s="656" t="s">
        <v>6557</v>
      </c>
      <c r="N715" s="8" t="s">
        <v>10</v>
      </c>
      <c r="O715" s="426">
        <v>9.669599999999999E-2</v>
      </c>
      <c r="P715" s="423">
        <v>1992</v>
      </c>
      <c r="Q715" s="439">
        <v>17040</v>
      </c>
      <c r="R715" s="656" t="s">
        <v>4281</v>
      </c>
      <c r="S715" s="656" t="s">
        <v>1015</v>
      </c>
      <c r="T715" s="448">
        <v>30</v>
      </c>
      <c r="U715" s="548" t="s">
        <v>4288</v>
      </c>
      <c r="V715" s="523" t="s">
        <v>4289</v>
      </c>
      <c r="W715" s="615" t="s">
        <v>6453</v>
      </c>
      <c r="X715" s="169"/>
      <c r="Y715" s="71" t="s">
        <v>1011</v>
      </c>
      <c r="Z715" s="656" t="s">
        <v>6595</v>
      </c>
      <c r="AA715" s="658">
        <f t="shared" si="121"/>
        <v>0</v>
      </c>
      <c r="AB715" s="145">
        <f t="shared" si="122"/>
        <v>0</v>
      </c>
      <c r="AC715" s="257">
        <f t="shared" si="123"/>
        <v>0</v>
      </c>
      <c r="AD715" s="142">
        <f t="shared" si="124"/>
        <v>0</v>
      </c>
      <c r="AE715" s="143">
        <f t="shared" si="125"/>
        <v>0</v>
      </c>
      <c r="AF715" s="144" t="str">
        <f t="shared" si="126"/>
        <v/>
      </c>
      <c r="AG715" s="144" t="str">
        <f t="shared" si="127"/>
        <v/>
      </c>
      <c r="AH715" s="144">
        <f t="shared" si="128"/>
        <v>0</v>
      </c>
      <c r="AI715" s="569">
        <f t="shared" si="129"/>
        <v>0</v>
      </c>
      <c r="AK715" s="664"/>
      <c r="AL715" s="191"/>
      <c r="AM715" s="659"/>
      <c r="AN715" s="662"/>
      <c r="AO715" s="84"/>
    </row>
    <row r="716" spans="1:41" ht="15.75">
      <c r="A716" s="5" t="s">
        <v>6147</v>
      </c>
      <c r="B716" s="13"/>
      <c r="C716" s="348"/>
      <c r="D716" s="348"/>
      <c r="E716" s="380"/>
      <c r="F716" s="401"/>
      <c r="G716" s="136"/>
      <c r="H716" s="413"/>
      <c r="I716" s="410"/>
      <c r="J716" s="565"/>
      <c r="K716" s="346"/>
      <c r="L716" s="655"/>
      <c r="M716" s="656"/>
      <c r="N716" s="8"/>
      <c r="O716" s="346"/>
      <c r="P716" s="423"/>
      <c r="Q716" s="439"/>
      <c r="R716" s="656" t="s">
        <v>1015</v>
      </c>
      <c r="S716" s="656" t="s">
        <v>1015</v>
      </c>
      <c r="T716" s="425"/>
      <c r="U716" s="506"/>
      <c r="V716" s="530"/>
      <c r="W716" s="425"/>
      <c r="X716" s="137"/>
      <c r="Y716" s="71" t="s">
        <v>1015</v>
      </c>
      <c r="Z716" s="656" t="s">
        <v>6592</v>
      </c>
      <c r="AA716" s="668"/>
      <c r="AB716" s="195"/>
      <c r="AC716" s="142"/>
      <c r="AD716" s="142"/>
      <c r="AE716" s="143"/>
      <c r="AF716" s="144"/>
      <c r="AG716" s="144"/>
      <c r="AH716" s="144"/>
      <c r="AI716" s="569"/>
      <c r="AK716" s="665"/>
      <c r="AL716" s="191"/>
      <c r="AM716" s="686"/>
      <c r="AN716" s="687"/>
      <c r="AO716" s="84"/>
    </row>
    <row r="717" spans="1:41" hidden="1">
      <c r="A717" s="573"/>
      <c r="B717" s="13">
        <v>94</v>
      </c>
      <c r="C717" s="355" t="s">
        <v>5226</v>
      </c>
      <c r="D717" s="387" t="s">
        <v>2341</v>
      </c>
      <c r="E717" s="379" t="s">
        <v>96</v>
      </c>
      <c r="F717" s="405">
        <v>4</v>
      </c>
      <c r="G717" s="8"/>
      <c r="H717" s="413">
        <v>873</v>
      </c>
      <c r="I717" s="146">
        <f t="shared" si="119"/>
        <v>611.09999999999991</v>
      </c>
      <c r="J717" s="255">
        <f t="shared" si="120"/>
        <v>23.503846153846151</v>
      </c>
      <c r="K717" s="8" t="s">
        <v>3207</v>
      </c>
      <c r="L717" s="677"/>
      <c r="M717" s="656" t="s">
        <v>1015</v>
      </c>
      <c r="N717" s="8" t="s">
        <v>3208</v>
      </c>
      <c r="O717" s="426">
        <v>5.0721124999999999E-2</v>
      </c>
      <c r="P717" s="423">
        <v>3996</v>
      </c>
      <c r="Q717" s="439">
        <v>21500</v>
      </c>
      <c r="R717" s="656" t="s">
        <v>4290</v>
      </c>
      <c r="S717" s="656" t="s">
        <v>1015</v>
      </c>
      <c r="T717" s="448">
        <v>40</v>
      </c>
      <c r="U717" s="548" t="s">
        <v>5460</v>
      </c>
      <c r="V717" s="512" t="s">
        <v>4291</v>
      </c>
      <c r="W717" s="615" t="s">
        <v>6294</v>
      </c>
      <c r="X717" s="169"/>
      <c r="Y717" s="71" t="s">
        <v>1011</v>
      </c>
      <c r="Z717" s="656" t="s">
        <v>6594</v>
      </c>
      <c r="AA717" s="658">
        <f t="shared" si="121"/>
        <v>0</v>
      </c>
      <c r="AB717" s="145">
        <f t="shared" si="122"/>
        <v>0</v>
      </c>
      <c r="AC717" s="257">
        <f t="shared" si="123"/>
        <v>0</v>
      </c>
      <c r="AD717" s="142">
        <f t="shared" si="124"/>
        <v>0</v>
      </c>
      <c r="AE717" s="143">
        <f t="shared" si="125"/>
        <v>0</v>
      </c>
      <c r="AF717" s="144" t="str">
        <f t="shared" si="126"/>
        <v/>
      </c>
      <c r="AG717" s="144">
        <f t="shared" si="127"/>
        <v>0</v>
      </c>
      <c r="AH717" s="144" t="str">
        <f t="shared" si="128"/>
        <v/>
      </c>
      <c r="AI717" s="569">
        <f t="shared" si="129"/>
        <v>0</v>
      </c>
      <c r="AK717" s="665"/>
      <c r="AL717" s="666"/>
      <c r="AM717" s="686"/>
      <c r="AN717" s="687"/>
      <c r="AO717" s="84"/>
    </row>
    <row r="718" spans="1:41">
      <c r="A718" s="573"/>
      <c r="B718" s="13">
        <v>94</v>
      </c>
      <c r="C718" s="341" t="s">
        <v>2342</v>
      </c>
      <c r="D718" s="341" t="s">
        <v>480</v>
      </c>
      <c r="E718" s="379" t="s">
        <v>96</v>
      </c>
      <c r="F718" s="405">
        <v>4</v>
      </c>
      <c r="G718" s="232"/>
      <c r="H718" s="413">
        <v>726</v>
      </c>
      <c r="I718" s="146">
        <f t="shared" si="119"/>
        <v>508.2</v>
      </c>
      <c r="J718" s="255">
        <f t="shared" si="120"/>
        <v>19.546153846153846</v>
      </c>
      <c r="K718" s="8" t="s">
        <v>3207</v>
      </c>
      <c r="L718" s="677"/>
      <c r="M718" s="656" t="s">
        <v>6556</v>
      </c>
      <c r="N718" s="8" t="s">
        <v>3208</v>
      </c>
      <c r="O718" s="426">
        <v>5.0721124999999999E-2</v>
      </c>
      <c r="P718" s="423">
        <v>2736</v>
      </c>
      <c r="Q718" s="439">
        <v>20700</v>
      </c>
      <c r="R718" s="656" t="s">
        <v>4292</v>
      </c>
      <c r="S718" s="656" t="s">
        <v>1015</v>
      </c>
      <c r="T718" s="448">
        <v>50</v>
      </c>
      <c r="U718" s="549" t="s">
        <v>5461</v>
      </c>
      <c r="V718" s="514" t="s">
        <v>4293</v>
      </c>
      <c r="W718" s="610" t="s">
        <v>6507</v>
      </c>
      <c r="X718" s="169"/>
      <c r="Y718" s="71" t="s">
        <v>6572</v>
      </c>
      <c r="Z718" s="656" t="s">
        <v>6578</v>
      </c>
      <c r="AA718" s="658">
        <f t="shared" si="121"/>
        <v>0</v>
      </c>
      <c r="AB718" s="145">
        <f t="shared" si="122"/>
        <v>0</v>
      </c>
      <c r="AC718" s="257">
        <f t="shared" si="123"/>
        <v>0</v>
      </c>
      <c r="AD718" s="142">
        <f t="shared" si="124"/>
        <v>0</v>
      </c>
      <c r="AE718" s="143">
        <f t="shared" si="125"/>
        <v>0</v>
      </c>
      <c r="AF718" s="144" t="str">
        <f t="shared" si="126"/>
        <v/>
      </c>
      <c r="AG718" s="144">
        <f t="shared" si="127"/>
        <v>0</v>
      </c>
      <c r="AH718" s="144" t="str">
        <f t="shared" si="128"/>
        <v/>
      </c>
      <c r="AI718" s="569">
        <f t="shared" si="129"/>
        <v>0</v>
      </c>
      <c r="AK718" s="679"/>
      <c r="AL718" s="191"/>
      <c r="AM718" s="659"/>
      <c r="AN718" s="686"/>
      <c r="AO718" s="84"/>
    </row>
    <row r="719" spans="1:41" hidden="1">
      <c r="A719" s="573"/>
      <c r="B719" s="13">
        <v>94</v>
      </c>
      <c r="C719" s="341" t="s">
        <v>2343</v>
      </c>
      <c r="D719" s="341" t="s">
        <v>2344</v>
      </c>
      <c r="E719" s="379" t="s">
        <v>96</v>
      </c>
      <c r="F719" s="405">
        <v>4</v>
      </c>
      <c r="G719" s="136"/>
      <c r="H719" s="413">
        <v>726</v>
      </c>
      <c r="I719" s="146">
        <f t="shared" si="119"/>
        <v>508.2</v>
      </c>
      <c r="J719" s="255">
        <f t="shared" si="120"/>
        <v>19.546153846153846</v>
      </c>
      <c r="K719" s="8" t="s">
        <v>3207</v>
      </c>
      <c r="L719" s="677"/>
      <c r="M719" s="656" t="s">
        <v>6557</v>
      </c>
      <c r="N719" s="8" t="s">
        <v>3208</v>
      </c>
      <c r="O719" s="426">
        <v>5.0721124999999999E-2</v>
      </c>
      <c r="P719" s="423">
        <v>2736</v>
      </c>
      <c r="Q719" s="439">
        <v>20300</v>
      </c>
      <c r="R719" s="656" t="s">
        <v>4292</v>
      </c>
      <c r="S719" s="656" t="s">
        <v>1015</v>
      </c>
      <c r="T719" s="448">
        <v>50</v>
      </c>
      <c r="U719" s="549" t="s">
        <v>5462</v>
      </c>
      <c r="V719" s="514" t="s">
        <v>4294</v>
      </c>
      <c r="W719" s="615" t="s">
        <v>6294</v>
      </c>
      <c r="X719" s="169"/>
      <c r="Y719" s="71" t="s">
        <v>6572</v>
      </c>
      <c r="Z719" s="656" t="s">
        <v>6595</v>
      </c>
      <c r="AA719" s="658">
        <f t="shared" si="121"/>
        <v>0</v>
      </c>
      <c r="AB719" s="145">
        <f t="shared" si="122"/>
        <v>0</v>
      </c>
      <c r="AC719" s="257">
        <f t="shared" si="123"/>
        <v>0</v>
      </c>
      <c r="AD719" s="142">
        <f t="shared" si="124"/>
        <v>0</v>
      </c>
      <c r="AE719" s="143">
        <f t="shared" si="125"/>
        <v>0</v>
      </c>
      <c r="AF719" s="144" t="str">
        <f t="shared" si="126"/>
        <v/>
      </c>
      <c r="AG719" s="144">
        <f t="shared" si="127"/>
        <v>0</v>
      </c>
      <c r="AH719" s="144" t="str">
        <f t="shared" si="128"/>
        <v/>
      </c>
      <c r="AI719" s="569">
        <f t="shared" si="129"/>
        <v>0</v>
      </c>
      <c r="AK719" s="664"/>
      <c r="AL719" s="191"/>
      <c r="AM719" s="659"/>
      <c r="AN719" s="662"/>
      <c r="AO719" s="84"/>
    </row>
    <row r="720" spans="1:41" hidden="1">
      <c r="A720" s="573"/>
      <c r="B720" s="13">
        <v>94</v>
      </c>
      <c r="C720" s="341" t="s">
        <v>2345</v>
      </c>
      <c r="D720" s="341" t="s">
        <v>2346</v>
      </c>
      <c r="E720" s="379" t="s">
        <v>96</v>
      </c>
      <c r="F720" s="405">
        <v>4</v>
      </c>
      <c r="G720" s="235"/>
      <c r="H720" s="413">
        <v>726</v>
      </c>
      <c r="I720" s="146">
        <f t="shared" si="119"/>
        <v>508.2</v>
      </c>
      <c r="J720" s="255">
        <f t="shared" si="120"/>
        <v>19.546153846153846</v>
      </c>
      <c r="K720" s="8" t="s">
        <v>3207</v>
      </c>
      <c r="L720" s="677"/>
      <c r="M720" s="656" t="s">
        <v>6557</v>
      </c>
      <c r="N720" s="8" t="s">
        <v>3208</v>
      </c>
      <c r="O720" s="426">
        <v>5.0721124999999999E-2</v>
      </c>
      <c r="P720" s="423">
        <v>2736</v>
      </c>
      <c r="Q720" s="439">
        <v>20700</v>
      </c>
      <c r="R720" s="656" t="s">
        <v>4292</v>
      </c>
      <c r="S720" s="656" t="s">
        <v>1015</v>
      </c>
      <c r="T720" s="448">
        <v>50</v>
      </c>
      <c r="U720" s="549" t="s">
        <v>5463</v>
      </c>
      <c r="V720" s="523" t="s">
        <v>4295</v>
      </c>
      <c r="W720" s="615" t="s">
        <v>6294</v>
      </c>
      <c r="X720" s="169"/>
      <c r="Y720" s="71" t="s">
        <v>1011</v>
      </c>
      <c r="Z720" s="656" t="s">
        <v>6595</v>
      </c>
      <c r="AA720" s="658">
        <f t="shared" si="121"/>
        <v>0</v>
      </c>
      <c r="AB720" s="145">
        <f t="shared" si="122"/>
        <v>0</v>
      </c>
      <c r="AC720" s="257">
        <f t="shared" si="123"/>
        <v>0</v>
      </c>
      <c r="AD720" s="142">
        <f t="shared" si="124"/>
        <v>0</v>
      </c>
      <c r="AE720" s="143">
        <f t="shared" si="125"/>
        <v>0</v>
      </c>
      <c r="AF720" s="144" t="str">
        <f t="shared" si="126"/>
        <v/>
      </c>
      <c r="AG720" s="144">
        <f t="shared" si="127"/>
        <v>0</v>
      </c>
      <c r="AH720" s="144" t="str">
        <f t="shared" si="128"/>
        <v/>
      </c>
      <c r="AI720" s="569">
        <f t="shared" si="129"/>
        <v>0</v>
      </c>
      <c r="AK720" s="665"/>
      <c r="AL720" s="191"/>
      <c r="AM720" s="686"/>
      <c r="AN720" s="687"/>
      <c r="AO720" s="84"/>
    </row>
    <row r="721" spans="1:41" ht="15.75" hidden="1">
      <c r="A721" s="5" t="s">
        <v>6147</v>
      </c>
      <c r="B721" s="13"/>
      <c r="C721" s="348"/>
      <c r="D721" s="348"/>
      <c r="E721" s="380"/>
      <c r="F721" s="401"/>
      <c r="G721" s="8"/>
      <c r="H721" s="413"/>
      <c r="I721" s="410"/>
      <c r="J721" s="565"/>
      <c r="K721" s="346"/>
      <c r="L721" s="655"/>
      <c r="M721" s="656"/>
      <c r="N721" s="8"/>
      <c r="O721" s="346"/>
      <c r="P721" s="423"/>
      <c r="Q721" s="439"/>
      <c r="R721" s="656" t="s">
        <v>1015</v>
      </c>
      <c r="S721" s="656" t="s">
        <v>1015</v>
      </c>
      <c r="T721" s="425"/>
      <c r="U721" s="506"/>
      <c r="V721" s="530"/>
      <c r="W721" s="425"/>
      <c r="X721" s="137"/>
      <c r="Y721" s="71" t="s">
        <v>1015</v>
      </c>
      <c r="Z721" s="656"/>
      <c r="AA721" s="668"/>
      <c r="AB721" s="195"/>
      <c r="AC721" s="142"/>
      <c r="AD721" s="142"/>
      <c r="AE721" s="143"/>
      <c r="AF721" s="144"/>
      <c r="AG721" s="144"/>
      <c r="AH721" s="144"/>
      <c r="AI721" s="569"/>
      <c r="AK721" s="679"/>
      <c r="AL721" s="666"/>
      <c r="AM721" s="686"/>
      <c r="AN721" s="686"/>
      <c r="AO721" s="84"/>
    </row>
    <row r="722" spans="1:41" hidden="1">
      <c r="A722" s="573"/>
      <c r="B722" s="13">
        <v>94</v>
      </c>
      <c r="C722" s="341" t="s">
        <v>2347</v>
      </c>
      <c r="D722" s="341" t="s">
        <v>2348</v>
      </c>
      <c r="E722" s="379" t="s">
        <v>96</v>
      </c>
      <c r="F722" s="405">
        <v>4</v>
      </c>
      <c r="G722" s="8"/>
      <c r="H722" s="413">
        <v>726</v>
      </c>
      <c r="I722" s="146">
        <f t="shared" si="119"/>
        <v>508.2</v>
      </c>
      <c r="J722" s="255">
        <f t="shared" si="120"/>
        <v>19.546153846153846</v>
      </c>
      <c r="K722" s="8" t="s">
        <v>3207</v>
      </c>
      <c r="L722" s="677"/>
      <c r="M722" s="656" t="s">
        <v>1015</v>
      </c>
      <c r="N722" s="8" t="s">
        <v>3208</v>
      </c>
      <c r="O722" s="426">
        <v>5.0721124999999999E-2</v>
      </c>
      <c r="P722" s="423">
        <v>2736</v>
      </c>
      <c r="Q722" s="439">
        <v>21500</v>
      </c>
      <c r="R722" s="656" t="s">
        <v>6590</v>
      </c>
      <c r="S722" s="656" t="s">
        <v>1015</v>
      </c>
      <c r="T722" s="448">
        <v>30</v>
      </c>
      <c r="U722" s="549" t="s">
        <v>5464</v>
      </c>
      <c r="V722" s="512" t="s">
        <v>4297</v>
      </c>
      <c r="W722" s="609" t="s">
        <v>6508</v>
      </c>
      <c r="X722" s="169"/>
      <c r="Y722" s="71" t="s">
        <v>1012</v>
      </c>
      <c r="Z722" s="656" t="s">
        <v>6600</v>
      </c>
      <c r="AA722" s="658">
        <f t="shared" si="121"/>
        <v>0</v>
      </c>
      <c r="AB722" s="145">
        <f t="shared" si="122"/>
        <v>0</v>
      </c>
      <c r="AC722" s="257">
        <f t="shared" si="123"/>
        <v>0</v>
      </c>
      <c r="AD722" s="142">
        <f t="shared" si="124"/>
        <v>0</v>
      </c>
      <c r="AE722" s="143">
        <f t="shared" si="125"/>
        <v>0</v>
      </c>
      <c r="AF722" s="144" t="str">
        <f t="shared" si="126"/>
        <v/>
      </c>
      <c r="AG722" s="144">
        <f t="shared" si="127"/>
        <v>0</v>
      </c>
      <c r="AH722" s="144" t="str">
        <f t="shared" si="128"/>
        <v/>
      </c>
      <c r="AI722" s="569">
        <f t="shared" si="129"/>
        <v>0</v>
      </c>
      <c r="AK722" s="665"/>
      <c r="AL722" s="191"/>
      <c r="AM722" s="686"/>
      <c r="AN722" s="687"/>
      <c r="AO722" s="84"/>
    </row>
    <row r="723" spans="1:41" hidden="1">
      <c r="A723" s="573"/>
      <c r="B723" s="13">
        <v>94</v>
      </c>
      <c r="C723" s="341" t="s">
        <v>2349</v>
      </c>
      <c r="D723" s="341" t="s">
        <v>2274</v>
      </c>
      <c r="E723" s="379" t="s">
        <v>96</v>
      </c>
      <c r="F723" s="405">
        <v>4</v>
      </c>
      <c r="G723" s="233"/>
      <c r="H723" s="413">
        <v>726</v>
      </c>
      <c r="I723" s="146">
        <f t="shared" si="119"/>
        <v>508.2</v>
      </c>
      <c r="J723" s="255">
        <f t="shared" si="120"/>
        <v>19.546153846153846</v>
      </c>
      <c r="K723" s="8" t="s">
        <v>3207</v>
      </c>
      <c r="L723" s="677"/>
      <c r="M723" s="656" t="s">
        <v>6557</v>
      </c>
      <c r="N723" s="8" t="s">
        <v>3208</v>
      </c>
      <c r="O723" s="426">
        <v>5.0721124999999999E-2</v>
      </c>
      <c r="P723" s="423">
        <v>2736</v>
      </c>
      <c r="Q723" s="439">
        <v>19100</v>
      </c>
      <c r="R723" s="656" t="s">
        <v>4299</v>
      </c>
      <c r="S723" s="656" t="s">
        <v>1015</v>
      </c>
      <c r="T723" s="448">
        <v>30</v>
      </c>
      <c r="U723" s="549" t="s">
        <v>5465</v>
      </c>
      <c r="V723" s="514" t="s">
        <v>4300</v>
      </c>
      <c r="W723" s="609" t="s">
        <v>6509</v>
      </c>
      <c r="X723" s="169"/>
      <c r="Y723" s="71" t="s">
        <v>1011</v>
      </c>
      <c r="Z723" s="656" t="s">
        <v>6595</v>
      </c>
      <c r="AA723" s="658">
        <f t="shared" si="121"/>
        <v>0</v>
      </c>
      <c r="AB723" s="145">
        <f t="shared" si="122"/>
        <v>0</v>
      </c>
      <c r="AC723" s="257">
        <f t="shared" si="123"/>
        <v>0</v>
      </c>
      <c r="AD723" s="142">
        <f t="shared" si="124"/>
        <v>0</v>
      </c>
      <c r="AE723" s="143">
        <f t="shared" si="125"/>
        <v>0</v>
      </c>
      <c r="AF723" s="144" t="str">
        <f t="shared" si="126"/>
        <v/>
      </c>
      <c r="AG723" s="144">
        <f t="shared" si="127"/>
        <v>0</v>
      </c>
      <c r="AH723" s="144" t="str">
        <f t="shared" si="128"/>
        <v/>
      </c>
      <c r="AI723" s="569">
        <f t="shared" si="129"/>
        <v>0</v>
      </c>
      <c r="AK723" s="673"/>
      <c r="AL723" s="666"/>
      <c r="AM723" s="686"/>
      <c r="AN723" s="687"/>
      <c r="AO723" s="84"/>
    </row>
    <row r="724" spans="1:41" hidden="1">
      <c r="A724" s="573"/>
      <c r="B724" s="13">
        <v>94</v>
      </c>
      <c r="C724" s="341" t="s">
        <v>2350</v>
      </c>
      <c r="D724" s="341" t="s">
        <v>2351</v>
      </c>
      <c r="E724" s="379" t="s">
        <v>96</v>
      </c>
      <c r="F724" s="405">
        <v>4</v>
      </c>
      <c r="G724" s="136"/>
      <c r="H724" s="413">
        <v>726</v>
      </c>
      <c r="I724" s="146">
        <f t="shared" si="119"/>
        <v>508.2</v>
      </c>
      <c r="J724" s="255">
        <f t="shared" si="120"/>
        <v>19.546153846153846</v>
      </c>
      <c r="K724" s="8" t="s">
        <v>3207</v>
      </c>
      <c r="L724" s="677"/>
      <c r="M724" s="656" t="s">
        <v>6557</v>
      </c>
      <c r="N724" s="8" t="s">
        <v>3208</v>
      </c>
      <c r="O724" s="426">
        <v>5.0721124999999999E-2</v>
      </c>
      <c r="P724" s="423">
        <v>2736</v>
      </c>
      <c r="Q724" s="439">
        <v>20300</v>
      </c>
      <c r="R724" s="656" t="s">
        <v>4292</v>
      </c>
      <c r="S724" s="656" t="s">
        <v>1015</v>
      </c>
      <c r="T724" s="448">
        <v>30</v>
      </c>
      <c r="U724" s="549" t="s">
        <v>5466</v>
      </c>
      <c r="V724" s="524" t="s">
        <v>4302</v>
      </c>
      <c r="W724" s="609" t="s">
        <v>6510</v>
      </c>
      <c r="X724" s="169"/>
      <c r="Y724" s="71" t="s">
        <v>1011</v>
      </c>
      <c r="Z724" s="656" t="s">
        <v>6595</v>
      </c>
      <c r="AA724" s="658">
        <f t="shared" si="121"/>
        <v>0</v>
      </c>
      <c r="AB724" s="145">
        <f t="shared" si="122"/>
        <v>0</v>
      </c>
      <c r="AC724" s="257">
        <f t="shared" si="123"/>
        <v>0</v>
      </c>
      <c r="AD724" s="142">
        <f t="shared" si="124"/>
        <v>0</v>
      </c>
      <c r="AE724" s="143">
        <f t="shared" si="125"/>
        <v>0</v>
      </c>
      <c r="AF724" s="144" t="str">
        <f t="shared" si="126"/>
        <v/>
      </c>
      <c r="AG724" s="144">
        <f t="shared" si="127"/>
        <v>0</v>
      </c>
      <c r="AH724" s="144" t="str">
        <f t="shared" si="128"/>
        <v/>
      </c>
      <c r="AI724" s="569">
        <f t="shared" si="129"/>
        <v>0</v>
      </c>
      <c r="AK724" s="673"/>
      <c r="AL724" s="666"/>
      <c r="AM724" s="680"/>
      <c r="AN724" s="687"/>
      <c r="AO724" s="84"/>
    </row>
    <row r="725" spans="1:41" ht="15.75" hidden="1">
      <c r="A725" s="5" t="s">
        <v>6148</v>
      </c>
      <c r="B725" s="13"/>
      <c r="C725" s="348"/>
      <c r="D725" s="341"/>
      <c r="E725" s="379"/>
      <c r="F725" s="401"/>
      <c r="G725" s="235"/>
      <c r="H725" s="413"/>
      <c r="I725" s="410"/>
      <c r="J725" s="565"/>
      <c r="K725" s="346"/>
      <c r="L725" s="655"/>
      <c r="M725" s="656"/>
      <c r="N725" s="8"/>
      <c r="O725" s="346"/>
      <c r="P725" s="423"/>
      <c r="Q725" s="439"/>
      <c r="R725" s="656" t="s">
        <v>1015</v>
      </c>
      <c r="S725" s="656" t="s">
        <v>1015</v>
      </c>
      <c r="T725" s="425"/>
      <c r="U725" s="506"/>
      <c r="V725" s="530"/>
      <c r="W725" s="425"/>
      <c r="X725" s="137"/>
      <c r="Y725" s="71" t="s">
        <v>1015</v>
      </c>
      <c r="Z725" s="656"/>
      <c r="AA725" s="668"/>
      <c r="AB725" s="195"/>
      <c r="AC725" s="142"/>
      <c r="AD725" s="142"/>
      <c r="AE725" s="143"/>
      <c r="AF725" s="144"/>
      <c r="AG725" s="144"/>
      <c r="AH725" s="144"/>
      <c r="AI725" s="569"/>
      <c r="AK725" s="673"/>
      <c r="AL725" s="84"/>
      <c r="AM725" s="686"/>
      <c r="AN725" s="686"/>
      <c r="AO725" s="84"/>
    </row>
    <row r="726" spans="1:41" hidden="1">
      <c r="A726" s="573"/>
      <c r="B726" s="13">
        <v>95</v>
      </c>
      <c r="C726" s="341" t="s">
        <v>2352</v>
      </c>
      <c r="D726" s="341" t="s">
        <v>2353</v>
      </c>
      <c r="E726" s="379" t="s">
        <v>96</v>
      </c>
      <c r="F726" s="405">
        <v>4</v>
      </c>
      <c r="G726" s="8"/>
      <c r="H726" s="413">
        <v>901</v>
      </c>
      <c r="I726" s="146">
        <f t="shared" si="119"/>
        <v>630.69999999999993</v>
      </c>
      <c r="J726" s="255">
        <f t="shared" si="120"/>
        <v>24.257692307692306</v>
      </c>
      <c r="K726" s="8" t="s">
        <v>3207</v>
      </c>
      <c r="L726" s="677"/>
      <c r="M726" s="656" t="s">
        <v>1015</v>
      </c>
      <c r="N726" s="8" t="s">
        <v>3208</v>
      </c>
      <c r="O726" s="426">
        <v>8.6393125000000001E-2</v>
      </c>
      <c r="P726" s="423">
        <v>2736</v>
      </c>
      <c r="Q726" s="439">
        <v>22800</v>
      </c>
      <c r="R726" s="656" t="s">
        <v>4304</v>
      </c>
      <c r="S726" s="656" t="s">
        <v>1015</v>
      </c>
      <c r="T726" s="448">
        <v>50</v>
      </c>
      <c r="U726" s="549" t="s">
        <v>5467</v>
      </c>
      <c r="V726" s="524" t="s">
        <v>4305</v>
      </c>
      <c r="W726" s="615" t="s">
        <v>6294</v>
      </c>
      <c r="X726" s="169"/>
      <c r="Y726" s="71" t="s">
        <v>254</v>
      </c>
      <c r="Z726" s="656" t="s">
        <v>6594</v>
      </c>
      <c r="AA726" s="658">
        <f t="shared" si="121"/>
        <v>0</v>
      </c>
      <c r="AB726" s="145">
        <f t="shared" si="122"/>
        <v>0</v>
      </c>
      <c r="AC726" s="257">
        <f t="shared" si="123"/>
        <v>0</v>
      </c>
      <c r="AD726" s="142">
        <f t="shared" si="124"/>
        <v>0</v>
      </c>
      <c r="AE726" s="143">
        <f t="shared" si="125"/>
        <v>0</v>
      </c>
      <c r="AF726" s="144" t="str">
        <f t="shared" si="126"/>
        <v/>
      </c>
      <c r="AG726" s="144">
        <f t="shared" si="127"/>
        <v>0</v>
      </c>
      <c r="AH726" s="144" t="str">
        <f t="shared" si="128"/>
        <v/>
      </c>
      <c r="AI726" s="569">
        <f t="shared" si="129"/>
        <v>0</v>
      </c>
      <c r="AK726" s="673"/>
      <c r="AL726" s="666"/>
      <c r="AM726" s="659"/>
      <c r="AN726" s="686"/>
      <c r="AO726" s="84"/>
    </row>
    <row r="727" spans="1:41" hidden="1">
      <c r="A727" s="573"/>
      <c r="B727" s="13">
        <v>95</v>
      </c>
      <c r="C727" s="341" t="s">
        <v>2354</v>
      </c>
      <c r="D727" s="341" t="s">
        <v>2355</v>
      </c>
      <c r="E727" s="379" t="s">
        <v>96</v>
      </c>
      <c r="F727" s="405">
        <v>4</v>
      </c>
      <c r="G727" s="136"/>
      <c r="H727" s="413">
        <v>901</v>
      </c>
      <c r="I727" s="146">
        <f t="shared" si="119"/>
        <v>630.69999999999993</v>
      </c>
      <c r="J727" s="255">
        <f t="shared" si="120"/>
        <v>24.257692307692306</v>
      </c>
      <c r="K727" s="8" t="s">
        <v>3207</v>
      </c>
      <c r="L727" s="677"/>
      <c r="M727" s="656" t="s">
        <v>1015</v>
      </c>
      <c r="N727" s="8" t="s">
        <v>3208</v>
      </c>
      <c r="O727" s="426">
        <v>8.6393125000000001E-2</v>
      </c>
      <c r="P727" s="423">
        <v>2736</v>
      </c>
      <c r="Q727" s="439">
        <v>22400</v>
      </c>
      <c r="R727" s="656" t="s">
        <v>4292</v>
      </c>
      <c r="S727" s="656" t="s">
        <v>1015</v>
      </c>
      <c r="T727" s="448">
        <v>50</v>
      </c>
      <c r="U727" s="549" t="s">
        <v>5468</v>
      </c>
      <c r="V727" s="523" t="s">
        <v>4306</v>
      </c>
      <c r="W727" s="615" t="s">
        <v>6294</v>
      </c>
      <c r="X727" s="169"/>
      <c r="Y727" s="71" t="s">
        <v>6572</v>
      </c>
      <c r="Z727" s="656" t="s">
        <v>6594</v>
      </c>
      <c r="AA727" s="658">
        <f t="shared" si="121"/>
        <v>0</v>
      </c>
      <c r="AB727" s="145">
        <f t="shared" si="122"/>
        <v>0</v>
      </c>
      <c r="AC727" s="257">
        <f t="shared" si="123"/>
        <v>0</v>
      </c>
      <c r="AD727" s="142">
        <f t="shared" si="124"/>
        <v>0</v>
      </c>
      <c r="AE727" s="143">
        <f t="shared" si="125"/>
        <v>0</v>
      </c>
      <c r="AF727" s="144" t="str">
        <f t="shared" si="126"/>
        <v/>
      </c>
      <c r="AG727" s="144">
        <f t="shared" si="127"/>
        <v>0</v>
      </c>
      <c r="AH727" s="144" t="str">
        <f t="shared" si="128"/>
        <v/>
      </c>
      <c r="AI727" s="569">
        <f t="shared" si="129"/>
        <v>0</v>
      </c>
      <c r="AK727" s="673"/>
      <c r="AL727" s="84"/>
      <c r="AM727" s="659"/>
      <c r="AN727" s="686"/>
      <c r="AO727" s="84"/>
    </row>
    <row r="728" spans="1:41" ht="15.75" hidden="1">
      <c r="A728" s="5" t="s">
        <v>6149</v>
      </c>
      <c r="B728" s="13"/>
      <c r="C728" s="348"/>
      <c r="D728" s="382"/>
      <c r="E728" s="380"/>
      <c r="F728" s="401"/>
      <c r="G728" s="232"/>
      <c r="H728" s="413"/>
      <c r="I728" s="410"/>
      <c r="J728" s="565"/>
      <c r="K728" s="346"/>
      <c r="L728" s="655"/>
      <c r="M728" s="656"/>
      <c r="N728" s="8"/>
      <c r="O728" s="346"/>
      <c r="P728" s="423"/>
      <c r="Q728" s="439"/>
      <c r="R728" s="656" t="s">
        <v>1015</v>
      </c>
      <c r="S728" s="656" t="s">
        <v>1015</v>
      </c>
      <c r="T728" s="425"/>
      <c r="U728" s="506"/>
      <c r="V728" s="530"/>
      <c r="W728" s="425"/>
      <c r="X728" s="137"/>
      <c r="Y728" s="71" t="s">
        <v>1015</v>
      </c>
      <c r="Z728" s="656"/>
      <c r="AA728" s="668"/>
      <c r="AB728" s="195"/>
      <c r="AC728" s="142"/>
      <c r="AD728" s="142"/>
      <c r="AE728" s="143"/>
      <c r="AF728" s="144"/>
      <c r="AG728" s="144"/>
      <c r="AH728" s="144"/>
      <c r="AI728" s="569"/>
      <c r="AK728" s="673"/>
      <c r="AL728" s="666"/>
      <c r="AM728" s="681"/>
      <c r="AN728" s="686"/>
      <c r="AO728" s="84"/>
    </row>
    <row r="729" spans="1:41" hidden="1">
      <c r="A729" s="573"/>
      <c r="B729" s="13">
        <v>96</v>
      </c>
      <c r="C729" s="353" t="s">
        <v>2356</v>
      </c>
      <c r="D729" s="341" t="s">
        <v>2357</v>
      </c>
      <c r="E729" s="379" t="s">
        <v>100</v>
      </c>
      <c r="F729" s="405">
        <v>2</v>
      </c>
      <c r="G729" s="136"/>
      <c r="H729" s="413">
        <v>879</v>
      </c>
      <c r="I729" s="146">
        <f t="shared" ref="I729:I792" si="130">(H729)*$G$20</f>
        <v>615.29999999999995</v>
      </c>
      <c r="J729" s="255">
        <f t="shared" ref="J729:J792" si="131">(I729/$J$19)</f>
        <v>23.665384615384614</v>
      </c>
      <c r="K729" s="8" t="s">
        <v>3207</v>
      </c>
      <c r="L729" s="677"/>
      <c r="M729" s="656" t="s">
        <v>6557</v>
      </c>
      <c r="N729" s="8" t="s">
        <v>3208</v>
      </c>
      <c r="O729" s="426">
        <v>3.6700999999999998E-2</v>
      </c>
      <c r="P729" s="423">
        <v>1666</v>
      </c>
      <c r="Q729" s="439">
        <v>14500</v>
      </c>
      <c r="R729" s="656" t="s">
        <v>4307</v>
      </c>
      <c r="S729" s="656" t="s">
        <v>1015</v>
      </c>
      <c r="T729" s="448">
        <v>60</v>
      </c>
      <c r="U729" s="548" t="s">
        <v>5469</v>
      </c>
      <c r="V729" s="512" t="s">
        <v>4308</v>
      </c>
      <c r="W729" s="615" t="s">
        <v>6453</v>
      </c>
      <c r="X729" s="169"/>
      <c r="Y729" s="71" t="s">
        <v>1011</v>
      </c>
      <c r="Z729" s="656" t="s">
        <v>6595</v>
      </c>
      <c r="AA729" s="658">
        <f t="shared" ref="AA729:AA792" si="132">(X729*F729*I729)</f>
        <v>0</v>
      </c>
      <c r="AB729" s="145">
        <f t="shared" ref="AB729:AB792" si="133">(AA729*1.21)</f>
        <v>0</v>
      </c>
      <c r="AC729" s="257">
        <f t="shared" ref="AC729:AC792" si="134">(X729*J729*F729)</f>
        <v>0</v>
      </c>
      <c r="AD729" s="142">
        <f t="shared" ref="AD729:AD792" si="135">(X729*Q729/1000)</f>
        <v>0</v>
      </c>
      <c r="AE729" s="143">
        <f t="shared" ref="AE729:AE792" si="136">(X729*O729)</f>
        <v>0</v>
      </c>
      <c r="AF729" s="144" t="str">
        <f t="shared" ref="AF729:AF792" si="137">IF(N729="1.1G",(P729/1000)*X729,"")</f>
        <v/>
      </c>
      <c r="AG729" s="144">
        <f t="shared" ref="AG729:AG792" si="138">IF(N729="1.3G",(P729/1000)*X729,"")</f>
        <v>0</v>
      </c>
      <c r="AH729" s="144" t="str">
        <f t="shared" ref="AH729:AH792" si="139">IF(N729="1.4G",(P729/1000)*X729,"")</f>
        <v/>
      </c>
      <c r="AI729" s="569">
        <f t="shared" ref="AI729:AI792" si="140">SUM(AF729:AH729)</f>
        <v>0</v>
      </c>
      <c r="AK729" s="673"/>
      <c r="AL729" s="84"/>
      <c r="AM729" s="659"/>
      <c r="AN729" s="686"/>
      <c r="AO729" s="84"/>
    </row>
    <row r="730" spans="1:41" hidden="1">
      <c r="A730" s="573"/>
      <c r="B730" s="13">
        <v>96</v>
      </c>
      <c r="C730" s="341" t="s">
        <v>2358</v>
      </c>
      <c r="D730" s="341" t="s">
        <v>2359</v>
      </c>
      <c r="E730" s="379" t="s">
        <v>100</v>
      </c>
      <c r="F730" s="405">
        <v>2</v>
      </c>
      <c r="G730" s="235"/>
      <c r="H730" s="413">
        <v>1010</v>
      </c>
      <c r="I730" s="146">
        <f t="shared" si="130"/>
        <v>707</v>
      </c>
      <c r="J730" s="255">
        <f t="shared" si="131"/>
        <v>27.192307692307693</v>
      </c>
      <c r="K730" s="8" t="s">
        <v>3207</v>
      </c>
      <c r="L730" s="677"/>
      <c r="M730" s="656" t="s">
        <v>6557</v>
      </c>
      <c r="N730" s="8" t="s">
        <v>3208</v>
      </c>
      <c r="O730" s="426">
        <v>3.6700999999999998E-2</v>
      </c>
      <c r="P730" s="423">
        <v>1862</v>
      </c>
      <c r="Q730" s="439">
        <v>15500</v>
      </c>
      <c r="R730" s="656" t="s">
        <v>6590</v>
      </c>
      <c r="S730" s="656" t="s">
        <v>1015</v>
      </c>
      <c r="T730" s="448">
        <v>65</v>
      </c>
      <c r="U730" s="549" t="s">
        <v>5470</v>
      </c>
      <c r="V730" s="533" t="s">
        <v>4309</v>
      </c>
      <c r="W730" s="615" t="s">
        <v>6453</v>
      </c>
      <c r="X730" s="169"/>
      <c r="Y730" s="71" t="s">
        <v>1012</v>
      </c>
      <c r="Z730" s="656" t="s">
        <v>6595</v>
      </c>
      <c r="AA730" s="658">
        <f t="shared" si="132"/>
        <v>0</v>
      </c>
      <c r="AB730" s="145">
        <f t="shared" si="133"/>
        <v>0</v>
      </c>
      <c r="AC730" s="257">
        <f t="shared" si="134"/>
        <v>0</v>
      </c>
      <c r="AD730" s="142">
        <f t="shared" si="135"/>
        <v>0</v>
      </c>
      <c r="AE730" s="143">
        <f t="shared" si="136"/>
        <v>0</v>
      </c>
      <c r="AF730" s="144" t="str">
        <f t="shared" si="137"/>
        <v/>
      </c>
      <c r="AG730" s="144">
        <f t="shared" si="138"/>
        <v>0</v>
      </c>
      <c r="AH730" s="144" t="str">
        <f t="shared" si="139"/>
        <v/>
      </c>
      <c r="AI730" s="569">
        <f t="shared" si="140"/>
        <v>0</v>
      </c>
      <c r="AK730" s="664"/>
      <c r="AL730" s="666"/>
      <c r="AM730" s="659"/>
      <c r="AN730" s="686"/>
      <c r="AO730" s="84"/>
    </row>
    <row r="731" spans="1:41" hidden="1">
      <c r="A731" s="573"/>
      <c r="B731" s="13">
        <v>96</v>
      </c>
      <c r="C731" s="341" t="s">
        <v>2360</v>
      </c>
      <c r="D731" s="341" t="s">
        <v>485</v>
      </c>
      <c r="E731" s="379" t="s">
        <v>100</v>
      </c>
      <c r="F731" s="405">
        <v>2</v>
      </c>
      <c r="G731" s="136"/>
      <c r="H731" s="413">
        <v>1010</v>
      </c>
      <c r="I731" s="146">
        <f t="shared" si="130"/>
        <v>707</v>
      </c>
      <c r="J731" s="255">
        <f t="shared" si="131"/>
        <v>27.192307692307693</v>
      </c>
      <c r="K731" s="8" t="s">
        <v>3207</v>
      </c>
      <c r="L731" s="677"/>
      <c r="M731" s="656" t="s">
        <v>6557</v>
      </c>
      <c r="N731" s="8" t="s">
        <v>3208</v>
      </c>
      <c r="O731" s="426">
        <v>3.6700999999999998E-2</v>
      </c>
      <c r="P731" s="423">
        <v>1862</v>
      </c>
      <c r="Q731" s="439">
        <v>14900</v>
      </c>
      <c r="R731" s="656" t="s">
        <v>4109</v>
      </c>
      <c r="S731" s="656" t="s">
        <v>1015</v>
      </c>
      <c r="T731" s="448">
        <v>70</v>
      </c>
      <c r="U731" s="549" t="s">
        <v>659</v>
      </c>
      <c r="V731" s="514" t="s">
        <v>4310</v>
      </c>
      <c r="W731" s="615" t="s">
        <v>6453</v>
      </c>
      <c r="X731" s="169"/>
      <c r="Y731" s="71" t="s">
        <v>1011</v>
      </c>
      <c r="Z731" s="656" t="s">
        <v>6595</v>
      </c>
      <c r="AA731" s="658">
        <f t="shared" si="132"/>
        <v>0</v>
      </c>
      <c r="AB731" s="145">
        <f t="shared" si="133"/>
        <v>0</v>
      </c>
      <c r="AC731" s="257">
        <f t="shared" si="134"/>
        <v>0</v>
      </c>
      <c r="AD731" s="142">
        <f t="shared" si="135"/>
        <v>0</v>
      </c>
      <c r="AE731" s="143">
        <f t="shared" si="136"/>
        <v>0</v>
      </c>
      <c r="AF731" s="144" t="str">
        <f t="shared" si="137"/>
        <v/>
      </c>
      <c r="AG731" s="144">
        <f t="shared" si="138"/>
        <v>0</v>
      </c>
      <c r="AH731" s="144" t="str">
        <f t="shared" si="139"/>
        <v/>
      </c>
      <c r="AI731" s="569">
        <f t="shared" si="140"/>
        <v>0</v>
      </c>
      <c r="AK731" s="665"/>
      <c r="AL731" s="191"/>
      <c r="AM731" s="686"/>
      <c r="AN731" s="687"/>
      <c r="AO731" s="84"/>
    </row>
    <row r="732" spans="1:41" hidden="1">
      <c r="A732" s="573"/>
      <c r="B732" s="13">
        <v>96</v>
      </c>
      <c r="C732" s="341" t="s">
        <v>2361</v>
      </c>
      <c r="D732" s="341" t="s">
        <v>483</v>
      </c>
      <c r="E732" s="379" t="s">
        <v>100</v>
      </c>
      <c r="F732" s="405">
        <v>2</v>
      </c>
      <c r="G732" s="8"/>
      <c r="H732" s="413">
        <v>1010</v>
      </c>
      <c r="I732" s="146">
        <f t="shared" si="130"/>
        <v>707</v>
      </c>
      <c r="J732" s="255">
        <f t="shared" si="131"/>
        <v>27.192307692307693</v>
      </c>
      <c r="K732" s="8" t="s">
        <v>3207</v>
      </c>
      <c r="L732" s="677"/>
      <c r="M732" s="656" t="s">
        <v>6557</v>
      </c>
      <c r="N732" s="8" t="s">
        <v>3208</v>
      </c>
      <c r="O732" s="426">
        <v>3.6700999999999998E-2</v>
      </c>
      <c r="P732" s="423">
        <v>1862</v>
      </c>
      <c r="Q732" s="439">
        <v>13300</v>
      </c>
      <c r="R732" s="656" t="s">
        <v>4311</v>
      </c>
      <c r="S732" s="656" t="s">
        <v>1015</v>
      </c>
      <c r="T732" s="448">
        <v>70</v>
      </c>
      <c r="U732" s="549" t="s">
        <v>5471</v>
      </c>
      <c r="V732" s="510" t="s">
        <v>4312</v>
      </c>
      <c r="W732" s="615" t="s">
        <v>6453</v>
      </c>
      <c r="X732" s="169"/>
      <c r="Y732" s="71" t="s">
        <v>1011</v>
      </c>
      <c r="Z732" s="656" t="s">
        <v>6595</v>
      </c>
      <c r="AA732" s="658">
        <f t="shared" si="132"/>
        <v>0</v>
      </c>
      <c r="AB732" s="145">
        <f t="shared" si="133"/>
        <v>0</v>
      </c>
      <c r="AC732" s="257">
        <f t="shared" si="134"/>
        <v>0</v>
      </c>
      <c r="AD732" s="142">
        <f t="shared" si="135"/>
        <v>0</v>
      </c>
      <c r="AE732" s="143">
        <f t="shared" si="136"/>
        <v>0</v>
      </c>
      <c r="AF732" s="144" t="str">
        <f t="shared" si="137"/>
        <v/>
      </c>
      <c r="AG732" s="144">
        <f t="shared" si="138"/>
        <v>0</v>
      </c>
      <c r="AH732" s="144" t="str">
        <f t="shared" si="139"/>
        <v/>
      </c>
      <c r="AI732" s="569">
        <f t="shared" si="140"/>
        <v>0</v>
      </c>
      <c r="AK732" s="673"/>
      <c r="AL732" s="666"/>
      <c r="AM732" s="686"/>
      <c r="AN732" s="686"/>
      <c r="AO732" s="84"/>
    </row>
    <row r="733" spans="1:41" hidden="1">
      <c r="A733" s="573"/>
      <c r="B733" s="13">
        <v>96</v>
      </c>
      <c r="C733" s="341" t="s">
        <v>2362</v>
      </c>
      <c r="D733" s="341" t="s">
        <v>484</v>
      </c>
      <c r="E733" s="379" t="s">
        <v>100</v>
      </c>
      <c r="F733" s="405">
        <v>2</v>
      </c>
      <c r="G733" s="8"/>
      <c r="H733" s="413">
        <v>1010</v>
      </c>
      <c r="I733" s="146">
        <f t="shared" si="130"/>
        <v>707</v>
      </c>
      <c r="J733" s="255">
        <f t="shared" si="131"/>
        <v>27.192307692307693</v>
      </c>
      <c r="K733" s="8" t="s">
        <v>3207</v>
      </c>
      <c r="L733" s="677"/>
      <c r="M733" s="656" t="s">
        <v>1015</v>
      </c>
      <c r="N733" s="8" t="s">
        <v>3208</v>
      </c>
      <c r="O733" s="426">
        <v>3.6700999999999998E-2</v>
      </c>
      <c r="P733" s="423">
        <v>1862</v>
      </c>
      <c r="Q733" s="439">
        <v>14300</v>
      </c>
      <c r="R733" s="656" t="s">
        <v>4311</v>
      </c>
      <c r="S733" s="656" t="s">
        <v>1015</v>
      </c>
      <c r="T733" s="448">
        <v>70</v>
      </c>
      <c r="U733" s="549" t="s">
        <v>5472</v>
      </c>
      <c r="V733" s="533" t="s">
        <v>658</v>
      </c>
      <c r="W733" s="615" t="s">
        <v>6453</v>
      </c>
      <c r="X733" s="169"/>
      <c r="Y733" s="71" t="s">
        <v>1012</v>
      </c>
      <c r="Z733" s="656" t="s">
        <v>6600</v>
      </c>
      <c r="AA733" s="658">
        <f t="shared" si="132"/>
        <v>0</v>
      </c>
      <c r="AB733" s="145">
        <f t="shared" si="133"/>
        <v>0</v>
      </c>
      <c r="AC733" s="257">
        <f t="shared" si="134"/>
        <v>0</v>
      </c>
      <c r="AD733" s="142">
        <f t="shared" si="135"/>
        <v>0</v>
      </c>
      <c r="AE733" s="143">
        <f t="shared" si="136"/>
        <v>0</v>
      </c>
      <c r="AF733" s="144" t="str">
        <f t="shared" si="137"/>
        <v/>
      </c>
      <c r="AG733" s="144">
        <f t="shared" si="138"/>
        <v>0</v>
      </c>
      <c r="AH733" s="144" t="str">
        <f t="shared" si="139"/>
        <v/>
      </c>
      <c r="AI733" s="569">
        <f t="shared" si="140"/>
        <v>0</v>
      </c>
      <c r="AK733" s="673"/>
      <c r="AL733" s="666"/>
      <c r="AM733" s="686"/>
      <c r="AN733" s="686"/>
      <c r="AO733" s="84"/>
    </row>
    <row r="734" spans="1:41" hidden="1">
      <c r="A734" s="573"/>
      <c r="B734" s="13">
        <v>96</v>
      </c>
      <c r="C734" s="341" t="s">
        <v>2363</v>
      </c>
      <c r="D734" s="341" t="s">
        <v>2364</v>
      </c>
      <c r="E734" s="379" t="s">
        <v>100</v>
      </c>
      <c r="F734" s="405">
        <v>2</v>
      </c>
      <c r="G734" s="232"/>
      <c r="H734" s="413">
        <v>1010</v>
      </c>
      <c r="I734" s="146">
        <f t="shared" si="130"/>
        <v>707</v>
      </c>
      <c r="J734" s="255">
        <f t="shared" si="131"/>
        <v>27.192307692307693</v>
      </c>
      <c r="K734" s="8" t="s">
        <v>3207</v>
      </c>
      <c r="L734" s="677"/>
      <c r="M734" s="656" t="s">
        <v>6557</v>
      </c>
      <c r="N734" s="8" t="s">
        <v>3208</v>
      </c>
      <c r="O734" s="426">
        <v>3.6700999999999998E-2</v>
      </c>
      <c r="P734" s="423">
        <v>1862</v>
      </c>
      <c r="Q734" s="439">
        <v>14900</v>
      </c>
      <c r="R734" s="656" t="s">
        <v>4311</v>
      </c>
      <c r="S734" s="656" t="s">
        <v>1015</v>
      </c>
      <c r="T734" s="448">
        <v>70</v>
      </c>
      <c r="U734" s="549" t="s">
        <v>5473</v>
      </c>
      <c r="V734" s="533" t="s">
        <v>4313</v>
      </c>
      <c r="W734" s="610" t="s">
        <v>6511</v>
      </c>
      <c r="X734" s="169"/>
      <c r="Y734" s="71" t="s">
        <v>6572</v>
      </c>
      <c r="Z734" s="656" t="s">
        <v>6595</v>
      </c>
      <c r="AA734" s="658">
        <f t="shared" si="132"/>
        <v>0</v>
      </c>
      <c r="AB734" s="145">
        <f t="shared" si="133"/>
        <v>0</v>
      </c>
      <c r="AC734" s="257">
        <f t="shared" si="134"/>
        <v>0</v>
      </c>
      <c r="AD734" s="142">
        <f t="shared" si="135"/>
        <v>0</v>
      </c>
      <c r="AE734" s="143">
        <f t="shared" si="136"/>
        <v>0</v>
      </c>
      <c r="AF734" s="144" t="str">
        <f t="shared" si="137"/>
        <v/>
      </c>
      <c r="AG734" s="144">
        <f t="shared" si="138"/>
        <v>0</v>
      </c>
      <c r="AH734" s="144" t="str">
        <f t="shared" si="139"/>
        <v/>
      </c>
      <c r="AI734" s="569">
        <f t="shared" si="140"/>
        <v>0</v>
      </c>
      <c r="AK734" s="673"/>
      <c r="AL734" s="666"/>
      <c r="AM734" s="686"/>
      <c r="AN734" s="686"/>
      <c r="AO734" s="84"/>
    </row>
    <row r="735" spans="1:41" ht="15.75" hidden="1">
      <c r="A735" s="5" t="s">
        <v>6149</v>
      </c>
      <c r="B735" s="13"/>
      <c r="C735" s="348"/>
      <c r="D735" s="382"/>
      <c r="E735" s="380"/>
      <c r="F735" s="401"/>
      <c r="G735" s="136"/>
      <c r="H735" s="413"/>
      <c r="I735" s="410"/>
      <c r="J735" s="565"/>
      <c r="K735" s="346"/>
      <c r="L735" s="655"/>
      <c r="M735" s="656"/>
      <c r="N735" s="8"/>
      <c r="O735" s="346"/>
      <c r="P735" s="423"/>
      <c r="Q735" s="439"/>
      <c r="R735" s="656" t="s">
        <v>1015</v>
      </c>
      <c r="S735" s="656" t="s">
        <v>1015</v>
      </c>
      <c r="T735" s="425"/>
      <c r="U735" s="506"/>
      <c r="V735" s="530"/>
      <c r="W735" s="425"/>
      <c r="X735" s="137"/>
      <c r="Y735" s="71" t="s">
        <v>1015</v>
      </c>
      <c r="Z735" s="656"/>
      <c r="AA735" s="668"/>
      <c r="AB735" s="195"/>
      <c r="AC735" s="142"/>
      <c r="AD735" s="142"/>
      <c r="AE735" s="143"/>
      <c r="AF735" s="144"/>
      <c r="AG735" s="144"/>
      <c r="AH735" s="144"/>
      <c r="AI735" s="569"/>
      <c r="AK735" s="673"/>
      <c r="AL735" s="666"/>
      <c r="AM735" s="659"/>
      <c r="AN735" s="686"/>
      <c r="AO735" s="84"/>
    </row>
    <row r="736" spans="1:41" hidden="1">
      <c r="A736" s="573"/>
      <c r="B736" s="13">
        <v>96</v>
      </c>
      <c r="C736" s="341" t="s">
        <v>2365</v>
      </c>
      <c r="D736" s="341" t="s">
        <v>116</v>
      </c>
      <c r="E736" s="379" t="s">
        <v>100</v>
      </c>
      <c r="F736" s="405">
        <v>2</v>
      </c>
      <c r="G736" s="235"/>
      <c r="H736" s="413">
        <v>1045</v>
      </c>
      <c r="I736" s="146">
        <f t="shared" si="130"/>
        <v>731.5</v>
      </c>
      <c r="J736" s="255">
        <f t="shared" si="131"/>
        <v>28.134615384615383</v>
      </c>
      <c r="K736" s="8" t="s">
        <v>3207</v>
      </c>
      <c r="L736" s="677"/>
      <c r="M736" s="656" t="s">
        <v>6557</v>
      </c>
      <c r="N736" s="8" t="s">
        <v>3208</v>
      </c>
      <c r="O736" s="426">
        <v>3.6700999999999998E-2</v>
      </c>
      <c r="P736" s="423">
        <v>1618</v>
      </c>
      <c r="Q736" s="439">
        <v>14000</v>
      </c>
      <c r="R736" s="656" t="s">
        <v>4315</v>
      </c>
      <c r="S736" s="656" t="s">
        <v>1015</v>
      </c>
      <c r="T736" s="448">
        <v>35</v>
      </c>
      <c r="U736" s="548" t="s">
        <v>5474</v>
      </c>
      <c r="V736" s="510" t="s">
        <v>4316</v>
      </c>
      <c r="W736" s="617" t="s">
        <v>6504</v>
      </c>
      <c r="X736" s="169"/>
      <c r="Y736" s="71" t="s">
        <v>1011</v>
      </c>
      <c r="Z736" s="656" t="s">
        <v>6595</v>
      </c>
      <c r="AA736" s="658">
        <f t="shared" si="132"/>
        <v>0</v>
      </c>
      <c r="AB736" s="145">
        <f t="shared" si="133"/>
        <v>0</v>
      </c>
      <c r="AC736" s="257">
        <f t="shared" si="134"/>
        <v>0</v>
      </c>
      <c r="AD736" s="142">
        <f t="shared" si="135"/>
        <v>0</v>
      </c>
      <c r="AE736" s="143">
        <f t="shared" si="136"/>
        <v>0</v>
      </c>
      <c r="AF736" s="144" t="str">
        <f t="shared" si="137"/>
        <v/>
      </c>
      <c r="AG736" s="144">
        <f t="shared" si="138"/>
        <v>0</v>
      </c>
      <c r="AH736" s="144" t="str">
        <f t="shared" si="139"/>
        <v/>
      </c>
      <c r="AI736" s="569">
        <f t="shared" si="140"/>
        <v>0</v>
      </c>
      <c r="AK736" s="673"/>
      <c r="AL736" s="666"/>
      <c r="AM736" s="681"/>
      <c r="AN736" s="681"/>
      <c r="AO736" s="84"/>
    </row>
    <row r="737" spans="1:41" hidden="1">
      <c r="A737" s="476"/>
      <c r="B737" s="13">
        <v>96</v>
      </c>
      <c r="C737" s="341" t="s">
        <v>5227</v>
      </c>
      <c r="D737" s="341" t="s">
        <v>2366</v>
      </c>
      <c r="E737" s="379" t="s">
        <v>100</v>
      </c>
      <c r="F737" s="405">
        <v>2</v>
      </c>
      <c r="G737" s="8"/>
      <c r="H737" s="413">
        <v>1010</v>
      </c>
      <c r="I737" s="146">
        <f t="shared" si="130"/>
        <v>707</v>
      </c>
      <c r="J737" s="255">
        <f t="shared" si="131"/>
        <v>27.192307692307693</v>
      </c>
      <c r="K737" s="8" t="s">
        <v>3207</v>
      </c>
      <c r="L737" s="677"/>
      <c r="M737" s="656" t="s">
        <v>1015</v>
      </c>
      <c r="N737" s="8" t="s">
        <v>3208</v>
      </c>
      <c r="O737" s="426">
        <v>3.6700999999999998E-2</v>
      </c>
      <c r="P737" s="423">
        <v>1862</v>
      </c>
      <c r="Q737" s="439">
        <v>12500</v>
      </c>
      <c r="R737" s="656" t="s">
        <v>4311</v>
      </c>
      <c r="S737" s="656" t="s">
        <v>1015</v>
      </c>
      <c r="T737" s="448">
        <v>35</v>
      </c>
      <c r="U737" s="549" t="s">
        <v>5475</v>
      </c>
      <c r="V737" s="507" t="s">
        <v>4317</v>
      </c>
      <c r="W737" s="609" t="s">
        <v>6512</v>
      </c>
      <c r="X737" s="169"/>
      <c r="Y737" s="71" t="s">
        <v>1011</v>
      </c>
      <c r="Z737" s="656" t="s">
        <v>6594</v>
      </c>
      <c r="AA737" s="658">
        <f t="shared" si="132"/>
        <v>0</v>
      </c>
      <c r="AB737" s="145">
        <f t="shared" si="133"/>
        <v>0</v>
      </c>
      <c r="AC737" s="257">
        <f t="shared" si="134"/>
        <v>0</v>
      </c>
      <c r="AD737" s="142">
        <f t="shared" si="135"/>
        <v>0</v>
      </c>
      <c r="AE737" s="143">
        <f t="shared" si="136"/>
        <v>0</v>
      </c>
      <c r="AF737" s="144" t="str">
        <f t="shared" si="137"/>
        <v/>
      </c>
      <c r="AG737" s="144">
        <f t="shared" si="138"/>
        <v>0</v>
      </c>
      <c r="AH737" s="144" t="str">
        <f t="shared" si="139"/>
        <v/>
      </c>
      <c r="AI737" s="569">
        <f t="shared" si="140"/>
        <v>0</v>
      </c>
      <c r="AK737" s="673"/>
      <c r="AL737" s="666"/>
      <c r="AM737" s="659"/>
      <c r="AN737" s="686"/>
      <c r="AO737" s="84"/>
    </row>
    <row r="738" spans="1:41" hidden="1">
      <c r="A738" s="573"/>
      <c r="B738" s="13">
        <v>96</v>
      </c>
      <c r="C738" s="341" t="s">
        <v>2367</v>
      </c>
      <c r="D738" s="341" t="s">
        <v>2368</v>
      </c>
      <c r="E738" s="379" t="s">
        <v>100</v>
      </c>
      <c r="F738" s="405">
        <v>2</v>
      </c>
      <c r="G738" s="8"/>
      <c r="H738" s="413">
        <v>1010</v>
      </c>
      <c r="I738" s="146">
        <f t="shared" si="130"/>
        <v>707</v>
      </c>
      <c r="J738" s="255">
        <f t="shared" si="131"/>
        <v>27.192307692307693</v>
      </c>
      <c r="K738" s="8" t="s">
        <v>3207</v>
      </c>
      <c r="L738" s="677"/>
      <c r="M738" s="656" t="s">
        <v>1015</v>
      </c>
      <c r="N738" s="8" t="s">
        <v>3208</v>
      </c>
      <c r="O738" s="426">
        <v>3.6700999999999998E-2</v>
      </c>
      <c r="P738" s="423">
        <v>1862</v>
      </c>
      <c r="Q738" s="439">
        <v>14700</v>
      </c>
      <c r="R738" s="656" t="s">
        <v>4319</v>
      </c>
      <c r="S738" s="656" t="s">
        <v>1015</v>
      </c>
      <c r="T738" s="448">
        <v>50</v>
      </c>
      <c r="U738" s="548" t="s">
        <v>4320</v>
      </c>
      <c r="V738" s="514" t="s">
        <v>4321</v>
      </c>
      <c r="W738" s="609" t="s">
        <v>6513</v>
      </c>
      <c r="X738" s="169"/>
      <c r="Y738" s="71" t="s">
        <v>1011</v>
      </c>
      <c r="Z738" s="656" t="s">
        <v>6594</v>
      </c>
      <c r="AA738" s="658">
        <f t="shared" si="132"/>
        <v>0</v>
      </c>
      <c r="AB738" s="145">
        <f t="shared" si="133"/>
        <v>0</v>
      </c>
      <c r="AC738" s="257">
        <f t="shared" si="134"/>
        <v>0</v>
      </c>
      <c r="AD738" s="142">
        <f t="shared" si="135"/>
        <v>0</v>
      </c>
      <c r="AE738" s="143">
        <f t="shared" si="136"/>
        <v>0</v>
      </c>
      <c r="AF738" s="144" t="str">
        <f t="shared" si="137"/>
        <v/>
      </c>
      <c r="AG738" s="144">
        <f t="shared" si="138"/>
        <v>0</v>
      </c>
      <c r="AH738" s="144" t="str">
        <f t="shared" si="139"/>
        <v/>
      </c>
      <c r="AI738" s="569">
        <f t="shared" si="140"/>
        <v>0</v>
      </c>
      <c r="AK738" s="664"/>
      <c r="AL738" s="666"/>
      <c r="AM738" s="659"/>
      <c r="AN738" s="686"/>
      <c r="AO738" s="84"/>
    </row>
    <row r="739" spans="1:41" hidden="1">
      <c r="A739" s="573"/>
      <c r="B739" s="13">
        <v>96</v>
      </c>
      <c r="C739" s="367" t="s">
        <v>2369</v>
      </c>
      <c r="D739" s="387" t="s">
        <v>2370</v>
      </c>
      <c r="E739" s="379" t="s">
        <v>100</v>
      </c>
      <c r="F739" s="405">
        <v>2</v>
      </c>
      <c r="G739" s="136"/>
      <c r="H739" s="413">
        <v>1010</v>
      </c>
      <c r="I739" s="146">
        <f t="shared" si="130"/>
        <v>707</v>
      </c>
      <c r="J739" s="255">
        <f t="shared" si="131"/>
        <v>27.192307692307693</v>
      </c>
      <c r="K739" s="8" t="s">
        <v>3207</v>
      </c>
      <c r="L739" s="677"/>
      <c r="M739" s="656" t="s">
        <v>1015</v>
      </c>
      <c r="N739" s="8" t="s">
        <v>3208</v>
      </c>
      <c r="O739" s="426">
        <v>3.6700999999999998E-2</v>
      </c>
      <c r="P739" s="423">
        <v>1996</v>
      </c>
      <c r="Q739" s="439">
        <v>14700</v>
      </c>
      <c r="R739" s="656" t="s">
        <v>4307</v>
      </c>
      <c r="S739" s="656" t="s">
        <v>1015</v>
      </c>
      <c r="T739" s="448">
        <v>35</v>
      </c>
      <c r="U739" s="548" t="s">
        <v>5476</v>
      </c>
      <c r="V739" s="507" t="s">
        <v>4323</v>
      </c>
      <c r="W739" s="594" t="s">
        <v>6514</v>
      </c>
      <c r="X739" s="169"/>
      <c r="Y739" s="71" t="s">
        <v>6572</v>
      </c>
      <c r="Z739" s="656" t="s">
        <v>6594</v>
      </c>
      <c r="AA739" s="658">
        <f t="shared" si="132"/>
        <v>0</v>
      </c>
      <c r="AB739" s="145">
        <f t="shared" si="133"/>
        <v>0</v>
      </c>
      <c r="AC739" s="257">
        <f t="shared" si="134"/>
        <v>0</v>
      </c>
      <c r="AD739" s="142">
        <f t="shared" si="135"/>
        <v>0</v>
      </c>
      <c r="AE739" s="143">
        <f t="shared" si="136"/>
        <v>0</v>
      </c>
      <c r="AF739" s="144" t="str">
        <f t="shared" si="137"/>
        <v/>
      </c>
      <c r="AG739" s="144">
        <f t="shared" si="138"/>
        <v>0</v>
      </c>
      <c r="AH739" s="144" t="str">
        <f t="shared" si="139"/>
        <v/>
      </c>
      <c r="AI739" s="569">
        <f t="shared" si="140"/>
        <v>0</v>
      </c>
      <c r="AK739" s="665"/>
      <c r="AL739" s="191"/>
      <c r="AM739" s="686"/>
      <c r="AN739" s="687"/>
      <c r="AO739" s="84"/>
    </row>
    <row r="740" spans="1:41" hidden="1">
      <c r="A740" s="573"/>
      <c r="B740" s="13">
        <v>96</v>
      </c>
      <c r="C740" s="367" t="s">
        <v>2371</v>
      </c>
      <c r="D740" s="387" t="s">
        <v>2372</v>
      </c>
      <c r="E740" s="379" t="s">
        <v>100</v>
      </c>
      <c r="F740" s="405">
        <v>2</v>
      </c>
      <c r="G740" s="232"/>
      <c r="H740" s="413">
        <v>1010</v>
      </c>
      <c r="I740" s="146">
        <f t="shared" si="130"/>
        <v>707</v>
      </c>
      <c r="J740" s="255">
        <f t="shared" si="131"/>
        <v>27.192307692307693</v>
      </c>
      <c r="K740" s="8" t="s">
        <v>3207</v>
      </c>
      <c r="L740" s="677"/>
      <c r="M740" s="656" t="s">
        <v>1015</v>
      </c>
      <c r="N740" s="8" t="s">
        <v>3208</v>
      </c>
      <c r="O740" s="426">
        <v>3.6700999999999998E-2</v>
      </c>
      <c r="P740" s="423">
        <v>1862</v>
      </c>
      <c r="Q740" s="439">
        <v>14700</v>
      </c>
      <c r="R740" s="656" t="s">
        <v>4307</v>
      </c>
      <c r="S740" s="656" t="s">
        <v>1015</v>
      </c>
      <c r="T740" s="448">
        <v>35</v>
      </c>
      <c r="U740" s="548" t="s">
        <v>5477</v>
      </c>
      <c r="V740" s="512" t="s">
        <v>4325</v>
      </c>
      <c r="W740" s="494" t="s">
        <v>6515</v>
      </c>
      <c r="X740" s="169"/>
      <c r="Y740" s="71" t="s">
        <v>254</v>
      </c>
      <c r="Z740" s="656" t="s">
        <v>6594</v>
      </c>
      <c r="AA740" s="658">
        <f t="shared" si="132"/>
        <v>0</v>
      </c>
      <c r="AB740" s="145">
        <f t="shared" si="133"/>
        <v>0</v>
      </c>
      <c r="AC740" s="257">
        <f t="shared" si="134"/>
        <v>0</v>
      </c>
      <c r="AD740" s="142">
        <f t="shared" si="135"/>
        <v>0</v>
      </c>
      <c r="AE740" s="143">
        <f t="shared" si="136"/>
        <v>0</v>
      </c>
      <c r="AF740" s="144" t="str">
        <f t="shared" si="137"/>
        <v/>
      </c>
      <c r="AG740" s="144">
        <f t="shared" si="138"/>
        <v>0</v>
      </c>
      <c r="AH740" s="144" t="str">
        <f t="shared" si="139"/>
        <v/>
      </c>
      <c r="AI740" s="569">
        <f t="shared" si="140"/>
        <v>0</v>
      </c>
      <c r="AK740" s="664"/>
      <c r="AL740" s="191"/>
      <c r="AM740" s="686"/>
      <c r="AN740" s="686"/>
      <c r="AO740" s="84"/>
    </row>
    <row r="741" spans="1:41" hidden="1">
      <c r="A741" s="573"/>
      <c r="B741" s="13">
        <v>96</v>
      </c>
      <c r="C741" s="367" t="s">
        <v>2373</v>
      </c>
      <c r="D741" s="387" t="s">
        <v>2374</v>
      </c>
      <c r="E741" s="379" t="s">
        <v>100</v>
      </c>
      <c r="F741" s="405">
        <v>2</v>
      </c>
      <c r="G741" s="136"/>
      <c r="H741" s="413">
        <v>1010</v>
      </c>
      <c r="I741" s="146">
        <f t="shared" si="130"/>
        <v>707</v>
      </c>
      <c r="J741" s="255">
        <f t="shared" si="131"/>
        <v>27.192307692307693</v>
      </c>
      <c r="K741" s="8" t="s">
        <v>3207</v>
      </c>
      <c r="L741" s="677"/>
      <c r="M741" s="656" t="s">
        <v>1015</v>
      </c>
      <c r="N741" s="8" t="s">
        <v>3208</v>
      </c>
      <c r="O741" s="426">
        <v>3.6700999999999998E-2</v>
      </c>
      <c r="P741" s="423">
        <v>1862</v>
      </c>
      <c r="Q741" s="439">
        <v>14700</v>
      </c>
      <c r="R741" s="656" t="s">
        <v>4307</v>
      </c>
      <c r="S741" s="656" t="s">
        <v>1015</v>
      </c>
      <c r="T741" s="448">
        <v>35</v>
      </c>
      <c r="U741" s="548" t="s">
        <v>5478</v>
      </c>
      <c r="V741" s="510" t="s">
        <v>4327</v>
      </c>
      <c r="W741" s="594" t="s">
        <v>6516</v>
      </c>
      <c r="X741" s="169"/>
      <c r="Y741" s="71" t="s">
        <v>1011</v>
      </c>
      <c r="Z741" s="656" t="s">
        <v>6594</v>
      </c>
      <c r="AA741" s="658">
        <f t="shared" si="132"/>
        <v>0</v>
      </c>
      <c r="AB741" s="145">
        <f t="shared" si="133"/>
        <v>0</v>
      </c>
      <c r="AC741" s="257">
        <f t="shared" si="134"/>
        <v>0</v>
      </c>
      <c r="AD741" s="142">
        <f t="shared" si="135"/>
        <v>0</v>
      </c>
      <c r="AE741" s="143">
        <f t="shared" si="136"/>
        <v>0</v>
      </c>
      <c r="AF741" s="144" t="str">
        <f t="shared" si="137"/>
        <v/>
      </c>
      <c r="AG741" s="144">
        <f t="shared" si="138"/>
        <v>0</v>
      </c>
      <c r="AH741" s="144" t="str">
        <f t="shared" si="139"/>
        <v/>
      </c>
      <c r="AI741" s="569">
        <f t="shared" si="140"/>
        <v>0</v>
      </c>
      <c r="AK741" s="664"/>
      <c r="AL741" s="191"/>
      <c r="AM741" s="686"/>
      <c r="AN741" s="686"/>
      <c r="AO741" s="84"/>
    </row>
    <row r="742" spans="1:41" hidden="1">
      <c r="A742" s="573"/>
      <c r="B742" s="13">
        <v>96</v>
      </c>
      <c r="C742" s="341" t="s">
        <v>2375</v>
      </c>
      <c r="D742" s="341" t="s">
        <v>486</v>
      </c>
      <c r="E742" s="379" t="s">
        <v>100</v>
      </c>
      <c r="F742" s="405">
        <v>2</v>
      </c>
      <c r="G742" s="235"/>
      <c r="H742" s="413">
        <v>1010</v>
      </c>
      <c r="I742" s="146">
        <f t="shared" si="130"/>
        <v>707</v>
      </c>
      <c r="J742" s="255">
        <f t="shared" si="131"/>
        <v>27.192307692307693</v>
      </c>
      <c r="K742" s="8" t="s">
        <v>3207</v>
      </c>
      <c r="L742" s="677"/>
      <c r="M742" s="656" t="s">
        <v>1015</v>
      </c>
      <c r="N742" s="8" t="s">
        <v>3208</v>
      </c>
      <c r="O742" s="426">
        <v>3.6700999999999998E-2</v>
      </c>
      <c r="P742" s="423">
        <v>1862</v>
      </c>
      <c r="Q742" s="439">
        <v>14100</v>
      </c>
      <c r="R742" s="656" t="s">
        <v>4329</v>
      </c>
      <c r="S742" s="656" t="s">
        <v>1015</v>
      </c>
      <c r="T742" s="448">
        <v>50</v>
      </c>
      <c r="U742" s="549" t="s">
        <v>5479</v>
      </c>
      <c r="V742" s="512" t="s">
        <v>4330</v>
      </c>
      <c r="W742" s="609" t="s">
        <v>6517</v>
      </c>
      <c r="X742" s="169"/>
      <c r="Y742" s="71" t="s">
        <v>1012</v>
      </c>
      <c r="Z742" s="656" t="s">
        <v>6600</v>
      </c>
      <c r="AA742" s="658">
        <f t="shared" si="132"/>
        <v>0</v>
      </c>
      <c r="AB742" s="145">
        <f t="shared" si="133"/>
        <v>0</v>
      </c>
      <c r="AC742" s="257">
        <f t="shared" si="134"/>
        <v>0</v>
      </c>
      <c r="AD742" s="142">
        <f t="shared" si="135"/>
        <v>0</v>
      </c>
      <c r="AE742" s="143">
        <f t="shared" si="136"/>
        <v>0</v>
      </c>
      <c r="AF742" s="144" t="str">
        <f t="shared" si="137"/>
        <v/>
      </c>
      <c r="AG742" s="144">
        <f t="shared" si="138"/>
        <v>0</v>
      </c>
      <c r="AH742" s="144" t="str">
        <f t="shared" si="139"/>
        <v/>
      </c>
      <c r="AI742" s="569">
        <f t="shared" si="140"/>
        <v>0</v>
      </c>
      <c r="AK742" s="664"/>
      <c r="AL742" s="191"/>
      <c r="AM742" s="686"/>
      <c r="AN742" s="686"/>
      <c r="AO742" s="84"/>
    </row>
    <row r="743" spans="1:41" ht="15.75" hidden="1">
      <c r="A743" s="5" t="s">
        <v>6150</v>
      </c>
      <c r="B743" s="13"/>
      <c r="C743" s="348"/>
      <c r="D743" s="382"/>
      <c r="E743" s="380"/>
      <c r="F743" s="401"/>
      <c r="G743" s="136"/>
      <c r="H743" s="413"/>
      <c r="I743" s="410"/>
      <c r="J743" s="565"/>
      <c r="K743" s="346"/>
      <c r="L743" s="655"/>
      <c r="M743" s="656"/>
      <c r="N743" s="8"/>
      <c r="O743" s="346"/>
      <c r="P743" s="423"/>
      <c r="Q743" s="439"/>
      <c r="R743" s="656" t="s">
        <v>1015</v>
      </c>
      <c r="S743" s="656" t="s">
        <v>1015</v>
      </c>
      <c r="T743" s="425"/>
      <c r="U743" s="506"/>
      <c r="V743" s="521"/>
      <c r="W743" s="425"/>
      <c r="X743" s="137"/>
      <c r="Y743" s="71" t="s">
        <v>1015</v>
      </c>
      <c r="Z743" s="656"/>
      <c r="AA743" s="668"/>
      <c r="AB743" s="195"/>
      <c r="AC743" s="142"/>
      <c r="AD743" s="142"/>
      <c r="AE743" s="143"/>
      <c r="AF743" s="144"/>
      <c r="AG743" s="144"/>
      <c r="AH743" s="144"/>
      <c r="AI743" s="569"/>
      <c r="AK743" s="664"/>
      <c r="AL743" s="191"/>
      <c r="AM743" s="686"/>
      <c r="AN743" s="686"/>
      <c r="AO743" s="84"/>
    </row>
    <row r="744" spans="1:41" hidden="1">
      <c r="A744" s="573"/>
      <c r="B744" s="13">
        <v>97</v>
      </c>
      <c r="C744" s="341" t="s">
        <v>2376</v>
      </c>
      <c r="D744" s="341" t="s">
        <v>2377</v>
      </c>
      <c r="E744" s="379" t="s">
        <v>100</v>
      </c>
      <c r="F744" s="405">
        <v>2</v>
      </c>
      <c r="G744" s="8"/>
      <c r="H744" s="413">
        <v>1195</v>
      </c>
      <c r="I744" s="146">
        <f t="shared" si="130"/>
        <v>836.5</v>
      </c>
      <c r="J744" s="255">
        <f t="shared" si="131"/>
        <v>32.17307692307692</v>
      </c>
      <c r="K744" s="8" t="s">
        <v>3207</v>
      </c>
      <c r="L744" s="677"/>
      <c r="M744" s="656" t="s">
        <v>6557</v>
      </c>
      <c r="N744" s="8" t="s">
        <v>3208</v>
      </c>
      <c r="O744" s="426">
        <v>5.9639124999999994E-2</v>
      </c>
      <c r="P744" s="423">
        <v>1862</v>
      </c>
      <c r="Q744" s="439">
        <v>15500</v>
      </c>
      <c r="R744" s="656" t="s">
        <v>4331</v>
      </c>
      <c r="S744" s="656" t="s">
        <v>1015</v>
      </c>
      <c r="T744" s="448">
        <v>50</v>
      </c>
      <c r="U744" s="549" t="s">
        <v>5480</v>
      </c>
      <c r="V744" s="523" t="s">
        <v>4332</v>
      </c>
      <c r="W744" s="615" t="s">
        <v>6453</v>
      </c>
      <c r="X744" s="169"/>
      <c r="Y744" s="71" t="s">
        <v>1011</v>
      </c>
      <c r="Z744" s="656" t="s">
        <v>6595</v>
      </c>
      <c r="AA744" s="658">
        <f t="shared" si="132"/>
        <v>0</v>
      </c>
      <c r="AB744" s="145">
        <f t="shared" si="133"/>
        <v>0</v>
      </c>
      <c r="AC744" s="257">
        <f t="shared" si="134"/>
        <v>0</v>
      </c>
      <c r="AD744" s="142">
        <f t="shared" si="135"/>
        <v>0</v>
      </c>
      <c r="AE744" s="143">
        <f t="shared" si="136"/>
        <v>0</v>
      </c>
      <c r="AF744" s="144" t="str">
        <f t="shared" si="137"/>
        <v/>
      </c>
      <c r="AG744" s="144">
        <f t="shared" si="138"/>
        <v>0</v>
      </c>
      <c r="AH744" s="144" t="str">
        <f t="shared" si="139"/>
        <v/>
      </c>
      <c r="AI744" s="569">
        <f t="shared" si="140"/>
        <v>0</v>
      </c>
      <c r="AK744" s="664"/>
      <c r="AL744" s="191"/>
      <c r="AM744" s="686"/>
      <c r="AN744" s="686"/>
      <c r="AO744" s="84"/>
    </row>
    <row r="745" spans="1:41" hidden="1">
      <c r="A745" s="573"/>
      <c r="B745" s="13">
        <v>97</v>
      </c>
      <c r="C745" s="341" t="s">
        <v>2378</v>
      </c>
      <c r="D745" s="341" t="s">
        <v>2379</v>
      </c>
      <c r="E745" s="379" t="s">
        <v>100</v>
      </c>
      <c r="F745" s="405">
        <v>2</v>
      </c>
      <c r="G745" s="8"/>
      <c r="H745" s="413">
        <v>1195</v>
      </c>
      <c r="I745" s="146">
        <f t="shared" si="130"/>
        <v>836.5</v>
      </c>
      <c r="J745" s="255">
        <f t="shared" si="131"/>
        <v>32.17307692307692</v>
      </c>
      <c r="K745" s="8" t="s">
        <v>3207</v>
      </c>
      <c r="L745" s="677"/>
      <c r="M745" s="656" t="s">
        <v>6557</v>
      </c>
      <c r="N745" s="8" t="s">
        <v>3208</v>
      </c>
      <c r="O745" s="426">
        <v>5.9639124999999994E-2</v>
      </c>
      <c r="P745" s="423">
        <v>1862</v>
      </c>
      <c r="Q745" s="439">
        <v>15300</v>
      </c>
      <c r="R745" s="656" t="s">
        <v>4331</v>
      </c>
      <c r="S745" s="656" t="s">
        <v>1015</v>
      </c>
      <c r="T745" s="448">
        <v>60</v>
      </c>
      <c r="U745" s="549" t="s">
        <v>5481</v>
      </c>
      <c r="V745" s="523" t="s">
        <v>4333</v>
      </c>
      <c r="W745" s="615" t="s">
        <v>6453</v>
      </c>
      <c r="X745" s="169"/>
      <c r="Y745" s="71" t="s">
        <v>6572</v>
      </c>
      <c r="Z745" s="656" t="s">
        <v>6595</v>
      </c>
      <c r="AA745" s="658">
        <f t="shared" si="132"/>
        <v>0</v>
      </c>
      <c r="AB745" s="145">
        <f t="shared" si="133"/>
        <v>0</v>
      </c>
      <c r="AC745" s="257">
        <f t="shared" si="134"/>
        <v>0</v>
      </c>
      <c r="AD745" s="142">
        <f t="shared" si="135"/>
        <v>0</v>
      </c>
      <c r="AE745" s="143">
        <f t="shared" si="136"/>
        <v>0</v>
      </c>
      <c r="AF745" s="144" t="str">
        <f t="shared" si="137"/>
        <v/>
      </c>
      <c r="AG745" s="144">
        <f t="shared" si="138"/>
        <v>0</v>
      </c>
      <c r="AH745" s="144" t="str">
        <f t="shared" si="139"/>
        <v/>
      </c>
      <c r="AI745" s="569">
        <f t="shared" si="140"/>
        <v>0</v>
      </c>
      <c r="AK745" s="665"/>
      <c r="AL745" s="191"/>
      <c r="AM745" s="686"/>
      <c r="AN745" s="687"/>
      <c r="AO745" s="84"/>
    </row>
    <row r="746" spans="1:41" hidden="1">
      <c r="A746" s="573"/>
      <c r="B746" s="13">
        <v>97</v>
      </c>
      <c r="C746" s="341" t="s">
        <v>2380</v>
      </c>
      <c r="D746" s="341" t="s">
        <v>2381</v>
      </c>
      <c r="E746" s="379" t="s">
        <v>100</v>
      </c>
      <c r="F746" s="405">
        <v>2</v>
      </c>
      <c r="G746" s="8"/>
      <c r="H746" s="413">
        <v>1195</v>
      </c>
      <c r="I746" s="146">
        <f t="shared" si="130"/>
        <v>836.5</v>
      </c>
      <c r="J746" s="255">
        <f t="shared" si="131"/>
        <v>32.17307692307692</v>
      </c>
      <c r="K746" s="8" t="s">
        <v>3207</v>
      </c>
      <c r="L746" s="677"/>
      <c r="M746" s="656" t="s">
        <v>6557</v>
      </c>
      <c r="N746" s="8" t="s">
        <v>3208</v>
      </c>
      <c r="O746" s="426">
        <v>5.9639124999999994E-2</v>
      </c>
      <c r="P746" s="423">
        <v>1862</v>
      </c>
      <c r="Q746" s="439">
        <v>15300</v>
      </c>
      <c r="R746" s="656" t="s">
        <v>4331</v>
      </c>
      <c r="S746" s="656" t="s">
        <v>1015</v>
      </c>
      <c r="T746" s="448">
        <v>60</v>
      </c>
      <c r="U746" s="549" t="s">
        <v>4334</v>
      </c>
      <c r="V746" s="510" t="s">
        <v>4335</v>
      </c>
      <c r="W746" s="615" t="s">
        <v>6453</v>
      </c>
      <c r="X746" s="169"/>
      <c r="Y746" s="71" t="s">
        <v>1011</v>
      </c>
      <c r="Z746" s="656" t="s">
        <v>6595</v>
      </c>
      <c r="AA746" s="658">
        <f t="shared" si="132"/>
        <v>0</v>
      </c>
      <c r="AB746" s="145">
        <f t="shared" si="133"/>
        <v>0</v>
      </c>
      <c r="AC746" s="257">
        <f t="shared" si="134"/>
        <v>0</v>
      </c>
      <c r="AD746" s="142">
        <f t="shared" si="135"/>
        <v>0</v>
      </c>
      <c r="AE746" s="143">
        <f t="shared" si="136"/>
        <v>0</v>
      </c>
      <c r="AF746" s="144" t="str">
        <f t="shared" si="137"/>
        <v/>
      </c>
      <c r="AG746" s="144">
        <f t="shared" si="138"/>
        <v>0</v>
      </c>
      <c r="AH746" s="144" t="str">
        <f t="shared" si="139"/>
        <v/>
      </c>
      <c r="AI746" s="569">
        <f t="shared" si="140"/>
        <v>0</v>
      </c>
      <c r="AK746" s="665"/>
      <c r="AL746" s="666"/>
      <c r="AM746" s="686"/>
      <c r="AN746" s="686"/>
      <c r="AO746" s="84"/>
    </row>
    <row r="747" spans="1:41" hidden="1">
      <c r="A747" s="573"/>
      <c r="B747" s="13">
        <v>97</v>
      </c>
      <c r="C747" s="341" t="s">
        <v>2382</v>
      </c>
      <c r="D747" s="341" t="s">
        <v>2383</v>
      </c>
      <c r="E747" s="379" t="s">
        <v>100</v>
      </c>
      <c r="F747" s="405">
        <v>2</v>
      </c>
      <c r="G747" s="232"/>
      <c r="H747" s="413">
        <v>1195</v>
      </c>
      <c r="I747" s="146">
        <f t="shared" si="130"/>
        <v>836.5</v>
      </c>
      <c r="J747" s="255">
        <f t="shared" si="131"/>
        <v>32.17307692307692</v>
      </c>
      <c r="K747" s="8" t="s">
        <v>3207</v>
      </c>
      <c r="L747" s="677"/>
      <c r="M747" s="656" t="s">
        <v>6557</v>
      </c>
      <c r="N747" s="8" t="s">
        <v>3208</v>
      </c>
      <c r="O747" s="426">
        <v>5.9639124999999994E-2</v>
      </c>
      <c r="P747" s="423">
        <v>1862</v>
      </c>
      <c r="Q747" s="439">
        <v>15100</v>
      </c>
      <c r="R747" s="656" t="s">
        <v>4331</v>
      </c>
      <c r="S747" s="656" t="s">
        <v>1015</v>
      </c>
      <c r="T747" s="448">
        <v>50</v>
      </c>
      <c r="U747" s="549" t="s">
        <v>5482</v>
      </c>
      <c r="V747" s="523" t="s">
        <v>4336</v>
      </c>
      <c r="W747" s="610" t="s">
        <v>6511</v>
      </c>
      <c r="X747" s="169"/>
      <c r="Y747" s="71" t="s">
        <v>1011</v>
      </c>
      <c r="Z747" s="656" t="s">
        <v>6595</v>
      </c>
      <c r="AA747" s="658">
        <f t="shared" si="132"/>
        <v>0</v>
      </c>
      <c r="AB747" s="145">
        <f t="shared" si="133"/>
        <v>0</v>
      </c>
      <c r="AC747" s="257">
        <f t="shared" si="134"/>
        <v>0</v>
      </c>
      <c r="AD747" s="142">
        <f t="shared" si="135"/>
        <v>0</v>
      </c>
      <c r="AE747" s="143">
        <f t="shared" si="136"/>
        <v>0</v>
      </c>
      <c r="AF747" s="144" t="str">
        <f t="shared" si="137"/>
        <v/>
      </c>
      <c r="AG747" s="144">
        <f t="shared" si="138"/>
        <v>0</v>
      </c>
      <c r="AH747" s="144" t="str">
        <f t="shared" si="139"/>
        <v/>
      </c>
      <c r="AI747" s="569">
        <f t="shared" si="140"/>
        <v>0</v>
      </c>
      <c r="AK747" s="664"/>
      <c r="AL747" s="666"/>
      <c r="AM747" s="659"/>
      <c r="AN747" s="686"/>
      <c r="AO747" s="84"/>
    </row>
    <row r="748" spans="1:41" hidden="1">
      <c r="A748" s="573"/>
      <c r="B748" s="13">
        <v>97</v>
      </c>
      <c r="C748" s="341" t="s">
        <v>2384</v>
      </c>
      <c r="D748" s="341" t="s">
        <v>2385</v>
      </c>
      <c r="E748" s="379" t="s">
        <v>100</v>
      </c>
      <c r="F748" s="405">
        <v>2</v>
      </c>
      <c r="G748" s="136"/>
      <c r="H748" s="413">
        <v>1195</v>
      </c>
      <c r="I748" s="146">
        <f t="shared" si="130"/>
        <v>836.5</v>
      </c>
      <c r="J748" s="255">
        <f t="shared" si="131"/>
        <v>32.17307692307692</v>
      </c>
      <c r="K748" s="8" t="s">
        <v>3207</v>
      </c>
      <c r="L748" s="677"/>
      <c r="M748" s="656" t="s">
        <v>6557</v>
      </c>
      <c r="N748" s="8" t="s">
        <v>3208</v>
      </c>
      <c r="O748" s="426">
        <v>5.9639124999999994E-2</v>
      </c>
      <c r="P748" s="423">
        <v>1862</v>
      </c>
      <c r="Q748" s="439">
        <v>15100</v>
      </c>
      <c r="R748" s="656" t="s">
        <v>4331</v>
      </c>
      <c r="S748" s="656" t="s">
        <v>1015</v>
      </c>
      <c r="T748" s="448">
        <v>60</v>
      </c>
      <c r="U748" s="549" t="s">
        <v>5483</v>
      </c>
      <c r="V748" s="523" t="s">
        <v>4337</v>
      </c>
      <c r="W748" s="615" t="s">
        <v>6453</v>
      </c>
      <c r="X748" s="169"/>
      <c r="Y748" s="71" t="s">
        <v>1011</v>
      </c>
      <c r="Z748" s="656" t="s">
        <v>6595</v>
      </c>
      <c r="AA748" s="658">
        <f t="shared" si="132"/>
        <v>0</v>
      </c>
      <c r="AB748" s="145">
        <f t="shared" si="133"/>
        <v>0</v>
      </c>
      <c r="AC748" s="257">
        <f t="shared" si="134"/>
        <v>0</v>
      </c>
      <c r="AD748" s="142">
        <f t="shared" si="135"/>
        <v>0</v>
      </c>
      <c r="AE748" s="143">
        <f t="shared" si="136"/>
        <v>0</v>
      </c>
      <c r="AF748" s="144" t="str">
        <f t="shared" si="137"/>
        <v/>
      </c>
      <c r="AG748" s="144">
        <f t="shared" si="138"/>
        <v>0</v>
      </c>
      <c r="AH748" s="144" t="str">
        <f t="shared" si="139"/>
        <v/>
      </c>
      <c r="AI748" s="569">
        <f t="shared" si="140"/>
        <v>0</v>
      </c>
      <c r="AK748" s="664"/>
      <c r="AL748" s="666"/>
      <c r="AM748" s="686"/>
      <c r="AN748" s="686"/>
      <c r="AO748" s="84"/>
    </row>
    <row r="749" spans="1:41" hidden="1">
      <c r="A749" s="573"/>
      <c r="B749" s="13">
        <v>97</v>
      </c>
      <c r="C749" s="341" t="s">
        <v>2386</v>
      </c>
      <c r="D749" s="341" t="s">
        <v>488</v>
      </c>
      <c r="E749" s="379" t="s">
        <v>100</v>
      </c>
      <c r="F749" s="405">
        <v>2</v>
      </c>
      <c r="G749" s="235"/>
      <c r="H749" s="413">
        <v>1195</v>
      </c>
      <c r="I749" s="146">
        <f t="shared" si="130"/>
        <v>836.5</v>
      </c>
      <c r="J749" s="255">
        <f t="shared" si="131"/>
        <v>32.17307692307692</v>
      </c>
      <c r="K749" s="8" t="s">
        <v>3207</v>
      </c>
      <c r="L749" s="677"/>
      <c r="M749" s="656" t="s">
        <v>6557</v>
      </c>
      <c r="N749" s="8" t="s">
        <v>3208</v>
      </c>
      <c r="O749" s="426">
        <v>5.9639124999999994E-2</v>
      </c>
      <c r="P749" s="423">
        <v>1862</v>
      </c>
      <c r="Q749" s="439">
        <v>15300</v>
      </c>
      <c r="R749" s="656" t="s">
        <v>4331</v>
      </c>
      <c r="S749" s="656" t="s">
        <v>1015</v>
      </c>
      <c r="T749" s="448">
        <v>60</v>
      </c>
      <c r="U749" s="549" t="s">
        <v>5484</v>
      </c>
      <c r="V749" s="523" t="s">
        <v>4338</v>
      </c>
      <c r="W749" s="615" t="s">
        <v>6453</v>
      </c>
      <c r="X749" s="169"/>
      <c r="Y749" s="71" t="s">
        <v>1011</v>
      </c>
      <c r="Z749" s="656" t="s">
        <v>6595</v>
      </c>
      <c r="AA749" s="658">
        <f t="shared" si="132"/>
        <v>0</v>
      </c>
      <c r="AB749" s="145">
        <f t="shared" si="133"/>
        <v>0</v>
      </c>
      <c r="AC749" s="257">
        <f t="shared" si="134"/>
        <v>0</v>
      </c>
      <c r="AD749" s="142">
        <f t="shared" si="135"/>
        <v>0</v>
      </c>
      <c r="AE749" s="143">
        <f t="shared" si="136"/>
        <v>0</v>
      </c>
      <c r="AF749" s="144" t="str">
        <f t="shared" si="137"/>
        <v/>
      </c>
      <c r="AG749" s="144">
        <f t="shared" si="138"/>
        <v>0</v>
      </c>
      <c r="AH749" s="144" t="str">
        <f t="shared" si="139"/>
        <v/>
      </c>
      <c r="AI749" s="569">
        <f t="shared" si="140"/>
        <v>0</v>
      </c>
      <c r="AK749" s="664"/>
      <c r="AL749" s="666"/>
      <c r="AM749" s="686"/>
      <c r="AN749" s="686"/>
      <c r="AO749" s="84"/>
    </row>
    <row r="750" spans="1:41" ht="15.75" hidden="1">
      <c r="A750" s="5" t="s">
        <v>6150</v>
      </c>
      <c r="B750" s="13"/>
      <c r="C750" s="348"/>
      <c r="D750" s="382"/>
      <c r="E750" s="380"/>
      <c r="F750" s="401"/>
      <c r="G750" s="8"/>
      <c r="H750" s="413"/>
      <c r="I750" s="410"/>
      <c r="J750" s="565"/>
      <c r="K750" s="346"/>
      <c r="L750" s="655"/>
      <c r="M750" s="656"/>
      <c r="N750" s="8"/>
      <c r="O750" s="346"/>
      <c r="P750" s="423"/>
      <c r="Q750" s="439"/>
      <c r="R750" s="656" t="s">
        <v>1015</v>
      </c>
      <c r="S750" s="656" t="s">
        <v>1015</v>
      </c>
      <c r="T750" s="425"/>
      <c r="U750" s="506"/>
      <c r="V750" s="521"/>
      <c r="W750" s="425"/>
      <c r="X750" s="137"/>
      <c r="Y750" s="71" t="s">
        <v>1015</v>
      </c>
      <c r="Z750" s="656"/>
      <c r="AA750" s="668"/>
      <c r="AB750" s="195"/>
      <c r="AC750" s="142"/>
      <c r="AD750" s="142"/>
      <c r="AE750" s="143"/>
      <c r="AF750" s="144"/>
      <c r="AG750" s="144"/>
      <c r="AH750" s="144"/>
      <c r="AI750" s="569"/>
      <c r="AK750" s="664"/>
      <c r="AL750" s="666"/>
      <c r="AM750" s="659"/>
      <c r="AN750" s="686"/>
      <c r="AO750" s="84"/>
    </row>
    <row r="751" spans="1:41" hidden="1">
      <c r="A751" s="573"/>
      <c r="B751" s="13">
        <v>97</v>
      </c>
      <c r="C751" s="341" t="s">
        <v>2387</v>
      </c>
      <c r="D751" s="341" t="s">
        <v>2388</v>
      </c>
      <c r="E751" s="379" t="s">
        <v>100</v>
      </c>
      <c r="F751" s="405">
        <v>2</v>
      </c>
      <c r="G751" s="233"/>
      <c r="H751" s="413">
        <v>1195</v>
      </c>
      <c r="I751" s="146">
        <f t="shared" si="130"/>
        <v>836.5</v>
      </c>
      <c r="J751" s="255">
        <f t="shared" si="131"/>
        <v>32.17307692307692</v>
      </c>
      <c r="K751" s="8" t="s">
        <v>3207</v>
      </c>
      <c r="L751" s="677"/>
      <c r="M751" s="656" t="s">
        <v>1015</v>
      </c>
      <c r="N751" s="8" t="s">
        <v>3208</v>
      </c>
      <c r="O751" s="426">
        <v>5.9639124999999994E-2</v>
      </c>
      <c r="P751" s="423">
        <v>1862</v>
      </c>
      <c r="Q751" s="439">
        <v>15100</v>
      </c>
      <c r="R751" s="656" t="s">
        <v>4331</v>
      </c>
      <c r="S751" s="656" t="s">
        <v>1015</v>
      </c>
      <c r="T751" s="448">
        <v>30</v>
      </c>
      <c r="U751" s="549" t="s">
        <v>5485</v>
      </c>
      <c r="V751" s="523" t="s">
        <v>4339</v>
      </c>
      <c r="W751" s="609" t="s">
        <v>6491</v>
      </c>
      <c r="X751" s="169"/>
      <c r="Y751" s="71" t="s">
        <v>254</v>
      </c>
      <c r="Z751" s="656" t="s">
        <v>6594</v>
      </c>
      <c r="AA751" s="658">
        <f t="shared" si="132"/>
        <v>0</v>
      </c>
      <c r="AB751" s="145">
        <f t="shared" si="133"/>
        <v>0</v>
      </c>
      <c r="AC751" s="257">
        <f t="shared" si="134"/>
        <v>0</v>
      </c>
      <c r="AD751" s="142">
        <f t="shared" si="135"/>
        <v>0</v>
      </c>
      <c r="AE751" s="143">
        <f t="shared" si="136"/>
        <v>0</v>
      </c>
      <c r="AF751" s="144" t="str">
        <f t="shared" si="137"/>
        <v/>
      </c>
      <c r="AG751" s="144">
        <f t="shared" si="138"/>
        <v>0</v>
      </c>
      <c r="AH751" s="144" t="str">
        <f t="shared" si="139"/>
        <v/>
      </c>
      <c r="AI751" s="569">
        <f t="shared" si="140"/>
        <v>0</v>
      </c>
      <c r="AK751" s="664"/>
      <c r="AL751" s="666"/>
      <c r="AM751" s="659"/>
      <c r="AN751" s="686"/>
      <c r="AO751" s="84"/>
    </row>
    <row r="752" spans="1:41" hidden="1">
      <c r="A752" s="573"/>
      <c r="B752" s="13">
        <v>97</v>
      </c>
      <c r="C752" s="341" t="s">
        <v>2389</v>
      </c>
      <c r="D752" s="341" t="s">
        <v>2390</v>
      </c>
      <c r="E752" s="379" t="s">
        <v>100</v>
      </c>
      <c r="F752" s="405">
        <v>2</v>
      </c>
      <c r="G752" s="136"/>
      <c r="H752" s="413">
        <v>1559</v>
      </c>
      <c r="I752" s="146">
        <f t="shared" si="130"/>
        <v>1091.3</v>
      </c>
      <c r="J752" s="255">
        <f t="shared" si="131"/>
        <v>41.973076923076924</v>
      </c>
      <c r="K752" s="8" t="s">
        <v>3207</v>
      </c>
      <c r="L752" s="677"/>
      <c r="M752" s="656" t="s">
        <v>6557</v>
      </c>
      <c r="N752" s="8" t="s">
        <v>3208</v>
      </c>
      <c r="O752" s="426">
        <v>5.9639124999999994E-2</v>
      </c>
      <c r="P752" s="423">
        <v>1862</v>
      </c>
      <c r="Q752" s="439">
        <v>12900</v>
      </c>
      <c r="R752" s="656" t="s">
        <v>4331</v>
      </c>
      <c r="S752" s="656" t="s">
        <v>1015</v>
      </c>
      <c r="T752" s="448">
        <v>22</v>
      </c>
      <c r="U752" s="549" t="s">
        <v>5486</v>
      </c>
      <c r="V752" s="529" t="s">
        <v>4340</v>
      </c>
      <c r="W752" s="609" t="s">
        <v>6518</v>
      </c>
      <c r="X752" s="169"/>
      <c r="Y752" s="71" t="s">
        <v>6572</v>
      </c>
      <c r="Z752" s="656" t="s">
        <v>6595</v>
      </c>
      <c r="AA752" s="658">
        <f t="shared" si="132"/>
        <v>0</v>
      </c>
      <c r="AB752" s="145">
        <f t="shared" si="133"/>
        <v>0</v>
      </c>
      <c r="AC752" s="257">
        <f t="shared" si="134"/>
        <v>0</v>
      </c>
      <c r="AD752" s="142">
        <f t="shared" si="135"/>
        <v>0</v>
      </c>
      <c r="AE752" s="143">
        <f t="shared" si="136"/>
        <v>0</v>
      </c>
      <c r="AF752" s="144" t="str">
        <f t="shared" si="137"/>
        <v/>
      </c>
      <c r="AG752" s="144">
        <f t="shared" si="138"/>
        <v>0</v>
      </c>
      <c r="AH752" s="144" t="str">
        <f t="shared" si="139"/>
        <v/>
      </c>
      <c r="AI752" s="569">
        <f t="shared" si="140"/>
        <v>0</v>
      </c>
      <c r="AK752" s="664"/>
      <c r="AL752" s="666"/>
      <c r="AM752" s="659"/>
      <c r="AN752" s="686"/>
      <c r="AO752" s="84"/>
    </row>
    <row r="753" spans="1:41" hidden="1">
      <c r="A753" s="573"/>
      <c r="B753" s="13">
        <v>97</v>
      </c>
      <c r="C753" s="341" t="s">
        <v>2391</v>
      </c>
      <c r="D753" s="341" t="s">
        <v>489</v>
      </c>
      <c r="E753" s="379" t="s">
        <v>100</v>
      </c>
      <c r="F753" s="405">
        <v>2</v>
      </c>
      <c r="G753" s="235"/>
      <c r="H753" s="413">
        <v>1195</v>
      </c>
      <c r="I753" s="146">
        <f t="shared" si="130"/>
        <v>836.5</v>
      </c>
      <c r="J753" s="255">
        <f t="shared" si="131"/>
        <v>32.17307692307692</v>
      </c>
      <c r="K753" s="8" t="s">
        <v>3207</v>
      </c>
      <c r="L753" s="677"/>
      <c r="M753" s="656" t="s">
        <v>1015</v>
      </c>
      <c r="N753" s="8" t="s">
        <v>3208</v>
      </c>
      <c r="O753" s="426">
        <v>5.9639124999999994E-2</v>
      </c>
      <c r="P753" s="423">
        <v>1862</v>
      </c>
      <c r="Q753" s="439">
        <v>15100</v>
      </c>
      <c r="R753" s="656" t="s">
        <v>4331</v>
      </c>
      <c r="S753" s="656" t="s">
        <v>1015</v>
      </c>
      <c r="T753" s="448">
        <v>30</v>
      </c>
      <c r="U753" s="549" t="s">
        <v>5487</v>
      </c>
      <c r="V753" s="523" t="s">
        <v>4342</v>
      </c>
      <c r="W753" s="609" t="s">
        <v>6519</v>
      </c>
      <c r="X753" s="169"/>
      <c r="Y753" s="71" t="s">
        <v>1012</v>
      </c>
      <c r="Z753" s="656" t="s">
        <v>6600</v>
      </c>
      <c r="AA753" s="658">
        <f t="shared" si="132"/>
        <v>0</v>
      </c>
      <c r="AB753" s="145">
        <f t="shared" si="133"/>
        <v>0</v>
      </c>
      <c r="AC753" s="257">
        <f t="shared" si="134"/>
        <v>0</v>
      </c>
      <c r="AD753" s="142">
        <f t="shared" si="135"/>
        <v>0</v>
      </c>
      <c r="AE753" s="143">
        <f t="shared" si="136"/>
        <v>0</v>
      </c>
      <c r="AF753" s="144" t="str">
        <f t="shared" si="137"/>
        <v/>
      </c>
      <c r="AG753" s="144">
        <f t="shared" si="138"/>
        <v>0</v>
      </c>
      <c r="AH753" s="144" t="str">
        <f t="shared" si="139"/>
        <v/>
      </c>
      <c r="AI753" s="569">
        <f t="shared" si="140"/>
        <v>0</v>
      </c>
      <c r="AK753" s="664"/>
      <c r="AL753" s="666"/>
      <c r="AM753" s="659"/>
      <c r="AN753" s="686"/>
      <c r="AO753" s="84"/>
    </row>
    <row r="754" spans="1:41" ht="15.75">
      <c r="A754" s="5" t="s">
        <v>6151</v>
      </c>
      <c r="B754" s="13"/>
      <c r="C754" s="348"/>
      <c r="D754" s="382"/>
      <c r="E754" s="380"/>
      <c r="F754" s="401"/>
      <c r="G754" s="136"/>
      <c r="H754" s="413"/>
      <c r="I754" s="410"/>
      <c r="J754" s="565"/>
      <c r="K754" s="346"/>
      <c r="L754" s="655"/>
      <c r="M754" s="656"/>
      <c r="N754" s="417"/>
      <c r="O754" s="346"/>
      <c r="P754" s="423"/>
      <c r="Q754" s="439"/>
      <c r="R754" s="656" t="s">
        <v>1015</v>
      </c>
      <c r="S754" s="656" t="s">
        <v>1015</v>
      </c>
      <c r="T754" s="425"/>
      <c r="U754" s="506"/>
      <c r="V754" s="521"/>
      <c r="W754" s="425"/>
      <c r="X754" s="137"/>
      <c r="Y754" s="71" t="s">
        <v>1015</v>
      </c>
      <c r="Z754" s="656" t="s">
        <v>6592</v>
      </c>
      <c r="AA754" s="668"/>
      <c r="AB754" s="195"/>
      <c r="AC754" s="142"/>
      <c r="AD754" s="142"/>
      <c r="AE754" s="143"/>
      <c r="AF754" s="144"/>
      <c r="AG754" s="144"/>
      <c r="AH754" s="144"/>
      <c r="AI754" s="569"/>
      <c r="AK754" s="664"/>
      <c r="AL754" s="666"/>
      <c r="AM754" s="659"/>
      <c r="AN754" s="686"/>
      <c r="AO754" s="84"/>
    </row>
    <row r="755" spans="1:41" hidden="1">
      <c r="A755" s="573"/>
      <c r="B755" s="13">
        <v>98</v>
      </c>
      <c r="C755" s="341" t="s">
        <v>2392</v>
      </c>
      <c r="D755" s="341" t="s">
        <v>2393</v>
      </c>
      <c r="E755" s="379" t="s">
        <v>100</v>
      </c>
      <c r="F755" s="402">
        <v>2</v>
      </c>
      <c r="G755" s="8"/>
      <c r="H755" s="413">
        <v>1146</v>
      </c>
      <c r="I755" s="146">
        <f t="shared" si="130"/>
        <v>802.19999999999993</v>
      </c>
      <c r="J755" s="255">
        <f t="shared" si="131"/>
        <v>30.853846153846153</v>
      </c>
      <c r="K755" s="8" t="s">
        <v>3207</v>
      </c>
      <c r="L755" s="663"/>
      <c r="M755" s="656" t="s">
        <v>6557</v>
      </c>
      <c r="N755" s="8" t="s">
        <v>3208</v>
      </c>
      <c r="O755" s="426">
        <v>3.4453125000000001E-2</v>
      </c>
      <c r="P755" s="423">
        <v>1998</v>
      </c>
      <c r="Q755" s="402">
        <v>14500</v>
      </c>
      <c r="R755" s="656" t="s">
        <v>4343</v>
      </c>
      <c r="S755" s="656" t="s">
        <v>1015</v>
      </c>
      <c r="T755" s="448">
        <v>50</v>
      </c>
      <c r="U755" s="548" t="s">
        <v>4344</v>
      </c>
      <c r="V755" s="514" t="s">
        <v>4345</v>
      </c>
      <c r="W755" s="615" t="s">
        <v>6473</v>
      </c>
      <c r="X755" s="169"/>
      <c r="Y755" s="71" t="s">
        <v>1011</v>
      </c>
      <c r="Z755" s="656" t="s">
        <v>6595</v>
      </c>
      <c r="AA755" s="658">
        <f t="shared" si="132"/>
        <v>0</v>
      </c>
      <c r="AB755" s="145">
        <f t="shared" si="133"/>
        <v>0</v>
      </c>
      <c r="AC755" s="257">
        <f t="shared" si="134"/>
        <v>0</v>
      </c>
      <c r="AD755" s="142">
        <f t="shared" si="135"/>
        <v>0</v>
      </c>
      <c r="AE755" s="143">
        <f t="shared" si="136"/>
        <v>0</v>
      </c>
      <c r="AF755" s="144" t="str">
        <f t="shared" si="137"/>
        <v/>
      </c>
      <c r="AG755" s="144">
        <f t="shared" si="138"/>
        <v>0</v>
      </c>
      <c r="AH755" s="144" t="str">
        <f t="shared" si="139"/>
        <v/>
      </c>
      <c r="AI755" s="569">
        <f t="shared" si="140"/>
        <v>0</v>
      </c>
      <c r="AK755" s="665"/>
      <c r="AL755" s="191"/>
      <c r="AM755" s="691"/>
      <c r="AN755" s="691"/>
      <c r="AO755" s="84"/>
    </row>
    <row r="756" spans="1:41" hidden="1">
      <c r="A756" s="573"/>
      <c r="B756" s="13">
        <v>98</v>
      </c>
      <c r="C756" s="341" t="s">
        <v>2394</v>
      </c>
      <c r="D756" s="341" t="s">
        <v>2395</v>
      </c>
      <c r="E756" s="379" t="s">
        <v>100</v>
      </c>
      <c r="F756" s="402">
        <v>2</v>
      </c>
      <c r="G756" s="8"/>
      <c r="H756" s="413">
        <v>1146</v>
      </c>
      <c r="I756" s="146">
        <f t="shared" si="130"/>
        <v>802.19999999999993</v>
      </c>
      <c r="J756" s="255">
        <f t="shared" si="131"/>
        <v>30.853846153846153</v>
      </c>
      <c r="K756" s="8" t="s">
        <v>3207</v>
      </c>
      <c r="L756" s="663"/>
      <c r="M756" s="656" t="s">
        <v>6557</v>
      </c>
      <c r="N756" s="8" t="s">
        <v>3208</v>
      </c>
      <c r="O756" s="426">
        <v>3.4453125000000001E-2</v>
      </c>
      <c r="P756" s="423">
        <v>1998</v>
      </c>
      <c r="Q756" s="402">
        <v>14500</v>
      </c>
      <c r="R756" s="656" t="s">
        <v>4343</v>
      </c>
      <c r="S756" s="656" t="s">
        <v>1015</v>
      </c>
      <c r="T756" s="448">
        <v>50</v>
      </c>
      <c r="U756" s="548" t="s">
        <v>4344</v>
      </c>
      <c r="V756" s="514" t="s">
        <v>4346</v>
      </c>
      <c r="W756" s="615" t="s">
        <v>6473</v>
      </c>
      <c r="X756" s="169"/>
      <c r="Y756" s="71" t="s">
        <v>1011</v>
      </c>
      <c r="Z756" s="656" t="s">
        <v>6595</v>
      </c>
      <c r="AA756" s="658">
        <f t="shared" si="132"/>
        <v>0</v>
      </c>
      <c r="AB756" s="145">
        <f t="shared" si="133"/>
        <v>0</v>
      </c>
      <c r="AC756" s="257">
        <f t="shared" si="134"/>
        <v>0</v>
      </c>
      <c r="AD756" s="142">
        <f t="shared" si="135"/>
        <v>0</v>
      </c>
      <c r="AE756" s="143">
        <f t="shared" si="136"/>
        <v>0</v>
      </c>
      <c r="AF756" s="144" t="str">
        <f t="shared" si="137"/>
        <v/>
      </c>
      <c r="AG756" s="144">
        <f t="shared" si="138"/>
        <v>0</v>
      </c>
      <c r="AH756" s="144" t="str">
        <f t="shared" si="139"/>
        <v/>
      </c>
      <c r="AI756" s="569">
        <f t="shared" si="140"/>
        <v>0</v>
      </c>
      <c r="AK756" s="679"/>
      <c r="AL756" s="191"/>
      <c r="AM756" s="659"/>
      <c r="AN756" s="686"/>
      <c r="AO756" s="84"/>
    </row>
    <row r="757" spans="1:41" hidden="1">
      <c r="A757" s="573"/>
      <c r="B757" s="13">
        <v>98</v>
      </c>
      <c r="C757" s="341" t="s">
        <v>2396</v>
      </c>
      <c r="D757" s="341" t="s">
        <v>491</v>
      </c>
      <c r="E757" s="379" t="s">
        <v>100</v>
      </c>
      <c r="F757" s="402">
        <v>2</v>
      </c>
      <c r="G757" s="136"/>
      <c r="H757" s="413">
        <v>1055</v>
      </c>
      <c r="I757" s="146">
        <f t="shared" si="130"/>
        <v>738.5</v>
      </c>
      <c r="J757" s="255">
        <f t="shared" si="131"/>
        <v>28.403846153846153</v>
      </c>
      <c r="K757" s="8" t="s">
        <v>3207</v>
      </c>
      <c r="L757" s="663"/>
      <c r="M757" s="656" t="s">
        <v>1015</v>
      </c>
      <c r="N757" s="8" t="s">
        <v>3208</v>
      </c>
      <c r="O757" s="426">
        <v>3.4453125000000001E-2</v>
      </c>
      <c r="P757" s="423">
        <v>1900</v>
      </c>
      <c r="Q757" s="402">
        <v>14500</v>
      </c>
      <c r="R757" s="656" t="s">
        <v>4343</v>
      </c>
      <c r="S757" s="656" t="s">
        <v>1015</v>
      </c>
      <c r="T757" s="448">
        <v>60</v>
      </c>
      <c r="U757" s="548" t="s">
        <v>660</v>
      </c>
      <c r="V757" s="523" t="s">
        <v>4347</v>
      </c>
      <c r="W757" s="615" t="s">
        <v>6374</v>
      </c>
      <c r="X757" s="169"/>
      <c r="Y757" s="71" t="s">
        <v>6572</v>
      </c>
      <c r="Z757" s="656" t="s">
        <v>6594</v>
      </c>
      <c r="AA757" s="658">
        <f t="shared" si="132"/>
        <v>0</v>
      </c>
      <c r="AB757" s="145">
        <f t="shared" si="133"/>
        <v>0</v>
      </c>
      <c r="AC757" s="257">
        <f t="shared" si="134"/>
        <v>0</v>
      </c>
      <c r="AD757" s="142">
        <f t="shared" si="135"/>
        <v>0</v>
      </c>
      <c r="AE757" s="143">
        <f t="shared" si="136"/>
        <v>0</v>
      </c>
      <c r="AF757" s="144" t="str">
        <f t="shared" si="137"/>
        <v/>
      </c>
      <c r="AG757" s="144">
        <f t="shared" si="138"/>
        <v>0</v>
      </c>
      <c r="AH757" s="144" t="str">
        <f t="shared" si="139"/>
        <v/>
      </c>
      <c r="AI757" s="569">
        <f t="shared" si="140"/>
        <v>0</v>
      </c>
      <c r="AK757" s="679"/>
      <c r="AL757" s="191"/>
      <c r="AM757" s="659"/>
      <c r="AN757" s="686"/>
      <c r="AO757" s="84"/>
    </row>
    <row r="758" spans="1:41" hidden="1">
      <c r="A758" s="573"/>
      <c r="B758" s="13">
        <v>98</v>
      </c>
      <c r="C758" s="341" t="s">
        <v>2397</v>
      </c>
      <c r="D758" s="341" t="s">
        <v>492</v>
      </c>
      <c r="E758" s="379" t="s">
        <v>100</v>
      </c>
      <c r="F758" s="402">
        <v>2</v>
      </c>
      <c r="G758" s="8"/>
      <c r="H758" s="413">
        <v>1055</v>
      </c>
      <c r="I758" s="146">
        <f t="shared" si="130"/>
        <v>738.5</v>
      </c>
      <c r="J758" s="255">
        <f t="shared" si="131"/>
        <v>28.403846153846153</v>
      </c>
      <c r="K758" s="8" t="s">
        <v>3207</v>
      </c>
      <c r="L758" s="663"/>
      <c r="M758" s="656" t="s">
        <v>6557</v>
      </c>
      <c r="N758" s="8" t="s">
        <v>3208</v>
      </c>
      <c r="O758" s="426">
        <v>3.4453125000000001E-2</v>
      </c>
      <c r="P758" s="423">
        <v>1900</v>
      </c>
      <c r="Q758" s="402">
        <v>14500</v>
      </c>
      <c r="R758" s="656" t="s">
        <v>4343</v>
      </c>
      <c r="S758" s="656" t="s">
        <v>1015</v>
      </c>
      <c r="T758" s="448">
        <v>60</v>
      </c>
      <c r="U758" s="548" t="s">
        <v>4348</v>
      </c>
      <c r="V758" s="514" t="s">
        <v>4349</v>
      </c>
      <c r="W758" s="615" t="s">
        <v>6374</v>
      </c>
      <c r="X758" s="169"/>
      <c r="Y758" s="71" t="s">
        <v>1011</v>
      </c>
      <c r="Z758" s="656" t="s">
        <v>6595</v>
      </c>
      <c r="AA758" s="658">
        <f t="shared" si="132"/>
        <v>0</v>
      </c>
      <c r="AB758" s="145">
        <f t="shared" si="133"/>
        <v>0</v>
      </c>
      <c r="AC758" s="257">
        <f t="shared" si="134"/>
        <v>0</v>
      </c>
      <c r="AD758" s="142">
        <f t="shared" si="135"/>
        <v>0</v>
      </c>
      <c r="AE758" s="143">
        <f t="shared" si="136"/>
        <v>0</v>
      </c>
      <c r="AF758" s="144" t="str">
        <f t="shared" si="137"/>
        <v/>
      </c>
      <c r="AG758" s="144">
        <f t="shared" si="138"/>
        <v>0</v>
      </c>
      <c r="AH758" s="144" t="str">
        <f t="shared" si="139"/>
        <v/>
      </c>
      <c r="AI758" s="569">
        <f t="shared" si="140"/>
        <v>0</v>
      </c>
      <c r="AK758" s="679"/>
      <c r="AL758" s="191"/>
      <c r="AM758" s="659"/>
      <c r="AN758" s="686"/>
      <c r="AO758" s="84"/>
    </row>
    <row r="759" spans="1:41" hidden="1">
      <c r="A759" s="573"/>
      <c r="B759" s="13">
        <v>98</v>
      </c>
      <c r="C759" s="341" t="s">
        <v>2398</v>
      </c>
      <c r="D759" s="341" t="s">
        <v>493</v>
      </c>
      <c r="E759" s="379" t="s">
        <v>100</v>
      </c>
      <c r="F759" s="402">
        <v>2</v>
      </c>
      <c r="G759" s="8"/>
      <c r="H759" s="413">
        <v>1055</v>
      </c>
      <c r="I759" s="146">
        <f t="shared" si="130"/>
        <v>738.5</v>
      </c>
      <c r="J759" s="255">
        <f t="shared" si="131"/>
        <v>28.403846153846153</v>
      </c>
      <c r="K759" s="8" t="s">
        <v>3207</v>
      </c>
      <c r="L759" s="663"/>
      <c r="M759" s="656" t="s">
        <v>1015</v>
      </c>
      <c r="N759" s="8" t="s">
        <v>3208</v>
      </c>
      <c r="O759" s="426">
        <v>3.4453125000000001E-2</v>
      </c>
      <c r="P759" s="423">
        <v>1900</v>
      </c>
      <c r="Q759" s="402">
        <v>14500</v>
      </c>
      <c r="R759" s="656" t="s">
        <v>4343</v>
      </c>
      <c r="S759" s="656" t="s">
        <v>1015</v>
      </c>
      <c r="T759" s="448">
        <v>60</v>
      </c>
      <c r="U759" s="548" t="s">
        <v>661</v>
      </c>
      <c r="V759" s="523" t="s">
        <v>4350</v>
      </c>
      <c r="W759" s="615" t="s">
        <v>6374</v>
      </c>
      <c r="X759" s="169"/>
      <c r="Y759" s="71" t="s">
        <v>254</v>
      </c>
      <c r="Z759" s="656" t="s">
        <v>6594</v>
      </c>
      <c r="AA759" s="658">
        <f t="shared" si="132"/>
        <v>0</v>
      </c>
      <c r="AB759" s="145">
        <f t="shared" si="133"/>
        <v>0</v>
      </c>
      <c r="AC759" s="257">
        <f t="shared" si="134"/>
        <v>0</v>
      </c>
      <c r="AD759" s="142">
        <f t="shared" si="135"/>
        <v>0</v>
      </c>
      <c r="AE759" s="143">
        <f t="shared" si="136"/>
        <v>0</v>
      </c>
      <c r="AF759" s="144" t="str">
        <f t="shared" si="137"/>
        <v/>
      </c>
      <c r="AG759" s="144">
        <f t="shared" si="138"/>
        <v>0</v>
      </c>
      <c r="AH759" s="144" t="str">
        <f t="shared" si="139"/>
        <v/>
      </c>
      <c r="AI759" s="569">
        <f t="shared" si="140"/>
        <v>0</v>
      </c>
      <c r="AK759" s="665"/>
      <c r="AL759" s="191"/>
      <c r="AM759" s="691"/>
      <c r="AN759" s="691"/>
      <c r="AO759" s="84"/>
    </row>
    <row r="760" spans="1:41">
      <c r="A760" s="573"/>
      <c r="B760" s="13">
        <v>98</v>
      </c>
      <c r="C760" s="341" t="s">
        <v>2399</v>
      </c>
      <c r="D760" s="341" t="s">
        <v>2400</v>
      </c>
      <c r="E760" s="379" t="s">
        <v>100</v>
      </c>
      <c r="F760" s="405">
        <v>2</v>
      </c>
      <c r="G760" s="8"/>
      <c r="H760" s="413">
        <v>1055</v>
      </c>
      <c r="I760" s="146">
        <f t="shared" si="130"/>
        <v>738.5</v>
      </c>
      <c r="J760" s="255">
        <f t="shared" si="131"/>
        <v>28.403846153846153</v>
      </c>
      <c r="K760" s="8" t="s">
        <v>3207</v>
      </c>
      <c r="L760" s="677"/>
      <c r="M760" s="656" t="s">
        <v>6556</v>
      </c>
      <c r="N760" s="8" t="s">
        <v>3208</v>
      </c>
      <c r="O760" s="426">
        <v>3.4453125000000001E-2</v>
      </c>
      <c r="P760" s="423">
        <v>1900</v>
      </c>
      <c r="Q760" s="439">
        <v>14300</v>
      </c>
      <c r="R760" s="656" t="s">
        <v>4343</v>
      </c>
      <c r="S760" s="656" t="s">
        <v>1015</v>
      </c>
      <c r="T760" s="448">
        <v>50</v>
      </c>
      <c r="U760" s="549" t="s">
        <v>4351</v>
      </c>
      <c r="V760" s="514" t="s">
        <v>4352</v>
      </c>
      <c r="W760" s="615" t="s">
        <v>6374</v>
      </c>
      <c r="X760" s="169"/>
      <c r="Y760" s="71" t="s">
        <v>6572</v>
      </c>
      <c r="Z760" s="656" t="s">
        <v>6578</v>
      </c>
      <c r="AA760" s="658">
        <f t="shared" si="132"/>
        <v>0</v>
      </c>
      <c r="AB760" s="145">
        <f t="shared" si="133"/>
        <v>0</v>
      </c>
      <c r="AC760" s="257">
        <f t="shared" si="134"/>
        <v>0</v>
      </c>
      <c r="AD760" s="142">
        <f t="shared" si="135"/>
        <v>0</v>
      </c>
      <c r="AE760" s="143">
        <f t="shared" si="136"/>
        <v>0</v>
      </c>
      <c r="AF760" s="144" t="str">
        <f t="shared" si="137"/>
        <v/>
      </c>
      <c r="AG760" s="144">
        <f t="shared" si="138"/>
        <v>0</v>
      </c>
      <c r="AH760" s="144" t="str">
        <f t="shared" si="139"/>
        <v/>
      </c>
      <c r="AI760" s="569">
        <f t="shared" si="140"/>
        <v>0</v>
      </c>
      <c r="AK760" s="679"/>
      <c r="AL760" s="191"/>
      <c r="AM760" s="659"/>
      <c r="AN760" s="686"/>
      <c r="AO760" s="84"/>
    </row>
    <row r="761" spans="1:41">
      <c r="A761" s="573"/>
      <c r="B761" s="13">
        <v>98</v>
      </c>
      <c r="C761" s="341" t="s">
        <v>2401</v>
      </c>
      <c r="D761" s="341" t="s">
        <v>2402</v>
      </c>
      <c r="E761" s="379" t="s">
        <v>100</v>
      </c>
      <c r="F761" s="405">
        <v>2</v>
      </c>
      <c r="G761" s="233"/>
      <c r="H761" s="413">
        <v>1055</v>
      </c>
      <c r="I761" s="146">
        <f t="shared" si="130"/>
        <v>738.5</v>
      </c>
      <c r="J761" s="255">
        <f t="shared" si="131"/>
        <v>28.403846153846153</v>
      </c>
      <c r="K761" s="8" t="s">
        <v>3207</v>
      </c>
      <c r="L761" s="677"/>
      <c r="M761" s="656" t="s">
        <v>6556</v>
      </c>
      <c r="N761" s="8" t="s">
        <v>3208</v>
      </c>
      <c r="O761" s="426">
        <v>3.4453125000000001E-2</v>
      </c>
      <c r="P761" s="423">
        <v>1900</v>
      </c>
      <c r="Q761" s="439">
        <v>14300</v>
      </c>
      <c r="R761" s="656" t="s">
        <v>4343</v>
      </c>
      <c r="S761" s="656" t="s">
        <v>1015</v>
      </c>
      <c r="T761" s="448">
        <v>50</v>
      </c>
      <c r="U761" s="549" t="s">
        <v>4353</v>
      </c>
      <c r="V761" s="510" t="s">
        <v>4354</v>
      </c>
      <c r="W761" s="615" t="s">
        <v>6374</v>
      </c>
      <c r="X761" s="169"/>
      <c r="Y761" s="71" t="s">
        <v>1011</v>
      </c>
      <c r="Z761" s="656" t="s">
        <v>6578</v>
      </c>
      <c r="AA761" s="658">
        <f t="shared" si="132"/>
        <v>0</v>
      </c>
      <c r="AB761" s="145">
        <f t="shared" si="133"/>
        <v>0</v>
      </c>
      <c r="AC761" s="257">
        <f t="shared" si="134"/>
        <v>0</v>
      </c>
      <c r="AD761" s="142">
        <f t="shared" si="135"/>
        <v>0</v>
      </c>
      <c r="AE761" s="143">
        <f t="shared" si="136"/>
        <v>0</v>
      </c>
      <c r="AF761" s="144" t="str">
        <f t="shared" si="137"/>
        <v/>
      </c>
      <c r="AG761" s="144">
        <f t="shared" si="138"/>
        <v>0</v>
      </c>
      <c r="AH761" s="144" t="str">
        <f t="shared" si="139"/>
        <v/>
      </c>
      <c r="AI761" s="569">
        <f t="shared" si="140"/>
        <v>0</v>
      </c>
      <c r="AK761" s="665"/>
      <c r="AL761" s="191"/>
      <c r="AM761" s="686"/>
      <c r="AN761" s="687"/>
      <c r="AO761" s="84"/>
    </row>
    <row r="762" spans="1:41">
      <c r="A762" s="573"/>
      <c r="B762" s="13">
        <v>98</v>
      </c>
      <c r="C762" s="341" t="s">
        <v>2403</v>
      </c>
      <c r="D762" s="341" t="s">
        <v>2404</v>
      </c>
      <c r="E762" s="379" t="s">
        <v>100</v>
      </c>
      <c r="F762" s="405">
        <v>2</v>
      </c>
      <c r="G762" s="136"/>
      <c r="H762" s="413">
        <v>1055</v>
      </c>
      <c r="I762" s="146">
        <f t="shared" si="130"/>
        <v>738.5</v>
      </c>
      <c r="J762" s="255">
        <f t="shared" si="131"/>
        <v>28.403846153846153</v>
      </c>
      <c r="K762" s="8" t="s">
        <v>3207</v>
      </c>
      <c r="L762" s="677"/>
      <c r="M762" s="656" t="s">
        <v>6556</v>
      </c>
      <c r="N762" s="8" t="s">
        <v>3208</v>
      </c>
      <c r="O762" s="426">
        <v>3.4453125000000001E-2</v>
      </c>
      <c r="P762" s="423">
        <v>1900</v>
      </c>
      <c r="Q762" s="439">
        <v>13500</v>
      </c>
      <c r="R762" s="656" t="s">
        <v>4343</v>
      </c>
      <c r="S762" s="656" t="s">
        <v>1015</v>
      </c>
      <c r="T762" s="448">
        <v>50</v>
      </c>
      <c r="U762" s="549" t="s">
        <v>4355</v>
      </c>
      <c r="V762" s="522" t="s">
        <v>4356</v>
      </c>
      <c r="W762" s="615" t="s">
        <v>6374</v>
      </c>
      <c r="X762" s="169"/>
      <c r="Y762" s="71" t="s">
        <v>1011</v>
      </c>
      <c r="Z762" s="656" t="s">
        <v>6578</v>
      </c>
      <c r="AA762" s="658">
        <f t="shared" si="132"/>
        <v>0</v>
      </c>
      <c r="AB762" s="145">
        <f t="shared" si="133"/>
        <v>0</v>
      </c>
      <c r="AC762" s="257">
        <f t="shared" si="134"/>
        <v>0</v>
      </c>
      <c r="AD762" s="142">
        <f t="shared" si="135"/>
        <v>0</v>
      </c>
      <c r="AE762" s="143">
        <f t="shared" si="136"/>
        <v>0</v>
      </c>
      <c r="AF762" s="144" t="str">
        <f t="shared" si="137"/>
        <v/>
      </c>
      <c r="AG762" s="144">
        <f t="shared" si="138"/>
        <v>0</v>
      </c>
      <c r="AH762" s="144" t="str">
        <f t="shared" si="139"/>
        <v/>
      </c>
      <c r="AI762" s="569">
        <f t="shared" si="140"/>
        <v>0</v>
      </c>
      <c r="AK762" s="679"/>
      <c r="AL762" s="84"/>
      <c r="AM762" s="659"/>
      <c r="AN762" s="681"/>
      <c r="AO762" s="84"/>
    </row>
    <row r="763" spans="1:41">
      <c r="A763" s="573"/>
      <c r="B763" s="13">
        <v>98</v>
      </c>
      <c r="C763" s="341" t="s">
        <v>2405</v>
      </c>
      <c r="D763" s="341" t="s">
        <v>2406</v>
      </c>
      <c r="E763" s="379" t="s">
        <v>100</v>
      </c>
      <c r="F763" s="405">
        <v>2</v>
      </c>
      <c r="G763" s="239"/>
      <c r="H763" s="413">
        <v>1055</v>
      </c>
      <c r="I763" s="146">
        <f t="shared" si="130"/>
        <v>738.5</v>
      </c>
      <c r="J763" s="255">
        <f t="shared" si="131"/>
        <v>28.403846153846153</v>
      </c>
      <c r="K763" s="8" t="s">
        <v>3207</v>
      </c>
      <c r="L763" s="677"/>
      <c r="M763" s="656" t="s">
        <v>6556</v>
      </c>
      <c r="N763" s="8" t="s">
        <v>3208</v>
      </c>
      <c r="O763" s="426">
        <v>3.4453125000000001E-2</v>
      </c>
      <c r="P763" s="423">
        <v>1900</v>
      </c>
      <c r="Q763" s="439">
        <v>13700</v>
      </c>
      <c r="R763" s="656" t="s">
        <v>4343</v>
      </c>
      <c r="S763" s="656" t="s">
        <v>1015</v>
      </c>
      <c r="T763" s="448">
        <v>50</v>
      </c>
      <c r="U763" s="549" t="s">
        <v>4357</v>
      </c>
      <c r="V763" s="514" t="s">
        <v>4358</v>
      </c>
      <c r="W763" s="615" t="s">
        <v>6374</v>
      </c>
      <c r="X763" s="169"/>
      <c r="Y763" s="71" t="s">
        <v>1011</v>
      </c>
      <c r="Z763" s="656" t="s">
        <v>6578</v>
      </c>
      <c r="AA763" s="658">
        <f t="shared" si="132"/>
        <v>0</v>
      </c>
      <c r="AB763" s="145">
        <f t="shared" si="133"/>
        <v>0</v>
      </c>
      <c r="AC763" s="257">
        <f t="shared" si="134"/>
        <v>0</v>
      </c>
      <c r="AD763" s="142">
        <f t="shared" si="135"/>
        <v>0</v>
      </c>
      <c r="AE763" s="143">
        <f t="shared" si="136"/>
        <v>0</v>
      </c>
      <c r="AF763" s="144" t="str">
        <f t="shared" si="137"/>
        <v/>
      </c>
      <c r="AG763" s="144">
        <f t="shared" si="138"/>
        <v>0</v>
      </c>
      <c r="AH763" s="144" t="str">
        <f t="shared" si="139"/>
        <v/>
      </c>
      <c r="AI763" s="569">
        <f t="shared" si="140"/>
        <v>0</v>
      </c>
      <c r="AK763" s="679"/>
      <c r="AL763" s="84"/>
      <c r="AM763" s="659"/>
      <c r="AN763" s="681"/>
      <c r="AO763" s="84"/>
    </row>
    <row r="764" spans="1:41" ht="15.75" hidden="1">
      <c r="A764" s="5" t="s">
        <v>6152</v>
      </c>
      <c r="B764" s="13"/>
      <c r="C764" s="348"/>
      <c r="D764" s="382"/>
      <c r="E764" s="380"/>
      <c r="F764" s="401"/>
      <c r="G764" s="136"/>
      <c r="H764" s="413"/>
      <c r="I764" s="410"/>
      <c r="J764" s="565"/>
      <c r="K764" s="346"/>
      <c r="L764" s="655"/>
      <c r="M764" s="656"/>
      <c r="N764" s="8"/>
      <c r="O764" s="346"/>
      <c r="P764" s="423"/>
      <c r="Q764" s="439"/>
      <c r="R764" s="656" t="s">
        <v>1015</v>
      </c>
      <c r="S764" s="656" t="s">
        <v>1015</v>
      </c>
      <c r="T764" s="425"/>
      <c r="U764" s="506"/>
      <c r="V764" s="530"/>
      <c r="W764" s="425"/>
      <c r="X764" s="137"/>
      <c r="Y764" s="71" t="s">
        <v>1015</v>
      </c>
      <c r="Z764" s="656"/>
      <c r="AA764" s="668"/>
      <c r="AB764" s="195"/>
      <c r="AC764" s="142"/>
      <c r="AD764" s="142"/>
      <c r="AE764" s="143"/>
      <c r="AF764" s="144"/>
      <c r="AG764" s="144"/>
      <c r="AH764" s="144"/>
      <c r="AI764" s="569"/>
      <c r="AK764" s="679"/>
      <c r="AL764" s="84"/>
      <c r="AM764" s="659"/>
      <c r="AN764" s="681"/>
      <c r="AO764" s="84"/>
    </row>
    <row r="765" spans="1:41" hidden="1">
      <c r="A765" s="573"/>
      <c r="B765" s="13"/>
      <c r="C765" s="341" t="s">
        <v>2407</v>
      </c>
      <c r="D765" s="341" t="s">
        <v>2408</v>
      </c>
      <c r="E765" s="379" t="s">
        <v>100</v>
      </c>
      <c r="F765" s="405">
        <v>2</v>
      </c>
      <c r="G765" s="235"/>
      <c r="H765" s="413">
        <v>1153</v>
      </c>
      <c r="I765" s="146">
        <f t="shared" si="130"/>
        <v>807.09999999999991</v>
      </c>
      <c r="J765" s="255">
        <f t="shared" si="131"/>
        <v>31.042307692307688</v>
      </c>
      <c r="K765" s="8" t="s">
        <v>3207</v>
      </c>
      <c r="L765" s="677"/>
      <c r="M765" s="656" t="s">
        <v>1015</v>
      </c>
      <c r="N765" s="8" t="s">
        <v>3208</v>
      </c>
      <c r="O765" s="426">
        <v>6.1499999999999999E-2</v>
      </c>
      <c r="P765" s="423">
        <v>1900</v>
      </c>
      <c r="Q765" s="439">
        <v>16100</v>
      </c>
      <c r="R765" s="657" t="s">
        <v>3932</v>
      </c>
      <c r="S765" s="656" t="s">
        <v>1015</v>
      </c>
      <c r="T765" s="448">
        <v>40</v>
      </c>
      <c r="U765" s="549" t="s">
        <v>4359</v>
      </c>
      <c r="V765" s="529" t="s">
        <v>4360</v>
      </c>
      <c r="W765" s="615" t="s">
        <v>6374</v>
      </c>
      <c r="X765" s="169"/>
      <c r="Y765" s="71" t="s">
        <v>1012</v>
      </c>
      <c r="Z765" s="656" t="s">
        <v>6594</v>
      </c>
      <c r="AA765" s="658">
        <f t="shared" si="132"/>
        <v>0</v>
      </c>
      <c r="AB765" s="145">
        <f t="shared" si="133"/>
        <v>0</v>
      </c>
      <c r="AC765" s="257">
        <f t="shared" si="134"/>
        <v>0</v>
      </c>
      <c r="AD765" s="142">
        <f t="shared" si="135"/>
        <v>0</v>
      </c>
      <c r="AE765" s="143">
        <f t="shared" si="136"/>
        <v>0</v>
      </c>
      <c r="AF765" s="144" t="str">
        <f t="shared" si="137"/>
        <v/>
      </c>
      <c r="AG765" s="144">
        <f t="shared" si="138"/>
        <v>0</v>
      </c>
      <c r="AH765" s="144" t="str">
        <f t="shared" si="139"/>
        <v/>
      </c>
      <c r="AI765" s="569">
        <f t="shared" si="140"/>
        <v>0</v>
      </c>
      <c r="AK765" s="679"/>
      <c r="AL765" s="84"/>
      <c r="AM765" s="659"/>
      <c r="AN765" s="681"/>
      <c r="AO765" s="84"/>
    </row>
    <row r="766" spans="1:41" ht="15.75">
      <c r="A766" s="5" t="s">
        <v>6153</v>
      </c>
      <c r="B766" s="13"/>
      <c r="C766" s="348"/>
      <c r="D766" s="341"/>
      <c r="E766" s="379"/>
      <c r="F766" s="401"/>
      <c r="G766" s="8"/>
      <c r="H766" s="413"/>
      <c r="I766" s="410"/>
      <c r="J766" s="565"/>
      <c r="K766" s="346"/>
      <c r="L766" s="655"/>
      <c r="M766" s="656"/>
      <c r="N766" s="8"/>
      <c r="O766" s="346"/>
      <c r="P766" s="423"/>
      <c r="Q766" s="439"/>
      <c r="R766" s="656" t="s">
        <v>1015</v>
      </c>
      <c r="S766" s="656" t="s">
        <v>1015</v>
      </c>
      <c r="T766" s="425"/>
      <c r="U766" s="506"/>
      <c r="V766" s="521"/>
      <c r="W766" s="425"/>
      <c r="X766" s="137"/>
      <c r="Y766" s="71" t="s">
        <v>1015</v>
      </c>
      <c r="Z766" s="656" t="s">
        <v>6592</v>
      </c>
      <c r="AA766" s="668"/>
      <c r="AB766" s="195"/>
      <c r="AC766" s="142"/>
      <c r="AD766" s="142"/>
      <c r="AE766" s="143"/>
      <c r="AF766" s="144"/>
      <c r="AG766" s="144"/>
      <c r="AH766" s="144"/>
      <c r="AI766" s="569"/>
      <c r="AK766" s="679"/>
      <c r="AL766" s="84"/>
      <c r="AM766" s="659"/>
      <c r="AN766" s="681"/>
      <c r="AO766" s="84"/>
    </row>
    <row r="767" spans="1:41">
      <c r="A767" s="573"/>
      <c r="B767" s="13">
        <v>99</v>
      </c>
      <c r="C767" s="343" t="s">
        <v>2409</v>
      </c>
      <c r="D767" s="374" t="s">
        <v>495</v>
      </c>
      <c r="E767" s="379" t="s">
        <v>100</v>
      </c>
      <c r="F767" s="405">
        <v>2</v>
      </c>
      <c r="G767" s="8"/>
      <c r="H767" s="413">
        <v>1305</v>
      </c>
      <c r="I767" s="146">
        <f t="shared" si="130"/>
        <v>913.49999999999989</v>
      </c>
      <c r="J767" s="255">
        <f t="shared" si="131"/>
        <v>35.13461538461538</v>
      </c>
      <c r="K767" s="8" t="s">
        <v>3207</v>
      </c>
      <c r="L767" s="677"/>
      <c r="M767" s="656" t="s">
        <v>6556</v>
      </c>
      <c r="N767" s="8" t="s">
        <v>3208</v>
      </c>
      <c r="O767" s="426">
        <v>4.3365000000000001E-2</v>
      </c>
      <c r="P767" s="423">
        <v>1996</v>
      </c>
      <c r="Q767" s="439">
        <v>17300</v>
      </c>
      <c r="R767" s="656" t="s">
        <v>4361</v>
      </c>
      <c r="S767" s="656" t="s">
        <v>1015</v>
      </c>
      <c r="T767" s="448">
        <v>80</v>
      </c>
      <c r="U767" s="548" t="s">
        <v>4362</v>
      </c>
      <c r="V767" s="523" t="s">
        <v>4363</v>
      </c>
      <c r="W767" s="615" t="s">
        <v>6455</v>
      </c>
      <c r="X767" s="169"/>
      <c r="Y767" s="71" t="s">
        <v>1011</v>
      </c>
      <c r="Z767" s="656" t="s">
        <v>6578</v>
      </c>
      <c r="AA767" s="658">
        <f t="shared" si="132"/>
        <v>0</v>
      </c>
      <c r="AB767" s="145">
        <f t="shared" si="133"/>
        <v>0</v>
      </c>
      <c r="AC767" s="257">
        <f t="shared" si="134"/>
        <v>0</v>
      </c>
      <c r="AD767" s="142">
        <f t="shared" si="135"/>
        <v>0</v>
      </c>
      <c r="AE767" s="143">
        <f t="shared" si="136"/>
        <v>0</v>
      </c>
      <c r="AF767" s="144" t="str">
        <f t="shared" si="137"/>
        <v/>
      </c>
      <c r="AG767" s="144">
        <f t="shared" si="138"/>
        <v>0</v>
      </c>
      <c r="AH767" s="144" t="str">
        <f t="shared" si="139"/>
        <v/>
      </c>
      <c r="AI767" s="569">
        <f t="shared" si="140"/>
        <v>0</v>
      </c>
      <c r="AK767" s="679"/>
      <c r="AL767" s="84"/>
      <c r="AM767" s="659"/>
      <c r="AN767" s="681"/>
      <c r="AO767" s="84"/>
    </row>
    <row r="768" spans="1:41" hidden="1">
      <c r="A768" s="573"/>
      <c r="B768" s="13">
        <v>99</v>
      </c>
      <c r="C768" s="345" t="s">
        <v>2410</v>
      </c>
      <c r="D768" s="345" t="s">
        <v>2411</v>
      </c>
      <c r="E768" s="379" t="s">
        <v>100</v>
      </c>
      <c r="F768" s="405">
        <v>2</v>
      </c>
      <c r="G768" s="136"/>
      <c r="H768" s="413">
        <v>1305</v>
      </c>
      <c r="I768" s="146">
        <f t="shared" si="130"/>
        <v>913.49999999999989</v>
      </c>
      <c r="J768" s="255">
        <f t="shared" si="131"/>
        <v>35.13461538461538</v>
      </c>
      <c r="K768" s="8" t="s">
        <v>3207</v>
      </c>
      <c r="L768" s="677"/>
      <c r="M768" s="656" t="s">
        <v>6556</v>
      </c>
      <c r="N768" s="8" t="s">
        <v>3208</v>
      </c>
      <c r="O768" s="426">
        <v>4.3365000000000001E-2</v>
      </c>
      <c r="P768" s="423">
        <v>1996</v>
      </c>
      <c r="Q768" s="439">
        <v>16300</v>
      </c>
      <c r="R768" s="657" t="s">
        <v>3932</v>
      </c>
      <c r="S768" s="656" t="s">
        <v>1015</v>
      </c>
      <c r="T768" s="448">
        <v>60</v>
      </c>
      <c r="U768" s="549" t="s">
        <v>4364</v>
      </c>
      <c r="V768" s="529" t="s">
        <v>4365</v>
      </c>
      <c r="W768" s="615" t="s">
        <v>6455</v>
      </c>
      <c r="X768" s="169"/>
      <c r="Y768" s="71" t="s">
        <v>1012</v>
      </c>
      <c r="Z768" s="656" t="s">
        <v>6600</v>
      </c>
      <c r="AA768" s="658">
        <f t="shared" si="132"/>
        <v>0</v>
      </c>
      <c r="AB768" s="145">
        <f t="shared" si="133"/>
        <v>0</v>
      </c>
      <c r="AC768" s="257">
        <f t="shared" si="134"/>
        <v>0</v>
      </c>
      <c r="AD768" s="142">
        <f t="shared" si="135"/>
        <v>0</v>
      </c>
      <c r="AE768" s="143">
        <f t="shared" si="136"/>
        <v>0</v>
      </c>
      <c r="AF768" s="144" t="str">
        <f t="shared" si="137"/>
        <v/>
      </c>
      <c r="AG768" s="144">
        <f t="shared" si="138"/>
        <v>0</v>
      </c>
      <c r="AH768" s="144" t="str">
        <f t="shared" si="139"/>
        <v/>
      </c>
      <c r="AI768" s="569">
        <f t="shared" si="140"/>
        <v>0</v>
      </c>
      <c r="AK768" s="679"/>
      <c r="AL768" s="84"/>
      <c r="AM768" s="659"/>
      <c r="AN768" s="680"/>
      <c r="AO768" s="84"/>
    </row>
    <row r="769" spans="1:41">
      <c r="A769" s="573"/>
      <c r="B769" s="13">
        <v>99</v>
      </c>
      <c r="C769" s="341" t="s">
        <v>2412</v>
      </c>
      <c r="D769" s="341" t="s">
        <v>496</v>
      </c>
      <c r="E769" s="379" t="s">
        <v>100</v>
      </c>
      <c r="F769" s="405">
        <v>2</v>
      </c>
      <c r="G769" s="8"/>
      <c r="H769" s="413">
        <v>1305</v>
      </c>
      <c r="I769" s="146">
        <f t="shared" si="130"/>
        <v>913.49999999999989</v>
      </c>
      <c r="J769" s="255">
        <f t="shared" si="131"/>
        <v>35.13461538461538</v>
      </c>
      <c r="K769" s="8" t="s">
        <v>3207</v>
      </c>
      <c r="L769" s="677"/>
      <c r="M769" s="656" t="s">
        <v>6556</v>
      </c>
      <c r="N769" s="8" t="s">
        <v>3208</v>
      </c>
      <c r="O769" s="426">
        <v>4.3365000000000001E-2</v>
      </c>
      <c r="P769" s="423">
        <v>1996</v>
      </c>
      <c r="Q769" s="439">
        <v>17300</v>
      </c>
      <c r="R769" s="656" t="s">
        <v>4366</v>
      </c>
      <c r="S769" s="656" t="s">
        <v>1015</v>
      </c>
      <c r="T769" s="448">
        <v>80</v>
      </c>
      <c r="U769" s="549" t="s">
        <v>5488</v>
      </c>
      <c r="V769" s="523" t="s">
        <v>4367</v>
      </c>
      <c r="W769" s="615" t="s">
        <v>6455</v>
      </c>
      <c r="X769" s="169"/>
      <c r="Y769" s="71" t="s">
        <v>1011</v>
      </c>
      <c r="Z769" s="656" t="s">
        <v>6578</v>
      </c>
      <c r="AA769" s="658">
        <f t="shared" si="132"/>
        <v>0</v>
      </c>
      <c r="AB769" s="145">
        <f t="shared" si="133"/>
        <v>0</v>
      </c>
      <c r="AC769" s="257">
        <f t="shared" si="134"/>
        <v>0</v>
      </c>
      <c r="AD769" s="142">
        <f t="shared" si="135"/>
        <v>0</v>
      </c>
      <c r="AE769" s="143">
        <f t="shared" si="136"/>
        <v>0</v>
      </c>
      <c r="AF769" s="144" t="str">
        <f t="shared" si="137"/>
        <v/>
      </c>
      <c r="AG769" s="144">
        <f t="shared" si="138"/>
        <v>0</v>
      </c>
      <c r="AH769" s="144" t="str">
        <f t="shared" si="139"/>
        <v/>
      </c>
      <c r="AI769" s="569">
        <f t="shared" si="140"/>
        <v>0</v>
      </c>
      <c r="AK769" s="679"/>
      <c r="AL769" s="84"/>
      <c r="AM769" s="680"/>
      <c r="AN769" s="680"/>
      <c r="AO769" s="84"/>
    </row>
    <row r="770" spans="1:41">
      <c r="A770" s="573"/>
      <c r="B770" s="13">
        <v>99</v>
      </c>
      <c r="C770" s="341" t="s">
        <v>2413</v>
      </c>
      <c r="D770" s="341" t="s">
        <v>497</v>
      </c>
      <c r="E770" s="379" t="s">
        <v>100</v>
      </c>
      <c r="F770" s="405">
        <v>2</v>
      </c>
      <c r="G770" s="232"/>
      <c r="H770" s="413">
        <v>1305</v>
      </c>
      <c r="I770" s="146">
        <f t="shared" si="130"/>
        <v>913.49999999999989</v>
      </c>
      <c r="J770" s="255">
        <f t="shared" si="131"/>
        <v>35.13461538461538</v>
      </c>
      <c r="K770" s="8" t="s">
        <v>3207</v>
      </c>
      <c r="L770" s="677"/>
      <c r="M770" s="656" t="s">
        <v>6556</v>
      </c>
      <c r="N770" s="8" t="s">
        <v>3208</v>
      </c>
      <c r="O770" s="426">
        <v>4.3365000000000001E-2</v>
      </c>
      <c r="P770" s="423">
        <v>1996</v>
      </c>
      <c r="Q770" s="439">
        <v>18300</v>
      </c>
      <c r="R770" s="656" t="s">
        <v>4366</v>
      </c>
      <c r="S770" s="656" t="s">
        <v>1015</v>
      </c>
      <c r="T770" s="448">
        <v>80</v>
      </c>
      <c r="U770" s="549" t="s">
        <v>5489</v>
      </c>
      <c r="V770" s="523" t="s">
        <v>4368</v>
      </c>
      <c r="W770" s="610" t="s">
        <v>6520</v>
      </c>
      <c r="X770" s="169"/>
      <c r="Y770" s="71" t="s">
        <v>1011</v>
      </c>
      <c r="Z770" s="656" t="s">
        <v>6578</v>
      </c>
      <c r="AA770" s="658">
        <f t="shared" si="132"/>
        <v>0</v>
      </c>
      <c r="AB770" s="145">
        <f t="shared" si="133"/>
        <v>0</v>
      </c>
      <c r="AC770" s="257">
        <f t="shared" si="134"/>
        <v>0</v>
      </c>
      <c r="AD770" s="142">
        <f t="shared" si="135"/>
        <v>0</v>
      </c>
      <c r="AE770" s="143">
        <f t="shared" si="136"/>
        <v>0</v>
      </c>
      <c r="AF770" s="144" t="str">
        <f t="shared" si="137"/>
        <v/>
      </c>
      <c r="AG770" s="144">
        <f t="shared" si="138"/>
        <v>0</v>
      </c>
      <c r="AH770" s="144" t="str">
        <f t="shared" si="139"/>
        <v/>
      </c>
      <c r="AI770" s="569">
        <f t="shared" si="140"/>
        <v>0</v>
      </c>
      <c r="AK770" s="679"/>
      <c r="AL770" s="84"/>
      <c r="AM770" s="680"/>
      <c r="AN770" s="680"/>
      <c r="AO770" s="84"/>
    </row>
    <row r="771" spans="1:41" hidden="1">
      <c r="A771" s="573"/>
      <c r="B771" s="13">
        <v>99</v>
      </c>
      <c r="C771" s="341" t="s">
        <v>2414</v>
      </c>
      <c r="D771" s="341" t="s">
        <v>498</v>
      </c>
      <c r="E771" s="379" t="s">
        <v>100</v>
      </c>
      <c r="F771" s="405">
        <v>2</v>
      </c>
      <c r="G771" s="136"/>
      <c r="H771" s="413">
        <v>1305</v>
      </c>
      <c r="I771" s="146">
        <f t="shared" si="130"/>
        <v>913.49999999999989</v>
      </c>
      <c r="J771" s="255">
        <f t="shared" si="131"/>
        <v>35.13461538461538</v>
      </c>
      <c r="K771" s="8" t="s">
        <v>3207</v>
      </c>
      <c r="L771" s="677"/>
      <c r="M771" s="656" t="s">
        <v>6557</v>
      </c>
      <c r="N771" s="8" t="s">
        <v>3208</v>
      </c>
      <c r="O771" s="426">
        <v>4.3365000000000001E-2</v>
      </c>
      <c r="P771" s="423">
        <v>1996</v>
      </c>
      <c r="Q771" s="439">
        <v>18300</v>
      </c>
      <c r="R771" s="656" t="s">
        <v>4361</v>
      </c>
      <c r="S771" s="656" t="s">
        <v>1015</v>
      </c>
      <c r="T771" s="448">
        <v>80</v>
      </c>
      <c r="U771" s="549" t="s">
        <v>5490</v>
      </c>
      <c r="V771" s="514" t="s">
        <v>4369</v>
      </c>
      <c r="W771" s="615" t="s">
        <v>6455</v>
      </c>
      <c r="X771" s="169"/>
      <c r="Y771" s="71" t="s">
        <v>1011</v>
      </c>
      <c r="Z771" s="656" t="s">
        <v>6595</v>
      </c>
      <c r="AA771" s="658">
        <f t="shared" si="132"/>
        <v>0</v>
      </c>
      <c r="AB771" s="145">
        <f t="shared" si="133"/>
        <v>0</v>
      </c>
      <c r="AC771" s="257">
        <f t="shared" si="134"/>
        <v>0</v>
      </c>
      <c r="AD771" s="142">
        <f t="shared" si="135"/>
        <v>0</v>
      </c>
      <c r="AE771" s="143">
        <f t="shared" si="136"/>
        <v>0</v>
      </c>
      <c r="AF771" s="144" t="str">
        <f t="shared" si="137"/>
        <v/>
      </c>
      <c r="AG771" s="144">
        <f t="shared" si="138"/>
        <v>0</v>
      </c>
      <c r="AH771" s="144" t="str">
        <f t="shared" si="139"/>
        <v/>
      </c>
      <c r="AI771" s="569">
        <f t="shared" si="140"/>
        <v>0</v>
      </c>
      <c r="AK771" s="665"/>
      <c r="AL771" s="191"/>
      <c r="AM771" s="686"/>
      <c r="AN771" s="687"/>
      <c r="AO771" s="84"/>
    </row>
    <row r="772" spans="1:41" ht="15.75" hidden="1">
      <c r="A772" s="5" t="s">
        <v>6154</v>
      </c>
      <c r="B772" s="13"/>
      <c r="C772" s="348"/>
      <c r="D772" s="382"/>
      <c r="E772" s="380"/>
      <c r="F772" s="401"/>
      <c r="G772" s="235"/>
      <c r="H772" s="413"/>
      <c r="I772" s="410"/>
      <c r="J772" s="565"/>
      <c r="K772" s="346"/>
      <c r="L772" s="655"/>
      <c r="M772" s="656"/>
      <c r="N772" s="8"/>
      <c r="O772" s="346"/>
      <c r="P772" s="423"/>
      <c r="Q772" s="439"/>
      <c r="R772" s="656" t="s">
        <v>1015</v>
      </c>
      <c r="S772" s="656" t="s">
        <v>1015</v>
      </c>
      <c r="T772" s="425"/>
      <c r="U772" s="506"/>
      <c r="V772" s="530"/>
      <c r="W772" s="425"/>
      <c r="X772" s="137"/>
      <c r="Y772" s="71" t="s">
        <v>1015</v>
      </c>
      <c r="Z772" s="656"/>
      <c r="AA772" s="668"/>
      <c r="AB772" s="195"/>
      <c r="AC772" s="142"/>
      <c r="AD772" s="142"/>
      <c r="AE772" s="143"/>
      <c r="AF772" s="144"/>
      <c r="AG772" s="144"/>
      <c r="AH772" s="144"/>
      <c r="AI772" s="569"/>
      <c r="AK772" s="671"/>
      <c r="AL772" s="84"/>
      <c r="AM772" s="659"/>
      <c r="AN772" s="681"/>
      <c r="AO772" s="84"/>
    </row>
    <row r="773" spans="1:41" hidden="1">
      <c r="A773" s="573"/>
      <c r="B773" s="13">
        <v>100</v>
      </c>
      <c r="C773" s="341" t="s">
        <v>2415</v>
      </c>
      <c r="D773" s="341" t="s">
        <v>2416</v>
      </c>
      <c r="E773" s="379" t="s">
        <v>100</v>
      </c>
      <c r="F773" s="405">
        <v>2</v>
      </c>
      <c r="G773" s="8"/>
      <c r="H773" s="413">
        <v>1545</v>
      </c>
      <c r="I773" s="146">
        <f t="shared" si="130"/>
        <v>1081.5</v>
      </c>
      <c r="J773" s="255">
        <f t="shared" si="131"/>
        <v>41.596153846153847</v>
      </c>
      <c r="K773" s="8" t="s">
        <v>3207</v>
      </c>
      <c r="L773" s="677"/>
      <c r="M773" s="656" t="s">
        <v>1015</v>
      </c>
      <c r="N773" s="8" t="s">
        <v>3208</v>
      </c>
      <c r="O773" s="426">
        <v>7.3830750000000001E-2</v>
      </c>
      <c r="P773" s="423">
        <v>1996</v>
      </c>
      <c r="Q773" s="439">
        <v>20100</v>
      </c>
      <c r="R773" s="656" t="s">
        <v>4366</v>
      </c>
      <c r="S773" s="656" t="s">
        <v>1015</v>
      </c>
      <c r="T773" s="448">
        <v>70</v>
      </c>
      <c r="U773" s="549" t="s">
        <v>5491</v>
      </c>
      <c r="V773" s="523" t="s">
        <v>4370</v>
      </c>
      <c r="W773" s="615" t="s">
        <v>6455</v>
      </c>
      <c r="X773" s="169"/>
      <c r="Y773" s="71" t="s">
        <v>254</v>
      </c>
      <c r="Z773" s="656" t="s">
        <v>6594</v>
      </c>
      <c r="AA773" s="658">
        <f t="shared" si="132"/>
        <v>0</v>
      </c>
      <c r="AB773" s="145">
        <f t="shared" si="133"/>
        <v>0</v>
      </c>
      <c r="AC773" s="257">
        <f t="shared" si="134"/>
        <v>0</v>
      </c>
      <c r="AD773" s="142">
        <f t="shared" si="135"/>
        <v>0</v>
      </c>
      <c r="AE773" s="143">
        <f t="shared" si="136"/>
        <v>0</v>
      </c>
      <c r="AF773" s="144" t="str">
        <f t="shared" si="137"/>
        <v/>
      </c>
      <c r="AG773" s="144">
        <f t="shared" si="138"/>
        <v>0</v>
      </c>
      <c r="AH773" s="144" t="str">
        <f t="shared" si="139"/>
        <v/>
      </c>
      <c r="AI773" s="569">
        <f t="shared" si="140"/>
        <v>0</v>
      </c>
      <c r="AK773" s="671"/>
      <c r="AL773" s="84"/>
      <c r="AM773" s="659"/>
      <c r="AN773" s="681"/>
      <c r="AO773" s="84"/>
    </row>
    <row r="774" spans="1:41" hidden="1">
      <c r="A774" s="573"/>
      <c r="B774" s="13">
        <v>100</v>
      </c>
      <c r="C774" s="341" t="s">
        <v>2417</v>
      </c>
      <c r="D774" s="341" t="s">
        <v>500</v>
      </c>
      <c r="E774" s="379" t="s">
        <v>100</v>
      </c>
      <c r="F774" s="405">
        <v>2</v>
      </c>
      <c r="G774" s="136"/>
      <c r="H774" s="413">
        <v>1545</v>
      </c>
      <c r="I774" s="146">
        <f t="shared" si="130"/>
        <v>1081.5</v>
      </c>
      <c r="J774" s="255">
        <f t="shared" si="131"/>
        <v>41.596153846153847</v>
      </c>
      <c r="K774" s="8" t="s">
        <v>3207</v>
      </c>
      <c r="L774" s="677"/>
      <c r="M774" s="656" t="s">
        <v>6557</v>
      </c>
      <c r="N774" s="8" t="s">
        <v>3208</v>
      </c>
      <c r="O774" s="426">
        <v>7.3830750000000001E-2</v>
      </c>
      <c r="P774" s="423">
        <v>1996</v>
      </c>
      <c r="Q774" s="439">
        <v>17900</v>
      </c>
      <c r="R774" s="656" t="s">
        <v>4371</v>
      </c>
      <c r="S774" s="656" t="s">
        <v>1015</v>
      </c>
      <c r="T774" s="448">
        <v>70</v>
      </c>
      <c r="U774" s="549" t="s">
        <v>5492</v>
      </c>
      <c r="V774" s="523" t="s">
        <v>4372</v>
      </c>
      <c r="W774" s="615" t="s">
        <v>6455</v>
      </c>
      <c r="X774" s="169"/>
      <c r="Y774" s="71" t="s">
        <v>1011</v>
      </c>
      <c r="Z774" s="656" t="s">
        <v>6595</v>
      </c>
      <c r="AA774" s="658">
        <f t="shared" si="132"/>
        <v>0</v>
      </c>
      <c r="AB774" s="145">
        <f t="shared" si="133"/>
        <v>0</v>
      </c>
      <c r="AC774" s="257">
        <f t="shared" si="134"/>
        <v>0</v>
      </c>
      <c r="AD774" s="142">
        <f t="shared" si="135"/>
        <v>0</v>
      </c>
      <c r="AE774" s="143">
        <f t="shared" si="136"/>
        <v>0</v>
      </c>
      <c r="AF774" s="144" t="str">
        <f t="shared" si="137"/>
        <v/>
      </c>
      <c r="AG774" s="144">
        <f t="shared" si="138"/>
        <v>0</v>
      </c>
      <c r="AH774" s="144" t="str">
        <f t="shared" si="139"/>
        <v/>
      </c>
      <c r="AI774" s="569">
        <f t="shared" si="140"/>
        <v>0</v>
      </c>
      <c r="AK774" s="671"/>
      <c r="AL774" s="84"/>
      <c r="AM774" s="681"/>
      <c r="AN774" s="681"/>
      <c r="AO774" s="84"/>
    </row>
    <row r="775" spans="1:41" hidden="1">
      <c r="A775" s="573"/>
      <c r="B775" s="13">
        <v>100</v>
      </c>
      <c r="C775" s="341" t="s">
        <v>2418</v>
      </c>
      <c r="D775" s="341" t="s">
        <v>2419</v>
      </c>
      <c r="E775" s="379" t="s">
        <v>100</v>
      </c>
      <c r="F775" s="405">
        <v>2</v>
      </c>
      <c r="G775" s="232"/>
      <c r="H775" s="413">
        <v>1545</v>
      </c>
      <c r="I775" s="146">
        <f t="shared" si="130"/>
        <v>1081.5</v>
      </c>
      <c r="J775" s="255">
        <f t="shared" si="131"/>
        <v>41.596153846153847</v>
      </c>
      <c r="K775" s="8" t="s">
        <v>3207</v>
      </c>
      <c r="L775" s="677"/>
      <c r="M775" s="656" t="s">
        <v>6557</v>
      </c>
      <c r="N775" s="8" t="s">
        <v>3208</v>
      </c>
      <c r="O775" s="426">
        <v>7.3830750000000001E-2</v>
      </c>
      <c r="P775" s="423">
        <v>1996</v>
      </c>
      <c r="Q775" s="439">
        <v>17700</v>
      </c>
      <c r="R775" s="656" t="s">
        <v>4371</v>
      </c>
      <c r="S775" s="656" t="s">
        <v>1015</v>
      </c>
      <c r="T775" s="448">
        <v>70</v>
      </c>
      <c r="U775" s="549" t="s">
        <v>5493</v>
      </c>
      <c r="V775" s="523" t="s">
        <v>4373</v>
      </c>
      <c r="W775" s="610" t="s">
        <v>6520</v>
      </c>
      <c r="X775" s="169"/>
      <c r="Y775" s="71" t="s">
        <v>1011</v>
      </c>
      <c r="Z775" s="656" t="s">
        <v>6595</v>
      </c>
      <c r="AA775" s="658">
        <f t="shared" si="132"/>
        <v>0</v>
      </c>
      <c r="AB775" s="145">
        <f t="shared" si="133"/>
        <v>0</v>
      </c>
      <c r="AC775" s="257">
        <f t="shared" si="134"/>
        <v>0</v>
      </c>
      <c r="AD775" s="142">
        <f t="shared" si="135"/>
        <v>0</v>
      </c>
      <c r="AE775" s="143">
        <f t="shared" si="136"/>
        <v>0</v>
      </c>
      <c r="AF775" s="144" t="str">
        <f t="shared" si="137"/>
        <v/>
      </c>
      <c r="AG775" s="144">
        <f t="shared" si="138"/>
        <v>0</v>
      </c>
      <c r="AH775" s="144" t="str">
        <f t="shared" si="139"/>
        <v/>
      </c>
      <c r="AI775" s="569">
        <f t="shared" si="140"/>
        <v>0</v>
      </c>
      <c r="AK775" s="671"/>
      <c r="AL775" s="84"/>
      <c r="AM775" s="659"/>
      <c r="AN775" s="681"/>
      <c r="AO775" s="84"/>
    </row>
    <row r="776" spans="1:41" ht="15.75" hidden="1">
      <c r="A776" s="5" t="s">
        <v>6155</v>
      </c>
      <c r="B776" s="13"/>
      <c r="C776" s="362"/>
      <c r="D776" s="345"/>
      <c r="E776" s="394"/>
      <c r="F776" s="399"/>
      <c r="G776" s="136"/>
      <c r="H776" s="413"/>
      <c r="I776" s="410"/>
      <c r="J776" s="565"/>
      <c r="K776" s="346"/>
      <c r="L776" s="655"/>
      <c r="M776" s="656"/>
      <c r="N776" s="419"/>
      <c r="O776" s="419"/>
      <c r="P776" s="434"/>
      <c r="Q776" s="439"/>
      <c r="R776" s="656" t="s">
        <v>1015</v>
      </c>
      <c r="S776" s="656" t="s">
        <v>1015</v>
      </c>
      <c r="T776" s="470"/>
      <c r="U776" s="478"/>
      <c r="V776" s="504"/>
      <c r="W776" s="425"/>
      <c r="X776" s="137"/>
      <c r="Y776" s="71" t="s">
        <v>1015</v>
      </c>
      <c r="Z776" s="656"/>
      <c r="AA776" s="668"/>
      <c r="AB776" s="195"/>
      <c r="AC776" s="142"/>
      <c r="AD776" s="142"/>
      <c r="AE776" s="143"/>
      <c r="AF776" s="144"/>
      <c r="AG776" s="144"/>
      <c r="AH776" s="144"/>
      <c r="AI776" s="569"/>
      <c r="AK776" s="671"/>
      <c r="AL776" s="84"/>
      <c r="AM776" s="659"/>
      <c r="AN776" s="681"/>
      <c r="AO776" s="84"/>
    </row>
    <row r="777" spans="1:41" hidden="1">
      <c r="A777" s="573"/>
      <c r="B777" s="13">
        <v>102</v>
      </c>
      <c r="C777" s="343" t="s">
        <v>2420</v>
      </c>
      <c r="D777" s="378" t="s">
        <v>502</v>
      </c>
      <c r="E777" s="379" t="s">
        <v>100</v>
      </c>
      <c r="F777" s="405">
        <v>2</v>
      </c>
      <c r="G777" s="259"/>
      <c r="H777" s="413">
        <v>1355</v>
      </c>
      <c r="I777" s="146">
        <f t="shared" si="130"/>
        <v>948.49999999999989</v>
      </c>
      <c r="J777" s="255">
        <f t="shared" si="131"/>
        <v>36.480769230769226</v>
      </c>
      <c r="K777" s="8" t="s">
        <v>3207</v>
      </c>
      <c r="L777" s="677"/>
      <c r="M777" s="656" t="s">
        <v>6557</v>
      </c>
      <c r="N777" s="8" t="s">
        <v>3208</v>
      </c>
      <c r="O777" s="426">
        <v>5.1835874999999997E-2</v>
      </c>
      <c r="P777" s="423">
        <v>1996</v>
      </c>
      <c r="Q777" s="439">
        <v>19700</v>
      </c>
      <c r="R777" s="656" t="s">
        <v>4374</v>
      </c>
      <c r="S777" s="656" t="s">
        <v>1015</v>
      </c>
      <c r="T777" s="448">
        <v>60</v>
      </c>
      <c r="U777" s="548" t="s">
        <v>4375</v>
      </c>
      <c r="V777" s="522" t="s">
        <v>662</v>
      </c>
      <c r="W777" s="615" t="s">
        <v>6294</v>
      </c>
      <c r="X777" s="169"/>
      <c r="Y777" s="71" t="s">
        <v>1011</v>
      </c>
      <c r="Z777" s="656" t="s">
        <v>6595</v>
      </c>
      <c r="AA777" s="658">
        <f t="shared" si="132"/>
        <v>0</v>
      </c>
      <c r="AB777" s="145">
        <f t="shared" si="133"/>
        <v>0</v>
      </c>
      <c r="AC777" s="257">
        <f t="shared" si="134"/>
        <v>0</v>
      </c>
      <c r="AD777" s="142">
        <f t="shared" si="135"/>
        <v>0</v>
      </c>
      <c r="AE777" s="143">
        <f t="shared" si="136"/>
        <v>0</v>
      </c>
      <c r="AF777" s="144" t="str">
        <f t="shared" si="137"/>
        <v/>
      </c>
      <c r="AG777" s="144">
        <f t="shared" si="138"/>
        <v>0</v>
      </c>
      <c r="AH777" s="144" t="str">
        <f t="shared" si="139"/>
        <v/>
      </c>
      <c r="AI777" s="569">
        <f t="shared" si="140"/>
        <v>0</v>
      </c>
      <c r="AK777" s="671"/>
      <c r="AL777" s="84"/>
      <c r="AM777" s="659"/>
      <c r="AN777" s="681"/>
      <c r="AO777" s="84"/>
    </row>
    <row r="778" spans="1:41" hidden="1">
      <c r="A778" s="573"/>
      <c r="B778" s="13">
        <v>102</v>
      </c>
      <c r="C778" s="341" t="s">
        <v>2421</v>
      </c>
      <c r="D778" s="341" t="s">
        <v>2422</v>
      </c>
      <c r="E778" s="379" t="s">
        <v>100</v>
      </c>
      <c r="F778" s="405">
        <v>2</v>
      </c>
      <c r="G778" s="8"/>
      <c r="H778" s="413">
        <v>1355</v>
      </c>
      <c r="I778" s="146">
        <f t="shared" si="130"/>
        <v>948.49999999999989</v>
      </c>
      <c r="J778" s="255">
        <f t="shared" si="131"/>
        <v>36.480769230769226</v>
      </c>
      <c r="K778" s="8" t="s">
        <v>3207</v>
      </c>
      <c r="L778" s="677"/>
      <c r="M778" s="656" t="s">
        <v>1015</v>
      </c>
      <c r="N778" s="8" t="s">
        <v>3208</v>
      </c>
      <c r="O778" s="426">
        <v>5.1835874999999997E-2</v>
      </c>
      <c r="P778" s="423">
        <v>1996</v>
      </c>
      <c r="Q778" s="439">
        <v>19500</v>
      </c>
      <c r="R778" s="657" t="s">
        <v>3932</v>
      </c>
      <c r="S778" s="656" t="s">
        <v>1015</v>
      </c>
      <c r="T778" s="448">
        <v>55</v>
      </c>
      <c r="U778" s="549" t="s">
        <v>4376</v>
      </c>
      <c r="V778" s="529" t="s">
        <v>4377</v>
      </c>
      <c r="W778" s="615" t="s">
        <v>6294</v>
      </c>
      <c r="X778" s="169"/>
      <c r="Y778" s="71" t="s">
        <v>1012</v>
      </c>
      <c r="Z778" s="656" t="s">
        <v>6600</v>
      </c>
      <c r="AA778" s="658">
        <f t="shared" si="132"/>
        <v>0</v>
      </c>
      <c r="AB778" s="145">
        <f t="shared" si="133"/>
        <v>0</v>
      </c>
      <c r="AC778" s="257">
        <f t="shared" si="134"/>
        <v>0</v>
      </c>
      <c r="AD778" s="142">
        <f t="shared" si="135"/>
        <v>0</v>
      </c>
      <c r="AE778" s="143">
        <f t="shared" si="136"/>
        <v>0</v>
      </c>
      <c r="AF778" s="144" t="str">
        <f t="shared" si="137"/>
        <v/>
      </c>
      <c r="AG778" s="144">
        <f t="shared" si="138"/>
        <v>0</v>
      </c>
      <c r="AH778" s="144" t="str">
        <f t="shared" si="139"/>
        <v/>
      </c>
      <c r="AI778" s="569">
        <f t="shared" si="140"/>
        <v>0</v>
      </c>
      <c r="AK778" s="671"/>
      <c r="AL778" s="84"/>
      <c r="AM778" s="680"/>
      <c r="AN778" s="680"/>
      <c r="AO778" s="84"/>
    </row>
    <row r="779" spans="1:41" ht="15.75" hidden="1">
      <c r="A779" s="5" t="s">
        <v>6156</v>
      </c>
      <c r="B779" s="13"/>
      <c r="C779" s="362"/>
      <c r="D779" s="345"/>
      <c r="E779" s="394"/>
      <c r="F779" s="399"/>
      <c r="G779" s="8"/>
      <c r="H779" s="413"/>
      <c r="I779" s="410"/>
      <c r="J779" s="565"/>
      <c r="K779" s="346"/>
      <c r="L779" s="655"/>
      <c r="M779" s="656"/>
      <c r="N779" s="419"/>
      <c r="O779" s="419"/>
      <c r="P779" s="434"/>
      <c r="Q779" s="439"/>
      <c r="R779" s="656" t="s">
        <v>1015</v>
      </c>
      <c r="S779" s="656" t="s">
        <v>1015</v>
      </c>
      <c r="T779" s="470"/>
      <c r="U779" s="478"/>
      <c r="V779" s="504"/>
      <c r="W779" s="425"/>
      <c r="X779" s="137"/>
      <c r="Y779" s="71" t="s">
        <v>1015</v>
      </c>
      <c r="Z779" s="656"/>
      <c r="AA779" s="668"/>
      <c r="AB779" s="195"/>
      <c r="AC779" s="142"/>
      <c r="AD779" s="142"/>
      <c r="AE779" s="143"/>
      <c r="AF779" s="144"/>
      <c r="AG779" s="144"/>
      <c r="AH779" s="144"/>
      <c r="AI779" s="569"/>
      <c r="AK779" s="671"/>
      <c r="AL779" s="84"/>
      <c r="AM779" s="680"/>
      <c r="AN779" s="680"/>
      <c r="AO779" s="84"/>
    </row>
    <row r="780" spans="1:41" hidden="1">
      <c r="A780" s="573"/>
      <c r="B780" s="13">
        <v>103</v>
      </c>
      <c r="C780" s="343" t="s">
        <v>2423</v>
      </c>
      <c r="D780" s="374" t="s">
        <v>504</v>
      </c>
      <c r="E780" s="379" t="s">
        <v>100</v>
      </c>
      <c r="F780" s="405">
        <v>2</v>
      </c>
      <c r="G780" s="232"/>
      <c r="H780" s="413">
        <v>1548</v>
      </c>
      <c r="I780" s="146">
        <f t="shared" si="130"/>
        <v>1083.5999999999999</v>
      </c>
      <c r="J780" s="255">
        <f t="shared" si="131"/>
        <v>41.676923076923075</v>
      </c>
      <c r="K780" s="8" t="s">
        <v>3207</v>
      </c>
      <c r="L780" s="677"/>
      <c r="M780" s="656" t="s">
        <v>6557</v>
      </c>
      <c r="N780" s="8" t="s">
        <v>3208</v>
      </c>
      <c r="O780" s="426">
        <v>6.5960124999999994E-2</v>
      </c>
      <c r="P780" s="423">
        <v>1996</v>
      </c>
      <c r="Q780" s="439">
        <v>19100</v>
      </c>
      <c r="R780" s="656" t="s">
        <v>4374</v>
      </c>
      <c r="S780" s="656" t="s">
        <v>1015</v>
      </c>
      <c r="T780" s="448">
        <v>50</v>
      </c>
      <c r="U780" s="548" t="s">
        <v>4378</v>
      </c>
      <c r="V780" s="514" t="s">
        <v>4379</v>
      </c>
      <c r="W780" s="615" t="s">
        <v>6455</v>
      </c>
      <c r="X780" s="169"/>
      <c r="Y780" s="71" t="s">
        <v>1011</v>
      </c>
      <c r="Z780" s="656" t="s">
        <v>6595</v>
      </c>
      <c r="AA780" s="658">
        <f t="shared" si="132"/>
        <v>0</v>
      </c>
      <c r="AB780" s="145">
        <f t="shared" si="133"/>
        <v>0</v>
      </c>
      <c r="AC780" s="257">
        <f t="shared" si="134"/>
        <v>0</v>
      </c>
      <c r="AD780" s="142">
        <f t="shared" si="135"/>
        <v>0</v>
      </c>
      <c r="AE780" s="143">
        <f t="shared" si="136"/>
        <v>0</v>
      </c>
      <c r="AF780" s="144" t="str">
        <f t="shared" si="137"/>
        <v/>
      </c>
      <c r="AG780" s="144">
        <f t="shared" si="138"/>
        <v>0</v>
      </c>
      <c r="AH780" s="144" t="str">
        <f t="shared" si="139"/>
        <v/>
      </c>
      <c r="AI780" s="569">
        <f t="shared" si="140"/>
        <v>0</v>
      </c>
      <c r="AK780" s="665"/>
      <c r="AL780" s="191"/>
      <c r="AM780" s="686"/>
      <c r="AN780" s="687"/>
      <c r="AO780" s="84"/>
    </row>
    <row r="781" spans="1:41" hidden="1">
      <c r="A781" s="573"/>
      <c r="B781" s="13">
        <v>103</v>
      </c>
      <c r="C781" s="343" t="s">
        <v>2424</v>
      </c>
      <c r="D781" s="378" t="s">
        <v>505</v>
      </c>
      <c r="E781" s="379" t="s">
        <v>100</v>
      </c>
      <c r="F781" s="405">
        <v>2</v>
      </c>
      <c r="G781" s="136"/>
      <c r="H781" s="413">
        <v>1548</v>
      </c>
      <c r="I781" s="146">
        <f t="shared" si="130"/>
        <v>1083.5999999999999</v>
      </c>
      <c r="J781" s="255">
        <f t="shared" si="131"/>
        <v>41.676923076923075</v>
      </c>
      <c r="K781" s="8" t="s">
        <v>3207</v>
      </c>
      <c r="L781" s="677"/>
      <c r="M781" s="656" t="s">
        <v>6557</v>
      </c>
      <c r="N781" s="8" t="s">
        <v>3208</v>
      </c>
      <c r="O781" s="426">
        <v>6.5960124999999994E-2</v>
      </c>
      <c r="P781" s="423">
        <v>1996</v>
      </c>
      <c r="Q781" s="439">
        <v>18600</v>
      </c>
      <c r="R781" s="656" t="s">
        <v>4374</v>
      </c>
      <c r="S781" s="656" t="s">
        <v>1015</v>
      </c>
      <c r="T781" s="448">
        <v>50</v>
      </c>
      <c r="U781" s="548" t="s">
        <v>4380</v>
      </c>
      <c r="V781" s="523" t="s">
        <v>4381</v>
      </c>
      <c r="W781" s="615" t="s">
        <v>6455</v>
      </c>
      <c r="X781" s="169"/>
      <c r="Y781" s="71" t="s">
        <v>1011</v>
      </c>
      <c r="Z781" s="656" t="s">
        <v>6595</v>
      </c>
      <c r="AA781" s="658">
        <f t="shared" si="132"/>
        <v>0</v>
      </c>
      <c r="AB781" s="145">
        <f t="shared" si="133"/>
        <v>0</v>
      </c>
      <c r="AC781" s="257">
        <f t="shared" si="134"/>
        <v>0</v>
      </c>
      <c r="AD781" s="142">
        <f t="shared" si="135"/>
        <v>0</v>
      </c>
      <c r="AE781" s="143">
        <f t="shared" si="136"/>
        <v>0</v>
      </c>
      <c r="AF781" s="144" t="str">
        <f t="shared" si="137"/>
        <v/>
      </c>
      <c r="AG781" s="144">
        <f t="shared" si="138"/>
        <v>0</v>
      </c>
      <c r="AH781" s="144" t="str">
        <f t="shared" si="139"/>
        <v/>
      </c>
      <c r="AI781" s="569">
        <f t="shared" si="140"/>
        <v>0</v>
      </c>
      <c r="AK781" s="679"/>
      <c r="AL781" s="666"/>
      <c r="AM781" s="659"/>
      <c r="AN781" s="680"/>
      <c r="AO781" s="84"/>
    </row>
    <row r="782" spans="1:41" hidden="1">
      <c r="A782" s="573"/>
      <c r="B782" s="13">
        <v>103</v>
      </c>
      <c r="C782" s="341" t="s">
        <v>2425</v>
      </c>
      <c r="D782" s="341" t="s">
        <v>2426</v>
      </c>
      <c r="E782" s="379" t="s">
        <v>100</v>
      </c>
      <c r="F782" s="405">
        <v>2</v>
      </c>
      <c r="G782" s="235"/>
      <c r="H782" s="413">
        <v>1548</v>
      </c>
      <c r="I782" s="146">
        <f t="shared" si="130"/>
        <v>1083.5999999999999</v>
      </c>
      <c r="J782" s="255">
        <f t="shared" si="131"/>
        <v>41.676923076923075</v>
      </c>
      <c r="K782" s="8" t="s">
        <v>3207</v>
      </c>
      <c r="L782" s="677"/>
      <c r="M782" s="656" t="s">
        <v>1015</v>
      </c>
      <c r="N782" s="8" t="s">
        <v>3208</v>
      </c>
      <c r="O782" s="426">
        <v>6.5960124999999994E-2</v>
      </c>
      <c r="P782" s="423">
        <v>1996</v>
      </c>
      <c r="Q782" s="439">
        <v>18200</v>
      </c>
      <c r="R782" s="657" t="s">
        <v>3932</v>
      </c>
      <c r="S782" s="656" t="s">
        <v>1015</v>
      </c>
      <c r="T782" s="448">
        <v>40</v>
      </c>
      <c r="U782" s="549" t="s">
        <v>4382</v>
      </c>
      <c r="V782" s="529" t="s">
        <v>4383</v>
      </c>
      <c r="W782" s="615" t="s">
        <v>6455</v>
      </c>
      <c r="X782" s="169"/>
      <c r="Y782" s="71" t="s">
        <v>1012</v>
      </c>
      <c r="Z782" s="656" t="s">
        <v>6600</v>
      </c>
      <c r="AA782" s="658">
        <f t="shared" si="132"/>
        <v>0</v>
      </c>
      <c r="AB782" s="145">
        <f t="shared" si="133"/>
        <v>0</v>
      </c>
      <c r="AC782" s="257">
        <f t="shared" si="134"/>
        <v>0</v>
      </c>
      <c r="AD782" s="142">
        <f t="shared" si="135"/>
        <v>0</v>
      </c>
      <c r="AE782" s="143">
        <f t="shared" si="136"/>
        <v>0</v>
      </c>
      <c r="AF782" s="144" t="str">
        <f t="shared" si="137"/>
        <v/>
      </c>
      <c r="AG782" s="144">
        <f t="shared" si="138"/>
        <v>0</v>
      </c>
      <c r="AH782" s="144" t="str">
        <f t="shared" si="139"/>
        <v/>
      </c>
      <c r="AI782" s="569">
        <f t="shared" si="140"/>
        <v>0</v>
      </c>
      <c r="AK782" s="679"/>
      <c r="AL782" s="666"/>
      <c r="AM782" s="659"/>
      <c r="AN782" s="680"/>
      <c r="AO782" s="84"/>
    </row>
    <row r="783" spans="1:41" ht="15.75">
      <c r="A783" s="5" t="s">
        <v>6157</v>
      </c>
      <c r="B783" s="13"/>
      <c r="C783" s="348"/>
      <c r="D783" s="341"/>
      <c r="E783" s="379"/>
      <c r="F783" s="401"/>
      <c r="G783" s="136"/>
      <c r="H783" s="413"/>
      <c r="I783" s="410"/>
      <c r="J783" s="565"/>
      <c r="K783" s="346"/>
      <c r="L783" s="655"/>
      <c r="M783" s="656"/>
      <c r="N783" s="346"/>
      <c r="O783" s="346"/>
      <c r="P783" s="423"/>
      <c r="Q783" s="439"/>
      <c r="R783" s="656" t="s">
        <v>1015</v>
      </c>
      <c r="S783" s="656" t="s">
        <v>1015</v>
      </c>
      <c r="T783" s="425"/>
      <c r="U783" s="506"/>
      <c r="V783" s="530"/>
      <c r="W783" s="425"/>
      <c r="X783" s="137"/>
      <c r="Y783" s="71" t="s">
        <v>1015</v>
      </c>
      <c r="Z783" s="656" t="s">
        <v>6592</v>
      </c>
      <c r="AA783" s="668"/>
      <c r="AB783" s="195"/>
      <c r="AC783" s="142"/>
      <c r="AD783" s="142"/>
      <c r="AE783" s="143"/>
      <c r="AF783" s="144"/>
      <c r="AG783" s="144"/>
      <c r="AH783" s="144"/>
      <c r="AI783" s="569"/>
      <c r="AK783" s="679"/>
      <c r="AL783" s="84"/>
      <c r="AM783" s="680"/>
      <c r="AN783" s="680"/>
      <c r="AO783" s="84"/>
    </row>
    <row r="784" spans="1:41" hidden="1">
      <c r="A784" s="573"/>
      <c r="B784" s="13">
        <v>104</v>
      </c>
      <c r="C784" s="345" t="s">
        <v>2427</v>
      </c>
      <c r="D784" s="375" t="s">
        <v>507</v>
      </c>
      <c r="E784" s="379" t="s">
        <v>97</v>
      </c>
      <c r="F784" s="402">
        <v>1</v>
      </c>
      <c r="G784" s="232"/>
      <c r="H784" s="413">
        <v>1083</v>
      </c>
      <c r="I784" s="146">
        <f t="shared" si="130"/>
        <v>758.09999999999991</v>
      </c>
      <c r="J784" s="255">
        <f t="shared" si="131"/>
        <v>29.157692307692304</v>
      </c>
      <c r="K784" s="8" t="s">
        <v>3145</v>
      </c>
      <c r="L784" s="655"/>
      <c r="M784" s="656" t="s">
        <v>6557</v>
      </c>
      <c r="N784" s="8" t="s">
        <v>10</v>
      </c>
      <c r="O784" s="426">
        <v>1.6453124999999999E-2</v>
      </c>
      <c r="P784" s="423">
        <v>950</v>
      </c>
      <c r="Q784" s="402">
        <v>7000</v>
      </c>
      <c r="R784" s="656" t="s">
        <v>4384</v>
      </c>
      <c r="S784" s="656" t="s">
        <v>1015</v>
      </c>
      <c r="T784" s="448">
        <v>70</v>
      </c>
      <c r="U784" s="548" t="s">
        <v>4385</v>
      </c>
      <c r="V784" s="519" t="s">
        <v>4386</v>
      </c>
      <c r="W784" s="615" t="s">
        <v>6438</v>
      </c>
      <c r="X784" s="169"/>
      <c r="Y784" s="71" t="s">
        <v>1011</v>
      </c>
      <c r="Z784" s="656" t="s">
        <v>6595</v>
      </c>
      <c r="AA784" s="658">
        <f t="shared" si="132"/>
        <v>0</v>
      </c>
      <c r="AB784" s="145">
        <f t="shared" si="133"/>
        <v>0</v>
      </c>
      <c r="AC784" s="257">
        <f t="shared" si="134"/>
        <v>0</v>
      </c>
      <c r="AD784" s="142">
        <f t="shared" si="135"/>
        <v>0</v>
      </c>
      <c r="AE784" s="143">
        <f t="shared" si="136"/>
        <v>0</v>
      </c>
      <c r="AF784" s="144" t="str">
        <f t="shared" si="137"/>
        <v/>
      </c>
      <c r="AG784" s="144" t="str">
        <f t="shared" si="138"/>
        <v/>
      </c>
      <c r="AH784" s="144">
        <f t="shared" si="139"/>
        <v>0</v>
      </c>
      <c r="AI784" s="569">
        <f t="shared" si="140"/>
        <v>0</v>
      </c>
      <c r="AK784" s="679"/>
      <c r="AL784" s="84"/>
      <c r="AM784" s="659"/>
      <c r="AN784" s="680"/>
      <c r="AO784" s="84"/>
    </row>
    <row r="785" spans="1:41" hidden="1">
      <c r="A785" s="573"/>
      <c r="B785" s="13">
        <v>104</v>
      </c>
      <c r="C785" s="345" t="s">
        <v>2428</v>
      </c>
      <c r="D785" s="375" t="s">
        <v>508</v>
      </c>
      <c r="E785" s="379" t="s">
        <v>97</v>
      </c>
      <c r="F785" s="402">
        <v>1</v>
      </c>
      <c r="G785" s="136"/>
      <c r="H785" s="413">
        <v>1083</v>
      </c>
      <c r="I785" s="146">
        <f t="shared" si="130"/>
        <v>758.09999999999991</v>
      </c>
      <c r="J785" s="255">
        <f t="shared" si="131"/>
        <v>29.157692307692304</v>
      </c>
      <c r="K785" s="8" t="s">
        <v>3145</v>
      </c>
      <c r="L785" s="655"/>
      <c r="M785" s="656" t="s">
        <v>6557</v>
      </c>
      <c r="N785" s="8" t="s">
        <v>10</v>
      </c>
      <c r="O785" s="426">
        <v>1.6453124999999999E-2</v>
      </c>
      <c r="P785" s="423">
        <v>950</v>
      </c>
      <c r="Q785" s="402">
        <v>7000</v>
      </c>
      <c r="R785" s="656" t="s">
        <v>4384</v>
      </c>
      <c r="S785" s="656" t="s">
        <v>1015</v>
      </c>
      <c r="T785" s="448">
        <v>70</v>
      </c>
      <c r="U785" s="548" t="s">
        <v>4387</v>
      </c>
      <c r="V785" s="523" t="s">
        <v>4388</v>
      </c>
      <c r="W785" s="615" t="s">
        <v>6438</v>
      </c>
      <c r="X785" s="169"/>
      <c r="Y785" s="71" t="s">
        <v>1011</v>
      </c>
      <c r="Z785" s="656" t="s">
        <v>6595</v>
      </c>
      <c r="AA785" s="658">
        <f t="shared" si="132"/>
        <v>0</v>
      </c>
      <c r="AB785" s="145">
        <f t="shared" si="133"/>
        <v>0</v>
      </c>
      <c r="AC785" s="257">
        <f t="shared" si="134"/>
        <v>0</v>
      </c>
      <c r="AD785" s="142">
        <f t="shared" si="135"/>
        <v>0</v>
      </c>
      <c r="AE785" s="143">
        <f t="shared" si="136"/>
        <v>0</v>
      </c>
      <c r="AF785" s="144" t="str">
        <f t="shared" si="137"/>
        <v/>
      </c>
      <c r="AG785" s="144" t="str">
        <f t="shared" si="138"/>
        <v/>
      </c>
      <c r="AH785" s="144">
        <f t="shared" si="139"/>
        <v>0</v>
      </c>
      <c r="AI785" s="569">
        <f t="shared" si="140"/>
        <v>0</v>
      </c>
      <c r="AK785" s="679"/>
      <c r="AL785" s="84"/>
      <c r="AM785" s="659"/>
      <c r="AN785" s="680"/>
      <c r="AO785" s="84"/>
    </row>
    <row r="786" spans="1:41">
      <c r="A786" s="573"/>
      <c r="B786" s="13">
        <v>104</v>
      </c>
      <c r="C786" s="345" t="s">
        <v>2429</v>
      </c>
      <c r="D786" s="345" t="s">
        <v>509</v>
      </c>
      <c r="E786" s="379" t="s">
        <v>97</v>
      </c>
      <c r="F786" s="402">
        <v>1</v>
      </c>
      <c r="G786" s="235"/>
      <c r="H786" s="413">
        <v>1083</v>
      </c>
      <c r="I786" s="146">
        <f t="shared" si="130"/>
        <v>758.09999999999991</v>
      </c>
      <c r="J786" s="255">
        <f t="shared" si="131"/>
        <v>29.157692307692304</v>
      </c>
      <c r="K786" s="8" t="s">
        <v>3145</v>
      </c>
      <c r="L786" s="655"/>
      <c r="M786" s="656" t="s">
        <v>6556</v>
      </c>
      <c r="N786" s="8" t="s">
        <v>10</v>
      </c>
      <c r="O786" s="426">
        <v>1.6453124999999999E-2</v>
      </c>
      <c r="P786" s="423">
        <v>950</v>
      </c>
      <c r="Q786" s="402">
        <v>7000</v>
      </c>
      <c r="R786" s="656" t="s">
        <v>4384</v>
      </c>
      <c r="S786" s="656" t="s">
        <v>1015</v>
      </c>
      <c r="T786" s="448">
        <v>70</v>
      </c>
      <c r="U786" s="548" t="s">
        <v>663</v>
      </c>
      <c r="V786" s="523" t="s">
        <v>4389</v>
      </c>
      <c r="W786" s="615" t="s">
        <v>6438</v>
      </c>
      <c r="X786" s="169"/>
      <c r="Y786" s="71" t="s">
        <v>6572</v>
      </c>
      <c r="Z786" s="656" t="s">
        <v>6578</v>
      </c>
      <c r="AA786" s="658">
        <f t="shared" si="132"/>
        <v>0</v>
      </c>
      <c r="AB786" s="145">
        <f t="shared" si="133"/>
        <v>0</v>
      </c>
      <c r="AC786" s="257">
        <f t="shared" si="134"/>
        <v>0</v>
      </c>
      <c r="AD786" s="142">
        <f t="shared" si="135"/>
        <v>0</v>
      </c>
      <c r="AE786" s="143">
        <f t="shared" si="136"/>
        <v>0</v>
      </c>
      <c r="AF786" s="144" t="str">
        <f t="shared" si="137"/>
        <v/>
      </c>
      <c r="AG786" s="144" t="str">
        <f t="shared" si="138"/>
        <v/>
      </c>
      <c r="AH786" s="144">
        <f t="shared" si="139"/>
        <v>0</v>
      </c>
      <c r="AI786" s="569">
        <f t="shared" si="140"/>
        <v>0</v>
      </c>
      <c r="AK786" s="679"/>
      <c r="AL786" s="191"/>
      <c r="AM786" s="659"/>
      <c r="AN786" s="680"/>
      <c r="AO786" s="84"/>
    </row>
    <row r="787" spans="1:41" hidden="1">
      <c r="A787" s="573"/>
      <c r="B787" s="13">
        <v>104</v>
      </c>
      <c r="C787" s="366" t="s">
        <v>2430</v>
      </c>
      <c r="D787" s="341" t="s">
        <v>2431</v>
      </c>
      <c r="E787" s="379" t="s">
        <v>97</v>
      </c>
      <c r="F787" s="402">
        <v>1</v>
      </c>
      <c r="G787" s="8"/>
      <c r="H787" s="413">
        <v>1172</v>
      </c>
      <c r="I787" s="146">
        <f t="shared" si="130"/>
        <v>820.4</v>
      </c>
      <c r="J787" s="255">
        <f t="shared" si="131"/>
        <v>31.553846153846152</v>
      </c>
      <c r="K787" s="8" t="s">
        <v>3145</v>
      </c>
      <c r="L787" s="655"/>
      <c r="M787" s="656" t="s">
        <v>6557</v>
      </c>
      <c r="N787" s="8" t="s">
        <v>10</v>
      </c>
      <c r="O787" s="426">
        <v>1.6453124999999999E-2</v>
      </c>
      <c r="P787" s="423">
        <v>1000</v>
      </c>
      <c r="Q787" s="402">
        <v>7000</v>
      </c>
      <c r="R787" s="656" t="s">
        <v>4384</v>
      </c>
      <c r="S787" s="656" t="s">
        <v>1015</v>
      </c>
      <c r="T787" s="448">
        <v>50</v>
      </c>
      <c r="U787" s="548" t="s">
        <v>5494</v>
      </c>
      <c r="V787" s="512" t="s">
        <v>4390</v>
      </c>
      <c r="W787" s="615" t="s">
        <v>6438</v>
      </c>
      <c r="X787" s="169"/>
      <c r="Y787" s="71" t="s">
        <v>1011</v>
      </c>
      <c r="Z787" s="656" t="s">
        <v>6595</v>
      </c>
      <c r="AA787" s="658">
        <f t="shared" si="132"/>
        <v>0</v>
      </c>
      <c r="AB787" s="145">
        <f t="shared" si="133"/>
        <v>0</v>
      </c>
      <c r="AC787" s="257">
        <f t="shared" si="134"/>
        <v>0</v>
      </c>
      <c r="AD787" s="142">
        <f t="shared" si="135"/>
        <v>0</v>
      </c>
      <c r="AE787" s="143">
        <f t="shared" si="136"/>
        <v>0</v>
      </c>
      <c r="AF787" s="144" t="str">
        <f t="shared" si="137"/>
        <v/>
      </c>
      <c r="AG787" s="144" t="str">
        <f t="shared" si="138"/>
        <v/>
      </c>
      <c r="AH787" s="144">
        <f t="shared" si="139"/>
        <v>0</v>
      </c>
      <c r="AI787" s="569">
        <f t="shared" si="140"/>
        <v>0</v>
      </c>
      <c r="AK787" s="679"/>
      <c r="AL787" s="84"/>
      <c r="AM787" s="659"/>
      <c r="AN787" s="680"/>
      <c r="AO787" s="84"/>
    </row>
    <row r="788" spans="1:41" hidden="1">
      <c r="A788" s="573"/>
      <c r="B788" s="13">
        <v>104</v>
      </c>
      <c r="C788" s="343" t="s">
        <v>2432</v>
      </c>
      <c r="D788" s="378" t="s">
        <v>510</v>
      </c>
      <c r="E788" s="379" t="s">
        <v>97</v>
      </c>
      <c r="F788" s="402">
        <v>1</v>
      </c>
      <c r="G788" s="8"/>
      <c r="H788" s="413">
        <v>1783</v>
      </c>
      <c r="I788" s="146">
        <f t="shared" si="130"/>
        <v>1248.0999999999999</v>
      </c>
      <c r="J788" s="255">
        <f t="shared" si="131"/>
        <v>48.003846153846148</v>
      </c>
      <c r="K788" s="8" t="s">
        <v>3145</v>
      </c>
      <c r="L788" s="655"/>
      <c r="M788" s="656" t="s">
        <v>6557</v>
      </c>
      <c r="N788" s="8" t="s">
        <v>10</v>
      </c>
      <c r="O788" s="426">
        <v>4.8959999999999997E-2</v>
      </c>
      <c r="P788" s="423">
        <v>996</v>
      </c>
      <c r="Q788" s="402">
        <v>8920</v>
      </c>
      <c r="R788" s="656" t="s">
        <v>4391</v>
      </c>
      <c r="S788" s="656" t="s">
        <v>1015</v>
      </c>
      <c r="T788" s="448">
        <v>60</v>
      </c>
      <c r="U788" s="548" t="s">
        <v>4392</v>
      </c>
      <c r="V788" s="523" t="s">
        <v>4393</v>
      </c>
      <c r="W788" s="615" t="s">
        <v>6485</v>
      </c>
      <c r="X788" s="169"/>
      <c r="Y788" s="71" t="s">
        <v>1011</v>
      </c>
      <c r="Z788" s="656" t="s">
        <v>6595</v>
      </c>
      <c r="AA788" s="658">
        <f t="shared" si="132"/>
        <v>0</v>
      </c>
      <c r="AB788" s="145">
        <f t="shared" si="133"/>
        <v>0</v>
      </c>
      <c r="AC788" s="257">
        <f t="shared" si="134"/>
        <v>0</v>
      </c>
      <c r="AD788" s="142">
        <f t="shared" si="135"/>
        <v>0</v>
      </c>
      <c r="AE788" s="143">
        <f t="shared" si="136"/>
        <v>0</v>
      </c>
      <c r="AF788" s="144" t="str">
        <f t="shared" si="137"/>
        <v/>
      </c>
      <c r="AG788" s="144" t="str">
        <f t="shared" si="138"/>
        <v/>
      </c>
      <c r="AH788" s="144">
        <f t="shared" si="139"/>
        <v>0</v>
      </c>
      <c r="AI788" s="569">
        <f t="shared" si="140"/>
        <v>0</v>
      </c>
      <c r="AK788" s="679"/>
      <c r="AL788" s="84"/>
      <c r="AM788" s="659"/>
      <c r="AN788" s="680"/>
      <c r="AO788" s="84"/>
    </row>
    <row r="789" spans="1:41" hidden="1">
      <c r="A789" s="573"/>
      <c r="B789" s="13">
        <v>104</v>
      </c>
      <c r="C789" s="345" t="s">
        <v>2433</v>
      </c>
      <c r="D789" s="375" t="s">
        <v>511</v>
      </c>
      <c r="E789" s="379" t="s">
        <v>97</v>
      </c>
      <c r="F789" s="402">
        <v>1</v>
      </c>
      <c r="G789" s="8"/>
      <c r="H789" s="413">
        <v>2038</v>
      </c>
      <c r="I789" s="146">
        <f t="shared" si="130"/>
        <v>1426.6</v>
      </c>
      <c r="J789" s="255">
        <f t="shared" si="131"/>
        <v>54.869230769230768</v>
      </c>
      <c r="K789" s="8" t="s">
        <v>3145</v>
      </c>
      <c r="L789" s="655"/>
      <c r="M789" s="656" t="s">
        <v>6557</v>
      </c>
      <c r="N789" s="8" t="s">
        <v>10</v>
      </c>
      <c r="O789" s="426">
        <v>3.1640624999999999E-2</v>
      </c>
      <c r="P789" s="423">
        <v>1900</v>
      </c>
      <c r="Q789" s="402">
        <v>14000</v>
      </c>
      <c r="R789" s="656" t="s">
        <v>4394</v>
      </c>
      <c r="S789" s="656" t="s">
        <v>1015</v>
      </c>
      <c r="T789" s="448">
        <v>140</v>
      </c>
      <c r="U789" s="548" t="s">
        <v>4395</v>
      </c>
      <c r="V789" s="523" t="s">
        <v>4396</v>
      </c>
      <c r="W789" s="615" t="s">
        <v>6464</v>
      </c>
      <c r="X789" s="169"/>
      <c r="Y789" s="71" t="s">
        <v>1011</v>
      </c>
      <c r="Z789" s="656" t="s">
        <v>6595</v>
      </c>
      <c r="AA789" s="658">
        <f t="shared" si="132"/>
        <v>0</v>
      </c>
      <c r="AB789" s="145">
        <f t="shared" si="133"/>
        <v>0</v>
      </c>
      <c r="AC789" s="257">
        <f t="shared" si="134"/>
        <v>0</v>
      </c>
      <c r="AD789" s="142">
        <f t="shared" si="135"/>
        <v>0</v>
      </c>
      <c r="AE789" s="143">
        <f t="shared" si="136"/>
        <v>0</v>
      </c>
      <c r="AF789" s="144" t="str">
        <f t="shared" si="137"/>
        <v/>
      </c>
      <c r="AG789" s="144" t="str">
        <f t="shared" si="138"/>
        <v/>
      </c>
      <c r="AH789" s="144">
        <f t="shared" si="139"/>
        <v>0</v>
      </c>
      <c r="AI789" s="569">
        <f t="shared" si="140"/>
        <v>0</v>
      </c>
      <c r="AK789" s="679"/>
      <c r="AL789" s="84"/>
      <c r="AM789" s="659"/>
      <c r="AN789" s="680"/>
      <c r="AO789" s="84"/>
    </row>
    <row r="790" spans="1:41" hidden="1">
      <c r="A790" s="573"/>
      <c r="B790" s="13">
        <v>104</v>
      </c>
      <c r="C790" s="345" t="s">
        <v>2434</v>
      </c>
      <c r="D790" s="375" t="s">
        <v>512</v>
      </c>
      <c r="E790" s="379" t="s">
        <v>97</v>
      </c>
      <c r="F790" s="402">
        <v>1</v>
      </c>
      <c r="G790" s="8"/>
      <c r="H790" s="413">
        <v>2038</v>
      </c>
      <c r="I790" s="146">
        <f t="shared" si="130"/>
        <v>1426.6</v>
      </c>
      <c r="J790" s="255">
        <f t="shared" si="131"/>
        <v>54.869230769230768</v>
      </c>
      <c r="K790" s="8" t="s">
        <v>3145</v>
      </c>
      <c r="L790" s="655"/>
      <c r="M790" s="656" t="s">
        <v>6557</v>
      </c>
      <c r="N790" s="8" t="s">
        <v>10</v>
      </c>
      <c r="O790" s="426">
        <v>3.1640624999999999E-2</v>
      </c>
      <c r="P790" s="423">
        <v>1900</v>
      </c>
      <c r="Q790" s="402">
        <v>14000</v>
      </c>
      <c r="R790" s="656" t="s">
        <v>4394</v>
      </c>
      <c r="S790" s="656" t="s">
        <v>1015</v>
      </c>
      <c r="T790" s="448">
        <v>140</v>
      </c>
      <c r="U790" s="548" t="s">
        <v>4397</v>
      </c>
      <c r="V790" s="523" t="s">
        <v>4398</v>
      </c>
      <c r="W790" s="615" t="s">
        <v>6464</v>
      </c>
      <c r="X790" s="169"/>
      <c r="Y790" s="71" t="s">
        <v>1011</v>
      </c>
      <c r="Z790" s="656" t="s">
        <v>6595</v>
      </c>
      <c r="AA790" s="658">
        <f t="shared" si="132"/>
        <v>0</v>
      </c>
      <c r="AB790" s="145">
        <f t="shared" si="133"/>
        <v>0</v>
      </c>
      <c r="AC790" s="257">
        <f t="shared" si="134"/>
        <v>0</v>
      </c>
      <c r="AD790" s="142">
        <f t="shared" si="135"/>
        <v>0</v>
      </c>
      <c r="AE790" s="143">
        <f t="shared" si="136"/>
        <v>0</v>
      </c>
      <c r="AF790" s="144" t="str">
        <f t="shared" si="137"/>
        <v/>
      </c>
      <c r="AG790" s="144" t="str">
        <f t="shared" si="138"/>
        <v/>
      </c>
      <c r="AH790" s="144">
        <f t="shared" si="139"/>
        <v>0</v>
      </c>
      <c r="AI790" s="569">
        <f t="shared" si="140"/>
        <v>0</v>
      </c>
      <c r="AK790" s="679"/>
      <c r="AL790" s="84"/>
      <c r="AM790" s="659"/>
      <c r="AN790" s="681"/>
      <c r="AO790" s="84"/>
    </row>
    <row r="791" spans="1:41">
      <c r="A791" s="573"/>
      <c r="B791" s="13">
        <v>104</v>
      </c>
      <c r="C791" s="345" t="s">
        <v>2435</v>
      </c>
      <c r="D791" s="345" t="s">
        <v>2436</v>
      </c>
      <c r="E791" s="379" t="s">
        <v>97</v>
      </c>
      <c r="F791" s="402">
        <v>1</v>
      </c>
      <c r="G791" s="8"/>
      <c r="H791" s="413">
        <v>2038</v>
      </c>
      <c r="I791" s="146">
        <f t="shared" si="130"/>
        <v>1426.6</v>
      </c>
      <c r="J791" s="255">
        <f t="shared" si="131"/>
        <v>54.869230769230768</v>
      </c>
      <c r="K791" s="8" t="s">
        <v>3145</v>
      </c>
      <c r="L791" s="655"/>
      <c r="M791" s="656" t="s">
        <v>6556</v>
      </c>
      <c r="N791" s="8" t="s">
        <v>10</v>
      </c>
      <c r="O791" s="426">
        <v>3.1640624999999999E-2</v>
      </c>
      <c r="P791" s="423">
        <v>1900</v>
      </c>
      <c r="Q791" s="402">
        <v>14000</v>
      </c>
      <c r="R791" s="656" t="s">
        <v>4399</v>
      </c>
      <c r="S791" s="656" t="s">
        <v>1015</v>
      </c>
      <c r="T791" s="448">
        <v>140</v>
      </c>
      <c r="U791" s="548" t="s">
        <v>4400</v>
      </c>
      <c r="V791" s="523" t="s">
        <v>4401</v>
      </c>
      <c r="W791" s="615" t="s">
        <v>6464</v>
      </c>
      <c r="X791" s="169"/>
      <c r="Y791" s="71" t="s">
        <v>1011</v>
      </c>
      <c r="Z791" s="656" t="s">
        <v>6578</v>
      </c>
      <c r="AA791" s="658">
        <f t="shared" si="132"/>
        <v>0</v>
      </c>
      <c r="AB791" s="145">
        <f t="shared" si="133"/>
        <v>0</v>
      </c>
      <c r="AC791" s="257">
        <f t="shared" si="134"/>
        <v>0</v>
      </c>
      <c r="AD791" s="142">
        <f t="shared" si="135"/>
        <v>0</v>
      </c>
      <c r="AE791" s="143">
        <f t="shared" si="136"/>
        <v>0</v>
      </c>
      <c r="AF791" s="144" t="str">
        <f t="shared" si="137"/>
        <v/>
      </c>
      <c r="AG791" s="144" t="str">
        <f t="shared" si="138"/>
        <v/>
      </c>
      <c r="AH791" s="144">
        <f t="shared" si="139"/>
        <v>0</v>
      </c>
      <c r="AI791" s="569">
        <f t="shared" si="140"/>
        <v>0</v>
      </c>
      <c r="AK791" s="679"/>
      <c r="AL791" s="84"/>
      <c r="AM791" s="659"/>
      <c r="AN791" s="680"/>
      <c r="AO791" s="84"/>
    </row>
    <row r="792" spans="1:41" hidden="1">
      <c r="A792" s="573"/>
      <c r="B792" s="13">
        <v>104</v>
      </c>
      <c r="C792" s="345" t="s">
        <v>2437</v>
      </c>
      <c r="D792" s="345" t="s">
        <v>2438</v>
      </c>
      <c r="E792" s="379" t="s">
        <v>97</v>
      </c>
      <c r="F792" s="402">
        <v>1</v>
      </c>
      <c r="G792" s="136"/>
      <c r="H792" s="413">
        <v>2038</v>
      </c>
      <c r="I792" s="146">
        <f t="shared" si="130"/>
        <v>1426.6</v>
      </c>
      <c r="J792" s="255">
        <f t="shared" si="131"/>
        <v>54.869230769230768</v>
      </c>
      <c r="K792" s="8" t="s">
        <v>3145</v>
      </c>
      <c r="L792" s="655"/>
      <c r="M792" s="656" t="s">
        <v>6557</v>
      </c>
      <c r="N792" s="8" t="s">
        <v>10</v>
      </c>
      <c r="O792" s="426">
        <v>3.1640624999999999E-2</v>
      </c>
      <c r="P792" s="423">
        <v>1900</v>
      </c>
      <c r="Q792" s="402">
        <v>14000</v>
      </c>
      <c r="R792" s="656" t="s">
        <v>4399</v>
      </c>
      <c r="S792" s="656" t="s">
        <v>1015</v>
      </c>
      <c r="T792" s="448">
        <v>140</v>
      </c>
      <c r="U792" s="548" t="s">
        <v>4402</v>
      </c>
      <c r="V792" s="523" t="s">
        <v>4403</v>
      </c>
      <c r="W792" s="615" t="s">
        <v>6464</v>
      </c>
      <c r="X792" s="169"/>
      <c r="Y792" s="71" t="s">
        <v>1011</v>
      </c>
      <c r="Z792" s="656" t="s">
        <v>6595</v>
      </c>
      <c r="AA792" s="658">
        <f t="shared" si="132"/>
        <v>0</v>
      </c>
      <c r="AB792" s="145">
        <f t="shared" si="133"/>
        <v>0</v>
      </c>
      <c r="AC792" s="257">
        <f t="shared" si="134"/>
        <v>0</v>
      </c>
      <c r="AD792" s="142">
        <f t="shared" si="135"/>
        <v>0</v>
      </c>
      <c r="AE792" s="143">
        <f t="shared" si="136"/>
        <v>0</v>
      </c>
      <c r="AF792" s="144" t="str">
        <f t="shared" si="137"/>
        <v/>
      </c>
      <c r="AG792" s="144" t="str">
        <f t="shared" si="138"/>
        <v/>
      </c>
      <c r="AH792" s="144">
        <f t="shared" si="139"/>
        <v>0</v>
      </c>
      <c r="AI792" s="569">
        <f t="shared" si="140"/>
        <v>0</v>
      </c>
      <c r="AK792" s="665"/>
      <c r="AL792" s="191"/>
      <c r="AM792" s="686"/>
      <c r="AN792" s="687"/>
      <c r="AO792" s="84"/>
    </row>
    <row r="793" spans="1:41" hidden="1">
      <c r="A793" s="573"/>
      <c r="B793" s="13">
        <v>104</v>
      </c>
      <c r="C793" s="353" t="s">
        <v>2439</v>
      </c>
      <c r="D793" s="341" t="s">
        <v>422</v>
      </c>
      <c r="E793" s="379" t="s">
        <v>97</v>
      </c>
      <c r="F793" s="402">
        <v>1</v>
      </c>
      <c r="G793" s="8"/>
      <c r="H793" s="413">
        <v>2293</v>
      </c>
      <c r="I793" s="146">
        <f t="shared" ref="I793:I856" si="141">(H793)*$G$20</f>
        <v>1605.1</v>
      </c>
      <c r="J793" s="255">
        <f t="shared" ref="J793:J856" si="142">(I793/$J$19)</f>
        <v>61.734615384615381</v>
      </c>
      <c r="K793" s="8" t="s">
        <v>3145</v>
      </c>
      <c r="L793" s="655"/>
      <c r="M793" s="656" t="s">
        <v>6557</v>
      </c>
      <c r="N793" s="8" t="s">
        <v>10</v>
      </c>
      <c r="O793" s="426">
        <v>3.1640624999999999E-2</v>
      </c>
      <c r="P793" s="423">
        <v>1972</v>
      </c>
      <c r="Q793" s="402">
        <v>14000</v>
      </c>
      <c r="R793" s="656" t="s">
        <v>4404</v>
      </c>
      <c r="S793" s="656" t="s">
        <v>1015</v>
      </c>
      <c r="T793" s="448">
        <v>100</v>
      </c>
      <c r="U793" s="548" t="s">
        <v>5495</v>
      </c>
      <c r="V793" s="507" t="s">
        <v>4405</v>
      </c>
      <c r="W793" s="615" t="s">
        <v>6502</v>
      </c>
      <c r="X793" s="169"/>
      <c r="Y793" s="71" t="s">
        <v>1011</v>
      </c>
      <c r="Z793" s="656" t="s">
        <v>6595</v>
      </c>
      <c r="AA793" s="658">
        <f t="shared" ref="AA793:AA856" si="143">(X793*F793*I793)</f>
        <v>0</v>
      </c>
      <c r="AB793" s="145">
        <f t="shared" ref="AB793:AB856" si="144">(AA793*1.21)</f>
        <v>0</v>
      </c>
      <c r="AC793" s="257">
        <f t="shared" ref="AC793:AC856" si="145">(X793*J793*F793)</f>
        <v>0</v>
      </c>
      <c r="AD793" s="142">
        <f t="shared" ref="AD793:AD856" si="146">(X793*Q793/1000)</f>
        <v>0</v>
      </c>
      <c r="AE793" s="143">
        <f t="shared" ref="AE793:AE856" si="147">(X793*O793)</f>
        <v>0</v>
      </c>
      <c r="AF793" s="144" t="str">
        <f t="shared" ref="AF793:AF856" si="148">IF(N793="1.1G",(P793/1000)*X793,"")</f>
        <v/>
      </c>
      <c r="AG793" s="144" t="str">
        <f t="shared" ref="AG793:AG856" si="149">IF(N793="1.3G",(P793/1000)*X793,"")</f>
        <v/>
      </c>
      <c r="AH793" s="144">
        <f t="shared" ref="AH793:AH856" si="150">IF(N793="1.4G",(P793/1000)*X793,"")</f>
        <v>0</v>
      </c>
      <c r="AI793" s="569">
        <f t="shared" ref="AI793:AI856" si="151">SUM(AF793:AH793)</f>
        <v>0</v>
      </c>
      <c r="AK793" s="679"/>
      <c r="AL793" s="666"/>
      <c r="AM793" s="659"/>
      <c r="AN793" s="680"/>
      <c r="AO793" s="84"/>
    </row>
    <row r="794" spans="1:41" hidden="1">
      <c r="A794" s="573"/>
      <c r="B794" s="13">
        <v>104</v>
      </c>
      <c r="C794" s="343" t="s">
        <v>2440</v>
      </c>
      <c r="D794" s="374" t="s">
        <v>513</v>
      </c>
      <c r="E794" s="379" t="s">
        <v>97</v>
      </c>
      <c r="F794" s="402">
        <v>1</v>
      </c>
      <c r="G794" s="233"/>
      <c r="H794" s="413">
        <v>3567</v>
      </c>
      <c r="I794" s="146">
        <f t="shared" si="141"/>
        <v>2496.8999999999996</v>
      </c>
      <c r="J794" s="255">
        <f t="shared" si="142"/>
        <v>96.034615384615364</v>
      </c>
      <c r="K794" s="8" t="s">
        <v>3145</v>
      </c>
      <c r="L794" s="655"/>
      <c r="M794" s="656" t="s">
        <v>6557</v>
      </c>
      <c r="N794" s="8" t="s">
        <v>10</v>
      </c>
      <c r="O794" s="426">
        <v>9.669599999999999E-2</v>
      </c>
      <c r="P794" s="423">
        <v>1992</v>
      </c>
      <c r="Q794" s="402">
        <v>17340</v>
      </c>
      <c r="R794" s="656" t="s">
        <v>4391</v>
      </c>
      <c r="S794" s="656" t="s">
        <v>1015</v>
      </c>
      <c r="T794" s="448">
        <v>120</v>
      </c>
      <c r="U794" s="548" t="s">
        <v>4406</v>
      </c>
      <c r="V794" s="523" t="s">
        <v>4407</v>
      </c>
      <c r="W794" s="615" t="s">
        <v>6485</v>
      </c>
      <c r="X794" s="169"/>
      <c r="Y794" s="71" t="s">
        <v>1011</v>
      </c>
      <c r="Z794" s="656" t="s">
        <v>6595</v>
      </c>
      <c r="AA794" s="658">
        <f t="shared" si="143"/>
        <v>0</v>
      </c>
      <c r="AB794" s="145">
        <f t="shared" si="144"/>
        <v>0</v>
      </c>
      <c r="AC794" s="257">
        <f t="shared" si="145"/>
        <v>0</v>
      </c>
      <c r="AD794" s="142">
        <f t="shared" si="146"/>
        <v>0</v>
      </c>
      <c r="AE794" s="143">
        <f t="shared" si="147"/>
        <v>0</v>
      </c>
      <c r="AF794" s="144" t="str">
        <f t="shared" si="148"/>
        <v/>
      </c>
      <c r="AG794" s="144" t="str">
        <f t="shared" si="149"/>
        <v/>
      </c>
      <c r="AH794" s="144">
        <f t="shared" si="150"/>
        <v>0</v>
      </c>
      <c r="AI794" s="569">
        <f t="shared" si="151"/>
        <v>0</v>
      </c>
      <c r="AK794" s="671"/>
      <c r="AL794" s="666"/>
      <c r="AM794" s="659"/>
      <c r="AN794" s="680"/>
      <c r="AO794" s="84"/>
    </row>
    <row r="795" spans="1:41" ht="15.75" hidden="1">
      <c r="A795" s="5" t="s">
        <v>6158</v>
      </c>
      <c r="B795" s="13"/>
      <c r="C795" s="348"/>
      <c r="D795" s="341"/>
      <c r="E795" s="379"/>
      <c r="F795" s="401"/>
      <c r="G795" s="136"/>
      <c r="H795" s="413"/>
      <c r="I795" s="410"/>
      <c r="J795" s="565"/>
      <c r="K795" s="346"/>
      <c r="L795" s="655"/>
      <c r="M795" s="656"/>
      <c r="N795" s="346"/>
      <c r="O795" s="346"/>
      <c r="P795" s="423"/>
      <c r="Q795" s="439"/>
      <c r="R795" s="656" t="s">
        <v>1015</v>
      </c>
      <c r="S795" s="656" t="s">
        <v>1015</v>
      </c>
      <c r="T795" s="425"/>
      <c r="U795" s="506"/>
      <c r="V795" s="521"/>
      <c r="W795" s="425"/>
      <c r="X795" s="137"/>
      <c r="Y795" s="71" t="s">
        <v>1015</v>
      </c>
      <c r="Z795" s="656"/>
      <c r="AA795" s="668"/>
      <c r="AB795" s="195"/>
      <c r="AC795" s="142"/>
      <c r="AD795" s="142"/>
      <c r="AE795" s="143"/>
      <c r="AF795" s="144"/>
      <c r="AG795" s="144"/>
      <c r="AH795" s="144"/>
      <c r="AI795" s="569"/>
      <c r="AK795" s="671"/>
      <c r="AL795" s="84"/>
      <c r="AM795" s="659"/>
      <c r="AN795" s="680"/>
      <c r="AO795" s="84"/>
    </row>
    <row r="796" spans="1:41" hidden="1">
      <c r="A796" s="573"/>
      <c r="B796" s="13">
        <v>105</v>
      </c>
      <c r="C796" s="353" t="s">
        <v>2441</v>
      </c>
      <c r="D796" s="341" t="s">
        <v>2442</v>
      </c>
      <c r="E796" s="379" t="s">
        <v>97</v>
      </c>
      <c r="F796" s="402">
        <v>1</v>
      </c>
      <c r="G796" s="235"/>
      <c r="H796" s="413">
        <v>1898</v>
      </c>
      <c r="I796" s="146">
        <f t="shared" si="141"/>
        <v>1328.6</v>
      </c>
      <c r="J796" s="255">
        <f t="shared" si="142"/>
        <v>51.099999999999994</v>
      </c>
      <c r="K796" s="8" t="s">
        <v>3207</v>
      </c>
      <c r="L796" s="663"/>
      <c r="M796" s="656" t="s">
        <v>6557</v>
      </c>
      <c r="N796" s="8" t="s">
        <v>3208</v>
      </c>
      <c r="O796" s="426">
        <v>3.5624999999999997E-2</v>
      </c>
      <c r="P796" s="423">
        <v>1800</v>
      </c>
      <c r="Q796" s="402">
        <v>15600</v>
      </c>
      <c r="R796" s="656" t="s">
        <v>4408</v>
      </c>
      <c r="S796" s="656" t="s">
        <v>1015</v>
      </c>
      <c r="T796" s="448">
        <v>100</v>
      </c>
      <c r="U796" s="548" t="s">
        <v>5496</v>
      </c>
      <c r="V796" s="512" t="s">
        <v>4409</v>
      </c>
      <c r="W796" s="615" t="s">
        <v>6438</v>
      </c>
      <c r="X796" s="169"/>
      <c r="Y796" s="71" t="s">
        <v>1011</v>
      </c>
      <c r="Z796" s="656" t="s">
        <v>6595</v>
      </c>
      <c r="AA796" s="658">
        <f t="shared" si="143"/>
        <v>0</v>
      </c>
      <c r="AB796" s="145">
        <f t="shared" si="144"/>
        <v>0</v>
      </c>
      <c r="AC796" s="257">
        <f t="shared" si="145"/>
        <v>0</v>
      </c>
      <c r="AD796" s="142">
        <f t="shared" si="146"/>
        <v>0</v>
      </c>
      <c r="AE796" s="143">
        <f t="shared" si="147"/>
        <v>0</v>
      </c>
      <c r="AF796" s="144" t="str">
        <f t="shared" si="148"/>
        <v/>
      </c>
      <c r="AG796" s="144">
        <f t="shared" si="149"/>
        <v>0</v>
      </c>
      <c r="AH796" s="144" t="str">
        <f t="shared" si="150"/>
        <v/>
      </c>
      <c r="AI796" s="569">
        <f t="shared" si="151"/>
        <v>0</v>
      </c>
      <c r="AK796" s="671"/>
      <c r="AL796" s="84"/>
      <c r="AM796" s="659"/>
      <c r="AN796" s="680"/>
      <c r="AO796" s="84"/>
    </row>
    <row r="797" spans="1:41" hidden="1">
      <c r="A797" s="573"/>
      <c r="B797" s="13">
        <v>105</v>
      </c>
      <c r="C797" s="341" t="s">
        <v>2443</v>
      </c>
      <c r="D797" s="341" t="s">
        <v>2400</v>
      </c>
      <c r="E797" s="379" t="s">
        <v>97</v>
      </c>
      <c r="F797" s="402">
        <v>1</v>
      </c>
      <c r="G797" s="8"/>
      <c r="H797" s="413">
        <v>2150</v>
      </c>
      <c r="I797" s="146">
        <f t="shared" si="141"/>
        <v>1505</v>
      </c>
      <c r="J797" s="255">
        <f t="shared" si="142"/>
        <v>57.884615384615387</v>
      </c>
      <c r="K797" s="8" t="s">
        <v>3207</v>
      </c>
      <c r="L797" s="663"/>
      <c r="M797" s="656" t="s">
        <v>6557</v>
      </c>
      <c r="N797" s="8" t="s">
        <v>3208</v>
      </c>
      <c r="O797" s="426">
        <v>3.5624999999999997E-2</v>
      </c>
      <c r="P797" s="423">
        <v>1900</v>
      </c>
      <c r="Q797" s="402">
        <v>15600</v>
      </c>
      <c r="R797" s="656" t="s">
        <v>4410</v>
      </c>
      <c r="S797" s="656" t="s">
        <v>1015</v>
      </c>
      <c r="T797" s="448">
        <v>100</v>
      </c>
      <c r="U797" s="548" t="s">
        <v>4411</v>
      </c>
      <c r="V797" s="523" t="s">
        <v>4412</v>
      </c>
      <c r="W797" s="615" t="s">
        <v>6438</v>
      </c>
      <c r="X797" s="169"/>
      <c r="Y797" s="71" t="s">
        <v>1011</v>
      </c>
      <c r="Z797" s="656" t="s">
        <v>6595</v>
      </c>
      <c r="AA797" s="658">
        <f t="shared" si="143"/>
        <v>0</v>
      </c>
      <c r="AB797" s="145">
        <f t="shared" si="144"/>
        <v>0</v>
      </c>
      <c r="AC797" s="257">
        <f t="shared" si="145"/>
        <v>0</v>
      </c>
      <c r="AD797" s="142">
        <f t="shared" si="146"/>
        <v>0</v>
      </c>
      <c r="AE797" s="143">
        <f t="shared" si="147"/>
        <v>0</v>
      </c>
      <c r="AF797" s="144" t="str">
        <f t="shared" si="148"/>
        <v/>
      </c>
      <c r="AG797" s="144">
        <f t="shared" si="149"/>
        <v>0</v>
      </c>
      <c r="AH797" s="144" t="str">
        <f t="shared" si="150"/>
        <v/>
      </c>
      <c r="AI797" s="569">
        <f t="shared" si="151"/>
        <v>0</v>
      </c>
      <c r="AK797" s="671"/>
      <c r="AL797" s="84"/>
      <c r="AM797" s="659"/>
      <c r="AN797" s="680"/>
      <c r="AO797" s="84"/>
    </row>
    <row r="798" spans="1:41" hidden="1">
      <c r="A798" s="573"/>
      <c r="B798" s="13">
        <v>105</v>
      </c>
      <c r="C798" s="341" t="s">
        <v>2444</v>
      </c>
      <c r="D798" s="341" t="s">
        <v>2402</v>
      </c>
      <c r="E798" s="379" t="s">
        <v>97</v>
      </c>
      <c r="F798" s="402">
        <v>1</v>
      </c>
      <c r="G798" s="8"/>
      <c r="H798" s="413">
        <v>2150</v>
      </c>
      <c r="I798" s="146">
        <f t="shared" si="141"/>
        <v>1505</v>
      </c>
      <c r="J798" s="255">
        <f t="shared" si="142"/>
        <v>57.884615384615387</v>
      </c>
      <c r="K798" s="8" t="s">
        <v>3207</v>
      </c>
      <c r="L798" s="663"/>
      <c r="M798" s="656" t="s">
        <v>6557</v>
      </c>
      <c r="N798" s="8" t="s">
        <v>3208</v>
      </c>
      <c r="O798" s="426">
        <v>3.5624999999999997E-2</v>
      </c>
      <c r="P798" s="423">
        <v>1900</v>
      </c>
      <c r="Q798" s="402">
        <v>15600</v>
      </c>
      <c r="R798" s="656" t="s">
        <v>4413</v>
      </c>
      <c r="S798" s="656" t="s">
        <v>1015</v>
      </c>
      <c r="T798" s="448">
        <v>100</v>
      </c>
      <c r="U798" s="548" t="s">
        <v>4414</v>
      </c>
      <c r="V798" s="514" t="s">
        <v>4415</v>
      </c>
      <c r="W798" s="615" t="s">
        <v>6438</v>
      </c>
      <c r="X798" s="169"/>
      <c r="Y798" s="71" t="s">
        <v>1011</v>
      </c>
      <c r="Z798" s="656" t="s">
        <v>6595</v>
      </c>
      <c r="AA798" s="658">
        <f t="shared" si="143"/>
        <v>0</v>
      </c>
      <c r="AB798" s="145">
        <f t="shared" si="144"/>
        <v>0</v>
      </c>
      <c r="AC798" s="257">
        <f t="shared" si="145"/>
        <v>0</v>
      </c>
      <c r="AD798" s="142">
        <f t="shared" si="146"/>
        <v>0</v>
      </c>
      <c r="AE798" s="143">
        <f t="shared" si="147"/>
        <v>0</v>
      </c>
      <c r="AF798" s="144" t="str">
        <f t="shared" si="148"/>
        <v/>
      </c>
      <c r="AG798" s="144">
        <f t="shared" si="149"/>
        <v>0</v>
      </c>
      <c r="AH798" s="144" t="str">
        <f t="shared" si="150"/>
        <v/>
      </c>
      <c r="AI798" s="569">
        <f t="shared" si="151"/>
        <v>0</v>
      </c>
      <c r="AK798" s="671"/>
      <c r="AL798" s="84"/>
      <c r="AM798" s="680"/>
      <c r="AN798" s="680"/>
      <c r="AO798" s="84"/>
    </row>
    <row r="799" spans="1:41" hidden="1">
      <c r="A799" s="573"/>
      <c r="B799" s="13">
        <v>105</v>
      </c>
      <c r="C799" s="341" t="s">
        <v>2445</v>
      </c>
      <c r="D799" s="341" t="s">
        <v>2446</v>
      </c>
      <c r="E799" s="379" t="s">
        <v>97</v>
      </c>
      <c r="F799" s="402">
        <v>1</v>
      </c>
      <c r="G799" s="8"/>
      <c r="H799" s="413">
        <v>2150</v>
      </c>
      <c r="I799" s="146">
        <f t="shared" si="141"/>
        <v>1505</v>
      </c>
      <c r="J799" s="255">
        <f t="shared" si="142"/>
        <v>57.884615384615387</v>
      </c>
      <c r="K799" s="8" t="s">
        <v>3207</v>
      </c>
      <c r="L799" s="663"/>
      <c r="M799" s="656" t="s">
        <v>6557</v>
      </c>
      <c r="N799" s="8" t="s">
        <v>3208</v>
      </c>
      <c r="O799" s="426">
        <v>3.5624999999999997E-2</v>
      </c>
      <c r="P799" s="423">
        <v>1900</v>
      </c>
      <c r="Q799" s="402">
        <v>15400</v>
      </c>
      <c r="R799" s="656" t="s">
        <v>4410</v>
      </c>
      <c r="S799" s="656" t="s">
        <v>1015</v>
      </c>
      <c r="T799" s="448">
        <v>100</v>
      </c>
      <c r="U799" s="548" t="s">
        <v>4416</v>
      </c>
      <c r="V799" s="522" t="s">
        <v>4417</v>
      </c>
      <c r="W799" s="615" t="s">
        <v>6438</v>
      </c>
      <c r="X799" s="169"/>
      <c r="Y799" s="71" t="s">
        <v>1011</v>
      </c>
      <c r="Z799" s="656" t="s">
        <v>6595</v>
      </c>
      <c r="AA799" s="658">
        <f t="shared" si="143"/>
        <v>0</v>
      </c>
      <c r="AB799" s="145">
        <f t="shared" si="144"/>
        <v>0</v>
      </c>
      <c r="AC799" s="257">
        <f t="shared" si="145"/>
        <v>0</v>
      </c>
      <c r="AD799" s="142">
        <f t="shared" si="146"/>
        <v>0</v>
      </c>
      <c r="AE799" s="143">
        <f t="shared" si="147"/>
        <v>0</v>
      </c>
      <c r="AF799" s="144" t="str">
        <f t="shared" si="148"/>
        <v/>
      </c>
      <c r="AG799" s="144">
        <f t="shared" si="149"/>
        <v>0</v>
      </c>
      <c r="AH799" s="144" t="str">
        <f t="shared" si="150"/>
        <v/>
      </c>
      <c r="AI799" s="569">
        <f t="shared" si="151"/>
        <v>0</v>
      </c>
      <c r="AK799" s="671"/>
      <c r="AL799" s="84"/>
      <c r="AM799" s="680"/>
      <c r="AN799" s="680"/>
      <c r="AO799" s="84"/>
    </row>
    <row r="800" spans="1:41" hidden="1">
      <c r="A800" s="573"/>
      <c r="B800" s="13">
        <v>105</v>
      </c>
      <c r="C800" s="353" t="s">
        <v>2447</v>
      </c>
      <c r="D800" s="341" t="s">
        <v>2448</v>
      </c>
      <c r="E800" s="379" t="s">
        <v>97</v>
      </c>
      <c r="F800" s="402">
        <v>1</v>
      </c>
      <c r="G800" s="8"/>
      <c r="H800" s="413">
        <v>2394</v>
      </c>
      <c r="I800" s="146">
        <f t="shared" si="141"/>
        <v>1675.8</v>
      </c>
      <c r="J800" s="255">
        <f t="shared" si="142"/>
        <v>64.453846153846158</v>
      </c>
      <c r="K800" s="8" t="s">
        <v>3207</v>
      </c>
      <c r="L800" s="663"/>
      <c r="M800" s="656" t="s">
        <v>6557</v>
      </c>
      <c r="N800" s="8" t="s">
        <v>3208</v>
      </c>
      <c r="O800" s="426">
        <v>3.5624999999999997E-2</v>
      </c>
      <c r="P800" s="423">
        <v>1998</v>
      </c>
      <c r="Q800" s="402">
        <v>14600</v>
      </c>
      <c r="R800" s="656" t="s">
        <v>4410</v>
      </c>
      <c r="S800" s="656" t="s">
        <v>1015</v>
      </c>
      <c r="T800" s="448">
        <v>100</v>
      </c>
      <c r="U800" s="548" t="s">
        <v>4418</v>
      </c>
      <c r="V800" s="507" t="s">
        <v>4419</v>
      </c>
      <c r="W800" s="610" t="s">
        <v>6521</v>
      </c>
      <c r="X800" s="169"/>
      <c r="Y800" s="71" t="s">
        <v>1011</v>
      </c>
      <c r="Z800" s="656" t="s">
        <v>6595</v>
      </c>
      <c r="AA800" s="658">
        <f t="shared" si="143"/>
        <v>0</v>
      </c>
      <c r="AB800" s="145">
        <f t="shared" si="144"/>
        <v>0</v>
      </c>
      <c r="AC800" s="257">
        <f t="shared" si="145"/>
        <v>0</v>
      </c>
      <c r="AD800" s="142">
        <f t="shared" si="146"/>
        <v>0</v>
      </c>
      <c r="AE800" s="143">
        <f t="shared" si="147"/>
        <v>0</v>
      </c>
      <c r="AF800" s="144" t="str">
        <f t="shared" si="148"/>
        <v/>
      </c>
      <c r="AG800" s="144">
        <f t="shared" si="149"/>
        <v>0</v>
      </c>
      <c r="AH800" s="144" t="str">
        <f t="shared" si="150"/>
        <v/>
      </c>
      <c r="AI800" s="569">
        <f t="shared" si="151"/>
        <v>0</v>
      </c>
      <c r="AK800" s="671"/>
      <c r="AL800" s="84"/>
      <c r="AM800" s="659"/>
      <c r="AN800" s="680"/>
      <c r="AO800" s="84"/>
    </row>
    <row r="801" spans="1:41" hidden="1">
      <c r="A801" s="573"/>
      <c r="B801" s="13">
        <v>105</v>
      </c>
      <c r="C801" s="353" t="s">
        <v>2449</v>
      </c>
      <c r="D801" s="341" t="s">
        <v>2450</v>
      </c>
      <c r="E801" s="379" t="s">
        <v>97</v>
      </c>
      <c r="F801" s="402">
        <v>1</v>
      </c>
      <c r="G801" s="8"/>
      <c r="H801" s="413">
        <v>2150</v>
      </c>
      <c r="I801" s="146">
        <f t="shared" si="141"/>
        <v>1505</v>
      </c>
      <c r="J801" s="255">
        <f t="shared" si="142"/>
        <v>57.884615384615387</v>
      </c>
      <c r="K801" s="8" t="s">
        <v>3207</v>
      </c>
      <c r="L801" s="663"/>
      <c r="M801" s="656" t="s">
        <v>6557</v>
      </c>
      <c r="N801" s="8" t="s">
        <v>3208</v>
      </c>
      <c r="O801" s="426">
        <v>3.5624999999999997E-2</v>
      </c>
      <c r="P801" s="423">
        <v>1650</v>
      </c>
      <c r="Q801" s="402">
        <v>15600</v>
      </c>
      <c r="R801" s="656" t="s">
        <v>4410</v>
      </c>
      <c r="S801" s="656" t="s">
        <v>1015</v>
      </c>
      <c r="T801" s="448">
        <v>50</v>
      </c>
      <c r="U801" s="548" t="s">
        <v>5497</v>
      </c>
      <c r="V801" s="514" t="s">
        <v>4421</v>
      </c>
      <c r="W801" s="617" t="s">
        <v>6504</v>
      </c>
      <c r="X801" s="169"/>
      <c r="Y801" s="71" t="s">
        <v>1011</v>
      </c>
      <c r="Z801" s="656" t="s">
        <v>6595</v>
      </c>
      <c r="AA801" s="658">
        <f t="shared" si="143"/>
        <v>0</v>
      </c>
      <c r="AB801" s="145">
        <f t="shared" si="144"/>
        <v>0</v>
      </c>
      <c r="AC801" s="257">
        <f t="shared" si="145"/>
        <v>0</v>
      </c>
      <c r="AD801" s="142">
        <f t="shared" si="146"/>
        <v>0</v>
      </c>
      <c r="AE801" s="143">
        <f t="shared" si="147"/>
        <v>0</v>
      </c>
      <c r="AF801" s="144" t="str">
        <f t="shared" si="148"/>
        <v/>
      </c>
      <c r="AG801" s="144">
        <f t="shared" si="149"/>
        <v>0</v>
      </c>
      <c r="AH801" s="144" t="str">
        <f t="shared" si="150"/>
        <v/>
      </c>
      <c r="AI801" s="569">
        <f t="shared" si="151"/>
        <v>0</v>
      </c>
      <c r="AK801" s="671"/>
      <c r="AL801" s="84"/>
      <c r="AM801" s="659"/>
      <c r="AN801" s="681"/>
      <c r="AO801" s="84"/>
    </row>
    <row r="802" spans="1:41" hidden="1">
      <c r="A802" s="573"/>
      <c r="B802" s="13">
        <v>105</v>
      </c>
      <c r="C802" s="353" t="s">
        <v>2451</v>
      </c>
      <c r="D802" s="193" t="s">
        <v>2214</v>
      </c>
      <c r="E802" s="379" t="s">
        <v>97</v>
      </c>
      <c r="F802" s="402">
        <v>1</v>
      </c>
      <c r="G802" s="8"/>
      <c r="H802" s="413">
        <v>2150</v>
      </c>
      <c r="I802" s="146">
        <f t="shared" si="141"/>
        <v>1505</v>
      </c>
      <c r="J802" s="255">
        <f t="shared" si="142"/>
        <v>57.884615384615387</v>
      </c>
      <c r="K802" s="8" t="s">
        <v>3207</v>
      </c>
      <c r="L802" s="663"/>
      <c r="M802" s="656" t="s">
        <v>6557</v>
      </c>
      <c r="N802" s="8" t="s">
        <v>3208</v>
      </c>
      <c r="O802" s="426">
        <v>3.5624999999999997E-2</v>
      </c>
      <c r="P802" s="423">
        <v>1900</v>
      </c>
      <c r="Q802" s="402">
        <v>15600</v>
      </c>
      <c r="R802" s="656" t="s">
        <v>4408</v>
      </c>
      <c r="S802" s="656" t="s">
        <v>1015</v>
      </c>
      <c r="T802" s="448">
        <v>100</v>
      </c>
      <c r="U802" s="548" t="s">
        <v>5498</v>
      </c>
      <c r="V802" s="512" t="s">
        <v>4422</v>
      </c>
      <c r="W802" s="615" t="s">
        <v>6522</v>
      </c>
      <c r="X802" s="169"/>
      <c r="Y802" s="71" t="s">
        <v>254</v>
      </c>
      <c r="Z802" s="656" t="s">
        <v>6595</v>
      </c>
      <c r="AA802" s="658">
        <f t="shared" si="143"/>
        <v>0</v>
      </c>
      <c r="AB802" s="145">
        <f t="shared" si="144"/>
        <v>0</v>
      </c>
      <c r="AC802" s="257">
        <f t="shared" si="145"/>
        <v>0</v>
      </c>
      <c r="AD802" s="142">
        <f t="shared" si="146"/>
        <v>0</v>
      </c>
      <c r="AE802" s="143">
        <f t="shared" si="147"/>
        <v>0</v>
      </c>
      <c r="AF802" s="144" t="str">
        <f t="shared" si="148"/>
        <v/>
      </c>
      <c r="AG802" s="144">
        <f t="shared" si="149"/>
        <v>0</v>
      </c>
      <c r="AH802" s="144" t="str">
        <f t="shared" si="150"/>
        <v/>
      </c>
      <c r="AI802" s="569">
        <f t="shared" si="151"/>
        <v>0</v>
      </c>
      <c r="AK802" s="671"/>
      <c r="AL802" s="84"/>
      <c r="AM802" s="659"/>
      <c r="AN802" s="680"/>
      <c r="AO802" s="84"/>
    </row>
    <row r="803" spans="1:41" hidden="1">
      <c r="A803" s="573"/>
      <c r="B803" s="13"/>
      <c r="C803" s="341" t="s">
        <v>2452</v>
      </c>
      <c r="D803" s="341" t="s">
        <v>2408</v>
      </c>
      <c r="E803" s="379" t="s">
        <v>97</v>
      </c>
      <c r="F803" s="402">
        <v>1</v>
      </c>
      <c r="G803" s="8"/>
      <c r="H803" s="413">
        <v>2704</v>
      </c>
      <c r="I803" s="146">
        <f t="shared" si="141"/>
        <v>1892.8</v>
      </c>
      <c r="J803" s="255">
        <f t="shared" si="142"/>
        <v>72.8</v>
      </c>
      <c r="K803" s="8" t="s">
        <v>3207</v>
      </c>
      <c r="L803" s="663"/>
      <c r="M803" s="656" t="s">
        <v>6557</v>
      </c>
      <c r="N803" s="8" t="s">
        <v>3208</v>
      </c>
      <c r="O803" s="426">
        <v>5.726875E-2</v>
      </c>
      <c r="P803" s="423">
        <v>1900</v>
      </c>
      <c r="Q803" s="402">
        <v>16900</v>
      </c>
      <c r="R803" s="656" t="s">
        <v>4424</v>
      </c>
      <c r="S803" s="656" t="s">
        <v>1015</v>
      </c>
      <c r="T803" s="448">
        <v>80</v>
      </c>
      <c r="U803" s="548" t="s">
        <v>4425</v>
      </c>
      <c r="V803" s="523" t="s">
        <v>4426</v>
      </c>
      <c r="W803" s="615" t="s">
        <v>6438</v>
      </c>
      <c r="X803" s="169"/>
      <c r="Y803" s="71" t="s">
        <v>1011</v>
      </c>
      <c r="Z803" s="656" t="s">
        <v>6595</v>
      </c>
      <c r="AA803" s="658">
        <f t="shared" si="143"/>
        <v>0</v>
      </c>
      <c r="AB803" s="145">
        <f t="shared" si="144"/>
        <v>0</v>
      </c>
      <c r="AC803" s="257">
        <f t="shared" si="145"/>
        <v>0</v>
      </c>
      <c r="AD803" s="142">
        <f t="shared" si="146"/>
        <v>0</v>
      </c>
      <c r="AE803" s="143">
        <f t="shared" si="147"/>
        <v>0</v>
      </c>
      <c r="AF803" s="144" t="str">
        <f t="shared" si="148"/>
        <v/>
      </c>
      <c r="AG803" s="144">
        <f t="shared" si="149"/>
        <v>0</v>
      </c>
      <c r="AH803" s="144" t="str">
        <f t="shared" si="150"/>
        <v/>
      </c>
      <c r="AI803" s="569">
        <f t="shared" si="151"/>
        <v>0</v>
      </c>
      <c r="AK803" s="665"/>
      <c r="AL803" s="191"/>
      <c r="AM803" s="686"/>
      <c r="AN803" s="687"/>
      <c r="AO803" s="84"/>
    </row>
    <row r="804" spans="1:41" hidden="1">
      <c r="A804" s="573"/>
      <c r="B804" s="13"/>
      <c r="C804" s="343" t="s">
        <v>2453</v>
      </c>
      <c r="D804" s="374" t="s">
        <v>515</v>
      </c>
      <c r="E804" s="379" t="s">
        <v>97</v>
      </c>
      <c r="F804" s="402">
        <v>1</v>
      </c>
      <c r="G804" s="8"/>
      <c r="H804" s="413">
        <v>3248</v>
      </c>
      <c r="I804" s="146">
        <f t="shared" si="141"/>
        <v>2273.6</v>
      </c>
      <c r="J804" s="255">
        <f t="shared" si="142"/>
        <v>87.446153846153848</v>
      </c>
      <c r="K804" s="8" t="s">
        <v>3207</v>
      </c>
      <c r="L804" s="663"/>
      <c r="M804" s="656" t="s">
        <v>6557</v>
      </c>
      <c r="N804" s="8" t="s">
        <v>3208</v>
      </c>
      <c r="O804" s="426">
        <v>6.7306249999999998E-2</v>
      </c>
      <c r="P804" s="423">
        <v>1996</v>
      </c>
      <c r="Q804" s="439">
        <v>18600</v>
      </c>
      <c r="R804" s="656" t="s">
        <v>4427</v>
      </c>
      <c r="S804" s="656" t="s">
        <v>1015</v>
      </c>
      <c r="T804" s="448">
        <v>100</v>
      </c>
      <c r="U804" s="548" t="s">
        <v>4428</v>
      </c>
      <c r="V804" s="512" t="s">
        <v>4429</v>
      </c>
      <c r="W804" s="615" t="s">
        <v>6465</v>
      </c>
      <c r="X804" s="169"/>
      <c r="Y804" s="71" t="s">
        <v>1011</v>
      </c>
      <c r="Z804" s="656" t="s">
        <v>6595</v>
      </c>
      <c r="AA804" s="658">
        <f t="shared" si="143"/>
        <v>0</v>
      </c>
      <c r="AB804" s="145">
        <f t="shared" si="144"/>
        <v>0</v>
      </c>
      <c r="AC804" s="257">
        <f t="shared" si="145"/>
        <v>0</v>
      </c>
      <c r="AD804" s="142">
        <f t="shared" si="146"/>
        <v>0</v>
      </c>
      <c r="AE804" s="143">
        <f t="shared" si="147"/>
        <v>0</v>
      </c>
      <c r="AF804" s="144" t="str">
        <f t="shared" si="148"/>
        <v/>
      </c>
      <c r="AG804" s="144">
        <f t="shared" si="149"/>
        <v>0</v>
      </c>
      <c r="AH804" s="144" t="str">
        <f t="shared" si="150"/>
        <v/>
      </c>
      <c r="AI804" s="569">
        <f t="shared" si="151"/>
        <v>0</v>
      </c>
      <c r="AK804" s="679"/>
      <c r="AL804" s="84"/>
      <c r="AM804" s="680"/>
      <c r="AN804" s="680"/>
      <c r="AO804" s="84"/>
    </row>
    <row r="805" spans="1:41" hidden="1">
      <c r="A805" s="573"/>
      <c r="B805" s="13">
        <v>220</v>
      </c>
      <c r="C805" s="341" t="s">
        <v>2454</v>
      </c>
      <c r="D805" s="341" t="s">
        <v>2455</v>
      </c>
      <c r="E805" s="379" t="s">
        <v>97</v>
      </c>
      <c r="F805" s="402">
        <v>1</v>
      </c>
      <c r="G805" s="8"/>
      <c r="H805" s="413">
        <v>3248</v>
      </c>
      <c r="I805" s="146">
        <f t="shared" si="141"/>
        <v>2273.6</v>
      </c>
      <c r="J805" s="255">
        <f t="shared" si="142"/>
        <v>87.446153846153848</v>
      </c>
      <c r="K805" s="8" t="s">
        <v>3207</v>
      </c>
      <c r="L805" s="663"/>
      <c r="M805" s="656" t="s">
        <v>6557</v>
      </c>
      <c r="N805" s="8" t="s">
        <v>3208</v>
      </c>
      <c r="O805" s="426">
        <v>5.0874999999999997E-2</v>
      </c>
      <c r="P805" s="423">
        <v>2850</v>
      </c>
      <c r="Q805" s="402">
        <v>23110</v>
      </c>
      <c r="R805" s="656" t="s">
        <v>4430</v>
      </c>
      <c r="S805" s="656" t="s">
        <v>1015</v>
      </c>
      <c r="T805" s="448">
        <v>150</v>
      </c>
      <c r="U805" s="548" t="s">
        <v>4431</v>
      </c>
      <c r="V805" s="522" t="s">
        <v>4432</v>
      </c>
      <c r="W805" s="615" t="s">
        <v>6523</v>
      </c>
      <c r="X805" s="169"/>
      <c r="Y805" s="71" t="s">
        <v>1011</v>
      </c>
      <c r="Z805" s="656" t="s">
        <v>6595</v>
      </c>
      <c r="AA805" s="658">
        <f t="shared" si="143"/>
        <v>0</v>
      </c>
      <c r="AB805" s="145">
        <f t="shared" si="144"/>
        <v>0</v>
      </c>
      <c r="AC805" s="257">
        <f t="shared" si="145"/>
        <v>0</v>
      </c>
      <c r="AD805" s="142">
        <f t="shared" si="146"/>
        <v>0</v>
      </c>
      <c r="AE805" s="143">
        <f t="shared" si="147"/>
        <v>0</v>
      </c>
      <c r="AF805" s="144" t="str">
        <f t="shared" si="148"/>
        <v/>
      </c>
      <c r="AG805" s="144">
        <f t="shared" si="149"/>
        <v>0</v>
      </c>
      <c r="AH805" s="144" t="str">
        <f t="shared" si="150"/>
        <v/>
      </c>
      <c r="AI805" s="569">
        <f t="shared" si="151"/>
        <v>0</v>
      </c>
      <c r="AK805" s="679"/>
      <c r="AL805" s="84"/>
      <c r="AM805" s="681"/>
      <c r="AN805" s="681"/>
      <c r="AO805" s="84"/>
    </row>
    <row r="806" spans="1:41" hidden="1">
      <c r="A806" s="573"/>
      <c r="B806" s="13">
        <v>220</v>
      </c>
      <c r="C806" s="353" t="s">
        <v>2456</v>
      </c>
      <c r="D806" s="341" t="s">
        <v>2457</v>
      </c>
      <c r="E806" s="379" t="s">
        <v>97</v>
      </c>
      <c r="F806" s="402">
        <v>1</v>
      </c>
      <c r="G806" s="232"/>
      <c r="H806" s="413">
        <v>3796</v>
      </c>
      <c r="I806" s="146">
        <f t="shared" si="141"/>
        <v>2657.2</v>
      </c>
      <c r="J806" s="255">
        <f t="shared" si="142"/>
        <v>102.19999999999999</v>
      </c>
      <c r="K806" s="8" t="s">
        <v>3207</v>
      </c>
      <c r="L806" s="663"/>
      <c r="M806" s="656" t="s">
        <v>6557</v>
      </c>
      <c r="N806" s="8" t="s">
        <v>3208</v>
      </c>
      <c r="O806" s="426">
        <v>6.7968749999999994E-2</v>
      </c>
      <c r="P806" s="423">
        <v>3600</v>
      </c>
      <c r="Q806" s="402">
        <v>31000</v>
      </c>
      <c r="R806" s="656" t="s">
        <v>4399</v>
      </c>
      <c r="S806" s="656" t="s">
        <v>1015</v>
      </c>
      <c r="T806" s="448">
        <v>180</v>
      </c>
      <c r="U806" s="548" t="s">
        <v>5499</v>
      </c>
      <c r="V806" s="510" t="s">
        <v>4434</v>
      </c>
      <c r="W806" s="615" t="s">
        <v>6464</v>
      </c>
      <c r="X806" s="169"/>
      <c r="Y806" s="71" t="s">
        <v>1011</v>
      </c>
      <c r="Z806" s="656" t="s">
        <v>6595</v>
      </c>
      <c r="AA806" s="658">
        <f t="shared" si="143"/>
        <v>0</v>
      </c>
      <c r="AB806" s="145">
        <f t="shared" si="144"/>
        <v>0</v>
      </c>
      <c r="AC806" s="257">
        <f t="shared" si="145"/>
        <v>0</v>
      </c>
      <c r="AD806" s="142">
        <f t="shared" si="146"/>
        <v>0</v>
      </c>
      <c r="AE806" s="143">
        <f t="shared" si="147"/>
        <v>0</v>
      </c>
      <c r="AF806" s="144" t="str">
        <f t="shared" si="148"/>
        <v/>
      </c>
      <c r="AG806" s="144">
        <f t="shared" si="149"/>
        <v>0</v>
      </c>
      <c r="AH806" s="144" t="str">
        <f t="shared" si="150"/>
        <v/>
      </c>
      <c r="AI806" s="569">
        <f t="shared" si="151"/>
        <v>0</v>
      </c>
      <c r="AK806" s="679"/>
      <c r="AL806" s="84"/>
      <c r="AM806" s="659"/>
      <c r="AN806" s="681"/>
      <c r="AO806" s="84"/>
    </row>
    <row r="807" spans="1:41" hidden="1">
      <c r="A807" s="573"/>
      <c r="B807" s="13">
        <v>220</v>
      </c>
      <c r="C807" s="341" t="s">
        <v>2458</v>
      </c>
      <c r="D807" s="341" t="s">
        <v>2459</v>
      </c>
      <c r="E807" s="379" t="s">
        <v>97</v>
      </c>
      <c r="F807" s="402">
        <v>1</v>
      </c>
      <c r="G807" s="136"/>
      <c r="H807" s="413">
        <v>4095</v>
      </c>
      <c r="I807" s="146">
        <f t="shared" si="141"/>
        <v>2866.5</v>
      </c>
      <c r="J807" s="255">
        <f t="shared" si="142"/>
        <v>110.25</v>
      </c>
      <c r="K807" s="8" t="s">
        <v>3207</v>
      </c>
      <c r="L807" s="663"/>
      <c r="M807" s="656" t="s">
        <v>6557</v>
      </c>
      <c r="N807" s="8" t="s">
        <v>3208</v>
      </c>
      <c r="O807" s="426">
        <v>6.7968749999999994E-2</v>
      </c>
      <c r="P807" s="423">
        <v>3800</v>
      </c>
      <c r="Q807" s="402">
        <v>31300</v>
      </c>
      <c r="R807" s="656" t="s">
        <v>4435</v>
      </c>
      <c r="S807" s="656" t="s">
        <v>1015</v>
      </c>
      <c r="T807" s="448">
        <v>200</v>
      </c>
      <c r="U807" s="548" t="s">
        <v>4436</v>
      </c>
      <c r="V807" s="522" t="s">
        <v>4437</v>
      </c>
      <c r="W807" s="615" t="s">
        <v>6464</v>
      </c>
      <c r="X807" s="169"/>
      <c r="Y807" s="71" t="s">
        <v>1011</v>
      </c>
      <c r="Z807" s="656" t="s">
        <v>6595</v>
      </c>
      <c r="AA807" s="658">
        <f t="shared" si="143"/>
        <v>0</v>
      </c>
      <c r="AB807" s="145">
        <f t="shared" si="144"/>
        <v>0</v>
      </c>
      <c r="AC807" s="257">
        <f t="shared" si="145"/>
        <v>0</v>
      </c>
      <c r="AD807" s="142">
        <f t="shared" si="146"/>
        <v>0</v>
      </c>
      <c r="AE807" s="143">
        <f t="shared" si="147"/>
        <v>0</v>
      </c>
      <c r="AF807" s="144" t="str">
        <f t="shared" si="148"/>
        <v/>
      </c>
      <c r="AG807" s="144">
        <f t="shared" si="149"/>
        <v>0</v>
      </c>
      <c r="AH807" s="144" t="str">
        <f t="shared" si="150"/>
        <v/>
      </c>
      <c r="AI807" s="569">
        <f t="shared" si="151"/>
        <v>0</v>
      </c>
      <c r="AK807" s="679"/>
      <c r="AL807" s="84"/>
      <c r="AM807" s="659"/>
      <c r="AN807" s="681"/>
      <c r="AO807" s="84"/>
    </row>
    <row r="808" spans="1:41" hidden="1">
      <c r="A808" s="573"/>
      <c r="B808" s="13">
        <v>220</v>
      </c>
      <c r="C808" s="341" t="s">
        <v>2460</v>
      </c>
      <c r="D808" s="345" t="s">
        <v>2461</v>
      </c>
      <c r="E808" s="379" t="s">
        <v>97</v>
      </c>
      <c r="F808" s="402">
        <v>1</v>
      </c>
      <c r="G808" s="235"/>
      <c r="H808" s="413">
        <v>4095</v>
      </c>
      <c r="I808" s="146">
        <f t="shared" si="141"/>
        <v>2866.5</v>
      </c>
      <c r="J808" s="255">
        <f t="shared" si="142"/>
        <v>110.25</v>
      </c>
      <c r="K808" s="8" t="s">
        <v>3207</v>
      </c>
      <c r="L808" s="663"/>
      <c r="M808" s="656" t="s">
        <v>6557</v>
      </c>
      <c r="N808" s="8" t="s">
        <v>3208</v>
      </c>
      <c r="O808" s="426">
        <v>6.7968749999999994E-2</v>
      </c>
      <c r="P808" s="423">
        <v>3800</v>
      </c>
      <c r="Q808" s="402">
        <v>31300</v>
      </c>
      <c r="R808" s="656" t="s">
        <v>4438</v>
      </c>
      <c r="S808" s="656" t="s">
        <v>1015</v>
      </c>
      <c r="T808" s="448">
        <v>200</v>
      </c>
      <c r="U808" s="548" t="s">
        <v>4439</v>
      </c>
      <c r="V808" s="519" t="s">
        <v>4440</v>
      </c>
      <c r="W808" s="615" t="s">
        <v>6464</v>
      </c>
      <c r="X808" s="169"/>
      <c r="Y808" s="71" t="s">
        <v>1011</v>
      </c>
      <c r="Z808" s="656" t="s">
        <v>6595</v>
      </c>
      <c r="AA808" s="658">
        <f t="shared" si="143"/>
        <v>0</v>
      </c>
      <c r="AB808" s="145">
        <f t="shared" si="144"/>
        <v>0</v>
      </c>
      <c r="AC808" s="257">
        <f t="shared" si="145"/>
        <v>0</v>
      </c>
      <c r="AD808" s="142">
        <f t="shared" si="146"/>
        <v>0</v>
      </c>
      <c r="AE808" s="143">
        <f t="shared" si="147"/>
        <v>0</v>
      </c>
      <c r="AF808" s="144" t="str">
        <f t="shared" si="148"/>
        <v/>
      </c>
      <c r="AG808" s="144">
        <f t="shared" si="149"/>
        <v>0</v>
      </c>
      <c r="AH808" s="144" t="str">
        <f t="shared" si="150"/>
        <v/>
      </c>
      <c r="AI808" s="569">
        <f t="shared" si="151"/>
        <v>0</v>
      </c>
      <c r="AK808" s="679"/>
      <c r="AL808" s="84"/>
      <c r="AM808" s="659"/>
      <c r="AN808" s="681"/>
      <c r="AO808" s="84"/>
    </row>
    <row r="809" spans="1:41" hidden="1">
      <c r="A809" s="573"/>
      <c r="B809" s="13">
        <v>220</v>
      </c>
      <c r="C809" s="353" t="s">
        <v>2462</v>
      </c>
      <c r="D809" s="341" t="s">
        <v>2463</v>
      </c>
      <c r="E809" s="379" t="s">
        <v>97</v>
      </c>
      <c r="F809" s="402">
        <v>1</v>
      </c>
      <c r="G809" s="8"/>
      <c r="H809" s="413">
        <v>4095</v>
      </c>
      <c r="I809" s="146">
        <f t="shared" si="141"/>
        <v>2866.5</v>
      </c>
      <c r="J809" s="255">
        <f t="shared" si="142"/>
        <v>110.25</v>
      </c>
      <c r="K809" s="8" t="s">
        <v>3207</v>
      </c>
      <c r="L809" s="663"/>
      <c r="M809" s="656" t="s">
        <v>6557</v>
      </c>
      <c r="N809" s="8" t="s">
        <v>3208</v>
      </c>
      <c r="O809" s="426">
        <v>6.7968749999999994E-2</v>
      </c>
      <c r="P809" s="423">
        <v>3300</v>
      </c>
      <c r="Q809" s="402">
        <v>31300</v>
      </c>
      <c r="R809" s="656" t="s">
        <v>4441</v>
      </c>
      <c r="S809" s="656" t="s">
        <v>1015</v>
      </c>
      <c r="T809" s="448">
        <v>90</v>
      </c>
      <c r="U809" s="548" t="s">
        <v>5500</v>
      </c>
      <c r="V809" s="512" t="s">
        <v>4442</v>
      </c>
      <c r="W809" s="617" t="s">
        <v>6504</v>
      </c>
      <c r="X809" s="169"/>
      <c r="Y809" s="71" t="s">
        <v>1011</v>
      </c>
      <c r="Z809" s="656" t="s">
        <v>6595</v>
      </c>
      <c r="AA809" s="658">
        <f t="shared" si="143"/>
        <v>0</v>
      </c>
      <c r="AB809" s="145">
        <f t="shared" si="144"/>
        <v>0</v>
      </c>
      <c r="AC809" s="257">
        <f t="shared" si="145"/>
        <v>0</v>
      </c>
      <c r="AD809" s="142">
        <f t="shared" si="146"/>
        <v>0</v>
      </c>
      <c r="AE809" s="143">
        <f t="shared" si="147"/>
        <v>0</v>
      </c>
      <c r="AF809" s="144" t="str">
        <f t="shared" si="148"/>
        <v/>
      </c>
      <c r="AG809" s="144">
        <f t="shared" si="149"/>
        <v>0</v>
      </c>
      <c r="AH809" s="144" t="str">
        <f t="shared" si="150"/>
        <v/>
      </c>
      <c r="AI809" s="569">
        <f t="shared" si="151"/>
        <v>0</v>
      </c>
      <c r="AK809" s="679"/>
      <c r="AL809" s="84"/>
      <c r="AM809" s="659"/>
      <c r="AN809" s="680"/>
      <c r="AO809" s="84"/>
    </row>
    <row r="810" spans="1:41" hidden="1">
      <c r="A810" s="573"/>
      <c r="B810" s="13">
        <v>220</v>
      </c>
      <c r="C810" s="353" t="s">
        <v>2464</v>
      </c>
      <c r="D810" s="341" t="s">
        <v>2465</v>
      </c>
      <c r="E810" s="379" t="s">
        <v>97</v>
      </c>
      <c r="F810" s="402">
        <v>1</v>
      </c>
      <c r="G810" s="232"/>
      <c r="H810" s="413">
        <v>4713</v>
      </c>
      <c r="I810" s="146">
        <f t="shared" si="141"/>
        <v>3299.1</v>
      </c>
      <c r="J810" s="255">
        <f t="shared" si="142"/>
        <v>126.88846153846154</v>
      </c>
      <c r="K810" s="8" t="s">
        <v>3207</v>
      </c>
      <c r="L810" s="663"/>
      <c r="M810" s="656" t="s">
        <v>6557</v>
      </c>
      <c r="N810" s="8" t="s">
        <v>3208</v>
      </c>
      <c r="O810" s="426">
        <v>6.7968749999999994E-2</v>
      </c>
      <c r="P810" s="423">
        <v>3996</v>
      </c>
      <c r="Q810" s="402">
        <v>31300</v>
      </c>
      <c r="R810" s="656" t="s">
        <v>4443</v>
      </c>
      <c r="S810" s="656" t="s">
        <v>1015</v>
      </c>
      <c r="T810" s="448">
        <v>180</v>
      </c>
      <c r="U810" s="548" t="s">
        <v>5501</v>
      </c>
      <c r="V810" s="519" t="s">
        <v>4444</v>
      </c>
      <c r="W810" s="615" t="s">
        <v>6521</v>
      </c>
      <c r="X810" s="169"/>
      <c r="Y810" s="71" t="s">
        <v>1011</v>
      </c>
      <c r="Z810" s="656" t="s">
        <v>6595</v>
      </c>
      <c r="AA810" s="658">
        <f t="shared" si="143"/>
        <v>0</v>
      </c>
      <c r="AB810" s="145">
        <f t="shared" si="144"/>
        <v>0</v>
      </c>
      <c r="AC810" s="257">
        <f t="shared" si="145"/>
        <v>0</v>
      </c>
      <c r="AD810" s="142">
        <f t="shared" si="146"/>
        <v>0</v>
      </c>
      <c r="AE810" s="143">
        <f t="shared" si="147"/>
        <v>0</v>
      </c>
      <c r="AF810" s="144" t="str">
        <f t="shared" si="148"/>
        <v/>
      </c>
      <c r="AG810" s="144">
        <f t="shared" si="149"/>
        <v>0</v>
      </c>
      <c r="AH810" s="144" t="str">
        <f t="shared" si="150"/>
        <v/>
      </c>
      <c r="AI810" s="569">
        <f t="shared" si="151"/>
        <v>0</v>
      </c>
      <c r="AK810" s="665"/>
      <c r="AL810" s="191"/>
      <c r="AM810" s="686"/>
      <c r="AN810" s="687"/>
      <c r="AO810" s="84"/>
    </row>
    <row r="811" spans="1:41" hidden="1">
      <c r="A811" s="573"/>
      <c r="B811" s="13">
        <v>221</v>
      </c>
      <c r="C811" s="341" t="s">
        <v>2466</v>
      </c>
      <c r="D811" s="345" t="s">
        <v>404</v>
      </c>
      <c r="E811" s="379" t="s">
        <v>97</v>
      </c>
      <c r="F811" s="402">
        <v>1</v>
      </c>
      <c r="G811" s="136"/>
      <c r="H811" s="413">
        <v>5414</v>
      </c>
      <c r="I811" s="146">
        <f t="shared" si="141"/>
        <v>3789.7999999999997</v>
      </c>
      <c r="J811" s="255">
        <f t="shared" si="142"/>
        <v>145.76153846153846</v>
      </c>
      <c r="K811" s="8" t="s">
        <v>3207</v>
      </c>
      <c r="L811" s="663"/>
      <c r="M811" s="656" t="s">
        <v>6557</v>
      </c>
      <c r="N811" s="8" t="s">
        <v>3208</v>
      </c>
      <c r="O811" s="426">
        <v>8.8506249999999995E-2</v>
      </c>
      <c r="P811" s="402">
        <v>3992</v>
      </c>
      <c r="Q811" s="402">
        <v>33500</v>
      </c>
      <c r="R811" s="656" t="s">
        <v>4445</v>
      </c>
      <c r="S811" s="656" t="s">
        <v>1015</v>
      </c>
      <c r="T811" s="448">
        <v>280</v>
      </c>
      <c r="U811" s="548" t="s">
        <v>4446</v>
      </c>
      <c r="V811" s="507" t="s">
        <v>4447</v>
      </c>
      <c r="W811" s="615" t="s">
        <v>6468</v>
      </c>
      <c r="X811" s="169"/>
      <c r="Y811" s="71" t="s">
        <v>1011</v>
      </c>
      <c r="Z811" s="656" t="s">
        <v>6595</v>
      </c>
      <c r="AA811" s="658">
        <f t="shared" si="143"/>
        <v>0</v>
      </c>
      <c r="AB811" s="145">
        <f t="shared" si="144"/>
        <v>0</v>
      </c>
      <c r="AC811" s="257">
        <f t="shared" si="145"/>
        <v>0</v>
      </c>
      <c r="AD811" s="142">
        <f t="shared" si="146"/>
        <v>0</v>
      </c>
      <c r="AE811" s="143">
        <f t="shared" si="147"/>
        <v>0</v>
      </c>
      <c r="AF811" s="144" t="str">
        <f t="shared" si="148"/>
        <v/>
      </c>
      <c r="AG811" s="144">
        <f t="shared" si="149"/>
        <v>0</v>
      </c>
      <c r="AH811" s="144" t="str">
        <f t="shared" si="150"/>
        <v/>
      </c>
      <c r="AI811" s="569">
        <f t="shared" si="151"/>
        <v>0</v>
      </c>
      <c r="AK811" s="671"/>
      <c r="AL811" s="84"/>
      <c r="AM811" s="680"/>
      <c r="AN811" s="680"/>
      <c r="AO811" s="84"/>
    </row>
    <row r="812" spans="1:41" hidden="1">
      <c r="A812" s="573"/>
      <c r="B812" s="13">
        <v>221</v>
      </c>
      <c r="C812" s="341" t="s">
        <v>2467</v>
      </c>
      <c r="D812" s="345" t="s">
        <v>2468</v>
      </c>
      <c r="E812" s="379" t="s">
        <v>97</v>
      </c>
      <c r="F812" s="402">
        <v>1</v>
      </c>
      <c r="G812" s="235"/>
      <c r="H812" s="413">
        <v>6496</v>
      </c>
      <c r="I812" s="146">
        <f t="shared" si="141"/>
        <v>4547.2</v>
      </c>
      <c r="J812" s="255">
        <f t="shared" si="142"/>
        <v>174.8923076923077</v>
      </c>
      <c r="K812" s="8" t="s">
        <v>3207</v>
      </c>
      <c r="L812" s="663"/>
      <c r="M812" s="656" t="s">
        <v>6557</v>
      </c>
      <c r="N812" s="8" t="s">
        <v>3208</v>
      </c>
      <c r="O812" s="426">
        <v>0.13234374999999998</v>
      </c>
      <c r="P812" s="402">
        <v>3992</v>
      </c>
      <c r="Q812" s="402">
        <v>35500</v>
      </c>
      <c r="R812" s="656" t="s">
        <v>4445</v>
      </c>
      <c r="S812" s="656" t="s">
        <v>1015</v>
      </c>
      <c r="T812" s="448">
        <v>230</v>
      </c>
      <c r="U812" s="548" t="s">
        <v>4448</v>
      </c>
      <c r="V812" s="523" t="s">
        <v>4449</v>
      </c>
      <c r="W812" s="615" t="s">
        <v>6468</v>
      </c>
      <c r="X812" s="169"/>
      <c r="Y812" s="71" t="s">
        <v>1011</v>
      </c>
      <c r="Z812" s="656" t="s">
        <v>6595</v>
      </c>
      <c r="AA812" s="658">
        <f t="shared" si="143"/>
        <v>0</v>
      </c>
      <c r="AB812" s="145">
        <f t="shared" si="144"/>
        <v>0</v>
      </c>
      <c r="AC812" s="257">
        <f t="shared" si="145"/>
        <v>0</v>
      </c>
      <c r="AD812" s="142">
        <f t="shared" si="146"/>
        <v>0</v>
      </c>
      <c r="AE812" s="143">
        <f t="shared" si="147"/>
        <v>0</v>
      </c>
      <c r="AF812" s="144" t="str">
        <f t="shared" si="148"/>
        <v/>
      </c>
      <c r="AG812" s="144">
        <f t="shared" si="149"/>
        <v>0</v>
      </c>
      <c r="AH812" s="144" t="str">
        <f t="shared" si="150"/>
        <v/>
      </c>
      <c r="AI812" s="569">
        <f t="shared" si="151"/>
        <v>0</v>
      </c>
      <c r="AK812" s="671"/>
      <c r="AL812" s="84"/>
      <c r="AM812" s="659"/>
      <c r="AN812" s="681"/>
      <c r="AO812" s="84"/>
    </row>
    <row r="813" spans="1:41" ht="15.75" hidden="1">
      <c r="A813" s="5" t="s">
        <v>6159</v>
      </c>
      <c r="B813" s="13"/>
      <c r="C813" s="362"/>
      <c r="D813" s="345"/>
      <c r="E813" s="394"/>
      <c r="F813" s="399"/>
      <c r="G813" s="8"/>
      <c r="H813" s="413"/>
      <c r="I813" s="410"/>
      <c r="J813" s="565"/>
      <c r="K813" s="419"/>
      <c r="L813" s="655"/>
      <c r="M813" s="656"/>
      <c r="N813" s="419"/>
      <c r="O813" s="419"/>
      <c r="P813" s="434"/>
      <c r="Q813" s="439"/>
      <c r="R813" s="656" t="s">
        <v>1015</v>
      </c>
      <c r="S813" s="656" t="s">
        <v>1015</v>
      </c>
      <c r="T813" s="470"/>
      <c r="U813" s="478"/>
      <c r="V813" s="504"/>
      <c r="W813" s="425"/>
      <c r="X813" s="137"/>
      <c r="Y813" s="71" t="s">
        <v>1015</v>
      </c>
      <c r="Z813" s="656"/>
      <c r="AA813" s="668"/>
      <c r="AB813" s="195"/>
      <c r="AC813" s="142"/>
      <c r="AD813" s="142"/>
      <c r="AE813" s="143"/>
      <c r="AF813" s="144"/>
      <c r="AG813" s="144"/>
      <c r="AH813" s="144"/>
      <c r="AI813" s="569"/>
      <c r="AK813" s="671"/>
      <c r="AL813" s="84"/>
      <c r="AM813" s="659"/>
      <c r="AN813" s="681"/>
      <c r="AO813" s="84"/>
    </row>
    <row r="814" spans="1:41" hidden="1">
      <c r="A814" s="573"/>
      <c r="B814" s="13">
        <v>105</v>
      </c>
      <c r="C814" s="345" t="s">
        <v>2469</v>
      </c>
      <c r="D814" s="345" t="s">
        <v>2470</v>
      </c>
      <c r="E814" s="379" t="s">
        <v>97</v>
      </c>
      <c r="F814" s="405">
        <v>1</v>
      </c>
      <c r="G814" s="233"/>
      <c r="H814" s="413">
        <v>2650</v>
      </c>
      <c r="I814" s="146">
        <f t="shared" si="141"/>
        <v>1854.9999999999998</v>
      </c>
      <c r="J814" s="255">
        <f t="shared" si="142"/>
        <v>71.34615384615384</v>
      </c>
      <c r="K814" s="8" t="s">
        <v>3207</v>
      </c>
      <c r="L814" s="677"/>
      <c r="M814" s="656" t="s">
        <v>1015</v>
      </c>
      <c r="N814" s="8" t="s">
        <v>3208</v>
      </c>
      <c r="O814" s="426">
        <v>5.2899999999999996E-2</v>
      </c>
      <c r="P814" s="423">
        <v>1996</v>
      </c>
      <c r="Q814" s="439">
        <v>19500</v>
      </c>
      <c r="R814" s="657" t="s">
        <v>3932</v>
      </c>
      <c r="S814" s="656" t="s">
        <v>1015</v>
      </c>
      <c r="T814" s="448">
        <v>130</v>
      </c>
      <c r="U814" s="549" t="s">
        <v>4450</v>
      </c>
      <c r="V814" s="524" t="s">
        <v>4451</v>
      </c>
      <c r="W814" s="615" t="s">
        <v>6524</v>
      </c>
      <c r="X814" s="169"/>
      <c r="Y814" s="71" t="s">
        <v>1011</v>
      </c>
      <c r="Z814" s="656" t="s">
        <v>6594</v>
      </c>
      <c r="AA814" s="658">
        <f t="shared" si="143"/>
        <v>0</v>
      </c>
      <c r="AB814" s="145">
        <f t="shared" si="144"/>
        <v>0</v>
      </c>
      <c r="AC814" s="257">
        <f t="shared" si="145"/>
        <v>0</v>
      </c>
      <c r="AD814" s="142">
        <f t="shared" si="146"/>
        <v>0</v>
      </c>
      <c r="AE814" s="143">
        <f t="shared" si="147"/>
        <v>0</v>
      </c>
      <c r="AF814" s="144" t="str">
        <f t="shared" si="148"/>
        <v/>
      </c>
      <c r="AG814" s="144">
        <f t="shared" si="149"/>
        <v>0</v>
      </c>
      <c r="AH814" s="144" t="str">
        <f t="shared" si="150"/>
        <v/>
      </c>
      <c r="AI814" s="569">
        <f t="shared" si="151"/>
        <v>0</v>
      </c>
      <c r="AK814" s="671"/>
      <c r="AL814" s="84"/>
      <c r="AM814" s="659"/>
      <c r="AN814" s="681"/>
      <c r="AO814" s="84"/>
    </row>
    <row r="815" spans="1:41" hidden="1">
      <c r="A815" s="573"/>
      <c r="B815" s="13">
        <v>105</v>
      </c>
      <c r="C815" s="341" t="s">
        <v>2471</v>
      </c>
      <c r="D815" s="341" t="s">
        <v>2472</v>
      </c>
      <c r="E815" s="379" t="s">
        <v>97</v>
      </c>
      <c r="F815" s="405">
        <v>1</v>
      </c>
      <c r="G815" s="136"/>
      <c r="H815" s="413">
        <v>2993</v>
      </c>
      <c r="I815" s="146">
        <f t="shared" si="141"/>
        <v>2095.1</v>
      </c>
      <c r="J815" s="255">
        <f t="shared" si="142"/>
        <v>80.580769230769221</v>
      </c>
      <c r="K815" s="8" t="s">
        <v>3207</v>
      </c>
      <c r="L815" s="677"/>
      <c r="M815" s="656" t="s">
        <v>1015</v>
      </c>
      <c r="N815" s="8" t="s">
        <v>3208</v>
      </c>
      <c r="O815" s="426">
        <v>7.994699999999999E-2</v>
      </c>
      <c r="P815" s="423">
        <v>1996</v>
      </c>
      <c r="Q815" s="439">
        <v>21000</v>
      </c>
      <c r="R815" s="657" t="s">
        <v>3932</v>
      </c>
      <c r="S815" s="656" t="s">
        <v>1015</v>
      </c>
      <c r="T815" s="448">
        <v>100</v>
      </c>
      <c r="U815" s="549" t="s">
        <v>4452</v>
      </c>
      <c r="V815" s="512" t="s">
        <v>4453</v>
      </c>
      <c r="W815" s="615" t="s">
        <v>6465</v>
      </c>
      <c r="X815" s="169"/>
      <c r="Y815" s="71" t="s">
        <v>1011</v>
      </c>
      <c r="Z815" s="656" t="s">
        <v>6594</v>
      </c>
      <c r="AA815" s="658">
        <f t="shared" si="143"/>
        <v>0</v>
      </c>
      <c r="AB815" s="145">
        <f t="shared" si="144"/>
        <v>0</v>
      </c>
      <c r="AC815" s="257">
        <f t="shared" si="145"/>
        <v>0</v>
      </c>
      <c r="AD815" s="142">
        <f t="shared" si="146"/>
        <v>0</v>
      </c>
      <c r="AE815" s="143">
        <f t="shared" si="147"/>
        <v>0</v>
      </c>
      <c r="AF815" s="144" t="str">
        <f t="shared" si="148"/>
        <v/>
      </c>
      <c r="AG815" s="144">
        <f t="shared" si="149"/>
        <v>0</v>
      </c>
      <c r="AH815" s="144" t="str">
        <f t="shared" si="150"/>
        <v/>
      </c>
      <c r="AI815" s="569">
        <f t="shared" si="151"/>
        <v>0</v>
      </c>
      <c r="AK815" s="671"/>
      <c r="AL815" s="84"/>
      <c r="AM815" s="659"/>
      <c r="AN815" s="681"/>
      <c r="AO815" s="84"/>
    </row>
    <row r="816" spans="1:41" ht="15.75" hidden="1">
      <c r="A816" s="5" t="s">
        <v>6160</v>
      </c>
      <c r="B816" s="13"/>
      <c r="C816" s="348"/>
      <c r="D816" s="348"/>
      <c r="E816" s="380"/>
      <c r="F816" s="1"/>
      <c r="G816" s="239"/>
      <c r="H816" s="413"/>
      <c r="I816" s="410"/>
      <c r="J816" s="565"/>
      <c r="K816" s="420"/>
      <c r="L816" s="655"/>
      <c r="M816" s="656"/>
      <c r="N816" s="420"/>
      <c r="O816" s="427"/>
      <c r="P816" s="423"/>
      <c r="Q816" s="439"/>
      <c r="R816" s="656" t="s">
        <v>1015</v>
      </c>
      <c r="S816" s="656" t="s">
        <v>1015</v>
      </c>
      <c r="T816" s="471"/>
      <c r="U816" s="506"/>
      <c r="V816" s="530"/>
      <c r="W816" s="471"/>
      <c r="X816" s="137"/>
      <c r="Y816" s="71" t="s">
        <v>1015</v>
      </c>
      <c r="Z816" s="656"/>
      <c r="AA816" s="668"/>
      <c r="AB816" s="195"/>
      <c r="AC816" s="142"/>
      <c r="AD816" s="142"/>
      <c r="AE816" s="143"/>
      <c r="AF816" s="144"/>
      <c r="AG816" s="144"/>
      <c r="AH816" s="144"/>
      <c r="AI816" s="569"/>
      <c r="AK816" s="671"/>
      <c r="AL816" s="84"/>
      <c r="AM816" s="659"/>
      <c r="AN816" s="680"/>
      <c r="AO816" s="84"/>
    </row>
    <row r="817" spans="1:41" hidden="1">
      <c r="A817" s="573"/>
      <c r="B817" s="13"/>
      <c r="C817" s="344" t="s">
        <v>2473</v>
      </c>
      <c r="D817" s="341" t="s">
        <v>2474</v>
      </c>
      <c r="E817" s="379" t="s">
        <v>97</v>
      </c>
      <c r="F817" s="405">
        <v>1</v>
      </c>
      <c r="G817" s="136"/>
      <c r="H817" s="413">
        <v>3680</v>
      </c>
      <c r="I817" s="146">
        <f t="shared" si="141"/>
        <v>2576</v>
      </c>
      <c r="J817" s="255">
        <f t="shared" si="142"/>
        <v>99.07692307692308</v>
      </c>
      <c r="K817" s="8" t="s">
        <v>3526</v>
      </c>
      <c r="L817" s="677"/>
      <c r="M817" s="656" t="s">
        <v>1015</v>
      </c>
      <c r="N817" s="8" t="s">
        <v>3208</v>
      </c>
      <c r="O817" s="426">
        <v>6.2621999999999997E-2</v>
      </c>
      <c r="P817" s="423">
        <v>3400</v>
      </c>
      <c r="Q817" s="439">
        <v>31000</v>
      </c>
      <c r="R817" s="656" t="s">
        <v>4161</v>
      </c>
      <c r="S817" s="656" t="s">
        <v>1015</v>
      </c>
      <c r="T817" s="448">
        <v>140</v>
      </c>
      <c r="U817" s="553" t="s">
        <v>4454</v>
      </c>
      <c r="V817" s="519" t="s">
        <v>4455</v>
      </c>
      <c r="W817" s="615" t="s">
        <v>6438</v>
      </c>
      <c r="X817" s="169"/>
      <c r="Y817" s="71" t="s">
        <v>1011</v>
      </c>
      <c r="Z817" s="656" t="s">
        <v>6594</v>
      </c>
      <c r="AA817" s="658">
        <f t="shared" si="143"/>
        <v>0</v>
      </c>
      <c r="AB817" s="145">
        <f t="shared" si="144"/>
        <v>0</v>
      </c>
      <c r="AC817" s="257">
        <f t="shared" si="145"/>
        <v>0</v>
      </c>
      <c r="AD817" s="142">
        <f t="shared" si="146"/>
        <v>0</v>
      </c>
      <c r="AE817" s="143">
        <f t="shared" si="147"/>
        <v>0</v>
      </c>
      <c r="AF817" s="144" t="str">
        <f t="shared" si="148"/>
        <v/>
      </c>
      <c r="AG817" s="144">
        <f t="shared" si="149"/>
        <v>0</v>
      </c>
      <c r="AH817" s="144" t="str">
        <f t="shared" si="150"/>
        <v/>
      </c>
      <c r="AI817" s="569">
        <f t="shared" si="151"/>
        <v>0</v>
      </c>
      <c r="AK817" s="665"/>
      <c r="AL817" s="191"/>
      <c r="AM817" s="686"/>
      <c r="AN817" s="687"/>
      <c r="AO817" s="84"/>
    </row>
    <row r="818" spans="1:41" ht="15.75" hidden="1">
      <c r="A818" s="5" t="s">
        <v>6161</v>
      </c>
      <c r="B818" s="13"/>
      <c r="C818" s="348"/>
      <c r="D818" s="382"/>
      <c r="E818" s="379"/>
      <c r="F818" s="401"/>
      <c r="G818" s="239"/>
      <c r="H818" s="413"/>
      <c r="I818" s="410"/>
      <c r="J818" s="565"/>
      <c r="K818" s="420"/>
      <c r="L818" s="655"/>
      <c r="M818" s="656"/>
      <c r="N818" s="421"/>
      <c r="O818" s="346"/>
      <c r="P818" s="423"/>
      <c r="Q818" s="439"/>
      <c r="R818" s="656" t="s">
        <v>1015</v>
      </c>
      <c r="S818" s="656" t="s">
        <v>1015</v>
      </c>
      <c r="T818" s="425"/>
      <c r="U818" s="506"/>
      <c r="V818" s="530"/>
      <c r="W818" s="425"/>
      <c r="X818" s="137"/>
      <c r="Y818" s="71" t="s">
        <v>1015</v>
      </c>
      <c r="Z818" s="656"/>
      <c r="AA818" s="668"/>
      <c r="AB818" s="195"/>
      <c r="AC818" s="142"/>
      <c r="AD818" s="142"/>
      <c r="AE818" s="143"/>
      <c r="AF818" s="144"/>
      <c r="AG818" s="144"/>
      <c r="AH818" s="144"/>
      <c r="AI818" s="569"/>
      <c r="AK818" s="673"/>
      <c r="AL818" s="191"/>
      <c r="AM818" s="659"/>
      <c r="AN818" s="681"/>
      <c r="AO818" s="84"/>
    </row>
    <row r="819" spans="1:41" hidden="1">
      <c r="A819" s="573"/>
      <c r="B819" s="13">
        <v>106</v>
      </c>
      <c r="C819" s="341" t="s">
        <v>2475</v>
      </c>
      <c r="D819" s="341" t="s">
        <v>2476</v>
      </c>
      <c r="E819" s="379" t="s">
        <v>318</v>
      </c>
      <c r="F819" s="405">
        <v>3</v>
      </c>
      <c r="G819" s="136"/>
      <c r="H819" s="413">
        <v>920</v>
      </c>
      <c r="I819" s="146">
        <f t="shared" si="141"/>
        <v>644</v>
      </c>
      <c r="J819" s="255">
        <f t="shared" si="142"/>
        <v>24.76923076923077</v>
      </c>
      <c r="K819" s="8" t="s">
        <v>3207</v>
      </c>
      <c r="L819" s="677"/>
      <c r="M819" s="656" t="s">
        <v>1015</v>
      </c>
      <c r="N819" s="8" t="s">
        <v>3208</v>
      </c>
      <c r="O819" s="426">
        <v>5.3249999999999999E-2</v>
      </c>
      <c r="P819" s="423">
        <v>2400</v>
      </c>
      <c r="Q819" s="439">
        <v>19000</v>
      </c>
      <c r="R819" s="656" t="s">
        <v>4456</v>
      </c>
      <c r="S819" s="656" t="s">
        <v>1015</v>
      </c>
      <c r="T819" s="448">
        <v>35</v>
      </c>
      <c r="U819" s="549" t="s">
        <v>5502</v>
      </c>
      <c r="V819" s="529" t="s">
        <v>4457</v>
      </c>
      <c r="W819" s="610" t="s">
        <v>6503</v>
      </c>
      <c r="X819" s="169"/>
      <c r="Y819" s="71" t="s">
        <v>1012</v>
      </c>
      <c r="Z819" s="656" t="s">
        <v>6600</v>
      </c>
      <c r="AA819" s="658">
        <f t="shared" si="143"/>
        <v>0</v>
      </c>
      <c r="AB819" s="145">
        <f t="shared" si="144"/>
        <v>0</v>
      </c>
      <c r="AC819" s="257">
        <f t="shared" si="145"/>
        <v>0</v>
      </c>
      <c r="AD819" s="142">
        <f t="shared" si="146"/>
        <v>0</v>
      </c>
      <c r="AE819" s="143">
        <f t="shared" si="147"/>
        <v>0</v>
      </c>
      <c r="AF819" s="144" t="str">
        <f t="shared" si="148"/>
        <v/>
      </c>
      <c r="AG819" s="144">
        <f t="shared" si="149"/>
        <v>0</v>
      </c>
      <c r="AH819" s="144" t="str">
        <f t="shared" si="150"/>
        <v/>
      </c>
      <c r="AI819" s="569">
        <f t="shared" si="151"/>
        <v>0</v>
      </c>
      <c r="AK819" s="665"/>
      <c r="AL819" s="191"/>
      <c r="AM819" s="686"/>
      <c r="AN819" s="687"/>
      <c r="AO819" s="84"/>
    </row>
    <row r="820" spans="1:41" hidden="1">
      <c r="A820" s="573"/>
      <c r="B820" s="13">
        <v>106</v>
      </c>
      <c r="C820" s="341" t="s">
        <v>2477</v>
      </c>
      <c r="D820" s="341" t="s">
        <v>2478</v>
      </c>
      <c r="E820" s="379" t="s">
        <v>318</v>
      </c>
      <c r="F820" s="405">
        <v>3</v>
      </c>
      <c r="G820" s="235"/>
      <c r="H820" s="413">
        <v>920</v>
      </c>
      <c r="I820" s="146">
        <f t="shared" si="141"/>
        <v>644</v>
      </c>
      <c r="J820" s="255">
        <f t="shared" si="142"/>
        <v>24.76923076923077</v>
      </c>
      <c r="K820" s="8" t="s">
        <v>3207</v>
      </c>
      <c r="L820" s="677"/>
      <c r="M820" s="656" t="s">
        <v>1015</v>
      </c>
      <c r="N820" s="8" t="s">
        <v>3208</v>
      </c>
      <c r="O820" s="426">
        <v>5.3249999999999999E-2</v>
      </c>
      <c r="P820" s="423">
        <v>2400</v>
      </c>
      <c r="Q820" s="439">
        <v>18300</v>
      </c>
      <c r="R820" s="656" t="s">
        <v>6590</v>
      </c>
      <c r="S820" s="656" t="s">
        <v>1015</v>
      </c>
      <c r="T820" s="448">
        <v>35</v>
      </c>
      <c r="U820" s="549" t="s">
        <v>5503</v>
      </c>
      <c r="V820" s="519" t="s">
        <v>4458</v>
      </c>
      <c r="W820" s="610" t="s">
        <v>6503</v>
      </c>
      <c r="X820" s="169"/>
      <c r="Y820" s="71" t="s">
        <v>254</v>
      </c>
      <c r="Z820" s="656" t="s">
        <v>6594</v>
      </c>
      <c r="AA820" s="658">
        <f t="shared" si="143"/>
        <v>0</v>
      </c>
      <c r="AB820" s="145">
        <f t="shared" si="144"/>
        <v>0</v>
      </c>
      <c r="AC820" s="257">
        <f t="shared" si="145"/>
        <v>0</v>
      </c>
      <c r="AD820" s="142">
        <f t="shared" si="146"/>
        <v>0</v>
      </c>
      <c r="AE820" s="143">
        <f t="shared" si="147"/>
        <v>0</v>
      </c>
      <c r="AF820" s="144" t="str">
        <f t="shared" si="148"/>
        <v/>
      </c>
      <c r="AG820" s="144">
        <f t="shared" si="149"/>
        <v>0</v>
      </c>
      <c r="AH820" s="144" t="str">
        <f t="shared" si="150"/>
        <v/>
      </c>
      <c r="AI820" s="569">
        <f t="shared" si="151"/>
        <v>0</v>
      </c>
      <c r="AK820" s="664"/>
      <c r="AL820" s="84"/>
      <c r="AM820" s="659"/>
      <c r="AN820" s="662"/>
      <c r="AO820" s="84"/>
    </row>
    <row r="821" spans="1:41" hidden="1">
      <c r="A821" s="573"/>
      <c r="B821" s="13">
        <v>106</v>
      </c>
      <c r="C821" s="341" t="s">
        <v>2479</v>
      </c>
      <c r="D821" s="341" t="s">
        <v>518</v>
      </c>
      <c r="E821" s="379" t="s">
        <v>318</v>
      </c>
      <c r="F821" s="405">
        <v>3</v>
      </c>
      <c r="G821" s="8"/>
      <c r="H821" s="413">
        <v>920</v>
      </c>
      <c r="I821" s="146">
        <f t="shared" si="141"/>
        <v>644</v>
      </c>
      <c r="J821" s="255">
        <f t="shared" si="142"/>
        <v>24.76923076923077</v>
      </c>
      <c r="K821" s="8" t="s">
        <v>3207</v>
      </c>
      <c r="L821" s="677"/>
      <c r="M821" s="656" t="s">
        <v>1015</v>
      </c>
      <c r="N821" s="8" t="s">
        <v>3208</v>
      </c>
      <c r="O821" s="426">
        <v>5.3249999999999999E-2</v>
      </c>
      <c r="P821" s="423">
        <v>2400</v>
      </c>
      <c r="Q821" s="439">
        <v>18000</v>
      </c>
      <c r="R821" s="656" t="s">
        <v>4459</v>
      </c>
      <c r="S821" s="656" t="s">
        <v>1015</v>
      </c>
      <c r="T821" s="448">
        <v>35</v>
      </c>
      <c r="U821" s="548" t="s">
        <v>4460</v>
      </c>
      <c r="V821" s="522" t="s">
        <v>4461</v>
      </c>
      <c r="W821" s="610" t="s">
        <v>6503</v>
      </c>
      <c r="X821" s="169"/>
      <c r="Y821" s="71" t="s">
        <v>1011</v>
      </c>
      <c r="Z821" s="656" t="s">
        <v>6594</v>
      </c>
      <c r="AA821" s="658">
        <f t="shared" si="143"/>
        <v>0</v>
      </c>
      <c r="AB821" s="145">
        <f t="shared" si="144"/>
        <v>0</v>
      </c>
      <c r="AC821" s="257">
        <f t="shared" si="145"/>
        <v>0</v>
      </c>
      <c r="AD821" s="142">
        <f t="shared" si="146"/>
        <v>0</v>
      </c>
      <c r="AE821" s="143">
        <f t="shared" si="147"/>
        <v>0</v>
      </c>
      <c r="AF821" s="144" t="str">
        <f t="shared" si="148"/>
        <v/>
      </c>
      <c r="AG821" s="144">
        <f t="shared" si="149"/>
        <v>0</v>
      </c>
      <c r="AH821" s="144" t="str">
        <f t="shared" si="150"/>
        <v/>
      </c>
      <c r="AI821" s="569">
        <f t="shared" si="151"/>
        <v>0</v>
      </c>
      <c r="AK821" s="664"/>
      <c r="AL821" s="84"/>
      <c r="AM821" s="659"/>
      <c r="AN821" s="662"/>
      <c r="AO821" s="84"/>
    </row>
    <row r="822" spans="1:41" hidden="1">
      <c r="A822" s="573"/>
      <c r="B822" s="13">
        <v>106</v>
      </c>
      <c r="C822" s="341" t="s">
        <v>2480</v>
      </c>
      <c r="D822" s="341" t="s">
        <v>519</v>
      </c>
      <c r="E822" s="379" t="s">
        <v>318</v>
      </c>
      <c r="F822" s="405">
        <v>3</v>
      </c>
      <c r="G822" s="8"/>
      <c r="H822" s="413">
        <v>920</v>
      </c>
      <c r="I822" s="146">
        <f t="shared" si="141"/>
        <v>644</v>
      </c>
      <c r="J822" s="255">
        <f t="shared" si="142"/>
        <v>24.76923076923077</v>
      </c>
      <c r="K822" s="8" t="s">
        <v>3207</v>
      </c>
      <c r="L822" s="677"/>
      <c r="M822" s="656" t="s">
        <v>1015</v>
      </c>
      <c r="N822" s="8" t="s">
        <v>3208</v>
      </c>
      <c r="O822" s="426">
        <v>5.3249999999999999E-2</v>
      </c>
      <c r="P822" s="423">
        <v>2400</v>
      </c>
      <c r="Q822" s="439">
        <v>18300</v>
      </c>
      <c r="R822" s="656" t="s">
        <v>6590</v>
      </c>
      <c r="S822" s="656" t="s">
        <v>1015</v>
      </c>
      <c r="T822" s="448">
        <v>35</v>
      </c>
      <c r="U822" s="549" t="s">
        <v>5504</v>
      </c>
      <c r="V822" s="529" t="s">
        <v>664</v>
      </c>
      <c r="W822" s="615" t="s">
        <v>6374</v>
      </c>
      <c r="X822" s="169"/>
      <c r="Y822" s="71" t="s">
        <v>1011</v>
      </c>
      <c r="Z822" s="656" t="s">
        <v>6594</v>
      </c>
      <c r="AA822" s="658">
        <f t="shared" si="143"/>
        <v>0</v>
      </c>
      <c r="AB822" s="145">
        <f t="shared" si="144"/>
        <v>0</v>
      </c>
      <c r="AC822" s="257">
        <f t="shared" si="145"/>
        <v>0</v>
      </c>
      <c r="AD822" s="142">
        <f t="shared" si="146"/>
        <v>0</v>
      </c>
      <c r="AE822" s="143">
        <f t="shared" si="147"/>
        <v>0</v>
      </c>
      <c r="AF822" s="144" t="str">
        <f t="shared" si="148"/>
        <v/>
      </c>
      <c r="AG822" s="144">
        <f t="shared" si="149"/>
        <v>0</v>
      </c>
      <c r="AH822" s="144" t="str">
        <f t="shared" si="150"/>
        <v/>
      </c>
      <c r="AI822" s="569">
        <f t="shared" si="151"/>
        <v>0</v>
      </c>
      <c r="AK822" s="665"/>
      <c r="AL822" s="191"/>
      <c r="AM822" s="686"/>
      <c r="AN822" s="687"/>
      <c r="AO822" s="84"/>
    </row>
    <row r="823" spans="1:41" hidden="1">
      <c r="A823" s="573"/>
      <c r="B823" s="13">
        <v>106</v>
      </c>
      <c r="C823" s="341" t="s">
        <v>2481</v>
      </c>
      <c r="D823" s="341" t="s">
        <v>2482</v>
      </c>
      <c r="E823" s="379" t="s">
        <v>318</v>
      </c>
      <c r="F823" s="405">
        <v>3</v>
      </c>
      <c r="G823" s="8"/>
      <c r="H823" s="413">
        <v>920</v>
      </c>
      <c r="I823" s="146">
        <f t="shared" si="141"/>
        <v>644</v>
      </c>
      <c r="J823" s="255">
        <f t="shared" si="142"/>
        <v>24.76923076923077</v>
      </c>
      <c r="K823" s="8" t="s">
        <v>3207</v>
      </c>
      <c r="L823" s="677"/>
      <c r="M823" s="656" t="s">
        <v>1015</v>
      </c>
      <c r="N823" s="8" t="s">
        <v>3208</v>
      </c>
      <c r="O823" s="426">
        <v>5.3249999999999999E-2</v>
      </c>
      <c r="P823" s="423">
        <v>2400</v>
      </c>
      <c r="Q823" s="439">
        <v>18300</v>
      </c>
      <c r="R823" s="656" t="s">
        <v>6590</v>
      </c>
      <c r="S823" s="656" t="s">
        <v>1015</v>
      </c>
      <c r="T823" s="448">
        <v>35</v>
      </c>
      <c r="U823" s="549" t="s">
        <v>5505</v>
      </c>
      <c r="V823" s="529" t="s">
        <v>4462</v>
      </c>
      <c r="W823" s="615" t="s">
        <v>6374</v>
      </c>
      <c r="X823" s="169"/>
      <c r="Y823" s="71" t="s">
        <v>1011</v>
      </c>
      <c r="Z823" s="656" t="s">
        <v>6594</v>
      </c>
      <c r="AA823" s="658">
        <f t="shared" si="143"/>
        <v>0</v>
      </c>
      <c r="AB823" s="145">
        <f t="shared" si="144"/>
        <v>0</v>
      </c>
      <c r="AC823" s="257">
        <f t="shared" si="145"/>
        <v>0</v>
      </c>
      <c r="AD823" s="142">
        <f t="shared" si="146"/>
        <v>0</v>
      </c>
      <c r="AE823" s="143">
        <f t="shared" si="147"/>
        <v>0</v>
      </c>
      <c r="AF823" s="144" t="str">
        <f t="shared" si="148"/>
        <v/>
      </c>
      <c r="AG823" s="144">
        <f t="shared" si="149"/>
        <v>0</v>
      </c>
      <c r="AH823" s="144" t="str">
        <f t="shared" si="150"/>
        <v/>
      </c>
      <c r="AI823" s="569">
        <f t="shared" si="151"/>
        <v>0</v>
      </c>
      <c r="AK823" s="673"/>
      <c r="AL823" s="84"/>
      <c r="AM823" s="659"/>
      <c r="AN823" s="662"/>
      <c r="AO823" s="84"/>
    </row>
    <row r="824" spans="1:41" ht="15.75" hidden="1">
      <c r="A824" s="5" t="s">
        <v>6162</v>
      </c>
      <c r="B824" s="13"/>
      <c r="C824" s="348"/>
      <c r="D824" s="341"/>
      <c r="E824" s="379"/>
      <c r="F824" s="401"/>
      <c r="G824" s="8"/>
      <c r="H824" s="413"/>
      <c r="I824" s="410"/>
      <c r="J824" s="565"/>
      <c r="K824" s="420"/>
      <c r="L824" s="655"/>
      <c r="M824" s="656"/>
      <c r="N824" s="421"/>
      <c r="O824" s="346"/>
      <c r="P824" s="423"/>
      <c r="Q824" s="439"/>
      <c r="R824" s="656" t="s">
        <v>1015</v>
      </c>
      <c r="S824" s="656" t="s">
        <v>1015</v>
      </c>
      <c r="T824" s="425"/>
      <c r="U824" s="506"/>
      <c r="V824" s="521"/>
      <c r="W824" s="425"/>
      <c r="X824" s="137"/>
      <c r="Y824" s="71" t="s">
        <v>1015</v>
      </c>
      <c r="Z824" s="656"/>
      <c r="AA824" s="668"/>
      <c r="AB824" s="195"/>
      <c r="AC824" s="142"/>
      <c r="AD824" s="142"/>
      <c r="AE824" s="143"/>
      <c r="AF824" s="144"/>
      <c r="AG824" s="144"/>
      <c r="AH824" s="144"/>
      <c r="AI824" s="569"/>
      <c r="AK824" s="673"/>
      <c r="AL824" s="84"/>
      <c r="AM824" s="659"/>
      <c r="AN824" s="662"/>
      <c r="AO824" s="84"/>
    </row>
    <row r="825" spans="1:41" hidden="1">
      <c r="A825" s="573"/>
      <c r="B825" s="13">
        <v>107</v>
      </c>
      <c r="C825" s="353" t="s">
        <v>2483</v>
      </c>
      <c r="D825" s="341" t="s">
        <v>2484</v>
      </c>
      <c r="E825" s="379" t="s">
        <v>100</v>
      </c>
      <c r="F825" s="405">
        <v>2</v>
      </c>
      <c r="G825" s="232"/>
      <c r="H825" s="413">
        <v>1334</v>
      </c>
      <c r="I825" s="146">
        <f t="shared" si="141"/>
        <v>933.8</v>
      </c>
      <c r="J825" s="255">
        <f t="shared" si="142"/>
        <v>35.91538461538461</v>
      </c>
      <c r="K825" s="8" t="s">
        <v>3207</v>
      </c>
      <c r="L825" s="677"/>
      <c r="M825" s="656" t="s">
        <v>1015</v>
      </c>
      <c r="N825" s="8" t="s">
        <v>3208</v>
      </c>
      <c r="O825" s="426">
        <v>5.1518800000000003E-2</v>
      </c>
      <c r="P825" s="423">
        <v>2000</v>
      </c>
      <c r="Q825" s="439">
        <v>19300</v>
      </c>
      <c r="R825" s="656" t="s">
        <v>4463</v>
      </c>
      <c r="S825" s="656" t="s">
        <v>1015</v>
      </c>
      <c r="T825" s="448">
        <v>40</v>
      </c>
      <c r="U825" s="548" t="s">
        <v>5506</v>
      </c>
      <c r="V825" s="540" t="s">
        <v>4464</v>
      </c>
      <c r="W825" s="610" t="s">
        <v>6503</v>
      </c>
      <c r="X825" s="169"/>
      <c r="Y825" s="641" t="s">
        <v>1011</v>
      </c>
      <c r="Z825" s="656" t="s">
        <v>6594</v>
      </c>
      <c r="AA825" s="658">
        <f t="shared" si="143"/>
        <v>0</v>
      </c>
      <c r="AB825" s="145">
        <f t="shared" si="144"/>
        <v>0</v>
      </c>
      <c r="AC825" s="257">
        <f t="shared" si="145"/>
        <v>0</v>
      </c>
      <c r="AD825" s="142">
        <f t="shared" si="146"/>
        <v>0</v>
      </c>
      <c r="AE825" s="143">
        <f t="shared" si="147"/>
        <v>0</v>
      </c>
      <c r="AF825" s="144" t="str">
        <f t="shared" si="148"/>
        <v/>
      </c>
      <c r="AG825" s="144">
        <f t="shared" si="149"/>
        <v>0</v>
      </c>
      <c r="AH825" s="144" t="str">
        <f t="shared" si="150"/>
        <v/>
      </c>
      <c r="AI825" s="569">
        <f t="shared" si="151"/>
        <v>0</v>
      </c>
      <c r="AK825" s="665"/>
      <c r="AL825" s="191"/>
      <c r="AM825" s="686"/>
      <c r="AN825" s="687"/>
      <c r="AO825" s="84"/>
    </row>
    <row r="826" spans="1:41" hidden="1">
      <c r="A826" s="573"/>
      <c r="B826" s="13">
        <v>107</v>
      </c>
      <c r="C826" s="341" t="s">
        <v>2485</v>
      </c>
      <c r="D826" s="341" t="s">
        <v>521</v>
      </c>
      <c r="E826" s="379" t="s">
        <v>100</v>
      </c>
      <c r="F826" s="405">
        <v>2</v>
      </c>
      <c r="G826" s="136"/>
      <c r="H826" s="413">
        <v>1425</v>
      </c>
      <c r="I826" s="146">
        <f t="shared" si="141"/>
        <v>997.49999999999989</v>
      </c>
      <c r="J826" s="255">
        <f t="shared" si="142"/>
        <v>38.365384615384613</v>
      </c>
      <c r="K826" s="8" t="s">
        <v>3207</v>
      </c>
      <c r="L826" s="677"/>
      <c r="M826" s="656" t="s">
        <v>1015</v>
      </c>
      <c r="N826" s="8" t="s">
        <v>3208</v>
      </c>
      <c r="O826" s="426">
        <v>6.1503999999999996E-2</v>
      </c>
      <c r="P826" s="423">
        <v>1998</v>
      </c>
      <c r="Q826" s="439">
        <v>19300</v>
      </c>
      <c r="R826" s="656" t="s">
        <v>4465</v>
      </c>
      <c r="S826" s="656" t="s">
        <v>1015</v>
      </c>
      <c r="T826" s="448">
        <v>40</v>
      </c>
      <c r="U826" s="549" t="s">
        <v>5507</v>
      </c>
      <c r="V826" s="523" t="s">
        <v>4466</v>
      </c>
      <c r="W826" s="610" t="s">
        <v>6503</v>
      </c>
      <c r="X826" s="169"/>
      <c r="Y826" s="71" t="s">
        <v>1011</v>
      </c>
      <c r="Z826" s="656" t="s">
        <v>6594</v>
      </c>
      <c r="AA826" s="658">
        <f t="shared" si="143"/>
        <v>0</v>
      </c>
      <c r="AB826" s="145">
        <f t="shared" si="144"/>
        <v>0</v>
      </c>
      <c r="AC826" s="257">
        <f t="shared" si="145"/>
        <v>0</v>
      </c>
      <c r="AD826" s="142">
        <f t="shared" si="146"/>
        <v>0</v>
      </c>
      <c r="AE826" s="143">
        <f t="shared" si="147"/>
        <v>0</v>
      </c>
      <c r="AF826" s="144" t="str">
        <f t="shared" si="148"/>
        <v/>
      </c>
      <c r="AG826" s="144">
        <f t="shared" si="149"/>
        <v>0</v>
      </c>
      <c r="AH826" s="144" t="str">
        <f t="shared" si="150"/>
        <v/>
      </c>
      <c r="AI826" s="569">
        <f t="shared" si="151"/>
        <v>0</v>
      </c>
      <c r="AK826" s="679"/>
      <c r="AL826" s="84"/>
      <c r="AM826" s="681"/>
      <c r="AN826" s="681"/>
      <c r="AO826" s="84"/>
    </row>
    <row r="827" spans="1:41" hidden="1">
      <c r="A827" s="573"/>
      <c r="B827" s="13">
        <v>107</v>
      </c>
      <c r="C827" s="341" t="s">
        <v>2486</v>
      </c>
      <c r="D827" s="341" t="s">
        <v>522</v>
      </c>
      <c r="E827" s="379" t="s">
        <v>100</v>
      </c>
      <c r="F827" s="405">
        <v>2</v>
      </c>
      <c r="G827" s="235"/>
      <c r="H827" s="413">
        <v>1425</v>
      </c>
      <c r="I827" s="146">
        <f t="shared" si="141"/>
        <v>997.49999999999989</v>
      </c>
      <c r="J827" s="255">
        <f t="shared" si="142"/>
        <v>38.365384615384613</v>
      </c>
      <c r="K827" s="8" t="s">
        <v>3207</v>
      </c>
      <c r="L827" s="677"/>
      <c r="M827" s="656" t="s">
        <v>1015</v>
      </c>
      <c r="N827" s="8" t="s">
        <v>3208</v>
      </c>
      <c r="O827" s="426">
        <v>6.1503999999999996E-2</v>
      </c>
      <c r="P827" s="423">
        <v>1998</v>
      </c>
      <c r="Q827" s="439">
        <v>19300</v>
      </c>
      <c r="R827" s="656" t="s">
        <v>4463</v>
      </c>
      <c r="S827" s="656" t="s">
        <v>1015</v>
      </c>
      <c r="T827" s="448">
        <v>40</v>
      </c>
      <c r="U827" s="549" t="s">
        <v>5508</v>
      </c>
      <c r="V827" s="523" t="s">
        <v>4467</v>
      </c>
      <c r="W827" s="610" t="s">
        <v>6503</v>
      </c>
      <c r="X827" s="169"/>
      <c r="Y827" s="71" t="s">
        <v>1012</v>
      </c>
      <c r="Z827" s="656" t="s">
        <v>6600</v>
      </c>
      <c r="AA827" s="658">
        <f t="shared" si="143"/>
        <v>0</v>
      </c>
      <c r="AB827" s="145">
        <f t="shared" si="144"/>
        <v>0</v>
      </c>
      <c r="AC827" s="257">
        <f t="shared" si="145"/>
        <v>0</v>
      </c>
      <c r="AD827" s="142">
        <f t="shared" si="146"/>
        <v>0</v>
      </c>
      <c r="AE827" s="143">
        <f t="shared" si="147"/>
        <v>0</v>
      </c>
      <c r="AF827" s="144" t="str">
        <f t="shared" si="148"/>
        <v/>
      </c>
      <c r="AG827" s="144">
        <f t="shared" si="149"/>
        <v>0</v>
      </c>
      <c r="AH827" s="144" t="str">
        <f t="shared" si="150"/>
        <v/>
      </c>
      <c r="AI827" s="569">
        <f t="shared" si="151"/>
        <v>0</v>
      </c>
      <c r="AK827" s="679"/>
      <c r="AL827" s="84"/>
      <c r="AM827" s="659"/>
      <c r="AN827" s="681"/>
      <c r="AO827" s="84"/>
    </row>
    <row r="828" spans="1:41" hidden="1">
      <c r="A828" s="573"/>
      <c r="B828" s="13">
        <v>107</v>
      </c>
      <c r="C828" s="341" t="s">
        <v>2487</v>
      </c>
      <c r="D828" s="341" t="s">
        <v>2488</v>
      </c>
      <c r="E828" s="379" t="s">
        <v>100</v>
      </c>
      <c r="F828" s="405">
        <v>2</v>
      </c>
      <c r="G828" s="8"/>
      <c r="H828" s="413">
        <v>1425</v>
      </c>
      <c r="I828" s="146">
        <f t="shared" si="141"/>
        <v>997.49999999999989</v>
      </c>
      <c r="J828" s="255">
        <f t="shared" si="142"/>
        <v>38.365384615384613</v>
      </c>
      <c r="K828" s="8" t="s">
        <v>3207</v>
      </c>
      <c r="L828" s="677"/>
      <c r="M828" s="656" t="s">
        <v>1015</v>
      </c>
      <c r="N828" s="8" t="s">
        <v>3208</v>
      </c>
      <c r="O828" s="426">
        <v>6.1503999999999996E-2</v>
      </c>
      <c r="P828" s="423">
        <v>1998</v>
      </c>
      <c r="Q828" s="439">
        <v>19300</v>
      </c>
      <c r="R828" s="656" t="s">
        <v>4463</v>
      </c>
      <c r="S828" s="656" t="s">
        <v>1015</v>
      </c>
      <c r="T828" s="448">
        <v>40</v>
      </c>
      <c r="U828" s="549" t="s">
        <v>5509</v>
      </c>
      <c r="V828" s="523" t="s">
        <v>4468</v>
      </c>
      <c r="W828" s="615" t="s">
        <v>6374</v>
      </c>
      <c r="X828" s="169"/>
      <c r="Y828" s="71" t="s">
        <v>1011</v>
      </c>
      <c r="Z828" s="656" t="s">
        <v>6594</v>
      </c>
      <c r="AA828" s="658">
        <f t="shared" si="143"/>
        <v>0</v>
      </c>
      <c r="AB828" s="145">
        <f t="shared" si="144"/>
        <v>0</v>
      </c>
      <c r="AC828" s="257">
        <f t="shared" si="145"/>
        <v>0</v>
      </c>
      <c r="AD828" s="142">
        <f t="shared" si="146"/>
        <v>0</v>
      </c>
      <c r="AE828" s="143">
        <f t="shared" si="147"/>
        <v>0</v>
      </c>
      <c r="AF828" s="144" t="str">
        <f t="shared" si="148"/>
        <v/>
      </c>
      <c r="AG828" s="144">
        <f t="shared" si="149"/>
        <v>0</v>
      </c>
      <c r="AH828" s="144" t="str">
        <f t="shared" si="150"/>
        <v/>
      </c>
      <c r="AI828" s="569">
        <f t="shared" si="151"/>
        <v>0</v>
      </c>
      <c r="AK828" s="679"/>
      <c r="AL828" s="84"/>
      <c r="AM828" s="659"/>
      <c r="AN828" s="681"/>
      <c r="AO828" s="84"/>
    </row>
    <row r="829" spans="1:41" hidden="1">
      <c r="A829" s="573"/>
      <c r="B829" s="13">
        <v>107</v>
      </c>
      <c r="C829" s="341" t="s">
        <v>2489</v>
      </c>
      <c r="D829" s="341" t="s">
        <v>2490</v>
      </c>
      <c r="E829" s="379" t="s">
        <v>100</v>
      </c>
      <c r="F829" s="405">
        <v>2</v>
      </c>
      <c r="G829" s="136"/>
      <c r="H829" s="413">
        <v>1425</v>
      </c>
      <c r="I829" s="146">
        <f t="shared" si="141"/>
        <v>997.49999999999989</v>
      </c>
      <c r="J829" s="255">
        <f t="shared" si="142"/>
        <v>38.365384615384613</v>
      </c>
      <c r="K829" s="8" t="s">
        <v>3207</v>
      </c>
      <c r="L829" s="677"/>
      <c r="M829" s="656" t="s">
        <v>1015</v>
      </c>
      <c r="N829" s="8" t="s">
        <v>3208</v>
      </c>
      <c r="O829" s="426">
        <v>6.1503999999999996E-2</v>
      </c>
      <c r="P829" s="423">
        <v>1998</v>
      </c>
      <c r="Q829" s="439">
        <v>19300</v>
      </c>
      <c r="R829" s="656" t="s">
        <v>4463</v>
      </c>
      <c r="S829" s="656" t="s">
        <v>1015</v>
      </c>
      <c r="T829" s="448">
        <v>40</v>
      </c>
      <c r="U829" s="549" t="s">
        <v>5510</v>
      </c>
      <c r="V829" s="523" t="s">
        <v>4469</v>
      </c>
      <c r="W829" s="615" t="s">
        <v>6374</v>
      </c>
      <c r="X829" s="169"/>
      <c r="Y829" s="71" t="s">
        <v>6572</v>
      </c>
      <c r="Z829" s="656" t="s">
        <v>6594</v>
      </c>
      <c r="AA829" s="658">
        <f t="shared" si="143"/>
        <v>0</v>
      </c>
      <c r="AB829" s="145">
        <f t="shared" si="144"/>
        <v>0</v>
      </c>
      <c r="AC829" s="257">
        <f t="shared" si="145"/>
        <v>0</v>
      </c>
      <c r="AD829" s="142">
        <f t="shared" si="146"/>
        <v>0</v>
      </c>
      <c r="AE829" s="143">
        <f t="shared" si="147"/>
        <v>0</v>
      </c>
      <c r="AF829" s="144" t="str">
        <f t="shared" si="148"/>
        <v/>
      </c>
      <c r="AG829" s="144">
        <f t="shared" si="149"/>
        <v>0</v>
      </c>
      <c r="AH829" s="144" t="str">
        <f t="shared" si="150"/>
        <v/>
      </c>
      <c r="AI829" s="569">
        <f t="shared" si="151"/>
        <v>0</v>
      </c>
      <c r="AK829" s="679"/>
      <c r="AL829" s="84"/>
      <c r="AM829" s="659"/>
      <c r="AN829" s="681"/>
      <c r="AO829" s="84"/>
    </row>
    <row r="830" spans="1:41" hidden="1">
      <c r="A830" s="573"/>
      <c r="B830" s="13">
        <v>107</v>
      </c>
      <c r="C830" s="341" t="s">
        <v>2491</v>
      </c>
      <c r="D830" s="341" t="s">
        <v>2492</v>
      </c>
      <c r="E830" s="379" t="s">
        <v>100</v>
      </c>
      <c r="F830" s="405">
        <v>2</v>
      </c>
      <c r="G830" s="8"/>
      <c r="H830" s="413">
        <v>1425</v>
      </c>
      <c r="I830" s="146">
        <f t="shared" si="141"/>
        <v>997.49999999999989</v>
      </c>
      <c r="J830" s="255">
        <f t="shared" si="142"/>
        <v>38.365384615384613</v>
      </c>
      <c r="K830" s="8" t="s">
        <v>3207</v>
      </c>
      <c r="L830" s="677"/>
      <c r="M830" s="656" t="s">
        <v>1015</v>
      </c>
      <c r="N830" s="8" t="s">
        <v>3208</v>
      </c>
      <c r="O830" s="426">
        <v>6.1503999999999996E-2</v>
      </c>
      <c r="P830" s="423">
        <v>1998</v>
      </c>
      <c r="Q830" s="439">
        <v>19300</v>
      </c>
      <c r="R830" s="656" t="s">
        <v>4463</v>
      </c>
      <c r="S830" s="656" t="s">
        <v>1015</v>
      </c>
      <c r="T830" s="448">
        <v>40</v>
      </c>
      <c r="U830" s="549" t="s">
        <v>5510</v>
      </c>
      <c r="V830" s="523" t="s">
        <v>4470</v>
      </c>
      <c r="W830" s="615" t="s">
        <v>6374</v>
      </c>
      <c r="X830" s="169"/>
      <c r="Y830" s="71" t="s">
        <v>1012</v>
      </c>
      <c r="Z830" s="656" t="s">
        <v>6600</v>
      </c>
      <c r="AA830" s="658">
        <f t="shared" si="143"/>
        <v>0</v>
      </c>
      <c r="AB830" s="145">
        <f t="shared" si="144"/>
        <v>0</v>
      </c>
      <c r="AC830" s="257">
        <f t="shared" si="145"/>
        <v>0</v>
      </c>
      <c r="AD830" s="142">
        <f t="shared" si="146"/>
        <v>0</v>
      </c>
      <c r="AE830" s="143">
        <f t="shared" si="147"/>
        <v>0</v>
      </c>
      <c r="AF830" s="144" t="str">
        <f t="shared" si="148"/>
        <v/>
      </c>
      <c r="AG830" s="144">
        <f t="shared" si="149"/>
        <v>0</v>
      </c>
      <c r="AH830" s="144" t="str">
        <f t="shared" si="150"/>
        <v/>
      </c>
      <c r="AI830" s="569">
        <f t="shared" si="151"/>
        <v>0</v>
      </c>
      <c r="AK830" s="679"/>
      <c r="AL830" s="84"/>
      <c r="AM830" s="659"/>
      <c r="AN830" s="681"/>
      <c r="AO830" s="84"/>
    </row>
    <row r="831" spans="1:41" ht="15.75" hidden="1">
      <c r="A831" s="5" t="s">
        <v>6163</v>
      </c>
      <c r="B831" s="13"/>
      <c r="C831" s="348"/>
      <c r="D831" s="341"/>
      <c r="E831" s="379"/>
      <c r="F831" s="401"/>
      <c r="G831" s="8"/>
      <c r="H831" s="413"/>
      <c r="I831" s="410"/>
      <c r="J831" s="565"/>
      <c r="K831" s="420"/>
      <c r="L831" s="655"/>
      <c r="M831" s="656"/>
      <c r="N831" s="421"/>
      <c r="O831" s="346"/>
      <c r="P831" s="423"/>
      <c r="Q831" s="439"/>
      <c r="R831" s="656" t="s">
        <v>1015</v>
      </c>
      <c r="S831" s="656" t="s">
        <v>1015</v>
      </c>
      <c r="T831" s="425"/>
      <c r="U831" s="506"/>
      <c r="V831" s="530"/>
      <c r="W831" s="425"/>
      <c r="X831" s="137"/>
      <c r="Y831" s="71" t="s">
        <v>1015</v>
      </c>
      <c r="Z831" s="656"/>
      <c r="AA831" s="668"/>
      <c r="AB831" s="195"/>
      <c r="AC831" s="142"/>
      <c r="AD831" s="142"/>
      <c r="AE831" s="143"/>
      <c r="AF831" s="144"/>
      <c r="AG831" s="144"/>
      <c r="AH831" s="144"/>
      <c r="AI831" s="569"/>
      <c r="AK831" s="665"/>
      <c r="AL831" s="191"/>
      <c r="AM831" s="659"/>
      <c r="AN831" s="681"/>
      <c r="AO831" s="84"/>
    </row>
    <row r="832" spans="1:41" hidden="1">
      <c r="A832" s="573"/>
      <c r="B832" s="13">
        <v>108</v>
      </c>
      <c r="C832" s="341" t="s">
        <v>2493</v>
      </c>
      <c r="D832" s="341" t="s">
        <v>117</v>
      </c>
      <c r="E832" s="379" t="s">
        <v>100</v>
      </c>
      <c r="F832" s="402">
        <v>2</v>
      </c>
      <c r="G832" s="232"/>
      <c r="H832" s="413">
        <v>2135</v>
      </c>
      <c r="I832" s="146">
        <f t="shared" si="141"/>
        <v>1494.5</v>
      </c>
      <c r="J832" s="255">
        <f t="shared" si="142"/>
        <v>57.480769230769234</v>
      </c>
      <c r="K832" s="8" t="s">
        <v>3526</v>
      </c>
      <c r="L832" s="677"/>
      <c r="M832" s="656" t="s">
        <v>1015</v>
      </c>
      <c r="N832" s="8" t="s">
        <v>3570</v>
      </c>
      <c r="O832" s="426">
        <v>8.524799999999999E-2</v>
      </c>
      <c r="P832" s="423">
        <v>3600</v>
      </c>
      <c r="Q832" s="402">
        <v>26000</v>
      </c>
      <c r="R832" s="656" t="s">
        <v>4471</v>
      </c>
      <c r="S832" s="656" t="s">
        <v>1015</v>
      </c>
      <c r="T832" s="448">
        <v>35</v>
      </c>
      <c r="U832" s="548" t="s">
        <v>665</v>
      </c>
      <c r="V832" s="522" t="s">
        <v>666</v>
      </c>
      <c r="W832" s="610" t="s">
        <v>6525</v>
      </c>
      <c r="X832" s="169"/>
      <c r="Y832" s="71" t="s">
        <v>1011</v>
      </c>
      <c r="Z832" s="656" t="s">
        <v>6594</v>
      </c>
      <c r="AA832" s="658">
        <f t="shared" si="143"/>
        <v>0</v>
      </c>
      <c r="AB832" s="145">
        <f t="shared" si="144"/>
        <v>0</v>
      </c>
      <c r="AC832" s="257">
        <f t="shared" si="145"/>
        <v>0</v>
      </c>
      <c r="AD832" s="142">
        <f t="shared" si="146"/>
        <v>0</v>
      </c>
      <c r="AE832" s="143">
        <f t="shared" si="147"/>
        <v>0</v>
      </c>
      <c r="AF832" s="144">
        <f t="shared" si="148"/>
        <v>0</v>
      </c>
      <c r="AG832" s="144" t="str">
        <f t="shared" si="149"/>
        <v/>
      </c>
      <c r="AH832" s="144" t="str">
        <f t="shared" si="150"/>
        <v/>
      </c>
      <c r="AI832" s="569">
        <f t="shared" si="151"/>
        <v>0</v>
      </c>
      <c r="AK832" s="679"/>
      <c r="AL832" s="666"/>
      <c r="AM832" s="686"/>
      <c r="AN832" s="687"/>
      <c r="AO832" s="84"/>
    </row>
    <row r="833" spans="1:41" hidden="1">
      <c r="A833" s="573"/>
      <c r="B833" s="13">
        <v>108</v>
      </c>
      <c r="C833" s="341" t="s">
        <v>2494</v>
      </c>
      <c r="D833" s="341" t="s">
        <v>524</v>
      </c>
      <c r="E833" s="379" t="s">
        <v>100</v>
      </c>
      <c r="F833" s="405">
        <v>2</v>
      </c>
      <c r="G833" s="136"/>
      <c r="H833" s="411">
        <v>2020</v>
      </c>
      <c r="I833" s="146">
        <f t="shared" si="141"/>
        <v>1414</v>
      </c>
      <c r="J833" s="255">
        <f t="shared" si="142"/>
        <v>54.384615384615387</v>
      </c>
      <c r="K833" s="8" t="s">
        <v>3526</v>
      </c>
      <c r="L833" s="677"/>
      <c r="M833" s="656" t="s">
        <v>1015</v>
      </c>
      <c r="N833" s="8" t="s">
        <v>3208</v>
      </c>
      <c r="O833" s="426">
        <v>8.524799999999999E-2</v>
      </c>
      <c r="P833" s="423">
        <v>3600</v>
      </c>
      <c r="Q833" s="439">
        <v>27200</v>
      </c>
      <c r="R833" s="656" t="s">
        <v>4471</v>
      </c>
      <c r="S833" s="656" t="s">
        <v>1015</v>
      </c>
      <c r="T833" s="448">
        <v>60</v>
      </c>
      <c r="U833" s="549" t="s">
        <v>667</v>
      </c>
      <c r="V833" s="510" t="s">
        <v>4472</v>
      </c>
      <c r="W833" s="615" t="s">
        <v>6374</v>
      </c>
      <c r="X833" s="169"/>
      <c r="Y833" s="71" t="s">
        <v>1011</v>
      </c>
      <c r="Z833" s="656" t="s">
        <v>6594</v>
      </c>
      <c r="AA833" s="658">
        <f t="shared" si="143"/>
        <v>0</v>
      </c>
      <c r="AB833" s="145">
        <f t="shared" si="144"/>
        <v>0</v>
      </c>
      <c r="AC833" s="257">
        <f t="shared" si="145"/>
        <v>0</v>
      </c>
      <c r="AD833" s="142">
        <f t="shared" si="146"/>
        <v>0</v>
      </c>
      <c r="AE833" s="143">
        <f t="shared" si="147"/>
        <v>0</v>
      </c>
      <c r="AF833" s="144" t="str">
        <f t="shared" si="148"/>
        <v/>
      </c>
      <c r="AG833" s="144">
        <f t="shared" si="149"/>
        <v>0</v>
      </c>
      <c r="AH833" s="144" t="str">
        <f t="shared" si="150"/>
        <v/>
      </c>
      <c r="AI833" s="569">
        <f t="shared" si="151"/>
        <v>0</v>
      </c>
      <c r="AK833" s="673"/>
      <c r="AL833" s="666"/>
      <c r="AM833" s="659"/>
      <c r="AN833" s="662"/>
      <c r="AO833" s="84"/>
    </row>
    <row r="834" spans="1:41" hidden="1">
      <c r="A834" s="573"/>
      <c r="B834" s="13">
        <v>108</v>
      </c>
      <c r="C834" s="341" t="s">
        <v>2495</v>
      </c>
      <c r="D834" s="341" t="s">
        <v>525</v>
      </c>
      <c r="E834" s="379" t="s">
        <v>100</v>
      </c>
      <c r="F834" s="405">
        <v>2</v>
      </c>
      <c r="G834" s="235"/>
      <c r="H834" s="411">
        <v>2020</v>
      </c>
      <c r="I834" s="146">
        <f t="shared" si="141"/>
        <v>1414</v>
      </c>
      <c r="J834" s="255">
        <f t="shared" si="142"/>
        <v>54.384615384615387</v>
      </c>
      <c r="K834" s="8" t="s">
        <v>3526</v>
      </c>
      <c r="L834" s="677"/>
      <c r="M834" s="656" t="s">
        <v>1015</v>
      </c>
      <c r="N834" s="8" t="s">
        <v>3208</v>
      </c>
      <c r="O834" s="426">
        <v>8.524799999999999E-2</v>
      </c>
      <c r="P834" s="423">
        <v>3600</v>
      </c>
      <c r="Q834" s="439">
        <v>27200</v>
      </c>
      <c r="R834" s="656" t="s">
        <v>4471</v>
      </c>
      <c r="S834" s="656" t="s">
        <v>1015</v>
      </c>
      <c r="T834" s="448">
        <v>70</v>
      </c>
      <c r="U834" s="549" t="s">
        <v>669</v>
      </c>
      <c r="V834" s="510" t="s">
        <v>4473</v>
      </c>
      <c r="W834" s="610" t="s">
        <v>6503</v>
      </c>
      <c r="X834" s="169"/>
      <c r="Y834" s="71" t="s">
        <v>1011</v>
      </c>
      <c r="Z834" s="656" t="s">
        <v>6594</v>
      </c>
      <c r="AA834" s="658">
        <f t="shared" si="143"/>
        <v>0</v>
      </c>
      <c r="AB834" s="145">
        <f t="shared" si="144"/>
        <v>0</v>
      </c>
      <c r="AC834" s="257">
        <f t="shared" si="145"/>
        <v>0</v>
      </c>
      <c r="AD834" s="142">
        <f t="shared" si="146"/>
        <v>0</v>
      </c>
      <c r="AE834" s="143">
        <f t="shared" si="147"/>
        <v>0</v>
      </c>
      <c r="AF834" s="144" t="str">
        <f t="shared" si="148"/>
        <v/>
      </c>
      <c r="AG834" s="144">
        <f t="shared" si="149"/>
        <v>0</v>
      </c>
      <c r="AH834" s="144" t="str">
        <f t="shared" si="150"/>
        <v/>
      </c>
      <c r="AI834" s="569">
        <f t="shared" si="151"/>
        <v>0</v>
      </c>
      <c r="AK834" s="673"/>
      <c r="AL834" s="666"/>
      <c r="AM834" s="659"/>
      <c r="AN834" s="662"/>
      <c r="AO834" s="84"/>
    </row>
    <row r="835" spans="1:41" ht="15.75" hidden="1">
      <c r="A835" s="5" t="s">
        <v>6164</v>
      </c>
      <c r="B835" s="13"/>
      <c r="C835" s="348"/>
      <c r="D835" s="341"/>
      <c r="E835" s="379"/>
      <c r="F835" s="401"/>
      <c r="G835" s="8"/>
      <c r="H835" s="413"/>
      <c r="I835" s="410"/>
      <c r="J835" s="565"/>
      <c r="K835" s="420"/>
      <c r="L835" s="655"/>
      <c r="M835" s="656"/>
      <c r="N835" s="346"/>
      <c r="O835" s="346"/>
      <c r="P835" s="423"/>
      <c r="Q835" s="439"/>
      <c r="R835" s="656" t="s">
        <v>1015</v>
      </c>
      <c r="S835" s="656" t="s">
        <v>1015</v>
      </c>
      <c r="T835" s="425"/>
      <c r="U835" s="506"/>
      <c r="V835" s="521"/>
      <c r="W835" s="425"/>
      <c r="X835" s="137"/>
      <c r="Y835" s="71" t="s">
        <v>1015</v>
      </c>
      <c r="Z835" s="656"/>
      <c r="AA835" s="668"/>
      <c r="AB835" s="195"/>
      <c r="AC835" s="142"/>
      <c r="AD835" s="142"/>
      <c r="AE835" s="143"/>
      <c r="AF835" s="144"/>
      <c r="AG835" s="144"/>
      <c r="AH835" s="144"/>
      <c r="AI835" s="569"/>
      <c r="AK835" s="673"/>
      <c r="AL835" s="84"/>
      <c r="AM835" s="659"/>
      <c r="AN835" s="662"/>
      <c r="AO835" s="84"/>
    </row>
    <row r="836" spans="1:41" hidden="1">
      <c r="A836" s="573"/>
      <c r="B836" s="13">
        <v>109</v>
      </c>
      <c r="C836" s="345" t="s">
        <v>2496</v>
      </c>
      <c r="D836" s="345" t="s">
        <v>2497</v>
      </c>
      <c r="E836" s="379" t="s">
        <v>97</v>
      </c>
      <c r="F836" s="402">
        <v>1</v>
      </c>
      <c r="G836" s="8"/>
      <c r="H836" s="411">
        <v>3170</v>
      </c>
      <c r="I836" s="146">
        <f t="shared" si="141"/>
        <v>2219</v>
      </c>
      <c r="J836" s="255">
        <f t="shared" si="142"/>
        <v>85.34615384615384</v>
      </c>
      <c r="K836" s="8" t="s">
        <v>3207</v>
      </c>
      <c r="L836" s="663"/>
      <c r="M836" s="656" t="s">
        <v>1015</v>
      </c>
      <c r="N836" s="8" t="s">
        <v>3208</v>
      </c>
      <c r="O836" s="426">
        <v>5.1330000000000001E-2</v>
      </c>
      <c r="P836" s="423">
        <v>1998</v>
      </c>
      <c r="Q836" s="402">
        <v>18600</v>
      </c>
      <c r="R836" s="656" t="s">
        <v>4474</v>
      </c>
      <c r="S836" s="656" t="s">
        <v>1015</v>
      </c>
      <c r="T836" s="448">
        <v>80</v>
      </c>
      <c r="U836" s="548" t="s">
        <v>4475</v>
      </c>
      <c r="V836" s="523" t="s">
        <v>4476</v>
      </c>
      <c r="W836" s="615" t="s">
        <v>6438</v>
      </c>
      <c r="X836" s="169"/>
      <c r="Y836" s="71" t="s">
        <v>1011</v>
      </c>
      <c r="Z836" s="656" t="s">
        <v>6594</v>
      </c>
      <c r="AA836" s="658">
        <f t="shared" si="143"/>
        <v>0</v>
      </c>
      <c r="AB836" s="145">
        <f t="shared" si="144"/>
        <v>0</v>
      </c>
      <c r="AC836" s="257">
        <f t="shared" si="145"/>
        <v>0</v>
      </c>
      <c r="AD836" s="142">
        <f t="shared" si="146"/>
        <v>0</v>
      </c>
      <c r="AE836" s="143">
        <f t="shared" si="147"/>
        <v>0</v>
      </c>
      <c r="AF836" s="144" t="str">
        <f t="shared" si="148"/>
        <v/>
      </c>
      <c r="AG836" s="144">
        <f t="shared" si="149"/>
        <v>0</v>
      </c>
      <c r="AH836" s="144" t="str">
        <f t="shared" si="150"/>
        <v/>
      </c>
      <c r="AI836" s="569">
        <f t="shared" si="151"/>
        <v>0</v>
      </c>
      <c r="AK836" s="673"/>
      <c r="AL836" s="84"/>
      <c r="AM836" s="659"/>
      <c r="AN836" s="662"/>
      <c r="AO836" s="84"/>
    </row>
    <row r="837" spans="1:41" hidden="1">
      <c r="A837" s="573"/>
      <c r="B837" s="13">
        <v>109</v>
      </c>
      <c r="C837" s="345" t="s">
        <v>2498</v>
      </c>
      <c r="D837" s="345" t="s">
        <v>2499</v>
      </c>
      <c r="E837" s="379" t="s">
        <v>97</v>
      </c>
      <c r="F837" s="402">
        <v>1</v>
      </c>
      <c r="G837" s="8"/>
      <c r="H837" s="411">
        <v>3170</v>
      </c>
      <c r="I837" s="146">
        <f t="shared" si="141"/>
        <v>2219</v>
      </c>
      <c r="J837" s="255">
        <f t="shared" si="142"/>
        <v>85.34615384615384</v>
      </c>
      <c r="K837" s="8" t="s">
        <v>3207</v>
      </c>
      <c r="L837" s="663"/>
      <c r="M837" s="656" t="s">
        <v>1015</v>
      </c>
      <c r="N837" s="8" t="s">
        <v>3208</v>
      </c>
      <c r="O837" s="426">
        <v>5.1330000000000001E-2</v>
      </c>
      <c r="P837" s="423">
        <v>1998</v>
      </c>
      <c r="Q837" s="402">
        <v>18600</v>
      </c>
      <c r="R837" s="656" t="s">
        <v>4474</v>
      </c>
      <c r="S837" s="656" t="s">
        <v>1015</v>
      </c>
      <c r="T837" s="448">
        <v>80</v>
      </c>
      <c r="U837" s="548" t="s">
        <v>4477</v>
      </c>
      <c r="V837" s="523" t="s">
        <v>4478</v>
      </c>
      <c r="W837" s="615" t="s">
        <v>6438</v>
      </c>
      <c r="X837" s="169"/>
      <c r="Y837" s="71" t="s">
        <v>1011</v>
      </c>
      <c r="Z837" s="656" t="s">
        <v>6594</v>
      </c>
      <c r="AA837" s="658">
        <f t="shared" si="143"/>
        <v>0</v>
      </c>
      <c r="AB837" s="145">
        <f t="shared" si="144"/>
        <v>0</v>
      </c>
      <c r="AC837" s="257">
        <f t="shared" si="145"/>
        <v>0</v>
      </c>
      <c r="AD837" s="142">
        <f t="shared" si="146"/>
        <v>0</v>
      </c>
      <c r="AE837" s="143">
        <f t="shared" si="147"/>
        <v>0</v>
      </c>
      <c r="AF837" s="144" t="str">
        <f t="shared" si="148"/>
        <v/>
      </c>
      <c r="AG837" s="144">
        <f t="shared" si="149"/>
        <v>0</v>
      </c>
      <c r="AH837" s="144" t="str">
        <f t="shared" si="150"/>
        <v/>
      </c>
      <c r="AI837" s="569">
        <f t="shared" si="151"/>
        <v>0</v>
      </c>
      <c r="AK837" s="673"/>
      <c r="AL837" s="84"/>
      <c r="AM837" s="659"/>
      <c r="AN837" s="662"/>
      <c r="AO837" s="84"/>
    </row>
    <row r="838" spans="1:41" hidden="1">
      <c r="A838" s="573"/>
      <c r="B838" s="13">
        <v>109</v>
      </c>
      <c r="C838" s="341" t="s">
        <v>2500</v>
      </c>
      <c r="D838" s="341" t="s">
        <v>2501</v>
      </c>
      <c r="E838" s="379" t="s">
        <v>97</v>
      </c>
      <c r="F838" s="402">
        <v>1</v>
      </c>
      <c r="G838" s="232"/>
      <c r="H838" s="411">
        <v>4590</v>
      </c>
      <c r="I838" s="146">
        <f t="shared" si="141"/>
        <v>3213</v>
      </c>
      <c r="J838" s="255">
        <f t="shared" si="142"/>
        <v>123.57692307692308</v>
      </c>
      <c r="K838" s="8" t="s">
        <v>3207</v>
      </c>
      <c r="L838" s="663"/>
      <c r="M838" s="656" t="s">
        <v>1015</v>
      </c>
      <c r="N838" s="8" t="s">
        <v>3208</v>
      </c>
      <c r="O838" s="426">
        <v>7.6560000000000003E-2</v>
      </c>
      <c r="P838" s="423">
        <v>2997</v>
      </c>
      <c r="Q838" s="402">
        <v>20000</v>
      </c>
      <c r="R838" s="656" t="s">
        <v>4479</v>
      </c>
      <c r="S838" s="656" t="s">
        <v>1015</v>
      </c>
      <c r="T838" s="448">
        <v>120</v>
      </c>
      <c r="U838" s="548" t="s">
        <v>4480</v>
      </c>
      <c r="V838" s="522" t="s">
        <v>4481</v>
      </c>
      <c r="W838" s="615" t="s">
        <v>6523</v>
      </c>
      <c r="X838" s="169"/>
      <c r="Y838" s="71" t="s">
        <v>1011</v>
      </c>
      <c r="Z838" s="656" t="s">
        <v>6594</v>
      </c>
      <c r="AA838" s="658">
        <f t="shared" si="143"/>
        <v>0</v>
      </c>
      <c r="AB838" s="145">
        <f t="shared" si="144"/>
        <v>0</v>
      </c>
      <c r="AC838" s="257">
        <f t="shared" si="145"/>
        <v>0</v>
      </c>
      <c r="AD838" s="142">
        <f t="shared" si="146"/>
        <v>0</v>
      </c>
      <c r="AE838" s="143">
        <f t="shared" si="147"/>
        <v>0</v>
      </c>
      <c r="AF838" s="144" t="str">
        <f t="shared" si="148"/>
        <v/>
      </c>
      <c r="AG838" s="144">
        <f t="shared" si="149"/>
        <v>0</v>
      </c>
      <c r="AH838" s="144" t="str">
        <f t="shared" si="150"/>
        <v/>
      </c>
      <c r="AI838" s="569">
        <f t="shared" si="151"/>
        <v>0</v>
      </c>
      <c r="AK838" s="665"/>
      <c r="AL838" s="191"/>
      <c r="AM838" s="686"/>
      <c r="AN838" s="687"/>
      <c r="AO838" s="84"/>
    </row>
    <row r="839" spans="1:41" ht="15.75" hidden="1">
      <c r="A839" s="5" t="s">
        <v>6165</v>
      </c>
      <c r="B839" s="13"/>
      <c r="C839" s="348"/>
      <c r="D839" s="383"/>
      <c r="E839" s="379"/>
      <c r="F839" s="399"/>
      <c r="G839" s="136"/>
      <c r="H839" s="413"/>
      <c r="I839" s="410"/>
      <c r="J839" s="565"/>
      <c r="K839" s="420"/>
      <c r="L839" s="655"/>
      <c r="M839" s="656"/>
      <c r="N839" s="346"/>
      <c r="O839" s="8"/>
      <c r="P839" s="423"/>
      <c r="Q839" s="439"/>
      <c r="R839" s="656" t="s">
        <v>1015</v>
      </c>
      <c r="S839" s="656" t="s">
        <v>1015</v>
      </c>
      <c r="T839" s="425"/>
      <c r="U839" s="506"/>
      <c r="V839" s="530"/>
      <c r="W839" s="425"/>
      <c r="X839" s="137"/>
      <c r="Y839" s="71" t="s">
        <v>1015</v>
      </c>
      <c r="Z839" s="656"/>
      <c r="AA839" s="668"/>
      <c r="AB839" s="195"/>
      <c r="AC839" s="142"/>
      <c r="AD839" s="142"/>
      <c r="AE839" s="143"/>
      <c r="AF839" s="144"/>
      <c r="AG839" s="144"/>
      <c r="AH839" s="144"/>
      <c r="AI839" s="569"/>
      <c r="AK839" s="664"/>
      <c r="AL839" s="666"/>
      <c r="AM839" s="659"/>
      <c r="AN839" s="662"/>
      <c r="AO839" s="84"/>
    </row>
    <row r="840" spans="1:41" hidden="1">
      <c r="A840" s="573"/>
      <c r="B840" s="13">
        <v>110</v>
      </c>
      <c r="C840" s="341" t="s">
        <v>2502</v>
      </c>
      <c r="D840" s="341" t="s">
        <v>527</v>
      </c>
      <c r="E840" s="379" t="s">
        <v>100</v>
      </c>
      <c r="F840" s="405">
        <v>2</v>
      </c>
      <c r="G840" s="235"/>
      <c r="H840" s="413">
        <v>3208</v>
      </c>
      <c r="I840" s="146">
        <f t="shared" si="141"/>
        <v>2245.6</v>
      </c>
      <c r="J840" s="255">
        <f t="shared" si="142"/>
        <v>86.369230769230768</v>
      </c>
      <c r="K840" s="8" t="s">
        <v>3526</v>
      </c>
      <c r="L840" s="677"/>
      <c r="M840" s="656" t="s">
        <v>1015</v>
      </c>
      <c r="N840" s="8" t="s">
        <v>3208</v>
      </c>
      <c r="O840" s="426">
        <v>0.122304</v>
      </c>
      <c r="P840" s="423">
        <v>1920</v>
      </c>
      <c r="Q840" s="439">
        <v>22600</v>
      </c>
      <c r="R840" s="656" t="s">
        <v>4482</v>
      </c>
      <c r="S840" s="656" t="s">
        <v>1015</v>
      </c>
      <c r="T840" s="448">
        <v>50</v>
      </c>
      <c r="U840" s="553" t="s">
        <v>671</v>
      </c>
      <c r="V840" s="529" t="s">
        <v>672</v>
      </c>
      <c r="W840" s="615" t="s">
        <v>6294</v>
      </c>
      <c r="X840" s="169"/>
      <c r="Y840" s="71" t="s">
        <v>1011</v>
      </c>
      <c r="Z840" s="656" t="s">
        <v>6594</v>
      </c>
      <c r="AA840" s="658">
        <f t="shared" si="143"/>
        <v>0</v>
      </c>
      <c r="AB840" s="145">
        <f t="shared" si="144"/>
        <v>0</v>
      </c>
      <c r="AC840" s="257">
        <f t="shared" si="145"/>
        <v>0</v>
      </c>
      <c r="AD840" s="142">
        <f t="shared" si="146"/>
        <v>0</v>
      </c>
      <c r="AE840" s="143">
        <f t="shared" si="147"/>
        <v>0</v>
      </c>
      <c r="AF840" s="144" t="str">
        <f t="shared" si="148"/>
        <v/>
      </c>
      <c r="AG840" s="144">
        <f t="shared" si="149"/>
        <v>0</v>
      </c>
      <c r="AH840" s="144" t="str">
        <f t="shared" si="150"/>
        <v/>
      </c>
      <c r="AI840" s="569">
        <f t="shared" si="151"/>
        <v>0</v>
      </c>
      <c r="AK840" s="664"/>
      <c r="AL840" s="666"/>
      <c r="AM840" s="659"/>
      <c r="AN840" s="662"/>
      <c r="AO840" s="84"/>
    </row>
    <row r="841" spans="1:41" hidden="1">
      <c r="A841" s="573"/>
      <c r="B841" s="13">
        <v>110</v>
      </c>
      <c r="C841" s="341" t="s">
        <v>2503</v>
      </c>
      <c r="D841" s="341" t="s">
        <v>2504</v>
      </c>
      <c r="E841" s="379" t="s">
        <v>100</v>
      </c>
      <c r="F841" s="405">
        <v>2</v>
      </c>
      <c r="G841" s="8"/>
      <c r="H841" s="413">
        <v>3208</v>
      </c>
      <c r="I841" s="146">
        <f t="shared" si="141"/>
        <v>2245.6</v>
      </c>
      <c r="J841" s="255">
        <f t="shared" si="142"/>
        <v>86.369230769230768</v>
      </c>
      <c r="K841" s="8" t="s">
        <v>3526</v>
      </c>
      <c r="L841" s="677"/>
      <c r="M841" s="656" t="s">
        <v>1015</v>
      </c>
      <c r="N841" s="8" t="s">
        <v>3208</v>
      </c>
      <c r="O841" s="426">
        <v>0.122304</v>
      </c>
      <c r="P841" s="423">
        <v>1920</v>
      </c>
      <c r="Q841" s="439">
        <v>26600</v>
      </c>
      <c r="R841" s="656" t="s">
        <v>4482</v>
      </c>
      <c r="S841" s="656" t="s">
        <v>1015</v>
      </c>
      <c r="T841" s="448">
        <v>50</v>
      </c>
      <c r="U841" s="553" t="s">
        <v>4483</v>
      </c>
      <c r="V841" s="524" t="s">
        <v>4484</v>
      </c>
      <c r="W841" s="615" t="s">
        <v>6294</v>
      </c>
      <c r="X841" s="169"/>
      <c r="Y841" s="71" t="s">
        <v>1011</v>
      </c>
      <c r="Z841" s="656" t="s">
        <v>6594</v>
      </c>
      <c r="AA841" s="658">
        <f t="shared" si="143"/>
        <v>0</v>
      </c>
      <c r="AB841" s="145">
        <f t="shared" si="144"/>
        <v>0</v>
      </c>
      <c r="AC841" s="257">
        <f t="shared" si="145"/>
        <v>0</v>
      </c>
      <c r="AD841" s="142">
        <f t="shared" si="146"/>
        <v>0</v>
      </c>
      <c r="AE841" s="143">
        <f t="shared" si="147"/>
        <v>0</v>
      </c>
      <c r="AF841" s="144" t="str">
        <f t="shared" si="148"/>
        <v/>
      </c>
      <c r="AG841" s="144">
        <f t="shared" si="149"/>
        <v>0</v>
      </c>
      <c r="AH841" s="144" t="str">
        <f t="shared" si="150"/>
        <v/>
      </c>
      <c r="AI841" s="569">
        <f t="shared" si="151"/>
        <v>0</v>
      </c>
      <c r="AK841" s="679"/>
      <c r="AL841" s="666"/>
      <c r="AM841" s="659"/>
      <c r="AN841" s="681"/>
      <c r="AO841" s="84"/>
    </row>
    <row r="842" spans="1:41" ht="15.75" hidden="1">
      <c r="A842" s="5" t="s">
        <v>6166</v>
      </c>
      <c r="B842" s="13"/>
      <c r="C842" s="348"/>
      <c r="D842" s="383"/>
      <c r="E842" s="379"/>
      <c r="F842" s="399"/>
      <c r="G842" s="232"/>
      <c r="H842" s="413"/>
      <c r="I842" s="410"/>
      <c r="J842" s="565"/>
      <c r="K842" s="420"/>
      <c r="L842" s="655"/>
      <c r="M842" s="656"/>
      <c r="N842" s="346"/>
      <c r="O842" s="8"/>
      <c r="P842" s="423"/>
      <c r="Q842" s="439"/>
      <c r="R842" s="656" t="s">
        <v>1015</v>
      </c>
      <c r="S842" s="656" t="s">
        <v>1015</v>
      </c>
      <c r="T842" s="425"/>
      <c r="U842" s="506"/>
      <c r="V842" s="530"/>
      <c r="W842" s="425"/>
      <c r="X842" s="137"/>
      <c r="Y842" s="71" t="s">
        <v>1015</v>
      </c>
      <c r="Z842" s="656"/>
      <c r="AA842" s="668"/>
      <c r="AB842" s="195"/>
      <c r="AC842" s="142"/>
      <c r="AD842" s="142"/>
      <c r="AE842" s="143"/>
      <c r="AF842" s="144"/>
      <c r="AG842" s="144"/>
      <c r="AH842" s="144"/>
      <c r="AI842" s="569"/>
      <c r="AK842" s="679"/>
      <c r="AL842" s="666"/>
      <c r="AM842" s="659"/>
      <c r="AN842" s="681"/>
      <c r="AO842" s="84"/>
    </row>
    <row r="843" spans="1:41" hidden="1">
      <c r="A843" s="573"/>
      <c r="B843" s="13">
        <v>110</v>
      </c>
      <c r="C843" s="341" t="s">
        <v>2505</v>
      </c>
      <c r="D843" s="341" t="s">
        <v>2506</v>
      </c>
      <c r="E843" s="391" t="s">
        <v>97</v>
      </c>
      <c r="F843" s="405">
        <v>1</v>
      </c>
      <c r="G843" s="136"/>
      <c r="H843" s="413">
        <v>6964</v>
      </c>
      <c r="I843" s="146">
        <f t="shared" si="141"/>
        <v>4874.7999999999993</v>
      </c>
      <c r="J843" s="255">
        <f t="shared" si="142"/>
        <v>187.49230769230766</v>
      </c>
      <c r="K843" s="8" t="s">
        <v>3526</v>
      </c>
      <c r="L843" s="677"/>
      <c r="M843" s="656" t="s">
        <v>1015</v>
      </c>
      <c r="N843" s="8" t="s">
        <v>3208</v>
      </c>
      <c r="O843" s="426">
        <v>0.117975</v>
      </c>
      <c r="P843" s="423">
        <v>1960</v>
      </c>
      <c r="Q843" s="439">
        <v>34000</v>
      </c>
      <c r="R843" s="656" t="s">
        <v>4485</v>
      </c>
      <c r="S843" s="656" t="s">
        <v>1015</v>
      </c>
      <c r="T843" s="448">
        <v>70</v>
      </c>
      <c r="U843" s="553" t="s">
        <v>4486</v>
      </c>
      <c r="V843" s="524" t="s">
        <v>4487</v>
      </c>
      <c r="W843" s="615" t="s">
        <v>6453</v>
      </c>
      <c r="X843" s="169"/>
      <c r="Y843" s="71" t="s">
        <v>1011</v>
      </c>
      <c r="Z843" s="656" t="s">
        <v>6594</v>
      </c>
      <c r="AA843" s="658">
        <f t="shared" si="143"/>
        <v>0</v>
      </c>
      <c r="AB843" s="145">
        <f t="shared" si="144"/>
        <v>0</v>
      </c>
      <c r="AC843" s="257">
        <f t="shared" si="145"/>
        <v>0</v>
      </c>
      <c r="AD843" s="142">
        <f t="shared" si="146"/>
        <v>0</v>
      </c>
      <c r="AE843" s="143">
        <f t="shared" si="147"/>
        <v>0</v>
      </c>
      <c r="AF843" s="144" t="str">
        <f t="shared" si="148"/>
        <v/>
      </c>
      <c r="AG843" s="144">
        <f t="shared" si="149"/>
        <v>0</v>
      </c>
      <c r="AH843" s="144" t="str">
        <f t="shared" si="150"/>
        <v/>
      </c>
      <c r="AI843" s="569">
        <f t="shared" si="151"/>
        <v>0</v>
      </c>
      <c r="AK843" s="679"/>
      <c r="AL843" s="666"/>
      <c r="AM843" s="659"/>
      <c r="AN843" s="681"/>
      <c r="AO843" s="84"/>
    </row>
    <row r="844" spans="1:41" ht="15.75" hidden="1">
      <c r="A844" s="5" t="s">
        <v>6167</v>
      </c>
      <c r="B844" s="13"/>
      <c r="C844" s="348"/>
      <c r="D844" s="383"/>
      <c r="E844" s="379"/>
      <c r="F844" s="399"/>
      <c r="G844" s="239"/>
      <c r="H844" s="413"/>
      <c r="I844" s="410"/>
      <c r="J844" s="565"/>
      <c r="K844" s="420"/>
      <c r="L844" s="655"/>
      <c r="M844" s="656"/>
      <c r="N844" s="346"/>
      <c r="O844" s="8"/>
      <c r="P844" s="423"/>
      <c r="Q844" s="439"/>
      <c r="R844" s="656" t="s">
        <v>1015</v>
      </c>
      <c r="S844" s="656" t="s">
        <v>1015</v>
      </c>
      <c r="T844" s="425"/>
      <c r="U844" s="478"/>
      <c r="V844" s="504"/>
      <c r="W844" s="425"/>
      <c r="X844" s="137"/>
      <c r="Y844" s="71" t="s">
        <v>1015</v>
      </c>
      <c r="Z844" s="656"/>
      <c r="AA844" s="668"/>
      <c r="AB844" s="195"/>
      <c r="AC844" s="142"/>
      <c r="AD844" s="142"/>
      <c r="AE844" s="143"/>
      <c r="AF844" s="144"/>
      <c r="AG844" s="144"/>
      <c r="AH844" s="144"/>
      <c r="AI844" s="569"/>
      <c r="AK844" s="665"/>
      <c r="AL844" s="191"/>
      <c r="AM844" s="686"/>
      <c r="AN844" s="687"/>
      <c r="AO844" s="84"/>
    </row>
    <row r="845" spans="1:41" hidden="1">
      <c r="A845" s="573"/>
      <c r="B845" s="13">
        <v>111</v>
      </c>
      <c r="C845" s="341" t="s">
        <v>2507</v>
      </c>
      <c r="D845" s="341" t="s">
        <v>388</v>
      </c>
      <c r="E845" s="391" t="s">
        <v>97</v>
      </c>
      <c r="F845" s="405">
        <v>1</v>
      </c>
      <c r="G845" s="136"/>
      <c r="H845" s="413">
        <v>4491</v>
      </c>
      <c r="I845" s="146">
        <f t="shared" si="141"/>
        <v>3143.7</v>
      </c>
      <c r="J845" s="255">
        <f t="shared" si="142"/>
        <v>120.91153846153846</v>
      </c>
      <c r="K845" s="8" t="s">
        <v>3526</v>
      </c>
      <c r="L845" s="677"/>
      <c r="M845" s="656" t="s">
        <v>1015</v>
      </c>
      <c r="N845" s="8" t="s">
        <v>3208</v>
      </c>
      <c r="O845" s="426">
        <v>6.0911999999999994E-2</v>
      </c>
      <c r="P845" s="423">
        <v>2400</v>
      </c>
      <c r="Q845" s="439">
        <v>14000</v>
      </c>
      <c r="R845" s="656" t="s">
        <v>4488</v>
      </c>
      <c r="S845" s="656" t="s">
        <v>1015</v>
      </c>
      <c r="T845" s="448">
        <v>40</v>
      </c>
      <c r="U845" s="549" t="s">
        <v>4489</v>
      </c>
      <c r="V845" s="524" t="s">
        <v>4490</v>
      </c>
      <c r="W845" s="615" t="s">
        <v>6297</v>
      </c>
      <c r="X845" s="169"/>
      <c r="Y845" s="71" t="s">
        <v>6649</v>
      </c>
      <c r="Z845" s="656" t="s">
        <v>6594</v>
      </c>
      <c r="AA845" s="658">
        <f t="shared" si="143"/>
        <v>0</v>
      </c>
      <c r="AB845" s="145">
        <f t="shared" si="144"/>
        <v>0</v>
      </c>
      <c r="AC845" s="257">
        <f t="shared" si="145"/>
        <v>0</v>
      </c>
      <c r="AD845" s="142">
        <f t="shared" si="146"/>
        <v>0</v>
      </c>
      <c r="AE845" s="143">
        <f t="shared" si="147"/>
        <v>0</v>
      </c>
      <c r="AF845" s="144" t="str">
        <f t="shared" si="148"/>
        <v/>
      </c>
      <c r="AG845" s="144">
        <f t="shared" si="149"/>
        <v>0</v>
      </c>
      <c r="AH845" s="144" t="str">
        <f t="shared" si="150"/>
        <v/>
      </c>
      <c r="AI845" s="569">
        <f t="shared" si="151"/>
        <v>0</v>
      </c>
      <c r="AK845" s="679"/>
      <c r="AL845" s="666"/>
      <c r="AM845" s="659"/>
      <c r="AN845" s="681"/>
      <c r="AO845" s="84"/>
    </row>
    <row r="846" spans="1:41" hidden="1">
      <c r="A846" s="573"/>
      <c r="B846" s="13">
        <v>111</v>
      </c>
      <c r="C846" s="341" t="s">
        <v>2508</v>
      </c>
      <c r="D846" s="341" t="s">
        <v>2509</v>
      </c>
      <c r="E846" s="391" t="s">
        <v>97</v>
      </c>
      <c r="F846" s="405">
        <v>1</v>
      </c>
      <c r="G846" s="18"/>
      <c r="H846" s="413">
        <v>3805</v>
      </c>
      <c r="I846" s="146">
        <f t="shared" si="141"/>
        <v>2663.5</v>
      </c>
      <c r="J846" s="255">
        <f t="shared" si="142"/>
        <v>102.44230769230769</v>
      </c>
      <c r="K846" s="8" t="s">
        <v>3526</v>
      </c>
      <c r="L846" s="677"/>
      <c r="M846" s="656" t="s">
        <v>1015</v>
      </c>
      <c r="N846" s="8" t="s">
        <v>3208</v>
      </c>
      <c r="O846" s="426">
        <v>6.7867999999999998E-2</v>
      </c>
      <c r="P846" s="423">
        <v>2400</v>
      </c>
      <c r="Q846" s="439">
        <v>14000</v>
      </c>
      <c r="R846" s="656" t="s">
        <v>4488</v>
      </c>
      <c r="S846" s="656" t="s">
        <v>1015</v>
      </c>
      <c r="T846" s="448">
        <v>40</v>
      </c>
      <c r="U846" s="549" t="s">
        <v>4491</v>
      </c>
      <c r="V846" s="524" t="s">
        <v>4492</v>
      </c>
      <c r="W846" s="610" t="s">
        <v>6525</v>
      </c>
      <c r="X846" s="169"/>
      <c r="Y846" s="71" t="s">
        <v>6572</v>
      </c>
      <c r="Z846" s="656" t="s">
        <v>6594</v>
      </c>
      <c r="AA846" s="658">
        <f t="shared" si="143"/>
        <v>0</v>
      </c>
      <c r="AB846" s="145">
        <f t="shared" si="144"/>
        <v>0</v>
      </c>
      <c r="AC846" s="257">
        <f t="shared" si="145"/>
        <v>0</v>
      </c>
      <c r="AD846" s="142">
        <f t="shared" si="146"/>
        <v>0</v>
      </c>
      <c r="AE846" s="143">
        <f t="shared" si="147"/>
        <v>0</v>
      </c>
      <c r="AF846" s="144" t="str">
        <f t="shared" si="148"/>
        <v/>
      </c>
      <c r="AG846" s="144">
        <f t="shared" si="149"/>
        <v>0</v>
      </c>
      <c r="AH846" s="144" t="str">
        <f t="shared" si="150"/>
        <v/>
      </c>
      <c r="AI846" s="569">
        <f t="shared" si="151"/>
        <v>0</v>
      </c>
      <c r="AK846" s="679"/>
      <c r="AL846" s="666"/>
      <c r="AM846" s="659"/>
      <c r="AN846" s="681"/>
      <c r="AO846" s="84"/>
    </row>
    <row r="847" spans="1:41" ht="15.75" hidden="1">
      <c r="A847" s="5" t="s">
        <v>6168</v>
      </c>
      <c r="B847" s="13"/>
      <c r="C847" s="348"/>
      <c r="D847" s="383"/>
      <c r="E847" s="379"/>
      <c r="F847" s="399"/>
      <c r="G847" s="136"/>
      <c r="H847" s="413"/>
      <c r="I847" s="410"/>
      <c r="J847" s="565"/>
      <c r="K847" s="420"/>
      <c r="L847" s="655"/>
      <c r="M847" s="656"/>
      <c r="N847" s="346"/>
      <c r="O847" s="8"/>
      <c r="P847" s="423"/>
      <c r="Q847" s="439"/>
      <c r="R847" s="656" t="s">
        <v>1015</v>
      </c>
      <c r="S847" s="656" t="s">
        <v>1015</v>
      </c>
      <c r="T847" s="425"/>
      <c r="U847" s="506"/>
      <c r="V847" s="530"/>
      <c r="W847" s="425"/>
      <c r="X847" s="137"/>
      <c r="Y847" s="71" t="s">
        <v>1015</v>
      </c>
      <c r="Z847" s="656"/>
      <c r="AA847" s="668"/>
      <c r="AB847" s="195"/>
      <c r="AC847" s="142"/>
      <c r="AD847" s="142"/>
      <c r="AE847" s="143"/>
      <c r="AF847" s="144"/>
      <c r="AG847" s="144"/>
      <c r="AH847" s="144"/>
      <c r="AI847" s="569"/>
      <c r="AK847" s="679"/>
      <c r="AL847" s="191"/>
      <c r="AM847" s="681"/>
      <c r="AN847" s="681"/>
      <c r="AO847" s="84"/>
    </row>
    <row r="848" spans="1:41" hidden="1">
      <c r="A848" s="573"/>
      <c r="B848" s="13">
        <v>111</v>
      </c>
      <c r="C848" s="341" t="s">
        <v>2510</v>
      </c>
      <c r="D848" s="341" t="s">
        <v>2511</v>
      </c>
      <c r="E848" s="379" t="s">
        <v>97</v>
      </c>
      <c r="F848" s="405">
        <v>1</v>
      </c>
      <c r="G848" s="259"/>
      <c r="H848" s="413">
        <v>4973</v>
      </c>
      <c r="I848" s="146">
        <f t="shared" si="141"/>
        <v>3481.1</v>
      </c>
      <c r="J848" s="255">
        <f t="shared" si="142"/>
        <v>133.88846153846154</v>
      </c>
      <c r="K848" s="8" t="s">
        <v>3526</v>
      </c>
      <c r="L848" s="677"/>
      <c r="M848" s="656" t="s">
        <v>1015</v>
      </c>
      <c r="N848" s="8" t="s">
        <v>3208</v>
      </c>
      <c r="O848" s="426">
        <v>9.5174999999999996E-2</v>
      </c>
      <c r="P848" s="423">
        <v>3750</v>
      </c>
      <c r="Q848" s="439">
        <v>18300</v>
      </c>
      <c r="R848" s="656" t="s">
        <v>4493</v>
      </c>
      <c r="S848" s="656" t="s">
        <v>1015</v>
      </c>
      <c r="T848" s="448">
        <v>60</v>
      </c>
      <c r="U848" s="553" t="s">
        <v>4494</v>
      </c>
      <c r="V848" s="512" t="s">
        <v>4495</v>
      </c>
      <c r="W848" s="610" t="s">
        <v>6503</v>
      </c>
      <c r="X848" s="169"/>
      <c r="Y848" s="71" t="s">
        <v>1011</v>
      </c>
      <c r="Z848" s="656" t="s">
        <v>6594</v>
      </c>
      <c r="AA848" s="658">
        <f t="shared" si="143"/>
        <v>0</v>
      </c>
      <c r="AB848" s="145">
        <f t="shared" si="144"/>
        <v>0</v>
      </c>
      <c r="AC848" s="257">
        <f t="shared" si="145"/>
        <v>0</v>
      </c>
      <c r="AD848" s="142">
        <f t="shared" si="146"/>
        <v>0</v>
      </c>
      <c r="AE848" s="143">
        <f t="shared" si="147"/>
        <v>0</v>
      </c>
      <c r="AF848" s="144" t="str">
        <f t="shared" si="148"/>
        <v/>
      </c>
      <c r="AG848" s="144">
        <f t="shared" si="149"/>
        <v>0</v>
      </c>
      <c r="AH848" s="144" t="str">
        <f t="shared" si="150"/>
        <v/>
      </c>
      <c r="AI848" s="569">
        <f t="shared" si="151"/>
        <v>0</v>
      </c>
      <c r="AK848" s="665"/>
      <c r="AL848" s="191"/>
      <c r="AM848" s="686"/>
      <c r="AN848" s="687"/>
      <c r="AO848" s="84"/>
    </row>
    <row r="849" spans="1:41" ht="15.75" hidden="1">
      <c r="A849" s="5" t="s">
        <v>6169</v>
      </c>
      <c r="B849" s="13"/>
      <c r="C849" s="348"/>
      <c r="D849" s="383"/>
      <c r="E849" s="379"/>
      <c r="F849" s="399"/>
      <c r="G849" s="8"/>
      <c r="H849" s="413"/>
      <c r="I849" s="410"/>
      <c r="J849" s="565"/>
      <c r="K849" s="420"/>
      <c r="L849" s="655"/>
      <c r="M849" s="656"/>
      <c r="N849" s="346"/>
      <c r="O849" s="8"/>
      <c r="P849" s="423"/>
      <c r="Q849" s="439"/>
      <c r="R849" s="656" t="s">
        <v>1015</v>
      </c>
      <c r="S849" s="656" t="s">
        <v>1015</v>
      </c>
      <c r="T849" s="425"/>
      <c r="U849" s="506"/>
      <c r="V849" s="530"/>
      <c r="W849" s="425"/>
      <c r="X849" s="137"/>
      <c r="Y849" s="71" t="s">
        <v>1015</v>
      </c>
      <c r="Z849" s="656"/>
      <c r="AA849" s="668"/>
      <c r="AB849" s="195"/>
      <c r="AC849" s="142"/>
      <c r="AD849" s="142"/>
      <c r="AE849" s="143"/>
      <c r="AF849" s="144"/>
      <c r="AG849" s="144"/>
      <c r="AH849" s="144"/>
      <c r="AI849" s="569"/>
      <c r="AK849" s="679"/>
      <c r="AL849" s="672"/>
      <c r="AM849" s="659"/>
      <c r="AN849" s="681"/>
      <c r="AO849" s="84"/>
    </row>
    <row r="850" spans="1:41" hidden="1">
      <c r="A850" s="573"/>
      <c r="B850" s="13">
        <v>111</v>
      </c>
      <c r="C850" s="341" t="s">
        <v>2512</v>
      </c>
      <c r="D850" s="341" t="s">
        <v>2513</v>
      </c>
      <c r="E850" s="379" t="s">
        <v>97</v>
      </c>
      <c r="F850" s="405">
        <v>1</v>
      </c>
      <c r="G850" s="136"/>
      <c r="H850" s="413">
        <v>6964</v>
      </c>
      <c r="I850" s="146">
        <f t="shared" si="141"/>
        <v>4874.7999999999993</v>
      </c>
      <c r="J850" s="255">
        <f t="shared" si="142"/>
        <v>187.49230769230766</v>
      </c>
      <c r="K850" s="8" t="s">
        <v>3526</v>
      </c>
      <c r="L850" s="677"/>
      <c r="M850" s="656" t="s">
        <v>1015</v>
      </c>
      <c r="N850" s="8" t="s">
        <v>3208</v>
      </c>
      <c r="O850" s="426">
        <v>0.10529999999999999</v>
      </c>
      <c r="P850" s="423">
        <v>4000</v>
      </c>
      <c r="Q850" s="439">
        <v>19000</v>
      </c>
      <c r="R850" s="656" t="s">
        <v>4496</v>
      </c>
      <c r="S850" s="656" t="s">
        <v>1015</v>
      </c>
      <c r="T850" s="448">
        <v>60</v>
      </c>
      <c r="U850" s="553" t="s">
        <v>4497</v>
      </c>
      <c r="V850" s="524" t="s">
        <v>4498</v>
      </c>
      <c r="W850" s="615" t="s">
        <v>6297</v>
      </c>
      <c r="X850" s="169"/>
      <c r="Y850" s="71" t="s">
        <v>1011</v>
      </c>
      <c r="Z850" s="656" t="s">
        <v>6594</v>
      </c>
      <c r="AA850" s="658">
        <f t="shared" si="143"/>
        <v>0</v>
      </c>
      <c r="AB850" s="145">
        <f t="shared" si="144"/>
        <v>0</v>
      </c>
      <c r="AC850" s="257">
        <f t="shared" si="145"/>
        <v>0</v>
      </c>
      <c r="AD850" s="142">
        <f t="shared" si="146"/>
        <v>0</v>
      </c>
      <c r="AE850" s="143">
        <f t="shared" si="147"/>
        <v>0</v>
      </c>
      <c r="AF850" s="144" t="str">
        <f t="shared" si="148"/>
        <v/>
      </c>
      <c r="AG850" s="144">
        <f t="shared" si="149"/>
        <v>0</v>
      </c>
      <c r="AH850" s="144" t="str">
        <f t="shared" si="150"/>
        <v/>
      </c>
      <c r="AI850" s="569">
        <f t="shared" si="151"/>
        <v>0</v>
      </c>
      <c r="AK850" s="679"/>
      <c r="AL850" s="666"/>
      <c r="AM850" s="659"/>
      <c r="AN850" s="681"/>
      <c r="AO850" s="84"/>
    </row>
    <row r="851" spans="1:41" ht="15.75" hidden="1">
      <c r="A851" s="5" t="s">
        <v>6170</v>
      </c>
      <c r="B851" s="13"/>
      <c r="C851" s="348"/>
      <c r="D851" s="382"/>
      <c r="E851" s="380"/>
      <c r="F851" s="400"/>
      <c r="G851" s="8"/>
      <c r="H851" s="413"/>
      <c r="I851" s="410"/>
      <c r="J851" s="565"/>
      <c r="K851" s="420"/>
      <c r="L851" s="655"/>
      <c r="M851" s="656"/>
      <c r="N851" s="417"/>
      <c r="O851" s="346"/>
      <c r="P851" s="423"/>
      <c r="Q851" s="439"/>
      <c r="R851" s="656" t="s">
        <v>1015</v>
      </c>
      <c r="S851" s="656" t="s">
        <v>1015</v>
      </c>
      <c r="T851" s="425"/>
      <c r="U851" s="506"/>
      <c r="V851" s="521"/>
      <c r="W851" s="425"/>
      <c r="X851" s="137"/>
      <c r="Y851" s="71" t="s">
        <v>1015</v>
      </c>
      <c r="Z851" s="656"/>
      <c r="AA851" s="668"/>
      <c r="AB851" s="195"/>
      <c r="AC851" s="142"/>
      <c r="AD851" s="142"/>
      <c r="AE851" s="143"/>
      <c r="AF851" s="144"/>
      <c r="AG851" s="144"/>
      <c r="AH851" s="144"/>
      <c r="AI851" s="569"/>
      <c r="AK851" s="679"/>
      <c r="AL851" s="84"/>
      <c r="AM851" s="690"/>
      <c r="AN851" s="681"/>
      <c r="AO851" s="84"/>
    </row>
    <row r="852" spans="1:41" hidden="1">
      <c r="A852" s="573"/>
      <c r="B852" s="13">
        <v>112</v>
      </c>
      <c r="C852" s="353" t="s">
        <v>2514</v>
      </c>
      <c r="D852" s="341" t="s">
        <v>2515</v>
      </c>
      <c r="E852" s="379" t="s">
        <v>335</v>
      </c>
      <c r="F852" s="405">
        <v>6</v>
      </c>
      <c r="G852" s="136"/>
      <c r="H852" s="413">
        <v>659</v>
      </c>
      <c r="I852" s="146">
        <f t="shared" si="141"/>
        <v>461.29999999999995</v>
      </c>
      <c r="J852" s="255">
        <f t="shared" si="142"/>
        <v>17.742307692307691</v>
      </c>
      <c r="K852" s="8" t="s">
        <v>3207</v>
      </c>
      <c r="L852" s="677"/>
      <c r="M852" s="656" t="s">
        <v>1015</v>
      </c>
      <c r="N852" s="8" t="s">
        <v>3208</v>
      </c>
      <c r="O852" s="426">
        <v>6.4259999999999998E-2</v>
      </c>
      <c r="P852" s="423">
        <v>3180</v>
      </c>
      <c r="Q852" s="439">
        <v>24900</v>
      </c>
      <c r="R852" s="656" t="s">
        <v>4499</v>
      </c>
      <c r="S852" s="656" t="s">
        <v>1015</v>
      </c>
      <c r="T852" s="448">
        <v>50</v>
      </c>
      <c r="U852" s="549" t="s">
        <v>5511</v>
      </c>
      <c r="V852" s="507" t="s">
        <v>4500</v>
      </c>
      <c r="W852" s="615" t="s">
        <v>6453</v>
      </c>
      <c r="X852" s="169"/>
      <c r="Y852" s="71" t="s">
        <v>1011</v>
      </c>
      <c r="Z852" s="656" t="s">
        <v>6594</v>
      </c>
      <c r="AA852" s="658">
        <f t="shared" si="143"/>
        <v>0</v>
      </c>
      <c r="AB852" s="145">
        <f t="shared" si="144"/>
        <v>0</v>
      </c>
      <c r="AC852" s="257">
        <f t="shared" si="145"/>
        <v>0</v>
      </c>
      <c r="AD852" s="142">
        <f t="shared" si="146"/>
        <v>0</v>
      </c>
      <c r="AE852" s="143">
        <f t="shared" si="147"/>
        <v>0</v>
      </c>
      <c r="AF852" s="144" t="str">
        <f t="shared" si="148"/>
        <v/>
      </c>
      <c r="AG852" s="144">
        <f t="shared" si="149"/>
        <v>0</v>
      </c>
      <c r="AH852" s="144" t="str">
        <f t="shared" si="150"/>
        <v/>
      </c>
      <c r="AI852" s="569">
        <f t="shared" si="151"/>
        <v>0</v>
      </c>
      <c r="AK852" s="679"/>
      <c r="AL852" s="666"/>
      <c r="AM852" s="659"/>
      <c r="AN852" s="681"/>
      <c r="AO852" s="84"/>
    </row>
    <row r="853" spans="1:41" hidden="1">
      <c r="A853" s="573"/>
      <c r="B853" s="13">
        <v>112</v>
      </c>
      <c r="C853" s="341" t="s">
        <v>2516</v>
      </c>
      <c r="D853" s="341" t="s">
        <v>2517</v>
      </c>
      <c r="E853" s="379" t="s">
        <v>335</v>
      </c>
      <c r="F853" s="405">
        <v>6</v>
      </c>
      <c r="G853" s="8"/>
      <c r="H853" s="413">
        <v>659</v>
      </c>
      <c r="I853" s="146">
        <f t="shared" si="141"/>
        <v>461.29999999999995</v>
      </c>
      <c r="J853" s="255">
        <f t="shared" si="142"/>
        <v>17.742307692307691</v>
      </c>
      <c r="K853" s="8" t="s">
        <v>3207</v>
      </c>
      <c r="L853" s="677"/>
      <c r="M853" s="656" t="s">
        <v>1015</v>
      </c>
      <c r="N853" s="8" t="s">
        <v>3208</v>
      </c>
      <c r="O853" s="426">
        <v>6.4259999999999998E-2</v>
      </c>
      <c r="P853" s="423">
        <v>3180</v>
      </c>
      <c r="Q853" s="439">
        <v>24900</v>
      </c>
      <c r="R853" s="656" t="s">
        <v>6590</v>
      </c>
      <c r="S853" s="656" t="s">
        <v>1015</v>
      </c>
      <c r="T853" s="448">
        <v>50</v>
      </c>
      <c r="U853" s="549" t="s">
        <v>5512</v>
      </c>
      <c r="V853" s="539" t="s">
        <v>4501</v>
      </c>
      <c r="W853" s="615" t="s">
        <v>6453</v>
      </c>
      <c r="X853" s="169"/>
      <c r="Y853" s="71" t="s">
        <v>1012</v>
      </c>
      <c r="Z853" s="656" t="s">
        <v>6600</v>
      </c>
      <c r="AA853" s="658">
        <f t="shared" si="143"/>
        <v>0</v>
      </c>
      <c r="AB853" s="145">
        <f t="shared" si="144"/>
        <v>0</v>
      </c>
      <c r="AC853" s="257">
        <f t="shared" si="145"/>
        <v>0</v>
      </c>
      <c r="AD853" s="142">
        <f t="shared" si="146"/>
        <v>0</v>
      </c>
      <c r="AE853" s="143">
        <f t="shared" si="147"/>
        <v>0</v>
      </c>
      <c r="AF853" s="144" t="str">
        <f t="shared" si="148"/>
        <v/>
      </c>
      <c r="AG853" s="144">
        <f t="shared" si="149"/>
        <v>0</v>
      </c>
      <c r="AH853" s="144" t="str">
        <f t="shared" si="150"/>
        <v/>
      </c>
      <c r="AI853" s="569">
        <f t="shared" si="151"/>
        <v>0</v>
      </c>
      <c r="AK853" s="679"/>
      <c r="AL853" s="666"/>
      <c r="AM853" s="659"/>
      <c r="AN853" s="681"/>
      <c r="AO853" s="84"/>
    </row>
    <row r="854" spans="1:41" hidden="1">
      <c r="A854" s="573"/>
      <c r="B854" s="13">
        <v>112</v>
      </c>
      <c r="C854" s="341" t="s">
        <v>2518</v>
      </c>
      <c r="D854" s="341" t="s">
        <v>529</v>
      </c>
      <c r="E854" s="379" t="s">
        <v>335</v>
      </c>
      <c r="F854" s="405">
        <v>6</v>
      </c>
      <c r="G854" s="8"/>
      <c r="H854" s="413">
        <v>659</v>
      </c>
      <c r="I854" s="146">
        <f t="shared" si="141"/>
        <v>461.29999999999995</v>
      </c>
      <c r="J854" s="255">
        <f t="shared" si="142"/>
        <v>17.742307692307691</v>
      </c>
      <c r="K854" s="8" t="s">
        <v>3207</v>
      </c>
      <c r="L854" s="677"/>
      <c r="M854" s="656" t="s">
        <v>1015</v>
      </c>
      <c r="N854" s="8" t="s">
        <v>3208</v>
      </c>
      <c r="O854" s="426">
        <v>6.4259999999999998E-2</v>
      </c>
      <c r="P854" s="423">
        <v>3180</v>
      </c>
      <c r="Q854" s="439">
        <v>24800</v>
      </c>
      <c r="R854" s="656" t="s">
        <v>6590</v>
      </c>
      <c r="S854" s="656" t="s">
        <v>1015</v>
      </c>
      <c r="T854" s="448">
        <v>40</v>
      </c>
      <c r="U854" s="549" t="s">
        <v>673</v>
      </c>
      <c r="V854" s="539" t="s">
        <v>4502</v>
      </c>
      <c r="W854" s="615" t="s">
        <v>6453</v>
      </c>
      <c r="X854" s="169"/>
      <c r="Y854" s="71" t="s">
        <v>1011</v>
      </c>
      <c r="Z854" s="656" t="s">
        <v>6594</v>
      </c>
      <c r="AA854" s="658">
        <f t="shared" si="143"/>
        <v>0</v>
      </c>
      <c r="AB854" s="145">
        <f t="shared" si="144"/>
        <v>0</v>
      </c>
      <c r="AC854" s="257">
        <f t="shared" si="145"/>
        <v>0</v>
      </c>
      <c r="AD854" s="142">
        <f t="shared" si="146"/>
        <v>0</v>
      </c>
      <c r="AE854" s="143">
        <f t="shared" si="147"/>
        <v>0</v>
      </c>
      <c r="AF854" s="144" t="str">
        <f t="shared" si="148"/>
        <v/>
      </c>
      <c r="AG854" s="144">
        <f t="shared" si="149"/>
        <v>0</v>
      </c>
      <c r="AH854" s="144" t="str">
        <f t="shared" si="150"/>
        <v/>
      </c>
      <c r="AI854" s="569">
        <f t="shared" si="151"/>
        <v>0</v>
      </c>
      <c r="AK854" s="679"/>
      <c r="AL854" s="191"/>
      <c r="AM854" s="659"/>
      <c r="AN854" s="681"/>
      <c r="AO854" s="84"/>
    </row>
    <row r="855" spans="1:41" ht="15.75" hidden="1">
      <c r="A855" s="5" t="s">
        <v>6171</v>
      </c>
      <c r="B855" s="13"/>
      <c r="C855" s="348"/>
      <c r="D855" s="382"/>
      <c r="E855" s="380"/>
      <c r="F855" s="401"/>
      <c r="G855" s="136"/>
      <c r="H855" s="413"/>
      <c r="I855" s="410"/>
      <c r="J855" s="565"/>
      <c r="K855" s="420"/>
      <c r="L855" s="655"/>
      <c r="M855" s="656"/>
      <c r="N855" s="417"/>
      <c r="O855" s="346"/>
      <c r="P855" s="423"/>
      <c r="Q855" s="439"/>
      <c r="R855" s="656" t="s">
        <v>1015</v>
      </c>
      <c r="S855" s="656" t="s">
        <v>1015</v>
      </c>
      <c r="T855" s="425"/>
      <c r="U855" s="506"/>
      <c r="V855" s="530"/>
      <c r="W855" s="425"/>
      <c r="X855" s="137"/>
      <c r="Y855" s="71" t="s">
        <v>1015</v>
      </c>
      <c r="Z855" s="656"/>
      <c r="AA855" s="668"/>
      <c r="AB855" s="195"/>
      <c r="AC855" s="142"/>
      <c r="AD855" s="142"/>
      <c r="AE855" s="143"/>
      <c r="AF855" s="144"/>
      <c r="AG855" s="144"/>
      <c r="AH855" s="144"/>
      <c r="AI855" s="569"/>
      <c r="AK855" s="679"/>
      <c r="AL855" s="191"/>
      <c r="AM855" s="659"/>
      <c r="AN855" s="686"/>
      <c r="AO855" s="84"/>
    </row>
    <row r="856" spans="1:41" hidden="1">
      <c r="A856" s="573"/>
      <c r="B856" s="13">
        <v>113</v>
      </c>
      <c r="C856" s="366" t="s">
        <v>2519</v>
      </c>
      <c r="D856" s="345" t="s">
        <v>2520</v>
      </c>
      <c r="E856" s="379" t="s">
        <v>334</v>
      </c>
      <c r="F856" s="405">
        <v>8</v>
      </c>
      <c r="G856" s="136"/>
      <c r="H856" s="413">
        <v>410</v>
      </c>
      <c r="I856" s="146">
        <f t="shared" si="141"/>
        <v>287</v>
      </c>
      <c r="J856" s="255">
        <f t="shared" si="142"/>
        <v>11.038461538461538</v>
      </c>
      <c r="K856" s="8" t="s">
        <v>3207</v>
      </c>
      <c r="L856" s="677"/>
      <c r="M856" s="656" t="s">
        <v>1015</v>
      </c>
      <c r="N856" s="8" t="s">
        <v>3208</v>
      </c>
      <c r="O856" s="426">
        <v>4.9895999999999996E-2</v>
      </c>
      <c r="P856" s="423">
        <v>2856</v>
      </c>
      <c r="Q856" s="439">
        <v>20364</v>
      </c>
      <c r="R856" s="656" t="s">
        <v>4503</v>
      </c>
      <c r="S856" s="656" t="s">
        <v>1015</v>
      </c>
      <c r="T856" s="448">
        <v>35</v>
      </c>
      <c r="U856" s="549" t="s">
        <v>5513</v>
      </c>
      <c r="V856" s="522" t="s">
        <v>4504</v>
      </c>
      <c r="W856" s="615" t="s">
        <v>6480</v>
      </c>
      <c r="X856" s="169"/>
      <c r="Y856" s="71" t="s">
        <v>1012</v>
      </c>
      <c r="Z856" s="656" t="s">
        <v>6600</v>
      </c>
      <c r="AA856" s="658">
        <f t="shared" si="143"/>
        <v>0</v>
      </c>
      <c r="AB856" s="145">
        <f t="shared" si="144"/>
        <v>0</v>
      </c>
      <c r="AC856" s="257">
        <f t="shared" si="145"/>
        <v>0</v>
      </c>
      <c r="AD856" s="142">
        <f t="shared" si="146"/>
        <v>0</v>
      </c>
      <c r="AE856" s="143">
        <f t="shared" si="147"/>
        <v>0</v>
      </c>
      <c r="AF856" s="144" t="str">
        <f t="shared" si="148"/>
        <v/>
      </c>
      <c r="AG856" s="144">
        <f t="shared" si="149"/>
        <v>0</v>
      </c>
      <c r="AH856" s="144" t="str">
        <f t="shared" si="150"/>
        <v/>
      </c>
      <c r="AI856" s="569">
        <f t="shared" si="151"/>
        <v>0</v>
      </c>
      <c r="AK856" s="664"/>
      <c r="AL856" s="191"/>
      <c r="AM856" s="659"/>
      <c r="AN856" s="662"/>
      <c r="AO856" s="84"/>
    </row>
    <row r="857" spans="1:41" hidden="1">
      <c r="A857" s="573"/>
      <c r="B857" s="13">
        <v>113</v>
      </c>
      <c r="C857" s="345" t="s">
        <v>2521</v>
      </c>
      <c r="D857" s="345" t="s">
        <v>2522</v>
      </c>
      <c r="E857" s="379" t="s">
        <v>334</v>
      </c>
      <c r="F857" s="405">
        <v>8</v>
      </c>
      <c r="G857" s="136"/>
      <c r="H857" s="413">
        <v>410</v>
      </c>
      <c r="I857" s="146">
        <f t="shared" ref="I857:I919" si="152">(H857)*$G$20</f>
        <v>287</v>
      </c>
      <c r="J857" s="255">
        <f t="shared" ref="J857:J919" si="153">(I857/$J$19)</f>
        <v>11.038461538461538</v>
      </c>
      <c r="K857" s="8" t="s">
        <v>3207</v>
      </c>
      <c r="L857" s="677"/>
      <c r="M857" s="656" t="s">
        <v>1015</v>
      </c>
      <c r="N857" s="8" t="s">
        <v>3208</v>
      </c>
      <c r="O857" s="426">
        <v>4.9895999999999996E-2</v>
      </c>
      <c r="P857" s="423">
        <v>2856</v>
      </c>
      <c r="Q857" s="439">
        <v>20156</v>
      </c>
      <c r="R857" s="656" t="s">
        <v>4503</v>
      </c>
      <c r="S857" s="656" t="s">
        <v>1015</v>
      </c>
      <c r="T857" s="448">
        <v>35</v>
      </c>
      <c r="U857" s="552" t="s">
        <v>5514</v>
      </c>
      <c r="V857" s="523" t="s">
        <v>4505</v>
      </c>
      <c r="W857" s="615" t="s">
        <v>6480</v>
      </c>
      <c r="X857" s="169"/>
      <c r="Y857" s="71" t="s">
        <v>6572</v>
      </c>
      <c r="Z857" s="656" t="s">
        <v>6594</v>
      </c>
      <c r="AA857" s="658">
        <f t="shared" ref="AA857:AA919" si="154">(X857*F857*I857)</f>
        <v>0</v>
      </c>
      <c r="AB857" s="145">
        <f t="shared" ref="AB857:AB919" si="155">(AA857*1.21)</f>
        <v>0</v>
      </c>
      <c r="AC857" s="257">
        <f t="shared" ref="AC857:AC919" si="156">(X857*J857*F857)</f>
        <v>0</v>
      </c>
      <c r="AD857" s="142">
        <f t="shared" ref="AD857:AD919" si="157">(X857*Q857/1000)</f>
        <v>0</v>
      </c>
      <c r="AE857" s="143">
        <f t="shared" ref="AE857:AE919" si="158">(X857*O857)</f>
        <v>0</v>
      </c>
      <c r="AF857" s="144" t="str">
        <f t="shared" ref="AF857:AF919" si="159">IF(N857="1.1G",(P857/1000)*X857,"")</f>
        <v/>
      </c>
      <c r="AG857" s="144">
        <f t="shared" ref="AG857:AG919" si="160">IF(N857="1.3G",(P857/1000)*X857,"")</f>
        <v>0</v>
      </c>
      <c r="AH857" s="144" t="str">
        <f t="shared" ref="AH857:AH919" si="161">IF(N857="1.4G",(P857/1000)*X857,"")</f>
        <v/>
      </c>
      <c r="AI857" s="569">
        <f t="shared" ref="AI857:AI919" si="162">SUM(AF857:AH857)</f>
        <v>0</v>
      </c>
      <c r="AK857" s="664"/>
      <c r="AL857" s="191"/>
      <c r="AM857" s="659"/>
      <c r="AN857" s="662"/>
      <c r="AO857" s="84"/>
    </row>
    <row r="858" spans="1:41" hidden="1">
      <c r="A858" s="573"/>
      <c r="B858" s="13">
        <v>113</v>
      </c>
      <c r="C858" s="345" t="s">
        <v>2523</v>
      </c>
      <c r="D858" s="345" t="s">
        <v>2524</v>
      </c>
      <c r="E858" s="379" t="s">
        <v>334</v>
      </c>
      <c r="F858" s="405">
        <v>8</v>
      </c>
      <c r="G858" s="136"/>
      <c r="H858" s="413">
        <v>410</v>
      </c>
      <c r="I858" s="146">
        <f t="shared" si="152"/>
        <v>287</v>
      </c>
      <c r="J858" s="255">
        <f t="shared" si="153"/>
        <v>11.038461538461538</v>
      </c>
      <c r="K858" s="8" t="s">
        <v>3207</v>
      </c>
      <c r="L858" s="677"/>
      <c r="M858" s="656" t="s">
        <v>1015</v>
      </c>
      <c r="N858" s="8" t="s">
        <v>3208</v>
      </c>
      <c r="O858" s="426">
        <v>4.9895999999999996E-2</v>
      </c>
      <c r="P858" s="423">
        <v>2856</v>
      </c>
      <c r="Q858" s="439">
        <v>19708</v>
      </c>
      <c r="R858" s="656" t="s">
        <v>6590</v>
      </c>
      <c r="S858" s="656" t="s">
        <v>1015</v>
      </c>
      <c r="T858" s="448">
        <v>35</v>
      </c>
      <c r="U858" s="552" t="s">
        <v>5515</v>
      </c>
      <c r="V858" s="529" t="s">
        <v>4506</v>
      </c>
      <c r="W858" s="615" t="s">
        <v>6480</v>
      </c>
      <c r="X858" s="169"/>
      <c r="Y858" s="71" t="s">
        <v>1011</v>
      </c>
      <c r="Z858" s="656" t="s">
        <v>6594</v>
      </c>
      <c r="AA858" s="658">
        <f t="shared" si="154"/>
        <v>0</v>
      </c>
      <c r="AB858" s="145">
        <f t="shared" si="155"/>
        <v>0</v>
      </c>
      <c r="AC858" s="257">
        <f t="shared" si="156"/>
        <v>0</v>
      </c>
      <c r="AD858" s="142">
        <f t="shared" si="157"/>
        <v>0</v>
      </c>
      <c r="AE858" s="143">
        <f t="shared" si="158"/>
        <v>0</v>
      </c>
      <c r="AF858" s="144" t="str">
        <f t="shared" si="159"/>
        <v/>
      </c>
      <c r="AG858" s="144">
        <f t="shared" si="160"/>
        <v>0</v>
      </c>
      <c r="AH858" s="144" t="str">
        <f t="shared" si="161"/>
        <v/>
      </c>
      <c r="AI858" s="569">
        <f t="shared" si="162"/>
        <v>0</v>
      </c>
      <c r="AK858" s="664"/>
      <c r="AL858" s="191"/>
      <c r="AM858" s="659"/>
      <c r="AN858" s="662"/>
      <c r="AO858" s="84"/>
    </row>
    <row r="859" spans="1:41" ht="15.75" hidden="1">
      <c r="A859" s="5" t="s">
        <v>6172</v>
      </c>
      <c r="B859" s="13"/>
      <c r="C859" s="348"/>
      <c r="D859" s="348"/>
      <c r="E859" s="380"/>
      <c r="F859" s="401"/>
      <c r="G859" s="136"/>
      <c r="H859" s="413"/>
      <c r="I859" s="410"/>
      <c r="J859" s="565"/>
      <c r="K859" s="420"/>
      <c r="L859" s="655"/>
      <c r="M859" s="656"/>
      <c r="N859" s="417"/>
      <c r="O859" s="346"/>
      <c r="P859" s="423"/>
      <c r="Q859" s="402"/>
      <c r="R859" s="656" t="s">
        <v>1015</v>
      </c>
      <c r="S859" s="656" t="s">
        <v>1015</v>
      </c>
      <c r="T859" s="425"/>
      <c r="U859" s="506"/>
      <c r="V859" s="530"/>
      <c r="W859" s="425"/>
      <c r="X859" s="137"/>
      <c r="Y859" s="71" t="s">
        <v>1015</v>
      </c>
      <c r="Z859" s="656"/>
      <c r="AA859" s="668"/>
      <c r="AB859" s="195"/>
      <c r="AC859" s="142"/>
      <c r="AD859" s="142"/>
      <c r="AE859" s="143"/>
      <c r="AF859" s="144"/>
      <c r="AG859" s="144"/>
      <c r="AH859" s="144"/>
      <c r="AI859" s="569"/>
      <c r="AK859" s="664"/>
      <c r="AL859" s="191"/>
      <c r="AM859" s="659"/>
      <c r="AN859" s="662"/>
      <c r="AO859" s="84"/>
    </row>
    <row r="860" spans="1:41" hidden="1">
      <c r="A860" s="573"/>
      <c r="B860" s="13">
        <v>222</v>
      </c>
      <c r="C860" s="353" t="s">
        <v>2525</v>
      </c>
      <c r="D860" s="341" t="s">
        <v>2526</v>
      </c>
      <c r="E860" s="379" t="s">
        <v>334</v>
      </c>
      <c r="F860" s="405">
        <v>8</v>
      </c>
      <c r="G860" s="136"/>
      <c r="H860" s="413">
        <v>565</v>
      </c>
      <c r="I860" s="146">
        <f t="shared" si="152"/>
        <v>395.5</v>
      </c>
      <c r="J860" s="255">
        <f t="shared" si="153"/>
        <v>15.211538461538462</v>
      </c>
      <c r="K860" s="8" t="s">
        <v>3145</v>
      </c>
      <c r="L860" s="663"/>
      <c r="M860" s="656" t="s">
        <v>6557</v>
      </c>
      <c r="N860" s="8" t="s">
        <v>3208</v>
      </c>
      <c r="O860" s="426">
        <v>7.4200000000000002E-2</v>
      </c>
      <c r="P860" s="423">
        <v>4000</v>
      </c>
      <c r="Q860" s="402">
        <v>23500</v>
      </c>
      <c r="R860" s="656" t="s">
        <v>4507</v>
      </c>
      <c r="S860" s="656" t="s">
        <v>1015</v>
      </c>
      <c r="T860" s="448">
        <v>30</v>
      </c>
      <c r="U860" s="548" t="s">
        <v>5516</v>
      </c>
      <c r="V860" s="512" t="s">
        <v>4508</v>
      </c>
      <c r="W860" s="615" t="s">
        <v>6526</v>
      </c>
      <c r="X860" s="169"/>
      <c r="Y860" s="71" t="s">
        <v>1011</v>
      </c>
      <c r="Z860" s="656" t="s">
        <v>6595</v>
      </c>
      <c r="AA860" s="658">
        <f t="shared" si="154"/>
        <v>0</v>
      </c>
      <c r="AB860" s="145">
        <f t="shared" si="155"/>
        <v>0</v>
      </c>
      <c r="AC860" s="257">
        <f t="shared" si="156"/>
        <v>0</v>
      </c>
      <c r="AD860" s="142">
        <f t="shared" si="157"/>
        <v>0</v>
      </c>
      <c r="AE860" s="143">
        <f t="shared" si="158"/>
        <v>0</v>
      </c>
      <c r="AF860" s="144" t="str">
        <f t="shared" si="159"/>
        <v/>
      </c>
      <c r="AG860" s="144">
        <f t="shared" si="160"/>
        <v>0</v>
      </c>
      <c r="AH860" s="144" t="str">
        <f t="shared" si="161"/>
        <v/>
      </c>
      <c r="AI860" s="569">
        <f t="shared" si="162"/>
        <v>0</v>
      </c>
      <c r="AK860" s="679"/>
      <c r="AL860" s="191"/>
      <c r="AM860" s="681"/>
      <c r="AN860" s="681"/>
      <c r="AO860" s="84"/>
    </row>
    <row r="861" spans="1:41" ht="15.75" hidden="1">
      <c r="A861" s="5" t="s">
        <v>6173</v>
      </c>
      <c r="B861" s="13"/>
      <c r="C861" s="348"/>
      <c r="D861" s="348"/>
      <c r="E861" s="380"/>
      <c r="F861" s="401"/>
      <c r="G861" s="8"/>
      <c r="H861" s="413"/>
      <c r="I861" s="410"/>
      <c r="J861" s="565"/>
      <c r="K861" s="420"/>
      <c r="L861" s="655"/>
      <c r="M861" s="656"/>
      <c r="N861" s="417"/>
      <c r="O861" s="346"/>
      <c r="P861" s="423"/>
      <c r="Q861" s="402"/>
      <c r="R861" s="656" t="s">
        <v>1015</v>
      </c>
      <c r="S861" s="656" t="s">
        <v>1015</v>
      </c>
      <c r="T861" s="425"/>
      <c r="U861" s="555"/>
      <c r="V861" s="530"/>
      <c r="W861" s="425"/>
      <c r="X861" s="137"/>
      <c r="Y861" s="71" t="s">
        <v>1015</v>
      </c>
      <c r="Z861" s="656"/>
      <c r="AA861" s="668"/>
      <c r="AB861" s="195"/>
      <c r="AC861" s="142"/>
      <c r="AD861" s="142"/>
      <c r="AE861" s="143"/>
      <c r="AF861" s="144"/>
      <c r="AG861" s="144"/>
      <c r="AH861" s="144"/>
      <c r="AI861" s="569"/>
      <c r="AK861" s="665"/>
      <c r="AL861" s="191"/>
      <c r="AM861" s="686"/>
      <c r="AN861" s="687"/>
      <c r="AO861" s="84"/>
    </row>
    <row r="862" spans="1:41" hidden="1">
      <c r="A862" s="573"/>
      <c r="B862" s="13">
        <v>222</v>
      </c>
      <c r="C862" s="353" t="s">
        <v>2527</v>
      </c>
      <c r="D862" s="341" t="s">
        <v>2526</v>
      </c>
      <c r="E862" s="379" t="s">
        <v>334</v>
      </c>
      <c r="F862" s="405">
        <v>8</v>
      </c>
      <c r="G862" s="136"/>
      <c r="H862" s="413">
        <v>681</v>
      </c>
      <c r="I862" s="146">
        <f t="shared" si="152"/>
        <v>476.7</v>
      </c>
      <c r="J862" s="255">
        <f t="shared" si="153"/>
        <v>18.334615384615383</v>
      </c>
      <c r="K862" s="8" t="s">
        <v>3145</v>
      </c>
      <c r="L862" s="663"/>
      <c r="M862" s="656" t="s">
        <v>6557</v>
      </c>
      <c r="N862" s="8" t="s">
        <v>10</v>
      </c>
      <c r="O862" s="426">
        <v>9.4064250000000002E-2</v>
      </c>
      <c r="P862" s="423">
        <v>4000</v>
      </c>
      <c r="Q862" s="402">
        <v>27500</v>
      </c>
      <c r="R862" s="656" t="s">
        <v>4507</v>
      </c>
      <c r="S862" s="656" t="s">
        <v>1015</v>
      </c>
      <c r="T862" s="448">
        <v>30</v>
      </c>
      <c r="U862" s="548" t="s">
        <v>5517</v>
      </c>
      <c r="V862" s="512" t="s">
        <v>4508</v>
      </c>
      <c r="W862" s="615" t="s">
        <v>6526</v>
      </c>
      <c r="X862" s="169"/>
      <c r="Y862" s="71" t="s">
        <v>1011</v>
      </c>
      <c r="Z862" s="656" t="s">
        <v>6595</v>
      </c>
      <c r="AA862" s="658">
        <f t="shared" si="154"/>
        <v>0</v>
      </c>
      <c r="AB862" s="145">
        <f t="shared" si="155"/>
        <v>0</v>
      </c>
      <c r="AC862" s="257">
        <f t="shared" si="156"/>
        <v>0</v>
      </c>
      <c r="AD862" s="142">
        <f t="shared" si="157"/>
        <v>0</v>
      </c>
      <c r="AE862" s="143">
        <f t="shared" si="158"/>
        <v>0</v>
      </c>
      <c r="AF862" s="144" t="str">
        <f t="shared" si="159"/>
        <v/>
      </c>
      <c r="AG862" s="144" t="str">
        <f t="shared" si="160"/>
        <v/>
      </c>
      <c r="AH862" s="144">
        <f t="shared" si="161"/>
        <v>0</v>
      </c>
      <c r="AI862" s="569">
        <f t="shared" si="162"/>
        <v>0</v>
      </c>
      <c r="AK862" s="679"/>
      <c r="AL862" s="666"/>
      <c r="AM862" s="659"/>
      <c r="AN862" s="681"/>
      <c r="AO862" s="84"/>
    </row>
    <row r="863" spans="1:41" ht="15.75" hidden="1">
      <c r="A863" s="5" t="s">
        <v>6174</v>
      </c>
      <c r="B863" s="13"/>
      <c r="C863" s="348"/>
      <c r="D863" s="382"/>
      <c r="E863" s="380"/>
      <c r="F863" s="401"/>
      <c r="G863" s="136"/>
      <c r="H863" s="413"/>
      <c r="I863" s="410"/>
      <c r="J863" s="565"/>
      <c r="K863" s="420"/>
      <c r="L863" s="655"/>
      <c r="M863" s="656"/>
      <c r="N863" s="417"/>
      <c r="O863" s="346"/>
      <c r="P863" s="423"/>
      <c r="Q863" s="439"/>
      <c r="R863" s="656" t="s">
        <v>1015</v>
      </c>
      <c r="S863" s="656" t="s">
        <v>1015</v>
      </c>
      <c r="T863" s="425"/>
      <c r="U863" s="506"/>
      <c r="V863" s="530"/>
      <c r="W863" s="425"/>
      <c r="X863" s="137"/>
      <c r="Y863" s="71" t="s">
        <v>1015</v>
      </c>
      <c r="Z863" s="656"/>
      <c r="AA863" s="668"/>
      <c r="AB863" s="195"/>
      <c r="AC863" s="142"/>
      <c r="AD863" s="142"/>
      <c r="AE863" s="143"/>
      <c r="AF863" s="144"/>
      <c r="AG863" s="144"/>
      <c r="AH863" s="144"/>
      <c r="AI863" s="569"/>
      <c r="AK863" s="679"/>
      <c r="AL863" s="666"/>
      <c r="AM863" s="659"/>
      <c r="AN863" s="681"/>
      <c r="AO863" s="84"/>
    </row>
    <row r="864" spans="1:41" hidden="1">
      <c r="A864" s="573"/>
      <c r="B864" s="13">
        <v>114</v>
      </c>
      <c r="C864" s="341" t="s">
        <v>2528</v>
      </c>
      <c r="D864" s="341" t="s">
        <v>2529</v>
      </c>
      <c r="E864" s="379" t="s">
        <v>318</v>
      </c>
      <c r="F864" s="405">
        <v>3</v>
      </c>
      <c r="G864" s="8"/>
      <c r="H864" s="413">
        <v>1298</v>
      </c>
      <c r="I864" s="146">
        <f t="shared" si="152"/>
        <v>908.59999999999991</v>
      </c>
      <c r="J864" s="255">
        <f t="shared" si="153"/>
        <v>34.946153846153841</v>
      </c>
      <c r="K864" s="8" t="s">
        <v>3207</v>
      </c>
      <c r="L864" s="677"/>
      <c r="M864" s="656" t="s">
        <v>1015</v>
      </c>
      <c r="N864" s="8" t="s">
        <v>3208</v>
      </c>
      <c r="O864" s="426">
        <v>8.5319999999999993E-2</v>
      </c>
      <c r="P864" s="423">
        <v>2976</v>
      </c>
      <c r="Q864" s="439">
        <v>29100</v>
      </c>
      <c r="R864" s="656" t="s">
        <v>4510</v>
      </c>
      <c r="S864" s="656" t="s">
        <v>1015</v>
      </c>
      <c r="T864" s="448">
        <v>45</v>
      </c>
      <c r="U864" s="552" t="s">
        <v>4511</v>
      </c>
      <c r="V864" s="524" t="s">
        <v>4512</v>
      </c>
      <c r="W864" s="615" t="s">
        <v>6455</v>
      </c>
      <c r="X864" s="169"/>
      <c r="Y864" s="71" t="s">
        <v>1012</v>
      </c>
      <c r="Z864" s="656" t="s">
        <v>6600</v>
      </c>
      <c r="AA864" s="658">
        <f t="shared" si="154"/>
        <v>0</v>
      </c>
      <c r="AB864" s="145">
        <f t="shared" si="155"/>
        <v>0</v>
      </c>
      <c r="AC864" s="257">
        <f t="shared" si="156"/>
        <v>0</v>
      </c>
      <c r="AD864" s="142">
        <f t="shared" si="157"/>
        <v>0</v>
      </c>
      <c r="AE864" s="143">
        <f t="shared" si="158"/>
        <v>0</v>
      </c>
      <c r="AF864" s="144" t="str">
        <f t="shared" si="159"/>
        <v/>
      </c>
      <c r="AG864" s="144">
        <f t="shared" si="160"/>
        <v>0</v>
      </c>
      <c r="AH864" s="144" t="str">
        <f t="shared" si="161"/>
        <v/>
      </c>
      <c r="AI864" s="569">
        <f t="shared" si="162"/>
        <v>0</v>
      </c>
      <c r="AK864" s="679"/>
      <c r="AL864" s="666"/>
      <c r="AM864" s="659"/>
      <c r="AN864" s="681"/>
      <c r="AO864" s="84"/>
    </row>
    <row r="865" spans="1:41" hidden="1">
      <c r="A865" s="573"/>
      <c r="B865" s="13">
        <v>114</v>
      </c>
      <c r="C865" s="341" t="s">
        <v>2530</v>
      </c>
      <c r="D865" s="341" t="s">
        <v>531</v>
      </c>
      <c r="E865" s="379" t="s">
        <v>318</v>
      </c>
      <c r="F865" s="405">
        <v>3</v>
      </c>
      <c r="G865" s="8"/>
      <c r="H865" s="413">
        <v>1298</v>
      </c>
      <c r="I865" s="146">
        <f t="shared" si="152"/>
        <v>908.59999999999991</v>
      </c>
      <c r="J865" s="255">
        <f t="shared" si="153"/>
        <v>34.946153846153841</v>
      </c>
      <c r="K865" s="8" t="s">
        <v>3207</v>
      </c>
      <c r="L865" s="677"/>
      <c r="M865" s="656" t="s">
        <v>1015</v>
      </c>
      <c r="N865" s="8" t="s">
        <v>3208</v>
      </c>
      <c r="O865" s="426">
        <v>8.5319999999999993E-2</v>
      </c>
      <c r="P865" s="423">
        <v>2976</v>
      </c>
      <c r="Q865" s="439">
        <v>29100</v>
      </c>
      <c r="R865" s="656" t="s">
        <v>4510</v>
      </c>
      <c r="S865" s="656" t="s">
        <v>1015</v>
      </c>
      <c r="T865" s="448">
        <v>45</v>
      </c>
      <c r="U865" s="552" t="s">
        <v>674</v>
      </c>
      <c r="V865" s="510" t="s">
        <v>4513</v>
      </c>
      <c r="W865" s="615" t="s">
        <v>6455</v>
      </c>
      <c r="X865" s="169"/>
      <c r="Y865" s="641" t="s">
        <v>1011</v>
      </c>
      <c r="Z865" s="656" t="s">
        <v>6594</v>
      </c>
      <c r="AA865" s="658">
        <f t="shared" si="154"/>
        <v>0</v>
      </c>
      <c r="AB865" s="145">
        <f t="shared" si="155"/>
        <v>0</v>
      </c>
      <c r="AC865" s="257">
        <f t="shared" si="156"/>
        <v>0</v>
      </c>
      <c r="AD865" s="142">
        <f t="shared" si="157"/>
        <v>0</v>
      </c>
      <c r="AE865" s="143">
        <f t="shared" si="158"/>
        <v>0</v>
      </c>
      <c r="AF865" s="144" t="str">
        <f t="shared" si="159"/>
        <v/>
      </c>
      <c r="AG865" s="144">
        <f t="shared" si="160"/>
        <v>0</v>
      </c>
      <c r="AH865" s="144" t="str">
        <f t="shared" si="161"/>
        <v/>
      </c>
      <c r="AI865" s="569">
        <f t="shared" si="162"/>
        <v>0</v>
      </c>
      <c r="AK865" s="665"/>
      <c r="AL865" s="191"/>
      <c r="AM865" s="686"/>
      <c r="AN865" s="687"/>
      <c r="AO865" s="84"/>
    </row>
    <row r="866" spans="1:41" ht="15.75" hidden="1">
      <c r="A866" s="5" t="s">
        <v>6175</v>
      </c>
      <c r="B866" s="13"/>
      <c r="C866" s="348"/>
      <c r="D866" s="341"/>
      <c r="E866" s="379"/>
      <c r="F866" s="401"/>
      <c r="G866" s="8"/>
      <c r="H866" s="413"/>
      <c r="I866" s="410"/>
      <c r="J866" s="565"/>
      <c r="K866" s="420"/>
      <c r="L866" s="655"/>
      <c r="M866" s="656"/>
      <c r="N866" s="346"/>
      <c r="O866" s="346"/>
      <c r="P866" s="423"/>
      <c r="Q866" s="439"/>
      <c r="R866" s="656" t="s">
        <v>1015</v>
      </c>
      <c r="S866" s="656" t="s">
        <v>1015</v>
      </c>
      <c r="T866" s="425"/>
      <c r="U866" s="506"/>
      <c r="V866" s="530"/>
      <c r="W866" s="425"/>
      <c r="X866" s="137"/>
      <c r="Y866" s="71" t="s">
        <v>1015</v>
      </c>
      <c r="Z866" s="656"/>
      <c r="AA866" s="668"/>
      <c r="AB866" s="195"/>
      <c r="AC866" s="142"/>
      <c r="AD866" s="142"/>
      <c r="AE866" s="143"/>
      <c r="AF866" s="144"/>
      <c r="AG866" s="144"/>
      <c r="AH866" s="144"/>
      <c r="AI866" s="569"/>
      <c r="AK866" s="679"/>
      <c r="AL866" s="191"/>
      <c r="AM866" s="681"/>
      <c r="AN866" s="681"/>
      <c r="AO866" s="84"/>
    </row>
    <row r="867" spans="1:41" hidden="1">
      <c r="A867" s="573"/>
      <c r="B867" s="13">
        <v>115</v>
      </c>
      <c r="C867" s="341" t="s">
        <v>2531</v>
      </c>
      <c r="D867" s="341" t="s">
        <v>2532</v>
      </c>
      <c r="E867" s="379" t="s">
        <v>334</v>
      </c>
      <c r="F867" s="405">
        <v>8</v>
      </c>
      <c r="G867" s="136"/>
      <c r="H867" s="413">
        <v>621</v>
      </c>
      <c r="I867" s="146">
        <f t="shared" si="152"/>
        <v>434.7</v>
      </c>
      <c r="J867" s="255">
        <f t="shared" si="153"/>
        <v>16.719230769230769</v>
      </c>
      <c r="K867" s="8" t="s">
        <v>3207</v>
      </c>
      <c r="L867" s="677"/>
      <c r="M867" s="656" t="s">
        <v>1015</v>
      </c>
      <c r="N867" s="8" t="s">
        <v>3208</v>
      </c>
      <c r="O867" s="426">
        <v>6.4712999999999993E-2</v>
      </c>
      <c r="P867" s="423">
        <v>6864</v>
      </c>
      <c r="Q867" s="439">
        <v>28700</v>
      </c>
      <c r="R867" s="656" t="s">
        <v>6590</v>
      </c>
      <c r="S867" s="656" t="s">
        <v>1015</v>
      </c>
      <c r="T867" s="448">
        <v>80</v>
      </c>
      <c r="U867" s="552" t="s">
        <v>5518</v>
      </c>
      <c r="V867" s="512" t="s">
        <v>4514</v>
      </c>
      <c r="W867" s="610" t="s">
        <v>6527</v>
      </c>
      <c r="X867" s="169"/>
      <c r="Y867" s="71" t="s">
        <v>1012</v>
      </c>
      <c r="Z867" s="656" t="s">
        <v>6600</v>
      </c>
      <c r="AA867" s="658">
        <f t="shared" si="154"/>
        <v>0</v>
      </c>
      <c r="AB867" s="145">
        <f t="shared" si="155"/>
        <v>0</v>
      </c>
      <c r="AC867" s="257">
        <f t="shared" si="156"/>
        <v>0</v>
      </c>
      <c r="AD867" s="142">
        <f t="shared" si="157"/>
        <v>0</v>
      </c>
      <c r="AE867" s="143">
        <f t="shared" si="158"/>
        <v>0</v>
      </c>
      <c r="AF867" s="144" t="str">
        <f t="shared" si="159"/>
        <v/>
      </c>
      <c r="AG867" s="144">
        <f t="shared" si="160"/>
        <v>0</v>
      </c>
      <c r="AH867" s="144" t="str">
        <f t="shared" si="161"/>
        <v/>
      </c>
      <c r="AI867" s="569">
        <f t="shared" si="162"/>
        <v>0</v>
      </c>
      <c r="AK867" s="665"/>
      <c r="AL867" s="191"/>
      <c r="AM867" s="686"/>
      <c r="AN867" s="687"/>
      <c r="AO867" s="84"/>
    </row>
    <row r="868" spans="1:41" hidden="1">
      <c r="A868" s="573"/>
      <c r="B868" s="13">
        <v>115</v>
      </c>
      <c r="C868" s="353" t="s">
        <v>2533</v>
      </c>
      <c r="D868" s="341" t="s">
        <v>2534</v>
      </c>
      <c r="E868" s="379" t="s">
        <v>334</v>
      </c>
      <c r="F868" s="405">
        <v>8</v>
      </c>
      <c r="G868" s="8"/>
      <c r="H868" s="413">
        <v>621</v>
      </c>
      <c r="I868" s="146">
        <f t="shared" si="152"/>
        <v>434.7</v>
      </c>
      <c r="J868" s="255">
        <f t="shared" si="153"/>
        <v>16.719230769230769</v>
      </c>
      <c r="K868" s="8" t="s">
        <v>3207</v>
      </c>
      <c r="L868" s="677"/>
      <c r="M868" s="656" t="s">
        <v>6557</v>
      </c>
      <c r="N868" s="8" t="s">
        <v>3208</v>
      </c>
      <c r="O868" s="426">
        <v>6.4712999999999993E-2</v>
      </c>
      <c r="P868" s="423">
        <v>6864</v>
      </c>
      <c r="Q868" s="439">
        <v>28700</v>
      </c>
      <c r="R868" s="656" t="s">
        <v>6590</v>
      </c>
      <c r="S868" s="656" t="s">
        <v>1015</v>
      </c>
      <c r="T868" s="448">
        <v>80</v>
      </c>
      <c r="U868" s="552" t="s">
        <v>4516</v>
      </c>
      <c r="V868" s="542" t="s">
        <v>4517</v>
      </c>
      <c r="W868" s="610" t="s">
        <v>6527</v>
      </c>
      <c r="X868" s="169"/>
      <c r="Y868" s="71" t="s">
        <v>1011</v>
      </c>
      <c r="Z868" s="656" t="s">
        <v>6595</v>
      </c>
      <c r="AA868" s="658">
        <f t="shared" si="154"/>
        <v>0</v>
      </c>
      <c r="AB868" s="145">
        <f t="shared" si="155"/>
        <v>0</v>
      </c>
      <c r="AC868" s="257">
        <f t="shared" si="156"/>
        <v>0</v>
      </c>
      <c r="AD868" s="142">
        <f t="shared" si="157"/>
        <v>0</v>
      </c>
      <c r="AE868" s="143">
        <f t="shared" si="158"/>
        <v>0</v>
      </c>
      <c r="AF868" s="144" t="str">
        <f t="shared" si="159"/>
        <v/>
      </c>
      <c r="AG868" s="144">
        <f t="shared" si="160"/>
        <v>0</v>
      </c>
      <c r="AH868" s="144" t="str">
        <f t="shared" si="161"/>
        <v/>
      </c>
      <c r="AI868" s="569">
        <f t="shared" si="162"/>
        <v>0</v>
      </c>
      <c r="AK868" s="664"/>
      <c r="AL868" s="666"/>
      <c r="AM868" s="659"/>
      <c r="AN868" s="662"/>
      <c r="AO868" s="84"/>
    </row>
    <row r="869" spans="1:41" ht="15.75" hidden="1">
      <c r="A869" s="5" t="s">
        <v>6176</v>
      </c>
      <c r="B869" s="13"/>
      <c r="C869" s="348"/>
      <c r="D869" s="341"/>
      <c r="E869" s="379"/>
      <c r="F869" s="401"/>
      <c r="G869" s="136"/>
      <c r="H869" s="413"/>
      <c r="I869" s="410"/>
      <c r="J869" s="565"/>
      <c r="K869" s="420"/>
      <c r="L869" s="655"/>
      <c r="M869" s="656"/>
      <c r="N869" s="346"/>
      <c r="O869" s="346"/>
      <c r="P869" s="423"/>
      <c r="Q869" s="439"/>
      <c r="R869" s="656" t="s">
        <v>1015</v>
      </c>
      <c r="S869" s="656" t="s">
        <v>1015</v>
      </c>
      <c r="T869" s="425"/>
      <c r="U869" s="506"/>
      <c r="V869" s="530"/>
      <c r="W869" s="425"/>
      <c r="X869" s="137"/>
      <c r="Y869" s="71" t="s">
        <v>1015</v>
      </c>
      <c r="Z869" s="656"/>
      <c r="AA869" s="668"/>
      <c r="AB869" s="195"/>
      <c r="AC869" s="142"/>
      <c r="AD869" s="142"/>
      <c r="AE869" s="143"/>
      <c r="AF869" s="144"/>
      <c r="AG869" s="144"/>
      <c r="AH869" s="144"/>
      <c r="AI869" s="569"/>
      <c r="AK869" s="664"/>
      <c r="AL869" s="84"/>
      <c r="AM869" s="659"/>
      <c r="AN869" s="662"/>
      <c r="AO869" s="84"/>
    </row>
    <row r="870" spans="1:41" hidden="1">
      <c r="A870" s="573"/>
      <c r="B870" s="13">
        <v>222</v>
      </c>
      <c r="C870" s="353" t="s">
        <v>2535</v>
      </c>
      <c r="D870" s="341" t="s">
        <v>2536</v>
      </c>
      <c r="E870" s="379" t="s">
        <v>335</v>
      </c>
      <c r="F870" s="402">
        <v>6</v>
      </c>
      <c r="G870" s="136"/>
      <c r="H870" s="413">
        <v>718</v>
      </c>
      <c r="I870" s="146">
        <f t="shared" si="152"/>
        <v>502.59999999999997</v>
      </c>
      <c r="J870" s="255">
        <f t="shared" si="153"/>
        <v>19.330769230769228</v>
      </c>
      <c r="K870" s="8" t="s">
        <v>3145</v>
      </c>
      <c r="L870" s="663"/>
      <c r="M870" s="656" t="s">
        <v>6557</v>
      </c>
      <c r="N870" s="8" t="s">
        <v>3208</v>
      </c>
      <c r="O870" s="426">
        <v>7.6933124999999991E-2</v>
      </c>
      <c r="P870" s="423">
        <v>3000</v>
      </c>
      <c r="Q870" s="402">
        <v>20500</v>
      </c>
      <c r="R870" s="656" t="s">
        <v>4518</v>
      </c>
      <c r="S870" s="656" t="s">
        <v>1015</v>
      </c>
      <c r="T870" s="448">
        <v>30</v>
      </c>
      <c r="U870" s="548" t="s">
        <v>5519</v>
      </c>
      <c r="V870" s="512" t="s">
        <v>4519</v>
      </c>
      <c r="W870" s="615" t="s">
        <v>6528</v>
      </c>
      <c r="X870" s="169"/>
      <c r="Y870" s="71" t="s">
        <v>1011</v>
      </c>
      <c r="Z870" s="656" t="s">
        <v>6595</v>
      </c>
      <c r="AA870" s="658">
        <f t="shared" si="154"/>
        <v>0</v>
      </c>
      <c r="AB870" s="145">
        <f t="shared" si="155"/>
        <v>0</v>
      </c>
      <c r="AC870" s="257">
        <f t="shared" si="156"/>
        <v>0</v>
      </c>
      <c r="AD870" s="142">
        <f t="shared" si="157"/>
        <v>0</v>
      </c>
      <c r="AE870" s="143">
        <f t="shared" si="158"/>
        <v>0</v>
      </c>
      <c r="AF870" s="144" t="str">
        <f t="shared" si="159"/>
        <v/>
      </c>
      <c r="AG870" s="144">
        <f t="shared" si="160"/>
        <v>0</v>
      </c>
      <c r="AH870" s="144" t="str">
        <f t="shared" si="161"/>
        <v/>
      </c>
      <c r="AI870" s="569">
        <f t="shared" si="162"/>
        <v>0</v>
      </c>
      <c r="AK870" s="664"/>
      <c r="AL870" s="84"/>
      <c r="AM870" s="659"/>
      <c r="AN870" s="662"/>
      <c r="AO870" s="84"/>
    </row>
    <row r="871" spans="1:41" ht="15.75" hidden="1">
      <c r="A871" s="5" t="s">
        <v>6177</v>
      </c>
      <c r="B871" s="13"/>
      <c r="C871" s="348"/>
      <c r="D871" s="341"/>
      <c r="E871" s="379"/>
      <c r="F871" s="401"/>
      <c r="G871" s="8"/>
      <c r="H871" s="413"/>
      <c r="I871" s="410"/>
      <c r="J871" s="565"/>
      <c r="K871" s="420"/>
      <c r="L871" s="655"/>
      <c r="M871" s="656"/>
      <c r="N871" s="346"/>
      <c r="O871" s="346"/>
      <c r="P871" s="423"/>
      <c r="Q871" s="439"/>
      <c r="R871" s="656" t="s">
        <v>1015</v>
      </c>
      <c r="S871" s="656" t="s">
        <v>1015</v>
      </c>
      <c r="T871" s="425"/>
      <c r="U871" s="555"/>
      <c r="V871" s="530"/>
      <c r="W871" s="425"/>
      <c r="X871" s="137"/>
      <c r="Y871" s="71" t="s">
        <v>1015</v>
      </c>
      <c r="Z871" s="656"/>
      <c r="AA871" s="668"/>
      <c r="AB871" s="195"/>
      <c r="AC871" s="142"/>
      <c r="AD871" s="142"/>
      <c r="AE871" s="143"/>
      <c r="AF871" s="144"/>
      <c r="AG871" s="144"/>
      <c r="AH871" s="144"/>
      <c r="AI871" s="569"/>
      <c r="AK871" s="664"/>
      <c r="AL871" s="84"/>
      <c r="AM871" s="659"/>
      <c r="AN871" s="662"/>
      <c r="AO871" s="84"/>
    </row>
    <row r="872" spans="1:41" hidden="1">
      <c r="A872" s="573"/>
      <c r="B872" s="13">
        <v>222</v>
      </c>
      <c r="C872" s="353" t="s">
        <v>2537</v>
      </c>
      <c r="D872" s="341" t="s">
        <v>2536</v>
      </c>
      <c r="E872" s="379" t="s">
        <v>335</v>
      </c>
      <c r="F872" s="402">
        <v>6</v>
      </c>
      <c r="G872" s="8"/>
      <c r="H872" s="413">
        <v>883</v>
      </c>
      <c r="I872" s="146">
        <f t="shared" si="152"/>
        <v>618.09999999999991</v>
      </c>
      <c r="J872" s="255">
        <f t="shared" si="153"/>
        <v>23.773076923076921</v>
      </c>
      <c r="K872" s="8" t="s">
        <v>3145</v>
      </c>
      <c r="L872" s="663"/>
      <c r="M872" s="656" t="s">
        <v>6557</v>
      </c>
      <c r="N872" s="8" t="s">
        <v>10</v>
      </c>
      <c r="O872" s="426">
        <v>9.5210624999999993E-2</v>
      </c>
      <c r="P872" s="423">
        <v>3000</v>
      </c>
      <c r="Q872" s="402">
        <v>24500</v>
      </c>
      <c r="R872" s="656" t="s">
        <v>4518</v>
      </c>
      <c r="S872" s="656" t="s">
        <v>1015</v>
      </c>
      <c r="T872" s="448">
        <v>30</v>
      </c>
      <c r="U872" s="548" t="s">
        <v>5520</v>
      </c>
      <c r="V872" s="512" t="s">
        <v>4519</v>
      </c>
      <c r="W872" s="615" t="s">
        <v>6528</v>
      </c>
      <c r="X872" s="169"/>
      <c r="Y872" s="71" t="s">
        <v>1011</v>
      </c>
      <c r="Z872" s="656" t="s">
        <v>6595</v>
      </c>
      <c r="AA872" s="658">
        <f t="shared" si="154"/>
        <v>0</v>
      </c>
      <c r="AB872" s="145">
        <f t="shared" si="155"/>
        <v>0</v>
      </c>
      <c r="AC872" s="257">
        <f t="shared" si="156"/>
        <v>0</v>
      </c>
      <c r="AD872" s="142">
        <f t="shared" si="157"/>
        <v>0</v>
      </c>
      <c r="AE872" s="143">
        <f t="shared" si="158"/>
        <v>0</v>
      </c>
      <c r="AF872" s="144" t="str">
        <f t="shared" si="159"/>
        <v/>
      </c>
      <c r="AG872" s="144" t="str">
        <f t="shared" si="160"/>
        <v/>
      </c>
      <c r="AH872" s="144">
        <f t="shared" si="161"/>
        <v>0</v>
      </c>
      <c r="AI872" s="569">
        <f t="shared" si="162"/>
        <v>0</v>
      </c>
      <c r="AK872" s="664"/>
      <c r="AL872" s="666"/>
      <c r="AM872" s="659"/>
      <c r="AN872" s="662"/>
      <c r="AO872" s="84"/>
    </row>
    <row r="873" spans="1:41" ht="15.75" hidden="1">
      <c r="A873" s="5" t="s">
        <v>6178</v>
      </c>
      <c r="B873" s="13"/>
      <c r="C873" s="348"/>
      <c r="D873" s="382"/>
      <c r="E873" s="380"/>
      <c r="F873" s="401"/>
      <c r="G873" s="8"/>
      <c r="H873" s="413"/>
      <c r="I873" s="410"/>
      <c r="J873" s="565"/>
      <c r="K873" s="420"/>
      <c r="L873" s="655"/>
      <c r="M873" s="656"/>
      <c r="N873" s="417"/>
      <c r="O873" s="346"/>
      <c r="P873" s="423"/>
      <c r="Q873" s="439"/>
      <c r="R873" s="656" t="s">
        <v>1015</v>
      </c>
      <c r="S873" s="656" t="s">
        <v>1015</v>
      </c>
      <c r="T873" s="425"/>
      <c r="U873" s="506"/>
      <c r="V873" s="530"/>
      <c r="W873" s="425"/>
      <c r="X873" s="137"/>
      <c r="Y873" s="71" t="s">
        <v>1015</v>
      </c>
      <c r="Z873" s="656"/>
      <c r="AA873" s="668"/>
      <c r="AB873" s="195"/>
      <c r="AC873" s="142"/>
      <c r="AD873" s="142"/>
      <c r="AE873" s="143"/>
      <c r="AF873" s="144"/>
      <c r="AG873" s="144"/>
      <c r="AH873" s="144"/>
      <c r="AI873" s="569"/>
      <c r="AK873" s="664"/>
      <c r="AL873" s="84"/>
      <c r="AM873" s="659"/>
      <c r="AN873" s="662"/>
      <c r="AO873" s="84"/>
    </row>
    <row r="874" spans="1:41" hidden="1">
      <c r="A874" s="573"/>
      <c r="B874" s="13">
        <v>116</v>
      </c>
      <c r="C874" s="345" t="s">
        <v>2538</v>
      </c>
      <c r="D874" s="345" t="s">
        <v>2539</v>
      </c>
      <c r="E874" s="379" t="s">
        <v>96</v>
      </c>
      <c r="F874" s="405">
        <v>4</v>
      </c>
      <c r="G874" s="136"/>
      <c r="H874" s="413">
        <v>768</v>
      </c>
      <c r="I874" s="146">
        <f t="shared" si="152"/>
        <v>537.59999999999991</v>
      </c>
      <c r="J874" s="255">
        <f t="shared" si="153"/>
        <v>20.676923076923075</v>
      </c>
      <c r="K874" s="8" t="s">
        <v>3207</v>
      </c>
      <c r="L874" s="677"/>
      <c r="M874" s="656" t="s">
        <v>1015</v>
      </c>
      <c r="N874" s="8" t="s">
        <v>3208</v>
      </c>
      <c r="O874" s="426">
        <v>5.6447999999999998E-2</v>
      </c>
      <c r="P874" s="423">
        <v>2624</v>
      </c>
      <c r="Q874" s="439">
        <v>19500</v>
      </c>
      <c r="R874" s="657" t="s">
        <v>4521</v>
      </c>
      <c r="S874" s="656" t="s">
        <v>1015</v>
      </c>
      <c r="T874" s="448">
        <v>40</v>
      </c>
      <c r="U874" s="549" t="s">
        <v>5521</v>
      </c>
      <c r="V874" s="529" t="s">
        <v>4522</v>
      </c>
      <c r="W874" s="615" t="s">
        <v>6523</v>
      </c>
      <c r="X874" s="169"/>
      <c r="Y874" s="71" t="s">
        <v>1011</v>
      </c>
      <c r="Z874" s="656" t="s">
        <v>6594</v>
      </c>
      <c r="AA874" s="658">
        <f t="shared" si="154"/>
        <v>0</v>
      </c>
      <c r="AB874" s="145">
        <f t="shared" si="155"/>
        <v>0</v>
      </c>
      <c r="AC874" s="257">
        <f t="shared" si="156"/>
        <v>0</v>
      </c>
      <c r="AD874" s="142">
        <f t="shared" si="157"/>
        <v>0</v>
      </c>
      <c r="AE874" s="143">
        <f t="shared" si="158"/>
        <v>0</v>
      </c>
      <c r="AF874" s="144" t="str">
        <f t="shared" si="159"/>
        <v/>
      </c>
      <c r="AG874" s="144">
        <f t="shared" si="160"/>
        <v>0</v>
      </c>
      <c r="AH874" s="144" t="str">
        <f t="shared" si="161"/>
        <v/>
      </c>
      <c r="AI874" s="569">
        <f t="shared" si="162"/>
        <v>0</v>
      </c>
      <c r="AK874" s="664"/>
      <c r="AL874" s="191"/>
      <c r="AM874" s="659"/>
      <c r="AN874" s="662"/>
      <c r="AO874" s="84"/>
    </row>
    <row r="875" spans="1:41" hidden="1">
      <c r="A875" s="573"/>
      <c r="B875" s="13">
        <v>116</v>
      </c>
      <c r="C875" s="345" t="s">
        <v>2540</v>
      </c>
      <c r="D875" s="345" t="s">
        <v>2541</v>
      </c>
      <c r="E875" s="379" t="s">
        <v>96</v>
      </c>
      <c r="F875" s="405">
        <v>4</v>
      </c>
      <c r="G875" s="8"/>
      <c r="H875" s="413">
        <v>768</v>
      </c>
      <c r="I875" s="146">
        <f t="shared" si="152"/>
        <v>537.59999999999991</v>
      </c>
      <c r="J875" s="255">
        <f t="shared" si="153"/>
        <v>20.676923076923075</v>
      </c>
      <c r="K875" s="8" t="s">
        <v>3207</v>
      </c>
      <c r="L875" s="677"/>
      <c r="M875" s="656" t="s">
        <v>1015</v>
      </c>
      <c r="N875" s="8" t="s">
        <v>3208</v>
      </c>
      <c r="O875" s="426">
        <v>5.6447999999999998E-2</v>
      </c>
      <c r="P875" s="423">
        <v>2624</v>
      </c>
      <c r="Q875" s="439">
        <v>19500</v>
      </c>
      <c r="R875" s="657" t="s">
        <v>4521</v>
      </c>
      <c r="S875" s="656" t="s">
        <v>1015</v>
      </c>
      <c r="T875" s="448">
        <v>40</v>
      </c>
      <c r="U875" s="549" t="s">
        <v>5522</v>
      </c>
      <c r="V875" s="522" t="s">
        <v>4523</v>
      </c>
      <c r="W875" s="615" t="s">
        <v>6523</v>
      </c>
      <c r="X875" s="169"/>
      <c r="Y875" s="71" t="s">
        <v>6572</v>
      </c>
      <c r="Z875" s="656" t="s">
        <v>6594</v>
      </c>
      <c r="AA875" s="658">
        <f t="shared" si="154"/>
        <v>0</v>
      </c>
      <c r="AB875" s="145">
        <f t="shared" si="155"/>
        <v>0</v>
      </c>
      <c r="AC875" s="257">
        <f t="shared" si="156"/>
        <v>0</v>
      </c>
      <c r="AD875" s="142">
        <f t="shared" si="157"/>
        <v>0</v>
      </c>
      <c r="AE875" s="143">
        <f t="shared" si="158"/>
        <v>0</v>
      </c>
      <c r="AF875" s="144" t="str">
        <f t="shared" si="159"/>
        <v/>
      </c>
      <c r="AG875" s="144">
        <f t="shared" si="160"/>
        <v>0</v>
      </c>
      <c r="AH875" s="144" t="str">
        <f t="shared" si="161"/>
        <v/>
      </c>
      <c r="AI875" s="569">
        <f t="shared" si="162"/>
        <v>0</v>
      </c>
      <c r="AK875" s="664"/>
      <c r="AL875" s="191"/>
      <c r="AM875" s="659"/>
      <c r="AN875" s="662"/>
      <c r="AO875" s="84"/>
    </row>
    <row r="876" spans="1:41" hidden="1">
      <c r="A876" s="573"/>
      <c r="B876" s="13">
        <v>116</v>
      </c>
      <c r="C876" s="345" t="s">
        <v>2542</v>
      </c>
      <c r="D876" s="345" t="s">
        <v>2543</v>
      </c>
      <c r="E876" s="379" t="s">
        <v>96</v>
      </c>
      <c r="F876" s="405">
        <v>4</v>
      </c>
      <c r="G876" s="136"/>
      <c r="H876" s="413">
        <v>768</v>
      </c>
      <c r="I876" s="146">
        <f t="shared" si="152"/>
        <v>537.59999999999991</v>
      </c>
      <c r="J876" s="255">
        <f t="shared" si="153"/>
        <v>20.676923076923075</v>
      </c>
      <c r="K876" s="8" t="s">
        <v>3207</v>
      </c>
      <c r="L876" s="677"/>
      <c r="M876" s="656" t="s">
        <v>1015</v>
      </c>
      <c r="N876" s="8" t="s">
        <v>3208</v>
      </c>
      <c r="O876" s="426">
        <v>5.6447999999999998E-2</v>
      </c>
      <c r="P876" s="423">
        <v>2624</v>
      </c>
      <c r="Q876" s="439">
        <v>19500</v>
      </c>
      <c r="R876" s="657" t="s">
        <v>4521</v>
      </c>
      <c r="S876" s="656" t="s">
        <v>1015</v>
      </c>
      <c r="T876" s="448">
        <v>40</v>
      </c>
      <c r="U876" s="549" t="s">
        <v>5523</v>
      </c>
      <c r="V876" s="529" t="s">
        <v>4524</v>
      </c>
      <c r="W876" s="615" t="s">
        <v>6523</v>
      </c>
      <c r="X876" s="169"/>
      <c r="Y876" s="71" t="s">
        <v>1011</v>
      </c>
      <c r="Z876" s="656" t="s">
        <v>6594</v>
      </c>
      <c r="AA876" s="658">
        <f t="shared" si="154"/>
        <v>0</v>
      </c>
      <c r="AB876" s="145">
        <f t="shared" si="155"/>
        <v>0</v>
      </c>
      <c r="AC876" s="257">
        <f t="shared" si="156"/>
        <v>0</v>
      </c>
      <c r="AD876" s="142">
        <f t="shared" si="157"/>
        <v>0</v>
      </c>
      <c r="AE876" s="143">
        <f t="shared" si="158"/>
        <v>0</v>
      </c>
      <c r="AF876" s="144" t="str">
        <f t="shared" si="159"/>
        <v/>
      </c>
      <c r="AG876" s="144">
        <f t="shared" si="160"/>
        <v>0</v>
      </c>
      <c r="AH876" s="144" t="str">
        <f t="shared" si="161"/>
        <v/>
      </c>
      <c r="AI876" s="569">
        <f t="shared" si="162"/>
        <v>0</v>
      </c>
      <c r="AK876" s="664"/>
      <c r="AL876" s="191"/>
      <c r="AM876" s="659"/>
      <c r="AN876" s="662"/>
      <c r="AO876" s="84"/>
    </row>
    <row r="877" spans="1:41" ht="15.75" hidden="1">
      <c r="A877" s="5" t="s">
        <v>6179</v>
      </c>
      <c r="B877" s="13"/>
      <c r="C877" s="348"/>
      <c r="D877" s="382"/>
      <c r="E877" s="380"/>
      <c r="F877" s="401"/>
      <c r="G877" s="8"/>
      <c r="H877" s="413"/>
      <c r="I877" s="410"/>
      <c r="J877" s="565"/>
      <c r="K877" s="420"/>
      <c r="L877" s="655"/>
      <c r="M877" s="656"/>
      <c r="N877" s="417"/>
      <c r="O877" s="346"/>
      <c r="P877" s="423"/>
      <c r="Q877" s="439"/>
      <c r="R877" s="656" t="s">
        <v>1015</v>
      </c>
      <c r="S877" s="656" t="s">
        <v>1015</v>
      </c>
      <c r="T877" s="425"/>
      <c r="U877" s="506"/>
      <c r="V877" s="521"/>
      <c r="W877" s="425"/>
      <c r="X877" s="137"/>
      <c r="Y877" s="71" t="s">
        <v>1015</v>
      </c>
      <c r="Z877" s="656"/>
      <c r="AA877" s="668"/>
      <c r="AB877" s="195"/>
      <c r="AC877" s="142"/>
      <c r="AD877" s="142"/>
      <c r="AE877" s="143"/>
      <c r="AF877" s="144"/>
      <c r="AG877" s="144"/>
      <c r="AH877" s="144"/>
      <c r="AI877" s="569"/>
      <c r="AK877" s="664"/>
      <c r="AL877" s="191"/>
      <c r="AM877" s="659"/>
      <c r="AN877" s="662"/>
      <c r="AO877" s="84"/>
    </row>
    <row r="878" spans="1:41" hidden="1">
      <c r="A878" s="573"/>
      <c r="B878" s="13">
        <v>117</v>
      </c>
      <c r="C878" s="341" t="s">
        <v>2544</v>
      </c>
      <c r="D878" s="341" t="s">
        <v>2545</v>
      </c>
      <c r="E878" s="379" t="s">
        <v>100</v>
      </c>
      <c r="F878" s="405">
        <v>2</v>
      </c>
      <c r="G878" s="136"/>
      <c r="H878" s="413">
        <v>1396</v>
      </c>
      <c r="I878" s="146">
        <f t="shared" si="152"/>
        <v>977.19999999999993</v>
      </c>
      <c r="J878" s="255">
        <f t="shared" si="153"/>
        <v>37.584615384615383</v>
      </c>
      <c r="K878" s="8" t="s">
        <v>3207</v>
      </c>
      <c r="L878" s="677"/>
      <c r="M878" s="656" t="s">
        <v>1015</v>
      </c>
      <c r="N878" s="8" t="s">
        <v>3208</v>
      </c>
      <c r="O878" s="426">
        <v>5.0175999999999998E-2</v>
      </c>
      <c r="P878" s="423">
        <v>1998</v>
      </c>
      <c r="Q878" s="439">
        <v>17500</v>
      </c>
      <c r="R878" s="656" t="s">
        <v>4525</v>
      </c>
      <c r="S878" s="656" t="s">
        <v>1015</v>
      </c>
      <c r="T878" s="448">
        <v>40</v>
      </c>
      <c r="U878" s="549" t="s">
        <v>4526</v>
      </c>
      <c r="V878" s="523" t="s">
        <v>4527</v>
      </c>
      <c r="W878" s="615" t="s">
        <v>6455</v>
      </c>
      <c r="X878" s="169"/>
      <c r="Y878" s="71" t="s">
        <v>1011</v>
      </c>
      <c r="Z878" s="656" t="s">
        <v>6594</v>
      </c>
      <c r="AA878" s="658">
        <f t="shared" si="154"/>
        <v>0</v>
      </c>
      <c r="AB878" s="145">
        <f t="shared" si="155"/>
        <v>0</v>
      </c>
      <c r="AC878" s="257">
        <f t="shared" si="156"/>
        <v>0</v>
      </c>
      <c r="AD878" s="142">
        <f t="shared" si="157"/>
        <v>0</v>
      </c>
      <c r="AE878" s="143">
        <f t="shared" si="158"/>
        <v>0</v>
      </c>
      <c r="AF878" s="144" t="str">
        <f t="shared" si="159"/>
        <v/>
      </c>
      <c r="AG878" s="144">
        <f t="shared" si="160"/>
        <v>0</v>
      </c>
      <c r="AH878" s="144" t="str">
        <f t="shared" si="161"/>
        <v/>
      </c>
      <c r="AI878" s="569">
        <f t="shared" si="162"/>
        <v>0</v>
      </c>
      <c r="AK878" s="664"/>
      <c r="AL878" s="191"/>
      <c r="AM878" s="659"/>
      <c r="AN878" s="662"/>
      <c r="AO878" s="84"/>
    </row>
    <row r="879" spans="1:41" hidden="1">
      <c r="A879" s="573"/>
      <c r="B879" s="13">
        <v>117</v>
      </c>
      <c r="C879" s="341" t="s">
        <v>2546</v>
      </c>
      <c r="D879" s="341" t="s">
        <v>533</v>
      </c>
      <c r="E879" s="379" t="s">
        <v>100</v>
      </c>
      <c r="F879" s="405">
        <v>2</v>
      </c>
      <c r="G879" s="8"/>
      <c r="H879" s="413">
        <v>1396</v>
      </c>
      <c r="I879" s="146">
        <f t="shared" si="152"/>
        <v>977.19999999999993</v>
      </c>
      <c r="J879" s="255">
        <f t="shared" si="153"/>
        <v>37.584615384615383</v>
      </c>
      <c r="K879" s="8" t="s">
        <v>3207</v>
      </c>
      <c r="L879" s="677"/>
      <c r="M879" s="656" t="s">
        <v>1015</v>
      </c>
      <c r="N879" s="8" t="s">
        <v>3208</v>
      </c>
      <c r="O879" s="426">
        <v>5.0175999999999998E-2</v>
      </c>
      <c r="P879" s="423">
        <v>1998</v>
      </c>
      <c r="Q879" s="439">
        <v>15900</v>
      </c>
      <c r="R879" s="656" t="s">
        <v>4525</v>
      </c>
      <c r="S879" s="656" t="s">
        <v>1015</v>
      </c>
      <c r="T879" s="448">
        <v>40</v>
      </c>
      <c r="U879" s="549" t="s">
        <v>675</v>
      </c>
      <c r="V879" s="523" t="s">
        <v>4528</v>
      </c>
      <c r="W879" s="615" t="s">
        <v>6455</v>
      </c>
      <c r="X879" s="169"/>
      <c r="Y879" s="71" t="s">
        <v>1011</v>
      </c>
      <c r="Z879" s="656" t="s">
        <v>6594</v>
      </c>
      <c r="AA879" s="658">
        <f t="shared" si="154"/>
        <v>0</v>
      </c>
      <c r="AB879" s="145">
        <f t="shared" si="155"/>
        <v>0</v>
      </c>
      <c r="AC879" s="257">
        <f t="shared" si="156"/>
        <v>0</v>
      </c>
      <c r="AD879" s="142">
        <f t="shared" si="157"/>
        <v>0</v>
      </c>
      <c r="AE879" s="143">
        <f t="shared" si="158"/>
        <v>0</v>
      </c>
      <c r="AF879" s="144" t="str">
        <f t="shared" si="159"/>
        <v/>
      </c>
      <c r="AG879" s="144">
        <f t="shared" si="160"/>
        <v>0</v>
      </c>
      <c r="AH879" s="144" t="str">
        <f t="shared" si="161"/>
        <v/>
      </c>
      <c r="AI879" s="569">
        <f t="shared" si="162"/>
        <v>0</v>
      </c>
      <c r="AK879" s="665"/>
      <c r="AL879" s="191"/>
      <c r="AM879" s="686"/>
      <c r="AN879" s="687"/>
      <c r="AO879" s="84"/>
    </row>
    <row r="880" spans="1:41" hidden="1">
      <c r="A880" s="573"/>
      <c r="B880" s="13">
        <v>117</v>
      </c>
      <c r="C880" s="341" t="s">
        <v>2547</v>
      </c>
      <c r="D880" s="341" t="s">
        <v>2548</v>
      </c>
      <c r="E880" s="379" t="s">
        <v>100</v>
      </c>
      <c r="F880" s="405">
        <v>2</v>
      </c>
      <c r="G880" s="8"/>
      <c r="H880" s="413">
        <v>1396</v>
      </c>
      <c r="I880" s="146">
        <f t="shared" si="152"/>
        <v>977.19999999999993</v>
      </c>
      <c r="J880" s="255">
        <f t="shared" si="153"/>
        <v>37.584615384615383</v>
      </c>
      <c r="K880" s="8" t="s">
        <v>3207</v>
      </c>
      <c r="L880" s="677"/>
      <c r="M880" s="656" t="s">
        <v>1015</v>
      </c>
      <c r="N880" s="8" t="s">
        <v>3208</v>
      </c>
      <c r="O880" s="426">
        <v>5.0175999999999998E-2</v>
      </c>
      <c r="P880" s="423">
        <v>1998</v>
      </c>
      <c r="Q880" s="439">
        <v>18100</v>
      </c>
      <c r="R880" s="656" t="s">
        <v>4525</v>
      </c>
      <c r="S880" s="656" t="s">
        <v>1015</v>
      </c>
      <c r="T880" s="448">
        <v>40</v>
      </c>
      <c r="U880" s="549" t="s">
        <v>4529</v>
      </c>
      <c r="V880" s="523" t="s">
        <v>4530</v>
      </c>
      <c r="W880" s="615" t="s">
        <v>6455</v>
      </c>
      <c r="X880" s="169"/>
      <c r="Y880" s="71" t="s">
        <v>1011</v>
      </c>
      <c r="Z880" s="656" t="s">
        <v>6594</v>
      </c>
      <c r="AA880" s="658">
        <f t="shared" si="154"/>
        <v>0</v>
      </c>
      <c r="AB880" s="145">
        <f t="shared" si="155"/>
        <v>0</v>
      </c>
      <c r="AC880" s="257">
        <f t="shared" si="156"/>
        <v>0</v>
      </c>
      <c r="AD880" s="142">
        <f t="shared" si="157"/>
        <v>0</v>
      </c>
      <c r="AE880" s="143">
        <f t="shared" si="158"/>
        <v>0</v>
      </c>
      <c r="AF880" s="144" t="str">
        <f t="shared" si="159"/>
        <v/>
      </c>
      <c r="AG880" s="144">
        <f t="shared" si="160"/>
        <v>0</v>
      </c>
      <c r="AH880" s="144" t="str">
        <f t="shared" si="161"/>
        <v/>
      </c>
      <c r="AI880" s="569">
        <f t="shared" si="162"/>
        <v>0</v>
      </c>
      <c r="AK880" s="673"/>
      <c r="AL880" s="84"/>
      <c r="AM880" s="659"/>
      <c r="AN880" s="686"/>
      <c r="AO880" s="84"/>
    </row>
    <row r="881" spans="1:41" hidden="1">
      <c r="A881" s="573"/>
      <c r="B881" s="13">
        <v>117</v>
      </c>
      <c r="C881" s="341" t="s">
        <v>2549</v>
      </c>
      <c r="D881" s="341" t="s">
        <v>2550</v>
      </c>
      <c r="E881" s="379" t="s">
        <v>100</v>
      </c>
      <c r="F881" s="405">
        <v>2</v>
      </c>
      <c r="G881" s="8"/>
      <c r="H881" s="413">
        <v>1396</v>
      </c>
      <c r="I881" s="146">
        <f t="shared" si="152"/>
        <v>977.19999999999993</v>
      </c>
      <c r="J881" s="255">
        <f t="shared" si="153"/>
        <v>37.584615384615383</v>
      </c>
      <c r="K881" s="8" t="s">
        <v>3207</v>
      </c>
      <c r="L881" s="677"/>
      <c r="M881" s="656" t="s">
        <v>1015</v>
      </c>
      <c r="N881" s="8" t="s">
        <v>3208</v>
      </c>
      <c r="O881" s="426">
        <v>5.0175999999999998E-2</v>
      </c>
      <c r="P881" s="423">
        <v>1998</v>
      </c>
      <c r="Q881" s="439">
        <v>17500</v>
      </c>
      <c r="R881" s="656" t="s">
        <v>4525</v>
      </c>
      <c r="S881" s="656" t="s">
        <v>1015</v>
      </c>
      <c r="T881" s="448">
        <v>40</v>
      </c>
      <c r="U881" s="549" t="s">
        <v>4531</v>
      </c>
      <c r="V881" s="523" t="s">
        <v>4532</v>
      </c>
      <c r="W881" s="615" t="s">
        <v>6455</v>
      </c>
      <c r="X881" s="169"/>
      <c r="Y881" s="71" t="s">
        <v>1012</v>
      </c>
      <c r="Z881" s="656" t="s">
        <v>6600</v>
      </c>
      <c r="AA881" s="658">
        <f t="shared" si="154"/>
        <v>0</v>
      </c>
      <c r="AB881" s="145">
        <f t="shared" si="155"/>
        <v>0</v>
      </c>
      <c r="AC881" s="257">
        <f t="shared" si="156"/>
        <v>0</v>
      </c>
      <c r="AD881" s="142">
        <f t="shared" si="157"/>
        <v>0</v>
      </c>
      <c r="AE881" s="143">
        <f t="shared" si="158"/>
        <v>0</v>
      </c>
      <c r="AF881" s="144" t="str">
        <f t="shared" si="159"/>
        <v/>
      </c>
      <c r="AG881" s="144">
        <f t="shared" si="160"/>
        <v>0</v>
      </c>
      <c r="AH881" s="144" t="str">
        <f t="shared" si="161"/>
        <v/>
      </c>
      <c r="AI881" s="569">
        <f t="shared" si="162"/>
        <v>0</v>
      </c>
      <c r="AK881" s="673"/>
      <c r="AL881" s="666"/>
      <c r="AM881" s="659"/>
      <c r="AN881" s="681"/>
      <c r="AO881" s="84"/>
    </row>
    <row r="882" spans="1:41" ht="15.75" hidden="1">
      <c r="A882" s="5" t="s">
        <v>6180</v>
      </c>
      <c r="B882" s="13"/>
      <c r="C882" s="348"/>
      <c r="D882" s="382"/>
      <c r="E882" s="380"/>
      <c r="F882" s="401"/>
      <c r="G882" s="8"/>
      <c r="H882" s="413"/>
      <c r="I882" s="410"/>
      <c r="J882" s="565"/>
      <c r="K882" s="420"/>
      <c r="L882" s="655"/>
      <c r="M882" s="656"/>
      <c r="N882" s="417"/>
      <c r="O882" s="346"/>
      <c r="P882" s="423"/>
      <c r="Q882" s="439"/>
      <c r="R882" s="656" t="s">
        <v>1015</v>
      </c>
      <c r="S882" s="656" t="s">
        <v>1015</v>
      </c>
      <c r="T882" s="425"/>
      <c r="U882" s="506"/>
      <c r="V882" s="521"/>
      <c r="W882" s="425"/>
      <c r="X882" s="137"/>
      <c r="Y882" s="71" t="s">
        <v>1015</v>
      </c>
      <c r="Z882" s="656"/>
      <c r="AA882" s="668"/>
      <c r="AB882" s="195"/>
      <c r="AC882" s="142"/>
      <c r="AD882" s="142"/>
      <c r="AE882" s="143"/>
      <c r="AF882" s="144"/>
      <c r="AG882" s="144"/>
      <c r="AH882" s="144"/>
      <c r="AI882" s="569"/>
      <c r="AK882" s="673"/>
      <c r="AL882" s="191"/>
      <c r="AM882" s="681"/>
      <c r="AN882" s="686"/>
      <c r="AO882" s="84"/>
    </row>
    <row r="883" spans="1:41" hidden="1">
      <c r="A883" s="573"/>
      <c r="B883" s="13">
        <v>118</v>
      </c>
      <c r="C883" s="341" t="s">
        <v>2551</v>
      </c>
      <c r="D883" s="341" t="s">
        <v>535</v>
      </c>
      <c r="E883" s="379" t="s">
        <v>100</v>
      </c>
      <c r="F883" s="405">
        <v>2</v>
      </c>
      <c r="G883" s="136"/>
      <c r="H883" s="413">
        <v>1369</v>
      </c>
      <c r="I883" s="146">
        <f t="shared" si="152"/>
        <v>958.3</v>
      </c>
      <c r="J883" s="255">
        <f t="shared" si="153"/>
        <v>36.857692307692304</v>
      </c>
      <c r="K883" s="8" t="s">
        <v>3207</v>
      </c>
      <c r="L883" s="677"/>
      <c r="M883" s="656" t="s">
        <v>1015</v>
      </c>
      <c r="N883" s="8" t="s">
        <v>3208</v>
      </c>
      <c r="O883" s="426">
        <v>4.5791999999999999E-2</v>
      </c>
      <c r="P883" s="423">
        <v>1980</v>
      </c>
      <c r="Q883" s="439">
        <v>16700</v>
      </c>
      <c r="R883" s="656" t="s">
        <v>4533</v>
      </c>
      <c r="S883" s="656" t="s">
        <v>1015</v>
      </c>
      <c r="T883" s="448">
        <v>60</v>
      </c>
      <c r="U883" s="549" t="s">
        <v>5524</v>
      </c>
      <c r="V883" s="514" t="s">
        <v>4534</v>
      </c>
      <c r="W883" s="615" t="s">
        <v>6480</v>
      </c>
      <c r="X883" s="169"/>
      <c r="Y883" s="71" t="s">
        <v>6572</v>
      </c>
      <c r="Z883" s="656" t="s">
        <v>6594</v>
      </c>
      <c r="AA883" s="658">
        <f t="shared" si="154"/>
        <v>0</v>
      </c>
      <c r="AB883" s="145">
        <f t="shared" si="155"/>
        <v>0</v>
      </c>
      <c r="AC883" s="257">
        <f t="shared" si="156"/>
        <v>0</v>
      </c>
      <c r="AD883" s="142">
        <f t="shared" si="157"/>
        <v>0</v>
      </c>
      <c r="AE883" s="143">
        <f t="shared" si="158"/>
        <v>0</v>
      </c>
      <c r="AF883" s="144" t="str">
        <f t="shared" si="159"/>
        <v/>
      </c>
      <c r="AG883" s="144">
        <f t="shared" si="160"/>
        <v>0</v>
      </c>
      <c r="AH883" s="144" t="str">
        <f t="shared" si="161"/>
        <v/>
      </c>
      <c r="AI883" s="569">
        <f t="shared" si="162"/>
        <v>0</v>
      </c>
      <c r="AK883" s="664"/>
      <c r="AL883" s="672"/>
      <c r="AM883" s="681"/>
      <c r="AN883" s="686"/>
      <c r="AO883" s="84"/>
    </row>
    <row r="884" spans="1:41" hidden="1">
      <c r="A884" s="573"/>
      <c r="B884" s="13">
        <v>118</v>
      </c>
      <c r="C884" s="341" t="s">
        <v>2552</v>
      </c>
      <c r="D884" s="341" t="s">
        <v>536</v>
      </c>
      <c r="E884" s="379" t="s">
        <v>100</v>
      </c>
      <c r="F884" s="405">
        <v>2</v>
      </c>
      <c r="G884" s="8"/>
      <c r="H884" s="413">
        <v>1369</v>
      </c>
      <c r="I884" s="146">
        <f t="shared" si="152"/>
        <v>958.3</v>
      </c>
      <c r="J884" s="255">
        <f t="shared" si="153"/>
        <v>36.857692307692304</v>
      </c>
      <c r="K884" s="8" t="s">
        <v>3207</v>
      </c>
      <c r="L884" s="677"/>
      <c r="M884" s="656" t="s">
        <v>1015</v>
      </c>
      <c r="N884" s="8" t="s">
        <v>3208</v>
      </c>
      <c r="O884" s="426">
        <v>4.5791999999999999E-2</v>
      </c>
      <c r="P884" s="423">
        <v>1980</v>
      </c>
      <c r="Q884" s="439">
        <v>16700</v>
      </c>
      <c r="R884" s="656" t="s">
        <v>4535</v>
      </c>
      <c r="S884" s="656" t="s">
        <v>1015</v>
      </c>
      <c r="T884" s="448">
        <v>60</v>
      </c>
      <c r="U884" s="549" t="s">
        <v>5525</v>
      </c>
      <c r="V884" s="523" t="s">
        <v>4536</v>
      </c>
      <c r="W884" s="615" t="s">
        <v>6480</v>
      </c>
      <c r="X884" s="169"/>
      <c r="Y884" s="71" t="s">
        <v>1011</v>
      </c>
      <c r="Z884" s="656" t="s">
        <v>6594</v>
      </c>
      <c r="AA884" s="658">
        <f t="shared" si="154"/>
        <v>0</v>
      </c>
      <c r="AB884" s="145">
        <f t="shared" si="155"/>
        <v>0</v>
      </c>
      <c r="AC884" s="257">
        <f t="shared" si="156"/>
        <v>0</v>
      </c>
      <c r="AD884" s="142">
        <f t="shared" si="157"/>
        <v>0</v>
      </c>
      <c r="AE884" s="143">
        <f t="shared" si="158"/>
        <v>0</v>
      </c>
      <c r="AF884" s="144" t="str">
        <f t="shared" si="159"/>
        <v/>
      </c>
      <c r="AG884" s="144">
        <f t="shared" si="160"/>
        <v>0</v>
      </c>
      <c r="AH884" s="144" t="str">
        <f t="shared" si="161"/>
        <v/>
      </c>
      <c r="AI884" s="569">
        <f t="shared" si="162"/>
        <v>0</v>
      </c>
      <c r="AK884" s="673"/>
      <c r="AL884" s="84"/>
      <c r="AM884" s="659"/>
      <c r="AN884" s="686"/>
      <c r="AO884" s="84"/>
    </row>
    <row r="885" spans="1:41" hidden="1">
      <c r="A885" s="573"/>
      <c r="B885" s="13">
        <v>118</v>
      </c>
      <c r="C885" s="341" t="s">
        <v>2553</v>
      </c>
      <c r="D885" s="341" t="s">
        <v>2554</v>
      </c>
      <c r="E885" s="379" t="s">
        <v>100</v>
      </c>
      <c r="F885" s="405">
        <v>2</v>
      </c>
      <c r="G885" s="136"/>
      <c r="H885" s="413">
        <v>1369</v>
      </c>
      <c r="I885" s="146">
        <f t="shared" si="152"/>
        <v>958.3</v>
      </c>
      <c r="J885" s="255">
        <f t="shared" si="153"/>
        <v>36.857692307692304</v>
      </c>
      <c r="K885" s="8" t="s">
        <v>3207</v>
      </c>
      <c r="L885" s="677"/>
      <c r="M885" s="656" t="s">
        <v>1015</v>
      </c>
      <c r="N885" s="8" t="s">
        <v>3208</v>
      </c>
      <c r="O885" s="426">
        <v>4.5791999999999999E-2</v>
      </c>
      <c r="P885" s="423">
        <v>1980</v>
      </c>
      <c r="Q885" s="439">
        <v>17300</v>
      </c>
      <c r="R885" s="656" t="s">
        <v>4535</v>
      </c>
      <c r="S885" s="656" t="s">
        <v>1015</v>
      </c>
      <c r="T885" s="448">
        <v>60</v>
      </c>
      <c r="U885" s="549" t="s">
        <v>4537</v>
      </c>
      <c r="V885" s="510" t="s">
        <v>4538</v>
      </c>
      <c r="W885" s="615" t="s">
        <v>6480</v>
      </c>
      <c r="X885" s="169"/>
      <c r="Y885" s="71" t="s">
        <v>1011</v>
      </c>
      <c r="Z885" s="656" t="s">
        <v>6594</v>
      </c>
      <c r="AA885" s="658">
        <f t="shared" si="154"/>
        <v>0</v>
      </c>
      <c r="AB885" s="145">
        <f t="shared" si="155"/>
        <v>0</v>
      </c>
      <c r="AC885" s="257">
        <f t="shared" si="156"/>
        <v>0</v>
      </c>
      <c r="AD885" s="142">
        <f t="shared" si="157"/>
        <v>0</v>
      </c>
      <c r="AE885" s="143">
        <f t="shared" si="158"/>
        <v>0</v>
      </c>
      <c r="AF885" s="144" t="str">
        <f t="shared" si="159"/>
        <v/>
      </c>
      <c r="AG885" s="144">
        <f t="shared" si="160"/>
        <v>0</v>
      </c>
      <c r="AH885" s="144" t="str">
        <f t="shared" si="161"/>
        <v/>
      </c>
      <c r="AI885" s="569">
        <f t="shared" si="162"/>
        <v>0</v>
      </c>
      <c r="AK885" s="673"/>
      <c r="AL885" s="84"/>
      <c r="AM885" s="659"/>
      <c r="AN885" s="686"/>
      <c r="AO885" s="84"/>
    </row>
    <row r="886" spans="1:41" ht="15.75" hidden="1">
      <c r="A886" s="5" t="s">
        <v>6180</v>
      </c>
      <c r="B886" s="13"/>
      <c r="C886" s="348"/>
      <c r="D886" s="382"/>
      <c r="E886" s="380"/>
      <c r="F886" s="401"/>
      <c r="G886" s="8"/>
      <c r="H886" s="413"/>
      <c r="I886" s="410"/>
      <c r="J886" s="565"/>
      <c r="K886" s="420"/>
      <c r="L886" s="655"/>
      <c r="M886" s="656"/>
      <c r="N886" s="417"/>
      <c r="O886" s="346"/>
      <c r="P886" s="423"/>
      <c r="Q886" s="439"/>
      <c r="R886" s="656" t="s">
        <v>1015</v>
      </c>
      <c r="S886" s="656" t="s">
        <v>1015</v>
      </c>
      <c r="T886" s="425"/>
      <c r="U886" s="506"/>
      <c r="V886" s="530"/>
      <c r="W886" s="425"/>
      <c r="X886" s="137"/>
      <c r="Y886" s="71" t="s">
        <v>1015</v>
      </c>
      <c r="Z886" s="656"/>
      <c r="AA886" s="668"/>
      <c r="AB886" s="195"/>
      <c r="AC886" s="142"/>
      <c r="AD886" s="142"/>
      <c r="AE886" s="143"/>
      <c r="AF886" s="144"/>
      <c r="AG886" s="144"/>
      <c r="AH886" s="144"/>
      <c r="AI886" s="569"/>
      <c r="AK886" s="665"/>
      <c r="AL886" s="191"/>
      <c r="AM886" s="686"/>
      <c r="AN886" s="687"/>
      <c r="AO886" s="84"/>
    </row>
    <row r="887" spans="1:41" hidden="1">
      <c r="A887" s="573"/>
      <c r="B887" s="13">
        <v>118</v>
      </c>
      <c r="C887" s="341" t="s">
        <v>2555</v>
      </c>
      <c r="D887" s="341" t="s">
        <v>2556</v>
      </c>
      <c r="E887" s="379" t="s">
        <v>100</v>
      </c>
      <c r="F887" s="405">
        <v>2</v>
      </c>
      <c r="G887" s="136"/>
      <c r="H887" s="413">
        <v>1439</v>
      </c>
      <c r="I887" s="146">
        <f t="shared" si="152"/>
        <v>1007.3</v>
      </c>
      <c r="J887" s="255">
        <f t="shared" si="153"/>
        <v>38.742307692307691</v>
      </c>
      <c r="K887" s="8" t="s">
        <v>3207</v>
      </c>
      <c r="L887" s="677"/>
      <c r="M887" s="656" t="s">
        <v>1015</v>
      </c>
      <c r="N887" s="8" t="s">
        <v>3208</v>
      </c>
      <c r="O887" s="426">
        <v>5.5439999999999996E-2</v>
      </c>
      <c r="P887" s="423">
        <v>1996</v>
      </c>
      <c r="Q887" s="439">
        <v>18700</v>
      </c>
      <c r="R887" s="656" t="s">
        <v>4535</v>
      </c>
      <c r="S887" s="656" t="s">
        <v>1015</v>
      </c>
      <c r="T887" s="448">
        <v>45</v>
      </c>
      <c r="U887" s="549" t="s">
        <v>4539</v>
      </c>
      <c r="V887" s="523" t="s">
        <v>4540</v>
      </c>
      <c r="W887" s="615" t="s">
        <v>6374</v>
      </c>
      <c r="X887" s="169"/>
      <c r="Y887" s="71" t="s">
        <v>1012</v>
      </c>
      <c r="Z887" s="656" t="s">
        <v>6600</v>
      </c>
      <c r="AA887" s="658">
        <f t="shared" si="154"/>
        <v>0</v>
      </c>
      <c r="AB887" s="145">
        <f t="shared" si="155"/>
        <v>0</v>
      </c>
      <c r="AC887" s="257">
        <f t="shared" si="156"/>
        <v>0</v>
      </c>
      <c r="AD887" s="142">
        <f t="shared" si="157"/>
        <v>0</v>
      </c>
      <c r="AE887" s="143">
        <f t="shared" si="158"/>
        <v>0</v>
      </c>
      <c r="AF887" s="144" t="str">
        <f t="shared" si="159"/>
        <v/>
      </c>
      <c r="AG887" s="144">
        <f t="shared" si="160"/>
        <v>0</v>
      </c>
      <c r="AH887" s="144" t="str">
        <f t="shared" si="161"/>
        <v/>
      </c>
      <c r="AI887" s="569">
        <f t="shared" si="162"/>
        <v>0</v>
      </c>
      <c r="AK887" s="664"/>
      <c r="AL887" s="666"/>
      <c r="AM887" s="659"/>
      <c r="AN887" s="681"/>
      <c r="AO887" s="84"/>
    </row>
    <row r="888" spans="1:41" hidden="1">
      <c r="B888" s="13">
        <v>118</v>
      </c>
      <c r="C888" s="341" t="s">
        <v>2557</v>
      </c>
      <c r="D888" s="341" t="s">
        <v>537</v>
      </c>
      <c r="E888" s="379" t="s">
        <v>100</v>
      </c>
      <c r="F888" s="405">
        <v>2</v>
      </c>
      <c r="G888" s="136"/>
      <c r="H888" s="413">
        <v>1439</v>
      </c>
      <c r="I888" s="146">
        <f t="shared" si="152"/>
        <v>1007.3</v>
      </c>
      <c r="J888" s="255">
        <f t="shared" si="153"/>
        <v>38.742307692307691</v>
      </c>
      <c r="K888" s="8" t="s">
        <v>3207</v>
      </c>
      <c r="L888" s="677"/>
      <c r="M888" s="656" t="s">
        <v>1015</v>
      </c>
      <c r="N888" s="8" t="s">
        <v>3208</v>
      </c>
      <c r="O888" s="426">
        <v>5.5439999999999996E-2</v>
      </c>
      <c r="P888" s="423">
        <v>1996</v>
      </c>
      <c r="Q888" s="439">
        <v>18700</v>
      </c>
      <c r="R888" s="656" t="s">
        <v>4535</v>
      </c>
      <c r="S888" s="656" t="s">
        <v>1015</v>
      </c>
      <c r="T888" s="448">
        <v>45</v>
      </c>
      <c r="U888" s="549" t="s">
        <v>676</v>
      </c>
      <c r="V888" s="512" t="s">
        <v>4541</v>
      </c>
      <c r="W888" s="615" t="s">
        <v>6374</v>
      </c>
      <c r="X888" s="169"/>
      <c r="Y888" s="71" t="s">
        <v>6572</v>
      </c>
      <c r="Z888" s="656" t="s">
        <v>6594</v>
      </c>
      <c r="AA888" s="658">
        <f t="shared" si="154"/>
        <v>0</v>
      </c>
      <c r="AB888" s="145">
        <f t="shared" si="155"/>
        <v>0</v>
      </c>
      <c r="AC888" s="257">
        <f t="shared" si="156"/>
        <v>0</v>
      </c>
      <c r="AD888" s="142">
        <f t="shared" si="157"/>
        <v>0</v>
      </c>
      <c r="AE888" s="143">
        <f t="shared" si="158"/>
        <v>0</v>
      </c>
      <c r="AF888" s="144" t="str">
        <f t="shared" si="159"/>
        <v/>
      </c>
      <c r="AG888" s="144">
        <f t="shared" si="160"/>
        <v>0</v>
      </c>
      <c r="AH888" s="144" t="str">
        <f t="shared" si="161"/>
        <v/>
      </c>
      <c r="AI888" s="569">
        <f t="shared" si="162"/>
        <v>0</v>
      </c>
      <c r="AK888" s="664"/>
      <c r="AL888" s="672"/>
      <c r="AM888" s="681"/>
      <c r="AN888" s="681"/>
      <c r="AO888" s="84"/>
    </row>
    <row r="889" spans="1:41" hidden="1">
      <c r="B889" s="13">
        <v>118</v>
      </c>
      <c r="C889" s="341" t="s">
        <v>2558</v>
      </c>
      <c r="D889" s="341" t="s">
        <v>2559</v>
      </c>
      <c r="E889" s="379" t="s">
        <v>100</v>
      </c>
      <c r="F889" s="405">
        <v>2</v>
      </c>
      <c r="G889" s="8"/>
      <c r="H889" s="413">
        <v>1439</v>
      </c>
      <c r="I889" s="146">
        <f t="shared" si="152"/>
        <v>1007.3</v>
      </c>
      <c r="J889" s="255">
        <f t="shared" si="153"/>
        <v>38.742307692307691</v>
      </c>
      <c r="K889" s="8" t="s">
        <v>3207</v>
      </c>
      <c r="L889" s="677"/>
      <c r="M889" s="656" t="s">
        <v>1015</v>
      </c>
      <c r="N889" s="8" t="s">
        <v>3208</v>
      </c>
      <c r="O889" s="426">
        <v>5.5439999999999996E-2</v>
      </c>
      <c r="P889" s="423">
        <v>1996</v>
      </c>
      <c r="Q889" s="439">
        <v>18700</v>
      </c>
      <c r="R889" s="656" t="s">
        <v>4535</v>
      </c>
      <c r="S889" s="656" t="s">
        <v>1015</v>
      </c>
      <c r="T889" s="448">
        <v>45</v>
      </c>
      <c r="U889" s="549" t="s">
        <v>4542</v>
      </c>
      <c r="V889" s="523" t="s">
        <v>4543</v>
      </c>
      <c r="W889" s="615" t="s">
        <v>6374</v>
      </c>
      <c r="X889" s="169"/>
      <c r="Y889" s="71" t="s">
        <v>1012</v>
      </c>
      <c r="Z889" s="656" t="s">
        <v>6600</v>
      </c>
      <c r="AA889" s="658">
        <f t="shared" si="154"/>
        <v>0</v>
      </c>
      <c r="AB889" s="145">
        <f t="shared" si="155"/>
        <v>0</v>
      </c>
      <c r="AC889" s="257">
        <f t="shared" si="156"/>
        <v>0</v>
      </c>
      <c r="AD889" s="142">
        <f t="shared" si="157"/>
        <v>0</v>
      </c>
      <c r="AE889" s="143">
        <f t="shared" si="158"/>
        <v>0</v>
      </c>
      <c r="AF889" s="144" t="str">
        <f t="shared" si="159"/>
        <v/>
      </c>
      <c r="AG889" s="144">
        <f t="shared" si="160"/>
        <v>0</v>
      </c>
      <c r="AH889" s="144" t="str">
        <f t="shared" si="161"/>
        <v/>
      </c>
      <c r="AI889" s="569">
        <f t="shared" si="162"/>
        <v>0</v>
      </c>
      <c r="AK889" s="673"/>
      <c r="AL889" s="666"/>
      <c r="AM889" s="681"/>
      <c r="AN889" s="686"/>
      <c r="AO889" s="84"/>
    </row>
    <row r="890" spans="1:41" hidden="1">
      <c r="B890" s="13">
        <v>118</v>
      </c>
      <c r="C890" s="341" t="s">
        <v>2560</v>
      </c>
      <c r="D890" s="341" t="s">
        <v>2561</v>
      </c>
      <c r="E890" s="379" t="s">
        <v>100</v>
      </c>
      <c r="F890" s="405">
        <v>2</v>
      </c>
      <c r="G890" s="136"/>
      <c r="H890" s="413">
        <v>1439</v>
      </c>
      <c r="I890" s="146">
        <f t="shared" si="152"/>
        <v>1007.3</v>
      </c>
      <c r="J890" s="255">
        <f t="shared" si="153"/>
        <v>38.742307692307691</v>
      </c>
      <c r="K890" s="8" t="s">
        <v>3207</v>
      </c>
      <c r="L890" s="677"/>
      <c r="M890" s="656" t="s">
        <v>1015</v>
      </c>
      <c r="N890" s="8" t="s">
        <v>3208</v>
      </c>
      <c r="O890" s="426">
        <v>5.5439999999999996E-2</v>
      </c>
      <c r="P890" s="423">
        <v>1996</v>
      </c>
      <c r="Q890" s="439">
        <v>18700</v>
      </c>
      <c r="R890" s="656" t="s">
        <v>4535</v>
      </c>
      <c r="S890" s="656" t="s">
        <v>1015</v>
      </c>
      <c r="T890" s="448">
        <v>45</v>
      </c>
      <c r="U890" s="549" t="s">
        <v>4544</v>
      </c>
      <c r="V890" s="523" t="s">
        <v>4545</v>
      </c>
      <c r="W890" s="615" t="s">
        <v>6374</v>
      </c>
      <c r="X890" s="169"/>
      <c r="Y890" s="71" t="s">
        <v>1011</v>
      </c>
      <c r="Z890" s="656" t="s">
        <v>6594</v>
      </c>
      <c r="AA890" s="658">
        <f t="shared" si="154"/>
        <v>0</v>
      </c>
      <c r="AB890" s="145">
        <f t="shared" si="155"/>
        <v>0</v>
      </c>
      <c r="AC890" s="257">
        <f t="shared" si="156"/>
        <v>0</v>
      </c>
      <c r="AD890" s="142">
        <f t="shared" si="157"/>
        <v>0</v>
      </c>
      <c r="AE890" s="143">
        <f t="shared" si="158"/>
        <v>0</v>
      </c>
      <c r="AF890" s="144" t="str">
        <f t="shared" si="159"/>
        <v/>
      </c>
      <c r="AG890" s="144">
        <f t="shared" si="160"/>
        <v>0</v>
      </c>
      <c r="AH890" s="144" t="str">
        <f t="shared" si="161"/>
        <v/>
      </c>
      <c r="AI890" s="569">
        <f t="shared" si="162"/>
        <v>0</v>
      </c>
      <c r="AK890" s="665"/>
      <c r="AL890" s="191"/>
      <c r="AM890" s="686"/>
      <c r="AN890" s="687"/>
      <c r="AO890" s="84"/>
    </row>
    <row r="891" spans="1:41" ht="15.75" hidden="1">
      <c r="A891" s="5" t="s">
        <v>6181</v>
      </c>
      <c r="B891" s="13"/>
      <c r="C891" s="348"/>
      <c r="D891" s="341"/>
      <c r="E891" s="379"/>
      <c r="F891" s="401"/>
      <c r="G891" s="8"/>
      <c r="H891" s="413"/>
      <c r="I891" s="410"/>
      <c r="J891" s="565"/>
      <c r="K891" s="420"/>
      <c r="L891" s="655"/>
      <c r="M891" s="656"/>
      <c r="N891" s="346"/>
      <c r="O891" s="346"/>
      <c r="P891" s="423"/>
      <c r="Q891" s="439"/>
      <c r="R891" s="656" t="s">
        <v>1015</v>
      </c>
      <c r="S891" s="656" t="s">
        <v>1015</v>
      </c>
      <c r="T891" s="425"/>
      <c r="U891" s="506"/>
      <c r="V891" s="521"/>
      <c r="W891" s="425"/>
      <c r="X891" s="137"/>
      <c r="Y891" s="71" t="s">
        <v>1015</v>
      </c>
      <c r="Z891" s="656"/>
      <c r="AA891" s="668"/>
      <c r="AB891" s="195"/>
      <c r="AC891" s="142"/>
      <c r="AD891" s="142"/>
      <c r="AE891" s="143"/>
      <c r="AF891" s="144"/>
      <c r="AG891" s="144"/>
      <c r="AH891" s="144"/>
      <c r="AI891" s="569"/>
      <c r="AK891" s="664"/>
      <c r="AL891" s="191"/>
      <c r="AM891" s="681"/>
      <c r="AN891" s="681"/>
      <c r="AO891" s="84"/>
    </row>
    <row r="892" spans="1:41" hidden="1">
      <c r="A892" s="573"/>
      <c r="B892" s="13">
        <v>119</v>
      </c>
      <c r="C892" s="353" t="s">
        <v>2562</v>
      </c>
      <c r="D892" s="341" t="s">
        <v>538</v>
      </c>
      <c r="E892" s="379" t="s">
        <v>335</v>
      </c>
      <c r="F892" s="402">
        <v>6</v>
      </c>
      <c r="G892" s="136"/>
      <c r="H892" s="413">
        <v>669</v>
      </c>
      <c r="I892" s="146">
        <f t="shared" si="152"/>
        <v>468.29999999999995</v>
      </c>
      <c r="J892" s="255">
        <f t="shared" si="153"/>
        <v>18.011538461538461</v>
      </c>
      <c r="K892" s="8" t="s">
        <v>3145</v>
      </c>
      <c r="L892" s="663"/>
      <c r="M892" s="656" t="s">
        <v>6557</v>
      </c>
      <c r="N892" s="8" t="s">
        <v>3208</v>
      </c>
      <c r="O892" s="426">
        <v>6.54E-2</v>
      </c>
      <c r="P892" s="423">
        <v>2970</v>
      </c>
      <c r="Q892" s="402">
        <v>21900</v>
      </c>
      <c r="R892" s="656" t="s">
        <v>4546</v>
      </c>
      <c r="S892" s="656" t="s">
        <v>1015</v>
      </c>
      <c r="T892" s="448">
        <v>40</v>
      </c>
      <c r="U892" s="548" t="s">
        <v>677</v>
      </c>
      <c r="V892" s="522" t="s">
        <v>4547</v>
      </c>
      <c r="W892" s="615" t="s">
        <v>6453</v>
      </c>
      <c r="X892" s="169"/>
      <c r="Y892" s="71" t="s">
        <v>6572</v>
      </c>
      <c r="Z892" s="656" t="s">
        <v>6595</v>
      </c>
      <c r="AA892" s="658">
        <f t="shared" si="154"/>
        <v>0</v>
      </c>
      <c r="AB892" s="145">
        <f t="shared" si="155"/>
        <v>0</v>
      </c>
      <c r="AC892" s="257">
        <f t="shared" si="156"/>
        <v>0</v>
      </c>
      <c r="AD892" s="142">
        <f t="shared" si="157"/>
        <v>0</v>
      </c>
      <c r="AE892" s="143">
        <f t="shared" si="158"/>
        <v>0</v>
      </c>
      <c r="AF892" s="144" t="str">
        <f t="shared" si="159"/>
        <v/>
      </c>
      <c r="AG892" s="144">
        <f t="shared" si="160"/>
        <v>0</v>
      </c>
      <c r="AH892" s="144" t="str">
        <f t="shared" si="161"/>
        <v/>
      </c>
      <c r="AI892" s="569">
        <f t="shared" si="162"/>
        <v>0</v>
      </c>
      <c r="AK892" s="664"/>
      <c r="AL892" s="191"/>
      <c r="AM892" s="686"/>
      <c r="AN892" s="686"/>
      <c r="AO892" s="84"/>
    </row>
    <row r="893" spans="1:41" hidden="1">
      <c r="A893" s="573"/>
      <c r="B893" s="13">
        <v>119</v>
      </c>
      <c r="C893" s="353" t="s">
        <v>2563</v>
      </c>
      <c r="D893" s="341" t="s">
        <v>539</v>
      </c>
      <c r="E893" s="379" t="s">
        <v>335</v>
      </c>
      <c r="F893" s="402">
        <v>6</v>
      </c>
      <c r="G893" s="8"/>
      <c r="H893" s="413">
        <v>669</v>
      </c>
      <c r="I893" s="146">
        <f t="shared" si="152"/>
        <v>468.29999999999995</v>
      </c>
      <c r="J893" s="255">
        <f t="shared" si="153"/>
        <v>18.011538461538461</v>
      </c>
      <c r="K893" s="8" t="s">
        <v>3145</v>
      </c>
      <c r="L893" s="663"/>
      <c r="M893" s="656" t="s">
        <v>6557</v>
      </c>
      <c r="N893" s="8" t="s">
        <v>3208</v>
      </c>
      <c r="O893" s="426">
        <v>6.54E-2</v>
      </c>
      <c r="P893" s="423">
        <v>2970</v>
      </c>
      <c r="Q893" s="402">
        <v>21900</v>
      </c>
      <c r="R893" s="656" t="s">
        <v>4546</v>
      </c>
      <c r="S893" s="656" t="s">
        <v>1015</v>
      </c>
      <c r="T893" s="448">
        <v>40</v>
      </c>
      <c r="U893" s="548" t="s">
        <v>678</v>
      </c>
      <c r="V893" s="542" t="s">
        <v>5526</v>
      </c>
      <c r="W893" s="615" t="s">
        <v>6453</v>
      </c>
      <c r="X893" s="169"/>
      <c r="Y893" s="71" t="s">
        <v>6572</v>
      </c>
      <c r="Z893" s="656" t="s">
        <v>6595</v>
      </c>
      <c r="AA893" s="658">
        <f t="shared" si="154"/>
        <v>0</v>
      </c>
      <c r="AB893" s="145">
        <f t="shared" si="155"/>
        <v>0</v>
      </c>
      <c r="AC893" s="257">
        <f t="shared" si="156"/>
        <v>0</v>
      </c>
      <c r="AD893" s="142">
        <f t="shared" si="157"/>
        <v>0</v>
      </c>
      <c r="AE893" s="143">
        <f t="shared" si="158"/>
        <v>0</v>
      </c>
      <c r="AF893" s="144" t="str">
        <f t="shared" si="159"/>
        <v/>
      </c>
      <c r="AG893" s="144">
        <f t="shared" si="160"/>
        <v>0</v>
      </c>
      <c r="AH893" s="144" t="str">
        <f t="shared" si="161"/>
        <v/>
      </c>
      <c r="AI893" s="569">
        <f t="shared" si="162"/>
        <v>0</v>
      </c>
      <c r="AK893" s="664"/>
      <c r="AL893" s="191"/>
      <c r="AM893" s="686"/>
      <c r="AN893" s="686"/>
      <c r="AO893" s="84"/>
    </row>
    <row r="894" spans="1:41" ht="15.75" hidden="1">
      <c r="A894" s="5" t="s">
        <v>6182</v>
      </c>
      <c r="B894" s="13"/>
      <c r="C894" s="348"/>
      <c r="D894" s="341"/>
      <c r="E894" s="379"/>
      <c r="F894" s="401"/>
      <c r="G894" s="8"/>
      <c r="H894" s="413"/>
      <c r="I894" s="410"/>
      <c r="J894" s="565"/>
      <c r="K894" s="420"/>
      <c r="L894" s="655"/>
      <c r="M894" s="656"/>
      <c r="N894" s="346"/>
      <c r="O894" s="346"/>
      <c r="P894" s="423"/>
      <c r="Q894" s="439"/>
      <c r="R894" s="656" t="s">
        <v>1015</v>
      </c>
      <c r="S894" s="656" t="s">
        <v>1015</v>
      </c>
      <c r="T894" s="425"/>
      <c r="U894" s="506"/>
      <c r="V894" s="530"/>
      <c r="W894" s="425"/>
      <c r="X894" s="137"/>
      <c r="Y894" s="71" t="s">
        <v>1015</v>
      </c>
      <c r="Z894" s="656"/>
      <c r="AA894" s="668"/>
      <c r="AB894" s="195"/>
      <c r="AC894" s="142"/>
      <c r="AD894" s="142"/>
      <c r="AE894" s="143"/>
      <c r="AF894" s="144"/>
      <c r="AG894" s="144"/>
      <c r="AH894" s="144"/>
      <c r="AI894" s="569"/>
      <c r="AK894" s="664"/>
      <c r="AL894" s="191"/>
      <c r="AM894" s="686"/>
      <c r="AN894" s="686"/>
      <c r="AO894" s="84"/>
    </row>
    <row r="895" spans="1:41" hidden="1">
      <c r="A895" s="573"/>
      <c r="B895" s="13">
        <v>119</v>
      </c>
      <c r="C895" s="353" t="s">
        <v>2564</v>
      </c>
      <c r="D895" s="341" t="s">
        <v>538</v>
      </c>
      <c r="E895" s="379" t="s">
        <v>335</v>
      </c>
      <c r="F895" s="402">
        <v>6</v>
      </c>
      <c r="G895" s="136"/>
      <c r="H895" s="413">
        <v>669</v>
      </c>
      <c r="I895" s="146">
        <f t="shared" si="152"/>
        <v>468.29999999999995</v>
      </c>
      <c r="J895" s="255">
        <f t="shared" si="153"/>
        <v>18.011538461538461</v>
      </c>
      <c r="K895" s="8" t="s">
        <v>3145</v>
      </c>
      <c r="L895" s="655"/>
      <c r="M895" s="656" t="s">
        <v>6557</v>
      </c>
      <c r="N895" s="8" t="s">
        <v>10</v>
      </c>
      <c r="O895" s="426">
        <v>6.54E-2</v>
      </c>
      <c r="P895" s="423">
        <v>2970</v>
      </c>
      <c r="Q895" s="402">
        <v>21900</v>
      </c>
      <c r="R895" s="656" t="s">
        <v>4546</v>
      </c>
      <c r="S895" s="656" t="s">
        <v>1015</v>
      </c>
      <c r="T895" s="448">
        <v>40</v>
      </c>
      <c r="U895" s="548" t="s">
        <v>677</v>
      </c>
      <c r="V895" s="542" t="s">
        <v>4548</v>
      </c>
      <c r="W895" s="615" t="s">
        <v>6453</v>
      </c>
      <c r="X895" s="169"/>
      <c r="Y895" s="71" t="s">
        <v>6572</v>
      </c>
      <c r="Z895" s="656" t="s">
        <v>6595</v>
      </c>
      <c r="AA895" s="658">
        <f t="shared" si="154"/>
        <v>0</v>
      </c>
      <c r="AB895" s="145">
        <f t="shared" si="155"/>
        <v>0</v>
      </c>
      <c r="AC895" s="257">
        <f t="shared" si="156"/>
        <v>0</v>
      </c>
      <c r="AD895" s="142">
        <f t="shared" si="157"/>
        <v>0</v>
      </c>
      <c r="AE895" s="143">
        <f t="shared" si="158"/>
        <v>0</v>
      </c>
      <c r="AF895" s="144" t="str">
        <f t="shared" si="159"/>
        <v/>
      </c>
      <c r="AG895" s="144" t="str">
        <f t="shared" si="160"/>
        <v/>
      </c>
      <c r="AH895" s="144">
        <f t="shared" si="161"/>
        <v>0</v>
      </c>
      <c r="AI895" s="569">
        <f t="shared" si="162"/>
        <v>0</v>
      </c>
      <c r="AK895" s="665"/>
      <c r="AL895" s="191"/>
      <c r="AM895" s="686"/>
      <c r="AN895" s="687"/>
      <c r="AO895" s="84"/>
    </row>
    <row r="896" spans="1:41" hidden="1">
      <c r="A896" s="573"/>
      <c r="B896" s="13">
        <v>119</v>
      </c>
      <c r="C896" s="341" t="s">
        <v>2565</v>
      </c>
      <c r="D896" s="341" t="s">
        <v>539</v>
      </c>
      <c r="E896" s="379" t="s">
        <v>335</v>
      </c>
      <c r="F896" s="402">
        <v>6</v>
      </c>
      <c r="G896" s="8"/>
      <c r="H896" s="413">
        <v>669</v>
      </c>
      <c r="I896" s="146">
        <f t="shared" si="152"/>
        <v>468.29999999999995</v>
      </c>
      <c r="J896" s="255">
        <f t="shared" si="153"/>
        <v>18.011538461538461</v>
      </c>
      <c r="K896" s="8" t="s">
        <v>3145</v>
      </c>
      <c r="L896" s="655"/>
      <c r="M896" s="656" t="s">
        <v>6557</v>
      </c>
      <c r="N896" s="8" t="s">
        <v>10</v>
      </c>
      <c r="O896" s="426">
        <v>6.54E-2</v>
      </c>
      <c r="P896" s="423">
        <v>2970</v>
      </c>
      <c r="Q896" s="402">
        <v>21900</v>
      </c>
      <c r="R896" s="656" t="s">
        <v>4546</v>
      </c>
      <c r="S896" s="656" t="s">
        <v>1015</v>
      </c>
      <c r="T896" s="448">
        <v>40</v>
      </c>
      <c r="U896" s="548" t="s">
        <v>678</v>
      </c>
      <c r="V896" s="542" t="s">
        <v>5527</v>
      </c>
      <c r="W896" s="615" t="s">
        <v>6453</v>
      </c>
      <c r="X896" s="169"/>
      <c r="Y896" s="71" t="s">
        <v>6572</v>
      </c>
      <c r="Z896" s="656" t="s">
        <v>6595</v>
      </c>
      <c r="AA896" s="658">
        <f t="shared" si="154"/>
        <v>0</v>
      </c>
      <c r="AB896" s="145">
        <f t="shared" si="155"/>
        <v>0</v>
      </c>
      <c r="AC896" s="257">
        <f t="shared" si="156"/>
        <v>0</v>
      </c>
      <c r="AD896" s="142">
        <f t="shared" si="157"/>
        <v>0</v>
      </c>
      <c r="AE896" s="143">
        <f t="shared" si="158"/>
        <v>0</v>
      </c>
      <c r="AF896" s="144" t="str">
        <f t="shared" si="159"/>
        <v/>
      </c>
      <c r="AG896" s="144" t="str">
        <f t="shared" si="160"/>
        <v/>
      </c>
      <c r="AH896" s="144">
        <f t="shared" si="161"/>
        <v>0</v>
      </c>
      <c r="AI896" s="569">
        <f t="shared" si="162"/>
        <v>0</v>
      </c>
      <c r="AK896" s="664"/>
      <c r="AL896" s="666"/>
      <c r="AM896" s="681"/>
      <c r="AN896" s="681"/>
      <c r="AO896" s="84"/>
    </row>
    <row r="897" spans="1:41" ht="15.75" hidden="1">
      <c r="A897" s="5" t="s">
        <v>6183</v>
      </c>
      <c r="B897" s="13"/>
      <c r="C897" s="348"/>
      <c r="D897" s="382"/>
      <c r="E897" s="380"/>
      <c r="F897" s="400"/>
      <c r="G897" s="8"/>
      <c r="H897" s="413"/>
      <c r="I897" s="410"/>
      <c r="J897" s="565"/>
      <c r="K897" s="420"/>
      <c r="L897" s="655"/>
      <c r="M897" s="656"/>
      <c r="N897" s="417"/>
      <c r="O897" s="346"/>
      <c r="P897" s="423"/>
      <c r="Q897" s="439"/>
      <c r="R897" s="656" t="s">
        <v>1015</v>
      </c>
      <c r="S897" s="656" t="s">
        <v>1015</v>
      </c>
      <c r="T897" s="425"/>
      <c r="U897" s="506"/>
      <c r="V897" s="530"/>
      <c r="W897" s="425"/>
      <c r="X897" s="137"/>
      <c r="Y897" s="71" t="s">
        <v>1015</v>
      </c>
      <c r="Z897" s="656"/>
      <c r="AA897" s="668"/>
      <c r="AB897" s="195"/>
      <c r="AC897" s="142"/>
      <c r="AD897" s="142"/>
      <c r="AE897" s="143"/>
      <c r="AF897" s="144"/>
      <c r="AG897" s="144"/>
      <c r="AH897" s="144"/>
      <c r="AI897" s="569"/>
      <c r="AK897" s="664"/>
      <c r="AL897" s="666"/>
      <c r="AM897" s="659"/>
      <c r="AN897" s="681"/>
      <c r="AO897" s="84"/>
    </row>
    <row r="898" spans="1:41" hidden="1">
      <c r="A898" s="573"/>
      <c r="B898" s="13">
        <v>120</v>
      </c>
      <c r="C898" s="341" t="s">
        <v>2566</v>
      </c>
      <c r="D898" s="341" t="s">
        <v>541</v>
      </c>
      <c r="E898" s="379" t="s">
        <v>334</v>
      </c>
      <c r="F898" s="402">
        <v>8</v>
      </c>
      <c r="G898" s="136"/>
      <c r="H898" s="412">
        <v>315</v>
      </c>
      <c r="I898" s="146">
        <f t="shared" si="152"/>
        <v>220.5</v>
      </c>
      <c r="J898" s="255">
        <f t="shared" si="153"/>
        <v>8.4807692307692299</v>
      </c>
      <c r="K898" s="8" t="s">
        <v>3145</v>
      </c>
      <c r="L898" s="663"/>
      <c r="M898" s="656" t="s">
        <v>6557</v>
      </c>
      <c r="N898" s="8" t="s">
        <v>3208</v>
      </c>
      <c r="O898" s="426">
        <v>1.9584000000000001E-2</v>
      </c>
      <c r="P898" s="423">
        <v>1984</v>
      </c>
      <c r="Q898" s="402">
        <v>12000</v>
      </c>
      <c r="R898" s="656" t="s">
        <v>3226</v>
      </c>
      <c r="S898" s="656" t="s">
        <v>1015</v>
      </c>
      <c r="T898" s="448">
        <v>40</v>
      </c>
      <c r="U898" s="548" t="s">
        <v>4549</v>
      </c>
      <c r="V898" s="515"/>
      <c r="W898" s="615" t="s">
        <v>6455</v>
      </c>
      <c r="X898" s="169"/>
      <c r="Y898" s="641" t="s">
        <v>1011</v>
      </c>
      <c r="Z898" s="656" t="s">
        <v>6595</v>
      </c>
      <c r="AA898" s="658">
        <f t="shared" si="154"/>
        <v>0</v>
      </c>
      <c r="AB898" s="145">
        <f t="shared" si="155"/>
        <v>0</v>
      </c>
      <c r="AC898" s="257">
        <f t="shared" si="156"/>
        <v>0</v>
      </c>
      <c r="AD898" s="142">
        <f t="shared" si="157"/>
        <v>0</v>
      </c>
      <c r="AE898" s="143">
        <f t="shared" si="158"/>
        <v>0</v>
      </c>
      <c r="AF898" s="144" t="str">
        <f t="shared" si="159"/>
        <v/>
      </c>
      <c r="AG898" s="144">
        <f t="shared" si="160"/>
        <v>0</v>
      </c>
      <c r="AH898" s="144" t="str">
        <f t="shared" si="161"/>
        <v/>
      </c>
      <c r="AI898" s="569">
        <f t="shared" si="162"/>
        <v>0</v>
      </c>
      <c r="AK898" s="664"/>
      <c r="AL898" s="666"/>
      <c r="AM898" s="659"/>
      <c r="AN898" s="681"/>
      <c r="AO898" s="84"/>
    </row>
    <row r="899" spans="1:41" hidden="1">
      <c r="A899" s="573"/>
      <c r="B899" s="13">
        <v>120</v>
      </c>
      <c r="C899" s="341" t="s">
        <v>2567</v>
      </c>
      <c r="D899" s="354" t="s">
        <v>542</v>
      </c>
      <c r="E899" s="379" t="s">
        <v>334</v>
      </c>
      <c r="F899" s="402">
        <v>8</v>
      </c>
      <c r="G899" s="136"/>
      <c r="H899" s="412">
        <v>315</v>
      </c>
      <c r="I899" s="146">
        <f t="shared" si="152"/>
        <v>220.5</v>
      </c>
      <c r="J899" s="255">
        <f t="shared" si="153"/>
        <v>8.4807692307692299</v>
      </c>
      <c r="K899" s="8" t="s">
        <v>3145</v>
      </c>
      <c r="L899" s="663"/>
      <c r="M899" s="656" t="s">
        <v>6557</v>
      </c>
      <c r="N899" s="8" t="s">
        <v>3208</v>
      </c>
      <c r="O899" s="426">
        <v>1.9584000000000001E-2</v>
      </c>
      <c r="P899" s="423">
        <v>1984</v>
      </c>
      <c r="Q899" s="402">
        <v>12000</v>
      </c>
      <c r="R899" s="656" t="s">
        <v>3226</v>
      </c>
      <c r="S899" s="656" t="s">
        <v>1015</v>
      </c>
      <c r="T899" s="448">
        <v>40</v>
      </c>
      <c r="U899" s="548" t="s">
        <v>4550</v>
      </c>
      <c r="V899" s="515"/>
      <c r="W899" s="615" t="s">
        <v>6455</v>
      </c>
      <c r="X899" s="169"/>
      <c r="Y899" s="641" t="s">
        <v>1011</v>
      </c>
      <c r="Z899" s="656" t="s">
        <v>6595</v>
      </c>
      <c r="AA899" s="658">
        <f t="shared" si="154"/>
        <v>0</v>
      </c>
      <c r="AB899" s="145">
        <f t="shared" si="155"/>
        <v>0</v>
      </c>
      <c r="AC899" s="257">
        <f t="shared" si="156"/>
        <v>0</v>
      </c>
      <c r="AD899" s="142">
        <f t="shared" si="157"/>
        <v>0</v>
      </c>
      <c r="AE899" s="143">
        <f t="shared" si="158"/>
        <v>0</v>
      </c>
      <c r="AF899" s="144" t="str">
        <f t="shared" si="159"/>
        <v/>
      </c>
      <c r="AG899" s="144">
        <f t="shared" si="160"/>
        <v>0</v>
      </c>
      <c r="AH899" s="144" t="str">
        <f t="shared" si="161"/>
        <v/>
      </c>
      <c r="AI899" s="569">
        <f t="shared" si="162"/>
        <v>0</v>
      </c>
      <c r="AK899" s="664"/>
      <c r="AL899" s="666"/>
      <c r="AM899" s="659"/>
      <c r="AN899" s="681"/>
      <c r="AO899" s="84"/>
    </row>
    <row r="900" spans="1:41" ht="15.75" hidden="1">
      <c r="A900" s="5" t="s">
        <v>6184</v>
      </c>
      <c r="B900" s="13"/>
      <c r="C900" s="348"/>
      <c r="D900" s="382"/>
      <c r="E900" s="380"/>
      <c r="F900" s="400"/>
      <c r="G900" s="8"/>
      <c r="H900" s="413"/>
      <c r="I900" s="410"/>
      <c r="J900" s="565"/>
      <c r="K900" s="420"/>
      <c r="L900" s="655"/>
      <c r="M900" s="656"/>
      <c r="N900" s="417"/>
      <c r="O900" s="346"/>
      <c r="P900" s="423"/>
      <c r="Q900" s="439"/>
      <c r="R900" s="656" t="s">
        <v>1015</v>
      </c>
      <c r="S900" s="656" t="s">
        <v>1015</v>
      </c>
      <c r="T900" s="425"/>
      <c r="U900" s="506"/>
      <c r="V900" s="530"/>
      <c r="W900" s="425"/>
      <c r="X900" s="137"/>
      <c r="Y900" s="71" t="s">
        <v>1015</v>
      </c>
      <c r="Z900" s="656"/>
      <c r="AA900" s="668"/>
      <c r="AB900" s="195"/>
      <c r="AC900" s="142"/>
      <c r="AD900" s="142"/>
      <c r="AE900" s="143"/>
      <c r="AF900" s="144"/>
      <c r="AG900" s="144"/>
      <c r="AH900" s="144"/>
      <c r="AI900" s="569"/>
      <c r="AK900" s="664"/>
      <c r="AL900" s="666"/>
      <c r="AM900" s="659"/>
      <c r="AN900" s="681"/>
      <c r="AO900" s="84"/>
    </row>
    <row r="901" spans="1:41" hidden="1">
      <c r="A901" s="573"/>
      <c r="B901" s="13">
        <v>120</v>
      </c>
      <c r="C901" s="341" t="s">
        <v>2568</v>
      </c>
      <c r="D901" s="341" t="s">
        <v>541</v>
      </c>
      <c r="E901" s="379" t="s">
        <v>334</v>
      </c>
      <c r="F901" s="402">
        <v>8</v>
      </c>
      <c r="G901" s="136"/>
      <c r="H901" s="412">
        <v>315</v>
      </c>
      <c r="I901" s="146">
        <f t="shared" si="152"/>
        <v>220.5</v>
      </c>
      <c r="J901" s="255">
        <f t="shared" si="153"/>
        <v>8.4807692307692299</v>
      </c>
      <c r="K901" s="8" t="s">
        <v>3145</v>
      </c>
      <c r="L901" s="663"/>
      <c r="M901" s="656" t="s">
        <v>6557</v>
      </c>
      <c r="N901" s="8" t="s">
        <v>10</v>
      </c>
      <c r="O901" s="426">
        <v>1.9584000000000001E-2</v>
      </c>
      <c r="P901" s="423">
        <v>1984</v>
      </c>
      <c r="Q901" s="402">
        <v>12000</v>
      </c>
      <c r="R901" s="656" t="s">
        <v>3226</v>
      </c>
      <c r="S901" s="656" t="s">
        <v>1015</v>
      </c>
      <c r="T901" s="448">
        <v>40</v>
      </c>
      <c r="U901" s="548" t="s">
        <v>4551</v>
      </c>
      <c r="V901" s="515"/>
      <c r="W901" s="615" t="s">
        <v>6455</v>
      </c>
      <c r="X901" s="169"/>
      <c r="Y901" s="641" t="s">
        <v>1011</v>
      </c>
      <c r="Z901" s="656" t="s">
        <v>6595</v>
      </c>
      <c r="AA901" s="658">
        <f t="shared" si="154"/>
        <v>0</v>
      </c>
      <c r="AB901" s="145">
        <f t="shared" si="155"/>
        <v>0</v>
      </c>
      <c r="AC901" s="257">
        <f t="shared" si="156"/>
        <v>0</v>
      </c>
      <c r="AD901" s="142">
        <f t="shared" si="157"/>
        <v>0</v>
      </c>
      <c r="AE901" s="143">
        <f t="shared" si="158"/>
        <v>0</v>
      </c>
      <c r="AF901" s="144" t="str">
        <f t="shared" si="159"/>
        <v/>
      </c>
      <c r="AG901" s="144" t="str">
        <f t="shared" si="160"/>
        <v/>
      </c>
      <c r="AH901" s="144">
        <f t="shared" si="161"/>
        <v>0</v>
      </c>
      <c r="AI901" s="569">
        <f t="shared" si="162"/>
        <v>0</v>
      </c>
      <c r="AK901" s="664"/>
      <c r="AL901" s="666"/>
      <c r="AM901" s="681"/>
      <c r="AN901" s="681"/>
      <c r="AO901" s="84"/>
    </row>
    <row r="902" spans="1:41" hidden="1">
      <c r="A902" s="573"/>
      <c r="B902" s="13">
        <v>120</v>
      </c>
      <c r="C902" s="341" t="s">
        <v>2569</v>
      </c>
      <c r="D902" s="354" t="s">
        <v>542</v>
      </c>
      <c r="E902" s="379" t="s">
        <v>334</v>
      </c>
      <c r="F902" s="402">
        <v>8</v>
      </c>
      <c r="G902" s="8"/>
      <c r="H902" s="412">
        <v>315</v>
      </c>
      <c r="I902" s="146">
        <f t="shared" si="152"/>
        <v>220.5</v>
      </c>
      <c r="J902" s="255">
        <f t="shared" si="153"/>
        <v>8.4807692307692299</v>
      </c>
      <c r="K902" s="8" t="s">
        <v>3145</v>
      </c>
      <c r="L902" s="663"/>
      <c r="M902" s="656" t="s">
        <v>6557</v>
      </c>
      <c r="N902" s="8" t="s">
        <v>10</v>
      </c>
      <c r="O902" s="426">
        <v>1.9584000000000001E-2</v>
      </c>
      <c r="P902" s="423">
        <v>1984</v>
      </c>
      <c r="Q902" s="402">
        <v>12000</v>
      </c>
      <c r="R902" s="656" t="s">
        <v>3226</v>
      </c>
      <c r="S902" s="656" t="s">
        <v>1015</v>
      </c>
      <c r="T902" s="448">
        <v>40</v>
      </c>
      <c r="U902" s="548" t="s">
        <v>4552</v>
      </c>
      <c r="V902" s="515"/>
      <c r="W902" s="615" t="s">
        <v>6455</v>
      </c>
      <c r="X902" s="169"/>
      <c r="Y902" s="641" t="s">
        <v>1011</v>
      </c>
      <c r="Z902" s="656" t="s">
        <v>6595</v>
      </c>
      <c r="AA902" s="658">
        <f t="shared" si="154"/>
        <v>0</v>
      </c>
      <c r="AB902" s="145">
        <f t="shared" si="155"/>
        <v>0</v>
      </c>
      <c r="AC902" s="257">
        <f t="shared" si="156"/>
        <v>0</v>
      </c>
      <c r="AD902" s="142">
        <f t="shared" si="157"/>
        <v>0</v>
      </c>
      <c r="AE902" s="143">
        <f t="shared" si="158"/>
        <v>0</v>
      </c>
      <c r="AF902" s="144" t="str">
        <f t="shared" si="159"/>
        <v/>
      </c>
      <c r="AG902" s="144" t="str">
        <f t="shared" si="160"/>
        <v/>
      </c>
      <c r="AH902" s="144">
        <f t="shared" si="161"/>
        <v>0</v>
      </c>
      <c r="AI902" s="569">
        <f t="shared" si="162"/>
        <v>0</v>
      </c>
      <c r="AK902" s="664"/>
      <c r="AL902" s="666"/>
      <c r="AM902" s="686"/>
      <c r="AN902" s="686"/>
      <c r="AO902" s="84"/>
    </row>
    <row r="903" spans="1:41" ht="15.75" hidden="1">
      <c r="A903" s="5" t="s">
        <v>6185</v>
      </c>
      <c r="B903" s="13"/>
      <c r="C903" s="348"/>
      <c r="D903" s="341"/>
      <c r="E903" s="379"/>
      <c r="F903" s="401"/>
      <c r="G903" s="8"/>
      <c r="H903" s="413"/>
      <c r="I903" s="410"/>
      <c r="J903" s="565"/>
      <c r="K903" s="420"/>
      <c r="L903" s="655"/>
      <c r="M903" s="656"/>
      <c r="N903" s="346"/>
      <c r="O903" s="346"/>
      <c r="P903" s="423"/>
      <c r="Q903" s="439"/>
      <c r="R903" s="656" t="s">
        <v>1015</v>
      </c>
      <c r="S903" s="656" t="s">
        <v>1015</v>
      </c>
      <c r="T903" s="425"/>
      <c r="U903" s="506"/>
      <c r="V903" s="521"/>
      <c r="W903" s="425"/>
      <c r="X903" s="137"/>
      <c r="Y903" s="71" t="s">
        <v>1015</v>
      </c>
      <c r="Z903" s="656"/>
      <c r="AA903" s="668"/>
      <c r="AB903" s="195"/>
      <c r="AC903" s="142"/>
      <c r="AD903" s="142"/>
      <c r="AE903" s="143"/>
      <c r="AF903" s="144"/>
      <c r="AG903" s="144"/>
      <c r="AH903" s="144"/>
      <c r="AI903" s="569"/>
      <c r="AK903" s="664"/>
      <c r="AL903" s="666"/>
      <c r="AM903" s="686"/>
      <c r="AN903" s="686"/>
      <c r="AO903" s="84"/>
    </row>
    <row r="904" spans="1:41" hidden="1">
      <c r="A904" s="573"/>
      <c r="B904" s="13">
        <v>121</v>
      </c>
      <c r="C904" s="343" t="s">
        <v>2570</v>
      </c>
      <c r="D904" s="343" t="s">
        <v>544</v>
      </c>
      <c r="E904" s="379" t="s">
        <v>100</v>
      </c>
      <c r="F904" s="402">
        <v>2</v>
      </c>
      <c r="G904" s="136"/>
      <c r="H904" s="413">
        <v>1590</v>
      </c>
      <c r="I904" s="146">
        <f t="shared" si="152"/>
        <v>1113</v>
      </c>
      <c r="J904" s="255">
        <f t="shared" si="153"/>
        <v>42.807692307692307</v>
      </c>
      <c r="K904" s="8" t="s">
        <v>3207</v>
      </c>
      <c r="L904" s="663"/>
      <c r="M904" s="656" t="s">
        <v>1015</v>
      </c>
      <c r="N904" s="8" t="s">
        <v>3208</v>
      </c>
      <c r="O904" s="426">
        <v>6.06825E-2</v>
      </c>
      <c r="P904" s="423">
        <v>1982</v>
      </c>
      <c r="Q904" s="402">
        <v>17100</v>
      </c>
      <c r="R904" s="656" t="s">
        <v>4553</v>
      </c>
      <c r="S904" s="656" t="s">
        <v>1015</v>
      </c>
      <c r="T904" s="448">
        <v>60</v>
      </c>
      <c r="U904" s="548" t="s">
        <v>679</v>
      </c>
      <c r="V904" s="523" t="s">
        <v>4554</v>
      </c>
      <c r="W904" s="615" t="s">
        <v>6480</v>
      </c>
      <c r="X904" s="169"/>
      <c r="Y904" s="71" t="s">
        <v>1011</v>
      </c>
      <c r="Z904" s="656" t="s">
        <v>6594</v>
      </c>
      <c r="AA904" s="658">
        <f t="shared" si="154"/>
        <v>0</v>
      </c>
      <c r="AB904" s="145">
        <f t="shared" si="155"/>
        <v>0</v>
      </c>
      <c r="AC904" s="257">
        <f t="shared" si="156"/>
        <v>0</v>
      </c>
      <c r="AD904" s="142">
        <f t="shared" si="157"/>
        <v>0</v>
      </c>
      <c r="AE904" s="143">
        <f t="shared" si="158"/>
        <v>0</v>
      </c>
      <c r="AF904" s="144" t="str">
        <f t="shared" si="159"/>
        <v/>
      </c>
      <c r="AG904" s="144">
        <f t="shared" si="160"/>
        <v>0</v>
      </c>
      <c r="AH904" s="144" t="str">
        <f t="shared" si="161"/>
        <v/>
      </c>
      <c r="AI904" s="569">
        <f t="shared" si="162"/>
        <v>0</v>
      </c>
      <c r="AK904" s="664"/>
      <c r="AL904" s="666"/>
      <c r="AM904" s="686"/>
      <c r="AN904" s="686"/>
      <c r="AO904" s="84"/>
    </row>
    <row r="905" spans="1:41" hidden="1">
      <c r="A905" s="573"/>
      <c r="B905" s="13">
        <v>121</v>
      </c>
      <c r="C905" s="343" t="s">
        <v>2571</v>
      </c>
      <c r="D905" s="343" t="s">
        <v>545</v>
      </c>
      <c r="E905" s="379" t="s">
        <v>100</v>
      </c>
      <c r="F905" s="402">
        <v>2</v>
      </c>
      <c r="G905" s="8"/>
      <c r="H905" s="413">
        <v>1590</v>
      </c>
      <c r="I905" s="146">
        <f t="shared" si="152"/>
        <v>1113</v>
      </c>
      <c r="J905" s="255">
        <f t="shared" si="153"/>
        <v>42.807692307692307</v>
      </c>
      <c r="K905" s="8" t="s">
        <v>3207</v>
      </c>
      <c r="L905" s="663"/>
      <c r="M905" s="656" t="s">
        <v>1015</v>
      </c>
      <c r="N905" s="8" t="s">
        <v>3208</v>
      </c>
      <c r="O905" s="426">
        <v>6.06825E-2</v>
      </c>
      <c r="P905" s="423">
        <v>1982</v>
      </c>
      <c r="Q905" s="402">
        <v>17100</v>
      </c>
      <c r="R905" s="656" t="s">
        <v>4553</v>
      </c>
      <c r="S905" s="656" t="s">
        <v>1015</v>
      </c>
      <c r="T905" s="448">
        <v>60</v>
      </c>
      <c r="U905" s="548" t="s">
        <v>680</v>
      </c>
      <c r="V905" s="523" t="s">
        <v>4555</v>
      </c>
      <c r="W905" s="615" t="s">
        <v>6480</v>
      </c>
      <c r="X905" s="169"/>
      <c r="Y905" s="71" t="s">
        <v>1011</v>
      </c>
      <c r="Z905" s="656" t="s">
        <v>6594</v>
      </c>
      <c r="AA905" s="658">
        <f t="shared" si="154"/>
        <v>0</v>
      </c>
      <c r="AB905" s="145">
        <f t="shared" si="155"/>
        <v>0</v>
      </c>
      <c r="AC905" s="257">
        <f t="shared" si="156"/>
        <v>0</v>
      </c>
      <c r="AD905" s="142">
        <f t="shared" si="157"/>
        <v>0</v>
      </c>
      <c r="AE905" s="143">
        <f t="shared" si="158"/>
        <v>0</v>
      </c>
      <c r="AF905" s="144" t="str">
        <f t="shared" si="159"/>
        <v/>
      </c>
      <c r="AG905" s="144">
        <f t="shared" si="160"/>
        <v>0</v>
      </c>
      <c r="AH905" s="144" t="str">
        <f t="shared" si="161"/>
        <v/>
      </c>
      <c r="AI905" s="569">
        <f t="shared" si="162"/>
        <v>0</v>
      </c>
      <c r="AK905" s="665"/>
      <c r="AL905" s="191"/>
      <c r="AM905" s="691"/>
      <c r="AN905" s="691"/>
      <c r="AO905" s="84"/>
    </row>
    <row r="906" spans="1:41" ht="15.75" hidden="1">
      <c r="A906" s="5" t="s">
        <v>6186</v>
      </c>
      <c r="B906" s="13"/>
      <c r="C906" s="348"/>
      <c r="D906" s="341"/>
      <c r="E906" s="379"/>
      <c r="F906" s="401"/>
      <c r="G906" s="8"/>
      <c r="H906" s="413"/>
      <c r="I906" s="410"/>
      <c r="J906" s="565"/>
      <c r="K906" s="420"/>
      <c r="L906" s="655"/>
      <c r="M906" s="656"/>
      <c r="N906" s="346"/>
      <c r="O906" s="346"/>
      <c r="P906" s="423"/>
      <c r="Q906" s="439"/>
      <c r="R906" s="656" t="s">
        <v>1015</v>
      </c>
      <c r="S906" s="656" t="s">
        <v>1015</v>
      </c>
      <c r="T906" s="425"/>
      <c r="U906" s="506"/>
      <c r="V906" s="521"/>
      <c r="W906" s="425"/>
      <c r="X906" s="137"/>
      <c r="Y906" s="71" t="s">
        <v>1015</v>
      </c>
      <c r="Z906" s="656"/>
      <c r="AA906" s="668"/>
      <c r="AB906" s="195"/>
      <c r="AC906" s="142"/>
      <c r="AD906" s="142"/>
      <c r="AE906" s="143"/>
      <c r="AF906" s="144"/>
      <c r="AG906" s="144"/>
      <c r="AH906" s="144"/>
      <c r="AI906" s="569"/>
      <c r="AK906" s="665"/>
      <c r="AL906" s="191"/>
      <c r="AM906" s="659"/>
      <c r="AN906" s="686"/>
      <c r="AO906" s="84"/>
    </row>
    <row r="907" spans="1:41" hidden="1">
      <c r="A907" s="573"/>
      <c r="B907" s="13">
        <v>122</v>
      </c>
      <c r="C907" s="341" t="s">
        <v>2572</v>
      </c>
      <c r="D907" s="341" t="s">
        <v>2573</v>
      </c>
      <c r="E907" s="379" t="s">
        <v>318</v>
      </c>
      <c r="F907" s="405">
        <v>3</v>
      </c>
      <c r="G907" s="136"/>
      <c r="H907" s="413">
        <v>1357</v>
      </c>
      <c r="I907" s="146">
        <f t="shared" si="152"/>
        <v>949.9</v>
      </c>
      <c r="J907" s="255">
        <f t="shared" si="153"/>
        <v>36.534615384615385</v>
      </c>
      <c r="K907" s="8" t="s">
        <v>3207</v>
      </c>
      <c r="L907" s="677"/>
      <c r="M907" s="656" t="s">
        <v>1015</v>
      </c>
      <c r="N907" s="8" t="s">
        <v>3208</v>
      </c>
      <c r="O907" s="426">
        <v>6.3652500000000001E-2</v>
      </c>
      <c r="P907" s="423">
        <v>2994</v>
      </c>
      <c r="Q907" s="439">
        <v>25000</v>
      </c>
      <c r="R907" s="656" t="s">
        <v>4556</v>
      </c>
      <c r="S907" s="656" t="s">
        <v>1015</v>
      </c>
      <c r="T907" s="448">
        <v>70</v>
      </c>
      <c r="U907" s="549" t="s">
        <v>5528</v>
      </c>
      <c r="V907" s="523" t="s">
        <v>4557</v>
      </c>
      <c r="W907" s="615" t="s">
        <v>6460</v>
      </c>
      <c r="X907" s="169"/>
      <c r="Y907" s="71" t="s">
        <v>1011</v>
      </c>
      <c r="Z907" s="656" t="s">
        <v>6594</v>
      </c>
      <c r="AA907" s="658">
        <f t="shared" si="154"/>
        <v>0</v>
      </c>
      <c r="AB907" s="145">
        <f t="shared" si="155"/>
        <v>0</v>
      </c>
      <c r="AC907" s="257">
        <f t="shared" si="156"/>
        <v>0</v>
      </c>
      <c r="AD907" s="142">
        <f t="shared" si="157"/>
        <v>0</v>
      </c>
      <c r="AE907" s="143">
        <f t="shared" si="158"/>
        <v>0</v>
      </c>
      <c r="AF907" s="144" t="str">
        <f t="shared" si="159"/>
        <v/>
      </c>
      <c r="AG907" s="144">
        <f t="shared" si="160"/>
        <v>0</v>
      </c>
      <c r="AH907" s="144" t="str">
        <f t="shared" si="161"/>
        <v/>
      </c>
      <c r="AI907" s="569">
        <f t="shared" si="162"/>
        <v>0</v>
      </c>
      <c r="AK907" s="665"/>
      <c r="AL907" s="191"/>
      <c r="AM907" s="691"/>
      <c r="AN907" s="691"/>
      <c r="AO907" s="84"/>
    </row>
    <row r="908" spans="1:41" hidden="1">
      <c r="A908" s="573"/>
      <c r="B908" s="13">
        <v>122</v>
      </c>
      <c r="C908" s="353" t="s">
        <v>2574</v>
      </c>
      <c r="D908" s="341" t="s">
        <v>2575</v>
      </c>
      <c r="E908" s="379" t="s">
        <v>318</v>
      </c>
      <c r="F908" s="405">
        <v>3</v>
      </c>
      <c r="G908" s="136"/>
      <c r="H908" s="413">
        <v>1357</v>
      </c>
      <c r="I908" s="146">
        <f t="shared" si="152"/>
        <v>949.9</v>
      </c>
      <c r="J908" s="255">
        <f t="shared" si="153"/>
        <v>36.534615384615385</v>
      </c>
      <c r="K908" s="8" t="s">
        <v>3207</v>
      </c>
      <c r="L908" s="677"/>
      <c r="M908" s="656" t="s">
        <v>1015</v>
      </c>
      <c r="N908" s="8" t="s">
        <v>3208</v>
      </c>
      <c r="O908" s="426">
        <v>6.3652500000000001E-2</v>
      </c>
      <c r="P908" s="423">
        <v>2994</v>
      </c>
      <c r="Q908" s="439">
        <v>25000</v>
      </c>
      <c r="R908" s="656" t="s">
        <v>4556</v>
      </c>
      <c r="S908" s="656" t="s">
        <v>1015</v>
      </c>
      <c r="T908" s="448">
        <v>70</v>
      </c>
      <c r="U908" s="549" t="s">
        <v>5529</v>
      </c>
      <c r="V908" s="514" t="s">
        <v>4558</v>
      </c>
      <c r="W908" s="615" t="s">
        <v>6460</v>
      </c>
      <c r="X908" s="169"/>
      <c r="Y908" s="71" t="s">
        <v>1011</v>
      </c>
      <c r="Z908" s="656" t="s">
        <v>6594</v>
      </c>
      <c r="AA908" s="658">
        <f t="shared" si="154"/>
        <v>0</v>
      </c>
      <c r="AB908" s="145">
        <f t="shared" si="155"/>
        <v>0</v>
      </c>
      <c r="AC908" s="257">
        <f t="shared" si="156"/>
        <v>0</v>
      </c>
      <c r="AD908" s="142">
        <f t="shared" si="157"/>
        <v>0</v>
      </c>
      <c r="AE908" s="143">
        <f t="shared" si="158"/>
        <v>0</v>
      </c>
      <c r="AF908" s="144" t="str">
        <f t="shared" si="159"/>
        <v/>
      </c>
      <c r="AG908" s="144">
        <f t="shared" si="160"/>
        <v>0</v>
      </c>
      <c r="AH908" s="144" t="str">
        <f t="shared" si="161"/>
        <v/>
      </c>
      <c r="AI908" s="569">
        <f t="shared" si="162"/>
        <v>0</v>
      </c>
      <c r="AK908" s="679"/>
      <c r="AL908" s="191"/>
      <c r="AM908" s="659"/>
      <c r="AN908" s="686"/>
      <c r="AO908" s="84"/>
    </row>
    <row r="909" spans="1:41" ht="15.75" hidden="1">
      <c r="A909" s="5" t="s">
        <v>6187</v>
      </c>
      <c r="B909" s="13"/>
      <c r="C909" s="348"/>
      <c r="D909" s="341"/>
      <c r="E909" s="379"/>
      <c r="F909" s="401"/>
      <c r="G909" s="8"/>
      <c r="H909" s="413"/>
      <c r="I909" s="410"/>
      <c r="J909" s="565"/>
      <c r="K909" s="420"/>
      <c r="L909" s="655"/>
      <c r="M909" s="656"/>
      <c r="N909" s="346"/>
      <c r="O909" s="346"/>
      <c r="P909" s="423"/>
      <c r="Q909" s="439"/>
      <c r="R909" s="656" t="s">
        <v>1015</v>
      </c>
      <c r="S909" s="656" t="s">
        <v>1015</v>
      </c>
      <c r="T909" s="425"/>
      <c r="U909" s="506"/>
      <c r="V909" s="530"/>
      <c r="W909" s="425"/>
      <c r="X909" s="137"/>
      <c r="Y909" s="71" t="s">
        <v>1015</v>
      </c>
      <c r="Z909" s="656"/>
      <c r="AA909" s="668"/>
      <c r="AB909" s="195"/>
      <c r="AC909" s="142"/>
      <c r="AD909" s="142"/>
      <c r="AE909" s="143"/>
      <c r="AF909" s="144"/>
      <c r="AG909" s="144"/>
      <c r="AH909" s="144"/>
      <c r="AI909" s="569"/>
      <c r="AK909" s="665"/>
      <c r="AL909" s="191"/>
      <c r="AM909" s="682"/>
      <c r="AN909" s="682"/>
      <c r="AO909" s="84"/>
    </row>
    <row r="910" spans="1:41" hidden="1">
      <c r="A910" s="573"/>
      <c r="B910" s="13">
        <v>123</v>
      </c>
      <c r="C910" s="341" t="s">
        <v>2576</v>
      </c>
      <c r="D910" s="341" t="s">
        <v>548</v>
      </c>
      <c r="E910" s="379" t="s">
        <v>96</v>
      </c>
      <c r="F910" s="405">
        <v>4</v>
      </c>
      <c r="G910" s="8"/>
      <c r="H910" s="413">
        <v>634</v>
      </c>
      <c r="I910" s="146">
        <f t="shared" si="152"/>
        <v>443.79999999999995</v>
      </c>
      <c r="J910" s="255">
        <f t="shared" si="153"/>
        <v>17.069230769230767</v>
      </c>
      <c r="K910" s="8" t="s">
        <v>3145</v>
      </c>
      <c r="L910" s="677"/>
      <c r="M910" s="656" t="s">
        <v>6557</v>
      </c>
      <c r="N910" s="8" t="s">
        <v>3208</v>
      </c>
      <c r="O910" s="426">
        <v>3.5067500000000001E-2</v>
      </c>
      <c r="P910" s="423">
        <v>1980</v>
      </c>
      <c r="Q910" s="439">
        <v>14500</v>
      </c>
      <c r="R910" s="656" t="s">
        <v>4559</v>
      </c>
      <c r="S910" s="656" t="s">
        <v>1015</v>
      </c>
      <c r="T910" s="448">
        <v>60</v>
      </c>
      <c r="U910" s="549" t="s">
        <v>5530</v>
      </c>
      <c r="V910" s="524" t="s">
        <v>4560</v>
      </c>
      <c r="W910" s="615" t="s">
        <v>6457</v>
      </c>
      <c r="X910" s="169"/>
      <c r="Y910" s="71" t="s">
        <v>1011</v>
      </c>
      <c r="Z910" s="656" t="s">
        <v>6595</v>
      </c>
      <c r="AA910" s="658">
        <f t="shared" si="154"/>
        <v>0</v>
      </c>
      <c r="AB910" s="145">
        <f t="shared" si="155"/>
        <v>0</v>
      </c>
      <c r="AC910" s="257">
        <f t="shared" si="156"/>
        <v>0</v>
      </c>
      <c r="AD910" s="142">
        <f t="shared" si="157"/>
        <v>0</v>
      </c>
      <c r="AE910" s="143">
        <f t="shared" si="158"/>
        <v>0</v>
      </c>
      <c r="AF910" s="144" t="str">
        <f t="shared" si="159"/>
        <v/>
      </c>
      <c r="AG910" s="144">
        <f t="shared" si="160"/>
        <v>0</v>
      </c>
      <c r="AH910" s="144" t="str">
        <f t="shared" si="161"/>
        <v/>
      </c>
      <c r="AI910" s="569">
        <f t="shared" si="162"/>
        <v>0</v>
      </c>
      <c r="AK910" s="679"/>
      <c r="AL910" s="191"/>
      <c r="AM910" s="659"/>
      <c r="AN910" s="686"/>
      <c r="AO910" s="84"/>
    </row>
    <row r="911" spans="1:41" hidden="1">
      <c r="A911" s="573"/>
      <c r="B911" s="13">
        <v>123</v>
      </c>
      <c r="C911" s="341" t="s">
        <v>2577</v>
      </c>
      <c r="D911" s="341" t="s">
        <v>549</v>
      </c>
      <c r="E911" s="379" t="s">
        <v>96</v>
      </c>
      <c r="F911" s="405">
        <v>4</v>
      </c>
      <c r="G911" s="136"/>
      <c r="H911" s="413">
        <v>634</v>
      </c>
      <c r="I911" s="146">
        <f t="shared" si="152"/>
        <v>443.79999999999995</v>
      </c>
      <c r="J911" s="255">
        <f t="shared" si="153"/>
        <v>17.069230769230767</v>
      </c>
      <c r="K911" s="8" t="s">
        <v>3145</v>
      </c>
      <c r="L911" s="677"/>
      <c r="M911" s="656" t="s">
        <v>6557</v>
      </c>
      <c r="N911" s="8" t="s">
        <v>3208</v>
      </c>
      <c r="O911" s="426">
        <v>3.5067500000000001E-2</v>
      </c>
      <c r="P911" s="423">
        <v>1980</v>
      </c>
      <c r="Q911" s="439">
        <v>14800</v>
      </c>
      <c r="R911" s="656" t="s">
        <v>4559</v>
      </c>
      <c r="S911" s="656" t="s">
        <v>1015</v>
      </c>
      <c r="T911" s="448">
        <v>60</v>
      </c>
      <c r="U911" s="549" t="s">
        <v>5531</v>
      </c>
      <c r="V911" s="524" t="s">
        <v>4561</v>
      </c>
      <c r="W911" s="615" t="s">
        <v>6457</v>
      </c>
      <c r="X911" s="169"/>
      <c r="Y911" s="71" t="s">
        <v>1011</v>
      </c>
      <c r="Z911" s="656" t="s">
        <v>6595</v>
      </c>
      <c r="AA911" s="658">
        <f t="shared" si="154"/>
        <v>0</v>
      </c>
      <c r="AB911" s="145">
        <f t="shared" si="155"/>
        <v>0</v>
      </c>
      <c r="AC911" s="257">
        <f t="shared" si="156"/>
        <v>0</v>
      </c>
      <c r="AD911" s="142">
        <f t="shared" si="157"/>
        <v>0</v>
      </c>
      <c r="AE911" s="143">
        <f t="shared" si="158"/>
        <v>0</v>
      </c>
      <c r="AF911" s="144" t="str">
        <f t="shared" si="159"/>
        <v/>
      </c>
      <c r="AG911" s="144">
        <f t="shared" si="160"/>
        <v>0</v>
      </c>
      <c r="AH911" s="144" t="str">
        <f t="shared" si="161"/>
        <v/>
      </c>
      <c r="AI911" s="569">
        <f t="shared" si="162"/>
        <v>0</v>
      </c>
      <c r="AK911" s="665"/>
      <c r="AL911" s="191"/>
      <c r="AM911" s="686"/>
      <c r="AN911" s="687"/>
      <c r="AO911" s="84"/>
    </row>
    <row r="912" spans="1:41" ht="15.75" hidden="1">
      <c r="A912" s="5" t="s">
        <v>6188</v>
      </c>
      <c r="B912" s="13"/>
      <c r="C912" s="348"/>
      <c r="D912" s="341"/>
      <c r="E912" s="379"/>
      <c r="F912" s="401"/>
      <c r="G912" s="8"/>
      <c r="H912" s="413"/>
      <c r="I912" s="410"/>
      <c r="J912" s="565"/>
      <c r="K912" s="420"/>
      <c r="L912" s="655"/>
      <c r="M912" s="656"/>
      <c r="N912" s="346"/>
      <c r="O912" s="346"/>
      <c r="P912" s="423"/>
      <c r="Q912" s="439"/>
      <c r="R912" s="656" t="s">
        <v>1015</v>
      </c>
      <c r="S912" s="656" t="s">
        <v>1015</v>
      </c>
      <c r="T912" s="425"/>
      <c r="U912" s="506"/>
      <c r="V912" s="530"/>
      <c r="W912" s="425"/>
      <c r="X912" s="137"/>
      <c r="Y912" s="71" t="s">
        <v>1015</v>
      </c>
      <c r="Z912" s="656"/>
      <c r="AA912" s="668"/>
      <c r="AB912" s="195"/>
      <c r="AC912" s="142"/>
      <c r="AD912" s="142"/>
      <c r="AE912" s="143"/>
      <c r="AF912" s="144"/>
      <c r="AG912" s="144"/>
      <c r="AH912" s="144"/>
      <c r="AI912" s="569"/>
      <c r="AK912" s="665"/>
      <c r="AL912" s="666"/>
      <c r="AM912" s="686"/>
      <c r="AN912" s="687"/>
      <c r="AO912" s="84"/>
    </row>
    <row r="913" spans="1:41" hidden="1">
      <c r="A913" s="573"/>
      <c r="B913" s="13">
        <v>123</v>
      </c>
      <c r="C913" s="341" t="s">
        <v>2578</v>
      </c>
      <c r="D913" s="341" t="s">
        <v>548</v>
      </c>
      <c r="E913" s="379" t="s">
        <v>96</v>
      </c>
      <c r="F913" s="405">
        <v>4</v>
      </c>
      <c r="G913" s="8"/>
      <c r="H913" s="413">
        <v>634</v>
      </c>
      <c r="I913" s="146">
        <f t="shared" si="152"/>
        <v>443.79999999999995</v>
      </c>
      <c r="J913" s="255">
        <f t="shared" si="153"/>
        <v>17.069230769230767</v>
      </c>
      <c r="K913" s="8" t="s">
        <v>3145</v>
      </c>
      <c r="L913" s="663"/>
      <c r="M913" s="656" t="s">
        <v>6557</v>
      </c>
      <c r="N913" s="8" t="s">
        <v>10</v>
      </c>
      <c r="O913" s="426">
        <v>3.5067500000000001E-2</v>
      </c>
      <c r="P913" s="423">
        <v>1980</v>
      </c>
      <c r="Q913" s="439">
        <v>14500</v>
      </c>
      <c r="R913" s="656" t="s">
        <v>4559</v>
      </c>
      <c r="S913" s="656" t="s">
        <v>1015</v>
      </c>
      <c r="T913" s="448">
        <v>60</v>
      </c>
      <c r="U913" s="549" t="s">
        <v>5530</v>
      </c>
      <c r="V913" s="515"/>
      <c r="W913" s="615" t="s">
        <v>6457</v>
      </c>
      <c r="X913" s="169"/>
      <c r="Y913" s="71" t="s">
        <v>6572</v>
      </c>
      <c r="Z913" s="656" t="s">
        <v>6595</v>
      </c>
      <c r="AA913" s="658">
        <f t="shared" si="154"/>
        <v>0</v>
      </c>
      <c r="AB913" s="145">
        <f t="shared" si="155"/>
        <v>0</v>
      </c>
      <c r="AC913" s="257">
        <f t="shared" si="156"/>
        <v>0</v>
      </c>
      <c r="AD913" s="142">
        <f t="shared" si="157"/>
        <v>0</v>
      </c>
      <c r="AE913" s="143">
        <f t="shared" si="158"/>
        <v>0</v>
      </c>
      <c r="AF913" s="144" t="str">
        <f t="shared" si="159"/>
        <v/>
      </c>
      <c r="AG913" s="144" t="str">
        <f t="shared" si="160"/>
        <v/>
      </c>
      <c r="AH913" s="144">
        <f t="shared" si="161"/>
        <v>0</v>
      </c>
      <c r="AI913" s="569">
        <f t="shared" si="162"/>
        <v>0</v>
      </c>
      <c r="AK913" s="679"/>
      <c r="AL913" s="84"/>
      <c r="AM913" s="680"/>
      <c r="AN913" s="680"/>
      <c r="AO913" s="84"/>
    </row>
    <row r="914" spans="1:41" hidden="1">
      <c r="A914" s="573"/>
      <c r="B914" s="13">
        <v>123</v>
      </c>
      <c r="C914" s="341" t="s">
        <v>2579</v>
      </c>
      <c r="D914" s="341" t="s">
        <v>549</v>
      </c>
      <c r="E914" s="379" t="s">
        <v>96</v>
      </c>
      <c r="F914" s="405">
        <v>4</v>
      </c>
      <c r="G914" s="136"/>
      <c r="H914" s="413">
        <v>634</v>
      </c>
      <c r="I914" s="146">
        <f t="shared" si="152"/>
        <v>443.79999999999995</v>
      </c>
      <c r="J914" s="255">
        <f t="shared" si="153"/>
        <v>17.069230769230767</v>
      </c>
      <c r="K914" s="8" t="s">
        <v>3145</v>
      </c>
      <c r="L914" s="663"/>
      <c r="M914" s="656" t="s">
        <v>6557</v>
      </c>
      <c r="N914" s="8" t="s">
        <v>10</v>
      </c>
      <c r="O914" s="426">
        <v>3.5067500000000001E-2</v>
      </c>
      <c r="P914" s="423">
        <v>1980</v>
      </c>
      <c r="Q914" s="439">
        <v>14800</v>
      </c>
      <c r="R914" s="656" t="s">
        <v>4559</v>
      </c>
      <c r="S914" s="656" t="s">
        <v>1015</v>
      </c>
      <c r="T914" s="448">
        <v>60</v>
      </c>
      <c r="U914" s="549" t="s">
        <v>5531</v>
      </c>
      <c r="V914" s="514" t="s">
        <v>4562</v>
      </c>
      <c r="W914" s="615" t="s">
        <v>6457</v>
      </c>
      <c r="X914" s="169"/>
      <c r="Y914" s="71" t="s">
        <v>1012</v>
      </c>
      <c r="Z914" s="656" t="s">
        <v>6600</v>
      </c>
      <c r="AA914" s="658">
        <f t="shared" si="154"/>
        <v>0</v>
      </c>
      <c r="AB914" s="145">
        <f t="shared" si="155"/>
        <v>0</v>
      </c>
      <c r="AC914" s="257">
        <f t="shared" si="156"/>
        <v>0</v>
      </c>
      <c r="AD914" s="142">
        <f t="shared" si="157"/>
        <v>0</v>
      </c>
      <c r="AE914" s="143">
        <f t="shared" si="158"/>
        <v>0</v>
      </c>
      <c r="AF914" s="144" t="str">
        <f t="shared" si="159"/>
        <v/>
      </c>
      <c r="AG914" s="144" t="str">
        <f t="shared" si="160"/>
        <v/>
      </c>
      <c r="AH914" s="144">
        <f t="shared" si="161"/>
        <v>0</v>
      </c>
      <c r="AI914" s="569">
        <f t="shared" si="162"/>
        <v>0</v>
      </c>
      <c r="AK914" s="679"/>
      <c r="AL914" s="191"/>
      <c r="AM914" s="680"/>
      <c r="AN914" s="680"/>
      <c r="AO914" s="84"/>
    </row>
    <row r="915" spans="1:41" ht="15.75" hidden="1">
      <c r="A915" s="5" t="s">
        <v>6189</v>
      </c>
      <c r="B915" s="13"/>
      <c r="C915" s="348"/>
      <c r="D915" s="341"/>
      <c r="E915" s="379"/>
      <c r="F915" s="401"/>
      <c r="G915" s="8"/>
      <c r="H915" s="413"/>
      <c r="I915" s="410"/>
      <c r="J915" s="565"/>
      <c r="K915" s="420"/>
      <c r="L915" s="655"/>
      <c r="M915" s="656"/>
      <c r="N915" s="346"/>
      <c r="O915" s="346"/>
      <c r="P915" s="423"/>
      <c r="Q915" s="439"/>
      <c r="R915" s="656" t="s">
        <v>1015</v>
      </c>
      <c r="S915" s="656" t="s">
        <v>1015</v>
      </c>
      <c r="T915" s="425"/>
      <c r="U915" s="506"/>
      <c r="V915" s="530"/>
      <c r="W915" s="425"/>
      <c r="X915" s="137"/>
      <c r="Y915" s="71" t="s">
        <v>1015</v>
      </c>
      <c r="Z915" s="656"/>
      <c r="AA915" s="668"/>
      <c r="AB915" s="195"/>
      <c r="AC915" s="142"/>
      <c r="AD915" s="142"/>
      <c r="AE915" s="143"/>
      <c r="AF915" s="144"/>
      <c r="AG915" s="144"/>
      <c r="AH915" s="144"/>
      <c r="AI915" s="569"/>
      <c r="AK915" s="679"/>
      <c r="AL915" s="84"/>
      <c r="AM915" s="681"/>
      <c r="AN915" s="681"/>
      <c r="AO915" s="84"/>
    </row>
    <row r="916" spans="1:41" hidden="1">
      <c r="A916" s="573"/>
      <c r="B916" s="13"/>
      <c r="C916" s="343" t="s">
        <v>2580</v>
      </c>
      <c r="D916" s="378" t="s">
        <v>551</v>
      </c>
      <c r="E916" s="379" t="s">
        <v>100</v>
      </c>
      <c r="F916" s="405">
        <v>2</v>
      </c>
      <c r="G916" s="8"/>
      <c r="H916" s="413">
        <v>1274</v>
      </c>
      <c r="I916" s="146">
        <f t="shared" si="152"/>
        <v>891.8</v>
      </c>
      <c r="J916" s="255">
        <f t="shared" si="153"/>
        <v>34.299999999999997</v>
      </c>
      <c r="K916" s="8" t="s">
        <v>3207</v>
      </c>
      <c r="L916" s="677"/>
      <c r="M916" s="656" t="s">
        <v>6557</v>
      </c>
      <c r="N916" s="8" t="s">
        <v>3208</v>
      </c>
      <c r="O916" s="426">
        <v>3.5574000000000001E-2</v>
      </c>
      <c r="P916" s="423">
        <v>1990</v>
      </c>
      <c r="Q916" s="439">
        <v>16000</v>
      </c>
      <c r="R916" s="656" t="s">
        <v>4563</v>
      </c>
      <c r="S916" s="656" t="s">
        <v>1015</v>
      </c>
      <c r="T916" s="448">
        <v>60</v>
      </c>
      <c r="U916" s="548" t="s">
        <v>4564</v>
      </c>
      <c r="V916" s="522" t="s">
        <v>681</v>
      </c>
      <c r="W916" s="615" t="s">
        <v>6453</v>
      </c>
      <c r="X916" s="169"/>
      <c r="Y916" s="71" t="s">
        <v>1011</v>
      </c>
      <c r="Z916" s="656" t="s">
        <v>6595</v>
      </c>
      <c r="AA916" s="658">
        <f t="shared" si="154"/>
        <v>0</v>
      </c>
      <c r="AB916" s="145">
        <f t="shared" si="155"/>
        <v>0</v>
      </c>
      <c r="AC916" s="257">
        <f t="shared" si="156"/>
        <v>0</v>
      </c>
      <c r="AD916" s="142">
        <f t="shared" si="157"/>
        <v>0</v>
      </c>
      <c r="AE916" s="143">
        <f t="shared" si="158"/>
        <v>0</v>
      </c>
      <c r="AF916" s="144" t="str">
        <f t="shared" si="159"/>
        <v/>
      </c>
      <c r="AG916" s="144">
        <f t="shared" si="160"/>
        <v>0</v>
      </c>
      <c r="AH916" s="144" t="str">
        <f t="shared" si="161"/>
        <v/>
      </c>
      <c r="AI916" s="569">
        <f t="shared" si="162"/>
        <v>0</v>
      </c>
      <c r="AK916" s="679"/>
      <c r="AL916" s="84"/>
      <c r="AM916" s="680"/>
      <c r="AN916" s="680"/>
      <c r="AO916" s="84"/>
    </row>
    <row r="917" spans="1:41" ht="15.75" hidden="1">
      <c r="A917" s="5" t="s">
        <v>6190</v>
      </c>
      <c r="B917" s="13"/>
      <c r="C917" s="340"/>
      <c r="D917" s="384"/>
      <c r="E917" s="395"/>
      <c r="F917" s="406"/>
      <c r="G917" s="136"/>
      <c r="H917" s="413"/>
      <c r="I917" s="410"/>
      <c r="J917" s="565"/>
      <c r="K917" s="420"/>
      <c r="L917" s="692"/>
      <c r="M917" s="656"/>
      <c r="N917" s="418"/>
      <c r="O917" s="418"/>
      <c r="P917" s="435"/>
      <c r="Q917" s="444"/>
      <c r="R917" s="656" t="s">
        <v>1015</v>
      </c>
      <c r="S917" s="656" t="s">
        <v>1015</v>
      </c>
      <c r="T917" s="473"/>
      <c r="U917" s="561"/>
      <c r="V917" s="521"/>
      <c r="W917" s="425"/>
      <c r="X917" s="137"/>
      <c r="Y917" s="71" t="s">
        <v>1015</v>
      </c>
      <c r="Z917" s="656"/>
      <c r="AA917" s="668"/>
      <c r="AB917" s="195"/>
      <c r="AC917" s="142"/>
      <c r="AD917" s="142"/>
      <c r="AE917" s="143"/>
      <c r="AF917" s="144"/>
      <c r="AG917" s="144"/>
      <c r="AH917" s="144"/>
      <c r="AI917" s="569"/>
      <c r="AK917" s="679"/>
      <c r="AL917" s="84"/>
      <c r="AM917" s="680"/>
      <c r="AN917" s="680"/>
      <c r="AO917" s="84"/>
    </row>
    <row r="918" spans="1:41" hidden="1">
      <c r="A918" s="573"/>
      <c r="B918" s="13">
        <v>121</v>
      </c>
      <c r="C918" s="343" t="s">
        <v>2581</v>
      </c>
      <c r="D918" s="343" t="s">
        <v>553</v>
      </c>
      <c r="E918" s="379" t="s">
        <v>100</v>
      </c>
      <c r="F918" s="402">
        <v>2</v>
      </c>
      <c r="G918" s="136"/>
      <c r="H918" s="413">
        <v>1507</v>
      </c>
      <c r="I918" s="146">
        <f t="shared" si="152"/>
        <v>1054.8999999999999</v>
      </c>
      <c r="J918" s="255">
        <f t="shared" si="153"/>
        <v>40.573076923076918</v>
      </c>
      <c r="K918" s="8" t="s">
        <v>3207</v>
      </c>
      <c r="L918" s="663"/>
      <c r="M918" s="656" t="s">
        <v>1015</v>
      </c>
      <c r="N918" s="8" t="s">
        <v>3208</v>
      </c>
      <c r="O918" s="426">
        <v>5.2874999999999998E-2</v>
      </c>
      <c r="P918" s="423">
        <v>1978</v>
      </c>
      <c r="Q918" s="402">
        <v>15900</v>
      </c>
      <c r="R918" s="656" t="s">
        <v>4565</v>
      </c>
      <c r="S918" s="656" t="s">
        <v>1015</v>
      </c>
      <c r="T918" s="448">
        <v>70</v>
      </c>
      <c r="U918" s="548" t="s">
        <v>682</v>
      </c>
      <c r="V918" s="523" t="s">
        <v>4566</v>
      </c>
      <c r="W918" s="615" t="s">
        <v>6438</v>
      </c>
      <c r="X918" s="169"/>
      <c r="Y918" s="71" t="s">
        <v>1011</v>
      </c>
      <c r="Z918" s="656" t="s">
        <v>6594</v>
      </c>
      <c r="AA918" s="658">
        <f t="shared" si="154"/>
        <v>0</v>
      </c>
      <c r="AB918" s="145">
        <f t="shared" si="155"/>
        <v>0</v>
      </c>
      <c r="AC918" s="257">
        <f t="shared" si="156"/>
        <v>0</v>
      </c>
      <c r="AD918" s="142">
        <f t="shared" si="157"/>
        <v>0</v>
      </c>
      <c r="AE918" s="143">
        <f t="shared" si="158"/>
        <v>0</v>
      </c>
      <c r="AF918" s="144" t="str">
        <f t="shared" si="159"/>
        <v/>
      </c>
      <c r="AG918" s="144">
        <f t="shared" si="160"/>
        <v>0</v>
      </c>
      <c r="AH918" s="144" t="str">
        <f t="shared" si="161"/>
        <v/>
      </c>
      <c r="AI918" s="569">
        <f t="shared" si="162"/>
        <v>0</v>
      </c>
      <c r="AK918" s="679"/>
      <c r="AL918" s="84"/>
      <c r="AM918" s="680"/>
      <c r="AN918" s="681"/>
      <c r="AO918" s="84"/>
    </row>
    <row r="919" spans="1:41" hidden="1">
      <c r="B919" s="13">
        <v>121</v>
      </c>
      <c r="C919" s="343" t="s">
        <v>2582</v>
      </c>
      <c r="D919" s="343" t="s">
        <v>554</v>
      </c>
      <c r="E919" s="379" t="s">
        <v>100</v>
      </c>
      <c r="F919" s="402">
        <v>2</v>
      </c>
      <c r="G919" s="136"/>
      <c r="H919" s="413">
        <v>1507</v>
      </c>
      <c r="I919" s="146">
        <f t="shared" si="152"/>
        <v>1054.8999999999999</v>
      </c>
      <c r="J919" s="255">
        <f t="shared" si="153"/>
        <v>40.573076923076918</v>
      </c>
      <c r="K919" s="8" t="s">
        <v>3207</v>
      </c>
      <c r="L919" s="663"/>
      <c r="M919" s="656" t="s">
        <v>1015</v>
      </c>
      <c r="N919" s="8" t="s">
        <v>3208</v>
      </c>
      <c r="O919" s="426">
        <v>5.2874999999999998E-2</v>
      </c>
      <c r="P919" s="423">
        <v>1978</v>
      </c>
      <c r="Q919" s="402">
        <v>15400</v>
      </c>
      <c r="R919" s="656" t="s">
        <v>4565</v>
      </c>
      <c r="S919" s="656" t="s">
        <v>1015</v>
      </c>
      <c r="T919" s="448">
        <v>70</v>
      </c>
      <c r="U919" s="548" t="s">
        <v>683</v>
      </c>
      <c r="V919" s="510" t="s">
        <v>4567</v>
      </c>
      <c r="W919" s="615" t="s">
        <v>6438</v>
      </c>
      <c r="X919" s="169"/>
      <c r="Y919" s="71" t="s">
        <v>1011</v>
      </c>
      <c r="Z919" s="656" t="s">
        <v>6594</v>
      </c>
      <c r="AA919" s="658">
        <f t="shared" si="154"/>
        <v>0</v>
      </c>
      <c r="AB919" s="145">
        <f t="shared" si="155"/>
        <v>0</v>
      </c>
      <c r="AC919" s="257">
        <f t="shared" si="156"/>
        <v>0</v>
      </c>
      <c r="AD919" s="142">
        <f t="shared" si="157"/>
        <v>0</v>
      </c>
      <c r="AE919" s="143">
        <f t="shared" si="158"/>
        <v>0</v>
      </c>
      <c r="AF919" s="144" t="str">
        <f t="shared" si="159"/>
        <v/>
      </c>
      <c r="AG919" s="144">
        <f t="shared" si="160"/>
        <v>0</v>
      </c>
      <c r="AH919" s="144" t="str">
        <f t="shared" si="161"/>
        <v/>
      </c>
      <c r="AI919" s="569">
        <f t="shared" si="162"/>
        <v>0</v>
      </c>
      <c r="AK919" s="679"/>
      <c r="AL919" s="191"/>
      <c r="AM919" s="680"/>
      <c r="AN919" s="680"/>
      <c r="AO919" s="84"/>
    </row>
    <row r="920" spans="1:41" ht="15.75" hidden="1">
      <c r="A920" s="5" t="s">
        <v>6191</v>
      </c>
      <c r="B920" s="13"/>
      <c r="C920" s="348"/>
      <c r="D920" s="341"/>
      <c r="E920" s="379"/>
      <c r="F920" s="401"/>
      <c r="G920" s="8"/>
      <c r="H920" s="413"/>
      <c r="I920" s="410"/>
      <c r="J920" s="565"/>
      <c r="K920" s="420"/>
      <c r="L920" s="655"/>
      <c r="M920" s="656"/>
      <c r="N920" s="346"/>
      <c r="O920" s="346"/>
      <c r="P920" s="423"/>
      <c r="Q920" s="439"/>
      <c r="R920" s="656" t="s">
        <v>1015</v>
      </c>
      <c r="S920" s="656" t="s">
        <v>1015</v>
      </c>
      <c r="T920" s="425"/>
      <c r="U920" s="506"/>
      <c r="V920" s="530"/>
      <c r="W920" s="425"/>
      <c r="X920" s="137"/>
      <c r="Y920" s="71" t="s">
        <v>1015</v>
      </c>
      <c r="Z920" s="656"/>
      <c r="AA920" s="668"/>
      <c r="AB920" s="195"/>
      <c r="AC920" s="142"/>
      <c r="AD920" s="142"/>
      <c r="AE920" s="143"/>
      <c r="AF920" s="144"/>
      <c r="AG920" s="144"/>
      <c r="AH920" s="144"/>
      <c r="AI920" s="569"/>
      <c r="AK920" s="664"/>
      <c r="AL920" s="191"/>
      <c r="AM920" s="659"/>
      <c r="AN920" s="662"/>
      <c r="AO920" s="84"/>
    </row>
    <row r="921" spans="1:41" hidden="1">
      <c r="A921" s="573"/>
      <c r="B921" s="13">
        <v>124</v>
      </c>
      <c r="C921" s="345" t="s">
        <v>2583</v>
      </c>
      <c r="D921" s="345" t="s">
        <v>2584</v>
      </c>
      <c r="E921" s="379" t="s">
        <v>100</v>
      </c>
      <c r="F921" s="405">
        <v>2</v>
      </c>
      <c r="G921" s="8"/>
      <c r="H921" s="413">
        <v>1811</v>
      </c>
      <c r="I921" s="146">
        <f t="shared" ref="I921:I984" si="163">(H921)*$G$20</f>
        <v>1267.6999999999998</v>
      </c>
      <c r="J921" s="255">
        <f t="shared" ref="J921:J984" si="164">(I921/$J$19)</f>
        <v>48.757692307692302</v>
      </c>
      <c r="K921" s="8" t="s">
        <v>3207</v>
      </c>
      <c r="L921" s="677"/>
      <c r="M921" s="656" t="s">
        <v>1015</v>
      </c>
      <c r="N921" s="8" t="s">
        <v>3208</v>
      </c>
      <c r="O921" s="426">
        <v>5.8319999999999997E-2</v>
      </c>
      <c r="P921" s="423">
        <v>2272</v>
      </c>
      <c r="Q921" s="439">
        <v>19100</v>
      </c>
      <c r="R921" s="656" t="s">
        <v>4568</v>
      </c>
      <c r="S921" s="656" t="s">
        <v>1015</v>
      </c>
      <c r="T921" s="448">
        <v>100</v>
      </c>
      <c r="U921" s="548" t="s">
        <v>4569</v>
      </c>
      <c r="V921" s="522" t="s">
        <v>4570</v>
      </c>
      <c r="W921" s="608" t="s">
        <v>6529</v>
      </c>
      <c r="X921" s="169"/>
      <c r="Y921" s="71" t="s">
        <v>1011</v>
      </c>
      <c r="Z921" s="656" t="s">
        <v>6594</v>
      </c>
      <c r="AA921" s="658">
        <f t="shared" ref="AA921:AA984" si="165">(X921*F921*I921)</f>
        <v>0</v>
      </c>
      <c r="AB921" s="145">
        <f t="shared" ref="AB921:AB984" si="166">(AA921*1.21)</f>
        <v>0</v>
      </c>
      <c r="AC921" s="257">
        <f t="shared" ref="AC921:AC984" si="167">(X921*J921*F921)</f>
        <v>0</v>
      </c>
      <c r="AD921" s="142">
        <f t="shared" ref="AD921:AD984" si="168">(X921*Q921/1000)</f>
        <v>0</v>
      </c>
      <c r="AE921" s="143">
        <f t="shared" ref="AE921:AE984" si="169">(X921*O921)</f>
        <v>0</v>
      </c>
      <c r="AF921" s="144" t="str">
        <f t="shared" ref="AF921:AF984" si="170">IF(N921="1.1G",(P921/1000)*X921,"")</f>
        <v/>
      </c>
      <c r="AG921" s="144">
        <f t="shared" ref="AG921:AG984" si="171">IF(N921="1.3G",(P921/1000)*X921,"")</f>
        <v>0</v>
      </c>
      <c r="AH921" s="144" t="str">
        <f t="shared" ref="AH921:AH984" si="172">IF(N921="1.4G",(P921/1000)*X921,"")</f>
        <v/>
      </c>
      <c r="AI921" s="569">
        <f t="shared" ref="AI921:AI984" si="173">SUM(AF921:AH921)</f>
        <v>0</v>
      </c>
      <c r="AK921" s="665"/>
      <c r="AL921" s="191"/>
      <c r="AM921" s="686"/>
      <c r="AN921" s="687"/>
      <c r="AO921" s="84"/>
    </row>
    <row r="922" spans="1:41" ht="15.75" hidden="1">
      <c r="A922" s="5" t="s">
        <v>6192</v>
      </c>
      <c r="B922" s="13"/>
      <c r="C922" s="348"/>
      <c r="D922" s="341"/>
      <c r="E922" s="379"/>
      <c r="F922" s="401"/>
      <c r="G922" s="136"/>
      <c r="H922" s="413"/>
      <c r="I922" s="410"/>
      <c r="J922" s="565"/>
      <c r="K922" s="420"/>
      <c r="L922" s="655"/>
      <c r="M922" s="656"/>
      <c r="N922" s="346"/>
      <c r="O922" s="346"/>
      <c r="P922" s="423"/>
      <c r="Q922" s="439"/>
      <c r="R922" s="656" t="s">
        <v>1015</v>
      </c>
      <c r="S922" s="656" t="s">
        <v>1015</v>
      </c>
      <c r="T922" s="425"/>
      <c r="U922" s="506"/>
      <c r="V922" s="530"/>
      <c r="W922" s="425"/>
      <c r="X922" s="137"/>
      <c r="Y922" s="71" t="s">
        <v>1015</v>
      </c>
      <c r="Z922" s="656"/>
      <c r="AA922" s="668"/>
      <c r="AB922" s="195"/>
      <c r="AC922" s="142"/>
      <c r="AD922" s="142"/>
      <c r="AE922" s="143"/>
      <c r="AF922" s="144"/>
      <c r="AG922" s="144"/>
      <c r="AH922" s="144"/>
      <c r="AI922" s="569"/>
      <c r="AK922" s="665"/>
      <c r="AL922" s="666"/>
      <c r="AM922" s="686"/>
      <c r="AN922" s="19"/>
      <c r="AO922" s="84"/>
    </row>
    <row r="923" spans="1:41" hidden="1">
      <c r="A923" s="573"/>
      <c r="B923" s="13">
        <v>223</v>
      </c>
      <c r="C923" s="355" t="s">
        <v>2585</v>
      </c>
      <c r="D923" s="364" t="s">
        <v>2586</v>
      </c>
      <c r="E923" s="379" t="s">
        <v>100</v>
      </c>
      <c r="F923" s="402">
        <v>2</v>
      </c>
      <c r="G923" s="8"/>
      <c r="H923" s="413">
        <v>1503</v>
      </c>
      <c r="I923" s="146">
        <f t="shared" si="163"/>
        <v>1052.0999999999999</v>
      </c>
      <c r="J923" s="255">
        <f t="shared" si="164"/>
        <v>40.465384615384615</v>
      </c>
      <c r="K923" s="8" t="s">
        <v>3207</v>
      </c>
      <c r="L923" s="663"/>
      <c r="M923" s="656" t="s">
        <v>6557</v>
      </c>
      <c r="N923" s="8" t="s">
        <v>3208</v>
      </c>
      <c r="O923" s="426">
        <v>5.9399999999999994E-2</v>
      </c>
      <c r="P923" s="423">
        <v>1996</v>
      </c>
      <c r="Q923" s="402">
        <v>16000</v>
      </c>
      <c r="R923" s="656" t="s">
        <v>4572</v>
      </c>
      <c r="S923" s="656" t="s">
        <v>1015</v>
      </c>
      <c r="T923" s="448">
        <v>80</v>
      </c>
      <c r="U923" s="548" t="s">
        <v>5532</v>
      </c>
      <c r="V923" s="512" t="s">
        <v>4573</v>
      </c>
      <c r="W923" s="615" t="s">
        <v>6485</v>
      </c>
      <c r="X923" s="169"/>
      <c r="Y923" s="71" t="s">
        <v>1011</v>
      </c>
      <c r="Z923" s="656" t="s">
        <v>6595</v>
      </c>
      <c r="AA923" s="658">
        <f t="shared" si="165"/>
        <v>0</v>
      </c>
      <c r="AB923" s="145">
        <f t="shared" si="166"/>
        <v>0</v>
      </c>
      <c r="AC923" s="257">
        <f t="shared" si="167"/>
        <v>0</v>
      </c>
      <c r="AD923" s="142">
        <f t="shared" si="168"/>
        <v>0</v>
      </c>
      <c r="AE923" s="143">
        <f t="shared" si="169"/>
        <v>0</v>
      </c>
      <c r="AF923" s="144" t="str">
        <f t="shared" si="170"/>
        <v/>
      </c>
      <c r="AG923" s="144">
        <f t="shared" si="171"/>
        <v>0</v>
      </c>
      <c r="AH923" s="144" t="str">
        <f t="shared" si="172"/>
        <v/>
      </c>
      <c r="AI923" s="569">
        <f t="shared" si="173"/>
        <v>0</v>
      </c>
      <c r="AK923" s="671"/>
      <c r="AL923" s="84"/>
      <c r="AM923" s="659"/>
      <c r="AN923" s="680"/>
      <c r="AO923" s="84"/>
    </row>
    <row r="924" spans="1:41" hidden="1">
      <c r="A924" s="573"/>
      <c r="B924" s="13">
        <v>223</v>
      </c>
      <c r="C924" s="355" t="s">
        <v>2587</v>
      </c>
      <c r="D924" s="364" t="s">
        <v>2588</v>
      </c>
      <c r="E924" s="379" t="s">
        <v>100</v>
      </c>
      <c r="F924" s="402">
        <v>2</v>
      </c>
      <c r="G924" s="8"/>
      <c r="H924" s="413">
        <v>1503</v>
      </c>
      <c r="I924" s="146">
        <f t="shared" si="163"/>
        <v>1052.0999999999999</v>
      </c>
      <c r="J924" s="255">
        <f t="shared" si="164"/>
        <v>40.465384615384615</v>
      </c>
      <c r="K924" s="8" t="s">
        <v>3207</v>
      </c>
      <c r="L924" s="663"/>
      <c r="M924" s="656" t="s">
        <v>6557</v>
      </c>
      <c r="N924" s="8" t="s">
        <v>3208</v>
      </c>
      <c r="O924" s="426">
        <v>5.9399999999999994E-2</v>
      </c>
      <c r="P924" s="423">
        <v>1976</v>
      </c>
      <c r="Q924" s="402">
        <v>16000</v>
      </c>
      <c r="R924" s="656" t="s">
        <v>4572</v>
      </c>
      <c r="S924" s="656" t="s">
        <v>1015</v>
      </c>
      <c r="T924" s="448">
        <v>80</v>
      </c>
      <c r="U924" s="548" t="s">
        <v>5533</v>
      </c>
      <c r="V924" s="512" t="s">
        <v>4574</v>
      </c>
      <c r="W924" s="615" t="s">
        <v>6485</v>
      </c>
      <c r="X924" s="169"/>
      <c r="Y924" s="71" t="s">
        <v>1011</v>
      </c>
      <c r="Z924" s="656" t="s">
        <v>6595</v>
      </c>
      <c r="AA924" s="658">
        <f t="shared" si="165"/>
        <v>0</v>
      </c>
      <c r="AB924" s="145">
        <f t="shared" si="166"/>
        <v>0</v>
      </c>
      <c r="AC924" s="257">
        <f t="shared" si="167"/>
        <v>0</v>
      </c>
      <c r="AD924" s="142">
        <f t="shared" si="168"/>
        <v>0</v>
      </c>
      <c r="AE924" s="143">
        <f t="shared" si="169"/>
        <v>0</v>
      </c>
      <c r="AF924" s="144" t="str">
        <f t="shared" si="170"/>
        <v/>
      </c>
      <c r="AG924" s="144">
        <f t="shared" si="171"/>
        <v>0</v>
      </c>
      <c r="AH924" s="144" t="str">
        <f t="shared" si="172"/>
        <v/>
      </c>
      <c r="AI924" s="569">
        <f t="shared" si="173"/>
        <v>0</v>
      </c>
      <c r="AK924" s="671"/>
      <c r="AL924" s="84"/>
      <c r="AM924" s="659"/>
      <c r="AN924" s="681"/>
      <c r="AO924" s="84"/>
    </row>
    <row r="925" spans="1:41" ht="15.75" hidden="1">
      <c r="A925" s="5" t="s">
        <v>6193</v>
      </c>
      <c r="B925" s="13"/>
      <c r="C925" s="348"/>
      <c r="D925" s="341"/>
      <c r="E925" s="379"/>
      <c r="F925" s="401"/>
      <c r="G925" s="8"/>
      <c r="H925" s="413"/>
      <c r="I925" s="410"/>
      <c r="J925" s="565"/>
      <c r="K925" s="420"/>
      <c r="L925" s="655"/>
      <c r="M925" s="656"/>
      <c r="N925" s="346"/>
      <c r="O925" s="346"/>
      <c r="P925" s="423"/>
      <c r="Q925" s="439"/>
      <c r="R925" s="656" t="s">
        <v>1015</v>
      </c>
      <c r="S925" s="656" t="s">
        <v>1015</v>
      </c>
      <c r="T925" s="425"/>
      <c r="U925" s="506"/>
      <c r="V925" s="530"/>
      <c r="W925" s="425"/>
      <c r="X925" s="137"/>
      <c r="Y925" s="71" t="s">
        <v>1015</v>
      </c>
      <c r="Z925" s="656"/>
      <c r="AA925" s="668"/>
      <c r="AB925" s="195"/>
      <c r="AC925" s="142"/>
      <c r="AD925" s="142"/>
      <c r="AE925" s="143"/>
      <c r="AF925" s="144"/>
      <c r="AG925" s="144"/>
      <c r="AH925" s="144"/>
      <c r="AI925" s="569"/>
      <c r="AK925" s="671"/>
      <c r="AL925" s="84"/>
      <c r="AM925" s="659"/>
      <c r="AN925" s="680"/>
      <c r="AO925" s="84"/>
    </row>
    <row r="926" spans="1:41" hidden="1">
      <c r="A926" s="573"/>
      <c r="B926" s="13">
        <v>125</v>
      </c>
      <c r="C926" s="354" t="s">
        <v>2589</v>
      </c>
      <c r="D926" s="354" t="s">
        <v>556</v>
      </c>
      <c r="E926" s="379" t="s">
        <v>100</v>
      </c>
      <c r="F926" s="402">
        <v>2</v>
      </c>
      <c r="G926" s="136"/>
      <c r="H926" s="413">
        <v>1391</v>
      </c>
      <c r="I926" s="146">
        <f t="shared" si="163"/>
        <v>973.69999999999993</v>
      </c>
      <c r="J926" s="255">
        <f t="shared" si="164"/>
        <v>37.449999999999996</v>
      </c>
      <c r="K926" s="8" t="s">
        <v>3207</v>
      </c>
      <c r="L926" s="663"/>
      <c r="M926" s="656" t="s">
        <v>6557</v>
      </c>
      <c r="N926" s="8" t="s">
        <v>3208</v>
      </c>
      <c r="O926" s="426">
        <v>4.6068749999999999E-2</v>
      </c>
      <c r="P926" s="423">
        <v>1990</v>
      </c>
      <c r="Q926" s="402">
        <v>16000</v>
      </c>
      <c r="R926" s="656" t="s">
        <v>4575</v>
      </c>
      <c r="S926" s="656" t="s">
        <v>1015</v>
      </c>
      <c r="T926" s="448">
        <v>100</v>
      </c>
      <c r="U926" s="548" t="s">
        <v>684</v>
      </c>
      <c r="V926" s="522" t="s">
        <v>685</v>
      </c>
      <c r="W926" s="615" t="s">
        <v>6460</v>
      </c>
      <c r="X926" s="169"/>
      <c r="Y926" s="71" t="s">
        <v>254</v>
      </c>
      <c r="Z926" s="656" t="s">
        <v>6595</v>
      </c>
      <c r="AA926" s="658">
        <f t="shared" si="165"/>
        <v>0</v>
      </c>
      <c r="AB926" s="145">
        <f t="shared" si="166"/>
        <v>0</v>
      </c>
      <c r="AC926" s="257">
        <f t="shared" si="167"/>
        <v>0</v>
      </c>
      <c r="AD926" s="142">
        <f t="shared" si="168"/>
        <v>0</v>
      </c>
      <c r="AE926" s="143">
        <f t="shared" si="169"/>
        <v>0</v>
      </c>
      <c r="AF926" s="144" t="str">
        <f t="shared" si="170"/>
        <v/>
      </c>
      <c r="AG926" s="144">
        <f t="shared" si="171"/>
        <v>0</v>
      </c>
      <c r="AH926" s="144" t="str">
        <f t="shared" si="172"/>
        <v/>
      </c>
      <c r="AI926" s="569">
        <f t="shared" si="173"/>
        <v>0</v>
      </c>
      <c r="AK926" s="671"/>
      <c r="AL926" s="84"/>
      <c r="AM926" s="659"/>
      <c r="AN926" s="680"/>
      <c r="AO926" s="84"/>
    </row>
    <row r="927" spans="1:41" hidden="1">
      <c r="A927" s="573"/>
      <c r="B927" s="13">
        <v>125</v>
      </c>
      <c r="C927" s="354" t="s">
        <v>2590</v>
      </c>
      <c r="D927" s="354" t="s">
        <v>557</v>
      </c>
      <c r="E927" s="379" t="s">
        <v>100</v>
      </c>
      <c r="F927" s="402">
        <v>2</v>
      </c>
      <c r="G927" s="8"/>
      <c r="H927" s="413">
        <v>1391</v>
      </c>
      <c r="I927" s="146">
        <f t="shared" si="163"/>
        <v>973.69999999999993</v>
      </c>
      <c r="J927" s="255">
        <f t="shared" si="164"/>
        <v>37.449999999999996</v>
      </c>
      <c r="K927" s="8" t="s">
        <v>3207</v>
      </c>
      <c r="L927" s="663"/>
      <c r="M927" s="656" t="s">
        <v>6557</v>
      </c>
      <c r="N927" s="8" t="s">
        <v>3208</v>
      </c>
      <c r="O927" s="426">
        <v>4.6068749999999999E-2</v>
      </c>
      <c r="P927" s="423">
        <v>1990</v>
      </c>
      <c r="Q927" s="402">
        <v>16000</v>
      </c>
      <c r="R927" s="656" t="s">
        <v>4576</v>
      </c>
      <c r="S927" s="656" t="s">
        <v>1015</v>
      </c>
      <c r="T927" s="448">
        <v>80</v>
      </c>
      <c r="U927" s="548" t="s">
        <v>686</v>
      </c>
      <c r="V927" s="510" t="s">
        <v>4577</v>
      </c>
      <c r="W927" s="615" t="s">
        <v>6460</v>
      </c>
      <c r="X927" s="169"/>
      <c r="Y927" s="71" t="s">
        <v>6572</v>
      </c>
      <c r="Z927" s="656" t="s">
        <v>6595</v>
      </c>
      <c r="AA927" s="658">
        <f t="shared" si="165"/>
        <v>0</v>
      </c>
      <c r="AB927" s="145">
        <f t="shared" si="166"/>
        <v>0</v>
      </c>
      <c r="AC927" s="257">
        <f t="shared" si="167"/>
        <v>0</v>
      </c>
      <c r="AD927" s="142">
        <f t="shared" si="168"/>
        <v>0</v>
      </c>
      <c r="AE927" s="143">
        <f t="shared" si="169"/>
        <v>0</v>
      </c>
      <c r="AF927" s="144" t="str">
        <f t="shared" si="170"/>
        <v/>
      </c>
      <c r="AG927" s="144">
        <f t="shared" si="171"/>
        <v>0</v>
      </c>
      <c r="AH927" s="144" t="str">
        <f t="shared" si="172"/>
        <v/>
      </c>
      <c r="AI927" s="569">
        <f t="shared" si="173"/>
        <v>0</v>
      </c>
      <c r="AK927" s="671"/>
      <c r="AL927" s="84"/>
      <c r="AM927" s="659"/>
      <c r="AN927" s="681"/>
      <c r="AO927" s="84"/>
    </row>
    <row r="928" spans="1:41" ht="15.75" hidden="1">
      <c r="A928" s="5" t="s">
        <v>6194</v>
      </c>
      <c r="B928" s="13"/>
      <c r="C928" s="348"/>
      <c r="D928" s="341"/>
      <c r="E928" s="379"/>
      <c r="F928" s="401"/>
      <c r="G928" s="8"/>
      <c r="H928" s="413"/>
      <c r="I928" s="410"/>
      <c r="J928" s="565"/>
      <c r="K928" s="420"/>
      <c r="L928" s="655"/>
      <c r="M928" s="656"/>
      <c r="N928" s="346"/>
      <c r="O928" s="346"/>
      <c r="P928" s="423"/>
      <c r="Q928" s="439"/>
      <c r="R928" s="656" t="s">
        <v>1015</v>
      </c>
      <c r="S928" s="656" t="s">
        <v>1015</v>
      </c>
      <c r="T928" s="425"/>
      <c r="U928" s="506"/>
      <c r="V928" s="521"/>
      <c r="W928" s="425"/>
      <c r="X928" s="137"/>
      <c r="Y928" s="71" t="s">
        <v>1015</v>
      </c>
      <c r="Z928" s="656"/>
      <c r="AA928" s="668"/>
      <c r="AB928" s="195"/>
      <c r="AC928" s="142"/>
      <c r="AD928" s="142"/>
      <c r="AE928" s="143"/>
      <c r="AF928" s="144"/>
      <c r="AG928" s="144"/>
      <c r="AH928" s="144"/>
      <c r="AI928" s="569"/>
      <c r="AK928" s="665"/>
      <c r="AL928" s="191"/>
      <c r="AM928" s="686"/>
      <c r="AN928" s="687"/>
      <c r="AO928" s="84"/>
    </row>
    <row r="929" spans="1:41" hidden="1">
      <c r="A929" s="573"/>
      <c r="B929" s="13">
        <v>126</v>
      </c>
      <c r="C929" s="353" t="s">
        <v>2591</v>
      </c>
      <c r="D929" s="341" t="s">
        <v>2592</v>
      </c>
      <c r="E929" s="379" t="s">
        <v>100</v>
      </c>
      <c r="F929" s="405">
        <v>2</v>
      </c>
      <c r="G929" s="136"/>
      <c r="H929" s="413">
        <v>1273</v>
      </c>
      <c r="I929" s="146">
        <f t="shared" si="163"/>
        <v>891.09999999999991</v>
      </c>
      <c r="J929" s="255">
        <f t="shared" si="164"/>
        <v>34.273076923076921</v>
      </c>
      <c r="K929" s="8" t="s">
        <v>3207</v>
      </c>
      <c r="L929" s="677"/>
      <c r="M929" s="656" t="s">
        <v>6557</v>
      </c>
      <c r="N929" s="8" t="s">
        <v>3208</v>
      </c>
      <c r="O929" s="426">
        <v>3.7976249999999996E-2</v>
      </c>
      <c r="P929" s="423">
        <v>1996</v>
      </c>
      <c r="Q929" s="439">
        <v>16300</v>
      </c>
      <c r="R929" s="656" t="s">
        <v>4578</v>
      </c>
      <c r="S929" s="656" t="s">
        <v>1015</v>
      </c>
      <c r="T929" s="448">
        <v>100</v>
      </c>
      <c r="U929" s="549" t="s">
        <v>5534</v>
      </c>
      <c r="V929" s="510" t="s">
        <v>4579</v>
      </c>
      <c r="W929" s="615" t="s">
        <v>6465</v>
      </c>
      <c r="X929" s="169"/>
      <c r="Y929" s="71" t="s">
        <v>1011</v>
      </c>
      <c r="Z929" s="656" t="s">
        <v>6595</v>
      </c>
      <c r="AA929" s="658">
        <f t="shared" si="165"/>
        <v>0</v>
      </c>
      <c r="AB929" s="145">
        <f t="shared" si="166"/>
        <v>0</v>
      </c>
      <c r="AC929" s="257">
        <f t="shared" si="167"/>
        <v>0</v>
      </c>
      <c r="AD929" s="142">
        <f t="shared" si="168"/>
        <v>0</v>
      </c>
      <c r="AE929" s="143">
        <f t="shared" si="169"/>
        <v>0</v>
      </c>
      <c r="AF929" s="144" t="str">
        <f t="shared" si="170"/>
        <v/>
      </c>
      <c r="AG929" s="144">
        <f t="shared" si="171"/>
        <v>0</v>
      </c>
      <c r="AH929" s="144" t="str">
        <f t="shared" si="172"/>
        <v/>
      </c>
      <c r="AI929" s="569">
        <f t="shared" si="173"/>
        <v>0</v>
      </c>
      <c r="AK929" s="679"/>
      <c r="AL929" s="84"/>
      <c r="AM929" s="659"/>
      <c r="AN929" s="681"/>
      <c r="AO929" s="84"/>
    </row>
    <row r="930" spans="1:41" hidden="1">
      <c r="A930" s="573"/>
      <c r="B930" s="13">
        <v>126</v>
      </c>
      <c r="C930" s="341" t="s">
        <v>2593</v>
      </c>
      <c r="D930" s="341" t="s">
        <v>2594</v>
      </c>
      <c r="E930" s="379" t="s">
        <v>100</v>
      </c>
      <c r="F930" s="405">
        <v>2</v>
      </c>
      <c r="G930" s="8"/>
      <c r="H930" s="413">
        <v>1273</v>
      </c>
      <c r="I930" s="146">
        <f t="shared" si="163"/>
        <v>891.09999999999991</v>
      </c>
      <c r="J930" s="255">
        <f t="shared" si="164"/>
        <v>34.273076923076921</v>
      </c>
      <c r="K930" s="8" t="s">
        <v>3207</v>
      </c>
      <c r="L930" s="677"/>
      <c r="M930" s="656" t="s">
        <v>1015</v>
      </c>
      <c r="N930" s="8" t="s">
        <v>3208</v>
      </c>
      <c r="O930" s="426">
        <v>3.7976249999999996E-2</v>
      </c>
      <c r="P930" s="423">
        <v>1996</v>
      </c>
      <c r="Q930" s="439">
        <v>16300</v>
      </c>
      <c r="R930" s="657" t="s">
        <v>4580</v>
      </c>
      <c r="S930" s="656" t="s">
        <v>1015</v>
      </c>
      <c r="T930" s="448">
        <v>100</v>
      </c>
      <c r="U930" s="549" t="s">
        <v>5535</v>
      </c>
      <c r="V930" s="523" t="s">
        <v>4581</v>
      </c>
      <c r="W930" s="615" t="s">
        <v>6465</v>
      </c>
      <c r="X930" s="169"/>
      <c r="Y930" s="71" t="s">
        <v>1012</v>
      </c>
      <c r="Z930" s="656" t="s">
        <v>6600</v>
      </c>
      <c r="AA930" s="658">
        <f t="shared" si="165"/>
        <v>0</v>
      </c>
      <c r="AB930" s="145">
        <f t="shared" si="166"/>
        <v>0</v>
      </c>
      <c r="AC930" s="257">
        <f t="shared" si="167"/>
        <v>0</v>
      </c>
      <c r="AD930" s="142">
        <f t="shared" si="168"/>
        <v>0</v>
      </c>
      <c r="AE930" s="143">
        <f t="shared" si="169"/>
        <v>0</v>
      </c>
      <c r="AF930" s="144" t="str">
        <f t="shared" si="170"/>
        <v/>
      </c>
      <c r="AG930" s="144">
        <f t="shared" si="171"/>
        <v>0</v>
      </c>
      <c r="AH930" s="144" t="str">
        <f t="shared" si="172"/>
        <v/>
      </c>
      <c r="AI930" s="569">
        <f t="shared" si="173"/>
        <v>0</v>
      </c>
      <c r="AK930" s="679"/>
      <c r="AL930" s="84"/>
      <c r="AM930" s="659"/>
      <c r="AN930" s="681"/>
      <c r="AO930" s="84"/>
    </row>
    <row r="931" spans="1:41" hidden="1">
      <c r="A931" s="573"/>
      <c r="B931" s="13">
        <v>126</v>
      </c>
      <c r="C931" s="341" t="s">
        <v>2595</v>
      </c>
      <c r="D931" s="341" t="s">
        <v>2596</v>
      </c>
      <c r="E931" s="379" t="s">
        <v>100</v>
      </c>
      <c r="F931" s="405">
        <v>2</v>
      </c>
      <c r="G931" s="8"/>
      <c r="H931" s="413">
        <v>1273</v>
      </c>
      <c r="I931" s="146">
        <f t="shared" si="163"/>
        <v>891.09999999999991</v>
      </c>
      <c r="J931" s="255">
        <f t="shared" si="164"/>
        <v>34.273076923076921</v>
      </c>
      <c r="K931" s="8" t="s">
        <v>3207</v>
      </c>
      <c r="L931" s="677"/>
      <c r="M931" s="656" t="s">
        <v>6557</v>
      </c>
      <c r="N931" s="8" t="s">
        <v>3208</v>
      </c>
      <c r="O931" s="426">
        <v>3.7976249999999996E-2</v>
      </c>
      <c r="P931" s="423">
        <v>1996</v>
      </c>
      <c r="Q931" s="439">
        <v>16300</v>
      </c>
      <c r="R931" s="657" t="s">
        <v>4580</v>
      </c>
      <c r="S931" s="656" t="s">
        <v>1015</v>
      </c>
      <c r="T931" s="448">
        <v>100</v>
      </c>
      <c r="U931" s="549" t="s">
        <v>4582</v>
      </c>
      <c r="V931" s="512" t="s">
        <v>4583</v>
      </c>
      <c r="W931" s="615" t="s">
        <v>6465</v>
      </c>
      <c r="X931" s="169"/>
      <c r="Y931" s="71" t="s">
        <v>1011</v>
      </c>
      <c r="Z931" s="656" t="s">
        <v>6595</v>
      </c>
      <c r="AA931" s="658">
        <f t="shared" si="165"/>
        <v>0</v>
      </c>
      <c r="AB931" s="145">
        <f t="shared" si="166"/>
        <v>0</v>
      </c>
      <c r="AC931" s="257">
        <f t="shared" si="167"/>
        <v>0</v>
      </c>
      <c r="AD931" s="142">
        <f t="shared" si="168"/>
        <v>0</v>
      </c>
      <c r="AE931" s="143">
        <f t="shared" si="169"/>
        <v>0</v>
      </c>
      <c r="AF931" s="144" t="str">
        <f t="shared" si="170"/>
        <v/>
      </c>
      <c r="AG931" s="144">
        <f t="shared" si="171"/>
        <v>0</v>
      </c>
      <c r="AH931" s="144" t="str">
        <f t="shared" si="172"/>
        <v/>
      </c>
      <c r="AI931" s="569">
        <f t="shared" si="173"/>
        <v>0</v>
      </c>
      <c r="AK931" s="679"/>
      <c r="AL931" s="84"/>
      <c r="AM931" s="659"/>
      <c r="AN931" s="681"/>
      <c r="AO931" s="84"/>
    </row>
    <row r="932" spans="1:41" ht="15.75" hidden="1">
      <c r="A932" s="5" t="s">
        <v>6195</v>
      </c>
      <c r="B932" s="13"/>
      <c r="C932" s="348"/>
      <c r="D932" s="341"/>
      <c r="E932" s="379"/>
      <c r="F932" s="401"/>
      <c r="G932" s="8"/>
      <c r="H932" s="413"/>
      <c r="I932" s="410"/>
      <c r="J932" s="565"/>
      <c r="K932" s="420"/>
      <c r="L932" s="655"/>
      <c r="M932" s="656"/>
      <c r="N932" s="346"/>
      <c r="O932" s="346"/>
      <c r="P932" s="423"/>
      <c r="Q932" s="439"/>
      <c r="R932" s="656" t="s">
        <v>1015</v>
      </c>
      <c r="S932" s="656" t="s">
        <v>1015</v>
      </c>
      <c r="T932" s="425"/>
      <c r="U932" s="506"/>
      <c r="V932" s="530"/>
      <c r="W932" s="425"/>
      <c r="X932" s="137"/>
      <c r="Y932" s="71" t="s">
        <v>1015</v>
      </c>
      <c r="Z932" s="656"/>
      <c r="AA932" s="668"/>
      <c r="AB932" s="195"/>
      <c r="AC932" s="142"/>
      <c r="AD932" s="142"/>
      <c r="AE932" s="143"/>
      <c r="AF932" s="144"/>
      <c r="AG932" s="144"/>
      <c r="AH932" s="144"/>
      <c r="AI932" s="569"/>
      <c r="AK932" s="679"/>
      <c r="AL932" s="84"/>
      <c r="AM932" s="659"/>
      <c r="AN932" s="662"/>
      <c r="AO932" s="84"/>
    </row>
    <row r="933" spans="1:41" hidden="1">
      <c r="A933" s="573"/>
      <c r="B933" s="13"/>
      <c r="C933" s="353" t="s">
        <v>2597</v>
      </c>
      <c r="D933" s="341" t="s">
        <v>2598</v>
      </c>
      <c r="E933" s="379" t="s">
        <v>97</v>
      </c>
      <c r="F933" s="402">
        <v>1</v>
      </c>
      <c r="G933" s="136"/>
      <c r="H933" s="413">
        <v>2879</v>
      </c>
      <c r="I933" s="146">
        <f t="shared" si="163"/>
        <v>2015.3</v>
      </c>
      <c r="J933" s="255">
        <f t="shared" si="164"/>
        <v>77.511538461538464</v>
      </c>
      <c r="K933" s="8" t="s">
        <v>3145</v>
      </c>
      <c r="L933" s="663"/>
      <c r="M933" s="656" t="s">
        <v>6557</v>
      </c>
      <c r="N933" s="8" t="s">
        <v>10</v>
      </c>
      <c r="O933" s="426">
        <v>5.6345624999999996E-2</v>
      </c>
      <c r="P933" s="423">
        <v>1500</v>
      </c>
      <c r="Q933" s="402">
        <v>14500</v>
      </c>
      <c r="R933" s="656" t="s">
        <v>4592</v>
      </c>
      <c r="S933" s="656" t="s">
        <v>1015</v>
      </c>
      <c r="T933" s="448">
        <v>90</v>
      </c>
      <c r="U933" s="548" t="s">
        <v>5536</v>
      </c>
      <c r="V933" s="507" t="s">
        <v>4584</v>
      </c>
      <c r="W933" s="615" t="s">
        <v>6528</v>
      </c>
      <c r="X933" s="169"/>
      <c r="Y933" s="71" t="s">
        <v>1011</v>
      </c>
      <c r="Z933" s="656" t="s">
        <v>6595</v>
      </c>
      <c r="AA933" s="658">
        <f t="shared" si="165"/>
        <v>0</v>
      </c>
      <c r="AB933" s="145">
        <f t="shared" si="166"/>
        <v>0</v>
      </c>
      <c r="AC933" s="257">
        <f t="shared" si="167"/>
        <v>0</v>
      </c>
      <c r="AD933" s="142">
        <f t="shared" si="168"/>
        <v>0</v>
      </c>
      <c r="AE933" s="143">
        <f t="shared" si="169"/>
        <v>0</v>
      </c>
      <c r="AF933" s="144" t="str">
        <f t="shared" si="170"/>
        <v/>
      </c>
      <c r="AG933" s="144" t="str">
        <f t="shared" si="171"/>
        <v/>
      </c>
      <c r="AH933" s="144">
        <f t="shared" si="172"/>
        <v>0</v>
      </c>
      <c r="AI933" s="569">
        <f t="shared" si="173"/>
        <v>0</v>
      </c>
      <c r="AK933" s="679"/>
      <c r="AL933" s="84"/>
      <c r="AM933" s="659"/>
      <c r="AN933" s="662"/>
      <c r="AO933" s="84"/>
    </row>
    <row r="934" spans="1:41" ht="15.75" hidden="1">
      <c r="A934" s="5"/>
      <c r="B934" s="13">
        <v>127</v>
      </c>
      <c r="C934" s="341" t="s">
        <v>2599</v>
      </c>
      <c r="D934" s="341" t="s">
        <v>558</v>
      </c>
      <c r="E934" s="379" t="s">
        <v>97</v>
      </c>
      <c r="F934" s="405">
        <v>1</v>
      </c>
      <c r="G934" s="8"/>
      <c r="H934" s="413">
        <v>1445</v>
      </c>
      <c r="I934" s="146">
        <f t="shared" si="163"/>
        <v>1011.4999999999999</v>
      </c>
      <c r="J934" s="255">
        <f t="shared" si="164"/>
        <v>38.903846153846146</v>
      </c>
      <c r="K934" s="8" t="s">
        <v>3145</v>
      </c>
      <c r="L934" s="677"/>
      <c r="M934" s="656" t="s">
        <v>6557</v>
      </c>
      <c r="N934" s="8" t="s">
        <v>10</v>
      </c>
      <c r="O934" s="426">
        <v>1.6E-2</v>
      </c>
      <c r="P934" s="423">
        <v>990</v>
      </c>
      <c r="Q934" s="439">
        <v>9000</v>
      </c>
      <c r="R934" s="656" t="s">
        <v>3214</v>
      </c>
      <c r="S934" s="656" t="s">
        <v>1015</v>
      </c>
      <c r="T934" s="448">
        <v>120</v>
      </c>
      <c r="U934" s="548" t="s">
        <v>4585</v>
      </c>
      <c r="V934" s="529"/>
      <c r="W934" s="615" t="s">
        <v>6466</v>
      </c>
      <c r="X934" s="169"/>
      <c r="Y934" s="71" t="s">
        <v>6572</v>
      </c>
      <c r="Z934" s="656" t="s">
        <v>6595</v>
      </c>
      <c r="AA934" s="658">
        <f t="shared" si="165"/>
        <v>0</v>
      </c>
      <c r="AB934" s="145">
        <f t="shared" si="166"/>
        <v>0</v>
      </c>
      <c r="AC934" s="257">
        <f t="shared" si="167"/>
        <v>0</v>
      </c>
      <c r="AD934" s="142">
        <f t="shared" si="168"/>
        <v>0</v>
      </c>
      <c r="AE934" s="143">
        <f t="shared" si="169"/>
        <v>0</v>
      </c>
      <c r="AF934" s="144" t="str">
        <f t="shared" si="170"/>
        <v/>
      </c>
      <c r="AG934" s="144" t="str">
        <f t="shared" si="171"/>
        <v/>
      </c>
      <c r="AH934" s="144">
        <f t="shared" si="172"/>
        <v>0</v>
      </c>
      <c r="AI934" s="569">
        <f t="shared" si="173"/>
        <v>0</v>
      </c>
      <c r="AK934" s="679"/>
      <c r="AL934" s="84"/>
      <c r="AM934" s="659"/>
      <c r="AN934" s="662"/>
      <c r="AO934" s="84"/>
    </row>
    <row r="935" spans="1:41" hidden="1">
      <c r="A935" s="573"/>
      <c r="B935" s="13">
        <v>127</v>
      </c>
      <c r="C935" s="343" t="s">
        <v>2600</v>
      </c>
      <c r="D935" s="341" t="s">
        <v>2601</v>
      </c>
      <c r="E935" s="379" t="s">
        <v>97</v>
      </c>
      <c r="F935" s="402">
        <v>1</v>
      </c>
      <c r="G935" s="8"/>
      <c r="H935" s="413">
        <v>2102</v>
      </c>
      <c r="I935" s="146">
        <f t="shared" si="163"/>
        <v>1471.3999999999999</v>
      </c>
      <c r="J935" s="255">
        <f t="shared" si="164"/>
        <v>56.592307692307685</v>
      </c>
      <c r="K935" s="8" t="s">
        <v>3145</v>
      </c>
      <c r="L935" s="655"/>
      <c r="M935" s="656" t="s">
        <v>6557</v>
      </c>
      <c r="N935" s="8" t="s">
        <v>10</v>
      </c>
      <c r="O935" s="426">
        <v>3.5751999999999999E-2</v>
      </c>
      <c r="P935" s="423">
        <v>1485</v>
      </c>
      <c r="Q935" s="402">
        <v>12700</v>
      </c>
      <c r="R935" s="656" t="s">
        <v>4586</v>
      </c>
      <c r="S935" s="656" t="s">
        <v>1015</v>
      </c>
      <c r="T935" s="448">
        <v>120</v>
      </c>
      <c r="U935" s="548" t="s">
        <v>4587</v>
      </c>
      <c r="V935" s="522" t="s">
        <v>4588</v>
      </c>
      <c r="W935" s="615" t="s">
        <v>6530</v>
      </c>
      <c r="X935" s="169"/>
      <c r="Y935" s="71" t="s">
        <v>6572</v>
      </c>
      <c r="Z935" s="656" t="s">
        <v>6595</v>
      </c>
      <c r="AA935" s="658">
        <f t="shared" si="165"/>
        <v>0</v>
      </c>
      <c r="AB935" s="145">
        <f t="shared" si="166"/>
        <v>0</v>
      </c>
      <c r="AC935" s="257">
        <f t="shared" si="167"/>
        <v>0</v>
      </c>
      <c r="AD935" s="142">
        <f t="shared" si="168"/>
        <v>0</v>
      </c>
      <c r="AE935" s="143">
        <f t="shared" si="169"/>
        <v>0</v>
      </c>
      <c r="AF935" s="144" t="str">
        <f t="shared" si="170"/>
        <v/>
      </c>
      <c r="AG935" s="144" t="str">
        <f t="shared" si="171"/>
        <v/>
      </c>
      <c r="AH935" s="144">
        <f t="shared" si="172"/>
        <v>0</v>
      </c>
      <c r="AI935" s="569">
        <f t="shared" si="173"/>
        <v>0</v>
      </c>
      <c r="AK935" s="679"/>
      <c r="AL935" s="84"/>
      <c r="AM935" s="659"/>
      <c r="AN935" s="662"/>
      <c r="AO935" s="84"/>
    </row>
    <row r="936" spans="1:41" hidden="1">
      <c r="A936" s="573"/>
      <c r="B936" s="13">
        <v>127</v>
      </c>
      <c r="C936" s="355" t="s">
        <v>2602</v>
      </c>
      <c r="D936" s="387" t="s">
        <v>2461</v>
      </c>
      <c r="E936" s="379" t="s">
        <v>97</v>
      </c>
      <c r="F936" s="402">
        <v>1</v>
      </c>
      <c r="G936" s="136"/>
      <c r="H936" s="413">
        <v>2841</v>
      </c>
      <c r="I936" s="146">
        <f t="shared" si="163"/>
        <v>1988.6999999999998</v>
      </c>
      <c r="J936" s="255">
        <f t="shared" si="164"/>
        <v>76.488461538461536</v>
      </c>
      <c r="K936" s="8" t="s">
        <v>3145</v>
      </c>
      <c r="L936" s="663"/>
      <c r="M936" s="656" t="s">
        <v>6557</v>
      </c>
      <c r="N936" s="8" t="s">
        <v>10</v>
      </c>
      <c r="O936" s="426">
        <v>4.7888E-2</v>
      </c>
      <c r="P936" s="423">
        <v>1980</v>
      </c>
      <c r="Q936" s="402">
        <v>15600</v>
      </c>
      <c r="R936" s="656" t="s">
        <v>4589</v>
      </c>
      <c r="S936" s="656" t="s">
        <v>1015</v>
      </c>
      <c r="T936" s="448">
        <v>160</v>
      </c>
      <c r="U936" s="548" t="s">
        <v>5537</v>
      </c>
      <c r="V936" s="510" t="s">
        <v>4590</v>
      </c>
      <c r="W936" s="615" t="s">
        <v>6485</v>
      </c>
      <c r="X936" s="169"/>
      <c r="Y936" s="71" t="s">
        <v>254</v>
      </c>
      <c r="Z936" s="656" t="s">
        <v>6595</v>
      </c>
      <c r="AA936" s="658">
        <f t="shared" si="165"/>
        <v>0</v>
      </c>
      <c r="AB936" s="145">
        <f t="shared" si="166"/>
        <v>0</v>
      </c>
      <c r="AC936" s="257">
        <f t="shared" si="167"/>
        <v>0</v>
      </c>
      <c r="AD936" s="142">
        <f t="shared" si="168"/>
        <v>0</v>
      </c>
      <c r="AE936" s="143">
        <f t="shared" si="169"/>
        <v>0</v>
      </c>
      <c r="AF936" s="144" t="str">
        <f t="shared" si="170"/>
        <v/>
      </c>
      <c r="AG936" s="144" t="str">
        <f t="shared" si="171"/>
        <v/>
      </c>
      <c r="AH936" s="144">
        <f t="shared" si="172"/>
        <v>0</v>
      </c>
      <c r="AI936" s="569">
        <f t="shared" si="173"/>
        <v>0</v>
      </c>
      <c r="AK936" s="679"/>
      <c r="AL936" s="84"/>
      <c r="AM936" s="659"/>
      <c r="AN936" s="662"/>
      <c r="AO936" s="84"/>
    </row>
    <row r="937" spans="1:41" hidden="1">
      <c r="A937" s="573"/>
      <c r="B937" s="13"/>
      <c r="C937" s="355" t="s">
        <v>2603</v>
      </c>
      <c r="D937" s="387" t="s">
        <v>2461</v>
      </c>
      <c r="E937" s="379" t="s">
        <v>97</v>
      </c>
      <c r="F937" s="402">
        <v>1</v>
      </c>
      <c r="G937" s="136"/>
      <c r="H937" s="413">
        <v>3516</v>
      </c>
      <c r="I937" s="146">
        <f t="shared" si="163"/>
        <v>2461.1999999999998</v>
      </c>
      <c r="J937" s="255">
        <f t="shared" si="164"/>
        <v>94.661538461538456</v>
      </c>
      <c r="K937" s="8" t="s">
        <v>3145</v>
      </c>
      <c r="L937" s="663"/>
      <c r="M937" s="656" t="s">
        <v>6557</v>
      </c>
      <c r="N937" s="8" t="s">
        <v>10</v>
      </c>
      <c r="O937" s="426">
        <v>5.7374999999999995E-2</v>
      </c>
      <c r="P937" s="423">
        <v>1980</v>
      </c>
      <c r="Q937" s="402">
        <v>16600</v>
      </c>
      <c r="R937" s="656" t="s">
        <v>4589</v>
      </c>
      <c r="S937" s="656" t="s">
        <v>1015</v>
      </c>
      <c r="T937" s="448">
        <v>160</v>
      </c>
      <c r="U937" s="548" t="s">
        <v>5538</v>
      </c>
      <c r="V937" s="512" t="s">
        <v>4591</v>
      </c>
      <c r="W937" s="615" t="s">
        <v>6485</v>
      </c>
      <c r="X937" s="169"/>
      <c r="Y937" s="641" t="s">
        <v>254</v>
      </c>
      <c r="Z937" s="656" t="s">
        <v>6595</v>
      </c>
      <c r="AA937" s="658">
        <f t="shared" si="165"/>
        <v>0</v>
      </c>
      <c r="AB937" s="145">
        <f t="shared" si="166"/>
        <v>0</v>
      </c>
      <c r="AC937" s="257">
        <f t="shared" si="167"/>
        <v>0</v>
      </c>
      <c r="AD937" s="142">
        <f t="shared" si="168"/>
        <v>0</v>
      </c>
      <c r="AE937" s="143">
        <f t="shared" si="169"/>
        <v>0</v>
      </c>
      <c r="AF937" s="144" t="str">
        <f t="shared" si="170"/>
        <v/>
      </c>
      <c r="AG937" s="144" t="str">
        <f t="shared" si="171"/>
        <v/>
      </c>
      <c r="AH937" s="144">
        <f t="shared" si="172"/>
        <v>0</v>
      </c>
      <c r="AI937" s="569">
        <f t="shared" si="173"/>
        <v>0</v>
      </c>
      <c r="AK937" s="665"/>
      <c r="AL937" s="191"/>
      <c r="AM937" s="659"/>
      <c r="AN937" s="662"/>
      <c r="AO937" s="84"/>
    </row>
    <row r="938" spans="1:41" ht="15.75" hidden="1">
      <c r="A938" s="5" t="s">
        <v>6196</v>
      </c>
      <c r="B938" s="13"/>
      <c r="C938" s="348"/>
      <c r="D938" s="341"/>
      <c r="E938" s="379"/>
      <c r="F938" s="401"/>
      <c r="G938" s="8"/>
      <c r="H938" s="413"/>
      <c r="I938" s="410"/>
      <c r="J938" s="565"/>
      <c r="K938" s="420"/>
      <c r="L938" s="655"/>
      <c r="M938" s="656"/>
      <c r="N938" s="346"/>
      <c r="O938" s="346"/>
      <c r="P938" s="423"/>
      <c r="Q938" s="439"/>
      <c r="R938" s="656" t="s">
        <v>1015</v>
      </c>
      <c r="S938" s="656" t="s">
        <v>1015</v>
      </c>
      <c r="T938" s="425"/>
      <c r="U938" s="506"/>
      <c r="V938" s="530"/>
      <c r="W938" s="425"/>
      <c r="X938" s="137"/>
      <c r="Y938" s="71" t="s">
        <v>1015</v>
      </c>
      <c r="Z938" s="656"/>
      <c r="AA938" s="668"/>
      <c r="AB938" s="195"/>
      <c r="AC938" s="142"/>
      <c r="AD938" s="142"/>
      <c r="AE938" s="143"/>
      <c r="AF938" s="144"/>
      <c r="AG938" s="144"/>
      <c r="AH938" s="144"/>
      <c r="AI938" s="569"/>
      <c r="AK938" s="671"/>
      <c r="AL938" s="84"/>
      <c r="AM938" s="659"/>
      <c r="AN938" s="659"/>
      <c r="AO938" s="84"/>
    </row>
    <row r="939" spans="1:41" hidden="1">
      <c r="A939" s="573"/>
      <c r="B939" s="13">
        <v>224</v>
      </c>
      <c r="C939" s="353" t="s">
        <v>2604</v>
      </c>
      <c r="D939" s="341" t="s">
        <v>2598</v>
      </c>
      <c r="E939" s="379" t="s">
        <v>97</v>
      </c>
      <c r="F939" s="402">
        <v>1</v>
      </c>
      <c r="G939" s="136"/>
      <c r="H939" s="413">
        <v>2242</v>
      </c>
      <c r="I939" s="146">
        <f t="shared" si="163"/>
        <v>1569.3999999999999</v>
      </c>
      <c r="J939" s="255">
        <f t="shared" si="164"/>
        <v>60.361538461538458</v>
      </c>
      <c r="K939" s="8" t="s">
        <v>3145</v>
      </c>
      <c r="L939" s="663"/>
      <c r="M939" s="656" t="s">
        <v>6557</v>
      </c>
      <c r="N939" s="8" t="s">
        <v>3208</v>
      </c>
      <c r="O939" s="426">
        <v>3.9285E-2</v>
      </c>
      <c r="P939" s="423">
        <v>1500</v>
      </c>
      <c r="Q939" s="402">
        <v>11500</v>
      </c>
      <c r="R939" s="656" t="s">
        <v>4592</v>
      </c>
      <c r="S939" s="656" t="s">
        <v>1015</v>
      </c>
      <c r="T939" s="448">
        <v>90</v>
      </c>
      <c r="U939" s="548" t="s">
        <v>5539</v>
      </c>
      <c r="V939" s="512" t="s">
        <v>4584</v>
      </c>
      <c r="W939" s="615" t="s">
        <v>6528</v>
      </c>
      <c r="X939" s="169"/>
      <c r="Y939" s="71" t="s">
        <v>1011</v>
      </c>
      <c r="Z939" s="656" t="s">
        <v>6595</v>
      </c>
      <c r="AA939" s="658">
        <f t="shared" si="165"/>
        <v>0</v>
      </c>
      <c r="AB939" s="145">
        <f t="shared" si="166"/>
        <v>0</v>
      </c>
      <c r="AC939" s="257">
        <f t="shared" si="167"/>
        <v>0</v>
      </c>
      <c r="AD939" s="142">
        <f t="shared" si="168"/>
        <v>0</v>
      </c>
      <c r="AE939" s="143">
        <f t="shared" si="169"/>
        <v>0</v>
      </c>
      <c r="AF939" s="144" t="str">
        <f t="shared" si="170"/>
        <v/>
      </c>
      <c r="AG939" s="144">
        <f t="shared" si="171"/>
        <v>0</v>
      </c>
      <c r="AH939" s="144" t="str">
        <f t="shared" si="172"/>
        <v/>
      </c>
      <c r="AI939" s="569">
        <f t="shared" si="173"/>
        <v>0</v>
      </c>
      <c r="AK939" s="671"/>
      <c r="AL939" s="84"/>
      <c r="AM939" s="659"/>
      <c r="AN939" s="659"/>
      <c r="AO939" s="84"/>
    </row>
    <row r="940" spans="1:41" ht="15.75" hidden="1">
      <c r="A940" s="5"/>
      <c r="B940" s="13">
        <v>224</v>
      </c>
      <c r="C940" s="341" t="s">
        <v>2605</v>
      </c>
      <c r="D940" s="341" t="s">
        <v>558</v>
      </c>
      <c r="E940" s="379" t="s">
        <v>97</v>
      </c>
      <c r="F940" s="405">
        <v>1</v>
      </c>
      <c r="G940" s="8"/>
      <c r="H940" s="413">
        <v>1445</v>
      </c>
      <c r="I940" s="146">
        <f t="shared" si="163"/>
        <v>1011.4999999999999</v>
      </c>
      <c r="J940" s="255">
        <f t="shared" si="164"/>
        <v>38.903846153846146</v>
      </c>
      <c r="K940" s="8" t="s">
        <v>3145</v>
      </c>
      <c r="L940" s="677"/>
      <c r="M940" s="656" t="s">
        <v>6557</v>
      </c>
      <c r="N940" s="8" t="s">
        <v>3208</v>
      </c>
      <c r="O940" s="426">
        <v>1.6E-2</v>
      </c>
      <c r="P940" s="423">
        <v>990</v>
      </c>
      <c r="Q940" s="439">
        <v>9000</v>
      </c>
      <c r="R940" s="656" t="s">
        <v>3214</v>
      </c>
      <c r="S940" s="656" t="s">
        <v>1015</v>
      </c>
      <c r="T940" s="448">
        <v>120</v>
      </c>
      <c r="U940" s="548" t="s">
        <v>4593</v>
      </c>
      <c r="V940" s="529"/>
      <c r="W940" s="615" t="s">
        <v>6466</v>
      </c>
      <c r="X940" s="169"/>
      <c r="Y940" s="71" t="s">
        <v>1011</v>
      </c>
      <c r="Z940" s="656" t="s">
        <v>6595</v>
      </c>
      <c r="AA940" s="658">
        <f t="shared" si="165"/>
        <v>0</v>
      </c>
      <c r="AB940" s="145">
        <f t="shared" si="166"/>
        <v>0</v>
      </c>
      <c r="AC940" s="257">
        <f t="shared" si="167"/>
        <v>0</v>
      </c>
      <c r="AD940" s="142">
        <f t="shared" si="168"/>
        <v>0</v>
      </c>
      <c r="AE940" s="143">
        <f t="shared" si="169"/>
        <v>0</v>
      </c>
      <c r="AF940" s="144" t="str">
        <f t="shared" si="170"/>
        <v/>
      </c>
      <c r="AG940" s="144">
        <f t="shared" si="171"/>
        <v>0</v>
      </c>
      <c r="AH940" s="144" t="str">
        <f t="shared" si="172"/>
        <v/>
      </c>
      <c r="AI940" s="569">
        <f t="shared" si="173"/>
        <v>0</v>
      </c>
      <c r="AK940" s="671"/>
      <c r="AL940" s="84"/>
      <c r="AM940" s="659"/>
      <c r="AN940" s="659"/>
      <c r="AO940" s="84"/>
    </row>
    <row r="941" spans="1:41" hidden="1">
      <c r="A941" s="573"/>
      <c r="B941" s="13">
        <v>224</v>
      </c>
      <c r="C941" s="343" t="s">
        <v>2606</v>
      </c>
      <c r="D941" s="341" t="s">
        <v>2601</v>
      </c>
      <c r="E941" s="379" t="s">
        <v>97</v>
      </c>
      <c r="F941" s="402">
        <v>1</v>
      </c>
      <c r="G941" s="8"/>
      <c r="H941" s="413">
        <v>2102</v>
      </c>
      <c r="I941" s="146">
        <f t="shared" si="163"/>
        <v>1471.3999999999999</v>
      </c>
      <c r="J941" s="255">
        <f t="shared" si="164"/>
        <v>56.592307692307685</v>
      </c>
      <c r="K941" s="8" t="s">
        <v>3145</v>
      </c>
      <c r="L941" s="663"/>
      <c r="M941" s="656" t="s">
        <v>6557</v>
      </c>
      <c r="N941" s="8" t="s">
        <v>3208</v>
      </c>
      <c r="O941" s="426">
        <v>3.5751999999999999E-2</v>
      </c>
      <c r="P941" s="423">
        <v>1485</v>
      </c>
      <c r="Q941" s="402">
        <v>11700</v>
      </c>
      <c r="R941" s="656" t="s">
        <v>4594</v>
      </c>
      <c r="S941" s="656" t="s">
        <v>1015</v>
      </c>
      <c r="T941" s="448">
        <v>120</v>
      </c>
      <c r="U941" s="548" t="s">
        <v>4595</v>
      </c>
      <c r="V941" s="522" t="s">
        <v>4596</v>
      </c>
      <c r="W941" s="615" t="s">
        <v>6485</v>
      </c>
      <c r="X941" s="169"/>
      <c r="Y941" s="71" t="s">
        <v>1011</v>
      </c>
      <c r="Z941" s="656" t="s">
        <v>6595</v>
      </c>
      <c r="AA941" s="658">
        <f t="shared" si="165"/>
        <v>0</v>
      </c>
      <c r="AB941" s="145">
        <f t="shared" si="166"/>
        <v>0</v>
      </c>
      <c r="AC941" s="257">
        <f t="shared" si="167"/>
        <v>0</v>
      </c>
      <c r="AD941" s="142">
        <f t="shared" si="168"/>
        <v>0</v>
      </c>
      <c r="AE941" s="143">
        <f t="shared" si="169"/>
        <v>0</v>
      </c>
      <c r="AF941" s="144" t="str">
        <f t="shared" si="170"/>
        <v/>
      </c>
      <c r="AG941" s="144">
        <f t="shared" si="171"/>
        <v>0</v>
      </c>
      <c r="AH941" s="144" t="str">
        <f t="shared" si="172"/>
        <v/>
      </c>
      <c r="AI941" s="569">
        <f t="shared" si="173"/>
        <v>0</v>
      </c>
      <c r="AK941" s="671"/>
      <c r="AL941" s="84"/>
      <c r="AM941" s="659"/>
      <c r="AN941" s="662"/>
      <c r="AO941" s="84"/>
    </row>
    <row r="942" spans="1:41" hidden="1">
      <c r="A942" s="573"/>
      <c r="B942" s="13">
        <v>224</v>
      </c>
      <c r="C942" s="355" t="s">
        <v>2607</v>
      </c>
      <c r="D942" s="386" t="s">
        <v>2461</v>
      </c>
      <c r="E942" s="379" t="s">
        <v>97</v>
      </c>
      <c r="F942" s="402">
        <v>1</v>
      </c>
      <c r="G942" s="8"/>
      <c r="H942" s="413">
        <v>2841</v>
      </c>
      <c r="I942" s="146">
        <f t="shared" si="163"/>
        <v>1988.6999999999998</v>
      </c>
      <c r="J942" s="255">
        <f t="shared" si="164"/>
        <v>76.488461538461536</v>
      </c>
      <c r="K942" s="8" t="s">
        <v>3145</v>
      </c>
      <c r="L942" s="663"/>
      <c r="M942" s="656" t="s">
        <v>6557</v>
      </c>
      <c r="N942" s="8" t="s">
        <v>3208</v>
      </c>
      <c r="O942" s="426">
        <v>4.7888E-2</v>
      </c>
      <c r="P942" s="423">
        <v>1980</v>
      </c>
      <c r="Q942" s="402">
        <v>15600</v>
      </c>
      <c r="R942" s="656" t="s">
        <v>4597</v>
      </c>
      <c r="S942" s="656" t="s">
        <v>1015</v>
      </c>
      <c r="T942" s="448">
        <v>160</v>
      </c>
      <c r="U942" s="548" t="s">
        <v>5540</v>
      </c>
      <c r="V942" s="510" t="s">
        <v>4598</v>
      </c>
      <c r="W942" s="615" t="s">
        <v>6485</v>
      </c>
      <c r="X942" s="169"/>
      <c r="Y942" s="71" t="s">
        <v>1011</v>
      </c>
      <c r="Z942" s="656" t="s">
        <v>6595</v>
      </c>
      <c r="AA942" s="658">
        <f t="shared" si="165"/>
        <v>0</v>
      </c>
      <c r="AB942" s="145">
        <f t="shared" si="166"/>
        <v>0</v>
      </c>
      <c r="AC942" s="257">
        <f t="shared" si="167"/>
        <v>0</v>
      </c>
      <c r="AD942" s="142">
        <f t="shared" si="168"/>
        <v>0</v>
      </c>
      <c r="AE942" s="143">
        <f t="shared" si="169"/>
        <v>0</v>
      </c>
      <c r="AF942" s="144" t="str">
        <f t="shared" si="170"/>
        <v/>
      </c>
      <c r="AG942" s="144">
        <f t="shared" si="171"/>
        <v>0</v>
      </c>
      <c r="AH942" s="144" t="str">
        <f t="shared" si="172"/>
        <v/>
      </c>
      <c r="AI942" s="569">
        <f t="shared" si="173"/>
        <v>0</v>
      </c>
      <c r="AK942" s="671"/>
      <c r="AL942" s="84"/>
      <c r="AM942" s="659"/>
      <c r="AN942" s="662"/>
      <c r="AO942" s="84"/>
    </row>
    <row r="943" spans="1:41" ht="15.75" hidden="1">
      <c r="A943" s="5" t="s">
        <v>6197</v>
      </c>
      <c r="B943" s="13"/>
      <c r="C943" s="348"/>
      <c r="D943" s="341"/>
      <c r="E943" s="379"/>
      <c r="F943" s="401"/>
      <c r="G943" s="8"/>
      <c r="H943" s="413"/>
      <c r="I943" s="410"/>
      <c r="J943" s="565"/>
      <c r="K943" s="420"/>
      <c r="L943" s="655"/>
      <c r="M943" s="656"/>
      <c r="N943" s="346"/>
      <c r="O943" s="346"/>
      <c r="P943" s="423"/>
      <c r="Q943" s="439"/>
      <c r="R943" s="656" t="s">
        <v>1015</v>
      </c>
      <c r="S943" s="656" t="s">
        <v>1015</v>
      </c>
      <c r="T943" s="425"/>
      <c r="U943" s="506"/>
      <c r="V943" s="530"/>
      <c r="W943" s="425"/>
      <c r="X943" s="137"/>
      <c r="Y943" s="71" t="s">
        <v>1015</v>
      </c>
      <c r="Z943" s="656"/>
      <c r="AA943" s="668"/>
      <c r="AB943" s="195"/>
      <c r="AC943" s="142"/>
      <c r="AD943" s="142"/>
      <c r="AE943" s="143"/>
      <c r="AF943" s="144"/>
      <c r="AG943" s="144"/>
      <c r="AH943" s="144"/>
      <c r="AI943" s="569"/>
      <c r="AK943" s="671"/>
      <c r="AL943" s="84"/>
      <c r="AM943" s="659"/>
      <c r="AN943" s="659"/>
      <c r="AO943" s="84"/>
    </row>
    <row r="944" spans="1:41" ht="15.75" hidden="1">
      <c r="A944" s="5"/>
      <c r="B944" s="13">
        <v>128</v>
      </c>
      <c r="C944" s="353" t="s">
        <v>2608</v>
      </c>
      <c r="D944" s="341" t="s">
        <v>2609</v>
      </c>
      <c r="E944" s="379" t="s">
        <v>97</v>
      </c>
      <c r="F944" s="402">
        <v>1</v>
      </c>
      <c r="G944" s="8"/>
      <c r="H944" s="413">
        <v>3923</v>
      </c>
      <c r="I944" s="146">
        <f t="shared" si="163"/>
        <v>2746.1</v>
      </c>
      <c r="J944" s="255">
        <f t="shared" si="164"/>
        <v>105.61923076923077</v>
      </c>
      <c r="K944" s="8" t="s">
        <v>3207</v>
      </c>
      <c r="L944" s="663"/>
      <c r="M944" s="656" t="s">
        <v>6557</v>
      </c>
      <c r="N944" s="8" t="s">
        <v>3208</v>
      </c>
      <c r="O944" s="426">
        <v>5.3088749999999997E-2</v>
      </c>
      <c r="P944" s="423">
        <v>2985</v>
      </c>
      <c r="Q944" s="439">
        <v>17000</v>
      </c>
      <c r="R944" s="656" t="s">
        <v>4599</v>
      </c>
      <c r="S944" s="656" t="s">
        <v>1015</v>
      </c>
      <c r="T944" s="448">
        <v>160</v>
      </c>
      <c r="U944" s="548" t="s">
        <v>5541</v>
      </c>
      <c r="V944" s="522" t="s">
        <v>4600</v>
      </c>
      <c r="W944" s="615" t="s">
        <v>6453</v>
      </c>
      <c r="X944" s="169"/>
      <c r="Y944" s="71" t="s">
        <v>1011</v>
      </c>
      <c r="Z944" s="656" t="s">
        <v>6595</v>
      </c>
      <c r="AA944" s="658">
        <f t="shared" si="165"/>
        <v>0</v>
      </c>
      <c r="AB944" s="145">
        <f t="shared" si="166"/>
        <v>0</v>
      </c>
      <c r="AC944" s="257">
        <f t="shared" si="167"/>
        <v>0</v>
      </c>
      <c r="AD944" s="142">
        <f t="shared" si="168"/>
        <v>0</v>
      </c>
      <c r="AE944" s="143">
        <f t="shared" si="169"/>
        <v>0</v>
      </c>
      <c r="AF944" s="144" t="str">
        <f t="shared" si="170"/>
        <v/>
      </c>
      <c r="AG944" s="144">
        <f t="shared" si="171"/>
        <v>0</v>
      </c>
      <c r="AH944" s="144" t="str">
        <f t="shared" si="172"/>
        <v/>
      </c>
      <c r="AI944" s="569">
        <f t="shared" si="173"/>
        <v>0</v>
      </c>
      <c r="AK944" s="671"/>
      <c r="AL944" s="84"/>
      <c r="AM944" s="659"/>
      <c r="AN944" s="659"/>
      <c r="AO944" s="84"/>
    </row>
    <row r="945" spans="1:41" hidden="1">
      <c r="A945" s="573"/>
      <c r="B945" s="13">
        <v>128</v>
      </c>
      <c r="C945" s="343" t="s">
        <v>2610</v>
      </c>
      <c r="D945" s="341" t="s">
        <v>2611</v>
      </c>
      <c r="E945" s="379" t="s">
        <v>97</v>
      </c>
      <c r="F945" s="402">
        <v>1</v>
      </c>
      <c r="G945" s="8"/>
      <c r="H945" s="413">
        <v>2940</v>
      </c>
      <c r="I945" s="146">
        <f t="shared" si="163"/>
        <v>2058</v>
      </c>
      <c r="J945" s="255">
        <f t="shared" si="164"/>
        <v>79.15384615384616</v>
      </c>
      <c r="K945" s="8" t="s">
        <v>3207</v>
      </c>
      <c r="L945" s="663"/>
      <c r="M945" s="656" t="s">
        <v>6557</v>
      </c>
      <c r="N945" s="8" t="s">
        <v>3208</v>
      </c>
      <c r="O945" s="426">
        <v>4.7774999999999998E-2</v>
      </c>
      <c r="P945" s="423">
        <v>1990</v>
      </c>
      <c r="Q945" s="402">
        <v>17000</v>
      </c>
      <c r="R945" s="656" t="s">
        <v>4601</v>
      </c>
      <c r="S945" s="656" t="s">
        <v>1015</v>
      </c>
      <c r="T945" s="448">
        <v>180</v>
      </c>
      <c r="U945" s="548" t="s">
        <v>4602</v>
      </c>
      <c r="V945" s="510" t="s">
        <v>4603</v>
      </c>
      <c r="W945" s="615" t="s">
        <v>6467</v>
      </c>
      <c r="X945" s="169"/>
      <c r="Y945" s="71" t="s">
        <v>1011</v>
      </c>
      <c r="Z945" s="656" t="s">
        <v>6595</v>
      </c>
      <c r="AA945" s="658">
        <f t="shared" si="165"/>
        <v>0</v>
      </c>
      <c r="AB945" s="145">
        <f t="shared" si="166"/>
        <v>0</v>
      </c>
      <c r="AC945" s="257">
        <f t="shared" si="167"/>
        <v>0</v>
      </c>
      <c r="AD945" s="142">
        <f t="shared" si="168"/>
        <v>0</v>
      </c>
      <c r="AE945" s="143">
        <f t="shared" si="169"/>
        <v>0</v>
      </c>
      <c r="AF945" s="144" t="str">
        <f t="shared" si="170"/>
        <v/>
      </c>
      <c r="AG945" s="144">
        <f t="shared" si="171"/>
        <v>0</v>
      </c>
      <c r="AH945" s="144" t="str">
        <f t="shared" si="172"/>
        <v/>
      </c>
      <c r="AI945" s="569">
        <f t="shared" si="173"/>
        <v>0</v>
      </c>
      <c r="AK945" s="671"/>
      <c r="AL945" s="84"/>
      <c r="AM945" s="659"/>
      <c r="AN945" s="659"/>
      <c r="AO945" s="84"/>
    </row>
    <row r="946" spans="1:41" hidden="1">
      <c r="A946" s="573"/>
      <c r="B946" s="13">
        <v>128</v>
      </c>
      <c r="C946" s="343" t="s">
        <v>2612</v>
      </c>
      <c r="D946" s="341" t="s">
        <v>560</v>
      </c>
      <c r="E946" s="379" t="s">
        <v>97</v>
      </c>
      <c r="F946" s="402">
        <v>1</v>
      </c>
      <c r="G946" s="8"/>
      <c r="H946" s="413">
        <v>2764</v>
      </c>
      <c r="I946" s="146">
        <f t="shared" si="163"/>
        <v>1934.8</v>
      </c>
      <c r="J946" s="255">
        <f t="shared" si="164"/>
        <v>74.41538461538461</v>
      </c>
      <c r="K946" s="8" t="s">
        <v>3207</v>
      </c>
      <c r="L946" s="663"/>
      <c r="M946" s="656" t="s">
        <v>6557</v>
      </c>
      <c r="N946" s="8" t="s">
        <v>3208</v>
      </c>
      <c r="O946" s="426">
        <v>5.1920000000000001E-2</v>
      </c>
      <c r="P946" s="423">
        <v>1994</v>
      </c>
      <c r="Q946" s="402">
        <v>14000</v>
      </c>
      <c r="R946" s="656" t="s">
        <v>4604</v>
      </c>
      <c r="S946" s="656" t="s">
        <v>1015</v>
      </c>
      <c r="T946" s="448">
        <v>130</v>
      </c>
      <c r="U946" s="548" t="s">
        <v>4605</v>
      </c>
      <c r="V946" s="522" t="s">
        <v>4606</v>
      </c>
      <c r="W946" s="615" t="s">
        <v>6531</v>
      </c>
      <c r="X946" s="169"/>
      <c r="Y946" s="71" t="s">
        <v>1011</v>
      </c>
      <c r="Z946" s="656" t="s">
        <v>6595</v>
      </c>
      <c r="AA946" s="658">
        <f t="shared" si="165"/>
        <v>0</v>
      </c>
      <c r="AB946" s="145">
        <f t="shared" si="166"/>
        <v>0</v>
      </c>
      <c r="AC946" s="257">
        <f t="shared" si="167"/>
        <v>0</v>
      </c>
      <c r="AD946" s="142">
        <f t="shared" si="168"/>
        <v>0</v>
      </c>
      <c r="AE946" s="143">
        <f t="shared" si="169"/>
        <v>0</v>
      </c>
      <c r="AF946" s="144" t="str">
        <f t="shared" si="170"/>
        <v/>
      </c>
      <c r="AG946" s="144">
        <f t="shared" si="171"/>
        <v>0</v>
      </c>
      <c r="AH946" s="144" t="str">
        <f t="shared" si="172"/>
        <v/>
      </c>
      <c r="AI946" s="569">
        <f t="shared" si="173"/>
        <v>0</v>
      </c>
      <c r="AK946" s="665"/>
      <c r="AL946" s="191"/>
      <c r="AM946" s="659"/>
      <c r="AN946" s="662"/>
      <c r="AO946" s="84"/>
    </row>
    <row r="947" spans="1:41" hidden="1">
      <c r="A947" s="573"/>
      <c r="B947" s="13">
        <v>128</v>
      </c>
      <c r="C947" s="343" t="s">
        <v>2613</v>
      </c>
      <c r="D947" s="341" t="s">
        <v>561</v>
      </c>
      <c r="E947" s="379" t="s">
        <v>97</v>
      </c>
      <c r="F947" s="402">
        <v>1</v>
      </c>
      <c r="G947" s="8"/>
      <c r="H947" s="413">
        <v>2764</v>
      </c>
      <c r="I947" s="146">
        <f t="shared" si="163"/>
        <v>1934.8</v>
      </c>
      <c r="J947" s="255">
        <f t="shared" si="164"/>
        <v>74.41538461538461</v>
      </c>
      <c r="K947" s="8" t="s">
        <v>3207</v>
      </c>
      <c r="L947" s="663"/>
      <c r="M947" s="656" t="s">
        <v>6557</v>
      </c>
      <c r="N947" s="8" t="s">
        <v>3208</v>
      </c>
      <c r="O947" s="426">
        <v>5.1920000000000001E-2</v>
      </c>
      <c r="P947" s="423">
        <v>1994</v>
      </c>
      <c r="Q947" s="402">
        <v>14000</v>
      </c>
      <c r="R947" s="656" t="s">
        <v>4607</v>
      </c>
      <c r="S947" s="656" t="s">
        <v>1015</v>
      </c>
      <c r="T947" s="448">
        <v>130</v>
      </c>
      <c r="U947" s="548" t="s">
        <v>4608</v>
      </c>
      <c r="V947" s="522" t="s">
        <v>4609</v>
      </c>
      <c r="W947" s="615" t="s">
        <v>6531</v>
      </c>
      <c r="X947" s="169"/>
      <c r="Y947" s="71" t="s">
        <v>1011</v>
      </c>
      <c r="Z947" s="656" t="s">
        <v>6595</v>
      </c>
      <c r="AA947" s="658">
        <f t="shared" si="165"/>
        <v>0</v>
      </c>
      <c r="AB947" s="145">
        <f t="shared" si="166"/>
        <v>0</v>
      </c>
      <c r="AC947" s="257">
        <f t="shared" si="167"/>
        <v>0</v>
      </c>
      <c r="AD947" s="142">
        <f t="shared" si="168"/>
        <v>0</v>
      </c>
      <c r="AE947" s="143">
        <f t="shared" si="169"/>
        <v>0</v>
      </c>
      <c r="AF947" s="144" t="str">
        <f t="shared" si="170"/>
        <v/>
      </c>
      <c r="AG947" s="144">
        <f t="shared" si="171"/>
        <v>0</v>
      </c>
      <c r="AH947" s="144" t="str">
        <f t="shared" si="172"/>
        <v/>
      </c>
      <c r="AI947" s="569">
        <f t="shared" si="173"/>
        <v>0</v>
      </c>
      <c r="AK947" s="679"/>
      <c r="AL947" s="666"/>
      <c r="AM947" s="659"/>
      <c r="AN947" s="662"/>
      <c r="AO947" s="84"/>
    </row>
    <row r="948" spans="1:41" hidden="1">
      <c r="A948" s="573"/>
      <c r="B948" s="13">
        <v>128</v>
      </c>
      <c r="C948" s="365" t="s">
        <v>2614</v>
      </c>
      <c r="D948" s="350" t="s">
        <v>2615</v>
      </c>
      <c r="E948" s="379" t="s">
        <v>97</v>
      </c>
      <c r="F948" s="402">
        <v>1</v>
      </c>
      <c r="G948" s="8"/>
      <c r="H948" s="413">
        <v>4076</v>
      </c>
      <c r="I948" s="146">
        <f t="shared" si="163"/>
        <v>2853.2</v>
      </c>
      <c r="J948" s="255">
        <f t="shared" si="164"/>
        <v>109.73846153846154</v>
      </c>
      <c r="K948" s="8" t="s">
        <v>3207</v>
      </c>
      <c r="L948" s="663"/>
      <c r="M948" s="656" t="s">
        <v>6557</v>
      </c>
      <c r="N948" s="8" t="s">
        <v>3208</v>
      </c>
      <c r="O948" s="426">
        <v>6.3750000000000001E-2</v>
      </c>
      <c r="P948" s="423">
        <v>3964</v>
      </c>
      <c r="Q948" s="402">
        <v>24000</v>
      </c>
      <c r="R948" s="656" t="s">
        <v>4610</v>
      </c>
      <c r="S948" s="656" t="s">
        <v>1015</v>
      </c>
      <c r="T948" s="448">
        <v>180</v>
      </c>
      <c r="U948" s="548" t="s">
        <v>5542</v>
      </c>
      <c r="V948" s="514" t="s">
        <v>4611</v>
      </c>
      <c r="W948" s="615" t="s">
        <v>6488</v>
      </c>
      <c r="X948" s="169"/>
      <c r="Y948" s="71" t="s">
        <v>1011</v>
      </c>
      <c r="Z948" s="656" t="s">
        <v>6595</v>
      </c>
      <c r="AA948" s="658">
        <f t="shared" si="165"/>
        <v>0</v>
      </c>
      <c r="AB948" s="145">
        <f t="shared" si="166"/>
        <v>0</v>
      </c>
      <c r="AC948" s="257">
        <f t="shared" si="167"/>
        <v>0</v>
      </c>
      <c r="AD948" s="142">
        <f t="shared" si="168"/>
        <v>0</v>
      </c>
      <c r="AE948" s="143">
        <f t="shared" si="169"/>
        <v>0</v>
      </c>
      <c r="AF948" s="144" t="str">
        <f t="shared" si="170"/>
        <v/>
      </c>
      <c r="AG948" s="144">
        <f t="shared" si="171"/>
        <v>0</v>
      </c>
      <c r="AH948" s="144" t="str">
        <f t="shared" si="172"/>
        <v/>
      </c>
      <c r="AI948" s="569">
        <f t="shared" si="173"/>
        <v>0</v>
      </c>
      <c r="AK948" s="679"/>
      <c r="AL948" s="84"/>
      <c r="AM948" s="659"/>
      <c r="AN948" s="662"/>
      <c r="AO948" s="84"/>
    </row>
    <row r="949" spans="1:41" hidden="1">
      <c r="A949" s="573"/>
      <c r="B949" s="13">
        <v>225</v>
      </c>
      <c r="C949" s="343" t="s">
        <v>2616</v>
      </c>
      <c r="D949" s="341" t="s">
        <v>562</v>
      </c>
      <c r="E949" s="379" t="s">
        <v>97</v>
      </c>
      <c r="F949" s="402">
        <v>1</v>
      </c>
      <c r="G949" s="8"/>
      <c r="H949" s="413">
        <v>5597</v>
      </c>
      <c r="I949" s="146">
        <f t="shared" si="163"/>
        <v>3917.8999999999996</v>
      </c>
      <c r="J949" s="255">
        <f t="shared" si="164"/>
        <v>150.68846153846152</v>
      </c>
      <c r="K949" s="8" t="s">
        <v>3207</v>
      </c>
      <c r="L949" s="663"/>
      <c r="M949" s="656" t="s">
        <v>6557</v>
      </c>
      <c r="N949" s="8" t="s">
        <v>3208</v>
      </c>
      <c r="O949" s="426">
        <v>8.276399999999999E-2</v>
      </c>
      <c r="P949" s="423">
        <v>3980</v>
      </c>
      <c r="Q949" s="402">
        <v>33000</v>
      </c>
      <c r="R949" s="656" t="s">
        <v>4612</v>
      </c>
      <c r="S949" s="656" t="s">
        <v>1015</v>
      </c>
      <c r="T949" s="448">
        <v>360</v>
      </c>
      <c r="U949" s="548" t="s">
        <v>4613</v>
      </c>
      <c r="V949" s="522"/>
      <c r="W949" s="615" t="s">
        <v>6469</v>
      </c>
      <c r="X949" s="169"/>
      <c r="Y949" s="71" t="s">
        <v>1011</v>
      </c>
      <c r="Z949" s="656" t="s">
        <v>6595</v>
      </c>
      <c r="AA949" s="658">
        <f t="shared" si="165"/>
        <v>0</v>
      </c>
      <c r="AB949" s="145">
        <f t="shared" si="166"/>
        <v>0</v>
      </c>
      <c r="AC949" s="257">
        <f t="shared" si="167"/>
        <v>0</v>
      </c>
      <c r="AD949" s="142">
        <f t="shared" si="168"/>
        <v>0</v>
      </c>
      <c r="AE949" s="143">
        <f t="shared" si="169"/>
        <v>0</v>
      </c>
      <c r="AF949" s="144" t="str">
        <f t="shared" si="170"/>
        <v/>
      </c>
      <c r="AG949" s="144">
        <f t="shared" si="171"/>
        <v>0</v>
      </c>
      <c r="AH949" s="144" t="str">
        <f t="shared" si="172"/>
        <v/>
      </c>
      <c r="AI949" s="569">
        <f t="shared" si="173"/>
        <v>0</v>
      </c>
      <c r="AK949" s="679"/>
      <c r="AL949" s="191"/>
      <c r="AM949" s="659"/>
      <c r="AN949" s="662"/>
      <c r="AO949" s="84"/>
    </row>
    <row r="950" spans="1:41" hidden="1">
      <c r="A950" s="573"/>
      <c r="B950" s="13">
        <v>225</v>
      </c>
      <c r="C950" s="353" t="s">
        <v>2617</v>
      </c>
      <c r="D950" s="385" t="s">
        <v>2618</v>
      </c>
      <c r="E950" s="379" t="s">
        <v>97</v>
      </c>
      <c r="F950" s="402">
        <v>1</v>
      </c>
      <c r="G950" s="8"/>
      <c r="H950" s="413">
        <v>5668</v>
      </c>
      <c r="I950" s="146">
        <f t="shared" si="163"/>
        <v>3967.6</v>
      </c>
      <c r="J950" s="255">
        <f t="shared" si="164"/>
        <v>152.6</v>
      </c>
      <c r="K950" s="8" t="s">
        <v>3207</v>
      </c>
      <c r="L950" s="663"/>
      <c r="M950" s="656" t="s">
        <v>6557</v>
      </c>
      <c r="N950" s="8" t="s">
        <v>3208</v>
      </c>
      <c r="O950" s="426">
        <v>0.10292</v>
      </c>
      <c r="P950" s="423">
        <v>3988</v>
      </c>
      <c r="Q950" s="402">
        <v>28000</v>
      </c>
      <c r="R950" s="656" t="s">
        <v>3944</v>
      </c>
      <c r="S950" s="656" t="s">
        <v>1015</v>
      </c>
      <c r="T950" s="448">
        <v>230</v>
      </c>
      <c r="U950" s="548" t="s">
        <v>5543</v>
      </c>
      <c r="V950" s="510" t="s">
        <v>4614</v>
      </c>
      <c r="W950" s="615" t="s">
        <v>6531</v>
      </c>
      <c r="X950" s="169"/>
      <c r="Y950" s="71" t="s">
        <v>1011</v>
      </c>
      <c r="Z950" s="656" t="s">
        <v>6595</v>
      </c>
      <c r="AA950" s="658">
        <f t="shared" si="165"/>
        <v>0</v>
      </c>
      <c r="AB950" s="145">
        <f t="shared" si="166"/>
        <v>0</v>
      </c>
      <c r="AC950" s="257">
        <f t="shared" si="167"/>
        <v>0</v>
      </c>
      <c r="AD950" s="142">
        <f t="shared" si="168"/>
        <v>0</v>
      </c>
      <c r="AE950" s="143">
        <f t="shared" si="169"/>
        <v>0</v>
      </c>
      <c r="AF950" s="144" t="str">
        <f t="shared" si="170"/>
        <v/>
      </c>
      <c r="AG950" s="144">
        <f t="shared" si="171"/>
        <v>0</v>
      </c>
      <c r="AH950" s="144" t="str">
        <f t="shared" si="172"/>
        <v/>
      </c>
      <c r="AI950" s="569">
        <f t="shared" si="173"/>
        <v>0</v>
      </c>
      <c r="AK950" s="679"/>
      <c r="AL950" s="84"/>
      <c r="AM950" s="659"/>
      <c r="AN950" s="680"/>
      <c r="AO950" s="84"/>
    </row>
    <row r="951" spans="1:41" ht="15.75" hidden="1">
      <c r="A951" s="5" t="s">
        <v>6198</v>
      </c>
      <c r="B951" s="13"/>
      <c r="C951" s="348"/>
      <c r="D951" s="341"/>
      <c r="E951" s="379"/>
      <c r="F951" s="401"/>
      <c r="G951" s="8"/>
      <c r="H951" s="413"/>
      <c r="I951" s="410"/>
      <c r="J951" s="565"/>
      <c r="K951" s="420"/>
      <c r="L951" s="655"/>
      <c r="M951" s="656"/>
      <c r="N951" s="346"/>
      <c r="O951" s="346"/>
      <c r="P951" s="423"/>
      <c r="Q951" s="439"/>
      <c r="R951" s="656" t="s">
        <v>1015</v>
      </c>
      <c r="S951" s="656" t="s">
        <v>1015</v>
      </c>
      <c r="T951" s="425"/>
      <c r="U951" s="506"/>
      <c r="V951" s="530"/>
      <c r="W951" s="425"/>
      <c r="X951" s="137"/>
      <c r="Y951" s="71" t="s">
        <v>1015</v>
      </c>
      <c r="Z951" s="656"/>
      <c r="AA951" s="668"/>
      <c r="AB951" s="195"/>
      <c r="AC951" s="142"/>
      <c r="AD951" s="142"/>
      <c r="AE951" s="143"/>
      <c r="AF951" s="144"/>
      <c r="AG951" s="144"/>
      <c r="AH951" s="144"/>
      <c r="AI951" s="569"/>
      <c r="AK951" s="679"/>
      <c r="AL951" s="191"/>
      <c r="AM951" s="659"/>
      <c r="AN951" s="681"/>
      <c r="AO951" s="84"/>
    </row>
    <row r="952" spans="1:41" hidden="1">
      <c r="A952" s="573"/>
      <c r="B952" s="13">
        <v>129</v>
      </c>
      <c r="C952" s="345" t="s">
        <v>2619</v>
      </c>
      <c r="D952" s="345" t="s">
        <v>2620</v>
      </c>
      <c r="E952" s="379" t="s">
        <v>97</v>
      </c>
      <c r="F952" s="402">
        <v>1</v>
      </c>
      <c r="G952" s="136"/>
      <c r="H952" s="413">
        <v>3089</v>
      </c>
      <c r="I952" s="146">
        <f t="shared" si="163"/>
        <v>2162.2999999999997</v>
      </c>
      <c r="J952" s="255">
        <f t="shared" si="164"/>
        <v>83.16538461538461</v>
      </c>
      <c r="K952" s="8" t="s">
        <v>3207</v>
      </c>
      <c r="L952" s="663"/>
      <c r="M952" s="656" t="s">
        <v>1015</v>
      </c>
      <c r="N952" s="8" t="s">
        <v>3208</v>
      </c>
      <c r="O952" s="426">
        <v>4.5589499999999998E-2</v>
      </c>
      <c r="P952" s="423">
        <v>1998</v>
      </c>
      <c r="Q952" s="402">
        <v>16850</v>
      </c>
      <c r="R952" s="656" t="s">
        <v>4615</v>
      </c>
      <c r="S952" s="656" t="s">
        <v>1015</v>
      </c>
      <c r="T952" s="448">
        <v>80</v>
      </c>
      <c r="U952" s="548" t="s">
        <v>4616</v>
      </c>
      <c r="V952" s="514" t="s">
        <v>4617</v>
      </c>
      <c r="W952" s="615" t="s">
        <v>6465</v>
      </c>
      <c r="X952" s="169"/>
      <c r="Y952" s="71" t="s">
        <v>1011</v>
      </c>
      <c r="Z952" s="656" t="s">
        <v>6594</v>
      </c>
      <c r="AA952" s="658">
        <f t="shared" si="165"/>
        <v>0</v>
      </c>
      <c r="AB952" s="145">
        <f t="shared" si="166"/>
        <v>0</v>
      </c>
      <c r="AC952" s="257">
        <f t="shared" si="167"/>
        <v>0</v>
      </c>
      <c r="AD952" s="142">
        <f t="shared" si="168"/>
        <v>0</v>
      </c>
      <c r="AE952" s="143">
        <f t="shared" si="169"/>
        <v>0</v>
      </c>
      <c r="AF952" s="144" t="str">
        <f t="shared" si="170"/>
        <v/>
      </c>
      <c r="AG952" s="144">
        <f t="shared" si="171"/>
        <v>0</v>
      </c>
      <c r="AH952" s="144" t="str">
        <f t="shared" si="172"/>
        <v/>
      </c>
      <c r="AI952" s="569">
        <f t="shared" si="173"/>
        <v>0</v>
      </c>
      <c r="AK952" s="679"/>
      <c r="AL952" s="84"/>
      <c r="AM952" s="659"/>
      <c r="AN952" s="681"/>
      <c r="AO952" s="84"/>
    </row>
    <row r="953" spans="1:41" hidden="1">
      <c r="A953" s="573"/>
      <c r="B953" s="13">
        <v>129</v>
      </c>
      <c r="C953" s="341" t="s">
        <v>2621</v>
      </c>
      <c r="D953" s="341" t="s">
        <v>2622</v>
      </c>
      <c r="E953" s="379" t="s">
        <v>97</v>
      </c>
      <c r="F953" s="402">
        <v>1</v>
      </c>
      <c r="G953" s="8"/>
      <c r="H953" s="413">
        <v>3271</v>
      </c>
      <c r="I953" s="146">
        <f t="shared" si="163"/>
        <v>2289.6999999999998</v>
      </c>
      <c r="J953" s="255">
        <f t="shared" si="164"/>
        <v>88.065384615384602</v>
      </c>
      <c r="K953" s="8" t="s">
        <v>3207</v>
      </c>
      <c r="L953" s="663"/>
      <c r="M953" s="656" t="s">
        <v>1015</v>
      </c>
      <c r="N953" s="8" t="s">
        <v>3208</v>
      </c>
      <c r="O953" s="426">
        <v>6.0786E-2</v>
      </c>
      <c r="P953" s="423">
        <v>1996</v>
      </c>
      <c r="Q953" s="402">
        <v>18500</v>
      </c>
      <c r="R953" s="656" t="s">
        <v>4618</v>
      </c>
      <c r="S953" s="656" t="s">
        <v>1015</v>
      </c>
      <c r="T953" s="448">
        <v>105</v>
      </c>
      <c r="U953" s="548" t="s">
        <v>4619</v>
      </c>
      <c r="V953" s="522" t="s">
        <v>4620</v>
      </c>
      <c r="W953" s="615" t="s">
        <v>6465</v>
      </c>
      <c r="X953" s="169"/>
      <c r="Y953" s="71" t="s">
        <v>1011</v>
      </c>
      <c r="Z953" s="656" t="s">
        <v>6594</v>
      </c>
      <c r="AA953" s="658">
        <f t="shared" si="165"/>
        <v>0</v>
      </c>
      <c r="AB953" s="145">
        <f t="shared" si="166"/>
        <v>0</v>
      </c>
      <c r="AC953" s="257">
        <f t="shared" si="167"/>
        <v>0</v>
      </c>
      <c r="AD953" s="142">
        <f t="shared" si="168"/>
        <v>0</v>
      </c>
      <c r="AE953" s="143">
        <f t="shared" si="169"/>
        <v>0</v>
      </c>
      <c r="AF953" s="144" t="str">
        <f t="shared" si="170"/>
        <v/>
      </c>
      <c r="AG953" s="144">
        <f t="shared" si="171"/>
        <v>0</v>
      </c>
      <c r="AH953" s="144" t="str">
        <f t="shared" si="172"/>
        <v/>
      </c>
      <c r="AI953" s="569">
        <f t="shared" si="173"/>
        <v>0</v>
      </c>
      <c r="AK953" s="679"/>
      <c r="AL953" s="191"/>
      <c r="AM953" s="659"/>
      <c r="AN953" s="681"/>
      <c r="AO953" s="84"/>
    </row>
    <row r="954" spans="1:41" hidden="1">
      <c r="A954" s="573"/>
      <c r="B954" s="13">
        <v>129</v>
      </c>
      <c r="C954" s="341" t="s">
        <v>2623</v>
      </c>
      <c r="D954" s="345" t="s">
        <v>2624</v>
      </c>
      <c r="E954" s="379" t="s">
        <v>97</v>
      </c>
      <c r="F954" s="402">
        <v>1</v>
      </c>
      <c r="G954" s="136"/>
      <c r="H954" s="413">
        <v>6107</v>
      </c>
      <c r="I954" s="146">
        <f t="shared" si="163"/>
        <v>4274.8999999999996</v>
      </c>
      <c r="J954" s="255">
        <f t="shared" si="164"/>
        <v>164.41923076923075</v>
      </c>
      <c r="K954" s="8" t="s">
        <v>3207</v>
      </c>
      <c r="L954" s="663"/>
      <c r="M954" s="656" t="s">
        <v>1015</v>
      </c>
      <c r="N954" s="8" t="s">
        <v>3208</v>
      </c>
      <c r="O954" s="426">
        <v>9.2201309999999981E-2</v>
      </c>
      <c r="P954" s="402">
        <v>3996</v>
      </c>
      <c r="Q954" s="402">
        <v>33400</v>
      </c>
      <c r="R954" s="656" t="s">
        <v>4621</v>
      </c>
      <c r="S954" s="656" t="s">
        <v>1015</v>
      </c>
      <c r="T954" s="448">
        <v>160</v>
      </c>
      <c r="U954" s="548" t="s">
        <v>4622</v>
      </c>
      <c r="V954" s="514" t="s">
        <v>4623</v>
      </c>
      <c r="W954" s="615" t="s">
        <v>6468</v>
      </c>
      <c r="X954" s="169"/>
      <c r="Y954" s="71" t="s">
        <v>1011</v>
      </c>
      <c r="Z954" s="656" t="s">
        <v>6594</v>
      </c>
      <c r="AA954" s="658">
        <f t="shared" si="165"/>
        <v>0</v>
      </c>
      <c r="AB954" s="145">
        <f t="shared" si="166"/>
        <v>0</v>
      </c>
      <c r="AC954" s="257">
        <f t="shared" si="167"/>
        <v>0</v>
      </c>
      <c r="AD954" s="142">
        <f t="shared" si="168"/>
        <v>0</v>
      </c>
      <c r="AE954" s="143">
        <f t="shared" si="169"/>
        <v>0</v>
      </c>
      <c r="AF954" s="144" t="str">
        <f t="shared" si="170"/>
        <v/>
      </c>
      <c r="AG954" s="144">
        <f t="shared" si="171"/>
        <v>0</v>
      </c>
      <c r="AH954" s="144" t="str">
        <f t="shared" si="172"/>
        <v/>
      </c>
      <c r="AI954" s="569">
        <f t="shared" si="173"/>
        <v>0</v>
      </c>
      <c r="AK954" s="679"/>
      <c r="AL954" s="84"/>
      <c r="AM954" s="659"/>
      <c r="AN954" s="681"/>
      <c r="AO954" s="84"/>
    </row>
    <row r="955" spans="1:41" hidden="1">
      <c r="A955" s="573"/>
      <c r="B955" s="13">
        <v>129</v>
      </c>
      <c r="C955" s="341" t="s">
        <v>2625</v>
      </c>
      <c r="D955" s="341" t="s">
        <v>2626</v>
      </c>
      <c r="E955" s="379" t="s">
        <v>97</v>
      </c>
      <c r="F955" s="402">
        <v>1</v>
      </c>
      <c r="G955" s="8"/>
      <c r="H955" s="413">
        <v>5138</v>
      </c>
      <c r="I955" s="146">
        <f t="shared" si="163"/>
        <v>3596.6</v>
      </c>
      <c r="J955" s="255">
        <f t="shared" si="164"/>
        <v>138.33076923076922</v>
      </c>
      <c r="K955" s="8" t="s">
        <v>3207</v>
      </c>
      <c r="L955" s="663"/>
      <c r="M955" s="656" t="s">
        <v>1015</v>
      </c>
      <c r="N955" s="8" t="s">
        <v>3208</v>
      </c>
      <c r="O955" s="426">
        <v>0.10274159999999999</v>
      </c>
      <c r="P955" s="423">
        <v>2994</v>
      </c>
      <c r="Q955" s="402">
        <v>28800</v>
      </c>
      <c r="R955" s="656" t="s">
        <v>4624</v>
      </c>
      <c r="S955" s="656" t="s">
        <v>1015</v>
      </c>
      <c r="T955" s="448">
        <v>150</v>
      </c>
      <c r="U955" s="548" t="s">
        <v>4625</v>
      </c>
      <c r="V955" s="515"/>
      <c r="W955" s="615" t="s">
        <v>6530</v>
      </c>
      <c r="X955" s="169"/>
      <c r="Y955" s="71" t="s">
        <v>1011</v>
      </c>
      <c r="Z955" s="656" t="s">
        <v>6594</v>
      </c>
      <c r="AA955" s="658">
        <f t="shared" si="165"/>
        <v>0</v>
      </c>
      <c r="AB955" s="145">
        <f t="shared" si="166"/>
        <v>0</v>
      </c>
      <c r="AC955" s="257">
        <f t="shared" si="167"/>
        <v>0</v>
      </c>
      <c r="AD955" s="142">
        <f t="shared" si="168"/>
        <v>0</v>
      </c>
      <c r="AE955" s="143">
        <f t="shared" si="169"/>
        <v>0</v>
      </c>
      <c r="AF955" s="144" t="str">
        <f t="shared" si="170"/>
        <v/>
      </c>
      <c r="AG955" s="144">
        <f t="shared" si="171"/>
        <v>0</v>
      </c>
      <c r="AH955" s="144" t="str">
        <f t="shared" si="172"/>
        <v/>
      </c>
      <c r="AI955" s="569">
        <f t="shared" si="173"/>
        <v>0</v>
      </c>
      <c r="AK955" s="665"/>
      <c r="AL955" s="191"/>
      <c r="AM955" s="686"/>
      <c r="AN955" s="687"/>
      <c r="AO955" s="84"/>
    </row>
    <row r="956" spans="1:41" hidden="1">
      <c r="A956" s="573"/>
      <c r="B956" s="13">
        <v>129</v>
      </c>
      <c r="C956" s="341" t="s">
        <v>2627</v>
      </c>
      <c r="D956" s="341" t="s">
        <v>2628</v>
      </c>
      <c r="E956" s="379" t="s">
        <v>97</v>
      </c>
      <c r="F956" s="402">
        <v>1</v>
      </c>
      <c r="G956" s="8"/>
      <c r="H956" s="413">
        <v>5138</v>
      </c>
      <c r="I956" s="146">
        <f t="shared" si="163"/>
        <v>3596.6</v>
      </c>
      <c r="J956" s="255">
        <f t="shared" si="164"/>
        <v>138.33076923076922</v>
      </c>
      <c r="K956" s="8" t="s">
        <v>3207</v>
      </c>
      <c r="L956" s="663"/>
      <c r="M956" s="656" t="s">
        <v>1015</v>
      </c>
      <c r="N956" s="8" t="s">
        <v>3208</v>
      </c>
      <c r="O956" s="426">
        <v>0.10274159999999999</v>
      </c>
      <c r="P956" s="423">
        <v>2998</v>
      </c>
      <c r="Q956" s="402">
        <v>28700</v>
      </c>
      <c r="R956" s="656" t="s">
        <v>4624</v>
      </c>
      <c r="S956" s="656" t="s">
        <v>1015</v>
      </c>
      <c r="T956" s="448">
        <v>150</v>
      </c>
      <c r="U956" s="548" t="s">
        <v>4626</v>
      </c>
      <c r="V956" s="522" t="s">
        <v>4627</v>
      </c>
      <c r="W956" s="615" t="s">
        <v>6530</v>
      </c>
      <c r="X956" s="169"/>
      <c r="Y956" s="71" t="s">
        <v>1011</v>
      </c>
      <c r="Z956" s="656" t="s">
        <v>6594</v>
      </c>
      <c r="AA956" s="658">
        <f t="shared" si="165"/>
        <v>0</v>
      </c>
      <c r="AB956" s="145">
        <f t="shared" si="166"/>
        <v>0</v>
      </c>
      <c r="AC956" s="257">
        <f t="shared" si="167"/>
        <v>0</v>
      </c>
      <c r="AD956" s="142">
        <f t="shared" si="168"/>
        <v>0</v>
      </c>
      <c r="AE956" s="143">
        <f t="shared" si="169"/>
        <v>0</v>
      </c>
      <c r="AF956" s="144" t="str">
        <f t="shared" si="170"/>
        <v/>
      </c>
      <c r="AG956" s="144">
        <f t="shared" si="171"/>
        <v>0</v>
      </c>
      <c r="AH956" s="144" t="str">
        <f t="shared" si="172"/>
        <v/>
      </c>
      <c r="AI956" s="569">
        <f t="shared" si="173"/>
        <v>0</v>
      </c>
      <c r="AK956" s="671"/>
      <c r="AL956" s="84"/>
      <c r="AM956" s="659"/>
      <c r="AN956" s="681"/>
      <c r="AO956" s="84"/>
    </row>
    <row r="957" spans="1:41" hidden="1">
      <c r="A957" s="573"/>
      <c r="B957" s="13">
        <v>129</v>
      </c>
      <c r="C957" s="341" t="s">
        <v>2629</v>
      </c>
      <c r="D957" s="378" t="s">
        <v>563</v>
      </c>
      <c r="E957" s="379" t="s">
        <v>97</v>
      </c>
      <c r="F957" s="402">
        <v>1</v>
      </c>
      <c r="G957" s="8"/>
      <c r="H957" s="413">
        <v>6093</v>
      </c>
      <c r="I957" s="146">
        <f t="shared" si="163"/>
        <v>4265.0999999999995</v>
      </c>
      <c r="J957" s="255">
        <f t="shared" si="164"/>
        <v>164.04230769230767</v>
      </c>
      <c r="K957" s="8" t="s">
        <v>3207</v>
      </c>
      <c r="L957" s="663"/>
      <c r="M957" s="656" t="s">
        <v>1015</v>
      </c>
      <c r="N957" s="8" t="s">
        <v>3208</v>
      </c>
      <c r="O957" s="426">
        <v>0.10274159999999999</v>
      </c>
      <c r="P957" s="423">
        <v>2998</v>
      </c>
      <c r="Q957" s="402">
        <v>30000</v>
      </c>
      <c r="R957" s="656" t="s">
        <v>4628</v>
      </c>
      <c r="S957" s="656" t="s">
        <v>1015</v>
      </c>
      <c r="T957" s="448">
        <v>150</v>
      </c>
      <c r="U957" s="548" t="s">
        <v>4629</v>
      </c>
      <c r="V957" s="510" t="s">
        <v>4630</v>
      </c>
      <c r="W957" s="615" t="s">
        <v>6530</v>
      </c>
      <c r="X957" s="169"/>
      <c r="Y957" s="71" t="s">
        <v>1011</v>
      </c>
      <c r="Z957" s="656" t="s">
        <v>6594</v>
      </c>
      <c r="AA957" s="658">
        <f t="shared" si="165"/>
        <v>0</v>
      </c>
      <c r="AB957" s="145">
        <f t="shared" si="166"/>
        <v>0</v>
      </c>
      <c r="AC957" s="257">
        <f t="shared" si="167"/>
        <v>0</v>
      </c>
      <c r="AD957" s="142">
        <f t="shared" si="168"/>
        <v>0</v>
      </c>
      <c r="AE957" s="143">
        <f t="shared" si="169"/>
        <v>0</v>
      </c>
      <c r="AF957" s="144" t="str">
        <f t="shared" si="170"/>
        <v/>
      </c>
      <c r="AG957" s="144">
        <f t="shared" si="171"/>
        <v>0</v>
      </c>
      <c r="AH957" s="144" t="str">
        <f t="shared" si="172"/>
        <v/>
      </c>
      <c r="AI957" s="569">
        <f t="shared" si="173"/>
        <v>0</v>
      </c>
      <c r="AK957" s="671"/>
      <c r="AL957" s="84"/>
      <c r="AM957" s="659"/>
      <c r="AN957" s="680"/>
      <c r="AO957" s="84"/>
    </row>
    <row r="958" spans="1:41" hidden="1">
      <c r="A958" s="573"/>
      <c r="B958" s="13">
        <v>129</v>
      </c>
      <c r="C958" s="341" t="s">
        <v>2630</v>
      </c>
      <c r="D958" s="345" t="s">
        <v>2631</v>
      </c>
      <c r="E958" s="379" t="s">
        <v>97</v>
      </c>
      <c r="F958" s="402">
        <v>1</v>
      </c>
      <c r="G958" s="8"/>
      <c r="H958" s="413">
        <v>6388</v>
      </c>
      <c r="I958" s="146">
        <f t="shared" si="163"/>
        <v>4471.5999999999995</v>
      </c>
      <c r="J958" s="255">
        <f t="shared" si="164"/>
        <v>171.98461538461535</v>
      </c>
      <c r="K958" s="8" t="s">
        <v>3207</v>
      </c>
      <c r="L958" s="663"/>
      <c r="M958" s="656" t="s">
        <v>1015</v>
      </c>
      <c r="N958" s="8" t="s">
        <v>3208</v>
      </c>
      <c r="O958" s="426">
        <v>0.11662559999999998</v>
      </c>
      <c r="P958" s="423">
        <v>3992</v>
      </c>
      <c r="Q958" s="402">
        <v>35600</v>
      </c>
      <c r="R958" s="656" t="s">
        <v>4631</v>
      </c>
      <c r="S958" s="656" t="s">
        <v>1015</v>
      </c>
      <c r="T958" s="448">
        <v>180</v>
      </c>
      <c r="U958" s="548" t="s">
        <v>4632</v>
      </c>
      <c r="V958" s="523" t="s">
        <v>4633</v>
      </c>
      <c r="W958" s="615" t="s">
        <v>6464</v>
      </c>
      <c r="X958" s="169"/>
      <c r="Y958" s="71" t="s">
        <v>1011</v>
      </c>
      <c r="Z958" s="656" t="s">
        <v>6594</v>
      </c>
      <c r="AA958" s="658">
        <f t="shared" si="165"/>
        <v>0</v>
      </c>
      <c r="AB958" s="145">
        <f t="shared" si="166"/>
        <v>0</v>
      </c>
      <c r="AC958" s="257">
        <f t="shared" si="167"/>
        <v>0</v>
      </c>
      <c r="AD958" s="142">
        <f t="shared" si="168"/>
        <v>0</v>
      </c>
      <c r="AE958" s="143">
        <f t="shared" si="169"/>
        <v>0</v>
      </c>
      <c r="AF958" s="144" t="str">
        <f t="shared" si="170"/>
        <v/>
      </c>
      <c r="AG958" s="144">
        <f t="shared" si="171"/>
        <v>0</v>
      </c>
      <c r="AH958" s="144" t="str">
        <f t="shared" si="172"/>
        <v/>
      </c>
      <c r="AI958" s="569">
        <f t="shared" si="173"/>
        <v>0</v>
      </c>
      <c r="AK958" s="671"/>
      <c r="AL958" s="84"/>
      <c r="AM958" s="659"/>
      <c r="AN958" s="681"/>
      <c r="AO958" s="84"/>
    </row>
    <row r="959" spans="1:41" hidden="1">
      <c r="A959" s="573"/>
      <c r="B959" s="13">
        <v>129</v>
      </c>
      <c r="C959" s="341" t="s">
        <v>2632</v>
      </c>
      <c r="D959" s="341" t="s">
        <v>2633</v>
      </c>
      <c r="E959" s="379" t="s">
        <v>97</v>
      </c>
      <c r="F959" s="402">
        <v>1</v>
      </c>
      <c r="G959" s="8"/>
      <c r="H959" s="413">
        <v>6669</v>
      </c>
      <c r="I959" s="146">
        <f t="shared" si="163"/>
        <v>4668.2999999999993</v>
      </c>
      <c r="J959" s="255">
        <f t="shared" si="164"/>
        <v>179.54999999999998</v>
      </c>
      <c r="K959" s="8" t="s">
        <v>3207</v>
      </c>
      <c r="L959" s="663"/>
      <c r="M959" s="656" t="s">
        <v>1015</v>
      </c>
      <c r="N959" s="8" t="s">
        <v>3208</v>
      </c>
      <c r="O959" s="426">
        <v>0.13120380000000001</v>
      </c>
      <c r="P959" s="423">
        <v>3999</v>
      </c>
      <c r="Q959" s="402">
        <v>37900</v>
      </c>
      <c r="R959" s="656" t="s">
        <v>4634</v>
      </c>
      <c r="S959" s="656" t="s">
        <v>1015</v>
      </c>
      <c r="T959" s="448">
        <v>205</v>
      </c>
      <c r="U959" s="548" t="s">
        <v>4635</v>
      </c>
      <c r="V959" s="522" t="s">
        <v>4636</v>
      </c>
      <c r="W959" s="615" t="s">
        <v>6469</v>
      </c>
      <c r="X959" s="169"/>
      <c r="Y959" s="71" t="s">
        <v>1011</v>
      </c>
      <c r="Z959" s="656" t="s">
        <v>6594</v>
      </c>
      <c r="AA959" s="658">
        <f t="shared" si="165"/>
        <v>0</v>
      </c>
      <c r="AB959" s="145">
        <f t="shared" si="166"/>
        <v>0</v>
      </c>
      <c r="AC959" s="257">
        <f t="shared" si="167"/>
        <v>0</v>
      </c>
      <c r="AD959" s="142">
        <f t="shared" si="168"/>
        <v>0</v>
      </c>
      <c r="AE959" s="143">
        <f t="shared" si="169"/>
        <v>0</v>
      </c>
      <c r="AF959" s="144" t="str">
        <f t="shared" si="170"/>
        <v/>
      </c>
      <c r="AG959" s="144">
        <f t="shared" si="171"/>
        <v>0</v>
      </c>
      <c r="AH959" s="144" t="str">
        <f t="shared" si="172"/>
        <v/>
      </c>
      <c r="AI959" s="569">
        <f t="shared" si="173"/>
        <v>0</v>
      </c>
      <c r="AK959" s="671"/>
      <c r="AL959" s="84"/>
      <c r="AM959" s="659"/>
      <c r="AN959" s="681"/>
      <c r="AO959" s="84"/>
    </row>
    <row r="960" spans="1:41" ht="15.75" hidden="1">
      <c r="A960" s="5" t="s">
        <v>6199</v>
      </c>
      <c r="B960" s="13"/>
      <c r="C960" s="348"/>
      <c r="D960" s="341"/>
      <c r="E960" s="379"/>
      <c r="F960" s="399"/>
      <c r="G960" s="230"/>
      <c r="H960" s="413"/>
      <c r="I960" s="410"/>
      <c r="J960" s="565"/>
      <c r="K960" s="420"/>
      <c r="L960" s="655"/>
      <c r="M960" s="656"/>
      <c r="N960" s="422"/>
      <c r="O960" s="428"/>
      <c r="P960" s="423"/>
      <c r="Q960" s="439"/>
      <c r="R960" s="656" t="s">
        <v>1015</v>
      </c>
      <c r="S960" s="656" t="s">
        <v>1015</v>
      </c>
      <c r="T960" s="425"/>
      <c r="U960" s="506"/>
      <c r="V960" s="504"/>
      <c r="W960" s="425"/>
      <c r="X960" s="137"/>
      <c r="Y960" s="71" t="s">
        <v>1015</v>
      </c>
      <c r="Z960" s="656"/>
      <c r="AA960" s="668"/>
      <c r="AB960" s="195"/>
      <c r="AC960" s="142"/>
      <c r="AD960" s="142"/>
      <c r="AE960" s="143"/>
      <c r="AF960" s="144"/>
      <c r="AG960" s="144"/>
      <c r="AH960" s="144"/>
      <c r="AI960" s="569"/>
      <c r="AK960" s="665"/>
      <c r="AL960" s="191"/>
      <c r="AM960" s="686"/>
      <c r="AN960" s="687"/>
      <c r="AO960" s="84"/>
    </row>
    <row r="961" spans="1:41" hidden="1">
      <c r="A961" s="573"/>
      <c r="B961" s="13">
        <v>130</v>
      </c>
      <c r="C961" s="345" t="s">
        <v>2634</v>
      </c>
      <c r="D961" s="345" t="s">
        <v>2635</v>
      </c>
      <c r="E961" s="379" t="s">
        <v>97</v>
      </c>
      <c r="F961" s="8">
        <v>1</v>
      </c>
      <c r="G961" s="136"/>
      <c r="H961" s="413">
        <v>2850</v>
      </c>
      <c r="I961" s="146">
        <f t="shared" si="163"/>
        <v>1994.9999999999998</v>
      </c>
      <c r="J961" s="255">
        <f t="shared" si="164"/>
        <v>76.730769230769226</v>
      </c>
      <c r="K961" s="8" t="s">
        <v>3526</v>
      </c>
      <c r="L961" s="677"/>
      <c r="M961" s="656" t="s">
        <v>1015</v>
      </c>
      <c r="N961" s="8" t="s">
        <v>3208</v>
      </c>
      <c r="O961" s="426">
        <v>4.4360999999999998E-2</v>
      </c>
      <c r="P961" s="423">
        <v>2280</v>
      </c>
      <c r="Q961" s="439">
        <v>15500</v>
      </c>
      <c r="R961" s="656" t="s">
        <v>4637</v>
      </c>
      <c r="S961" s="656" t="s">
        <v>1015</v>
      </c>
      <c r="T961" s="448">
        <v>90</v>
      </c>
      <c r="U961" s="550" t="s">
        <v>4616</v>
      </c>
      <c r="V961" s="514" t="s">
        <v>4638</v>
      </c>
      <c r="W961" s="615" t="s">
        <v>6480</v>
      </c>
      <c r="X961" s="169"/>
      <c r="Y961" s="71" t="s">
        <v>254</v>
      </c>
      <c r="Z961" s="656" t="s">
        <v>6594</v>
      </c>
      <c r="AA961" s="658">
        <f t="shared" si="165"/>
        <v>0</v>
      </c>
      <c r="AB961" s="145">
        <f t="shared" si="166"/>
        <v>0</v>
      </c>
      <c r="AC961" s="257">
        <f t="shared" si="167"/>
        <v>0</v>
      </c>
      <c r="AD961" s="142">
        <f t="shared" si="168"/>
        <v>0</v>
      </c>
      <c r="AE961" s="143">
        <f t="shared" si="169"/>
        <v>0</v>
      </c>
      <c r="AF961" s="144" t="str">
        <f t="shared" si="170"/>
        <v/>
      </c>
      <c r="AG961" s="144">
        <f t="shared" si="171"/>
        <v>0</v>
      </c>
      <c r="AH961" s="144" t="str">
        <f t="shared" si="172"/>
        <v/>
      </c>
      <c r="AI961" s="569">
        <f t="shared" si="173"/>
        <v>0</v>
      </c>
      <c r="AK961" s="679"/>
      <c r="AL961" s="84"/>
      <c r="AM961" s="659"/>
      <c r="AN961" s="681"/>
      <c r="AO961" s="84"/>
    </row>
    <row r="962" spans="1:41" hidden="1">
      <c r="A962" s="573"/>
      <c r="B962" s="13">
        <v>130</v>
      </c>
      <c r="C962" s="345" t="s">
        <v>2636</v>
      </c>
      <c r="D962" s="345" t="s">
        <v>2637</v>
      </c>
      <c r="E962" s="379" t="s">
        <v>97</v>
      </c>
      <c r="F962" s="8">
        <v>1</v>
      </c>
      <c r="G962" s="8"/>
      <c r="H962" s="413">
        <v>2850</v>
      </c>
      <c r="I962" s="146">
        <f t="shared" si="163"/>
        <v>1994.9999999999998</v>
      </c>
      <c r="J962" s="255">
        <f t="shared" si="164"/>
        <v>76.730769230769226</v>
      </c>
      <c r="K962" s="8" t="s">
        <v>3526</v>
      </c>
      <c r="L962" s="677"/>
      <c r="M962" s="656" t="s">
        <v>1015</v>
      </c>
      <c r="N962" s="8" t="s">
        <v>3208</v>
      </c>
      <c r="O962" s="426">
        <v>4.4360999999999998E-2</v>
      </c>
      <c r="P962" s="423">
        <v>2280</v>
      </c>
      <c r="Q962" s="439">
        <v>15200</v>
      </c>
      <c r="R962" s="656" t="s">
        <v>4637</v>
      </c>
      <c r="S962" s="656" t="s">
        <v>1015</v>
      </c>
      <c r="T962" s="448">
        <v>90</v>
      </c>
      <c r="U962" s="548" t="s">
        <v>4640</v>
      </c>
      <c r="V962" s="514" t="s">
        <v>4641</v>
      </c>
      <c r="W962" s="615" t="s">
        <v>6480</v>
      </c>
      <c r="X962" s="169"/>
      <c r="Y962" s="71" t="s">
        <v>1011</v>
      </c>
      <c r="Z962" s="656" t="s">
        <v>6594</v>
      </c>
      <c r="AA962" s="658">
        <f t="shared" si="165"/>
        <v>0</v>
      </c>
      <c r="AB962" s="145">
        <f t="shared" si="166"/>
        <v>0</v>
      </c>
      <c r="AC962" s="257">
        <f t="shared" si="167"/>
        <v>0</v>
      </c>
      <c r="AD962" s="142">
        <f t="shared" si="168"/>
        <v>0</v>
      </c>
      <c r="AE962" s="143">
        <f t="shared" si="169"/>
        <v>0</v>
      </c>
      <c r="AF962" s="144" t="str">
        <f t="shared" si="170"/>
        <v/>
      </c>
      <c r="AG962" s="144">
        <f t="shared" si="171"/>
        <v>0</v>
      </c>
      <c r="AH962" s="144" t="str">
        <f t="shared" si="172"/>
        <v/>
      </c>
      <c r="AI962" s="569">
        <f t="shared" si="173"/>
        <v>0</v>
      </c>
      <c r="AK962" s="679"/>
      <c r="AL962" s="84"/>
      <c r="AM962" s="659"/>
      <c r="AN962" s="681"/>
      <c r="AO962" s="84"/>
    </row>
    <row r="963" spans="1:41" hidden="1">
      <c r="A963" s="573"/>
      <c r="B963" s="13">
        <v>130</v>
      </c>
      <c r="C963" s="345" t="s">
        <v>2638</v>
      </c>
      <c r="D963" s="345" t="s">
        <v>2639</v>
      </c>
      <c r="E963" s="379" t="s">
        <v>97</v>
      </c>
      <c r="F963" s="8">
        <v>1</v>
      </c>
      <c r="G963" s="8"/>
      <c r="H963" s="413">
        <v>2850</v>
      </c>
      <c r="I963" s="146">
        <f t="shared" si="163"/>
        <v>1994.9999999999998</v>
      </c>
      <c r="J963" s="255">
        <f t="shared" si="164"/>
        <v>76.730769230769226</v>
      </c>
      <c r="K963" s="8" t="s">
        <v>3526</v>
      </c>
      <c r="L963" s="677"/>
      <c r="M963" s="656" t="s">
        <v>1015</v>
      </c>
      <c r="N963" s="8" t="s">
        <v>3208</v>
      </c>
      <c r="O963" s="426">
        <v>4.4360999999999998E-2</v>
      </c>
      <c r="P963" s="423">
        <v>2280</v>
      </c>
      <c r="Q963" s="439">
        <v>15500</v>
      </c>
      <c r="R963" s="656" t="s">
        <v>4637</v>
      </c>
      <c r="S963" s="656" t="s">
        <v>1015</v>
      </c>
      <c r="T963" s="448">
        <v>90</v>
      </c>
      <c r="U963" s="548" t="s">
        <v>4642</v>
      </c>
      <c r="V963" s="514" t="s">
        <v>4643</v>
      </c>
      <c r="W963" s="615" t="s">
        <v>6480</v>
      </c>
      <c r="X963" s="169"/>
      <c r="Y963" s="71" t="s">
        <v>1011</v>
      </c>
      <c r="Z963" s="656" t="s">
        <v>6594</v>
      </c>
      <c r="AA963" s="658">
        <f t="shared" si="165"/>
        <v>0</v>
      </c>
      <c r="AB963" s="145">
        <f t="shared" si="166"/>
        <v>0</v>
      </c>
      <c r="AC963" s="257">
        <f t="shared" si="167"/>
        <v>0</v>
      </c>
      <c r="AD963" s="142">
        <f t="shared" si="168"/>
        <v>0</v>
      </c>
      <c r="AE963" s="143">
        <f t="shared" si="169"/>
        <v>0</v>
      </c>
      <c r="AF963" s="144" t="str">
        <f t="shared" si="170"/>
        <v/>
      </c>
      <c r="AG963" s="144">
        <f t="shared" si="171"/>
        <v>0</v>
      </c>
      <c r="AH963" s="144" t="str">
        <f t="shared" si="172"/>
        <v/>
      </c>
      <c r="AI963" s="569">
        <f t="shared" si="173"/>
        <v>0</v>
      </c>
      <c r="AK963" s="679"/>
      <c r="AL963" s="84"/>
      <c r="AM963" s="659"/>
      <c r="AN963" s="680"/>
      <c r="AO963" s="84"/>
    </row>
    <row r="964" spans="1:41" hidden="1">
      <c r="A964" s="573"/>
      <c r="B964" s="13">
        <v>131</v>
      </c>
      <c r="C964" s="341" t="s">
        <v>2640</v>
      </c>
      <c r="D964" s="341" t="s">
        <v>2641</v>
      </c>
      <c r="E964" s="379" t="s">
        <v>97</v>
      </c>
      <c r="F964" s="405">
        <v>1</v>
      </c>
      <c r="G964" s="136"/>
      <c r="H964" s="413">
        <v>5265</v>
      </c>
      <c r="I964" s="146">
        <f t="shared" si="163"/>
        <v>3685.4999999999995</v>
      </c>
      <c r="J964" s="255">
        <f t="shared" si="164"/>
        <v>141.74999999999997</v>
      </c>
      <c r="K964" s="8" t="s">
        <v>3526</v>
      </c>
      <c r="L964" s="677"/>
      <c r="M964" s="656" t="s">
        <v>1015</v>
      </c>
      <c r="N964" s="8" t="s">
        <v>3208</v>
      </c>
      <c r="O964" s="426">
        <v>7.7219999999999997E-2</v>
      </c>
      <c r="P964" s="423">
        <v>3960</v>
      </c>
      <c r="Q964" s="439">
        <v>24000</v>
      </c>
      <c r="R964" s="656" t="s">
        <v>4493</v>
      </c>
      <c r="S964" s="656" t="s">
        <v>1015</v>
      </c>
      <c r="T964" s="448">
        <v>120</v>
      </c>
      <c r="U964" s="553" t="s">
        <v>4644</v>
      </c>
      <c r="V964" s="524" t="s">
        <v>4645</v>
      </c>
      <c r="W964" s="615" t="s">
        <v>6532</v>
      </c>
      <c r="X964" s="169"/>
      <c r="Y964" s="71" t="s">
        <v>1011</v>
      </c>
      <c r="Z964" s="656" t="s">
        <v>6594</v>
      </c>
      <c r="AA964" s="658">
        <f t="shared" si="165"/>
        <v>0</v>
      </c>
      <c r="AB964" s="145">
        <f t="shared" si="166"/>
        <v>0</v>
      </c>
      <c r="AC964" s="257">
        <f t="shared" si="167"/>
        <v>0</v>
      </c>
      <c r="AD964" s="142">
        <f t="shared" si="168"/>
        <v>0</v>
      </c>
      <c r="AE964" s="143">
        <f t="shared" si="169"/>
        <v>0</v>
      </c>
      <c r="AF964" s="144" t="str">
        <f t="shared" si="170"/>
        <v/>
      </c>
      <c r="AG964" s="144">
        <f t="shared" si="171"/>
        <v>0</v>
      </c>
      <c r="AH964" s="144" t="str">
        <f t="shared" si="172"/>
        <v/>
      </c>
      <c r="AI964" s="569">
        <f t="shared" si="173"/>
        <v>0</v>
      </c>
      <c r="AK964" s="679"/>
      <c r="AL964" s="84"/>
      <c r="AM964" s="659"/>
      <c r="AN964" s="681"/>
      <c r="AO964" s="84"/>
    </row>
    <row r="965" spans="1:41" hidden="1">
      <c r="A965" s="573"/>
      <c r="B965" s="13">
        <v>131</v>
      </c>
      <c r="C965" s="341" t="s">
        <v>2642</v>
      </c>
      <c r="D965" s="341" t="s">
        <v>2643</v>
      </c>
      <c r="E965" s="379" t="s">
        <v>97</v>
      </c>
      <c r="F965" s="405">
        <v>1</v>
      </c>
      <c r="G965" s="8"/>
      <c r="H965" s="413">
        <v>8985</v>
      </c>
      <c r="I965" s="146">
        <f t="shared" si="163"/>
        <v>6289.5</v>
      </c>
      <c r="J965" s="255">
        <f t="shared" si="164"/>
        <v>241.90384615384616</v>
      </c>
      <c r="K965" s="8" t="s">
        <v>3526</v>
      </c>
      <c r="L965" s="677"/>
      <c r="M965" s="656" t="s">
        <v>1015</v>
      </c>
      <c r="N965" s="8" t="s">
        <v>3208</v>
      </c>
      <c r="O965" s="426">
        <v>0.13731299999999999</v>
      </c>
      <c r="P965" s="423">
        <v>5720</v>
      </c>
      <c r="Q965" s="439">
        <v>44800</v>
      </c>
      <c r="R965" s="656" t="s">
        <v>4493</v>
      </c>
      <c r="S965" s="656" t="s">
        <v>1015</v>
      </c>
      <c r="T965" s="448">
        <v>230</v>
      </c>
      <c r="U965" s="553" t="s">
        <v>4647</v>
      </c>
      <c r="V965" s="524" t="s">
        <v>4648</v>
      </c>
      <c r="W965" s="615" t="s">
        <v>6533</v>
      </c>
      <c r="X965" s="169"/>
      <c r="Y965" s="71" t="s">
        <v>1011</v>
      </c>
      <c r="Z965" s="656" t="s">
        <v>6594</v>
      </c>
      <c r="AA965" s="658">
        <f t="shared" si="165"/>
        <v>0</v>
      </c>
      <c r="AB965" s="145">
        <f t="shared" si="166"/>
        <v>0</v>
      </c>
      <c r="AC965" s="257">
        <f t="shared" si="167"/>
        <v>0</v>
      </c>
      <c r="AD965" s="142">
        <f t="shared" si="168"/>
        <v>0</v>
      </c>
      <c r="AE965" s="143">
        <f t="shared" si="169"/>
        <v>0</v>
      </c>
      <c r="AF965" s="144" t="str">
        <f t="shared" si="170"/>
        <v/>
      </c>
      <c r="AG965" s="144">
        <f t="shared" si="171"/>
        <v>0</v>
      </c>
      <c r="AH965" s="144" t="str">
        <f t="shared" si="172"/>
        <v/>
      </c>
      <c r="AI965" s="569">
        <f t="shared" si="173"/>
        <v>0</v>
      </c>
      <c r="AK965" s="679"/>
      <c r="AL965" s="84"/>
      <c r="AM965" s="659"/>
      <c r="AN965" s="681"/>
      <c r="AO965" s="84"/>
    </row>
    <row r="966" spans="1:41" hidden="1">
      <c r="A966" s="573"/>
      <c r="B966" s="13">
        <v>131</v>
      </c>
      <c r="C966" s="353" t="s">
        <v>2644</v>
      </c>
      <c r="D966" s="341" t="s">
        <v>2645</v>
      </c>
      <c r="E966" s="379" t="s">
        <v>97</v>
      </c>
      <c r="F966" s="405">
        <v>1</v>
      </c>
      <c r="G966" s="8"/>
      <c r="H966" s="413">
        <v>9968</v>
      </c>
      <c r="I966" s="146">
        <f t="shared" si="163"/>
        <v>6977.5999999999995</v>
      </c>
      <c r="J966" s="255">
        <f t="shared" si="164"/>
        <v>268.36923076923074</v>
      </c>
      <c r="K966" s="8" t="s">
        <v>3526</v>
      </c>
      <c r="L966" s="677"/>
      <c r="M966" s="656" t="s">
        <v>1015</v>
      </c>
      <c r="N966" s="8" t="s">
        <v>3208</v>
      </c>
      <c r="O966" s="426">
        <v>0.1479</v>
      </c>
      <c r="P966" s="423">
        <v>7880</v>
      </c>
      <c r="Q966" s="439">
        <v>60000</v>
      </c>
      <c r="R966" s="656" t="s">
        <v>4650</v>
      </c>
      <c r="S966" s="656" t="s">
        <v>1015</v>
      </c>
      <c r="T966" s="448">
        <v>180</v>
      </c>
      <c r="U966" s="548" t="s">
        <v>5544</v>
      </c>
      <c r="V966" s="511" t="s">
        <v>4651</v>
      </c>
      <c r="W966" s="615" t="s">
        <v>6489</v>
      </c>
      <c r="X966" s="169"/>
      <c r="Y966" s="71" t="s">
        <v>254</v>
      </c>
      <c r="Z966" s="656" t="s">
        <v>6594</v>
      </c>
      <c r="AA966" s="658">
        <f t="shared" si="165"/>
        <v>0</v>
      </c>
      <c r="AB966" s="145">
        <f t="shared" si="166"/>
        <v>0</v>
      </c>
      <c r="AC966" s="257">
        <f t="shared" si="167"/>
        <v>0</v>
      </c>
      <c r="AD966" s="142">
        <f t="shared" si="168"/>
        <v>0</v>
      </c>
      <c r="AE966" s="143">
        <f t="shared" si="169"/>
        <v>0</v>
      </c>
      <c r="AF966" s="144" t="str">
        <f t="shared" si="170"/>
        <v/>
      </c>
      <c r="AG966" s="144">
        <f t="shared" si="171"/>
        <v>0</v>
      </c>
      <c r="AH966" s="144" t="str">
        <f t="shared" si="172"/>
        <v/>
      </c>
      <c r="AI966" s="569">
        <f t="shared" si="173"/>
        <v>0</v>
      </c>
      <c r="AK966" s="679"/>
      <c r="AL966" s="84"/>
      <c r="AM966" s="659"/>
      <c r="AN966" s="681"/>
      <c r="AO966" s="84"/>
    </row>
    <row r="967" spans="1:41" ht="23.25" hidden="1">
      <c r="A967" s="605" t="s">
        <v>6200</v>
      </c>
      <c r="B967" s="581"/>
      <c r="C967" s="589"/>
      <c r="D967" s="585"/>
      <c r="E967" s="586"/>
      <c r="F967" s="577"/>
      <c r="G967" s="8"/>
      <c r="H967" s="413"/>
      <c r="I967" s="410"/>
      <c r="J967" s="565"/>
      <c r="K967" s="420"/>
      <c r="L967" s="655"/>
      <c r="M967" s="656"/>
      <c r="N967" s="622"/>
      <c r="O967" s="404"/>
      <c r="P967" s="623"/>
      <c r="Q967" s="439"/>
      <c r="R967" s="656" t="s">
        <v>1015</v>
      </c>
      <c r="S967" s="656" t="s">
        <v>1015</v>
      </c>
      <c r="T967" s="624"/>
      <c r="U967" s="602"/>
      <c r="V967" s="625"/>
      <c r="W967" s="626"/>
      <c r="X967" s="137"/>
      <c r="Y967" s="71" t="s">
        <v>1015</v>
      </c>
      <c r="Z967" s="656"/>
      <c r="AA967" s="668"/>
      <c r="AB967" s="195"/>
      <c r="AC967" s="142"/>
      <c r="AD967" s="142"/>
      <c r="AE967" s="143"/>
      <c r="AF967" s="144"/>
      <c r="AG967" s="144"/>
      <c r="AH967" s="144"/>
      <c r="AI967" s="569"/>
      <c r="AK967" s="679"/>
      <c r="AL967" s="84"/>
      <c r="AM967" s="659"/>
      <c r="AN967" s="681"/>
      <c r="AO967" s="84"/>
    </row>
    <row r="968" spans="1:41" ht="15.75" hidden="1">
      <c r="A968" s="5" t="s">
        <v>6201</v>
      </c>
      <c r="B968" s="13"/>
      <c r="C968" s="348"/>
      <c r="D968" s="341"/>
      <c r="E968" s="379"/>
      <c r="F968" s="8"/>
      <c r="G968" s="8"/>
      <c r="H968" s="413"/>
      <c r="I968" s="410"/>
      <c r="J968" s="565"/>
      <c r="K968" s="420"/>
      <c r="L968" s="655"/>
      <c r="M968" s="656"/>
      <c r="N968" s="346"/>
      <c r="O968" s="346"/>
      <c r="P968" s="423"/>
      <c r="Q968" s="439"/>
      <c r="R968" s="656" t="s">
        <v>1015</v>
      </c>
      <c r="S968" s="656" t="s">
        <v>1015</v>
      </c>
      <c r="T968" s="425"/>
      <c r="U968" s="478"/>
      <c r="V968" s="504"/>
      <c r="W968" s="425"/>
      <c r="X968" s="137"/>
      <c r="Y968" s="71" t="s">
        <v>1015</v>
      </c>
      <c r="Z968" s="656"/>
      <c r="AA968" s="668"/>
      <c r="AB968" s="195"/>
      <c r="AC968" s="142"/>
      <c r="AD968" s="142"/>
      <c r="AE968" s="143"/>
      <c r="AF968" s="144"/>
      <c r="AG968" s="144"/>
      <c r="AH968" s="144"/>
      <c r="AI968" s="569"/>
      <c r="AK968" s="679"/>
      <c r="AL968" s="84"/>
      <c r="AM968" s="659"/>
      <c r="AN968" s="680"/>
      <c r="AO968" s="84"/>
    </row>
    <row r="969" spans="1:41" hidden="1">
      <c r="A969" s="573"/>
      <c r="B969" s="13">
        <v>132</v>
      </c>
      <c r="C969" s="341" t="s">
        <v>2646</v>
      </c>
      <c r="D969" s="341" t="s">
        <v>2647</v>
      </c>
      <c r="E969" s="379" t="s">
        <v>313</v>
      </c>
      <c r="F969" s="8">
        <v>25</v>
      </c>
      <c r="G969" s="8"/>
      <c r="H969" s="408">
        <v>255</v>
      </c>
      <c r="I969" s="146">
        <f t="shared" si="163"/>
        <v>178.5</v>
      </c>
      <c r="J969" s="255">
        <f t="shared" si="164"/>
        <v>6.865384615384615</v>
      </c>
      <c r="K969" s="8" t="s">
        <v>3207</v>
      </c>
      <c r="L969" s="677"/>
      <c r="M969" s="656" t="s">
        <v>1015</v>
      </c>
      <c r="N969" s="8" t="s">
        <v>10</v>
      </c>
      <c r="O969" s="426">
        <v>3.8961999999999997E-2</v>
      </c>
      <c r="P969" s="423">
        <v>4675</v>
      </c>
      <c r="Q969" s="439">
        <v>14100</v>
      </c>
      <c r="R969" s="656" t="s">
        <v>1015</v>
      </c>
      <c r="S969" s="656" t="s">
        <v>1015</v>
      </c>
      <c r="T969" s="447">
        <v>30</v>
      </c>
      <c r="U969" s="549" t="s">
        <v>5311</v>
      </c>
      <c r="V969" s="533" t="s">
        <v>4653</v>
      </c>
      <c r="W969" s="425" t="s">
        <v>4654</v>
      </c>
      <c r="X969" s="169"/>
      <c r="Y969" s="71" t="s">
        <v>1011</v>
      </c>
      <c r="Z969" s="656" t="s">
        <v>6594</v>
      </c>
      <c r="AA969" s="658">
        <f t="shared" si="165"/>
        <v>0</v>
      </c>
      <c r="AB969" s="145">
        <f t="shared" si="166"/>
        <v>0</v>
      </c>
      <c r="AC969" s="257">
        <f t="shared" si="167"/>
        <v>0</v>
      </c>
      <c r="AD969" s="142">
        <f t="shared" si="168"/>
        <v>0</v>
      </c>
      <c r="AE969" s="143">
        <f t="shared" si="169"/>
        <v>0</v>
      </c>
      <c r="AF969" s="144" t="str">
        <f t="shared" si="170"/>
        <v/>
      </c>
      <c r="AG969" s="144" t="str">
        <f t="shared" si="171"/>
        <v/>
      </c>
      <c r="AH969" s="144">
        <f t="shared" si="172"/>
        <v>0</v>
      </c>
      <c r="AI969" s="569">
        <f t="shared" si="173"/>
        <v>0</v>
      </c>
      <c r="AK969" s="665"/>
      <c r="AL969" s="191"/>
      <c r="AM969" s="686"/>
      <c r="AN969" s="687"/>
      <c r="AO969" s="84"/>
    </row>
    <row r="970" spans="1:41" hidden="1">
      <c r="A970" s="573"/>
      <c r="B970" s="13">
        <v>132</v>
      </c>
      <c r="C970" s="341" t="s">
        <v>2648</v>
      </c>
      <c r="D970" s="341" t="s">
        <v>2649</v>
      </c>
      <c r="E970" s="379" t="s">
        <v>313</v>
      </c>
      <c r="F970" s="8">
        <v>25</v>
      </c>
      <c r="G970" s="136"/>
      <c r="H970" s="408">
        <v>255</v>
      </c>
      <c r="I970" s="146">
        <f t="shared" si="163"/>
        <v>178.5</v>
      </c>
      <c r="J970" s="255">
        <f t="shared" si="164"/>
        <v>6.865384615384615</v>
      </c>
      <c r="K970" s="8" t="s">
        <v>3207</v>
      </c>
      <c r="L970" s="677"/>
      <c r="M970" s="656" t="s">
        <v>1015</v>
      </c>
      <c r="N970" s="8" t="s">
        <v>10</v>
      </c>
      <c r="O970" s="426">
        <v>3.8961999999999997E-2</v>
      </c>
      <c r="P970" s="423">
        <v>4675</v>
      </c>
      <c r="Q970" s="439">
        <v>14100</v>
      </c>
      <c r="R970" s="656" t="s">
        <v>1015</v>
      </c>
      <c r="S970" s="656" t="s">
        <v>1015</v>
      </c>
      <c r="T970" s="447">
        <v>30</v>
      </c>
      <c r="U970" s="549" t="s">
        <v>5311</v>
      </c>
      <c r="V970" s="522" t="s">
        <v>4655</v>
      </c>
      <c r="W970" s="425" t="s">
        <v>4656</v>
      </c>
      <c r="X970" s="169"/>
      <c r="Y970" s="71" t="s">
        <v>1011</v>
      </c>
      <c r="Z970" s="656" t="s">
        <v>6594</v>
      </c>
      <c r="AA970" s="658">
        <f t="shared" si="165"/>
        <v>0</v>
      </c>
      <c r="AB970" s="145">
        <f t="shared" si="166"/>
        <v>0</v>
      </c>
      <c r="AC970" s="257">
        <f t="shared" si="167"/>
        <v>0</v>
      </c>
      <c r="AD970" s="142">
        <f t="shared" si="168"/>
        <v>0</v>
      </c>
      <c r="AE970" s="143">
        <f t="shared" si="169"/>
        <v>0</v>
      </c>
      <c r="AF970" s="144" t="str">
        <f t="shared" si="170"/>
        <v/>
      </c>
      <c r="AG970" s="144" t="str">
        <f t="shared" si="171"/>
        <v/>
      </c>
      <c r="AH970" s="144">
        <f t="shared" si="172"/>
        <v>0</v>
      </c>
      <c r="AI970" s="569">
        <f t="shared" si="173"/>
        <v>0</v>
      </c>
      <c r="AK970" s="671"/>
      <c r="AL970" s="84"/>
      <c r="AM970" s="690"/>
      <c r="AN970" s="681"/>
      <c r="AO970" s="84"/>
    </row>
    <row r="971" spans="1:41" hidden="1">
      <c r="A971" s="573"/>
      <c r="B971" s="13">
        <v>132</v>
      </c>
      <c r="C971" s="341" t="s">
        <v>2650</v>
      </c>
      <c r="D971" s="341" t="s">
        <v>2651</v>
      </c>
      <c r="E971" s="379" t="s">
        <v>313</v>
      </c>
      <c r="F971" s="8">
        <v>25</v>
      </c>
      <c r="G971" s="8"/>
      <c r="H971" s="408">
        <v>255</v>
      </c>
      <c r="I971" s="146">
        <f t="shared" si="163"/>
        <v>178.5</v>
      </c>
      <c r="J971" s="255">
        <f t="shared" si="164"/>
        <v>6.865384615384615</v>
      </c>
      <c r="K971" s="8" t="s">
        <v>3207</v>
      </c>
      <c r="L971" s="677"/>
      <c r="M971" s="656" t="s">
        <v>1015</v>
      </c>
      <c r="N971" s="8" t="s">
        <v>10</v>
      </c>
      <c r="O971" s="426">
        <v>3.8961999999999997E-2</v>
      </c>
      <c r="P971" s="423">
        <v>4675</v>
      </c>
      <c r="Q971" s="439">
        <v>14875</v>
      </c>
      <c r="R971" s="656" t="s">
        <v>1015</v>
      </c>
      <c r="S971" s="656" t="s">
        <v>1015</v>
      </c>
      <c r="T971" s="447">
        <v>30</v>
      </c>
      <c r="U971" s="549" t="s">
        <v>5311</v>
      </c>
      <c r="V971" s="522" t="s">
        <v>4657</v>
      </c>
      <c r="W971" s="425" t="s">
        <v>4658</v>
      </c>
      <c r="X971" s="169"/>
      <c r="Y971" s="71" t="s">
        <v>1011</v>
      </c>
      <c r="Z971" s="656" t="s">
        <v>6594</v>
      </c>
      <c r="AA971" s="658">
        <f t="shared" si="165"/>
        <v>0</v>
      </c>
      <c r="AB971" s="145">
        <f t="shared" si="166"/>
        <v>0</v>
      </c>
      <c r="AC971" s="257">
        <f t="shared" si="167"/>
        <v>0</v>
      </c>
      <c r="AD971" s="142">
        <f t="shared" si="168"/>
        <v>0</v>
      </c>
      <c r="AE971" s="143">
        <f t="shared" si="169"/>
        <v>0</v>
      </c>
      <c r="AF971" s="144" t="str">
        <f t="shared" si="170"/>
        <v/>
      </c>
      <c r="AG971" s="144" t="str">
        <f t="shared" si="171"/>
        <v/>
      </c>
      <c r="AH971" s="144">
        <f t="shared" si="172"/>
        <v>0</v>
      </c>
      <c r="AI971" s="569">
        <f t="shared" si="173"/>
        <v>0</v>
      </c>
      <c r="AK971" s="671"/>
      <c r="AL971" s="84"/>
      <c r="AM971" s="659"/>
      <c r="AN971" s="681"/>
      <c r="AO971" s="84"/>
    </row>
    <row r="972" spans="1:41" hidden="1">
      <c r="A972" s="573"/>
      <c r="B972" s="13">
        <v>132</v>
      </c>
      <c r="C972" s="341" t="s">
        <v>2652</v>
      </c>
      <c r="D972" s="341" t="s">
        <v>2653</v>
      </c>
      <c r="E972" s="379" t="s">
        <v>313</v>
      </c>
      <c r="F972" s="8">
        <v>25</v>
      </c>
      <c r="G972" s="8"/>
      <c r="H972" s="408">
        <v>255</v>
      </c>
      <c r="I972" s="146">
        <f t="shared" si="163"/>
        <v>178.5</v>
      </c>
      <c r="J972" s="255">
        <f t="shared" si="164"/>
        <v>6.865384615384615</v>
      </c>
      <c r="K972" s="8" t="s">
        <v>3207</v>
      </c>
      <c r="L972" s="677"/>
      <c r="M972" s="656" t="s">
        <v>1015</v>
      </c>
      <c r="N972" s="8" t="s">
        <v>10</v>
      </c>
      <c r="O972" s="426">
        <v>3.8961999999999997E-2</v>
      </c>
      <c r="P972" s="423">
        <v>4675</v>
      </c>
      <c r="Q972" s="439">
        <v>14100</v>
      </c>
      <c r="R972" s="656" t="s">
        <v>1015</v>
      </c>
      <c r="S972" s="656" t="s">
        <v>1015</v>
      </c>
      <c r="T972" s="447">
        <v>30</v>
      </c>
      <c r="U972" s="549" t="s">
        <v>5311</v>
      </c>
      <c r="V972" s="522" t="s">
        <v>4659</v>
      </c>
      <c r="W972" s="425" t="s">
        <v>4660</v>
      </c>
      <c r="X972" s="169"/>
      <c r="Y972" s="71" t="s">
        <v>1011</v>
      </c>
      <c r="Z972" s="656" t="s">
        <v>6594</v>
      </c>
      <c r="AA972" s="658">
        <f t="shared" si="165"/>
        <v>0</v>
      </c>
      <c r="AB972" s="145">
        <f t="shared" si="166"/>
        <v>0</v>
      </c>
      <c r="AC972" s="257">
        <f t="shared" si="167"/>
        <v>0</v>
      </c>
      <c r="AD972" s="142">
        <f t="shared" si="168"/>
        <v>0</v>
      </c>
      <c r="AE972" s="143">
        <f t="shared" si="169"/>
        <v>0</v>
      </c>
      <c r="AF972" s="144" t="str">
        <f t="shared" si="170"/>
        <v/>
      </c>
      <c r="AG972" s="144" t="str">
        <f t="shared" si="171"/>
        <v/>
      </c>
      <c r="AH972" s="144">
        <f t="shared" si="172"/>
        <v>0</v>
      </c>
      <c r="AI972" s="569">
        <f t="shared" si="173"/>
        <v>0</v>
      </c>
      <c r="AK972" s="671"/>
      <c r="AL972" s="84"/>
      <c r="AM972" s="680"/>
      <c r="AN972" s="680"/>
      <c r="AO972" s="84"/>
    </row>
    <row r="973" spans="1:41" hidden="1">
      <c r="A973" s="573"/>
      <c r="B973" s="13">
        <v>132</v>
      </c>
      <c r="C973" s="341" t="s">
        <v>2654</v>
      </c>
      <c r="D973" s="341" t="s">
        <v>566</v>
      </c>
      <c r="E973" s="379" t="s">
        <v>313</v>
      </c>
      <c r="F973" s="8">
        <v>25</v>
      </c>
      <c r="G973" s="8"/>
      <c r="H973" s="408">
        <v>255</v>
      </c>
      <c r="I973" s="146">
        <f t="shared" si="163"/>
        <v>178.5</v>
      </c>
      <c r="J973" s="255">
        <f t="shared" si="164"/>
        <v>6.865384615384615</v>
      </c>
      <c r="K973" s="8" t="s">
        <v>3207</v>
      </c>
      <c r="L973" s="677"/>
      <c r="M973" s="656" t="s">
        <v>1015</v>
      </c>
      <c r="N973" s="8" t="s">
        <v>10</v>
      </c>
      <c r="O973" s="426">
        <v>3.8961999999999997E-2</v>
      </c>
      <c r="P973" s="423">
        <v>4675</v>
      </c>
      <c r="Q973" s="439">
        <v>13800</v>
      </c>
      <c r="R973" s="656" t="s">
        <v>1015</v>
      </c>
      <c r="S973" s="656" t="s">
        <v>1015</v>
      </c>
      <c r="T973" s="447">
        <v>30</v>
      </c>
      <c r="U973" s="549" t="s">
        <v>5311</v>
      </c>
      <c r="V973" s="519" t="s">
        <v>687</v>
      </c>
      <c r="W973" s="425" t="s">
        <v>759</v>
      </c>
      <c r="X973" s="169"/>
      <c r="Y973" s="71" t="s">
        <v>1011</v>
      </c>
      <c r="Z973" s="656" t="s">
        <v>6594</v>
      </c>
      <c r="AA973" s="658">
        <f t="shared" si="165"/>
        <v>0</v>
      </c>
      <c r="AB973" s="145">
        <f t="shared" si="166"/>
        <v>0</v>
      </c>
      <c r="AC973" s="257">
        <f t="shared" si="167"/>
        <v>0</v>
      </c>
      <c r="AD973" s="142">
        <f t="shared" si="168"/>
        <v>0</v>
      </c>
      <c r="AE973" s="143">
        <f t="shared" si="169"/>
        <v>0</v>
      </c>
      <c r="AF973" s="144" t="str">
        <f t="shared" si="170"/>
        <v/>
      </c>
      <c r="AG973" s="144" t="str">
        <f t="shared" si="171"/>
        <v/>
      </c>
      <c r="AH973" s="144">
        <f t="shared" si="172"/>
        <v>0</v>
      </c>
      <c r="AI973" s="569">
        <f t="shared" si="173"/>
        <v>0</v>
      </c>
      <c r="AK973" s="671"/>
      <c r="AL973" s="84"/>
      <c r="AM973" s="659"/>
      <c r="AN973" s="681"/>
      <c r="AO973" s="84"/>
    </row>
    <row r="974" spans="1:41" hidden="1">
      <c r="A974" s="573"/>
      <c r="B974" s="13">
        <v>132</v>
      </c>
      <c r="C974" s="341" t="s">
        <v>2655</v>
      </c>
      <c r="D974" s="341" t="s">
        <v>2656</v>
      </c>
      <c r="E974" s="379" t="s">
        <v>313</v>
      </c>
      <c r="F974" s="8">
        <v>25</v>
      </c>
      <c r="G974" s="8"/>
      <c r="H974" s="408">
        <v>255</v>
      </c>
      <c r="I974" s="146">
        <f t="shared" si="163"/>
        <v>178.5</v>
      </c>
      <c r="J974" s="255">
        <f t="shared" si="164"/>
        <v>6.865384615384615</v>
      </c>
      <c r="K974" s="8" t="s">
        <v>3207</v>
      </c>
      <c r="L974" s="677"/>
      <c r="M974" s="656" t="s">
        <v>1015</v>
      </c>
      <c r="N974" s="8" t="s">
        <v>10</v>
      </c>
      <c r="O974" s="426">
        <v>3.8961999999999997E-2</v>
      </c>
      <c r="P974" s="423">
        <v>4675</v>
      </c>
      <c r="Q974" s="439">
        <v>13400</v>
      </c>
      <c r="R974" s="656" t="s">
        <v>1015</v>
      </c>
      <c r="S974" s="656" t="s">
        <v>1015</v>
      </c>
      <c r="T974" s="447">
        <v>30</v>
      </c>
      <c r="U974" s="549" t="s">
        <v>5311</v>
      </c>
      <c r="V974" s="522" t="s">
        <v>4661</v>
      </c>
      <c r="W974" s="425" t="s">
        <v>4662</v>
      </c>
      <c r="X974" s="169"/>
      <c r="Y974" s="71" t="s">
        <v>1011</v>
      </c>
      <c r="Z974" s="656" t="s">
        <v>6594</v>
      </c>
      <c r="AA974" s="658">
        <f t="shared" si="165"/>
        <v>0</v>
      </c>
      <c r="AB974" s="145">
        <f t="shared" si="166"/>
        <v>0</v>
      </c>
      <c r="AC974" s="257">
        <f t="shared" si="167"/>
        <v>0</v>
      </c>
      <c r="AD974" s="142">
        <f t="shared" si="168"/>
        <v>0</v>
      </c>
      <c r="AE974" s="143">
        <f t="shared" si="169"/>
        <v>0</v>
      </c>
      <c r="AF974" s="144" t="str">
        <f t="shared" si="170"/>
        <v/>
      </c>
      <c r="AG974" s="144" t="str">
        <f t="shared" si="171"/>
        <v/>
      </c>
      <c r="AH974" s="144">
        <f t="shared" si="172"/>
        <v>0</v>
      </c>
      <c r="AI974" s="569">
        <f t="shared" si="173"/>
        <v>0</v>
      </c>
      <c r="AK974" s="671"/>
      <c r="AL974" s="84"/>
      <c r="AM974" s="681"/>
      <c r="AN974" s="681"/>
      <c r="AO974" s="84"/>
    </row>
    <row r="975" spans="1:41" hidden="1">
      <c r="A975" s="573"/>
      <c r="B975" s="13">
        <v>132</v>
      </c>
      <c r="C975" s="341" t="s">
        <v>2657</v>
      </c>
      <c r="D975" s="341" t="s">
        <v>2658</v>
      </c>
      <c r="E975" s="379" t="s">
        <v>313</v>
      </c>
      <c r="F975" s="8">
        <v>25</v>
      </c>
      <c r="G975" s="8"/>
      <c r="H975" s="408">
        <v>255</v>
      </c>
      <c r="I975" s="146">
        <f t="shared" si="163"/>
        <v>178.5</v>
      </c>
      <c r="J975" s="255">
        <f t="shared" si="164"/>
        <v>6.865384615384615</v>
      </c>
      <c r="K975" s="8" t="s">
        <v>3207</v>
      </c>
      <c r="L975" s="677"/>
      <c r="M975" s="656" t="s">
        <v>1015</v>
      </c>
      <c r="N975" s="8" t="s">
        <v>10</v>
      </c>
      <c r="O975" s="426">
        <v>3.8961999999999997E-2</v>
      </c>
      <c r="P975" s="423">
        <v>4675</v>
      </c>
      <c r="Q975" s="439">
        <v>14100</v>
      </c>
      <c r="R975" s="656" t="s">
        <v>1015</v>
      </c>
      <c r="S975" s="656" t="s">
        <v>1015</v>
      </c>
      <c r="T975" s="447">
        <v>30</v>
      </c>
      <c r="U975" s="549" t="s">
        <v>5311</v>
      </c>
      <c r="V975" s="522" t="s">
        <v>4663</v>
      </c>
      <c r="W975" s="425" t="s">
        <v>4664</v>
      </c>
      <c r="X975" s="169"/>
      <c r="Y975" s="71" t="s">
        <v>1011</v>
      </c>
      <c r="Z975" s="656" t="s">
        <v>6594</v>
      </c>
      <c r="AA975" s="658">
        <f t="shared" si="165"/>
        <v>0</v>
      </c>
      <c r="AB975" s="145">
        <f t="shared" si="166"/>
        <v>0</v>
      </c>
      <c r="AC975" s="257">
        <f t="shared" si="167"/>
        <v>0</v>
      </c>
      <c r="AD975" s="142">
        <f t="shared" si="168"/>
        <v>0</v>
      </c>
      <c r="AE975" s="143">
        <f t="shared" si="169"/>
        <v>0</v>
      </c>
      <c r="AF975" s="144" t="str">
        <f t="shared" si="170"/>
        <v/>
      </c>
      <c r="AG975" s="144" t="str">
        <f t="shared" si="171"/>
        <v/>
      </c>
      <c r="AH975" s="144">
        <f t="shared" si="172"/>
        <v>0</v>
      </c>
      <c r="AI975" s="569">
        <f t="shared" si="173"/>
        <v>0</v>
      </c>
      <c r="AK975" s="671"/>
      <c r="AL975" s="84"/>
      <c r="AM975" s="659"/>
      <c r="AN975" s="681"/>
      <c r="AO975" s="84"/>
    </row>
    <row r="976" spans="1:41" hidden="1">
      <c r="A976" s="573"/>
      <c r="B976" s="13">
        <v>132</v>
      </c>
      <c r="C976" s="341" t="s">
        <v>2659</v>
      </c>
      <c r="D976" s="341" t="s">
        <v>2660</v>
      </c>
      <c r="E976" s="379" t="s">
        <v>313</v>
      </c>
      <c r="F976" s="8">
        <v>25</v>
      </c>
      <c r="G976" s="8"/>
      <c r="H976" s="408">
        <v>255</v>
      </c>
      <c r="I976" s="146">
        <f t="shared" si="163"/>
        <v>178.5</v>
      </c>
      <c r="J976" s="255">
        <f t="shared" si="164"/>
        <v>6.865384615384615</v>
      </c>
      <c r="K976" s="8" t="s">
        <v>3207</v>
      </c>
      <c r="L976" s="677"/>
      <c r="M976" s="656" t="s">
        <v>1015</v>
      </c>
      <c r="N976" s="8" t="s">
        <v>10</v>
      </c>
      <c r="O976" s="426">
        <v>3.8961999999999997E-2</v>
      </c>
      <c r="P976" s="423">
        <v>4675</v>
      </c>
      <c r="Q976" s="439">
        <v>13700</v>
      </c>
      <c r="R976" s="656" t="s">
        <v>1015</v>
      </c>
      <c r="S976" s="656" t="s">
        <v>1015</v>
      </c>
      <c r="T976" s="447">
        <v>30</v>
      </c>
      <c r="U976" s="549" t="s">
        <v>5311</v>
      </c>
      <c r="V976" s="519" t="s">
        <v>4665</v>
      </c>
      <c r="W976" s="425" t="s">
        <v>4666</v>
      </c>
      <c r="X976" s="169"/>
      <c r="Y976" s="71" t="s">
        <v>1011</v>
      </c>
      <c r="Z976" s="656" t="s">
        <v>6594</v>
      </c>
      <c r="AA976" s="658">
        <f t="shared" si="165"/>
        <v>0</v>
      </c>
      <c r="AB976" s="145">
        <f t="shared" si="166"/>
        <v>0</v>
      </c>
      <c r="AC976" s="257">
        <f t="shared" si="167"/>
        <v>0</v>
      </c>
      <c r="AD976" s="142">
        <f t="shared" si="168"/>
        <v>0</v>
      </c>
      <c r="AE976" s="143">
        <f t="shared" si="169"/>
        <v>0</v>
      </c>
      <c r="AF976" s="144" t="str">
        <f t="shared" si="170"/>
        <v/>
      </c>
      <c r="AG976" s="144" t="str">
        <f t="shared" si="171"/>
        <v/>
      </c>
      <c r="AH976" s="144">
        <f t="shared" si="172"/>
        <v>0</v>
      </c>
      <c r="AI976" s="569">
        <f t="shared" si="173"/>
        <v>0</v>
      </c>
      <c r="AK976" s="671"/>
      <c r="AL976" s="84"/>
      <c r="AM976" s="659"/>
      <c r="AN976" s="681"/>
      <c r="AO976" s="84"/>
    </row>
    <row r="977" spans="1:41" ht="15.75" hidden="1">
      <c r="A977" s="5" t="s">
        <v>6202</v>
      </c>
      <c r="B977" s="13"/>
      <c r="C977" s="348"/>
      <c r="D977" s="348"/>
      <c r="E977" s="380"/>
      <c r="F977" s="10"/>
      <c r="G977" s="8"/>
      <c r="H977" s="413"/>
      <c r="I977" s="410"/>
      <c r="J977" s="565"/>
      <c r="K977" s="420"/>
      <c r="L977" s="655"/>
      <c r="M977" s="656"/>
      <c r="N977" s="417"/>
      <c r="O977" s="417"/>
      <c r="P977" s="423"/>
      <c r="Q977" s="439"/>
      <c r="R977" s="656" t="s">
        <v>1015</v>
      </c>
      <c r="S977" s="656" t="s">
        <v>1015</v>
      </c>
      <c r="T977" s="471"/>
      <c r="U977" s="505"/>
      <c r="V977" s="504"/>
      <c r="W977" s="471"/>
      <c r="X977" s="137"/>
      <c r="Y977" s="71" t="s">
        <v>1015</v>
      </c>
      <c r="Z977" s="656"/>
      <c r="AA977" s="668"/>
      <c r="AB977" s="195"/>
      <c r="AC977" s="142"/>
      <c r="AD977" s="142"/>
      <c r="AE977" s="143"/>
      <c r="AF977" s="144"/>
      <c r="AG977" s="144"/>
      <c r="AH977" s="144"/>
      <c r="AI977" s="569"/>
      <c r="AK977" s="665"/>
      <c r="AL977" s="191"/>
      <c r="AM977" s="686"/>
      <c r="AN977" s="687"/>
      <c r="AO977" s="84"/>
    </row>
    <row r="978" spans="1:41" hidden="1">
      <c r="A978" s="573"/>
      <c r="B978" s="13">
        <v>133</v>
      </c>
      <c r="C978" s="341" t="s">
        <v>2661</v>
      </c>
      <c r="D978" s="350" t="s">
        <v>2647</v>
      </c>
      <c r="E978" s="379" t="s">
        <v>2662</v>
      </c>
      <c r="F978" s="8">
        <v>5</v>
      </c>
      <c r="G978" s="8"/>
      <c r="H978" s="413">
        <v>950</v>
      </c>
      <c r="I978" s="146">
        <f t="shared" si="163"/>
        <v>665</v>
      </c>
      <c r="J978" s="255">
        <f t="shared" si="164"/>
        <v>25.576923076923077</v>
      </c>
      <c r="K978" s="8" t="s">
        <v>3207</v>
      </c>
      <c r="L978" s="677"/>
      <c r="M978" s="656" t="s">
        <v>1015</v>
      </c>
      <c r="N978" s="8" t="s">
        <v>10</v>
      </c>
      <c r="O978" s="426">
        <v>4.5100000000000001E-2</v>
      </c>
      <c r="P978" s="423">
        <v>2000</v>
      </c>
      <c r="Q978" s="439">
        <v>12400</v>
      </c>
      <c r="R978" s="657" t="s">
        <v>3267</v>
      </c>
      <c r="S978" s="656" t="s">
        <v>1015</v>
      </c>
      <c r="T978" s="447"/>
      <c r="U978" s="548" t="s">
        <v>4667</v>
      </c>
      <c r="V978" s="522" t="s">
        <v>4668</v>
      </c>
      <c r="W978" s="482" t="s">
        <v>4654</v>
      </c>
      <c r="X978" s="169"/>
      <c r="Y978" s="71" t="s">
        <v>1012</v>
      </c>
      <c r="Z978" s="656" t="s">
        <v>6600</v>
      </c>
      <c r="AA978" s="658">
        <f t="shared" si="165"/>
        <v>0</v>
      </c>
      <c r="AB978" s="145">
        <f t="shared" si="166"/>
        <v>0</v>
      </c>
      <c r="AC978" s="257">
        <f t="shared" si="167"/>
        <v>0</v>
      </c>
      <c r="AD978" s="142">
        <f t="shared" si="168"/>
        <v>0</v>
      </c>
      <c r="AE978" s="143">
        <f t="shared" si="169"/>
        <v>0</v>
      </c>
      <c r="AF978" s="144" t="str">
        <f t="shared" si="170"/>
        <v/>
      </c>
      <c r="AG978" s="144" t="str">
        <f t="shared" si="171"/>
        <v/>
      </c>
      <c r="AH978" s="144">
        <f t="shared" si="172"/>
        <v>0</v>
      </c>
      <c r="AI978" s="569">
        <f t="shared" si="173"/>
        <v>0</v>
      </c>
      <c r="AK978" s="665"/>
      <c r="AL978" s="191"/>
      <c r="AM978" s="659"/>
      <c r="AN978" s="681"/>
      <c r="AO978" s="84"/>
    </row>
    <row r="979" spans="1:41" hidden="1">
      <c r="A979" s="573"/>
      <c r="B979" s="13">
        <v>133</v>
      </c>
      <c r="C979" s="341" t="s">
        <v>2663</v>
      </c>
      <c r="D979" s="350" t="s">
        <v>2664</v>
      </c>
      <c r="E979" s="379" t="s">
        <v>2662</v>
      </c>
      <c r="F979" s="8">
        <v>5</v>
      </c>
      <c r="G979" s="136"/>
      <c r="H979" s="413">
        <v>950</v>
      </c>
      <c r="I979" s="146">
        <f t="shared" si="163"/>
        <v>665</v>
      </c>
      <c r="J979" s="255">
        <f t="shared" si="164"/>
        <v>25.576923076923077</v>
      </c>
      <c r="K979" s="8" t="s">
        <v>3207</v>
      </c>
      <c r="L979" s="677"/>
      <c r="M979" s="656" t="s">
        <v>1015</v>
      </c>
      <c r="N979" s="8" t="s">
        <v>10</v>
      </c>
      <c r="O979" s="426">
        <v>4.5100000000000001E-2</v>
      </c>
      <c r="P979" s="423">
        <v>2000</v>
      </c>
      <c r="Q979" s="439">
        <v>12400</v>
      </c>
      <c r="R979" s="657" t="s">
        <v>3267</v>
      </c>
      <c r="S979" s="656" t="s">
        <v>1015</v>
      </c>
      <c r="T979" s="447"/>
      <c r="U979" s="548" t="s">
        <v>4667</v>
      </c>
      <c r="V979" s="522" t="s">
        <v>4669</v>
      </c>
      <c r="W979" s="482" t="s">
        <v>4670</v>
      </c>
      <c r="X979" s="169"/>
      <c r="Y979" s="71" t="s">
        <v>1012</v>
      </c>
      <c r="Z979" s="656" t="s">
        <v>6594</v>
      </c>
      <c r="AA979" s="658">
        <f t="shared" si="165"/>
        <v>0</v>
      </c>
      <c r="AB979" s="145">
        <f t="shared" si="166"/>
        <v>0</v>
      </c>
      <c r="AC979" s="257">
        <f t="shared" si="167"/>
        <v>0</v>
      </c>
      <c r="AD979" s="142">
        <f t="shared" si="168"/>
        <v>0</v>
      </c>
      <c r="AE979" s="143">
        <f t="shared" si="169"/>
        <v>0</v>
      </c>
      <c r="AF979" s="144" t="str">
        <f t="shared" si="170"/>
        <v/>
      </c>
      <c r="AG979" s="144" t="str">
        <f t="shared" si="171"/>
        <v/>
      </c>
      <c r="AH979" s="144">
        <f t="shared" si="172"/>
        <v>0</v>
      </c>
      <c r="AI979" s="569">
        <f t="shared" si="173"/>
        <v>0</v>
      </c>
      <c r="AK979" s="665"/>
      <c r="AL979" s="191"/>
      <c r="AM979" s="659"/>
      <c r="AN979" s="681"/>
      <c r="AO979" s="84"/>
    </row>
    <row r="980" spans="1:41" hidden="1">
      <c r="A980" s="573"/>
      <c r="B980" s="13">
        <v>133</v>
      </c>
      <c r="C980" s="341" t="s">
        <v>2665</v>
      </c>
      <c r="D980" s="350" t="s">
        <v>2666</v>
      </c>
      <c r="E980" s="379" t="s">
        <v>2662</v>
      </c>
      <c r="F980" s="8">
        <v>5</v>
      </c>
      <c r="G980" s="8"/>
      <c r="H980" s="413">
        <v>950</v>
      </c>
      <c r="I980" s="146">
        <f t="shared" si="163"/>
        <v>665</v>
      </c>
      <c r="J980" s="255">
        <f t="shared" si="164"/>
        <v>25.576923076923077</v>
      </c>
      <c r="K980" s="8" t="s">
        <v>3207</v>
      </c>
      <c r="L980" s="677"/>
      <c r="M980" s="656" t="s">
        <v>1015</v>
      </c>
      <c r="N980" s="8" t="s">
        <v>10</v>
      </c>
      <c r="O980" s="426">
        <v>4.5100000000000001E-2</v>
      </c>
      <c r="P980" s="423">
        <v>2000</v>
      </c>
      <c r="Q980" s="439">
        <v>12400</v>
      </c>
      <c r="R980" s="657" t="s">
        <v>3267</v>
      </c>
      <c r="S980" s="656" t="s">
        <v>1015</v>
      </c>
      <c r="T980" s="447"/>
      <c r="U980" s="548" t="s">
        <v>4667</v>
      </c>
      <c r="V980" s="522" t="s">
        <v>4671</v>
      </c>
      <c r="W980" s="482" t="s">
        <v>4658</v>
      </c>
      <c r="X980" s="169"/>
      <c r="Y980" s="71" t="s">
        <v>1012</v>
      </c>
      <c r="Z980" s="656" t="s">
        <v>6600</v>
      </c>
      <c r="AA980" s="658">
        <f t="shared" si="165"/>
        <v>0</v>
      </c>
      <c r="AB980" s="145">
        <f t="shared" si="166"/>
        <v>0</v>
      </c>
      <c r="AC980" s="257">
        <f t="shared" si="167"/>
        <v>0</v>
      </c>
      <c r="AD980" s="142">
        <f t="shared" si="168"/>
        <v>0</v>
      </c>
      <c r="AE980" s="143">
        <f t="shared" si="169"/>
        <v>0</v>
      </c>
      <c r="AF980" s="144" t="str">
        <f t="shared" si="170"/>
        <v/>
      </c>
      <c r="AG980" s="144" t="str">
        <f t="shared" si="171"/>
        <v/>
      </c>
      <c r="AH980" s="144">
        <f t="shared" si="172"/>
        <v>0</v>
      </c>
      <c r="AI980" s="569">
        <f t="shared" si="173"/>
        <v>0</v>
      </c>
      <c r="AK980" s="665"/>
      <c r="AL980" s="191"/>
      <c r="AM980" s="686"/>
      <c r="AN980" s="687"/>
      <c r="AO980" s="84"/>
    </row>
    <row r="981" spans="1:41" hidden="1">
      <c r="A981" s="573"/>
      <c r="B981" s="13">
        <v>133</v>
      </c>
      <c r="C981" s="341" t="s">
        <v>2667</v>
      </c>
      <c r="D981" s="350" t="s">
        <v>2668</v>
      </c>
      <c r="E981" s="379" t="s">
        <v>2662</v>
      </c>
      <c r="F981" s="8">
        <v>5</v>
      </c>
      <c r="G981" s="8"/>
      <c r="H981" s="413">
        <v>950</v>
      </c>
      <c r="I981" s="146">
        <f t="shared" si="163"/>
        <v>665</v>
      </c>
      <c r="J981" s="255">
        <f t="shared" si="164"/>
        <v>25.576923076923077</v>
      </c>
      <c r="K981" s="8" t="s">
        <v>3207</v>
      </c>
      <c r="L981" s="677"/>
      <c r="M981" s="656" t="s">
        <v>1015</v>
      </c>
      <c r="N981" s="8" t="s">
        <v>10</v>
      </c>
      <c r="O981" s="426">
        <v>4.5100000000000001E-2</v>
      </c>
      <c r="P981" s="423">
        <v>2000</v>
      </c>
      <c r="Q981" s="439">
        <v>12400</v>
      </c>
      <c r="R981" s="657" t="s">
        <v>3267</v>
      </c>
      <c r="S981" s="656" t="s">
        <v>1015</v>
      </c>
      <c r="T981" s="447"/>
      <c r="U981" s="548" t="s">
        <v>4667</v>
      </c>
      <c r="V981" s="522" t="s">
        <v>4672</v>
      </c>
      <c r="W981" s="482" t="s">
        <v>4673</v>
      </c>
      <c r="X981" s="169"/>
      <c r="Y981" s="71" t="s">
        <v>1012</v>
      </c>
      <c r="Z981" s="656" t="s">
        <v>6600</v>
      </c>
      <c r="AA981" s="658">
        <f t="shared" si="165"/>
        <v>0</v>
      </c>
      <c r="AB981" s="145">
        <f t="shared" si="166"/>
        <v>0</v>
      </c>
      <c r="AC981" s="257">
        <f t="shared" si="167"/>
        <v>0</v>
      </c>
      <c r="AD981" s="142">
        <f t="shared" si="168"/>
        <v>0</v>
      </c>
      <c r="AE981" s="143">
        <f t="shared" si="169"/>
        <v>0</v>
      </c>
      <c r="AF981" s="144" t="str">
        <f t="shared" si="170"/>
        <v/>
      </c>
      <c r="AG981" s="144" t="str">
        <f t="shared" si="171"/>
        <v/>
      </c>
      <c r="AH981" s="144">
        <f t="shared" si="172"/>
        <v>0</v>
      </c>
      <c r="AI981" s="569">
        <f t="shared" si="173"/>
        <v>0</v>
      </c>
      <c r="AK981" s="664"/>
      <c r="AL981" s="84"/>
      <c r="AM981" s="659"/>
      <c r="AN981" s="662"/>
      <c r="AO981" s="84"/>
    </row>
    <row r="982" spans="1:41" hidden="1">
      <c r="A982" s="573"/>
      <c r="B982" s="13">
        <v>133</v>
      </c>
      <c r="C982" s="341" t="s">
        <v>2669</v>
      </c>
      <c r="D982" s="350" t="s">
        <v>566</v>
      </c>
      <c r="E982" s="379" t="s">
        <v>2662</v>
      </c>
      <c r="F982" s="8">
        <v>5</v>
      </c>
      <c r="G982" s="8"/>
      <c r="H982" s="413">
        <v>950</v>
      </c>
      <c r="I982" s="146">
        <f t="shared" si="163"/>
        <v>665</v>
      </c>
      <c r="J982" s="255">
        <f t="shared" si="164"/>
        <v>25.576923076923077</v>
      </c>
      <c r="K982" s="8" t="s">
        <v>3207</v>
      </c>
      <c r="L982" s="677"/>
      <c r="M982" s="656" t="s">
        <v>1015</v>
      </c>
      <c r="N982" s="8" t="s">
        <v>10</v>
      </c>
      <c r="O982" s="426">
        <v>4.5100000000000001E-2</v>
      </c>
      <c r="P982" s="423">
        <v>2000</v>
      </c>
      <c r="Q982" s="439">
        <v>12400</v>
      </c>
      <c r="R982" s="657" t="s">
        <v>3267</v>
      </c>
      <c r="S982" s="656" t="s">
        <v>1015</v>
      </c>
      <c r="T982" s="447"/>
      <c r="U982" s="548" t="s">
        <v>4667</v>
      </c>
      <c r="V982" s="522" t="s">
        <v>4674</v>
      </c>
      <c r="W982" s="483" t="s">
        <v>759</v>
      </c>
      <c r="X982" s="169"/>
      <c r="Y982" s="71" t="s">
        <v>1011</v>
      </c>
      <c r="Z982" s="656" t="s">
        <v>6594</v>
      </c>
      <c r="AA982" s="658">
        <f t="shared" si="165"/>
        <v>0</v>
      </c>
      <c r="AB982" s="145">
        <f t="shared" si="166"/>
        <v>0</v>
      </c>
      <c r="AC982" s="257">
        <f t="shared" si="167"/>
        <v>0</v>
      </c>
      <c r="AD982" s="142">
        <f t="shared" si="168"/>
        <v>0</v>
      </c>
      <c r="AE982" s="143">
        <f t="shared" si="169"/>
        <v>0</v>
      </c>
      <c r="AF982" s="144" t="str">
        <f t="shared" si="170"/>
        <v/>
      </c>
      <c r="AG982" s="144" t="str">
        <f t="shared" si="171"/>
        <v/>
      </c>
      <c r="AH982" s="144">
        <f t="shared" si="172"/>
        <v>0</v>
      </c>
      <c r="AI982" s="569">
        <f t="shared" si="173"/>
        <v>0</v>
      </c>
      <c r="AK982" s="664"/>
      <c r="AL982" s="191"/>
      <c r="AM982" s="659"/>
      <c r="AN982" s="662"/>
      <c r="AO982" s="84"/>
    </row>
    <row r="983" spans="1:41" hidden="1">
      <c r="A983" s="573"/>
      <c r="B983" s="13">
        <v>133</v>
      </c>
      <c r="C983" s="341" t="s">
        <v>2670</v>
      </c>
      <c r="D983" s="350" t="s">
        <v>2656</v>
      </c>
      <c r="E983" s="379" t="s">
        <v>2662</v>
      </c>
      <c r="F983" s="8">
        <v>5</v>
      </c>
      <c r="G983" s="8"/>
      <c r="H983" s="413">
        <v>950</v>
      </c>
      <c r="I983" s="146">
        <f t="shared" si="163"/>
        <v>665</v>
      </c>
      <c r="J983" s="255">
        <f t="shared" si="164"/>
        <v>25.576923076923077</v>
      </c>
      <c r="K983" s="8" t="s">
        <v>3207</v>
      </c>
      <c r="L983" s="677"/>
      <c r="M983" s="656" t="s">
        <v>1015</v>
      </c>
      <c r="N983" s="8" t="s">
        <v>10</v>
      </c>
      <c r="O983" s="426">
        <v>4.5100000000000001E-2</v>
      </c>
      <c r="P983" s="423">
        <v>2000</v>
      </c>
      <c r="Q983" s="439">
        <v>12400</v>
      </c>
      <c r="R983" s="657" t="s">
        <v>3267</v>
      </c>
      <c r="S983" s="656" t="s">
        <v>1015</v>
      </c>
      <c r="T983" s="447"/>
      <c r="U983" s="548" t="s">
        <v>4667</v>
      </c>
      <c r="V983" s="522" t="s">
        <v>4675</v>
      </c>
      <c r="W983" s="483" t="s">
        <v>4662</v>
      </c>
      <c r="X983" s="169"/>
      <c r="Y983" s="71" t="s">
        <v>1011</v>
      </c>
      <c r="Z983" s="656" t="s">
        <v>6594</v>
      </c>
      <c r="AA983" s="658">
        <f t="shared" si="165"/>
        <v>0</v>
      </c>
      <c r="AB983" s="145">
        <f t="shared" si="166"/>
        <v>0</v>
      </c>
      <c r="AC983" s="257">
        <f t="shared" si="167"/>
        <v>0</v>
      </c>
      <c r="AD983" s="142">
        <f t="shared" si="168"/>
        <v>0</v>
      </c>
      <c r="AE983" s="143">
        <f t="shared" si="169"/>
        <v>0</v>
      </c>
      <c r="AF983" s="144" t="str">
        <f t="shared" si="170"/>
        <v/>
      </c>
      <c r="AG983" s="144" t="str">
        <f t="shared" si="171"/>
        <v/>
      </c>
      <c r="AH983" s="144">
        <f t="shared" si="172"/>
        <v>0</v>
      </c>
      <c r="AI983" s="569">
        <f t="shared" si="173"/>
        <v>0</v>
      </c>
      <c r="AK983" s="664"/>
      <c r="AL983" s="191"/>
      <c r="AM983" s="659"/>
      <c r="AN983" s="662"/>
      <c r="AO983" s="84"/>
    </row>
    <row r="984" spans="1:41" hidden="1">
      <c r="A984" s="573"/>
      <c r="B984" s="13">
        <v>133</v>
      </c>
      <c r="C984" s="341" t="s">
        <v>2671</v>
      </c>
      <c r="D984" s="350" t="s">
        <v>2658</v>
      </c>
      <c r="E984" s="379" t="s">
        <v>2662</v>
      </c>
      <c r="F984" s="8">
        <v>5</v>
      </c>
      <c r="G984" s="136"/>
      <c r="H984" s="413">
        <v>950</v>
      </c>
      <c r="I984" s="146">
        <f t="shared" si="163"/>
        <v>665</v>
      </c>
      <c r="J984" s="255">
        <f t="shared" si="164"/>
        <v>25.576923076923077</v>
      </c>
      <c r="K984" s="8" t="s">
        <v>3207</v>
      </c>
      <c r="L984" s="677"/>
      <c r="M984" s="656" t="s">
        <v>1015</v>
      </c>
      <c r="N984" s="8" t="s">
        <v>10</v>
      </c>
      <c r="O984" s="426">
        <v>4.5100000000000001E-2</v>
      </c>
      <c r="P984" s="423">
        <v>2000</v>
      </c>
      <c r="Q984" s="439">
        <v>12400</v>
      </c>
      <c r="R984" s="657" t="s">
        <v>3267</v>
      </c>
      <c r="S984" s="656" t="s">
        <v>1015</v>
      </c>
      <c r="T984" s="447"/>
      <c r="U984" s="548" t="s">
        <v>4667</v>
      </c>
      <c r="V984" s="522" t="s">
        <v>4676</v>
      </c>
      <c r="W984" s="483" t="s">
        <v>4664</v>
      </c>
      <c r="X984" s="169"/>
      <c r="Y984" s="71" t="s">
        <v>1011</v>
      </c>
      <c r="Z984" s="656" t="s">
        <v>6594</v>
      </c>
      <c r="AA984" s="658">
        <f t="shared" si="165"/>
        <v>0</v>
      </c>
      <c r="AB984" s="145">
        <f t="shared" si="166"/>
        <v>0</v>
      </c>
      <c r="AC984" s="257">
        <f t="shared" si="167"/>
        <v>0</v>
      </c>
      <c r="AD984" s="142">
        <f t="shared" si="168"/>
        <v>0</v>
      </c>
      <c r="AE984" s="143">
        <f t="shared" si="169"/>
        <v>0</v>
      </c>
      <c r="AF984" s="144" t="str">
        <f t="shared" si="170"/>
        <v/>
      </c>
      <c r="AG984" s="144" t="str">
        <f t="shared" si="171"/>
        <v/>
      </c>
      <c r="AH984" s="144">
        <f t="shared" si="172"/>
        <v>0</v>
      </c>
      <c r="AI984" s="569">
        <f t="shared" si="173"/>
        <v>0</v>
      </c>
      <c r="AK984" s="664"/>
      <c r="AL984" s="191"/>
      <c r="AM984" s="659"/>
      <c r="AN984" s="662"/>
      <c r="AO984" s="84"/>
    </row>
    <row r="985" spans="1:41" hidden="1">
      <c r="A985" s="573"/>
      <c r="B985" s="13">
        <v>133</v>
      </c>
      <c r="C985" s="341" t="s">
        <v>2672</v>
      </c>
      <c r="D985" s="341" t="s">
        <v>2660</v>
      </c>
      <c r="E985" s="379" t="s">
        <v>2662</v>
      </c>
      <c r="F985" s="8">
        <v>5</v>
      </c>
      <c r="G985" s="8"/>
      <c r="H985" s="413">
        <v>950</v>
      </c>
      <c r="I985" s="146">
        <f t="shared" ref="I985:I1048" si="174">(H985)*$G$20</f>
        <v>665</v>
      </c>
      <c r="J985" s="255">
        <f t="shared" ref="J985:J1048" si="175">(I985/$J$19)</f>
        <v>25.576923076923077</v>
      </c>
      <c r="K985" s="8" t="s">
        <v>3207</v>
      </c>
      <c r="L985" s="677"/>
      <c r="M985" s="656" t="s">
        <v>1015</v>
      </c>
      <c r="N985" s="8" t="s">
        <v>10</v>
      </c>
      <c r="O985" s="426">
        <v>4.5100000000000001E-2</v>
      </c>
      <c r="P985" s="423">
        <v>2000</v>
      </c>
      <c r="Q985" s="439">
        <v>12400</v>
      </c>
      <c r="R985" s="657" t="s">
        <v>3267</v>
      </c>
      <c r="S985" s="656" t="s">
        <v>1015</v>
      </c>
      <c r="T985" s="447"/>
      <c r="U985" s="548" t="s">
        <v>4667</v>
      </c>
      <c r="V985" s="522" t="s">
        <v>4677</v>
      </c>
      <c r="W985" s="346" t="s">
        <v>4666</v>
      </c>
      <c r="X985" s="169"/>
      <c r="Y985" s="71" t="s">
        <v>1011</v>
      </c>
      <c r="Z985" s="656" t="s">
        <v>6594</v>
      </c>
      <c r="AA985" s="658">
        <f t="shared" ref="AA985:AA1048" si="176">(X985*F985*I985)</f>
        <v>0</v>
      </c>
      <c r="AB985" s="145">
        <f t="shared" ref="AB985:AB1048" si="177">(AA985*1.21)</f>
        <v>0</v>
      </c>
      <c r="AC985" s="257">
        <f t="shared" ref="AC985:AC1048" si="178">(X985*J985*F985)</f>
        <v>0</v>
      </c>
      <c r="AD985" s="142">
        <f t="shared" ref="AD985:AD1048" si="179">(X985*Q985/1000)</f>
        <v>0</v>
      </c>
      <c r="AE985" s="143">
        <f t="shared" ref="AE985:AE1048" si="180">(X985*O985)</f>
        <v>0</v>
      </c>
      <c r="AF985" s="144" t="str">
        <f t="shared" ref="AF985:AF1048" si="181">IF(N985="1.1G",(P985/1000)*X985,"")</f>
        <v/>
      </c>
      <c r="AG985" s="144" t="str">
        <f t="shared" ref="AG985:AG1048" si="182">IF(N985="1.3G",(P985/1000)*X985,"")</f>
        <v/>
      </c>
      <c r="AH985" s="144">
        <f t="shared" ref="AH985:AH1048" si="183">IF(N985="1.4G",(P985/1000)*X985,"")</f>
        <v>0</v>
      </c>
      <c r="AI985" s="569">
        <f t="shared" ref="AI985:AI1048" si="184">SUM(AF985:AH985)</f>
        <v>0</v>
      </c>
      <c r="AK985" s="664"/>
      <c r="AL985" s="191"/>
      <c r="AM985" s="659"/>
      <c r="AN985" s="662"/>
      <c r="AO985" s="84"/>
    </row>
    <row r="986" spans="1:41" ht="15.75" hidden="1">
      <c r="A986" s="5" t="s">
        <v>6203</v>
      </c>
      <c r="B986" s="13"/>
      <c r="C986" s="348"/>
      <c r="D986" s="348"/>
      <c r="E986" s="380"/>
      <c r="F986" s="10"/>
      <c r="G986" s="8"/>
      <c r="H986" s="413"/>
      <c r="I986" s="410"/>
      <c r="J986" s="565"/>
      <c r="K986" s="420"/>
      <c r="L986" s="655"/>
      <c r="M986" s="656"/>
      <c r="N986" s="417"/>
      <c r="O986" s="417"/>
      <c r="P986" s="410"/>
      <c r="Q986" s="439"/>
      <c r="R986" s="656" t="s">
        <v>1015</v>
      </c>
      <c r="S986" s="656" t="s">
        <v>1015</v>
      </c>
      <c r="T986" s="471"/>
      <c r="U986" s="505"/>
      <c r="V986" s="517"/>
      <c r="W986" s="471"/>
      <c r="X986" s="137"/>
      <c r="Y986" s="71" t="s">
        <v>1015</v>
      </c>
      <c r="Z986" s="656"/>
      <c r="AA986" s="668"/>
      <c r="AB986" s="195"/>
      <c r="AC986" s="142"/>
      <c r="AD986" s="142"/>
      <c r="AE986" s="143"/>
      <c r="AF986" s="144"/>
      <c r="AG986" s="144"/>
      <c r="AH986" s="144"/>
      <c r="AI986" s="569"/>
      <c r="AK986" s="679"/>
      <c r="AL986" s="84"/>
      <c r="AM986" s="659"/>
      <c r="AN986" s="680"/>
      <c r="AO986" s="84"/>
    </row>
    <row r="987" spans="1:41" hidden="1">
      <c r="A987" s="573"/>
      <c r="B987" s="13">
        <v>134</v>
      </c>
      <c r="C987" s="341" t="s">
        <v>2673</v>
      </c>
      <c r="D987" s="341" t="s">
        <v>567</v>
      </c>
      <c r="E987" s="379" t="s">
        <v>324</v>
      </c>
      <c r="F987" s="8">
        <v>10</v>
      </c>
      <c r="G987" s="8"/>
      <c r="H987" s="413">
        <v>420</v>
      </c>
      <c r="I987" s="146">
        <f t="shared" si="174"/>
        <v>294</v>
      </c>
      <c r="J987" s="255">
        <f t="shared" si="175"/>
        <v>11.307692307692308</v>
      </c>
      <c r="K987" s="8" t="s">
        <v>3207</v>
      </c>
      <c r="L987" s="677"/>
      <c r="M987" s="656" t="s">
        <v>1015</v>
      </c>
      <c r="N987" s="8" t="s">
        <v>3208</v>
      </c>
      <c r="O987" s="426">
        <v>5.6644E-2</v>
      </c>
      <c r="P987" s="423">
        <v>1600</v>
      </c>
      <c r="Q987" s="439">
        <v>12800</v>
      </c>
      <c r="R987" s="656" t="s">
        <v>6587</v>
      </c>
      <c r="S987" s="656" t="s">
        <v>1015</v>
      </c>
      <c r="T987" s="447"/>
      <c r="U987" s="548" t="s">
        <v>688</v>
      </c>
      <c r="V987" s="522" t="s">
        <v>689</v>
      </c>
      <c r="W987" s="425" t="s">
        <v>760</v>
      </c>
      <c r="X987" s="169"/>
      <c r="Y987" s="71" t="s">
        <v>1012</v>
      </c>
      <c r="Z987" s="656" t="s">
        <v>6600</v>
      </c>
      <c r="AA987" s="658">
        <f t="shared" si="176"/>
        <v>0</v>
      </c>
      <c r="AB987" s="145">
        <f t="shared" si="177"/>
        <v>0</v>
      </c>
      <c r="AC987" s="257">
        <f t="shared" si="178"/>
        <v>0</v>
      </c>
      <c r="AD987" s="142">
        <f t="shared" si="179"/>
        <v>0</v>
      </c>
      <c r="AE987" s="143">
        <f t="shared" si="180"/>
        <v>0</v>
      </c>
      <c r="AF987" s="144" t="str">
        <f t="shared" si="181"/>
        <v/>
      </c>
      <c r="AG987" s="144">
        <f t="shared" si="182"/>
        <v>0</v>
      </c>
      <c r="AH987" s="144" t="str">
        <f t="shared" si="183"/>
        <v/>
      </c>
      <c r="AI987" s="569">
        <f t="shared" si="184"/>
        <v>0</v>
      </c>
      <c r="AK987" s="679"/>
      <c r="AL987" s="191"/>
      <c r="AM987" s="659"/>
      <c r="AN987" s="680"/>
      <c r="AO987" s="84"/>
    </row>
    <row r="988" spans="1:41" hidden="1">
      <c r="A988" s="573"/>
      <c r="B988" s="13">
        <v>134</v>
      </c>
      <c r="C988" s="341" t="s">
        <v>2674</v>
      </c>
      <c r="D988" s="341" t="s">
        <v>2675</v>
      </c>
      <c r="E988" s="379" t="s">
        <v>324</v>
      </c>
      <c r="F988" s="8">
        <v>10</v>
      </c>
      <c r="G988" s="8"/>
      <c r="H988" s="413">
        <v>420</v>
      </c>
      <c r="I988" s="146">
        <f t="shared" si="174"/>
        <v>294</v>
      </c>
      <c r="J988" s="255">
        <f t="shared" si="175"/>
        <v>11.307692307692308</v>
      </c>
      <c r="K988" s="8" t="s">
        <v>3207</v>
      </c>
      <c r="L988" s="677"/>
      <c r="M988" s="656" t="s">
        <v>1015</v>
      </c>
      <c r="N988" s="8" t="s">
        <v>3208</v>
      </c>
      <c r="O988" s="426">
        <v>5.6644E-2</v>
      </c>
      <c r="P988" s="423">
        <v>1600</v>
      </c>
      <c r="Q988" s="439">
        <v>12800</v>
      </c>
      <c r="R988" s="656" t="s">
        <v>6587</v>
      </c>
      <c r="S988" s="656" t="s">
        <v>1015</v>
      </c>
      <c r="T988" s="447"/>
      <c r="U988" s="548" t="s">
        <v>688</v>
      </c>
      <c r="V988" s="522" t="s">
        <v>4678</v>
      </c>
      <c r="W988" s="425" t="s">
        <v>4679</v>
      </c>
      <c r="X988" s="169"/>
      <c r="Y988" s="71" t="s">
        <v>1012</v>
      </c>
      <c r="Z988" s="656" t="s">
        <v>6600</v>
      </c>
      <c r="AA988" s="658">
        <f t="shared" si="176"/>
        <v>0</v>
      </c>
      <c r="AB988" s="145">
        <f t="shared" si="177"/>
        <v>0</v>
      </c>
      <c r="AC988" s="257">
        <f t="shared" si="178"/>
        <v>0</v>
      </c>
      <c r="AD988" s="142">
        <f t="shared" si="179"/>
        <v>0</v>
      </c>
      <c r="AE988" s="143">
        <f t="shared" si="180"/>
        <v>0</v>
      </c>
      <c r="AF988" s="144" t="str">
        <f t="shared" si="181"/>
        <v/>
      </c>
      <c r="AG988" s="144">
        <f t="shared" si="182"/>
        <v>0</v>
      </c>
      <c r="AH988" s="144" t="str">
        <f t="shared" si="183"/>
        <v/>
      </c>
      <c r="AI988" s="569">
        <f t="shared" si="184"/>
        <v>0</v>
      </c>
      <c r="AK988" s="679"/>
      <c r="AL988" s="84"/>
      <c r="AM988" s="680"/>
      <c r="AN988" s="680"/>
      <c r="AO988" s="84"/>
    </row>
    <row r="989" spans="1:41" hidden="1">
      <c r="A989" s="573"/>
      <c r="B989" s="13">
        <v>134</v>
      </c>
      <c r="C989" s="341" t="s">
        <v>2676</v>
      </c>
      <c r="D989" s="341" t="s">
        <v>2677</v>
      </c>
      <c r="E989" s="379" t="s">
        <v>324</v>
      </c>
      <c r="F989" s="8">
        <v>10</v>
      </c>
      <c r="G989" s="8"/>
      <c r="H989" s="413">
        <v>420</v>
      </c>
      <c r="I989" s="146">
        <f t="shared" si="174"/>
        <v>294</v>
      </c>
      <c r="J989" s="255">
        <f t="shared" si="175"/>
        <v>11.307692307692308</v>
      </c>
      <c r="K989" s="8" t="s">
        <v>3207</v>
      </c>
      <c r="L989" s="677"/>
      <c r="M989" s="656" t="s">
        <v>1015</v>
      </c>
      <c r="N989" s="8" t="s">
        <v>3208</v>
      </c>
      <c r="O989" s="426">
        <v>5.6644E-2</v>
      </c>
      <c r="P989" s="423">
        <v>1600</v>
      </c>
      <c r="Q989" s="439">
        <v>12800</v>
      </c>
      <c r="R989" s="656" t="s">
        <v>6587</v>
      </c>
      <c r="S989" s="656" t="s">
        <v>1015</v>
      </c>
      <c r="T989" s="447"/>
      <c r="U989" s="548" t="s">
        <v>688</v>
      </c>
      <c r="V989" s="522" t="s">
        <v>4680</v>
      </c>
      <c r="W989" s="425" t="s">
        <v>4681</v>
      </c>
      <c r="X989" s="169"/>
      <c r="Y989" s="71" t="s">
        <v>1011</v>
      </c>
      <c r="Z989" s="656" t="s">
        <v>6594</v>
      </c>
      <c r="AA989" s="658">
        <f t="shared" si="176"/>
        <v>0</v>
      </c>
      <c r="AB989" s="145">
        <f t="shared" si="177"/>
        <v>0</v>
      </c>
      <c r="AC989" s="257">
        <f t="shared" si="178"/>
        <v>0</v>
      </c>
      <c r="AD989" s="142">
        <f t="shared" si="179"/>
        <v>0</v>
      </c>
      <c r="AE989" s="143">
        <f t="shared" si="180"/>
        <v>0</v>
      </c>
      <c r="AF989" s="144" t="str">
        <f t="shared" si="181"/>
        <v/>
      </c>
      <c r="AG989" s="144">
        <f t="shared" si="182"/>
        <v>0</v>
      </c>
      <c r="AH989" s="144" t="str">
        <f t="shared" si="183"/>
        <v/>
      </c>
      <c r="AI989" s="569">
        <f t="shared" si="184"/>
        <v>0</v>
      </c>
      <c r="AK989" s="679"/>
      <c r="AL989" s="84"/>
      <c r="AM989" s="680"/>
      <c r="AN989" s="680"/>
      <c r="AO989" s="84"/>
    </row>
    <row r="990" spans="1:41" hidden="1">
      <c r="A990" s="573"/>
      <c r="B990" s="13">
        <v>134</v>
      </c>
      <c r="C990" s="341" t="s">
        <v>2678</v>
      </c>
      <c r="D990" s="341" t="s">
        <v>2679</v>
      </c>
      <c r="E990" s="379" t="s">
        <v>324</v>
      </c>
      <c r="F990" s="8">
        <v>10</v>
      </c>
      <c r="G990" s="8"/>
      <c r="H990" s="413">
        <v>420</v>
      </c>
      <c r="I990" s="146">
        <f t="shared" si="174"/>
        <v>294</v>
      </c>
      <c r="J990" s="255">
        <f t="shared" si="175"/>
        <v>11.307692307692308</v>
      </c>
      <c r="K990" s="8" t="s">
        <v>3207</v>
      </c>
      <c r="L990" s="677"/>
      <c r="M990" s="656" t="s">
        <v>1015</v>
      </c>
      <c r="N990" s="8" t="s">
        <v>3208</v>
      </c>
      <c r="O990" s="426">
        <v>5.6644E-2</v>
      </c>
      <c r="P990" s="423">
        <v>1600</v>
      </c>
      <c r="Q990" s="439">
        <v>12800</v>
      </c>
      <c r="R990" s="656" t="s">
        <v>6587</v>
      </c>
      <c r="S990" s="656" t="s">
        <v>1015</v>
      </c>
      <c r="T990" s="447"/>
      <c r="U990" s="548" t="s">
        <v>688</v>
      </c>
      <c r="V990" s="522" t="s">
        <v>4682</v>
      </c>
      <c r="W990" s="425" t="s">
        <v>4683</v>
      </c>
      <c r="X990" s="169"/>
      <c r="Y990" s="71" t="s">
        <v>1011</v>
      </c>
      <c r="Z990" s="656" t="s">
        <v>6594</v>
      </c>
      <c r="AA990" s="658">
        <f t="shared" si="176"/>
        <v>0</v>
      </c>
      <c r="AB990" s="145">
        <f t="shared" si="177"/>
        <v>0</v>
      </c>
      <c r="AC990" s="257">
        <f t="shared" si="178"/>
        <v>0</v>
      </c>
      <c r="AD990" s="142">
        <f t="shared" si="179"/>
        <v>0</v>
      </c>
      <c r="AE990" s="143">
        <f t="shared" si="180"/>
        <v>0</v>
      </c>
      <c r="AF990" s="144" t="str">
        <f t="shared" si="181"/>
        <v/>
      </c>
      <c r="AG990" s="144">
        <f t="shared" si="182"/>
        <v>0</v>
      </c>
      <c r="AH990" s="144" t="str">
        <f t="shared" si="183"/>
        <v/>
      </c>
      <c r="AI990" s="569">
        <f t="shared" si="184"/>
        <v>0</v>
      </c>
      <c r="AK990" s="679"/>
      <c r="AL990" s="84"/>
      <c r="AM990" s="659"/>
      <c r="AN990" s="680"/>
      <c r="AO990" s="84"/>
    </row>
    <row r="991" spans="1:41" hidden="1">
      <c r="A991" s="573"/>
      <c r="B991" s="13">
        <v>134</v>
      </c>
      <c r="C991" s="341" t="s">
        <v>2680</v>
      </c>
      <c r="D991" s="341" t="s">
        <v>2681</v>
      </c>
      <c r="E991" s="379" t="s">
        <v>324</v>
      </c>
      <c r="F991" s="8">
        <v>10</v>
      </c>
      <c r="G991" s="136"/>
      <c r="H991" s="413">
        <v>420</v>
      </c>
      <c r="I991" s="146">
        <f t="shared" si="174"/>
        <v>294</v>
      </c>
      <c r="J991" s="255">
        <f t="shared" si="175"/>
        <v>11.307692307692308</v>
      </c>
      <c r="K991" s="8" t="s">
        <v>3207</v>
      </c>
      <c r="L991" s="677"/>
      <c r="M991" s="656" t="s">
        <v>1015</v>
      </c>
      <c r="N991" s="8" t="s">
        <v>3208</v>
      </c>
      <c r="O991" s="426">
        <v>5.6644E-2</v>
      </c>
      <c r="P991" s="423">
        <v>1600</v>
      </c>
      <c r="Q991" s="439">
        <v>12800</v>
      </c>
      <c r="R991" s="656" t="s">
        <v>6587</v>
      </c>
      <c r="S991" s="656" t="s">
        <v>1015</v>
      </c>
      <c r="T991" s="447"/>
      <c r="U991" s="548" t="s">
        <v>688</v>
      </c>
      <c r="V991" s="522" t="s">
        <v>4684</v>
      </c>
      <c r="W991" s="425" t="s">
        <v>4685</v>
      </c>
      <c r="X991" s="169"/>
      <c r="Y991" s="71" t="s">
        <v>1012</v>
      </c>
      <c r="Z991" s="656" t="s">
        <v>6600</v>
      </c>
      <c r="AA991" s="658">
        <f t="shared" si="176"/>
        <v>0</v>
      </c>
      <c r="AB991" s="145">
        <f t="shared" si="177"/>
        <v>0</v>
      </c>
      <c r="AC991" s="257">
        <f t="shared" si="178"/>
        <v>0</v>
      </c>
      <c r="AD991" s="142">
        <f t="shared" si="179"/>
        <v>0</v>
      </c>
      <c r="AE991" s="143">
        <f t="shared" si="180"/>
        <v>0</v>
      </c>
      <c r="AF991" s="144" t="str">
        <f t="shared" si="181"/>
        <v/>
      </c>
      <c r="AG991" s="144">
        <f t="shared" si="182"/>
        <v>0</v>
      </c>
      <c r="AH991" s="144" t="str">
        <f t="shared" si="183"/>
        <v/>
      </c>
      <c r="AI991" s="569">
        <f t="shared" si="184"/>
        <v>0</v>
      </c>
      <c r="AK991" s="693"/>
      <c r="AL991" s="191"/>
      <c r="AM991" s="659"/>
      <c r="AN991" s="680"/>
      <c r="AO991" s="84"/>
    </row>
    <row r="992" spans="1:41" hidden="1">
      <c r="A992" s="573"/>
      <c r="B992" s="13">
        <v>134</v>
      </c>
      <c r="C992" s="341" t="s">
        <v>2682</v>
      </c>
      <c r="D992" s="341" t="s">
        <v>2683</v>
      </c>
      <c r="E992" s="379" t="s">
        <v>324</v>
      </c>
      <c r="F992" s="8">
        <v>10</v>
      </c>
      <c r="G992" s="8"/>
      <c r="H992" s="413">
        <v>420</v>
      </c>
      <c r="I992" s="146">
        <f t="shared" si="174"/>
        <v>294</v>
      </c>
      <c r="J992" s="255">
        <f t="shared" si="175"/>
        <v>11.307692307692308</v>
      </c>
      <c r="K992" s="8" t="s">
        <v>3207</v>
      </c>
      <c r="L992" s="677"/>
      <c r="M992" s="656" t="s">
        <v>1015</v>
      </c>
      <c r="N992" s="8" t="s">
        <v>3208</v>
      </c>
      <c r="O992" s="426">
        <v>5.6644E-2</v>
      </c>
      <c r="P992" s="423">
        <v>1600</v>
      </c>
      <c r="Q992" s="439">
        <v>12800</v>
      </c>
      <c r="R992" s="656" t="s">
        <v>6587</v>
      </c>
      <c r="S992" s="656" t="s">
        <v>1015</v>
      </c>
      <c r="T992" s="447"/>
      <c r="U992" s="548" t="s">
        <v>688</v>
      </c>
      <c r="V992" s="522" t="s">
        <v>4686</v>
      </c>
      <c r="W992" s="425" t="s">
        <v>4687</v>
      </c>
      <c r="X992" s="169"/>
      <c r="Y992" s="71" t="s">
        <v>1011</v>
      </c>
      <c r="Z992" s="656" t="s">
        <v>6594</v>
      </c>
      <c r="AA992" s="658">
        <f t="shared" si="176"/>
        <v>0</v>
      </c>
      <c r="AB992" s="145">
        <f t="shared" si="177"/>
        <v>0</v>
      </c>
      <c r="AC992" s="257">
        <f t="shared" si="178"/>
        <v>0</v>
      </c>
      <c r="AD992" s="142">
        <f t="shared" si="179"/>
        <v>0</v>
      </c>
      <c r="AE992" s="143">
        <f t="shared" si="180"/>
        <v>0</v>
      </c>
      <c r="AF992" s="144" t="str">
        <f t="shared" si="181"/>
        <v/>
      </c>
      <c r="AG992" s="144">
        <f t="shared" si="182"/>
        <v>0</v>
      </c>
      <c r="AH992" s="144" t="str">
        <f t="shared" si="183"/>
        <v/>
      </c>
      <c r="AI992" s="569">
        <f t="shared" si="184"/>
        <v>0</v>
      </c>
      <c r="AK992" s="679"/>
      <c r="AL992" s="84"/>
      <c r="AM992" s="680"/>
      <c r="AN992" s="680"/>
      <c r="AO992" s="84"/>
    </row>
    <row r="993" spans="1:41" hidden="1">
      <c r="A993" s="573"/>
      <c r="B993" s="13">
        <v>134</v>
      </c>
      <c r="C993" s="341" t="s">
        <v>2684</v>
      </c>
      <c r="D993" s="341" t="s">
        <v>2685</v>
      </c>
      <c r="E993" s="379" t="s">
        <v>324</v>
      </c>
      <c r="F993" s="8">
        <v>10</v>
      </c>
      <c r="G993" s="8"/>
      <c r="H993" s="413">
        <v>420</v>
      </c>
      <c r="I993" s="146">
        <f t="shared" si="174"/>
        <v>294</v>
      </c>
      <c r="J993" s="255">
        <f t="shared" si="175"/>
        <v>11.307692307692308</v>
      </c>
      <c r="K993" s="8" t="s">
        <v>3207</v>
      </c>
      <c r="L993" s="677"/>
      <c r="M993" s="656" t="s">
        <v>1015</v>
      </c>
      <c r="N993" s="8" t="s">
        <v>3208</v>
      </c>
      <c r="O993" s="426">
        <v>5.6644E-2</v>
      </c>
      <c r="P993" s="423">
        <v>1600</v>
      </c>
      <c r="Q993" s="439">
        <v>12800</v>
      </c>
      <c r="R993" s="656" t="s">
        <v>6587</v>
      </c>
      <c r="S993" s="656" t="s">
        <v>1015</v>
      </c>
      <c r="T993" s="447"/>
      <c r="U993" s="548" t="s">
        <v>688</v>
      </c>
      <c r="V993" s="522" t="s">
        <v>4688</v>
      </c>
      <c r="W993" s="425" t="s">
        <v>4689</v>
      </c>
      <c r="X993" s="169"/>
      <c r="Y993" s="71" t="s">
        <v>1012</v>
      </c>
      <c r="Z993" s="656" t="s">
        <v>6600</v>
      </c>
      <c r="AA993" s="658">
        <f t="shared" si="176"/>
        <v>0</v>
      </c>
      <c r="AB993" s="145">
        <f t="shared" si="177"/>
        <v>0</v>
      </c>
      <c r="AC993" s="257">
        <f t="shared" si="178"/>
        <v>0</v>
      </c>
      <c r="AD993" s="142">
        <f t="shared" si="179"/>
        <v>0</v>
      </c>
      <c r="AE993" s="143">
        <f t="shared" si="180"/>
        <v>0</v>
      </c>
      <c r="AF993" s="144" t="str">
        <f t="shared" si="181"/>
        <v/>
      </c>
      <c r="AG993" s="144">
        <f t="shared" si="182"/>
        <v>0</v>
      </c>
      <c r="AH993" s="144" t="str">
        <f t="shared" si="183"/>
        <v/>
      </c>
      <c r="AI993" s="569">
        <f t="shared" si="184"/>
        <v>0</v>
      </c>
      <c r="AK993" s="679"/>
      <c r="AL993" s="84"/>
      <c r="AM993" s="680"/>
      <c r="AN993" s="680"/>
      <c r="AO993" s="84"/>
    </row>
    <row r="994" spans="1:41" hidden="1">
      <c r="A994" s="573"/>
      <c r="B994" s="13">
        <v>134</v>
      </c>
      <c r="C994" s="341" t="s">
        <v>2686</v>
      </c>
      <c r="D994" s="341" t="s">
        <v>2687</v>
      </c>
      <c r="E994" s="379" t="s">
        <v>324</v>
      </c>
      <c r="F994" s="8">
        <v>10</v>
      </c>
      <c r="G994" s="8"/>
      <c r="H994" s="413">
        <v>420</v>
      </c>
      <c r="I994" s="146">
        <f t="shared" si="174"/>
        <v>294</v>
      </c>
      <c r="J994" s="255">
        <f t="shared" si="175"/>
        <v>11.307692307692308</v>
      </c>
      <c r="K994" s="8" t="s">
        <v>3207</v>
      </c>
      <c r="L994" s="677"/>
      <c r="M994" s="656" t="s">
        <v>1015</v>
      </c>
      <c r="N994" s="8" t="s">
        <v>3208</v>
      </c>
      <c r="O994" s="426">
        <v>5.6644E-2</v>
      </c>
      <c r="P994" s="423">
        <v>1600</v>
      </c>
      <c r="Q994" s="439">
        <v>12800</v>
      </c>
      <c r="R994" s="656" t="s">
        <v>6587</v>
      </c>
      <c r="S994" s="656" t="s">
        <v>1015</v>
      </c>
      <c r="T994" s="447"/>
      <c r="U994" s="548" t="s">
        <v>688</v>
      </c>
      <c r="V994" s="522" t="s">
        <v>4690</v>
      </c>
      <c r="W994" s="425" t="s">
        <v>4691</v>
      </c>
      <c r="X994" s="169"/>
      <c r="Y994" s="71" t="s">
        <v>1011</v>
      </c>
      <c r="Z994" s="656" t="s">
        <v>6594</v>
      </c>
      <c r="AA994" s="658">
        <f t="shared" si="176"/>
        <v>0</v>
      </c>
      <c r="AB994" s="145">
        <f t="shared" si="177"/>
        <v>0</v>
      </c>
      <c r="AC994" s="257">
        <f t="shared" si="178"/>
        <v>0</v>
      </c>
      <c r="AD994" s="142">
        <f t="shared" si="179"/>
        <v>0</v>
      </c>
      <c r="AE994" s="143">
        <f t="shared" si="180"/>
        <v>0</v>
      </c>
      <c r="AF994" s="144" t="str">
        <f t="shared" si="181"/>
        <v/>
      </c>
      <c r="AG994" s="144">
        <f t="shared" si="182"/>
        <v>0</v>
      </c>
      <c r="AH994" s="144" t="str">
        <f t="shared" si="183"/>
        <v/>
      </c>
      <c r="AI994" s="569">
        <f t="shared" si="184"/>
        <v>0</v>
      </c>
      <c r="AK994" s="679"/>
      <c r="AL994" s="191"/>
      <c r="AM994" s="659"/>
      <c r="AN994" s="680"/>
      <c r="AO994" s="84"/>
    </row>
    <row r="995" spans="1:41" hidden="1">
      <c r="A995" s="573"/>
      <c r="B995" s="13">
        <v>134</v>
      </c>
      <c r="C995" s="351" t="s">
        <v>2688</v>
      </c>
      <c r="D995" s="351" t="s">
        <v>2689</v>
      </c>
      <c r="E995" s="379" t="s">
        <v>324</v>
      </c>
      <c r="F995" s="8">
        <v>10</v>
      </c>
      <c r="G995" s="8"/>
      <c r="H995" s="413">
        <v>420</v>
      </c>
      <c r="I995" s="146">
        <f t="shared" si="174"/>
        <v>294</v>
      </c>
      <c r="J995" s="255">
        <f t="shared" si="175"/>
        <v>11.307692307692308</v>
      </c>
      <c r="K995" s="8" t="s">
        <v>3207</v>
      </c>
      <c r="L995" s="677"/>
      <c r="M995" s="656" t="s">
        <v>1015</v>
      </c>
      <c r="N995" s="8" t="s">
        <v>3208</v>
      </c>
      <c r="O995" s="426">
        <v>5.6644E-2</v>
      </c>
      <c r="P995" s="423">
        <v>1600</v>
      </c>
      <c r="Q995" s="439">
        <v>12800</v>
      </c>
      <c r="R995" s="656" t="s">
        <v>6587</v>
      </c>
      <c r="S995" s="656" t="s">
        <v>1015</v>
      </c>
      <c r="T995" s="447"/>
      <c r="U995" s="548" t="s">
        <v>688</v>
      </c>
      <c r="V995" s="522" t="s">
        <v>4692</v>
      </c>
      <c r="W995" s="501" t="s">
        <v>4693</v>
      </c>
      <c r="X995" s="169"/>
      <c r="Y995" s="71" t="s">
        <v>1012</v>
      </c>
      <c r="Z995" s="656" t="s">
        <v>6600</v>
      </c>
      <c r="AA995" s="658">
        <f t="shared" si="176"/>
        <v>0</v>
      </c>
      <c r="AB995" s="145">
        <f t="shared" si="177"/>
        <v>0</v>
      </c>
      <c r="AC995" s="257">
        <f t="shared" si="178"/>
        <v>0</v>
      </c>
      <c r="AD995" s="142">
        <f t="shared" si="179"/>
        <v>0</v>
      </c>
      <c r="AE995" s="143">
        <f t="shared" si="180"/>
        <v>0</v>
      </c>
      <c r="AF995" s="144" t="str">
        <f t="shared" si="181"/>
        <v/>
      </c>
      <c r="AG995" s="144">
        <f t="shared" si="182"/>
        <v>0</v>
      </c>
      <c r="AH995" s="144" t="str">
        <f t="shared" si="183"/>
        <v/>
      </c>
      <c r="AI995" s="569">
        <f t="shared" si="184"/>
        <v>0</v>
      </c>
      <c r="AK995" s="679"/>
      <c r="AL995" s="84"/>
      <c r="AM995" s="659"/>
      <c r="AN995" s="680"/>
      <c r="AO995" s="84"/>
    </row>
    <row r="996" spans="1:41" hidden="1">
      <c r="A996" s="573"/>
      <c r="B996" s="13">
        <v>134</v>
      </c>
      <c r="C996" s="351" t="s">
        <v>2690</v>
      </c>
      <c r="D996" s="351" t="s">
        <v>2691</v>
      </c>
      <c r="E996" s="379" t="s">
        <v>324</v>
      </c>
      <c r="F996" s="8">
        <v>10</v>
      </c>
      <c r="G996" s="8"/>
      <c r="H996" s="413">
        <v>420</v>
      </c>
      <c r="I996" s="146">
        <f t="shared" si="174"/>
        <v>294</v>
      </c>
      <c r="J996" s="255">
        <f t="shared" si="175"/>
        <v>11.307692307692308</v>
      </c>
      <c r="K996" s="8" t="s">
        <v>3207</v>
      </c>
      <c r="L996" s="677"/>
      <c r="M996" s="656" t="s">
        <v>1015</v>
      </c>
      <c r="N996" s="8" t="s">
        <v>3208</v>
      </c>
      <c r="O996" s="426">
        <v>5.6644E-2</v>
      </c>
      <c r="P996" s="423">
        <v>1600</v>
      </c>
      <c r="Q996" s="439">
        <v>12800</v>
      </c>
      <c r="R996" s="656" t="s">
        <v>6587</v>
      </c>
      <c r="S996" s="656" t="s">
        <v>1015</v>
      </c>
      <c r="T996" s="447"/>
      <c r="U996" s="548" t="s">
        <v>688</v>
      </c>
      <c r="V996" s="522" t="s">
        <v>4694</v>
      </c>
      <c r="W996" s="501" t="s">
        <v>4695</v>
      </c>
      <c r="X996" s="169"/>
      <c r="Y996" s="71" t="s">
        <v>1011</v>
      </c>
      <c r="Z996" s="656" t="s">
        <v>6594</v>
      </c>
      <c r="AA996" s="658">
        <f t="shared" si="176"/>
        <v>0</v>
      </c>
      <c r="AB996" s="145">
        <f t="shared" si="177"/>
        <v>0</v>
      </c>
      <c r="AC996" s="257">
        <f t="shared" si="178"/>
        <v>0</v>
      </c>
      <c r="AD996" s="142">
        <f t="shared" si="179"/>
        <v>0</v>
      </c>
      <c r="AE996" s="143">
        <f t="shared" si="180"/>
        <v>0</v>
      </c>
      <c r="AF996" s="144" t="str">
        <f t="shared" si="181"/>
        <v/>
      </c>
      <c r="AG996" s="144">
        <f t="shared" si="182"/>
        <v>0</v>
      </c>
      <c r="AH996" s="144" t="str">
        <f t="shared" si="183"/>
        <v/>
      </c>
      <c r="AI996" s="569">
        <f t="shared" si="184"/>
        <v>0</v>
      </c>
      <c r="AK996" s="679"/>
      <c r="AL996" s="191"/>
      <c r="AM996" s="659"/>
      <c r="AN996" s="680"/>
      <c r="AO996" s="84"/>
    </row>
    <row r="997" spans="1:41" hidden="1">
      <c r="A997" s="573"/>
      <c r="B997" s="13">
        <v>134</v>
      </c>
      <c r="C997" s="351" t="s">
        <v>2692</v>
      </c>
      <c r="D997" s="351" t="s">
        <v>2693</v>
      </c>
      <c r="E997" s="379" t="s">
        <v>324</v>
      </c>
      <c r="F997" s="8">
        <v>10</v>
      </c>
      <c r="G997" s="8"/>
      <c r="H997" s="413">
        <v>420</v>
      </c>
      <c r="I997" s="146">
        <f t="shared" si="174"/>
        <v>294</v>
      </c>
      <c r="J997" s="255">
        <f t="shared" si="175"/>
        <v>11.307692307692308</v>
      </c>
      <c r="K997" s="8" t="s">
        <v>3207</v>
      </c>
      <c r="L997" s="677"/>
      <c r="M997" s="656" t="s">
        <v>1015</v>
      </c>
      <c r="N997" s="8" t="s">
        <v>3208</v>
      </c>
      <c r="O997" s="426">
        <v>5.6644E-2</v>
      </c>
      <c r="P997" s="423">
        <v>1600</v>
      </c>
      <c r="Q997" s="439">
        <v>12800</v>
      </c>
      <c r="R997" s="656" t="s">
        <v>6587</v>
      </c>
      <c r="S997" s="656" t="s">
        <v>1015</v>
      </c>
      <c r="T997" s="447"/>
      <c r="U997" s="548" t="s">
        <v>688</v>
      </c>
      <c r="V997" s="522" t="s">
        <v>4696</v>
      </c>
      <c r="W997" s="501" t="s">
        <v>4697</v>
      </c>
      <c r="X997" s="169"/>
      <c r="Y997" s="71" t="s">
        <v>1011</v>
      </c>
      <c r="Z997" s="656" t="s">
        <v>6594</v>
      </c>
      <c r="AA997" s="658">
        <f t="shared" si="176"/>
        <v>0</v>
      </c>
      <c r="AB997" s="145">
        <f t="shared" si="177"/>
        <v>0</v>
      </c>
      <c r="AC997" s="257">
        <f t="shared" si="178"/>
        <v>0</v>
      </c>
      <c r="AD997" s="142">
        <f t="shared" si="179"/>
        <v>0</v>
      </c>
      <c r="AE997" s="143">
        <f t="shared" si="180"/>
        <v>0</v>
      </c>
      <c r="AF997" s="144" t="str">
        <f t="shared" si="181"/>
        <v/>
      </c>
      <c r="AG997" s="144">
        <f t="shared" si="182"/>
        <v>0</v>
      </c>
      <c r="AH997" s="144" t="str">
        <f t="shared" si="183"/>
        <v/>
      </c>
      <c r="AI997" s="569">
        <f t="shared" si="184"/>
        <v>0</v>
      </c>
      <c r="AK997" s="679"/>
      <c r="AL997" s="84"/>
      <c r="AM997" s="659"/>
      <c r="AN997" s="680"/>
      <c r="AO997" s="84"/>
    </row>
    <row r="998" spans="1:41" hidden="1">
      <c r="A998" s="573"/>
      <c r="B998" s="13">
        <v>134</v>
      </c>
      <c r="C998" s="341" t="s">
        <v>2694</v>
      </c>
      <c r="D998" s="341" t="s">
        <v>2695</v>
      </c>
      <c r="E998" s="379" t="s">
        <v>324</v>
      </c>
      <c r="F998" s="8">
        <v>10</v>
      </c>
      <c r="G998" s="136"/>
      <c r="H998" s="413">
        <v>420</v>
      </c>
      <c r="I998" s="146">
        <f t="shared" si="174"/>
        <v>294</v>
      </c>
      <c r="J998" s="255">
        <f t="shared" si="175"/>
        <v>11.307692307692308</v>
      </c>
      <c r="K998" s="8" t="s">
        <v>3207</v>
      </c>
      <c r="L998" s="677"/>
      <c r="M998" s="656" t="s">
        <v>1015</v>
      </c>
      <c r="N998" s="8" t="s">
        <v>3208</v>
      </c>
      <c r="O998" s="426">
        <v>5.6644E-2</v>
      </c>
      <c r="P998" s="423">
        <v>1600</v>
      </c>
      <c r="Q998" s="439">
        <v>12800</v>
      </c>
      <c r="R998" s="656" t="s">
        <v>6587</v>
      </c>
      <c r="S998" s="656" t="s">
        <v>1015</v>
      </c>
      <c r="T998" s="447"/>
      <c r="U998" s="548" t="s">
        <v>688</v>
      </c>
      <c r="V998" s="522" t="s">
        <v>4698</v>
      </c>
      <c r="W998" s="425" t="s">
        <v>4699</v>
      </c>
      <c r="X998" s="169"/>
      <c r="Y998" s="71" t="s">
        <v>1012</v>
      </c>
      <c r="Z998" s="656" t="s">
        <v>6600</v>
      </c>
      <c r="AA998" s="658">
        <f t="shared" si="176"/>
        <v>0</v>
      </c>
      <c r="AB998" s="145">
        <f t="shared" si="177"/>
        <v>0</v>
      </c>
      <c r="AC998" s="257">
        <f t="shared" si="178"/>
        <v>0</v>
      </c>
      <c r="AD998" s="142">
        <f t="shared" si="179"/>
        <v>0</v>
      </c>
      <c r="AE998" s="143">
        <f t="shared" si="180"/>
        <v>0</v>
      </c>
      <c r="AF998" s="144" t="str">
        <f t="shared" si="181"/>
        <v/>
      </c>
      <c r="AG998" s="144">
        <f t="shared" si="182"/>
        <v>0</v>
      </c>
      <c r="AH998" s="144" t="str">
        <f t="shared" si="183"/>
        <v/>
      </c>
      <c r="AI998" s="569">
        <f t="shared" si="184"/>
        <v>0</v>
      </c>
      <c r="AK998" s="664"/>
      <c r="AL998" s="191"/>
      <c r="AM998" s="659"/>
      <c r="AN998" s="662"/>
      <c r="AO998" s="84"/>
    </row>
    <row r="999" spans="1:41" hidden="1">
      <c r="A999" s="573"/>
      <c r="B999" s="13">
        <v>134</v>
      </c>
      <c r="C999" s="341" t="s">
        <v>2696</v>
      </c>
      <c r="D999" s="341" t="s">
        <v>2697</v>
      </c>
      <c r="E999" s="379" t="s">
        <v>324</v>
      </c>
      <c r="F999" s="8">
        <v>10</v>
      </c>
      <c r="G999" s="8"/>
      <c r="H999" s="413">
        <v>420</v>
      </c>
      <c r="I999" s="146">
        <f t="shared" si="174"/>
        <v>294</v>
      </c>
      <c r="J999" s="255">
        <f t="shared" si="175"/>
        <v>11.307692307692308</v>
      </c>
      <c r="K999" s="8" t="s">
        <v>3207</v>
      </c>
      <c r="L999" s="677"/>
      <c r="M999" s="656" t="s">
        <v>1015</v>
      </c>
      <c r="N999" s="8" t="s">
        <v>3208</v>
      </c>
      <c r="O999" s="426">
        <v>5.6644E-2</v>
      </c>
      <c r="P999" s="423">
        <v>1600</v>
      </c>
      <c r="Q999" s="439">
        <v>12800</v>
      </c>
      <c r="R999" s="656" t="s">
        <v>6587</v>
      </c>
      <c r="S999" s="656" t="s">
        <v>1015</v>
      </c>
      <c r="T999" s="447"/>
      <c r="U999" s="548" t="s">
        <v>688</v>
      </c>
      <c r="V999" s="522" t="s">
        <v>4700</v>
      </c>
      <c r="W999" s="425" t="s">
        <v>4701</v>
      </c>
      <c r="X999" s="169"/>
      <c r="Y999" s="71" t="s">
        <v>1012</v>
      </c>
      <c r="Z999" s="656" t="s">
        <v>6600</v>
      </c>
      <c r="AA999" s="658">
        <f t="shared" si="176"/>
        <v>0</v>
      </c>
      <c r="AB999" s="145">
        <f t="shared" si="177"/>
        <v>0</v>
      </c>
      <c r="AC999" s="257">
        <f t="shared" si="178"/>
        <v>0</v>
      </c>
      <c r="AD999" s="142">
        <f t="shared" si="179"/>
        <v>0</v>
      </c>
      <c r="AE999" s="143">
        <f t="shared" si="180"/>
        <v>0</v>
      </c>
      <c r="AF999" s="144" t="str">
        <f t="shared" si="181"/>
        <v/>
      </c>
      <c r="AG999" s="144">
        <f t="shared" si="182"/>
        <v>0</v>
      </c>
      <c r="AH999" s="144" t="str">
        <f t="shared" si="183"/>
        <v/>
      </c>
      <c r="AI999" s="569">
        <f t="shared" si="184"/>
        <v>0</v>
      </c>
      <c r="AK999" s="679"/>
      <c r="AL999" s="84"/>
      <c r="AM999" s="659"/>
      <c r="AN999" s="680"/>
      <c r="AO999" s="84"/>
    </row>
    <row r="1000" spans="1:41" hidden="1">
      <c r="A1000" s="573"/>
      <c r="B1000" s="13">
        <v>134</v>
      </c>
      <c r="C1000" s="341" t="s">
        <v>2698</v>
      </c>
      <c r="D1000" s="341" t="s">
        <v>2699</v>
      </c>
      <c r="E1000" s="379" t="s">
        <v>324</v>
      </c>
      <c r="F1000" s="8">
        <v>10</v>
      </c>
      <c r="G1000" s="8"/>
      <c r="H1000" s="413">
        <v>420</v>
      </c>
      <c r="I1000" s="146">
        <f t="shared" si="174"/>
        <v>294</v>
      </c>
      <c r="J1000" s="255">
        <f t="shared" si="175"/>
        <v>11.307692307692308</v>
      </c>
      <c r="K1000" s="8" t="s">
        <v>3207</v>
      </c>
      <c r="L1000" s="677"/>
      <c r="M1000" s="656" t="s">
        <v>1015</v>
      </c>
      <c r="N1000" s="8" t="s">
        <v>3208</v>
      </c>
      <c r="O1000" s="426">
        <v>5.6644E-2</v>
      </c>
      <c r="P1000" s="423">
        <v>1600</v>
      </c>
      <c r="Q1000" s="439">
        <v>12800</v>
      </c>
      <c r="R1000" s="656" t="s">
        <v>6587</v>
      </c>
      <c r="S1000" s="656" t="s">
        <v>1015</v>
      </c>
      <c r="T1000" s="447"/>
      <c r="U1000" s="548" t="s">
        <v>688</v>
      </c>
      <c r="V1000" s="522" t="s">
        <v>4702</v>
      </c>
      <c r="W1000" s="425" t="s">
        <v>4703</v>
      </c>
      <c r="X1000" s="169"/>
      <c r="Y1000" s="71" t="s">
        <v>1012</v>
      </c>
      <c r="Z1000" s="656" t="s">
        <v>6600</v>
      </c>
      <c r="AA1000" s="658">
        <f t="shared" si="176"/>
        <v>0</v>
      </c>
      <c r="AB1000" s="145">
        <f t="shared" si="177"/>
        <v>0</v>
      </c>
      <c r="AC1000" s="257">
        <f t="shared" si="178"/>
        <v>0</v>
      </c>
      <c r="AD1000" s="142">
        <f t="shared" si="179"/>
        <v>0</v>
      </c>
      <c r="AE1000" s="143">
        <f t="shared" si="180"/>
        <v>0</v>
      </c>
      <c r="AF1000" s="144" t="str">
        <f t="shared" si="181"/>
        <v/>
      </c>
      <c r="AG1000" s="144">
        <f t="shared" si="182"/>
        <v>0</v>
      </c>
      <c r="AH1000" s="144" t="str">
        <f t="shared" si="183"/>
        <v/>
      </c>
      <c r="AI1000" s="569">
        <f t="shared" si="184"/>
        <v>0</v>
      </c>
      <c r="AK1000" s="679"/>
      <c r="AL1000" s="84"/>
      <c r="AM1000" s="659"/>
      <c r="AN1000" s="680"/>
      <c r="AO1000" s="84"/>
    </row>
    <row r="1001" spans="1:41" hidden="1">
      <c r="A1001" s="573"/>
      <c r="B1001" s="13">
        <v>134</v>
      </c>
      <c r="C1001" s="341" t="s">
        <v>2700</v>
      </c>
      <c r="D1001" s="341" t="s">
        <v>2701</v>
      </c>
      <c r="E1001" s="379" t="s">
        <v>324</v>
      </c>
      <c r="F1001" s="8">
        <v>10</v>
      </c>
      <c r="G1001" s="8"/>
      <c r="H1001" s="413">
        <v>420</v>
      </c>
      <c r="I1001" s="146">
        <f t="shared" si="174"/>
        <v>294</v>
      </c>
      <c r="J1001" s="255">
        <f t="shared" si="175"/>
        <v>11.307692307692308</v>
      </c>
      <c r="K1001" s="8" t="s">
        <v>3207</v>
      </c>
      <c r="L1001" s="677"/>
      <c r="M1001" s="656" t="s">
        <v>1015</v>
      </c>
      <c r="N1001" s="8" t="s">
        <v>3208</v>
      </c>
      <c r="O1001" s="426">
        <v>5.6644E-2</v>
      </c>
      <c r="P1001" s="423">
        <v>1600</v>
      </c>
      <c r="Q1001" s="439">
        <v>12800</v>
      </c>
      <c r="R1001" s="656" t="s">
        <v>6587</v>
      </c>
      <c r="S1001" s="656" t="s">
        <v>1015</v>
      </c>
      <c r="T1001" s="447"/>
      <c r="U1001" s="548" t="s">
        <v>688</v>
      </c>
      <c r="V1001" s="522" t="s">
        <v>4704</v>
      </c>
      <c r="W1001" s="425" t="s">
        <v>4705</v>
      </c>
      <c r="X1001" s="169"/>
      <c r="Y1001" s="71" t="s">
        <v>1012</v>
      </c>
      <c r="Z1001" s="656" t="s">
        <v>6600</v>
      </c>
      <c r="AA1001" s="658">
        <f t="shared" si="176"/>
        <v>0</v>
      </c>
      <c r="AB1001" s="145">
        <f t="shared" si="177"/>
        <v>0</v>
      </c>
      <c r="AC1001" s="257">
        <f t="shared" si="178"/>
        <v>0</v>
      </c>
      <c r="AD1001" s="142">
        <f t="shared" si="179"/>
        <v>0</v>
      </c>
      <c r="AE1001" s="143">
        <f t="shared" si="180"/>
        <v>0</v>
      </c>
      <c r="AF1001" s="144" t="str">
        <f t="shared" si="181"/>
        <v/>
      </c>
      <c r="AG1001" s="144">
        <f t="shared" si="182"/>
        <v>0</v>
      </c>
      <c r="AH1001" s="144" t="str">
        <f t="shared" si="183"/>
        <v/>
      </c>
      <c r="AI1001" s="569">
        <f t="shared" si="184"/>
        <v>0</v>
      </c>
      <c r="AK1001" s="664"/>
      <c r="AL1001" s="84"/>
      <c r="AM1001" s="659"/>
      <c r="AN1001" s="680"/>
      <c r="AO1001" s="84"/>
    </row>
    <row r="1002" spans="1:41" hidden="1">
      <c r="A1002" s="573"/>
      <c r="B1002" s="13">
        <v>134</v>
      </c>
      <c r="C1002" s="341" t="s">
        <v>2702</v>
      </c>
      <c r="D1002" s="341" t="s">
        <v>2703</v>
      </c>
      <c r="E1002" s="379" t="s">
        <v>324</v>
      </c>
      <c r="F1002" s="8">
        <v>10</v>
      </c>
      <c r="G1002" s="8"/>
      <c r="H1002" s="413">
        <v>420</v>
      </c>
      <c r="I1002" s="146">
        <f t="shared" si="174"/>
        <v>294</v>
      </c>
      <c r="J1002" s="255">
        <f t="shared" si="175"/>
        <v>11.307692307692308</v>
      </c>
      <c r="K1002" s="8" t="s">
        <v>3207</v>
      </c>
      <c r="L1002" s="677"/>
      <c r="M1002" s="656" t="s">
        <v>1015</v>
      </c>
      <c r="N1002" s="8" t="s">
        <v>3208</v>
      </c>
      <c r="O1002" s="426">
        <v>5.6644E-2</v>
      </c>
      <c r="P1002" s="423">
        <v>1600</v>
      </c>
      <c r="Q1002" s="439">
        <v>12800</v>
      </c>
      <c r="R1002" s="656" t="s">
        <v>6587</v>
      </c>
      <c r="S1002" s="656" t="s">
        <v>1015</v>
      </c>
      <c r="T1002" s="447"/>
      <c r="U1002" s="548" t="s">
        <v>688</v>
      </c>
      <c r="V1002" s="518" t="s">
        <v>4706</v>
      </c>
      <c r="W1002" s="425" t="s">
        <v>4707</v>
      </c>
      <c r="X1002" s="169"/>
      <c r="Y1002" s="71" t="s">
        <v>1012</v>
      </c>
      <c r="Z1002" s="656" t="s">
        <v>6600</v>
      </c>
      <c r="AA1002" s="658">
        <f t="shared" si="176"/>
        <v>0</v>
      </c>
      <c r="AB1002" s="145">
        <f t="shared" si="177"/>
        <v>0</v>
      </c>
      <c r="AC1002" s="257">
        <f t="shared" si="178"/>
        <v>0</v>
      </c>
      <c r="AD1002" s="142">
        <f t="shared" si="179"/>
        <v>0</v>
      </c>
      <c r="AE1002" s="143">
        <f t="shared" si="180"/>
        <v>0</v>
      </c>
      <c r="AF1002" s="144" t="str">
        <f t="shared" si="181"/>
        <v/>
      </c>
      <c r="AG1002" s="144">
        <f t="shared" si="182"/>
        <v>0</v>
      </c>
      <c r="AH1002" s="144" t="str">
        <f t="shared" si="183"/>
        <v/>
      </c>
      <c r="AI1002" s="569">
        <f t="shared" si="184"/>
        <v>0</v>
      </c>
      <c r="AK1002" s="664"/>
      <c r="AL1002" s="191"/>
      <c r="AM1002" s="659"/>
      <c r="AN1002" s="662"/>
      <c r="AO1002" s="84"/>
    </row>
    <row r="1003" spans="1:41" hidden="1">
      <c r="A1003" s="573"/>
      <c r="B1003" s="13">
        <v>134</v>
      </c>
      <c r="C1003" s="341" t="s">
        <v>2704</v>
      </c>
      <c r="D1003" s="341" t="s">
        <v>2705</v>
      </c>
      <c r="E1003" s="379" t="s">
        <v>324</v>
      </c>
      <c r="F1003" s="8">
        <v>10</v>
      </c>
      <c r="G1003" s="8"/>
      <c r="H1003" s="413">
        <v>420</v>
      </c>
      <c r="I1003" s="146">
        <f t="shared" si="174"/>
        <v>294</v>
      </c>
      <c r="J1003" s="255">
        <f t="shared" si="175"/>
        <v>11.307692307692308</v>
      </c>
      <c r="K1003" s="8" t="s">
        <v>3207</v>
      </c>
      <c r="L1003" s="677"/>
      <c r="M1003" s="656" t="s">
        <v>1015</v>
      </c>
      <c r="N1003" s="8" t="s">
        <v>3208</v>
      </c>
      <c r="O1003" s="426">
        <v>5.6644E-2</v>
      </c>
      <c r="P1003" s="423">
        <v>1600</v>
      </c>
      <c r="Q1003" s="439">
        <v>12800</v>
      </c>
      <c r="R1003" s="656" t="s">
        <v>6587</v>
      </c>
      <c r="S1003" s="656" t="s">
        <v>1015</v>
      </c>
      <c r="T1003" s="447"/>
      <c r="U1003" s="548" t="s">
        <v>688</v>
      </c>
      <c r="V1003" s="522" t="s">
        <v>4708</v>
      </c>
      <c r="W1003" s="425" t="s">
        <v>4709</v>
      </c>
      <c r="X1003" s="169"/>
      <c r="Y1003" s="71" t="s">
        <v>1012</v>
      </c>
      <c r="Z1003" s="656" t="s">
        <v>6600</v>
      </c>
      <c r="AA1003" s="658">
        <f t="shared" si="176"/>
        <v>0</v>
      </c>
      <c r="AB1003" s="145">
        <f t="shared" si="177"/>
        <v>0</v>
      </c>
      <c r="AC1003" s="257">
        <f t="shared" si="178"/>
        <v>0</v>
      </c>
      <c r="AD1003" s="142">
        <f t="shared" si="179"/>
        <v>0</v>
      </c>
      <c r="AE1003" s="143">
        <f t="shared" si="180"/>
        <v>0</v>
      </c>
      <c r="AF1003" s="144" t="str">
        <f t="shared" si="181"/>
        <v/>
      </c>
      <c r="AG1003" s="144">
        <f t="shared" si="182"/>
        <v>0</v>
      </c>
      <c r="AH1003" s="144" t="str">
        <f t="shared" si="183"/>
        <v/>
      </c>
      <c r="AI1003" s="569">
        <f t="shared" si="184"/>
        <v>0</v>
      </c>
      <c r="AK1003" s="679"/>
      <c r="AL1003" s="84"/>
      <c r="AM1003" s="680"/>
      <c r="AN1003" s="680"/>
      <c r="AO1003" s="84"/>
    </row>
    <row r="1004" spans="1:41" hidden="1">
      <c r="A1004" s="573"/>
      <c r="B1004" s="13">
        <v>134</v>
      </c>
      <c r="C1004" s="341" t="s">
        <v>2706</v>
      </c>
      <c r="D1004" s="341" t="s">
        <v>2707</v>
      </c>
      <c r="E1004" s="379" t="s">
        <v>324</v>
      </c>
      <c r="F1004" s="8">
        <v>10</v>
      </c>
      <c r="G1004" s="8"/>
      <c r="H1004" s="413">
        <v>420</v>
      </c>
      <c r="I1004" s="146">
        <f t="shared" si="174"/>
        <v>294</v>
      </c>
      <c r="J1004" s="255">
        <f t="shared" si="175"/>
        <v>11.307692307692308</v>
      </c>
      <c r="K1004" s="8" t="s">
        <v>3207</v>
      </c>
      <c r="L1004" s="677"/>
      <c r="M1004" s="656" t="s">
        <v>1015</v>
      </c>
      <c r="N1004" s="8" t="s">
        <v>3208</v>
      </c>
      <c r="O1004" s="426">
        <v>5.6644E-2</v>
      </c>
      <c r="P1004" s="423">
        <v>1600</v>
      </c>
      <c r="Q1004" s="439">
        <v>12800</v>
      </c>
      <c r="R1004" s="656" t="s">
        <v>6587</v>
      </c>
      <c r="S1004" s="656" t="s">
        <v>1015</v>
      </c>
      <c r="T1004" s="447"/>
      <c r="U1004" s="548" t="s">
        <v>688</v>
      </c>
      <c r="V1004" s="522" t="s">
        <v>4710</v>
      </c>
      <c r="W1004" s="425" t="s">
        <v>4711</v>
      </c>
      <c r="X1004" s="169"/>
      <c r="Y1004" s="71" t="s">
        <v>1011</v>
      </c>
      <c r="Z1004" s="656" t="s">
        <v>6594</v>
      </c>
      <c r="AA1004" s="658">
        <f t="shared" si="176"/>
        <v>0</v>
      </c>
      <c r="AB1004" s="145">
        <f t="shared" si="177"/>
        <v>0</v>
      </c>
      <c r="AC1004" s="257">
        <f t="shared" si="178"/>
        <v>0</v>
      </c>
      <c r="AD1004" s="142">
        <f t="shared" si="179"/>
        <v>0</v>
      </c>
      <c r="AE1004" s="143">
        <f t="shared" si="180"/>
        <v>0</v>
      </c>
      <c r="AF1004" s="144" t="str">
        <f t="shared" si="181"/>
        <v/>
      </c>
      <c r="AG1004" s="144">
        <f t="shared" si="182"/>
        <v>0</v>
      </c>
      <c r="AH1004" s="144" t="str">
        <f t="shared" si="183"/>
        <v/>
      </c>
      <c r="AI1004" s="569">
        <f t="shared" si="184"/>
        <v>0</v>
      </c>
      <c r="AK1004" s="664"/>
      <c r="AL1004" s="191"/>
      <c r="AM1004" s="659"/>
      <c r="AN1004" s="662"/>
      <c r="AO1004" s="84"/>
    </row>
    <row r="1005" spans="1:41" ht="15.75" hidden="1">
      <c r="A1005" s="5" t="s">
        <v>6204</v>
      </c>
      <c r="B1005" s="13"/>
      <c r="C1005" s="348"/>
      <c r="D1005" s="382"/>
      <c r="E1005" s="380"/>
      <c r="F1005" s="401"/>
      <c r="G1005" s="8"/>
      <c r="H1005" s="413"/>
      <c r="I1005" s="410"/>
      <c r="J1005" s="565"/>
      <c r="K1005" s="420"/>
      <c r="L1005" s="655"/>
      <c r="M1005" s="656"/>
      <c r="N1005" s="417"/>
      <c r="O1005" s="346"/>
      <c r="P1005" s="423"/>
      <c r="Q1005" s="439"/>
      <c r="R1005" s="656" t="s">
        <v>1015</v>
      </c>
      <c r="S1005" s="656" t="s">
        <v>1015</v>
      </c>
      <c r="T1005" s="425"/>
      <c r="U1005" s="506"/>
      <c r="V1005" s="517"/>
      <c r="W1005" s="425"/>
      <c r="X1005" s="137"/>
      <c r="Y1005" s="71" t="s">
        <v>1015</v>
      </c>
      <c r="Z1005" s="656"/>
      <c r="AA1005" s="668"/>
      <c r="AB1005" s="195"/>
      <c r="AC1005" s="142"/>
      <c r="AD1005" s="142"/>
      <c r="AE1005" s="143"/>
      <c r="AF1005" s="144"/>
      <c r="AG1005" s="144"/>
      <c r="AH1005" s="144"/>
      <c r="AI1005" s="569"/>
      <c r="AK1005" s="679"/>
      <c r="AL1005" s="84"/>
      <c r="AM1005" s="680"/>
      <c r="AN1005" s="680"/>
      <c r="AO1005" s="84"/>
    </row>
    <row r="1006" spans="1:41" hidden="1">
      <c r="A1006" s="573"/>
      <c r="B1006" s="13">
        <v>135</v>
      </c>
      <c r="C1006" s="341" t="s">
        <v>2708</v>
      </c>
      <c r="D1006" s="341" t="s">
        <v>2709</v>
      </c>
      <c r="E1006" s="379" t="s">
        <v>100</v>
      </c>
      <c r="F1006" s="405">
        <v>2</v>
      </c>
      <c r="G1006" s="8"/>
      <c r="H1006" s="413">
        <v>1624</v>
      </c>
      <c r="I1006" s="146">
        <f t="shared" si="174"/>
        <v>1136.8</v>
      </c>
      <c r="J1006" s="255">
        <f t="shared" si="175"/>
        <v>43.723076923076924</v>
      </c>
      <c r="K1006" s="8" t="s">
        <v>3207</v>
      </c>
      <c r="L1006" s="677"/>
      <c r="M1006" s="656" t="s">
        <v>1015</v>
      </c>
      <c r="N1006" s="8" t="s">
        <v>10</v>
      </c>
      <c r="O1006" s="426">
        <v>4.9979999999999997E-2</v>
      </c>
      <c r="P1006" s="423">
        <v>2000</v>
      </c>
      <c r="Q1006" s="439">
        <v>12000</v>
      </c>
      <c r="R1006" s="656" t="s">
        <v>4712</v>
      </c>
      <c r="S1006" s="656" t="s">
        <v>1015</v>
      </c>
      <c r="T1006" s="448">
        <v>10</v>
      </c>
      <c r="U1006" s="549" t="s">
        <v>4713</v>
      </c>
      <c r="V1006" s="522" t="s">
        <v>4714</v>
      </c>
      <c r="W1006" s="425" t="s">
        <v>4715</v>
      </c>
      <c r="X1006" s="169"/>
      <c r="Y1006" s="71" t="s">
        <v>1011</v>
      </c>
      <c r="Z1006" s="656" t="s">
        <v>6594</v>
      </c>
      <c r="AA1006" s="658">
        <f t="shared" si="176"/>
        <v>0</v>
      </c>
      <c r="AB1006" s="145">
        <f t="shared" si="177"/>
        <v>0</v>
      </c>
      <c r="AC1006" s="257">
        <f t="shared" si="178"/>
        <v>0</v>
      </c>
      <c r="AD1006" s="142">
        <f t="shared" si="179"/>
        <v>0</v>
      </c>
      <c r="AE1006" s="143">
        <f t="shared" si="180"/>
        <v>0</v>
      </c>
      <c r="AF1006" s="144" t="str">
        <f t="shared" si="181"/>
        <v/>
      </c>
      <c r="AG1006" s="144" t="str">
        <f t="shared" si="182"/>
        <v/>
      </c>
      <c r="AH1006" s="144">
        <f t="shared" si="183"/>
        <v>0</v>
      </c>
      <c r="AI1006" s="569">
        <f t="shared" si="184"/>
        <v>0</v>
      </c>
      <c r="AK1006" s="679"/>
      <c r="AL1006" s="84"/>
      <c r="AM1006" s="681"/>
      <c r="AN1006" s="681"/>
      <c r="AO1006" s="84"/>
    </row>
    <row r="1007" spans="1:41" hidden="1">
      <c r="A1007" s="573"/>
      <c r="B1007" s="13">
        <v>135</v>
      </c>
      <c r="C1007" s="341" t="s">
        <v>2710</v>
      </c>
      <c r="D1007" s="341" t="s">
        <v>2709</v>
      </c>
      <c r="E1007" s="379" t="s">
        <v>100</v>
      </c>
      <c r="F1007" s="405">
        <v>2</v>
      </c>
      <c r="G1007" s="8"/>
      <c r="H1007" s="413">
        <v>1494</v>
      </c>
      <c r="I1007" s="146">
        <f t="shared" si="174"/>
        <v>1045.8</v>
      </c>
      <c r="J1007" s="255">
        <f t="shared" si="175"/>
        <v>40.223076923076924</v>
      </c>
      <c r="K1007" s="8" t="s">
        <v>3207</v>
      </c>
      <c r="L1007" s="677"/>
      <c r="M1007" s="656" t="s">
        <v>1015</v>
      </c>
      <c r="N1007" s="8" t="s">
        <v>3208</v>
      </c>
      <c r="O1007" s="426">
        <v>4.9979999999999997E-2</v>
      </c>
      <c r="P1007" s="423">
        <v>2000</v>
      </c>
      <c r="Q1007" s="439">
        <v>12000</v>
      </c>
      <c r="R1007" s="656" t="s">
        <v>4712</v>
      </c>
      <c r="S1007" s="656" t="s">
        <v>1015</v>
      </c>
      <c r="T1007" s="448">
        <v>10</v>
      </c>
      <c r="U1007" s="549" t="s">
        <v>4713</v>
      </c>
      <c r="V1007" s="522" t="s">
        <v>4716</v>
      </c>
      <c r="W1007" s="425" t="s">
        <v>4717</v>
      </c>
      <c r="X1007" s="169"/>
      <c r="Y1007" s="71" t="s">
        <v>6572</v>
      </c>
      <c r="Z1007" s="656" t="s">
        <v>6594</v>
      </c>
      <c r="AA1007" s="658">
        <f t="shared" si="176"/>
        <v>0</v>
      </c>
      <c r="AB1007" s="145">
        <f t="shared" si="177"/>
        <v>0</v>
      </c>
      <c r="AC1007" s="257">
        <f t="shared" si="178"/>
        <v>0</v>
      </c>
      <c r="AD1007" s="142">
        <f t="shared" si="179"/>
        <v>0</v>
      </c>
      <c r="AE1007" s="143">
        <f t="shared" si="180"/>
        <v>0</v>
      </c>
      <c r="AF1007" s="144" t="str">
        <f t="shared" si="181"/>
        <v/>
      </c>
      <c r="AG1007" s="144">
        <f t="shared" si="182"/>
        <v>0</v>
      </c>
      <c r="AH1007" s="144" t="str">
        <f t="shared" si="183"/>
        <v/>
      </c>
      <c r="AI1007" s="569">
        <f t="shared" si="184"/>
        <v>0</v>
      </c>
      <c r="AK1007" s="665"/>
      <c r="AL1007" s="191"/>
      <c r="AM1007" s="686"/>
      <c r="AN1007" s="687"/>
      <c r="AO1007" s="84"/>
    </row>
    <row r="1008" spans="1:41" hidden="1">
      <c r="A1008" s="573"/>
      <c r="B1008" s="13">
        <v>135</v>
      </c>
      <c r="C1008" s="341" t="s">
        <v>2711</v>
      </c>
      <c r="D1008" s="341" t="s">
        <v>2709</v>
      </c>
      <c r="E1008" s="379" t="s">
        <v>100</v>
      </c>
      <c r="F1008" s="405">
        <v>2</v>
      </c>
      <c r="G1008" s="8"/>
      <c r="H1008" s="413">
        <v>1457</v>
      </c>
      <c r="I1008" s="146">
        <f t="shared" si="174"/>
        <v>1019.9</v>
      </c>
      <c r="J1008" s="255">
        <f t="shared" si="175"/>
        <v>39.226923076923079</v>
      </c>
      <c r="K1008" s="8" t="s">
        <v>3207</v>
      </c>
      <c r="L1008" s="677"/>
      <c r="M1008" s="656" t="s">
        <v>1015</v>
      </c>
      <c r="N1008" s="8" t="s">
        <v>10</v>
      </c>
      <c r="O1008" s="426">
        <v>4.9979999999999997E-2</v>
      </c>
      <c r="P1008" s="423">
        <v>2000</v>
      </c>
      <c r="Q1008" s="439">
        <v>12000</v>
      </c>
      <c r="R1008" s="656" t="s">
        <v>4712</v>
      </c>
      <c r="S1008" s="656" t="s">
        <v>1015</v>
      </c>
      <c r="T1008" s="448">
        <v>10</v>
      </c>
      <c r="U1008" s="549" t="s">
        <v>4713</v>
      </c>
      <c r="V1008" s="523" t="s">
        <v>4718</v>
      </c>
      <c r="W1008" s="425" t="s">
        <v>4719</v>
      </c>
      <c r="X1008" s="169"/>
      <c r="Y1008" s="71" t="s">
        <v>1011</v>
      </c>
      <c r="Z1008" s="656" t="s">
        <v>6594</v>
      </c>
      <c r="AA1008" s="658">
        <f t="shared" si="176"/>
        <v>0</v>
      </c>
      <c r="AB1008" s="145">
        <f t="shared" si="177"/>
        <v>0</v>
      </c>
      <c r="AC1008" s="257">
        <f t="shared" si="178"/>
        <v>0</v>
      </c>
      <c r="AD1008" s="142">
        <f t="shared" si="179"/>
        <v>0</v>
      </c>
      <c r="AE1008" s="143">
        <f t="shared" si="180"/>
        <v>0</v>
      </c>
      <c r="AF1008" s="144" t="str">
        <f t="shared" si="181"/>
        <v/>
      </c>
      <c r="AG1008" s="144" t="str">
        <f t="shared" si="182"/>
        <v/>
      </c>
      <c r="AH1008" s="144">
        <f t="shared" si="183"/>
        <v>0</v>
      </c>
      <c r="AI1008" s="569">
        <f t="shared" si="184"/>
        <v>0</v>
      </c>
      <c r="AK1008" s="664"/>
      <c r="AL1008" s="191"/>
      <c r="AM1008" s="659"/>
      <c r="AN1008" s="662"/>
      <c r="AO1008" s="84"/>
    </row>
    <row r="1009" spans="1:41" hidden="1">
      <c r="A1009" s="573"/>
      <c r="B1009" s="13">
        <v>135</v>
      </c>
      <c r="C1009" s="341" t="s">
        <v>2712</v>
      </c>
      <c r="D1009" s="341" t="s">
        <v>2713</v>
      </c>
      <c r="E1009" s="379" t="s">
        <v>100</v>
      </c>
      <c r="F1009" s="405">
        <v>2</v>
      </c>
      <c r="G1009" s="136"/>
      <c r="H1009" s="413">
        <v>1457</v>
      </c>
      <c r="I1009" s="146">
        <f t="shared" si="174"/>
        <v>1019.9</v>
      </c>
      <c r="J1009" s="255">
        <f t="shared" si="175"/>
        <v>39.226923076923079</v>
      </c>
      <c r="K1009" s="8" t="s">
        <v>3207</v>
      </c>
      <c r="L1009" s="677"/>
      <c r="M1009" s="656" t="s">
        <v>1015</v>
      </c>
      <c r="N1009" s="8" t="s">
        <v>3208</v>
      </c>
      <c r="O1009" s="426">
        <v>4.9979999999999997E-2</v>
      </c>
      <c r="P1009" s="423">
        <v>2000</v>
      </c>
      <c r="Q1009" s="439">
        <v>12000</v>
      </c>
      <c r="R1009" s="656" t="s">
        <v>4712</v>
      </c>
      <c r="S1009" s="656" t="s">
        <v>1015</v>
      </c>
      <c r="T1009" s="448">
        <v>16</v>
      </c>
      <c r="U1009" s="549" t="s">
        <v>4713</v>
      </c>
      <c r="V1009" s="522" t="s">
        <v>4720</v>
      </c>
      <c r="W1009" s="425" t="s">
        <v>4721</v>
      </c>
      <c r="X1009" s="169"/>
      <c r="Y1009" s="71" t="s">
        <v>1012</v>
      </c>
      <c r="Z1009" s="656" t="s">
        <v>6594</v>
      </c>
      <c r="AA1009" s="658">
        <f t="shared" si="176"/>
        <v>0</v>
      </c>
      <c r="AB1009" s="145">
        <f t="shared" si="177"/>
        <v>0</v>
      </c>
      <c r="AC1009" s="257">
        <f t="shared" si="178"/>
        <v>0</v>
      </c>
      <c r="AD1009" s="142">
        <f t="shared" si="179"/>
        <v>0</v>
      </c>
      <c r="AE1009" s="143">
        <f t="shared" si="180"/>
        <v>0</v>
      </c>
      <c r="AF1009" s="144" t="str">
        <f t="shared" si="181"/>
        <v/>
      </c>
      <c r="AG1009" s="144">
        <f t="shared" si="182"/>
        <v>0</v>
      </c>
      <c r="AH1009" s="144" t="str">
        <f t="shared" si="183"/>
        <v/>
      </c>
      <c r="AI1009" s="569">
        <f t="shared" si="184"/>
        <v>0</v>
      </c>
      <c r="AK1009" s="665"/>
      <c r="AL1009" s="191"/>
      <c r="AM1009" s="659"/>
      <c r="AN1009" s="662"/>
      <c r="AO1009" s="84"/>
    </row>
    <row r="1010" spans="1:41" hidden="1">
      <c r="A1010" s="573"/>
      <c r="B1010" s="13">
        <v>135</v>
      </c>
      <c r="C1010" s="341" t="s">
        <v>2714</v>
      </c>
      <c r="D1010" s="341" t="s">
        <v>2713</v>
      </c>
      <c r="E1010" s="379" t="s">
        <v>100</v>
      </c>
      <c r="F1010" s="405">
        <v>2</v>
      </c>
      <c r="G1010" s="8"/>
      <c r="H1010" s="413">
        <v>1437</v>
      </c>
      <c r="I1010" s="146">
        <f t="shared" si="174"/>
        <v>1005.9</v>
      </c>
      <c r="J1010" s="255">
        <f t="shared" si="175"/>
        <v>38.688461538461539</v>
      </c>
      <c r="K1010" s="8" t="s">
        <v>3207</v>
      </c>
      <c r="L1010" s="677"/>
      <c r="M1010" s="656" t="s">
        <v>1015</v>
      </c>
      <c r="N1010" s="8" t="s">
        <v>10</v>
      </c>
      <c r="O1010" s="426">
        <v>4.9979999999999997E-2</v>
      </c>
      <c r="P1010" s="423">
        <v>2000</v>
      </c>
      <c r="Q1010" s="439">
        <v>12000</v>
      </c>
      <c r="R1010" s="656" t="s">
        <v>4712</v>
      </c>
      <c r="S1010" s="656" t="s">
        <v>1015</v>
      </c>
      <c r="T1010" s="448">
        <v>13</v>
      </c>
      <c r="U1010" s="549" t="s">
        <v>4713</v>
      </c>
      <c r="V1010" s="523" t="s">
        <v>4722</v>
      </c>
      <c r="W1010" s="425" t="s">
        <v>4723</v>
      </c>
      <c r="X1010" s="169"/>
      <c r="Y1010" s="71" t="s">
        <v>1011</v>
      </c>
      <c r="Z1010" s="656" t="s">
        <v>6594</v>
      </c>
      <c r="AA1010" s="658">
        <f t="shared" si="176"/>
        <v>0</v>
      </c>
      <c r="AB1010" s="145">
        <f t="shared" si="177"/>
        <v>0</v>
      </c>
      <c r="AC1010" s="257">
        <f t="shared" si="178"/>
        <v>0</v>
      </c>
      <c r="AD1010" s="142">
        <f t="shared" si="179"/>
        <v>0</v>
      </c>
      <c r="AE1010" s="143">
        <f t="shared" si="180"/>
        <v>0</v>
      </c>
      <c r="AF1010" s="144" t="str">
        <f t="shared" si="181"/>
        <v/>
      </c>
      <c r="AG1010" s="144" t="str">
        <f t="shared" si="182"/>
        <v/>
      </c>
      <c r="AH1010" s="144">
        <f t="shared" si="183"/>
        <v>0</v>
      </c>
      <c r="AI1010" s="569">
        <f t="shared" si="184"/>
        <v>0</v>
      </c>
      <c r="AK1010" s="671"/>
      <c r="AL1010" s="666"/>
      <c r="AM1010" s="680"/>
      <c r="AN1010" s="662"/>
      <c r="AO1010" s="84"/>
    </row>
    <row r="1011" spans="1:41" hidden="1">
      <c r="A1011" s="573"/>
      <c r="B1011" s="13">
        <v>135</v>
      </c>
      <c r="C1011" s="341" t="s">
        <v>2715</v>
      </c>
      <c r="D1011" s="341" t="s">
        <v>2716</v>
      </c>
      <c r="E1011" s="379" t="s">
        <v>100</v>
      </c>
      <c r="F1011" s="405">
        <v>2</v>
      </c>
      <c r="G1011" s="8"/>
      <c r="H1011" s="413">
        <v>1457</v>
      </c>
      <c r="I1011" s="146">
        <f t="shared" si="174"/>
        <v>1019.9</v>
      </c>
      <c r="J1011" s="255">
        <f t="shared" si="175"/>
        <v>39.226923076923079</v>
      </c>
      <c r="K1011" s="8" t="s">
        <v>3207</v>
      </c>
      <c r="L1011" s="677"/>
      <c r="M1011" s="656" t="s">
        <v>1015</v>
      </c>
      <c r="N1011" s="8" t="s">
        <v>10</v>
      </c>
      <c r="O1011" s="426">
        <v>4.9979999999999997E-2</v>
      </c>
      <c r="P1011" s="423">
        <v>2000</v>
      </c>
      <c r="Q1011" s="439">
        <v>12000</v>
      </c>
      <c r="R1011" s="656" t="s">
        <v>4712</v>
      </c>
      <c r="S1011" s="656" t="s">
        <v>1015</v>
      </c>
      <c r="T1011" s="448">
        <v>8</v>
      </c>
      <c r="U1011" s="549" t="s">
        <v>4713</v>
      </c>
      <c r="V1011" s="523" t="s">
        <v>4724</v>
      </c>
      <c r="W1011" s="425" t="s">
        <v>4725</v>
      </c>
      <c r="X1011" s="169"/>
      <c r="Y1011" s="71" t="s">
        <v>1011</v>
      </c>
      <c r="Z1011" s="656" t="s">
        <v>6594</v>
      </c>
      <c r="AA1011" s="658">
        <f t="shared" si="176"/>
        <v>0</v>
      </c>
      <c r="AB1011" s="145">
        <f t="shared" si="177"/>
        <v>0</v>
      </c>
      <c r="AC1011" s="257">
        <f t="shared" si="178"/>
        <v>0</v>
      </c>
      <c r="AD1011" s="142">
        <f t="shared" si="179"/>
        <v>0</v>
      </c>
      <c r="AE1011" s="143">
        <f t="shared" si="180"/>
        <v>0</v>
      </c>
      <c r="AF1011" s="144" t="str">
        <f t="shared" si="181"/>
        <v/>
      </c>
      <c r="AG1011" s="144" t="str">
        <f t="shared" si="182"/>
        <v/>
      </c>
      <c r="AH1011" s="144">
        <f t="shared" si="183"/>
        <v>0</v>
      </c>
      <c r="AI1011" s="569">
        <f t="shared" si="184"/>
        <v>0</v>
      </c>
      <c r="AK1011" s="671"/>
      <c r="AL1011" s="666"/>
      <c r="AM1011" s="659"/>
      <c r="AN1011" s="662"/>
      <c r="AO1011" s="84"/>
    </row>
    <row r="1012" spans="1:41" hidden="1">
      <c r="A1012" s="573"/>
      <c r="B1012" s="13">
        <v>135</v>
      </c>
      <c r="C1012" s="341" t="s">
        <v>2717</v>
      </c>
      <c r="D1012" s="341" t="s">
        <v>2716</v>
      </c>
      <c r="E1012" s="379" t="s">
        <v>100</v>
      </c>
      <c r="F1012" s="405">
        <v>2</v>
      </c>
      <c r="G1012" s="136"/>
      <c r="H1012" s="413">
        <v>1521</v>
      </c>
      <c r="I1012" s="146">
        <f t="shared" si="174"/>
        <v>1064.7</v>
      </c>
      <c r="J1012" s="255">
        <f t="shared" si="175"/>
        <v>40.950000000000003</v>
      </c>
      <c r="K1012" s="8" t="s">
        <v>3207</v>
      </c>
      <c r="L1012" s="677"/>
      <c r="M1012" s="656" t="s">
        <v>1015</v>
      </c>
      <c r="N1012" s="8" t="s">
        <v>10</v>
      </c>
      <c r="O1012" s="426">
        <v>4.9979999999999997E-2</v>
      </c>
      <c r="P1012" s="423">
        <v>2000</v>
      </c>
      <c r="Q1012" s="439">
        <v>12000</v>
      </c>
      <c r="R1012" s="656" t="s">
        <v>4712</v>
      </c>
      <c r="S1012" s="656" t="s">
        <v>1015</v>
      </c>
      <c r="T1012" s="448">
        <v>8</v>
      </c>
      <c r="U1012" s="549" t="s">
        <v>4713</v>
      </c>
      <c r="V1012" s="523" t="s">
        <v>4726</v>
      </c>
      <c r="W1012" s="425" t="s">
        <v>4727</v>
      </c>
      <c r="X1012" s="169"/>
      <c r="Y1012" s="71" t="s">
        <v>1011</v>
      </c>
      <c r="Z1012" s="656" t="s">
        <v>6594</v>
      </c>
      <c r="AA1012" s="658">
        <f t="shared" si="176"/>
        <v>0</v>
      </c>
      <c r="AB1012" s="145">
        <f t="shared" si="177"/>
        <v>0</v>
      </c>
      <c r="AC1012" s="257">
        <f t="shared" si="178"/>
        <v>0</v>
      </c>
      <c r="AD1012" s="142">
        <f t="shared" si="179"/>
        <v>0</v>
      </c>
      <c r="AE1012" s="143">
        <f t="shared" si="180"/>
        <v>0</v>
      </c>
      <c r="AF1012" s="144" t="str">
        <f t="shared" si="181"/>
        <v/>
      </c>
      <c r="AG1012" s="144" t="str">
        <f t="shared" si="182"/>
        <v/>
      </c>
      <c r="AH1012" s="144">
        <f t="shared" si="183"/>
        <v>0</v>
      </c>
      <c r="AI1012" s="569">
        <f t="shared" si="184"/>
        <v>0</v>
      </c>
      <c r="AK1012" s="671"/>
      <c r="AL1012" s="666"/>
      <c r="AM1012" s="659"/>
      <c r="AN1012" s="662"/>
      <c r="AO1012" s="84"/>
    </row>
    <row r="1013" spans="1:41" hidden="1">
      <c r="A1013" s="573"/>
      <c r="B1013" s="13">
        <v>135</v>
      </c>
      <c r="C1013" s="341" t="s">
        <v>2718</v>
      </c>
      <c r="D1013" s="341" t="s">
        <v>2713</v>
      </c>
      <c r="E1013" s="379" t="s">
        <v>100</v>
      </c>
      <c r="F1013" s="405">
        <v>2</v>
      </c>
      <c r="G1013" s="136"/>
      <c r="H1013" s="413">
        <v>1521</v>
      </c>
      <c r="I1013" s="146">
        <f t="shared" si="174"/>
        <v>1064.7</v>
      </c>
      <c r="J1013" s="255">
        <f t="shared" si="175"/>
        <v>40.950000000000003</v>
      </c>
      <c r="K1013" s="8" t="s">
        <v>3207</v>
      </c>
      <c r="L1013" s="677"/>
      <c r="M1013" s="656" t="s">
        <v>1015</v>
      </c>
      <c r="N1013" s="8" t="s">
        <v>10</v>
      </c>
      <c r="O1013" s="426">
        <v>4.9979999999999997E-2</v>
      </c>
      <c r="P1013" s="423">
        <v>2000</v>
      </c>
      <c r="Q1013" s="439">
        <v>13100</v>
      </c>
      <c r="R1013" s="656" t="s">
        <v>4712</v>
      </c>
      <c r="S1013" s="656" t="s">
        <v>1015</v>
      </c>
      <c r="T1013" s="448">
        <v>5</v>
      </c>
      <c r="U1013" s="549" t="s">
        <v>4713</v>
      </c>
      <c r="V1013" s="523" t="s">
        <v>4728</v>
      </c>
      <c r="W1013" s="425" t="s">
        <v>4729</v>
      </c>
      <c r="X1013" s="169"/>
      <c r="Y1013" s="71" t="s">
        <v>1011</v>
      </c>
      <c r="Z1013" s="656" t="s">
        <v>6594</v>
      </c>
      <c r="AA1013" s="658">
        <f t="shared" si="176"/>
        <v>0</v>
      </c>
      <c r="AB1013" s="145">
        <f t="shared" si="177"/>
        <v>0</v>
      </c>
      <c r="AC1013" s="257">
        <f t="shared" si="178"/>
        <v>0</v>
      </c>
      <c r="AD1013" s="142">
        <f t="shared" si="179"/>
        <v>0</v>
      </c>
      <c r="AE1013" s="143">
        <f t="shared" si="180"/>
        <v>0</v>
      </c>
      <c r="AF1013" s="144" t="str">
        <f t="shared" si="181"/>
        <v/>
      </c>
      <c r="AG1013" s="144" t="str">
        <f t="shared" si="182"/>
        <v/>
      </c>
      <c r="AH1013" s="144">
        <f t="shared" si="183"/>
        <v>0</v>
      </c>
      <c r="AI1013" s="569">
        <f t="shared" si="184"/>
        <v>0</v>
      </c>
      <c r="AK1013" s="671"/>
      <c r="AL1013" s="84"/>
      <c r="AM1013" s="659"/>
      <c r="AN1013" s="662"/>
      <c r="AO1013" s="84"/>
    </row>
    <row r="1014" spans="1:41" hidden="1">
      <c r="A1014" s="573"/>
      <c r="B1014" s="13">
        <v>135</v>
      </c>
      <c r="C1014" s="341" t="s">
        <v>2719</v>
      </c>
      <c r="D1014" s="341" t="s">
        <v>2713</v>
      </c>
      <c r="E1014" s="379" t="s">
        <v>100</v>
      </c>
      <c r="F1014" s="405">
        <v>2</v>
      </c>
      <c r="G1014" s="8"/>
      <c r="H1014" s="413">
        <v>1369</v>
      </c>
      <c r="I1014" s="146">
        <f t="shared" si="174"/>
        <v>958.3</v>
      </c>
      <c r="J1014" s="255">
        <f t="shared" si="175"/>
        <v>36.857692307692304</v>
      </c>
      <c r="K1014" s="8" t="s">
        <v>3207</v>
      </c>
      <c r="L1014" s="677"/>
      <c r="M1014" s="656" t="s">
        <v>1015</v>
      </c>
      <c r="N1014" s="8" t="s">
        <v>10</v>
      </c>
      <c r="O1014" s="426">
        <v>4.9979999999999997E-2</v>
      </c>
      <c r="P1014" s="423">
        <v>2000</v>
      </c>
      <c r="Q1014" s="439">
        <v>13000</v>
      </c>
      <c r="R1014" s="656" t="s">
        <v>4712</v>
      </c>
      <c r="S1014" s="656" t="s">
        <v>1015</v>
      </c>
      <c r="T1014" s="448">
        <v>5</v>
      </c>
      <c r="U1014" s="549" t="s">
        <v>4713</v>
      </c>
      <c r="V1014" s="522" t="s">
        <v>4730</v>
      </c>
      <c r="W1014" s="425" t="s">
        <v>4731</v>
      </c>
      <c r="X1014" s="169"/>
      <c r="Y1014" s="71" t="s">
        <v>1011</v>
      </c>
      <c r="Z1014" s="656" t="s">
        <v>6594</v>
      </c>
      <c r="AA1014" s="658">
        <f t="shared" si="176"/>
        <v>0</v>
      </c>
      <c r="AB1014" s="145">
        <f t="shared" si="177"/>
        <v>0</v>
      </c>
      <c r="AC1014" s="257">
        <f t="shared" si="178"/>
        <v>0</v>
      </c>
      <c r="AD1014" s="142">
        <f t="shared" si="179"/>
        <v>0</v>
      </c>
      <c r="AE1014" s="143">
        <f t="shared" si="180"/>
        <v>0</v>
      </c>
      <c r="AF1014" s="144" t="str">
        <f t="shared" si="181"/>
        <v/>
      </c>
      <c r="AG1014" s="144" t="str">
        <f t="shared" si="182"/>
        <v/>
      </c>
      <c r="AH1014" s="144">
        <f t="shared" si="183"/>
        <v>0</v>
      </c>
      <c r="AI1014" s="569">
        <f t="shared" si="184"/>
        <v>0</v>
      </c>
      <c r="AK1014" s="671"/>
      <c r="AL1014" s="84"/>
      <c r="AM1014" s="659"/>
      <c r="AN1014" s="662"/>
      <c r="AO1014" s="84"/>
    </row>
    <row r="1015" spans="1:41" hidden="1">
      <c r="A1015" s="573"/>
      <c r="B1015" s="13">
        <v>135</v>
      </c>
      <c r="C1015" s="341" t="s">
        <v>2720</v>
      </c>
      <c r="D1015" s="341" t="s">
        <v>2709</v>
      </c>
      <c r="E1015" s="379" t="s">
        <v>100</v>
      </c>
      <c r="F1015" s="405">
        <v>2</v>
      </c>
      <c r="G1015" s="8"/>
      <c r="H1015" s="413">
        <v>1457</v>
      </c>
      <c r="I1015" s="146">
        <f t="shared" si="174"/>
        <v>1019.9</v>
      </c>
      <c r="J1015" s="255">
        <f t="shared" si="175"/>
        <v>39.226923076923079</v>
      </c>
      <c r="K1015" s="8" t="s">
        <v>3207</v>
      </c>
      <c r="L1015" s="677"/>
      <c r="M1015" s="656" t="s">
        <v>1015</v>
      </c>
      <c r="N1015" s="8" t="s">
        <v>10</v>
      </c>
      <c r="O1015" s="426">
        <v>4.9979999999999997E-2</v>
      </c>
      <c r="P1015" s="423">
        <v>2000</v>
      </c>
      <c r="Q1015" s="439">
        <v>13100</v>
      </c>
      <c r="R1015" s="656" t="s">
        <v>4712</v>
      </c>
      <c r="S1015" s="656" t="s">
        <v>1015</v>
      </c>
      <c r="T1015" s="448">
        <v>5</v>
      </c>
      <c r="U1015" s="549" t="s">
        <v>4713</v>
      </c>
      <c r="V1015" s="523" t="s">
        <v>4732</v>
      </c>
      <c r="W1015" s="425" t="s">
        <v>4733</v>
      </c>
      <c r="X1015" s="169"/>
      <c r="Y1015" s="71" t="s">
        <v>1011</v>
      </c>
      <c r="Z1015" s="656" t="s">
        <v>6594</v>
      </c>
      <c r="AA1015" s="658">
        <f t="shared" si="176"/>
        <v>0</v>
      </c>
      <c r="AB1015" s="145">
        <f t="shared" si="177"/>
        <v>0</v>
      </c>
      <c r="AC1015" s="257">
        <f t="shared" si="178"/>
        <v>0</v>
      </c>
      <c r="AD1015" s="142">
        <f t="shared" si="179"/>
        <v>0</v>
      </c>
      <c r="AE1015" s="143">
        <f t="shared" si="180"/>
        <v>0</v>
      </c>
      <c r="AF1015" s="144" t="str">
        <f t="shared" si="181"/>
        <v/>
      </c>
      <c r="AG1015" s="144" t="str">
        <f t="shared" si="182"/>
        <v/>
      </c>
      <c r="AH1015" s="144">
        <f t="shared" si="183"/>
        <v>0</v>
      </c>
      <c r="AI1015" s="569">
        <f t="shared" si="184"/>
        <v>0</v>
      </c>
      <c r="AK1015" s="671"/>
      <c r="AL1015" s="84"/>
      <c r="AM1015" s="659"/>
      <c r="AN1015" s="662"/>
      <c r="AO1015" s="84"/>
    </row>
    <row r="1016" spans="1:41" hidden="1">
      <c r="A1016" s="573"/>
      <c r="B1016" s="13">
        <v>135</v>
      </c>
      <c r="C1016" s="341" t="s">
        <v>2721</v>
      </c>
      <c r="D1016" s="341" t="s">
        <v>2713</v>
      </c>
      <c r="E1016" s="379" t="s">
        <v>100</v>
      </c>
      <c r="F1016" s="405">
        <v>2</v>
      </c>
      <c r="G1016" s="8"/>
      <c r="H1016" s="413">
        <v>1369</v>
      </c>
      <c r="I1016" s="146">
        <f t="shared" si="174"/>
        <v>958.3</v>
      </c>
      <c r="J1016" s="255">
        <f t="shared" si="175"/>
        <v>36.857692307692304</v>
      </c>
      <c r="K1016" s="8" t="s">
        <v>3207</v>
      </c>
      <c r="L1016" s="677"/>
      <c r="M1016" s="656" t="s">
        <v>1015</v>
      </c>
      <c r="N1016" s="8" t="s">
        <v>3208</v>
      </c>
      <c r="O1016" s="426">
        <v>4.9979999999999997E-2</v>
      </c>
      <c r="P1016" s="423">
        <v>2000</v>
      </c>
      <c r="Q1016" s="439">
        <v>15600</v>
      </c>
      <c r="R1016" s="656" t="s">
        <v>4712</v>
      </c>
      <c r="S1016" s="656" t="s">
        <v>1015</v>
      </c>
      <c r="T1016" s="448">
        <v>6</v>
      </c>
      <c r="U1016" s="549" t="s">
        <v>4713</v>
      </c>
      <c r="V1016" s="522" t="s">
        <v>4734</v>
      </c>
      <c r="W1016" s="480" t="s">
        <v>4735</v>
      </c>
      <c r="X1016" s="169"/>
      <c r="Y1016" s="71" t="s">
        <v>1011</v>
      </c>
      <c r="Z1016" s="656" t="s">
        <v>6594</v>
      </c>
      <c r="AA1016" s="658">
        <f t="shared" si="176"/>
        <v>0</v>
      </c>
      <c r="AB1016" s="145">
        <f t="shared" si="177"/>
        <v>0</v>
      </c>
      <c r="AC1016" s="257">
        <f t="shared" si="178"/>
        <v>0</v>
      </c>
      <c r="AD1016" s="142">
        <f t="shared" si="179"/>
        <v>0</v>
      </c>
      <c r="AE1016" s="143">
        <f t="shared" si="180"/>
        <v>0</v>
      </c>
      <c r="AF1016" s="144" t="str">
        <f t="shared" si="181"/>
        <v/>
      </c>
      <c r="AG1016" s="144">
        <f t="shared" si="182"/>
        <v>0</v>
      </c>
      <c r="AH1016" s="144" t="str">
        <f t="shared" si="183"/>
        <v/>
      </c>
      <c r="AI1016" s="569">
        <f t="shared" si="184"/>
        <v>0</v>
      </c>
      <c r="AK1016" s="671"/>
      <c r="AL1016" s="84"/>
      <c r="AM1016" s="659"/>
      <c r="AN1016" s="662"/>
      <c r="AO1016" s="84"/>
    </row>
    <row r="1017" spans="1:41" hidden="1">
      <c r="A1017" s="573"/>
      <c r="B1017" s="13">
        <v>135</v>
      </c>
      <c r="C1017" s="341" t="s">
        <v>2722</v>
      </c>
      <c r="D1017" s="341" t="s">
        <v>2713</v>
      </c>
      <c r="E1017" s="379" t="s">
        <v>100</v>
      </c>
      <c r="F1017" s="405">
        <v>2</v>
      </c>
      <c r="G1017" s="8"/>
      <c r="H1017" s="413">
        <v>1457</v>
      </c>
      <c r="I1017" s="146">
        <f t="shared" si="174"/>
        <v>1019.9</v>
      </c>
      <c r="J1017" s="255">
        <f t="shared" si="175"/>
        <v>39.226923076923079</v>
      </c>
      <c r="K1017" s="8" t="s">
        <v>3207</v>
      </c>
      <c r="L1017" s="677"/>
      <c r="M1017" s="656" t="s">
        <v>1015</v>
      </c>
      <c r="N1017" s="8" t="s">
        <v>3208</v>
      </c>
      <c r="O1017" s="426">
        <v>4.9979999999999997E-2</v>
      </c>
      <c r="P1017" s="423">
        <v>2000</v>
      </c>
      <c r="Q1017" s="439">
        <v>14100</v>
      </c>
      <c r="R1017" s="656" t="s">
        <v>4712</v>
      </c>
      <c r="S1017" s="656" t="s">
        <v>1015</v>
      </c>
      <c r="T1017" s="448">
        <v>6</v>
      </c>
      <c r="U1017" s="549" t="s">
        <v>4713</v>
      </c>
      <c r="V1017" s="523" t="s">
        <v>4736</v>
      </c>
      <c r="W1017" s="425" t="s">
        <v>4737</v>
      </c>
      <c r="X1017" s="169"/>
      <c r="Y1017" s="71" t="s">
        <v>1011</v>
      </c>
      <c r="Z1017" s="656" t="s">
        <v>6594</v>
      </c>
      <c r="AA1017" s="658">
        <f t="shared" si="176"/>
        <v>0</v>
      </c>
      <c r="AB1017" s="145">
        <f t="shared" si="177"/>
        <v>0</v>
      </c>
      <c r="AC1017" s="257">
        <f t="shared" si="178"/>
        <v>0</v>
      </c>
      <c r="AD1017" s="142">
        <f t="shared" si="179"/>
        <v>0</v>
      </c>
      <c r="AE1017" s="143">
        <f t="shared" si="180"/>
        <v>0</v>
      </c>
      <c r="AF1017" s="144" t="str">
        <f t="shared" si="181"/>
        <v/>
      </c>
      <c r="AG1017" s="144">
        <f t="shared" si="182"/>
        <v>0</v>
      </c>
      <c r="AH1017" s="144" t="str">
        <f t="shared" si="183"/>
        <v/>
      </c>
      <c r="AI1017" s="569">
        <f t="shared" si="184"/>
        <v>0</v>
      </c>
      <c r="AK1017" s="671"/>
      <c r="AL1017" s="84"/>
      <c r="AM1017" s="659"/>
      <c r="AN1017" s="662"/>
      <c r="AO1017" s="84"/>
    </row>
    <row r="1018" spans="1:41" ht="15.75" hidden="1">
      <c r="A1018" s="5" t="s">
        <v>6205</v>
      </c>
      <c r="B1018" s="13"/>
      <c r="C1018" s="348"/>
      <c r="D1018" s="382"/>
      <c r="E1018" s="380"/>
      <c r="F1018" s="401"/>
      <c r="G1018" s="8"/>
      <c r="H1018" s="413"/>
      <c r="I1018" s="410"/>
      <c r="J1018" s="565"/>
      <c r="K1018" s="420"/>
      <c r="L1018" s="655"/>
      <c r="M1018" s="656"/>
      <c r="N1018" s="417"/>
      <c r="O1018" s="346"/>
      <c r="P1018" s="423"/>
      <c r="Q1018" s="439"/>
      <c r="R1018" s="656" t="s">
        <v>1015</v>
      </c>
      <c r="S1018" s="656" t="s">
        <v>1015</v>
      </c>
      <c r="T1018" s="425"/>
      <c r="U1018" s="506"/>
      <c r="V1018" s="530"/>
      <c r="W1018" s="425"/>
      <c r="X1018" s="137"/>
      <c r="Y1018" s="71" t="s">
        <v>1015</v>
      </c>
      <c r="Z1018" s="656"/>
      <c r="AA1018" s="668"/>
      <c r="AB1018" s="195"/>
      <c r="AC1018" s="142"/>
      <c r="AD1018" s="142"/>
      <c r="AE1018" s="143"/>
      <c r="AF1018" s="144"/>
      <c r="AG1018" s="144"/>
      <c r="AH1018" s="144"/>
      <c r="AI1018" s="569"/>
      <c r="AK1018" s="671"/>
      <c r="AL1018" s="84"/>
      <c r="AM1018" s="659"/>
      <c r="AN1018" s="662"/>
      <c r="AO1018" s="84"/>
    </row>
    <row r="1019" spans="1:41" hidden="1">
      <c r="A1019" s="573"/>
      <c r="B1019" s="13">
        <v>136</v>
      </c>
      <c r="C1019" s="341" t="s">
        <v>2723</v>
      </c>
      <c r="D1019" s="341" t="s">
        <v>2724</v>
      </c>
      <c r="E1019" s="379" t="s">
        <v>335</v>
      </c>
      <c r="F1019" s="405">
        <v>6</v>
      </c>
      <c r="G1019" s="8"/>
      <c r="H1019" s="413">
        <v>505</v>
      </c>
      <c r="I1019" s="146">
        <f t="shared" si="174"/>
        <v>353.5</v>
      </c>
      <c r="J1019" s="255">
        <f t="shared" si="175"/>
        <v>13.596153846153847</v>
      </c>
      <c r="K1019" s="8" t="s">
        <v>3207</v>
      </c>
      <c r="L1019" s="677"/>
      <c r="M1019" s="656" t="s">
        <v>1015</v>
      </c>
      <c r="N1019" s="8" t="s">
        <v>10</v>
      </c>
      <c r="O1019" s="426">
        <v>4.6815999999999997E-2</v>
      </c>
      <c r="P1019" s="423">
        <v>2850</v>
      </c>
      <c r="Q1019" s="439">
        <v>18300</v>
      </c>
      <c r="R1019" s="657" t="s">
        <v>4738</v>
      </c>
      <c r="S1019" s="656" t="s">
        <v>1015</v>
      </c>
      <c r="T1019" s="448">
        <v>20</v>
      </c>
      <c r="U1019" s="549" t="s">
        <v>5545</v>
      </c>
      <c r="V1019" s="522" t="s">
        <v>4739</v>
      </c>
      <c r="W1019" s="479" t="s">
        <v>4740</v>
      </c>
      <c r="X1019" s="169"/>
      <c r="Y1019" s="71" t="s">
        <v>1011</v>
      </c>
      <c r="Z1019" s="656" t="s">
        <v>6594</v>
      </c>
      <c r="AA1019" s="658">
        <f t="shared" si="176"/>
        <v>0</v>
      </c>
      <c r="AB1019" s="145">
        <f t="shared" si="177"/>
        <v>0</v>
      </c>
      <c r="AC1019" s="257">
        <f t="shared" si="178"/>
        <v>0</v>
      </c>
      <c r="AD1019" s="142">
        <f t="shared" si="179"/>
        <v>0</v>
      </c>
      <c r="AE1019" s="143">
        <f t="shared" si="180"/>
        <v>0</v>
      </c>
      <c r="AF1019" s="144" t="str">
        <f t="shared" si="181"/>
        <v/>
      </c>
      <c r="AG1019" s="144" t="str">
        <f t="shared" si="182"/>
        <v/>
      </c>
      <c r="AH1019" s="144">
        <f t="shared" si="183"/>
        <v>0</v>
      </c>
      <c r="AI1019" s="569">
        <f t="shared" si="184"/>
        <v>0</v>
      </c>
      <c r="AK1019" s="671"/>
      <c r="AL1019" s="84"/>
      <c r="AM1019" s="659"/>
      <c r="AN1019" s="662"/>
      <c r="AO1019" s="84"/>
    </row>
    <row r="1020" spans="1:41" hidden="1">
      <c r="A1020" s="573"/>
      <c r="B1020" s="13">
        <v>136</v>
      </c>
      <c r="C1020" s="341" t="s">
        <v>2725</v>
      </c>
      <c r="D1020" s="341" t="s">
        <v>2724</v>
      </c>
      <c r="E1020" s="379" t="s">
        <v>335</v>
      </c>
      <c r="F1020" s="405">
        <v>6</v>
      </c>
      <c r="G1020" s="8"/>
      <c r="H1020" s="413">
        <v>505</v>
      </c>
      <c r="I1020" s="146">
        <f t="shared" si="174"/>
        <v>353.5</v>
      </c>
      <c r="J1020" s="255">
        <f t="shared" si="175"/>
        <v>13.596153846153847</v>
      </c>
      <c r="K1020" s="8" t="s">
        <v>3207</v>
      </c>
      <c r="L1020" s="677"/>
      <c r="M1020" s="656" t="s">
        <v>1015</v>
      </c>
      <c r="N1020" s="8" t="s">
        <v>3208</v>
      </c>
      <c r="O1020" s="426">
        <v>4.6815999999999997E-2</v>
      </c>
      <c r="P1020" s="423">
        <v>2850</v>
      </c>
      <c r="Q1020" s="439">
        <v>19000</v>
      </c>
      <c r="R1020" s="656" t="s">
        <v>4741</v>
      </c>
      <c r="S1020" s="656" t="s">
        <v>1015</v>
      </c>
      <c r="T1020" s="448">
        <v>25</v>
      </c>
      <c r="U1020" s="549" t="s">
        <v>5546</v>
      </c>
      <c r="V1020" s="523" t="s">
        <v>4742</v>
      </c>
      <c r="W1020" s="479" t="s">
        <v>4743</v>
      </c>
      <c r="X1020" s="169"/>
      <c r="Y1020" s="71" t="s">
        <v>1011</v>
      </c>
      <c r="Z1020" s="656" t="s">
        <v>6594</v>
      </c>
      <c r="AA1020" s="658">
        <f t="shared" si="176"/>
        <v>0</v>
      </c>
      <c r="AB1020" s="145">
        <f t="shared" si="177"/>
        <v>0</v>
      </c>
      <c r="AC1020" s="257">
        <f t="shared" si="178"/>
        <v>0</v>
      </c>
      <c r="AD1020" s="142">
        <f t="shared" si="179"/>
        <v>0</v>
      </c>
      <c r="AE1020" s="143">
        <f t="shared" si="180"/>
        <v>0</v>
      </c>
      <c r="AF1020" s="144" t="str">
        <f t="shared" si="181"/>
        <v/>
      </c>
      <c r="AG1020" s="144">
        <f t="shared" si="182"/>
        <v>0</v>
      </c>
      <c r="AH1020" s="144" t="str">
        <f t="shared" si="183"/>
        <v/>
      </c>
      <c r="AI1020" s="569">
        <f t="shared" si="184"/>
        <v>0</v>
      </c>
      <c r="AK1020" s="671"/>
      <c r="AL1020" s="191"/>
      <c r="AM1020" s="659"/>
      <c r="AN1020" s="662"/>
      <c r="AO1020" s="84"/>
    </row>
    <row r="1021" spans="1:41" hidden="1">
      <c r="A1021" s="573"/>
      <c r="B1021" s="13">
        <v>136</v>
      </c>
      <c r="C1021" s="341" t="s">
        <v>2726</v>
      </c>
      <c r="D1021" s="341" t="s">
        <v>2724</v>
      </c>
      <c r="E1021" s="379" t="s">
        <v>335</v>
      </c>
      <c r="F1021" s="405">
        <v>6</v>
      </c>
      <c r="G1021" s="8"/>
      <c r="H1021" s="413">
        <v>505</v>
      </c>
      <c r="I1021" s="146">
        <f t="shared" si="174"/>
        <v>353.5</v>
      </c>
      <c r="J1021" s="255">
        <f t="shared" si="175"/>
        <v>13.596153846153847</v>
      </c>
      <c r="K1021" s="8" t="s">
        <v>3207</v>
      </c>
      <c r="L1021" s="677"/>
      <c r="M1021" s="656" t="s">
        <v>1015</v>
      </c>
      <c r="N1021" s="8" t="s">
        <v>3208</v>
      </c>
      <c r="O1021" s="426">
        <v>4.6815999999999997E-2</v>
      </c>
      <c r="P1021" s="423">
        <v>2850</v>
      </c>
      <c r="Q1021" s="439">
        <v>20200</v>
      </c>
      <c r="R1021" s="656" t="s">
        <v>6587</v>
      </c>
      <c r="S1021" s="656" t="s">
        <v>1015</v>
      </c>
      <c r="T1021" s="448">
        <v>25</v>
      </c>
      <c r="U1021" s="549" t="s">
        <v>5547</v>
      </c>
      <c r="V1021" s="529" t="s">
        <v>4744</v>
      </c>
      <c r="W1021" s="479" t="s">
        <v>761</v>
      </c>
      <c r="X1021" s="169"/>
      <c r="Y1021" s="71" t="s">
        <v>1011</v>
      </c>
      <c r="Z1021" s="656" t="s">
        <v>6594</v>
      </c>
      <c r="AA1021" s="658">
        <f t="shared" si="176"/>
        <v>0</v>
      </c>
      <c r="AB1021" s="145">
        <f t="shared" si="177"/>
        <v>0</v>
      </c>
      <c r="AC1021" s="257">
        <f t="shared" si="178"/>
        <v>0</v>
      </c>
      <c r="AD1021" s="142">
        <f t="shared" si="179"/>
        <v>0</v>
      </c>
      <c r="AE1021" s="143">
        <f t="shared" si="180"/>
        <v>0</v>
      </c>
      <c r="AF1021" s="144" t="str">
        <f t="shared" si="181"/>
        <v/>
      </c>
      <c r="AG1021" s="144">
        <f t="shared" si="182"/>
        <v>0</v>
      </c>
      <c r="AH1021" s="144" t="str">
        <f t="shared" si="183"/>
        <v/>
      </c>
      <c r="AI1021" s="569">
        <f t="shared" si="184"/>
        <v>0</v>
      </c>
      <c r="AK1021" s="665"/>
      <c r="AL1021" s="191"/>
      <c r="AM1021" s="659"/>
      <c r="AN1021" s="659"/>
      <c r="AO1021" s="84"/>
    </row>
    <row r="1022" spans="1:41" hidden="1">
      <c r="A1022" s="573"/>
      <c r="B1022" s="13">
        <v>136</v>
      </c>
      <c r="C1022" s="341" t="s">
        <v>2727</v>
      </c>
      <c r="D1022" s="341" t="s">
        <v>2724</v>
      </c>
      <c r="E1022" s="379" t="s">
        <v>335</v>
      </c>
      <c r="F1022" s="405">
        <v>6</v>
      </c>
      <c r="G1022" s="8"/>
      <c r="H1022" s="413">
        <v>522</v>
      </c>
      <c r="I1022" s="146">
        <f t="shared" si="174"/>
        <v>365.4</v>
      </c>
      <c r="J1022" s="255">
        <f t="shared" si="175"/>
        <v>14.053846153846154</v>
      </c>
      <c r="K1022" s="8" t="s">
        <v>3207</v>
      </c>
      <c r="L1022" s="677"/>
      <c r="M1022" s="656" t="s">
        <v>1015</v>
      </c>
      <c r="N1022" s="8" t="s">
        <v>3208</v>
      </c>
      <c r="O1022" s="426">
        <v>4.6815999999999997E-2</v>
      </c>
      <c r="P1022" s="423">
        <v>2850</v>
      </c>
      <c r="Q1022" s="439">
        <v>19500</v>
      </c>
      <c r="R1022" s="656" t="s">
        <v>6587</v>
      </c>
      <c r="S1022" s="656" t="s">
        <v>1015</v>
      </c>
      <c r="T1022" s="448">
        <v>25</v>
      </c>
      <c r="U1022" s="549" t="s">
        <v>5548</v>
      </c>
      <c r="V1022" s="522" t="s">
        <v>4745</v>
      </c>
      <c r="W1022" s="479" t="s">
        <v>4746</v>
      </c>
      <c r="X1022" s="169"/>
      <c r="Y1022" s="71" t="s">
        <v>1011</v>
      </c>
      <c r="Z1022" s="656" t="s">
        <v>6594</v>
      </c>
      <c r="AA1022" s="658">
        <f t="shared" si="176"/>
        <v>0</v>
      </c>
      <c r="AB1022" s="145">
        <f t="shared" si="177"/>
        <v>0</v>
      </c>
      <c r="AC1022" s="257">
        <f t="shared" si="178"/>
        <v>0</v>
      </c>
      <c r="AD1022" s="142">
        <f t="shared" si="179"/>
        <v>0</v>
      </c>
      <c r="AE1022" s="143">
        <f t="shared" si="180"/>
        <v>0</v>
      </c>
      <c r="AF1022" s="144" t="str">
        <f t="shared" si="181"/>
        <v/>
      </c>
      <c r="AG1022" s="144">
        <f t="shared" si="182"/>
        <v>0</v>
      </c>
      <c r="AH1022" s="144" t="str">
        <f t="shared" si="183"/>
        <v/>
      </c>
      <c r="AI1022" s="569">
        <f t="shared" si="184"/>
        <v>0</v>
      </c>
      <c r="AK1022" s="679"/>
      <c r="AL1022" s="84"/>
      <c r="AM1022" s="659"/>
      <c r="AN1022" s="662"/>
      <c r="AO1022" s="84"/>
    </row>
    <row r="1023" spans="1:41" hidden="1">
      <c r="A1023" s="573"/>
      <c r="B1023" s="13">
        <v>136</v>
      </c>
      <c r="C1023" s="341" t="s">
        <v>2728</v>
      </c>
      <c r="D1023" s="341" t="s">
        <v>2724</v>
      </c>
      <c r="E1023" s="379" t="s">
        <v>335</v>
      </c>
      <c r="F1023" s="405">
        <v>6</v>
      </c>
      <c r="G1023" s="8"/>
      <c r="H1023" s="413">
        <v>505</v>
      </c>
      <c r="I1023" s="146">
        <f t="shared" si="174"/>
        <v>353.5</v>
      </c>
      <c r="J1023" s="255">
        <f t="shared" si="175"/>
        <v>13.596153846153847</v>
      </c>
      <c r="K1023" s="8" t="s">
        <v>3207</v>
      </c>
      <c r="L1023" s="677"/>
      <c r="M1023" s="656" t="s">
        <v>1015</v>
      </c>
      <c r="N1023" s="8" t="s">
        <v>3208</v>
      </c>
      <c r="O1023" s="426">
        <v>4.6815999999999997E-2</v>
      </c>
      <c r="P1023" s="423">
        <v>2850</v>
      </c>
      <c r="Q1023" s="439">
        <v>19000</v>
      </c>
      <c r="R1023" s="656" t="s">
        <v>4741</v>
      </c>
      <c r="S1023" s="656" t="s">
        <v>1015</v>
      </c>
      <c r="T1023" s="448">
        <v>25</v>
      </c>
      <c r="U1023" s="549" t="s">
        <v>5549</v>
      </c>
      <c r="V1023" s="519" t="s">
        <v>4747</v>
      </c>
      <c r="W1023" s="479" t="s">
        <v>4748</v>
      </c>
      <c r="X1023" s="169"/>
      <c r="Y1023" s="71" t="s">
        <v>1012</v>
      </c>
      <c r="Z1023" s="656" t="s">
        <v>6600</v>
      </c>
      <c r="AA1023" s="658">
        <f t="shared" si="176"/>
        <v>0</v>
      </c>
      <c r="AB1023" s="145">
        <f t="shared" si="177"/>
        <v>0</v>
      </c>
      <c r="AC1023" s="257">
        <f t="shared" si="178"/>
        <v>0</v>
      </c>
      <c r="AD1023" s="142">
        <f t="shared" si="179"/>
        <v>0</v>
      </c>
      <c r="AE1023" s="143">
        <f t="shared" si="180"/>
        <v>0</v>
      </c>
      <c r="AF1023" s="144" t="str">
        <f t="shared" si="181"/>
        <v/>
      </c>
      <c r="AG1023" s="144">
        <f t="shared" si="182"/>
        <v>0</v>
      </c>
      <c r="AH1023" s="144" t="str">
        <f t="shared" si="183"/>
        <v/>
      </c>
      <c r="AI1023" s="569">
        <f t="shared" si="184"/>
        <v>0</v>
      </c>
      <c r="AK1023" s="679"/>
      <c r="AL1023" s="191"/>
      <c r="AM1023" s="659"/>
      <c r="AN1023" s="662"/>
      <c r="AO1023" s="84"/>
    </row>
    <row r="1024" spans="1:41" hidden="1">
      <c r="A1024" s="573"/>
      <c r="B1024" s="13">
        <v>136</v>
      </c>
      <c r="C1024" s="341" t="s">
        <v>2729</v>
      </c>
      <c r="D1024" s="341" t="s">
        <v>2724</v>
      </c>
      <c r="E1024" s="379" t="s">
        <v>335</v>
      </c>
      <c r="F1024" s="405">
        <v>6</v>
      </c>
      <c r="G1024" s="8"/>
      <c r="H1024" s="413">
        <v>522</v>
      </c>
      <c r="I1024" s="146">
        <f t="shared" si="174"/>
        <v>365.4</v>
      </c>
      <c r="J1024" s="255">
        <f t="shared" si="175"/>
        <v>14.053846153846154</v>
      </c>
      <c r="K1024" s="8" t="s">
        <v>3207</v>
      </c>
      <c r="L1024" s="677"/>
      <c r="M1024" s="656" t="s">
        <v>1015</v>
      </c>
      <c r="N1024" s="8" t="s">
        <v>3208</v>
      </c>
      <c r="O1024" s="426">
        <v>4.6815999999999997E-2</v>
      </c>
      <c r="P1024" s="423">
        <v>2850</v>
      </c>
      <c r="Q1024" s="439">
        <v>19000</v>
      </c>
      <c r="R1024" s="656" t="s">
        <v>4741</v>
      </c>
      <c r="S1024" s="656" t="s">
        <v>1015</v>
      </c>
      <c r="T1024" s="448">
        <v>25</v>
      </c>
      <c r="U1024" s="549" t="s">
        <v>5550</v>
      </c>
      <c r="V1024" s="529" t="s">
        <v>4749</v>
      </c>
      <c r="W1024" s="479" t="s">
        <v>4750</v>
      </c>
      <c r="X1024" s="169"/>
      <c r="Y1024" s="71" t="s">
        <v>1011</v>
      </c>
      <c r="Z1024" s="656" t="s">
        <v>6594</v>
      </c>
      <c r="AA1024" s="658">
        <f t="shared" si="176"/>
        <v>0</v>
      </c>
      <c r="AB1024" s="145">
        <f t="shared" si="177"/>
        <v>0</v>
      </c>
      <c r="AC1024" s="257">
        <f t="shared" si="178"/>
        <v>0</v>
      </c>
      <c r="AD1024" s="142">
        <f t="shared" si="179"/>
        <v>0</v>
      </c>
      <c r="AE1024" s="143">
        <f t="shared" si="180"/>
        <v>0</v>
      </c>
      <c r="AF1024" s="144" t="str">
        <f t="shared" si="181"/>
        <v/>
      </c>
      <c r="AG1024" s="144">
        <f t="shared" si="182"/>
        <v>0</v>
      </c>
      <c r="AH1024" s="144" t="str">
        <f t="shared" si="183"/>
        <v/>
      </c>
      <c r="AI1024" s="569">
        <f t="shared" si="184"/>
        <v>0</v>
      </c>
      <c r="AK1024" s="679"/>
      <c r="AL1024" s="191"/>
      <c r="AM1024" s="659"/>
      <c r="AN1024" s="662"/>
      <c r="AO1024" s="84"/>
    </row>
    <row r="1025" spans="1:41" hidden="1">
      <c r="A1025" s="573"/>
      <c r="B1025" s="13">
        <v>136</v>
      </c>
      <c r="C1025" s="341" t="s">
        <v>2730</v>
      </c>
      <c r="D1025" s="341" t="s">
        <v>2724</v>
      </c>
      <c r="E1025" s="379" t="s">
        <v>335</v>
      </c>
      <c r="F1025" s="405">
        <v>6</v>
      </c>
      <c r="G1025" s="8"/>
      <c r="H1025" s="413">
        <v>505</v>
      </c>
      <c r="I1025" s="146">
        <f t="shared" si="174"/>
        <v>353.5</v>
      </c>
      <c r="J1025" s="255">
        <f t="shared" si="175"/>
        <v>13.596153846153847</v>
      </c>
      <c r="K1025" s="8" t="s">
        <v>3207</v>
      </c>
      <c r="L1025" s="677"/>
      <c r="M1025" s="656" t="s">
        <v>1015</v>
      </c>
      <c r="N1025" s="8" t="s">
        <v>3208</v>
      </c>
      <c r="O1025" s="426">
        <v>4.6815999999999997E-2</v>
      </c>
      <c r="P1025" s="423">
        <v>2850</v>
      </c>
      <c r="Q1025" s="439">
        <v>23500</v>
      </c>
      <c r="R1025" s="656" t="s">
        <v>6587</v>
      </c>
      <c r="S1025" s="656" t="s">
        <v>1015</v>
      </c>
      <c r="T1025" s="448">
        <v>25</v>
      </c>
      <c r="U1025" s="549" t="s">
        <v>5551</v>
      </c>
      <c r="V1025" s="522" t="s">
        <v>4751</v>
      </c>
      <c r="W1025" s="479" t="s">
        <v>4752</v>
      </c>
      <c r="X1025" s="169"/>
      <c r="Y1025" s="71" t="s">
        <v>1011</v>
      </c>
      <c r="Z1025" s="656" t="s">
        <v>6594</v>
      </c>
      <c r="AA1025" s="658">
        <f t="shared" si="176"/>
        <v>0</v>
      </c>
      <c r="AB1025" s="145">
        <f t="shared" si="177"/>
        <v>0</v>
      </c>
      <c r="AC1025" s="257">
        <f t="shared" si="178"/>
        <v>0</v>
      </c>
      <c r="AD1025" s="142">
        <f t="shared" si="179"/>
        <v>0</v>
      </c>
      <c r="AE1025" s="143">
        <f t="shared" si="180"/>
        <v>0</v>
      </c>
      <c r="AF1025" s="144" t="str">
        <f t="shared" si="181"/>
        <v/>
      </c>
      <c r="AG1025" s="144">
        <f t="shared" si="182"/>
        <v>0</v>
      </c>
      <c r="AH1025" s="144" t="str">
        <f t="shared" si="183"/>
        <v/>
      </c>
      <c r="AI1025" s="569">
        <f t="shared" si="184"/>
        <v>0</v>
      </c>
      <c r="AK1025" s="693"/>
      <c r="AL1025" s="191"/>
      <c r="AM1025" s="659"/>
      <c r="AN1025" s="662"/>
      <c r="AO1025" s="84"/>
    </row>
    <row r="1026" spans="1:41" hidden="1">
      <c r="A1026" s="573"/>
      <c r="B1026" s="13">
        <v>136</v>
      </c>
      <c r="C1026" s="341" t="s">
        <v>2731</v>
      </c>
      <c r="D1026" s="341" t="s">
        <v>2724</v>
      </c>
      <c r="E1026" s="379" t="s">
        <v>335</v>
      </c>
      <c r="F1026" s="405">
        <v>6</v>
      </c>
      <c r="G1026" s="8"/>
      <c r="H1026" s="413">
        <v>505</v>
      </c>
      <c r="I1026" s="146">
        <f t="shared" si="174"/>
        <v>353.5</v>
      </c>
      <c r="J1026" s="255">
        <f t="shared" si="175"/>
        <v>13.596153846153847</v>
      </c>
      <c r="K1026" s="8" t="s">
        <v>3207</v>
      </c>
      <c r="L1026" s="677"/>
      <c r="M1026" s="656" t="s">
        <v>1015</v>
      </c>
      <c r="N1026" s="8" t="s">
        <v>3208</v>
      </c>
      <c r="O1026" s="426">
        <v>4.6815999999999997E-2</v>
      </c>
      <c r="P1026" s="423">
        <v>2850</v>
      </c>
      <c r="Q1026" s="439">
        <v>19000</v>
      </c>
      <c r="R1026" s="657" t="s">
        <v>4753</v>
      </c>
      <c r="S1026" s="656" t="s">
        <v>1015</v>
      </c>
      <c r="T1026" s="448">
        <v>25</v>
      </c>
      <c r="U1026" s="549" t="s">
        <v>5549</v>
      </c>
      <c r="V1026" s="522" t="s">
        <v>4754</v>
      </c>
      <c r="W1026" s="479" t="s">
        <v>4755</v>
      </c>
      <c r="X1026" s="169"/>
      <c r="Y1026" s="71" t="s">
        <v>1012</v>
      </c>
      <c r="Z1026" s="656" t="s">
        <v>6600</v>
      </c>
      <c r="AA1026" s="658">
        <f t="shared" si="176"/>
        <v>0</v>
      </c>
      <c r="AB1026" s="145">
        <f t="shared" si="177"/>
        <v>0</v>
      </c>
      <c r="AC1026" s="257">
        <f t="shared" si="178"/>
        <v>0</v>
      </c>
      <c r="AD1026" s="142">
        <f t="shared" si="179"/>
        <v>0</v>
      </c>
      <c r="AE1026" s="143">
        <f t="shared" si="180"/>
        <v>0</v>
      </c>
      <c r="AF1026" s="144" t="str">
        <f t="shared" si="181"/>
        <v/>
      </c>
      <c r="AG1026" s="144">
        <f t="shared" si="182"/>
        <v>0</v>
      </c>
      <c r="AH1026" s="144" t="str">
        <f t="shared" si="183"/>
        <v/>
      </c>
      <c r="AI1026" s="569">
        <f t="shared" si="184"/>
        <v>0</v>
      </c>
      <c r="AK1026" s="679"/>
      <c r="AL1026" s="84"/>
      <c r="AM1026" s="659"/>
      <c r="AN1026" s="662"/>
      <c r="AO1026" s="84"/>
    </row>
    <row r="1027" spans="1:41" hidden="1">
      <c r="A1027" s="573"/>
      <c r="B1027" s="13">
        <v>136</v>
      </c>
      <c r="C1027" s="341" t="s">
        <v>2732</v>
      </c>
      <c r="D1027" s="341" t="s">
        <v>2724</v>
      </c>
      <c r="E1027" s="379" t="s">
        <v>335</v>
      </c>
      <c r="F1027" s="405">
        <v>6</v>
      </c>
      <c r="G1027" s="136"/>
      <c r="H1027" s="413">
        <v>505</v>
      </c>
      <c r="I1027" s="146">
        <f t="shared" si="174"/>
        <v>353.5</v>
      </c>
      <c r="J1027" s="255">
        <f t="shared" si="175"/>
        <v>13.596153846153847</v>
      </c>
      <c r="K1027" s="8" t="s">
        <v>3207</v>
      </c>
      <c r="L1027" s="677"/>
      <c r="M1027" s="656" t="s">
        <v>1015</v>
      </c>
      <c r="N1027" s="8" t="s">
        <v>10</v>
      </c>
      <c r="O1027" s="426">
        <v>4.6815999999999997E-2</v>
      </c>
      <c r="P1027" s="423">
        <v>1875</v>
      </c>
      <c r="Q1027" s="439">
        <v>19000</v>
      </c>
      <c r="R1027" s="657" t="s">
        <v>4753</v>
      </c>
      <c r="S1027" s="656" t="s">
        <v>1015</v>
      </c>
      <c r="T1027" s="448">
        <v>25</v>
      </c>
      <c r="U1027" s="549" t="s">
        <v>5552</v>
      </c>
      <c r="V1027" s="522" t="s">
        <v>4756</v>
      </c>
      <c r="W1027" s="425" t="s">
        <v>4757</v>
      </c>
      <c r="X1027" s="169"/>
      <c r="Y1027" s="71" t="s">
        <v>1011</v>
      </c>
      <c r="Z1027" s="656" t="s">
        <v>6594</v>
      </c>
      <c r="AA1027" s="658">
        <f t="shared" si="176"/>
        <v>0</v>
      </c>
      <c r="AB1027" s="145">
        <f t="shared" si="177"/>
        <v>0</v>
      </c>
      <c r="AC1027" s="257">
        <f t="shared" si="178"/>
        <v>0</v>
      </c>
      <c r="AD1027" s="142">
        <f t="shared" si="179"/>
        <v>0</v>
      </c>
      <c r="AE1027" s="143">
        <f t="shared" si="180"/>
        <v>0</v>
      </c>
      <c r="AF1027" s="144" t="str">
        <f t="shared" si="181"/>
        <v/>
      </c>
      <c r="AG1027" s="144" t="str">
        <f t="shared" si="182"/>
        <v/>
      </c>
      <c r="AH1027" s="144">
        <f t="shared" si="183"/>
        <v>0</v>
      </c>
      <c r="AI1027" s="569">
        <f t="shared" si="184"/>
        <v>0</v>
      </c>
      <c r="AK1027" s="679"/>
      <c r="AL1027" s="84"/>
      <c r="AM1027" s="659"/>
      <c r="AN1027" s="662"/>
      <c r="AO1027" s="84"/>
    </row>
    <row r="1028" spans="1:41" ht="15.75" hidden="1">
      <c r="A1028" s="5" t="s">
        <v>6206</v>
      </c>
      <c r="B1028" s="13"/>
      <c r="C1028" s="348"/>
      <c r="D1028" s="382"/>
      <c r="E1028" s="380"/>
      <c r="F1028" s="401"/>
      <c r="G1028" s="8"/>
      <c r="H1028" s="413"/>
      <c r="I1028" s="410"/>
      <c r="J1028" s="565"/>
      <c r="K1028" s="420"/>
      <c r="L1028" s="655"/>
      <c r="M1028" s="656"/>
      <c r="N1028" s="417"/>
      <c r="O1028" s="346"/>
      <c r="P1028" s="423"/>
      <c r="Q1028" s="439"/>
      <c r="R1028" s="656" t="s">
        <v>1015</v>
      </c>
      <c r="S1028" s="656" t="s">
        <v>1015</v>
      </c>
      <c r="T1028" s="425"/>
      <c r="U1028" s="506"/>
      <c r="V1028" s="530"/>
      <c r="W1028" s="425"/>
      <c r="X1028" s="137"/>
      <c r="Y1028" s="71" t="s">
        <v>1015</v>
      </c>
      <c r="Z1028" s="656"/>
      <c r="AA1028" s="668"/>
      <c r="AB1028" s="195"/>
      <c r="AC1028" s="142"/>
      <c r="AD1028" s="142"/>
      <c r="AE1028" s="143"/>
      <c r="AF1028" s="144"/>
      <c r="AG1028" s="144"/>
      <c r="AH1028" s="144"/>
      <c r="AI1028" s="569"/>
      <c r="AK1028" s="679"/>
      <c r="AL1028" s="84"/>
      <c r="AM1028" s="659"/>
      <c r="AN1028" s="662"/>
      <c r="AO1028" s="84"/>
    </row>
    <row r="1029" spans="1:41" hidden="1">
      <c r="A1029" s="573"/>
      <c r="B1029" s="13">
        <v>137</v>
      </c>
      <c r="C1029" s="341" t="s">
        <v>2733</v>
      </c>
      <c r="D1029" s="341" t="s">
        <v>2734</v>
      </c>
      <c r="E1029" s="379" t="s">
        <v>335</v>
      </c>
      <c r="F1029" s="405">
        <v>6</v>
      </c>
      <c r="G1029" s="8"/>
      <c r="H1029" s="413">
        <v>577</v>
      </c>
      <c r="I1029" s="146">
        <f t="shared" si="174"/>
        <v>403.9</v>
      </c>
      <c r="J1029" s="255">
        <f t="shared" si="175"/>
        <v>15.534615384615384</v>
      </c>
      <c r="K1029" s="8" t="s">
        <v>3145</v>
      </c>
      <c r="L1029" s="677"/>
      <c r="M1029" s="656" t="s">
        <v>1015</v>
      </c>
      <c r="N1029" s="8" t="s">
        <v>3208</v>
      </c>
      <c r="O1029" s="426">
        <v>8.6966000000000002E-2</v>
      </c>
      <c r="P1029" s="423">
        <v>2850</v>
      </c>
      <c r="Q1029" s="439">
        <v>21000</v>
      </c>
      <c r="R1029" s="656" t="s">
        <v>6590</v>
      </c>
      <c r="S1029" s="656" t="s">
        <v>1015</v>
      </c>
      <c r="T1029" s="448">
        <v>15</v>
      </c>
      <c r="U1029" s="549" t="s">
        <v>5553</v>
      </c>
      <c r="V1029" s="519" t="s">
        <v>4758</v>
      </c>
      <c r="W1029" s="425" t="s">
        <v>4759</v>
      </c>
      <c r="X1029" s="169"/>
      <c r="Y1029" s="71" t="s">
        <v>1012</v>
      </c>
      <c r="Z1029" s="656" t="s">
        <v>6600</v>
      </c>
      <c r="AA1029" s="658">
        <f t="shared" si="176"/>
        <v>0</v>
      </c>
      <c r="AB1029" s="145">
        <f t="shared" si="177"/>
        <v>0</v>
      </c>
      <c r="AC1029" s="257">
        <f t="shared" si="178"/>
        <v>0</v>
      </c>
      <c r="AD1029" s="142">
        <f t="shared" si="179"/>
        <v>0</v>
      </c>
      <c r="AE1029" s="143">
        <f t="shared" si="180"/>
        <v>0</v>
      </c>
      <c r="AF1029" s="144" t="str">
        <f t="shared" si="181"/>
        <v/>
      </c>
      <c r="AG1029" s="144">
        <f t="shared" si="182"/>
        <v>0</v>
      </c>
      <c r="AH1029" s="144" t="str">
        <f t="shared" si="183"/>
        <v/>
      </c>
      <c r="AI1029" s="569">
        <f t="shared" si="184"/>
        <v>0</v>
      </c>
      <c r="AK1029" s="679"/>
      <c r="AL1029" s="84"/>
      <c r="AM1029" s="659"/>
      <c r="AN1029" s="680"/>
      <c r="AO1029" s="84"/>
    </row>
    <row r="1030" spans="1:41" hidden="1">
      <c r="A1030" s="573"/>
      <c r="B1030" s="13">
        <v>137</v>
      </c>
      <c r="C1030" s="341" t="s">
        <v>2735</v>
      </c>
      <c r="D1030" s="341" t="s">
        <v>2734</v>
      </c>
      <c r="E1030" s="379" t="s">
        <v>335</v>
      </c>
      <c r="F1030" s="405">
        <v>6</v>
      </c>
      <c r="G1030" s="8"/>
      <c r="H1030" s="413">
        <v>577</v>
      </c>
      <c r="I1030" s="146">
        <f t="shared" si="174"/>
        <v>403.9</v>
      </c>
      <c r="J1030" s="255">
        <f t="shared" si="175"/>
        <v>15.534615384615384</v>
      </c>
      <c r="K1030" s="8" t="s">
        <v>3145</v>
      </c>
      <c r="L1030" s="677"/>
      <c r="M1030" s="656" t="s">
        <v>1015</v>
      </c>
      <c r="N1030" s="8" t="s">
        <v>3208</v>
      </c>
      <c r="O1030" s="426">
        <v>8.6966000000000002E-2</v>
      </c>
      <c r="P1030" s="423">
        <v>2850</v>
      </c>
      <c r="Q1030" s="439">
        <v>20606</v>
      </c>
      <c r="R1030" s="656" t="s">
        <v>6590</v>
      </c>
      <c r="S1030" s="656" t="s">
        <v>1015</v>
      </c>
      <c r="T1030" s="448">
        <v>15</v>
      </c>
      <c r="U1030" s="549" t="s">
        <v>5553</v>
      </c>
      <c r="V1030" s="522" t="s">
        <v>4760</v>
      </c>
      <c r="W1030" s="479" t="s">
        <v>4761</v>
      </c>
      <c r="X1030" s="169"/>
      <c r="Y1030" s="71" t="s">
        <v>1012</v>
      </c>
      <c r="Z1030" s="656" t="s">
        <v>6600</v>
      </c>
      <c r="AA1030" s="658">
        <f t="shared" si="176"/>
        <v>0</v>
      </c>
      <c r="AB1030" s="145">
        <f t="shared" si="177"/>
        <v>0</v>
      </c>
      <c r="AC1030" s="257">
        <f t="shared" si="178"/>
        <v>0</v>
      </c>
      <c r="AD1030" s="142">
        <f t="shared" si="179"/>
        <v>0</v>
      </c>
      <c r="AE1030" s="143">
        <f t="shared" si="180"/>
        <v>0</v>
      </c>
      <c r="AF1030" s="144" t="str">
        <f t="shared" si="181"/>
        <v/>
      </c>
      <c r="AG1030" s="144">
        <f t="shared" si="182"/>
        <v>0</v>
      </c>
      <c r="AH1030" s="144" t="str">
        <f t="shared" si="183"/>
        <v/>
      </c>
      <c r="AI1030" s="569">
        <f t="shared" si="184"/>
        <v>0</v>
      </c>
      <c r="AK1030" s="679"/>
      <c r="AL1030" s="191"/>
      <c r="AM1030" s="680"/>
      <c r="AN1030" s="680"/>
      <c r="AO1030" s="84"/>
    </row>
    <row r="1031" spans="1:41" hidden="1">
      <c r="A1031" s="573"/>
      <c r="B1031" s="13">
        <v>137</v>
      </c>
      <c r="C1031" s="341" t="s">
        <v>2736</v>
      </c>
      <c r="D1031" s="341" t="s">
        <v>2734</v>
      </c>
      <c r="E1031" s="379" t="s">
        <v>335</v>
      </c>
      <c r="F1031" s="405">
        <v>6</v>
      </c>
      <c r="G1031" s="8"/>
      <c r="H1031" s="413">
        <v>577</v>
      </c>
      <c r="I1031" s="146">
        <f t="shared" si="174"/>
        <v>403.9</v>
      </c>
      <c r="J1031" s="255">
        <f t="shared" si="175"/>
        <v>15.534615384615384</v>
      </c>
      <c r="K1031" s="8" t="s">
        <v>3145</v>
      </c>
      <c r="L1031" s="677"/>
      <c r="M1031" s="656" t="s">
        <v>1015</v>
      </c>
      <c r="N1031" s="8" t="s">
        <v>3208</v>
      </c>
      <c r="O1031" s="426">
        <v>8.6966000000000002E-2</v>
      </c>
      <c r="P1031" s="423">
        <v>2850</v>
      </c>
      <c r="Q1031" s="439">
        <v>20800</v>
      </c>
      <c r="R1031" s="656" t="s">
        <v>6587</v>
      </c>
      <c r="S1031" s="656" t="s">
        <v>1015</v>
      </c>
      <c r="T1031" s="448">
        <v>15</v>
      </c>
      <c r="U1031" s="549" t="s">
        <v>5554</v>
      </c>
      <c r="V1031" s="529" t="s">
        <v>4762</v>
      </c>
      <c r="W1031" s="479" t="s">
        <v>4763</v>
      </c>
      <c r="X1031" s="169"/>
      <c r="Y1031" s="71" t="s">
        <v>1012</v>
      </c>
      <c r="Z1031" s="656" t="s">
        <v>6600</v>
      </c>
      <c r="AA1031" s="658">
        <f t="shared" si="176"/>
        <v>0</v>
      </c>
      <c r="AB1031" s="145">
        <f t="shared" si="177"/>
        <v>0</v>
      </c>
      <c r="AC1031" s="257">
        <f t="shared" si="178"/>
        <v>0</v>
      </c>
      <c r="AD1031" s="142">
        <f t="shared" si="179"/>
        <v>0</v>
      </c>
      <c r="AE1031" s="143">
        <f t="shared" si="180"/>
        <v>0</v>
      </c>
      <c r="AF1031" s="144" t="str">
        <f t="shared" si="181"/>
        <v/>
      </c>
      <c r="AG1031" s="144">
        <f t="shared" si="182"/>
        <v>0</v>
      </c>
      <c r="AH1031" s="144" t="str">
        <f t="shared" si="183"/>
        <v/>
      </c>
      <c r="AI1031" s="569">
        <f t="shared" si="184"/>
        <v>0</v>
      </c>
      <c r="AK1031" s="679"/>
      <c r="AL1031" s="191"/>
      <c r="AM1031" s="680"/>
      <c r="AN1031" s="680"/>
      <c r="AO1031" s="84"/>
    </row>
    <row r="1032" spans="1:41" ht="15.75" hidden="1">
      <c r="A1032" s="5" t="s">
        <v>6207</v>
      </c>
      <c r="B1032" s="13"/>
      <c r="C1032" s="348"/>
      <c r="D1032" s="382"/>
      <c r="E1032" s="380"/>
      <c r="F1032" s="401"/>
      <c r="G1032" s="8"/>
      <c r="H1032" s="413"/>
      <c r="I1032" s="410"/>
      <c r="J1032" s="565"/>
      <c r="K1032" s="420"/>
      <c r="L1032" s="655"/>
      <c r="M1032" s="656"/>
      <c r="N1032" s="417"/>
      <c r="O1032" s="346"/>
      <c r="P1032" s="423"/>
      <c r="Q1032" s="439"/>
      <c r="R1032" s="656" t="s">
        <v>1015</v>
      </c>
      <c r="S1032" s="656" t="s">
        <v>1015</v>
      </c>
      <c r="T1032" s="425"/>
      <c r="U1032" s="506"/>
      <c r="V1032" s="530"/>
      <c r="W1032" s="425"/>
      <c r="X1032" s="137"/>
      <c r="Y1032" s="71" t="s">
        <v>1015</v>
      </c>
      <c r="Z1032" s="656"/>
      <c r="AA1032" s="668"/>
      <c r="AB1032" s="195"/>
      <c r="AC1032" s="142"/>
      <c r="AD1032" s="142"/>
      <c r="AE1032" s="143"/>
      <c r="AF1032" s="144"/>
      <c r="AG1032" s="144"/>
      <c r="AH1032" s="144"/>
      <c r="AI1032" s="569"/>
      <c r="AK1032" s="679"/>
      <c r="AL1032" s="191"/>
      <c r="AM1032" s="680"/>
      <c r="AN1032" s="680"/>
      <c r="AO1032" s="84"/>
    </row>
    <row r="1033" spans="1:41" hidden="1">
      <c r="A1033" s="573"/>
      <c r="B1033" s="13">
        <v>138</v>
      </c>
      <c r="C1033" s="341" t="s">
        <v>2737</v>
      </c>
      <c r="D1033" s="341" t="s">
        <v>569</v>
      </c>
      <c r="E1033" s="379" t="s">
        <v>100</v>
      </c>
      <c r="F1033" s="405">
        <v>2</v>
      </c>
      <c r="G1033" s="136"/>
      <c r="H1033" s="413">
        <v>1006</v>
      </c>
      <c r="I1033" s="146">
        <f t="shared" si="174"/>
        <v>704.19999999999993</v>
      </c>
      <c r="J1033" s="255">
        <f t="shared" si="175"/>
        <v>27.084615384615383</v>
      </c>
      <c r="K1033" s="8" t="s">
        <v>3207</v>
      </c>
      <c r="L1033" s="677"/>
      <c r="M1033" s="656" t="s">
        <v>1015</v>
      </c>
      <c r="N1033" s="8" t="s">
        <v>10</v>
      </c>
      <c r="O1033" s="426">
        <v>3.4344E-2</v>
      </c>
      <c r="P1033" s="423">
        <v>1862</v>
      </c>
      <c r="Q1033" s="439">
        <v>10600</v>
      </c>
      <c r="R1033" s="656" t="s">
        <v>4764</v>
      </c>
      <c r="S1033" s="656" t="s">
        <v>1015</v>
      </c>
      <c r="T1033" s="448">
        <v>20</v>
      </c>
      <c r="U1033" s="549" t="s">
        <v>5555</v>
      </c>
      <c r="V1033" s="503" t="s">
        <v>4765</v>
      </c>
      <c r="W1033" s="479" t="s">
        <v>4766</v>
      </c>
      <c r="X1033" s="169"/>
      <c r="Y1033" s="71" t="s">
        <v>1011</v>
      </c>
      <c r="Z1033" s="656" t="s">
        <v>6594</v>
      </c>
      <c r="AA1033" s="658">
        <f t="shared" si="176"/>
        <v>0</v>
      </c>
      <c r="AB1033" s="145">
        <f t="shared" si="177"/>
        <v>0</v>
      </c>
      <c r="AC1033" s="257">
        <f t="shared" si="178"/>
        <v>0</v>
      </c>
      <c r="AD1033" s="142">
        <f t="shared" si="179"/>
        <v>0</v>
      </c>
      <c r="AE1033" s="143">
        <f t="shared" si="180"/>
        <v>0</v>
      </c>
      <c r="AF1033" s="144" t="str">
        <f t="shared" si="181"/>
        <v/>
      </c>
      <c r="AG1033" s="144" t="str">
        <f t="shared" si="182"/>
        <v/>
      </c>
      <c r="AH1033" s="144">
        <f t="shared" si="183"/>
        <v>0</v>
      </c>
      <c r="AI1033" s="569">
        <f t="shared" si="184"/>
        <v>0</v>
      </c>
      <c r="AK1033" s="679"/>
      <c r="AL1033" s="191"/>
      <c r="AM1033" s="680"/>
      <c r="AN1033" s="680"/>
      <c r="AO1033" s="84"/>
    </row>
    <row r="1034" spans="1:41" hidden="1">
      <c r="A1034" s="573"/>
      <c r="B1034" s="13">
        <v>138</v>
      </c>
      <c r="C1034" s="341" t="s">
        <v>2738</v>
      </c>
      <c r="D1034" s="341" t="s">
        <v>569</v>
      </c>
      <c r="E1034" s="379" t="s">
        <v>100</v>
      </c>
      <c r="F1034" s="405">
        <v>2</v>
      </c>
      <c r="G1034" s="8"/>
      <c r="H1034" s="413">
        <v>1083</v>
      </c>
      <c r="I1034" s="146">
        <f t="shared" si="174"/>
        <v>758.09999999999991</v>
      </c>
      <c r="J1034" s="255">
        <f t="shared" si="175"/>
        <v>29.157692307692304</v>
      </c>
      <c r="K1034" s="8" t="s">
        <v>3207</v>
      </c>
      <c r="L1034" s="677"/>
      <c r="M1034" s="656" t="s">
        <v>1015</v>
      </c>
      <c r="N1034" s="8" t="s">
        <v>3208</v>
      </c>
      <c r="O1034" s="426">
        <v>3.4344E-2</v>
      </c>
      <c r="P1034" s="423">
        <v>1862</v>
      </c>
      <c r="Q1034" s="439">
        <v>13000</v>
      </c>
      <c r="R1034" s="656" t="s">
        <v>4764</v>
      </c>
      <c r="S1034" s="656" t="s">
        <v>1015</v>
      </c>
      <c r="T1034" s="448">
        <v>30</v>
      </c>
      <c r="U1034" s="549" t="s">
        <v>5555</v>
      </c>
      <c r="V1034" s="529" t="s">
        <v>4767</v>
      </c>
      <c r="W1034" s="479" t="s">
        <v>4768</v>
      </c>
      <c r="X1034" s="169"/>
      <c r="Y1034" s="71" t="s">
        <v>1011</v>
      </c>
      <c r="Z1034" s="656" t="s">
        <v>6594</v>
      </c>
      <c r="AA1034" s="658">
        <f t="shared" si="176"/>
        <v>0</v>
      </c>
      <c r="AB1034" s="145">
        <f t="shared" si="177"/>
        <v>0</v>
      </c>
      <c r="AC1034" s="257">
        <f t="shared" si="178"/>
        <v>0</v>
      </c>
      <c r="AD1034" s="142">
        <f t="shared" si="179"/>
        <v>0</v>
      </c>
      <c r="AE1034" s="143">
        <f t="shared" si="180"/>
        <v>0</v>
      </c>
      <c r="AF1034" s="144" t="str">
        <f t="shared" si="181"/>
        <v/>
      </c>
      <c r="AG1034" s="144">
        <f t="shared" si="182"/>
        <v>0</v>
      </c>
      <c r="AH1034" s="144" t="str">
        <f t="shared" si="183"/>
        <v/>
      </c>
      <c r="AI1034" s="569">
        <f t="shared" si="184"/>
        <v>0</v>
      </c>
      <c r="AK1034" s="665"/>
      <c r="AL1034" s="191"/>
      <c r="AM1034" s="686"/>
      <c r="AN1034" s="687"/>
      <c r="AO1034" s="84"/>
    </row>
    <row r="1035" spans="1:41" hidden="1">
      <c r="A1035" s="573"/>
      <c r="B1035" s="13">
        <v>138</v>
      </c>
      <c r="C1035" s="341" t="s">
        <v>2739</v>
      </c>
      <c r="D1035" s="341" t="s">
        <v>569</v>
      </c>
      <c r="E1035" s="379" t="s">
        <v>100</v>
      </c>
      <c r="F1035" s="405">
        <v>2</v>
      </c>
      <c r="G1035" s="8"/>
      <c r="H1035" s="413">
        <v>1006</v>
      </c>
      <c r="I1035" s="146">
        <f t="shared" si="174"/>
        <v>704.19999999999993</v>
      </c>
      <c r="J1035" s="255">
        <f t="shared" si="175"/>
        <v>27.084615384615383</v>
      </c>
      <c r="K1035" s="8" t="s">
        <v>3207</v>
      </c>
      <c r="L1035" s="677"/>
      <c r="M1035" s="656" t="s">
        <v>1015</v>
      </c>
      <c r="N1035" s="8" t="s">
        <v>10</v>
      </c>
      <c r="O1035" s="426">
        <v>3.4344E-2</v>
      </c>
      <c r="P1035" s="423">
        <v>1862</v>
      </c>
      <c r="Q1035" s="439">
        <v>12700</v>
      </c>
      <c r="R1035" s="656" t="s">
        <v>4764</v>
      </c>
      <c r="S1035" s="656" t="s">
        <v>1015</v>
      </c>
      <c r="T1035" s="448">
        <v>30</v>
      </c>
      <c r="U1035" s="549" t="s">
        <v>5555</v>
      </c>
      <c r="V1035" s="510" t="s">
        <v>4769</v>
      </c>
      <c r="W1035" s="502" t="s">
        <v>4757</v>
      </c>
      <c r="X1035" s="169"/>
      <c r="Y1035" s="71" t="s">
        <v>1011</v>
      </c>
      <c r="Z1035" s="656" t="s">
        <v>6594</v>
      </c>
      <c r="AA1035" s="658">
        <f t="shared" si="176"/>
        <v>0</v>
      </c>
      <c r="AB1035" s="145">
        <f t="shared" si="177"/>
        <v>0</v>
      </c>
      <c r="AC1035" s="257">
        <f t="shared" si="178"/>
        <v>0</v>
      </c>
      <c r="AD1035" s="142">
        <f t="shared" si="179"/>
        <v>0</v>
      </c>
      <c r="AE1035" s="143">
        <f t="shared" si="180"/>
        <v>0</v>
      </c>
      <c r="AF1035" s="144" t="str">
        <f t="shared" si="181"/>
        <v/>
      </c>
      <c r="AG1035" s="144" t="str">
        <f t="shared" si="182"/>
        <v/>
      </c>
      <c r="AH1035" s="144">
        <f t="shared" si="183"/>
        <v>0</v>
      </c>
      <c r="AI1035" s="569">
        <f t="shared" si="184"/>
        <v>0</v>
      </c>
      <c r="AK1035" s="679"/>
      <c r="AL1035" s="191"/>
      <c r="AM1035" s="659"/>
      <c r="AN1035" s="687"/>
      <c r="AO1035" s="84"/>
    </row>
    <row r="1036" spans="1:41" ht="15.75" hidden="1">
      <c r="A1036" s="5" t="s">
        <v>6208</v>
      </c>
      <c r="B1036" s="13"/>
      <c r="C1036" s="348"/>
      <c r="D1036" s="382"/>
      <c r="E1036" s="380"/>
      <c r="F1036" s="401"/>
      <c r="G1036" s="8"/>
      <c r="H1036" s="413"/>
      <c r="I1036" s="410"/>
      <c r="J1036" s="565"/>
      <c r="K1036" s="420"/>
      <c r="L1036" s="655"/>
      <c r="M1036" s="656"/>
      <c r="N1036" s="417"/>
      <c r="O1036" s="346"/>
      <c r="P1036" s="423"/>
      <c r="Q1036" s="439"/>
      <c r="R1036" s="656" t="s">
        <v>1015</v>
      </c>
      <c r="S1036" s="656" t="s">
        <v>1015</v>
      </c>
      <c r="T1036" s="425"/>
      <c r="U1036" s="506"/>
      <c r="V1036" s="530"/>
      <c r="W1036" s="425"/>
      <c r="X1036" s="137"/>
      <c r="Y1036" s="71" t="s">
        <v>1015</v>
      </c>
      <c r="Z1036" s="656"/>
      <c r="AA1036" s="668"/>
      <c r="AB1036" s="195"/>
      <c r="AC1036" s="142"/>
      <c r="AD1036" s="142"/>
      <c r="AE1036" s="143"/>
      <c r="AF1036" s="144"/>
      <c r="AG1036" s="144"/>
      <c r="AH1036" s="144"/>
      <c r="AI1036" s="569"/>
      <c r="AK1036" s="671"/>
      <c r="AL1036" s="84"/>
      <c r="AM1036" s="659"/>
      <c r="AN1036" s="680"/>
      <c r="AO1036" s="84"/>
    </row>
    <row r="1037" spans="1:41" hidden="1">
      <c r="A1037" s="573"/>
      <c r="B1037" s="13">
        <v>140</v>
      </c>
      <c r="C1037" s="341" t="s">
        <v>2740</v>
      </c>
      <c r="D1037" s="341" t="s">
        <v>2406</v>
      </c>
      <c r="E1037" s="379" t="s">
        <v>100</v>
      </c>
      <c r="F1037" s="405">
        <v>2</v>
      </c>
      <c r="G1037" s="136"/>
      <c r="H1037" s="413">
        <v>1076</v>
      </c>
      <c r="I1037" s="146">
        <f t="shared" si="174"/>
        <v>753.19999999999993</v>
      </c>
      <c r="J1037" s="255">
        <f t="shared" si="175"/>
        <v>28.969230769230766</v>
      </c>
      <c r="K1037" s="8" t="s">
        <v>3207</v>
      </c>
      <c r="L1037" s="677"/>
      <c r="M1037" s="656" t="s">
        <v>1015</v>
      </c>
      <c r="N1037" s="8" t="s">
        <v>3208</v>
      </c>
      <c r="O1037" s="426">
        <v>3.2855999999999996E-2</v>
      </c>
      <c r="P1037" s="423">
        <v>1900</v>
      </c>
      <c r="Q1037" s="439">
        <v>11700</v>
      </c>
      <c r="R1037" s="656" t="s">
        <v>4770</v>
      </c>
      <c r="S1037" s="656" t="s">
        <v>1015</v>
      </c>
      <c r="T1037" s="448">
        <v>20</v>
      </c>
      <c r="U1037" s="549" t="s">
        <v>4771</v>
      </c>
      <c r="V1037" s="522" t="s">
        <v>4772</v>
      </c>
      <c r="W1037" s="425" t="s">
        <v>4773</v>
      </c>
      <c r="X1037" s="169"/>
      <c r="Y1037" s="71" t="s">
        <v>1011</v>
      </c>
      <c r="Z1037" s="656" t="s">
        <v>6594</v>
      </c>
      <c r="AA1037" s="658">
        <f t="shared" si="176"/>
        <v>0</v>
      </c>
      <c r="AB1037" s="145">
        <f t="shared" si="177"/>
        <v>0</v>
      </c>
      <c r="AC1037" s="257">
        <f t="shared" si="178"/>
        <v>0</v>
      </c>
      <c r="AD1037" s="142">
        <f t="shared" si="179"/>
        <v>0</v>
      </c>
      <c r="AE1037" s="143">
        <f t="shared" si="180"/>
        <v>0</v>
      </c>
      <c r="AF1037" s="144" t="str">
        <f t="shared" si="181"/>
        <v/>
      </c>
      <c r="AG1037" s="144">
        <f t="shared" si="182"/>
        <v>0</v>
      </c>
      <c r="AH1037" s="144" t="str">
        <f t="shared" si="183"/>
        <v/>
      </c>
      <c r="AI1037" s="569">
        <f t="shared" si="184"/>
        <v>0</v>
      </c>
      <c r="AK1037" s="671"/>
      <c r="AL1037" s="84"/>
      <c r="AM1037" s="659"/>
      <c r="AN1037" s="680"/>
      <c r="AO1037" s="84"/>
    </row>
    <row r="1038" spans="1:41" hidden="1">
      <c r="A1038" s="573"/>
      <c r="B1038" s="13">
        <v>140</v>
      </c>
      <c r="C1038" s="351" t="s">
        <v>2741</v>
      </c>
      <c r="D1038" s="341" t="s">
        <v>2406</v>
      </c>
      <c r="E1038" s="379" t="s">
        <v>100</v>
      </c>
      <c r="F1038" s="405">
        <v>2</v>
      </c>
      <c r="G1038" s="8"/>
      <c r="H1038" s="413">
        <v>930</v>
      </c>
      <c r="I1038" s="146">
        <f t="shared" si="174"/>
        <v>651</v>
      </c>
      <c r="J1038" s="255">
        <f t="shared" si="175"/>
        <v>25.03846153846154</v>
      </c>
      <c r="K1038" s="8" t="s">
        <v>3207</v>
      </c>
      <c r="L1038" s="677"/>
      <c r="M1038" s="656" t="s">
        <v>1015</v>
      </c>
      <c r="N1038" s="8" t="s">
        <v>3208</v>
      </c>
      <c r="O1038" s="426">
        <v>3.2855999999999996E-2</v>
      </c>
      <c r="P1038" s="423">
        <v>1900</v>
      </c>
      <c r="Q1038" s="439">
        <v>14000</v>
      </c>
      <c r="R1038" s="656" t="s">
        <v>4770</v>
      </c>
      <c r="S1038" s="656" t="s">
        <v>1015</v>
      </c>
      <c r="T1038" s="448">
        <v>12</v>
      </c>
      <c r="U1038" s="549" t="s">
        <v>4771</v>
      </c>
      <c r="V1038" s="529"/>
      <c r="W1038" s="425" t="s">
        <v>4774</v>
      </c>
      <c r="X1038" s="169"/>
      <c r="Y1038" s="71" t="s">
        <v>1011</v>
      </c>
      <c r="Z1038" s="656" t="s">
        <v>6594</v>
      </c>
      <c r="AA1038" s="658">
        <f t="shared" si="176"/>
        <v>0</v>
      </c>
      <c r="AB1038" s="145">
        <f t="shared" si="177"/>
        <v>0</v>
      </c>
      <c r="AC1038" s="257">
        <f t="shared" si="178"/>
        <v>0</v>
      </c>
      <c r="AD1038" s="142">
        <f t="shared" si="179"/>
        <v>0</v>
      </c>
      <c r="AE1038" s="143">
        <f t="shared" si="180"/>
        <v>0</v>
      </c>
      <c r="AF1038" s="144" t="str">
        <f t="shared" si="181"/>
        <v/>
      </c>
      <c r="AG1038" s="144">
        <f t="shared" si="182"/>
        <v>0</v>
      </c>
      <c r="AH1038" s="144" t="str">
        <f t="shared" si="183"/>
        <v/>
      </c>
      <c r="AI1038" s="569">
        <f t="shared" si="184"/>
        <v>0</v>
      </c>
      <c r="AK1038" s="671"/>
      <c r="AL1038" s="84"/>
      <c r="AM1038" s="680"/>
      <c r="AN1038" s="680"/>
      <c r="AO1038" s="84"/>
    </row>
    <row r="1039" spans="1:41" hidden="1">
      <c r="A1039" s="573"/>
      <c r="B1039" s="13">
        <v>140</v>
      </c>
      <c r="C1039" s="351" t="s">
        <v>2742</v>
      </c>
      <c r="D1039" s="341" t="s">
        <v>2406</v>
      </c>
      <c r="E1039" s="379" t="s">
        <v>100</v>
      </c>
      <c r="F1039" s="405">
        <v>2</v>
      </c>
      <c r="G1039" s="136"/>
      <c r="H1039" s="413">
        <v>930</v>
      </c>
      <c r="I1039" s="146">
        <f t="shared" si="174"/>
        <v>651</v>
      </c>
      <c r="J1039" s="255">
        <f t="shared" si="175"/>
        <v>25.03846153846154</v>
      </c>
      <c r="K1039" s="8" t="s">
        <v>3207</v>
      </c>
      <c r="L1039" s="677"/>
      <c r="M1039" s="656" t="s">
        <v>1015</v>
      </c>
      <c r="N1039" s="8" t="s">
        <v>3208</v>
      </c>
      <c r="O1039" s="426">
        <v>3.2855999999999996E-2</v>
      </c>
      <c r="P1039" s="423">
        <v>1900</v>
      </c>
      <c r="Q1039" s="439">
        <v>14000</v>
      </c>
      <c r="R1039" s="656" t="s">
        <v>4770</v>
      </c>
      <c r="S1039" s="656" t="s">
        <v>1015</v>
      </c>
      <c r="T1039" s="448">
        <v>10</v>
      </c>
      <c r="U1039" s="549" t="s">
        <v>4771</v>
      </c>
      <c r="V1039" s="529"/>
      <c r="W1039" s="425" t="s">
        <v>4775</v>
      </c>
      <c r="X1039" s="169"/>
      <c r="Y1039" s="71" t="s">
        <v>1011</v>
      </c>
      <c r="Z1039" s="656" t="s">
        <v>6594</v>
      </c>
      <c r="AA1039" s="658">
        <f t="shared" si="176"/>
        <v>0</v>
      </c>
      <c r="AB1039" s="145">
        <f t="shared" si="177"/>
        <v>0</v>
      </c>
      <c r="AC1039" s="257">
        <f t="shared" si="178"/>
        <v>0</v>
      </c>
      <c r="AD1039" s="142">
        <f t="shared" si="179"/>
        <v>0</v>
      </c>
      <c r="AE1039" s="143">
        <f t="shared" si="180"/>
        <v>0</v>
      </c>
      <c r="AF1039" s="144" t="str">
        <f t="shared" si="181"/>
        <v/>
      </c>
      <c r="AG1039" s="144">
        <f t="shared" si="182"/>
        <v>0</v>
      </c>
      <c r="AH1039" s="144" t="str">
        <f t="shared" si="183"/>
        <v/>
      </c>
      <c r="AI1039" s="569">
        <f t="shared" si="184"/>
        <v>0</v>
      </c>
      <c r="AK1039" s="671"/>
      <c r="AL1039" s="84"/>
      <c r="AM1039" s="659"/>
      <c r="AN1039" s="680"/>
      <c r="AO1039" s="84"/>
    </row>
    <row r="1040" spans="1:41" hidden="1">
      <c r="A1040" s="573"/>
      <c r="B1040" s="13">
        <v>140</v>
      </c>
      <c r="C1040" s="341" t="s">
        <v>2743</v>
      </c>
      <c r="D1040" s="341" t="s">
        <v>2406</v>
      </c>
      <c r="E1040" s="379" t="s">
        <v>100</v>
      </c>
      <c r="F1040" s="405">
        <v>2</v>
      </c>
      <c r="G1040" s="8"/>
      <c r="H1040" s="413">
        <v>930</v>
      </c>
      <c r="I1040" s="146">
        <f t="shared" si="174"/>
        <v>651</v>
      </c>
      <c r="J1040" s="255">
        <f t="shared" si="175"/>
        <v>25.03846153846154</v>
      </c>
      <c r="K1040" s="8" t="s">
        <v>3207</v>
      </c>
      <c r="L1040" s="677"/>
      <c r="M1040" s="656" t="s">
        <v>1015</v>
      </c>
      <c r="N1040" s="8" t="s">
        <v>3208</v>
      </c>
      <c r="O1040" s="426">
        <v>3.2855999999999996E-2</v>
      </c>
      <c r="P1040" s="423">
        <v>1900</v>
      </c>
      <c r="Q1040" s="439">
        <v>14100</v>
      </c>
      <c r="R1040" s="656" t="s">
        <v>4770</v>
      </c>
      <c r="S1040" s="656" t="s">
        <v>1015</v>
      </c>
      <c r="T1040" s="448">
        <v>15</v>
      </c>
      <c r="U1040" s="549" t="s">
        <v>4771</v>
      </c>
      <c r="V1040" s="522" t="s">
        <v>4776</v>
      </c>
      <c r="W1040" s="425" t="s">
        <v>4777</v>
      </c>
      <c r="X1040" s="169"/>
      <c r="Y1040" s="71" t="s">
        <v>1012</v>
      </c>
      <c r="Z1040" s="656" t="s">
        <v>6600</v>
      </c>
      <c r="AA1040" s="658">
        <f t="shared" si="176"/>
        <v>0</v>
      </c>
      <c r="AB1040" s="145">
        <f t="shared" si="177"/>
        <v>0</v>
      </c>
      <c r="AC1040" s="257">
        <f t="shared" si="178"/>
        <v>0</v>
      </c>
      <c r="AD1040" s="142">
        <f t="shared" si="179"/>
        <v>0</v>
      </c>
      <c r="AE1040" s="143">
        <f t="shared" si="180"/>
        <v>0</v>
      </c>
      <c r="AF1040" s="144" t="str">
        <f t="shared" si="181"/>
        <v/>
      </c>
      <c r="AG1040" s="144">
        <f t="shared" si="182"/>
        <v>0</v>
      </c>
      <c r="AH1040" s="144" t="str">
        <f t="shared" si="183"/>
        <v/>
      </c>
      <c r="AI1040" s="569">
        <f t="shared" si="184"/>
        <v>0</v>
      </c>
      <c r="AK1040" s="665"/>
      <c r="AL1040" s="191"/>
      <c r="AM1040" s="686"/>
      <c r="AN1040" s="687"/>
      <c r="AO1040" s="84"/>
    </row>
    <row r="1041" spans="1:41" hidden="1">
      <c r="A1041" s="573"/>
      <c r="B1041" s="13">
        <v>140</v>
      </c>
      <c r="C1041" s="341" t="s">
        <v>2744</v>
      </c>
      <c r="D1041" s="341" t="s">
        <v>2406</v>
      </c>
      <c r="E1041" s="379" t="s">
        <v>100</v>
      </c>
      <c r="F1041" s="405">
        <v>2</v>
      </c>
      <c r="G1041" s="8"/>
      <c r="H1041" s="413">
        <v>930</v>
      </c>
      <c r="I1041" s="146">
        <f t="shared" si="174"/>
        <v>651</v>
      </c>
      <c r="J1041" s="255">
        <f t="shared" si="175"/>
        <v>25.03846153846154</v>
      </c>
      <c r="K1041" s="8" t="s">
        <v>3207</v>
      </c>
      <c r="L1041" s="677"/>
      <c r="M1041" s="656" t="s">
        <v>1015</v>
      </c>
      <c r="N1041" s="8" t="s">
        <v>3208</v>
      </c>
      <c r="O1041" s="426">
        <v>3.2855999999999996E-2</v>
      </c>
      <c r="P1041" s="423">
        <v>1900</v>
      </c>
      <c r="Q1041" s="439">
        <v>13400</v>
      </c>
      <c r="R1041" s="656" t="s">
        <v>4770</v>
      </c>
      <c r="S1041" s="656" t="s">
        <v>1015</v>
      </c>
      <c r="T1041" s="448">
        <v>15</v>
      </c>
      <c r="U1041" s="549" t="s">
        <v>4771</v>
      </c>
      <c r="V1041" s="522" t="s">
        <v>4778</v>
      </c>
      <c r="W1041" s="425" t="s">
        <v>4779</v>
      </c>
      <c r="X1041" s="169"/>
      <c r="Y1041" s="71" t="s">
        <v>1011</v>
      </c>
      <c r="Z1041" s="656" t="s">
        <v>6594</v>
      </c>
      <c r="AA1041" s="658">
        <f t="shared" si="176"/>
        <v>0</v>
      </c>
      <c r="AB1041" s="145">
        <f t="shared" si="177"/>
        <v>0</v>
      </c>
      <c r="AC1041" s="257">
        <f t="shared" si="178"/>
        <v>0</v>
      </c>
      <c r="AD1041" s="142">
        <f t="shared" si="179"/>
        <v>0</v>
      </c>
      <c r="AE1041" s="143">
        <f t="shared" si="180"/>
        <v>0</v>
      </c>
      <c r="AF1041" s="144" t="str">
        <f t="shared" si="181"/>
        <v/>
      </c>
      <c r="AG1041" s="144">
        <f t="shared" si="182"/>
        <v>0</v>
      </c>
      <c r="AH1041" s="144" t="str">
        <f t="shared" si="183"/>
        <v/>
      </c>
      <c r="AI1041" s="569">
        <f t="shared" si="184"/>
        <v>0</v>
      </c>
      <c r="AK1041" s="679"/>
      <c r="AL1041" s="84"/>
      <c r="AM1041" s="680"/>
      <c r="AN1041" s="680"/>
      <c r="AO1041" s="84"/>
    </row>
    <row r="1042" spans="1:41" hidden="1">
      <c r="A1042" s="573"/>
      <c r="B1042" s="13">
        <v>140</v>
      </c>
      <c r="C1042" s="341" t="s">
        <v>2745</v>
      </c>
      <c r="D1042" s="341" t="s">
        <v>2406</v>
      </c>
      <c r="E1042" s="379" t="s">
        <v>100</v>
      </c>
      <c r="F1042" s="405">
        <v>2</v>
      </c>
      <c r="G1042" s="8"/>
      <c r="H1042" s="413">
        <v>1083</v>
      </c>
      <c r="I1042" s="146">
        <f t="shared" si="174"/>
        <v>758.09999999999991</v>
      </c>
      <c r="J1042" s="255">
        <f t="shared" si="175"/>
        <v>29.157692307692304</v>
      </c>
      <c r="K1042" s="8" t="s">
        <v>3207</v>
      </c>
      <c r="L1042" s="677"/>
      <c r="M1042" s="656" t="s">
        <v>1015</v>
      </c>
      <c r="N1042" s="8" t="s">
        <v>3208</v>
      </c>
      <c r="O1042" s="426">
        <v>3.2855999999999996E-2</v>
      </c>
      <c r="P1042" s="423">
        <v>1900</v>
      </c>
      <c r="Q1042" s="439">
        <v>14000</v>
      </c>
      <c r="R1042" s="656" t="s">
        <v>4770</v>
      </c>
      <c r="S1042" s="656" t="s">
        <v>1015</v>
      </c>
      <c r="T1042" s="448">
        <v>15</v>
      </c>
      <c r="U1042" s="549" t="s">
        <v>4771</v>
      </c>
      <c r="V1042" s="522" t="s">
        <v>4780</v>
      </c>
      <c r="W1042" s="425" t="s">
        <v>4781</v>
      </c>
      <c r="X1042" s="169"/>
      <c r="Y1042" s="71" t="s">
        <v>6572</v>
      </c>
      <c r="Z1042" s="656" t="s">
        <v>6594</v>
      </c>
      <c r="AA1042" s="658">
        <f t="shared" si="176"/>
        <v>0</v>
      </c>
      <c r="AB1042" s="145">
        <f t="shared" si="177"/>
        <v>0</v>
      </c>
      <c r="AC1042" s="257">
        <f t="shared" si="178"/>
        <v>0</v>
      </c>
      <c r="AD1042" s="142">
        <f t="shared" si="179"/>
        <v>0</v>
      </c>
      <c r="AE1042" s="143">
        <f t="shared" si="180"/>
        <v>0</v>
      </c>
      <c r="AF1042" s="144" t="str">
        <f t="shared" si="181"/>
        <v/>
      </c>
      <c r="AG1042" s="144">
        <f t="shared" si="182"/>
        <v>0</v>
      </c>
      <c r="AH1042" s="144" t="str">
        <f t="shared" si="183"/>
        <v/>
      </c>
      <c r="AI1042" s="569">
        <f t="shared" si="184"/>
        <v>0</v>
      </c>
      <c r="AK1042" s="679"/>
      <c r="AL1042" s="84"/>
      <c r="AM1042" s="680"/>
      <c r="AN1042" s="681"/>
      <c r="AO1042" s="84"/>
    </row>
    <row r="1043" spans="1:41" hidden="1">
      <c r="A1043" s="573"/>
      <c r="B1043" s="13">
        <v>140</v>
      </c>
      <c r="C1043" s="341" t="s">
        <v>2746</v>
      </c>
      <c r="D1043" s="341" t="s">
        <v>2406</v>
      </c>
      <c r="E1043" s="379" t="s">
        <v>100</v>
      </c>
      <c r="F1043" s="405">
        <v>2</v>
      </c>
      <c r="G1043" s="8"/>
      <c r="H1043" s="413">
        <v>1070</v>
      </c>
      <c r="I1043" s="146">
        <f t="shared" si="174"/>
        <v>749</v>
      </c>
      <c r="J1043" s="255">
        <f t="shared" si="175"/>
        <v>28.807692307692307</v>
      </c>
      <c r="K1043" s="8" t="s">
        <v>3207</v>
      </c>
      <c r="L1043" s="677"/>
      <c r="M1043" s="656" t="s">
        <v>1015</v>
      </c>
      <c r="N1043" s="8" t="s">
        <v>3208</v>
      </c>
      <c r="O1043" s="426">
        <v>3.2855999999999996E-2</v>
      </c>
      <c r="P1043" s="423">
        <v>1900</v>
      </c>
      <c r="Q1043" s="439">
        <v>14000</v>
      </c>
      <c r="R1043" s="656" t="s">
        <v>4770</v>
      </c>
      <c r="S1043" s="656" t="s">
        <v>1015</v>
      </c>
      <c r="T1043" s="448">
        <v>10</v>
      </c>
      <c r="U1043" s="549" t="s">
        <v>4771</v>
      </c>
      <c r="V1043" s="522" t="s">
        <v>4782</v>
      </c>
      <c r="W1043" s="425" t="s">
        <v>4783</v>
      </c>
      <c r="X1043" s="169"/>
      <c r="Y1043" s="71" t="s">
        <v>1011</v>
      </c>
      <c r="Z1043" s="656" t="s">
        <v>6594</v>
      </c>
      <c r="AA1043" s="658">
        <f t="shared" si="176"/>
        <v>0</v>
      </c>
      <c r="AB1043" s="145">
        <f t="shared" si="177"/>
        <v>0</v>
      </c>
      <c r="AC1043" s="257">
        <f t="shared" si="178"/>
        <v>0</v>
      </c>
      <c r="AD1043" s="142">
        <f t="shared" si="179"/>
        <v>0</v>
      </c>
      <c r="AE1043" s="143">
        <f t="shared" si="180"/>
        <v>0</v>
      </c>
      <c r="AF1043" s="144" t="str">
        <f t="shared" si="181"/>
        <v/>
      </c>
      <c r="AG1043" s="144">
        <f t="shared" si="182"/>
        <v>0</v>
      </c>
      <c r="AH1043" s="144" t="str">
        <f t="shared" si="183"/>
        <v/>
      </c>
      <c r="AI1043" s="569">
        <f t="shared" si="184"/>
        <v>0</v>
      </c>
      <c r="AK1043" s="679"/>
      <c r="AL1043" s="84"/>
      <c r="AM1043" s="681"/>
      <c r="AN1043" s="681"/>
      <c r="AO1043" s="84"/>
    </row>
    <row r="1044" spans="1:41" hidden="1">
      <c r="A1044" s="573"/>
      <c r="B1044" s="13">
        <v>140</v>
      </c>
      <c r="C1044" s="341" t="s">
        <v>2747</v>
      </c>
      <c r="D1044" s="341" t="s">
        <v>2406</v>
      </c>
      <c r="E1044" s="379" t="s">
        <v>100</v>
      </c>
      <c r="F1044" s="405">
        <v>2</v>
      </c>
      <c r="G1044" s="8"/>
      <c r="H1044" s="413">
        <v>949</v>
      </c>
      <c r="I1044" s="146">
        <f t="shared" si="174"/>
        <v>664.3</v>
      </c>
      <c r="J1044" s="255">
        <f t="shared" si="175"/>
        <v>25.549999999999997</v>
      </c>
      <c r="K1044" s="8" t="s">
        <v>3207</v>
      </c>
      <c r="L1044" s="677"/>
      <c r="M1044" s="656" t="s">
        <v>1015</v>
      </c>
      <c r="N1044" s="8" t="s">
        <v>3208</v>
      </c>
      <c r="O1044" s="426">
        <v>3.2855999999999996E-2</v>
      </c>
      <c r="P1044" s="423">
        <v>1900</v>
      </c>
      <c r="Q1044" s="439">
        <v>13200</v>
      </c>
      <c r="R1044" s="656" t="s">
        <v>4770</v>
      </c>
      <c r="S1044" s="656" t="s">
        <v>1015</v>
      </c>
      <c r="T1044" s="448">
        <v>20</v>
      </c>
      <c r="U1044" s="549" t="s">
        <v>4771</v>
      </c>
      <c r="V1044" s="522" t="s">
        <v>4784</v>
      </c>
      <c r="W1044" s="425" t="s">
        <v>4785</v>
      </c>
      <c r="X1044" s="169"/>
      <c r="Y1044" s="71" t="s">
        <v>1011</v>
      </c>
      <c r="Z1044" s="656" t="s">
        <v>6594</v>
      </c>
      <c r="AA1044" s="658">
        <f t="shared" si="176"/>
        <v>0</v>
      </c>
      <c r="AB1044" s="145">
        <f t="shared" si="177"/>
        <v>0</v>
      </c>
      <c r="AC1044" s="257">
        <f t="shared" si="178"/>
        <v>0</v>
      </c>
      <c r="AD1044" s="142">
        <f t="shared" si="179"/>
        <v>0</v>
      </c>
      <c r="AE1044" s="143">
        <f t="shared" si="180"/>
        <v>0</v>
      </c>
      <c r="AF1044" s="144" t="str">
        <f t="shared" si="181"/>
        <v/>
      </c>
      <c r="AG1044" s="144">
        <f t="shared" si="182"/>
        <v>0</v>
      </c>
      <c r="AH1044" s="144" t="str">
        <f t="shared" si="183"/>
        <v/>
      </c>
      <c r="AI1044" s="569">
        <f t="shared" si="184"/>
        <v>0</v>
      </c>
      <c r="AK1044" s="679"/>
      <c r="AL1044" s="84"/>
      <c r="AM1044" s="659"/>
      <c r="AN1044" s="681"/>
      <c r="AO1044" s="84"/>
    </row>
    <row r="1045" spans="1:41" hidden="1">
      <c r="A1045" s="573"/>
      <c r="B1045" s="13">
        <v>140</v>
      </c>
      <c r="C1045" s="341" t="s">
        <v>2748</v>
      </c>
      <c r="D1045" s="341" t="s">
        <v>2406</v>
      </c>
      <c r="E1045" s="379" t="s">
        <v>100</v>
      </c>
      <c r="F1045" s="405">
        <v>2</v>
      </c>
      <c r="G1045" s="8"/>
      <c r="H1045" s="413">
        <v>949</v>
      </c>
      <c r="I1045" s="146">
        <f t="shared" si="174"/>
        <v>664.3</v>
      </c>
      <c r="J1045" s="255">
        <f t="shared" si="175"/>
        <v>25.549999999999997</v>
      </c>
      <c r="K1045" s="8" t="s">
        <v>3207</v>
      </c>
      <c r="L1045" s="677"/>
      <c r="M1045" s="656" t="s">
        <v>1015</v>
      </c>
      <c r="N1045" s="8" t="s">
        <v>3208</v>
      </c>
      <c r="O1045" s="426">
        <v>3.2855999999999996E-2</v>
      </c>
      <c r="P1045" s="423">
        <v>1900</v>
      </c>
      <c r="Q1045" s="439">
        <v>13200</v>
      </c>
      <c r="R1045" s="656" t="s">
        <v>4770</v>
      </c>
      <c r="S1045" s="656" t="s">
        <v>1015</v>
      </c>
      <c r="T1045" s="448">
        <v>20</v>
      </c>
      <c r="U1045" s="549" t="s">
        <v>4771</v>
      </c>
      <c r="V1045" s="522" t="s">
        <v>4786</v>
      </c>
      <c r="W1045" s="425" t="s">
        <v>4787</v>
      </c>
      <c r="X1045" s="169"/>
      <c r="Y1045" s="71" t="s">
        <v>1011</v>
      </c>
      <c r="Z1045" s="656" t="s">
        <v>6594</v>
      </c>
      <c r="AA1045" s="658">
        <f t="shared" si="176"/>
        <v>0</v>
      </c>
      <c r="AB1045" s="145">
        <f t="shared" si="177"/>
        <v>0</v>
      </c>
      <c r="AC1045" s="257">
        <f t="shared" si="178"/>
        <v>0</v>
      </c>
      <c r="AD1045" s="142">
        <f t="shared" si="179"/>
        <v>0</v>
      </c>
      <c r="AE1045" s="143">
        <f t="shared" si="180"/>
        <v>0</v>
      </c>
      <c r="AF1045" s="144" t="str">
        <f t="shared" si="181"/>
        <v/>
      </c>
      <c r="AG1045" s="144">
        <f t="shared" si="182"/>
        <v>0</v>
      </c>
      <c r="AH1045" s="144" t="str">
        <f t="shared" si="183"/>
        <v/>
      </c>
      <c r="AI1045" s="569">
        <f t="shared" si="184"/>
        <v>0</v>
      </c>
      <c r="AK1045" s="679"/>
      <c r="AL1045" s="84"/>
      <c r="AM1045" s="681"/>
      <c r="AN1045" s="681"/>
      <c r="AO1045" s="84"/>
    </row>
    <row r="1046" spans="1:41" hidden="1">
      <c r="A1046" s="573"/>
      <c r="B1046" s="13">
        <v>140</v>
      </c>
      <c r="C1046" s="341" t="s">
        <v>2749</v>
      </c>
      <c r="D1046" s="341" t="s">
        <v>2406</v>
      </c>
      <c r="E1046" s="379" t="s">
        <v>100</v>
      </c>
      <c r="F1046" s="405">
        <v>2</v>
      </c>
      <c r="G1046" s="8"/>
      <c r="H1046" s="413">
        <v>1007</v>
      </c>
      <c r="I1046" s="146">
        <f t="shared" si="174"/>
        <v>704.9</v>
      </c>
      <c r="J1046" s="255">
        <f t="shared" si="175"/>
        <v>27.111538461538462</v>
      </c>
      <c r="K1046" s="8" t="s">
        <v>3207</v>
      </c>
      <c r="L1046" s="677"/>
      <c r="M1046" s="656" t="s">
        <v>1015</v>
      </c>
      <c r="N1046" s="8" t="s">
        <v>3208</v>
      </c>
      <c r="O1046" s="426">
        <v>3.2855999999999996E-2</v>
      </c>
      <c r="P1046" s="423">
        <v>1900</v>
      </c>
      <c r="Q1046" s="439">
        <v>13400</v>
      </c>
      <c r="R1046" s="656" t="s">
        <v>4770</v>
      </c>
      <c r="S1046" s="656" t="s">
        <v>1015</v>
      </c>
      <c r="T1046" s="448">
        <v>20</v>
      </c>
      <c r="U1046" s="549" t="s">
        <v>4771</v>
      </c>
      <c r="V1046" s="522" t="s">
        <v>4788</v>
      </c>
      <c r="W1046" s="425" t="s">
        <v>4789</v>
      </c>
      <c r="X1046" s="169"/>
      <c r="Y1046" s="71" t="s">
        <v>1011</v>
      </c>
      <c r="Z1046" s="656" t="s">
        <v>6594</v>
      </c>
      <c r="AA1046" s="658">
        <f t="shared" si="176"/>
        <v>0</v>
      </c>
      <c r="AB1046" s="145">
        <f t="shared" si="177"/>
        <v>0</v>
      </c>
      <c r="AC1046" s="257">
        <f t="shared" si="178"/>
        <v>0</v>
      </c>
      <c r="AD1046" s="142">
        <f t="shared" si="179"/>
        <v>0</v>
      </c>
      <c r="AE1046" s="143">
        <f t="shared" si="180"/>
        <v>0</v>
      </c>
      <c r="AF1046" s="144" t="str">
        <f t="shared" si="181"/>
        <v/>
      </c>
      <c r="AG1046" s="144">
        <f t="shared" si="182"/>
        <v>0</v>
      </c>
      <c r="AH1046" s="144" t="str">
        <f t="shared" si="183"/>
        <v/>
      </c>
      <c r="AI1046" s="569">
        <f t="shared" si="184"/>
        <v>0</v>
      </c>
      <c r="AK1046" s="679"/>
      <c r="AL1046" s="84"/>
      <c r="AM1046" s="681"/>
      <c r="AN1046" s="681"/>
      <c r="AO1046" s="84"/>
    </row>
    <row r="1047" spans="1:41" hidden="1">
      <c r="A1047" s="573"/>
      <c r="B1047" s="13">
        <v>140</v>
      </c>
      <c r="C1047" s="341" t="s">
        <v>2750</v>
      </c>
      <c r="D1047" s="341" t="s">
        <v>2406</v>
      </c>
      <c r="E1047" s="379" t="s">
        <v>100</v>
      </c>
      <c r="F1047" s="405">
        <v>2</v>
      </c>
      <c r="G1047" s="8"/>
      <c r="H1047" s="413">
        <v>949</v>
      </c>
      <c r="I1047" s="146">
        <f t="shared" si="174"/>
        <v>664.3</v>
      </c>
      <c r="J1047" s="255">
        <f t="shared" si="175"/>
        <v>25.549999999999997</v>
      </c>
      <c r="K1047" s="8" t="s">
        <v>3207</v>
      </c>
      <c r="L1047" s="677"/>
      <c r="M1047" s="656" t="s">
        <v>1015</v>
      </c>
      <c r="N1047" s="8" t="s">
        <v>3208</v>
      </c>
      <c r="O1047" s="426">
        <v>3.2855999999999996E-2</v>
      </c>
      <c r="P1047" s="423">
        <v>1900</v>
      </c>
      <c r="Q1047" s="439">
        <v>13500</v>
      </c>
      <c r="R1047" s="656" t="s">
        <v>4770</v>
      </c>
      <c r="S1047" s="656" t="s">
        <v>1015</v>
      </c>
      <c r="T1047" s="448">
        <v>20</v>
      </c>
      <c r="U1047" s="549" t="s">
        <v>4771</v>
      </c>
      <c r="V1047" s="522" t="s">
        <v>4790</v>
      </c>
      <c r="W1047" s="425" t="s">
        <v>4791</v>
      </c>
      <c r="X1047" s="169"/>
      <c r="Y1047" s="71" t="s">
        <v>1011</v>
      </c>
      <c r="Z1047" s="656" t="s">
        <v>6594</v>
      </c>
      <c r="AA1047" s="658">
        <f t="shared" si="176"/>
        <v>0</v>
      </c>
      <c r="AB1047" s="145">
        <f t="shared" si="177"/>
        <v>0</v>
      </c>
      <c r="AC1047" s="257">
        <f t="shared" si="178"/>
        <v>0</v>
      </c>
      <c r="AD1047" s="142">
        <f t="shared" si="179"/>
        <v>0</v>
      </c>
      <c r="AE1047" s="143">
        <f t="shared" si="180"/>
        <v>0</v>
      </c>
      <c r="AF1047" s="144" t="str">
        <f t="shared" si="181"/>
        <v/>
      </c>
      <c r="AG1047" s="144">
        <f t="shared" si="182"/>
        <v>0</v>
      </c>
      <c r="AH1047" s="144" t="str">
        <f t="shared" si="183"/>
        <v/>
      </c>
      <c r="AI1047" s="569">
        <f t="shared" si="184"/>
        <v>0</v>
      </c>
      <c r="AK1047" s="665"/>
      <c r="AL1047" s="191"/>
      <c r="AM1047" s="686"/>
      <c r="AN1047" s="687"/>
      <c r="AO1047" s="84"/>
    </row>
    <row r="1048" spans="1:41" hidden="1">
      <c r="A1048" s="573"/>
      <c r="B1048" s="13">
        <v>140</v>
      </c>
      <c r="C1048" s="341" t="s">
        <v>2751</v>
      </c>
      <c r="D1048" s="341" t="s">
        <v>2406</v>
      </c>
      <c r="E1048" s="379" t="s">
        <v>100</v>
      </c>
      <c r="F1048" s="402">
        <v>2</v>
      </c>
      <c r="G1048" s="8"/>
      <c r="H1048" s="413">
        <v>1070</v>
      </c>
      <c r="I1048" s="146">
        <f t="shared" si="174"/>
        <v>749</v>
      </c>
      <c r="J1048" s="255">
        <f t="shared" si="175"/>
        <v>28.807692307692307</v>
      </c>
      <c r="K1048" s="8" t="s">
        <v>3207</v>
      </c>
      <c r="L1048" s="663"/>
      <c r="M1048" s="656" t="s">
        <v>1015</v>
      </c>
      <c r="N1048" s="8" t="s">
        <v>3208</v>
      </c>
      <c r="O1048" s="426">
        <v>3.2855999999999996E-2</v>
      </c>
      <c r="P1048" s="423">
        <v>1900</v>
      </c>
      <c r="Q1048" s="402">
        <v>13500</v>
      </c>
      <c r="R1048" s="656" t="s">
        <v>1015</v>
      </c>
      <c r="S1048" s="656" t="s">
        <v>1015</v>
      </c>
      <c r="T1048" s="448">
        <v>15</v>
      </c>
      <c r="U1048" s="506"/>
      <c r="V1048" s="522" t="s">
        <v>4792</v>
      </c>
      <c r="W1048" s="432" t="s">
        <v>4793</v>
      </c>
      <c r="X1048" s="169"/>
      <c r="Y1048" s="71" t="s">
        <v>1011</v>
      </c>
      <c r="Z1048" s="656" t="s">
        <v>6594</v>
      </c>
      <c r="AA1048" s="658">
        <f t="shared" si="176"/>
        <v>0</v>
      </c>
      <c r="AB1048" s="145">
        <f t="shared" si="177"/>
        <v>0</v>
      </c>
      <c r="AC1048" s="257">
        <f t="shared" si="178"/>
        <v>0</v>
      </c>
      <c r="AD1048" s="142">
        <f t="shared" si="179"/>
        <v>0</v>
      </c>
      <c r="AE1048" s="143">
        <f t="shared" si="180"/>
        <v>0</v>
      </c>
      <c r="AF1048" s="144" t="str">
        <f t="shared" si="181"/>
        <v/>
      </c>
      <c r="AG1048" s="144">
        <f t="shared" si="182"/>
        <v>0</v>
      </c>
      <c r="AH1048" s="144" t="str">
        <f t="shared" si="183"/>
        <v/>
      </c>
      <c r="AI1048" s="569">
        <f t="shared" si="184"/>
        <v>0</v>
      </c>
      <c r="AK1048" s="18"/>
      <c r="AL1048" s="84"/>
      <c r="AM1048" s="681"/>
      <c r="AN1048" s="680"/>
      <c r="AO1048" s="84"/>
    </row>
    <row r="1049" spans="1:41" hidden="1">
      <c r="A1049" s="573"/>
      <c r="B1049" s="13">
        <v>140</v>
      </c>
      <c r="C1049" s="341" t="s">
        <v>2752</v>
      </c>
      <c r="D1049" s="341" t="s">
        <v>2406</v>
      </c>
      <c r="E1049" s="379" t="s">
        <v>100</v>
      </c>
      <c r="F1049" s="405">
        <v>2</v>
      </c>
      <c r="G1049" s="8"/>
      <c r="H1049" s="413">
        <v>949</v>
      </c>
      <c r="I1049" s="146">
        <f t="shared" ref="I1049:I1112" si="185">(H1049)*$G$20</f>
        <v>664.3</v>
      </c>
      <c r="J1049" s="255">
        <f t="shared" ref="J1049:J1112" si="186">(I1049/$J$19)</f>
        <v>25.549999999999997</v>
      </c>
      <c r="K1049" s="8" t="s">
        <v>3207</v>
      </c>
      <c r="L1049" s="677"/>
      <c r="M1049" s="656" t="s">
        <v>1015</v>
      </c>
      <c r="N1049" s="8" t="s">
        <v>3208</v>
      </c>
      <c r="O1049" s="426">
        <v>3.2855999999999996E-2</v>
      </c>
      <c r="P1049" s="423">
        <v>1900</v>
      </c>
      <c r="Q1049" s="439">
        <v>13200</v>
      </c>
      <c r="R1049" s="656" t="s">
        <v>4770</v>
      </c>
      <c r="S1049" s="656" t="s">
        <v>1015</v>
      </c>
      <c r="T1049" s="448">
        <v>20</v>
      </c>
      <c r="U1049" s="549" t="s">
        <v>4771</v>
      </c>
      <c r="V1049" s="522" t="s">
        <v>4794</v>
      </c>
      <c r="W1049" s="425" t="s">
        <v>763</v>
      </c>
      <c r="X1049" s="169"/>
      <c r="Y1049" s="71" t="s">
        <v>1011</v>
      </c>
      <c r="Z1049" s="656" t="s">
        <v>6594</v>
      </c>
      <c r="AA1049" s="658">
        <f t="shared" ref="AA1049:AA1112" si="187">(X1049*F1049*I1049)</f>
        <v>0</v>
      </c>
      <c r="AB1049" s="145">
        <f t="shared" ref="AB1049:AB1112" si="188">(AA1049*1.21)</f>
        <v>0</v>
      </c>
      <c r="AC1049" s="257">
        <f t="shared" ref="AC1049:AC1112" si="189">(X1049*J1049*F1049)</f>
        <v>0</v>
      </c>
      <c r="AD1049" s="142">
        <f t="shared" ref="AD1049:AD1112" si="190">(X1049*Q1049/1000)</f>
        <v>0</v>
      </c>
      <c r="AE1049" s="143">
        <f t="shared" ref="AE1049:AE1112" si="191">(X1049*O1049)</f>
        <v>0</v>
      </c>
      <c r="AF1049" s="144" t="str">
        <f t="shared" ref="AF1049:AF1112" si="192">IF(N1049="1.1G",(P1049/1000)*X1049,"")</f>
        <v/>
      </c>
      <c r="AG1049" s="144">
        <f t="shared" ref="AG1049:AG1112" si="193">IF(N1049="1.3G",(P1049/1000)*X1049,"")</f>
        <v>0</v>
      </c>
      <c r="AH1049" s="144" t="str">
        <f t="shared" ref="AH1049:AH1112" si="194">IF(N1049="1.4G",(P1049/1000)*X1049,"")</f>
        <v/>
      </c>
      <c r="AI1049" s="569">
        <f t="shared" ref="AI1049:AI1112" si="195">SUM(AF1049:AH1049)</f>
        <v>0</v>
      </c>
      <c r="AK1049" s="18"/>
      <c r="AL1049" s="84"/>
      <c r="AM1049" s="680"/>
      <c r="AN1049" s="681"/>
      <c r="AO1049" s="84"/>
    </row>
    <row r="1050" spans="1:41" hidden="1">
      <c r="A1050" s="573"/>
      <c r="B1050" s="13">
        <v>140</v>
      </c>
      <c r="C1050" s="341" t="s">
        <v>2753</v>
      </c>
      <c r="D1050" s="341" t="s">
        <v>2406</v>
      </c>
      <c r="E1050" s="379" t="s">
        <v>100</v>
      </c>
      <c r="F1050" s="405">
        <v>2</v>
      </c>
      <c r="G1050" s="8"/>
      <c r="H1050" s="413">
        <v>1070</v>
      </c>
      <c r="I1050" s="146">
        <f t="shared" si="185"/>
        <v>749</v>
      </c>
      <c r="J1050" s="255">
        <f t="shared" si="186"/>
        <v>28.807692307692307</v>
      </c>
      <c r="K1050" s="8" t="s">
        <v>3207</v>
      </c>
      <c r="L1050" s="677"/>
      <c r="M1050" s="656" t="s">
        <v>1015</v>
      </c>
      <c r="N1050" s="8" t="s">
        <v>3208</v>
      </c>
      <c r="O1050" s="426">
        <v>3.2855999999999996E-2</v>
      </c>
      <c r="P1050" s="423">
        <v>1900</v>
      </c>
      <c r="Q1050" s="439">
        <v>13000</v>
      </c>
      <c r="R1050" s="656" t="s">
        <v>4770</v>
      </c>
      <c r="S1050" s="656" t="s">
        <v>1015</v>
      </c>
      <c r="T1050" s="448">
        <v>20</v>
      </c>
      <c r="U1050" s="549" t="s">
        <v>4771</v>
      </c>
      <c r="V1050" s="522" t="s">
        <v>4795</v>
      </c>
      <c r="W1050" s="425" t="s">
        <v>4796</v>
      </c>
      <c r="X1050" s="169"/>
      <c r="Y1050" s="71" t="s">
        <v>1011</v>
      </c>
      <c r="Z1050" s="656" t="s">
        <v>6594</v>
      </c>
      <c r="AA1050" s="658">
        <f t="shared" si="187"/>
        <v>0</v>
      </c>
      <c r="AB1050" s="145">
        <f t="shared" si="188"/>
        <v>0</v>
      </c>
      <c r="AC1050" s="257">
        <f t="shared" si="189"/>
        <v>0</v>
      </c>
      <c r="AD1050" s="142">
        <f t="shared" si="190"/>
        <v>0</v>
      </c>
      <c r="AE1050" s="143">
        <f t="shared" si="191"/>
        <v>0</v>
      </c>
      <c r="AF1050" s="144" t="str">
        <f t="shared" si="192"/>
        <v/>
      </c>
      <c r="AG1050" s="144">
        <f t="shared" si="193"/>
        <v>0</v>
      </c>
      <c r="AH1050" s="144" t="str">
        <f t="shared" si="194"/>
        <v/>
      </c>
      <c r="AI1050" s="569">
        <f t="shared" si="195"/>
        <v>0</v>
      </c>
      <c r="AK1050" s="18"/>
      <c r="AL1050" s="666"/>
      <c r="AM1050" s="681"/>
      <c r="AN1050" s="681"/>
      <c r="AO1050" s="84"/>
    </row>
    <row r="1051" spans="1:41" hidden="1">
      <c r="A1051" s="573"/>
      <c r="B1051" s="13">
        <v>140</v>
      </c>
      <c r="C1051" s="341" t="s">
        <v>2754</v>
      </c>
      <c r="D1051" s="341" t="s">
        <v>2406</v>
      </c>
      <c r="E1051" s="379" t="s">
        <v>100</v>
      </c>
      <c r="F1051" s="405">
        <v>2</v>
      </c>
      <c r="G1051" s="8"/>
      <c r="H1051" s="413">
        <v>949</v>
      </c>
      <c r="I1051" s="146">
        <f t="shared" si="185"/>
        <v>664.3</v>
      </c>
      <c r="J1051" s="255">
        <f t="shared" si="186"/>
        <v>25.549999999999997</v>
      </c>
      <c r="K1051" s="8" t="s">
        <v>3207</v>
      </c>
      <c r="L1051" s="677"/>
      <c r="M1051" s="656" t="s">
        <v>1015</v>
      </c>
      <c r="N1051" s="8" t="s">
        <v>3208</v>
      </c>
      <c r="O1051" s="426">
        <v>3.2855999999999996E-2</v>
      </c>
      <c r="P1051" s="423">
        <v>1900</v>
      </c>
      <c r="Q1051" s="439">
        <v>13400</v>
      </c>
      <c r="R1051" s="656" t="s">
        <v>4770</v>
      </c>
      <c r="S1051" s="656" t="s">
        <v>1015</v>
      </c>
      <c r="T1051" s="448">
        <v>20</v>
      </c>
      <c r="U1051" s="549" t="s">
        <v>4771</v>
      </c>
      <c r="V1051" s="533" t="s">
        <v>4797</v>
      </c>
      <c r="W1051" s="425" t="s">
        <v>4798</v>
      </c>
      <c r="X1051" s="169"/>
      <c r="Y1051" s="71" t="s">
        <v>1011</v>
      </c>
      <c r="Z1051" s="656" t="s">
        <v>6594</v>
      </c>
      <c r="AA1051" s="658">
        <f t="shared" si="187"/>
        <v>0</v>
      </c>
      <c r="AB1051" s="145">
        <f t="shared" si="188"/>
        <v>0</v>
      </c>
      <c r="AC1051" s="257">
        <f t="shared" si="189"/>
        <v>0</v>
      </c>
      <c r="AD1051" s="142">
        <f t="shared" si="190"/>
        <v>0</v>
      </c>
      <c r="AE1051" s="143">
        <f t="shared" si="191"/>
        <v>0</v>
      </c>
      <c r="AF1051" s="144" t="str">
        <f t="shared" si="192"/>
        <v/>
      </c>
      <c r="AG1051" s="144">
        <f t="shared" si="193"/>
        <v>0</v>
      </c>
      <c r="AH1051" s="144" t="str">
        <f t="shared" si="194"/>
        <v/>
      </c>
      <c r="AI1051" s="569">
        <f t="shared" si="195"/>
        <v>0</v>
      </c>
      <c r="AK1051" s="18"/>
      <c r="AL1051" s="84"/>
      <c r="AM1051" s="659"/>
      <c r="AN1051" s="681"/>
      <c r="AO1051" s="84"/>
    </row>
    <row r="1052" spans="1:41" hidden="1">
      <c r="A1052" s="573"/>
      <c r="B1052" s="13">
        <v>140</v>
      </c>
      <c r="C1052" s="341" t="s">
        <v>2755</v>
      </c>
      <c r="D1052" s="341" t="s">
        <v>2406</v>
      </c>
      <c r="E1052" s="379" t="s">
        <v>100</v>
      </c>
      <c r="F1052" s="405">
        <v>2</v>
      </c>
      <c r="G1052" s="8"/>
      <c r="H1052" s="413">
        <v>949</v>
      </c>
      <c r="I1052" s="146">
        <f t="shared" si="185"/>
        <v>664.3</v>
      </c>
      <c r="J1052" s="255">
        <f t="shared" si="186"/>
        <v>25.549999999999997</v>
      </c>
      <c r="K1052" s="8" t="s">
        <v>3207</v>
      </c>
      <c r="L1052" s="677"/>
      <c r="M1052" s="656" t="s">
        <v>1015</v>
      </c>
      <c r="N1052" s="8" t="s">
        <v>3208</v>
      </c>
      <c r="O1052" s="426">
        <v>3.2855999999999996E-2</v>
      </c>
      <c r="P1052" s="423">
        <v>1900</v>
      </c>
      <c r="Q1052" s="439">
        <v>13500</v>
      </c>
      <c r="R1052" s="656" t="s">
        <v>4770</v>
      </c>
      <c r="S1052" s="656" t="s">
        <v>1015</v>
      </c>
      <c r="T1052" s="448">
        <v>20</v>
      </c>
      <c r="U1052" s="549" t="s">
        <v>4771</v>
      </c>
      <c r="V1052" s="522" t="s">
        <v>4799</v>
      </c>
      <c r="W1052" s="425" t="s">
        <v>4800</v>
      </c>
      <c r="X1052" s="169"/>
      <c r="Y1052" s="71" t="s">
        <v>1011</v>
      </c>
      <c r="Z1052" s="656" t="s">
        <v>6594</v>
      </c>
      <c r="AA1052" s="658">
        <f t="shared" si="187"/>
        <v>0</v>
      </c>
      <c r="AB1052" s="145">
        <f t="shared" si="188"/>
        <v>0</v>
      </c>
      <c r="AC1052" s="257">
        <f t="shared" si="189"/>
        <v>0</v>
      </c>
      <c r="AD1052" s="142">
        <f t="shared" si="190"/>
        <v>0</v>
      </c>
      <c r="AE1052" s="143">
        <f t="shared" si="191"/>
        <v>0</v>
      </c>
      <c r="AF1052" s="144" t="str">
        <f t="shared" si="192"/>
        <v/>
      </c>
      <c r="AG1052" s="144">
        <f t="shared" si="193"/>
        <v>0</v>
      </c>
      <c r="AH1052" s="144" t="str">
        <f t="shared" si="194"/>
        <v/>
      </c>
      <c r="AI1052" s="569">
        <f t="shared" si="195"/>
        <v>0</v>
      </c>
      <c r="AK1052" s="18"/>
      <c r="AL1052" s="84"/>
      <c r="AM1052" s="659"/>
      <c r="AN1052" s="681"/>
      <c r="AO1052" s="84"/>
    </row>
    <row r="1053" spans="1:41" hidden="1">
      <c r="A1053" s="573"/>
      <c r="B1053" s="13">
        <v>140</v>
      </c>
      <c r="C1053" s="341" t="s">
        <v>2756</v>
      </c>
      <c r="D1053" s="341" t="s">
        <v>2757</v>
      </c>
      <c r="E1053" s="379" t="s">
        <v>100</v>
      </c>
      <c r="F1053" s="402">
        <v>2</v>
      </c>
      <c r="G1053" s="8"/>
      <c r="H1053" s="413">
        <v>1019</v>
      </c>
      <c r="I1053" s="146">
        <f t="shared" si="185"/>
        <v>713.3</v>
      </c>
      <c r="J1053" s="255">
        <f t="shared" si="186"/>
        <v>27.434615384615384</v>
      </c>
      <c r="K1053" s="8" t="s">
        <v>3207</v>
      </c>
      <c r="L1053" s="663"/>
      <c r="M1053" s="656" t="s">
        <v>1015</v>
      </c>
      <c r="N1053" s="8" t="s">
        <v>3208</v>
      </c>
      <c r="O1053" s="426">
        <v>3.2855999999999996E-2</v>
      </c>
      <c r="P1053" s="423">
        <v>1900</v>
      </c>
      <c r="Q1053" s="402">
        <v>13940</v>
      </c>
      <c r="R1053" s="656" t="s">
        <v>1015</v>
      </c>
      <c r="S1053" s="656" t="s">
        <v>1015</v>
      </c>
      <c r="T1053" s="448">
        <v>15</v>
      </c>
      <c r="U1053" s="506"/>
      <c r="V1053" s="515"/>
      <c r="W1053" s="432" t="s">
        <v>4775</v>
      </c>
      <c r="X1053" s="169"/>
      <c r="Y1053" s="71" t="s">
        <v>1011</v>
      </c>
      <c r="Z1053" s="656" t="s">
        <v>6594</v>
      </c>
      <c r="AA1053" s="658">
        <f t="shared" si="187"/>
        <v>0</v>
      </c>
      <c r="AB1053" s="145">
        <f t="shared" si="188"/>
        <v>0</v>
      </c>
      <c r="AC1053" s="257">
        <f t="shared" si="189"/>
        <v>0</v>
      </c>
      <c r="AD1053" s="142">
        <f t="shared" si="190"/>
        <v>0</v>
      </c>
      <c r="AE1053" s="143">
        <f t="shared" si="191"/>
        <v>0</v>
      </c>
      <c r="AF1053" s="144" t="str">
        <f t="shared" si="192"/>
        <v/>
      </c>
      <c r="AG1053" s="144">
        <f t="shared" si="193"/>
        <v>0</v>
      </c>
      <c r="AH1053" s="144" t="str">
        <f t="shared" si="194"/>
        <v/>
      </c>
      <c r="AI1053" s="569">
        <f t="shared" si="195"/>
        <v>0</v>
      </c>
      <c r="AK1053" s="18"/>
      <c r="AL1053" s="84"/>
      <c r="AM1053" s="659"/>
      <c r="AN1053" s="681"/>
      <c r="AO1053" s="84"/>
    </row>
    <row r="1054" spans="1:41" hidden="1">
      <c r="A1054" s="573"/>
      <c r="B1054" s="13">
        <v>140</v>
      </c>
      <c r="C1054" s="341" t="s">
        <v>2758</v>
      </c>
      <c r="D1054" s="341" t="s">
        <v>2406</v>
      </c>
      <c r="E1054" s="379" t="s">
        <v>100</v>
      </c>
      <c r="F1054" s="405">
        <v>2</v>
      </c>
      <c r="G1054" s="8"/>
      <c r="H1054" s="413">
        <v>949</v>
      </c>
      <c r="I1054" s="146">
        <f t="shared" si="185"/>
        <v>664.3</v>
      </c>
      <c r="J1054" s="255">
        <f t="shared" si="186"/>
        <v>25.549999999999997</v>
      </c>
      <c r="K1054" s="8" t="s">
        <v>3207</v>
      </c>
      <c r="L1054" s="677"/>
      <c r="M1054" s="656" t="s">
        <v>1015</v>
      </c>
      <c r="N1054" s="8" t="s">
        <v>3208</v>
      </c>
      <c r="O1054" s="426">
        <v>3.2855999999999996E-2</v>
      </c>
      <c r="P1054" s="423">
        <v>1900</v>
      </c>
      <c r="Q1054" s="439">
        <v>13500</v>
      </c>
      <c r="R1054" s="656" t="s">
        <v>4770</v>
      </c>
      <c r="S1054" s="656" t="s">
        <v>1015</v>
      </c>
      <c r="T1054" s="448">
        <v>20</v>
      </c>
      <c r="U1054" s="549" t="s">
        <v>4771</v>
      </c>
      <c r="V1054" s="522" t="s">
        <v>4801</v>
      </c>
      <c r="W1054" s="425" t="s">
        <v>4802</v>
      </c>
      <c r="X1054" s="169"/>
      <c r="Y1054" s="71" t="s">
        <v>1012</v>
      </c>
      <c r="Z1054" s="656" t="s">
        <v>6600</v>
      </c>
      <c r="AA1054" s="658">
        <f t="shared" si="187"/>
        <v>0</v>
      </c>
      <c r="AB1054" s="145">
        <f t="shared" si="188"/>
        <v>0</v>
      </c>
      <c r="AC1054" s="257">
        <f t="shared" si="189"/>
        <v>0</v>
      </c>
      <c r="AD1054" s="142">
        <f t="shared" si="190"/>
        <v>0</v>
      </c>
      <c r="AE1054" s="143">
        <f t="shared" si="191"/>
        <v>0</v>
      </c>
      <c r="AF1054" s="144" t="str">
        <f t="shared" si="192"/>
        <v/>
      </c>
      <c r="AG1054" s="144">
        <f t="shared" si="193"/>
        <v>0</v>
      </c>
      <c r="AH1054" s="144" t="str">
        <f t="shared" si="194"/>
        <v/>
      </c>
      <c r="AI1054" s="569">
        <f t="shared" si="195"/>
        <v>0</v>
      </c>
      <c r="AK1054" s="665"/>
      <c r="AL1054" s="191"/>
      <c r="AM1054" s="686"/>
      <c r="AN1054" s="687"/>
      <c r="AO1054" s="84"/>
    </row>
    <row r="1055" spans="1:41" hidden="1">
      <c r="A1055" s="573"/>
      <c r="B1055" s="13">
        <v>140</v>
      </c>
      <c r="C1055" s="341" t="s">
        <v>2759</v>
      </c>
      <c r="D1055" s="341" t="s">
        <v>2406</v>
      </c>
      <c r="E1055" s="379" t="s">
        <v>100</v>
      </c>
      <c r="F1055" s="405">
        <v>2</v>
      </c>
      <c r="G1055" s="8"/>
      <c r="H1055" s="413">
        <v>949</v>
      </c>
      <c r="I1055" s="146">
        <f t="shared" si="185"/>
        <v>664.3</v>
      </c>
      <c r="J1055" s="255">
        <f t="shared" si="186"/>
        <v>25.549999999999997</v>
      </c>
      <c r="K1055" s="8" t="s">
        <v>3207</v>
      </c>
      <c r="L1055" s="677"/>
      <c r="M1055" s="656" t="s">
        <v>1015</v>
      </c>
      <c r="N1055" s="8" t="s">
        <v>3208</v>
      </c>
      <c r="O1055" s="426">
        <v>3.2855999999999996E-2</v>
      </c>
      <c r="P1055" s="423">
        <v>1900</v>
      </c>
      <c r="Q1055" s="439">
        <v>13200</v>
      </c>
      <c r="R1055" s="656" t="s">
        <v>4770</v>
      </c>
      <c r="S1055" s="656" t="s">
        <v>1015</v>
      </c>
      <c r="T1055" s="448">
        <v>20</v>
      </c>
      <c r="U1055" s="549" t="s">
        <v>4771</v>
      </c>
      <c r="V1055" s="522" t="s">
        <v>4803</v>
      </c>
      <c r="W1055" s="425" t="s">
        <v>4804</v>
      </c>
      <c r="X1055" s="169"/>
      <c r="Y1055" s="71" t="s">
        <v>1012</v>
      </c>
      <c r="Z1055" s="656" t="s">
        <v>6600</v>
      </c>
      <c r="AA1055" s="658">
        <f t="shared" si="187"/>
        <v>0</v>
      </c>
      <c r="AB1055" s="145">
        <f t="shared" si="188"/>
        <v>0</v>
      </c>
      <c r="AC1055" s="257">
        <f t="shared" si="189"/>
        <v>0</v>
      </c>
      <c r="AD1055" s="142">
        <f t="shared" si="190"/>
        <v>0</v>
      </c>
      <c r="AE1055" s="143">
        <f t="shared" si="191"/>
        <v>0</v>
      </c>
      <c r="AF1055" s="144" t="str">
        <f t="shared" si="192"/>
        <v/>
      </c>
      <c r="AG1055" s="144">
        <f t="shared" si="193"/>
        <v>0</v>
      </c>
      <c r="AH1055" s="144" t="str">
        <f t="shared" si="194"/>
        <v/>
      </c>
      <c r="AI1055" s="569">
        <f t="shared" si="195"/>
        <v>0</v>
      </c>
      <c r="AK1055" s="679"/>
      <c r="AL1055" s="666"/>
      <c r="AM1055" s="680"/>
      <c r="AN1055" s="680"/>
      <c r="AO1055" s="84"/>
    </row>
    <row r="1056" spans="1:41" hidden="1">
      <c r="A1056" s="573"/>
      <c r="B1056" s="13">
        <v>140</v>
      </c>
      <c r="C1056" s="341" t="s">
        <v>2760</v>
      </c>
      <c r="D1056" s="341" t="s">
        <v>2406</v>
      </c>
      <c r="E1056" s="379" t="s">
        <v>100</v>
      </c>
      <c r="F1056" s="405">
        <v>2</v>
      </c>
      <c r="G1056" s="8"/>
      <c r="H1056" s="413">
        <v>949</v>
      </c>
      <c r="I1056" s="146">
        <f t="shared" si="185"/>
        <v>664.3</v>
      </c>
      <c r="J1056" s="255">
        <f t="shared" si="186"/>
        <v>25.549999999999997</v>
      </c>
      <c r="K1056" s="8" t="s">
        <v>3207</v>
      </c>
      <c r="L1056" s="677"/>
      <c r="M1056" s="656" t="s">
        <v>1015</v>
      </c>
      <c r="N1056" s="8" t="s">
        <v>3208</v>
      </c>
      <c r="O1056" s="426">
        <v>3.2855999999999996E-2</v>
      </c>
      <c r="P1056" s="423">
        <v>1900</v>
      </c>
      <c r="Q1056" s="439">
        <v>13200</v>
      </c>
      <c r="R1056" s="656" t="s">
        <v>4770</v>
      </c>
      <c r="S1056" s="656" t="s">
        <v>1015</v>
      </c>
      <c r="T1056" s="448">
        <v>20</v>
      </c>
      <c r="U1056" s="549" t="s">
        <v>4771</v>
      </c>
      <c r="V1056" s="522" t="s">
        <v>4805</v>
      </c>
      <c r="W1056" s="425" t="s">
        <v>4806</v>
      </c>
      <c r="X1056" s="169"/>
      <c r="Y1056" s="71" t="s">
        <v>1012</v>
      </c>
      <c r="Z1056" s="656" t="s">
        <v>6600</v>
      </c>
      <c r="AA1056" s="658">
        <f t="shared" si="187"/>
        <v>0</v>
      </c>
      <c r="AB1056" s="145">
        <f t="shared" si="188"/>
        <v>0</v>
      </c>
      <c r="AC1056" s="257">
        <f t="shared" si="189"/>
        <v>0</v>
      </c>
      <c r="AD1056" s="142">
        <f t="shared" si="190"/>
        <v>0</v>
      </c>
      <c r="AE1056" s="143">
        <f t="shared" si="191"/>
        <v>0</v>
      </c>
      <c r="AF1056" s="144" t="str">
        <f t="shared" si="192"/>
        <v/>
      </c>
      <c r="AG1056" s="144">
        <f t="shared" si="193"/>
        <v>0</v>
      </c>
      <c r="AH1056" s="144" t="str">
        <f t="shared" si="194"/>
        <v/>
      </c>
      <c r="AI1056" s="569">
        <f t="shared" si="195"/>
        <v>0</v>
      </c>
      <c r="AK1056" s="679"/>
      <c r="AL1056" s="666"/>
      <c r="AM1056" s="680"/>
      <c r="AN1056" s="680"/>
      <c r="AO1056" s="84"/>
    </row>
    <row r="1057" spans="1:41" hidden="1">
      <c r="A1057" s="573"/>
      <c r="B1057" s="13">
        <v>140</v>
      </c>
      <c r="C1057" s="341" t="s">
        <v>2761</v>
      </c>
      <c r="D1057" s="341" t="s">
        <v>2406</v>
      </c>
      <c r="E1057" s="379" t="s">
        <v>100</v>
      </c>
      <c r="F1057" s="405">
        <v>2</v>
      </c>
      <c r="G1057" s="8"/>
      <c r="H1057" s="413">
        <v>949</v>
      </c>
      <c r="I1057" s="146">
        <f t="shared" si="185"/>
        <v>664.3</v>
      </c>
      <c r="J1057" s="255">
        <f t="shared" si="186"/>
        <v>25.549999999999997</v>
      </c>
      <c r="K1057" s="8" t="s">
        <v>3207</v>
      </c>
      <c r="L1057" s="677"/>
      <c r="M1057" s="656" t="s">
        <v>1015</v>
      </c>
      <c r="N1057" s="8" t="s">
        <v>3208</v>
      </c>
      <c r="O1057" s="426">
        <v>3.2855999999999996E-2</v>
      </c>
      <c r="P1057" s="423">
        <v>1900</v>
      </c>
      <c r="Q1057" s="439">
        <v>13200</v>
      </c>
      <c r="R1057" s="656" t="s">
        <v>4770</v>
      </c>
      <c r="S1057" s="656" t="s">
        <v>1015</v>
      </c>
      <c r="T1057" s="448">
        <v>20</v>
      </c>
      <c r="U1057" s="549" t="s">
        <v>4771</v>
      </c>
      <c r="V1057" s="522" t="s">
        <v>4807</v>
      </c>
      <c r="W1057" s="425" t="s">
        <v>4808</v>
      </c>
      <c r="X1057" s="169"/>
      <c r="Y1057" s="71" t="s">
        <v>1012</v>
      </c>
      <c r="Z1057" s="656" t="s">
        <v>6600</v>
      </c>
      <c r="AA1057" s="658">
        <f t="shared" si="187"/>
        <v>0</v>
      </c>
      <c r="AB1057" s="145">
        <f t="shared" si="188"/>
        <v>0</v>
      </c>
      <c r="AC1057" s="257">
        <f t="shared" si="189"/>
        <v>0</v>
      </c>
      <c r="AD1057" s="142">
        <f t="shared" si="190"/>
        <v>0</v>
      </c>
      <c r="AE1057" s="143">
        <f t="shared" si="191"/>
        <v>0</v>
      </c>
      <c r="AF1057" s="144" t="str">
        <f t="shared" si="192"/>
        <v/>
      </c>
      <c r="AG1057" s="144">
        <f t="shared" si="193"/>
        <v>0</v>
      </c>
      <c r="AH1057" s="144" t="str">
        <f t="shared" si="194"/>
        <v/>
      </c>
      <c r="AI1057" s="569">
        <f t="shared" si="195"/>
        <v>0</v>
      </c>
      <c r="AK1057" s="665"/>
      <c r="AL1057" s="191"/>
      <c r="AM1057" s="686"/>
      <c r="AN1057" s="687"/>
      <c r="AO1057" s="84"/>
    </row>
    <row r="1058" spans="1:41" ht="15.75" hidden="1">
      <c r="A1058" s="5" t="s">
        <v>6209</v>
      </c>
      <c r="B1058" s="13"/>
      <c r="C1058" s="348"/>
      <c r="D1058" s="382"/>
      <c r="E1058" s="380"/>
      <c r="F1058" s="401"/>
      <c r="G1058" s="8"/>
      <c r="H1058" s="413"/>
      <c r="I1058" s="410"/>
      <c r="J1058" s="565"/>
      <c r="K1058" s="420"/>
      <c r="L1058" s="655"/>
      <c r="M1058" s="656"/>
      <c r="N1058" s="417"/>
      <c r="O1058" s="346"/>
      <c r="P1058" s="423"/>
      <c r="Q1058" s="439"/>
      <c r="R1058" s="656" t="s">
        <v>1015</v>
      </c>
      <c r="S1058" s="656" t="s">
        <v>1015</v>
      </c>
      <c r="T1058" s="425"/>
      <c r="U1058" s="506"/>
      <c r="V1058" s="530"/>
      <c r="W1058" s="425"/>
      <c r="X1058" s="137"/>
      <c r="Y1058" s="71" t="s">
        <v>1015</v>
      </c>
      <c r="Z1058" s="656"/>
      <c r="AA1058" s="668"/>
      <c r="AB1058" s="195"/>
      <c r="AC1058" s="142"/>
      <c r="AD1058" s="142"/>
      <c r="AE1058" s="143"/>
      <c r="AF1058" s="144"/>
      <c r="AG1058" s="144"/>
      <c r="AH1058" s="144"/>
      <c r="AI1058" s="569"/>
      <c r="AK1058" s="679"/>
      <c r="AL1058" s="666"/>
      <c r="AM1058" s="680"/>
      <c r="AN1058" s="680"/>
      <c r="AO1058" s="84"/>
    </row>
    <row r="1059" spans="1:41" hidden="1">
      <c r="A1059" s="573"/>
      <c r="B1059" s="13">
        <v>141</v>
      </c>
      <c r="C1059" s="341" t="s">
        <v>2762</v>
      </c>
      <c r="D1059" s="341" t="s">
        <v>399</v>
      </c>
      <c r="E1059" s="379" t="s">
        <v>100</v>
      </c>
      <c r="F1059" s="405">
        <v>2</v>
      </c>
      <c r="G1059" s="8"/>
      <c r="H1059" s="413">
        <v>1121</v>
      </c>
      <c r="I1059" s="146">
        <f t="shared" si="185"/>
        <v>784.69999999999993</v>
      </c>
      <c r="J1059" s="255">
        <f t="shared" si="186"/>
        <v>30.180769230769229</v>
      </c>
      <c r="K1059" s="8" t="s">
        <v>3207</v>
      </c>
      <c r="L1059" s="677"/>
      <c r="M1059" s="656" t="s">
        <v>1015</v>
      </c>
      <c r="N1059" s="8" t="s">
        <v>3208</v>
      </c>
      <c r="O1059" s="426">
        <v>5.6639999999999996E-2</v>
      </c>
      <c r="P1059" s="423">
        <v>1900</v>
      </c>
      <c r="Q1059" s="439">
        <v>14600</v>
      </c>
      <c r="R1059" s="656" t="s">
        <v>4809</v>
      </c>
      <c r="S1059" s="656" t="s">
        <v>1015</v>
      </c>
      <c r="T1059" s="448">
        <v>15</v>
      </c>
      <c r="U1059" s="549" t="s">
        <v>4810</v>
      </c>
      <c r="V1059" s="519" t="s">
        <v>4811</v>
      </c>
      <c r="W1059" s="478" t="s">
        <v>4812</v>
      </c>
      <c r="X1059" s="169"/>
      <c r="Y1059" s="71" t="s">
        <v>1012</v>
      </c>
      <c r="Z1059" s="656" t="s">
        <v>6600</v>
      </c>
      <c r="AA1059" s="658">
        <f t="shared" si="187"/>
        <v>0</v>
      </c>
      <c r="AB1059" s="145">
        <f t="shared" si="188"/>
        <v>0</v>
      </c>
      <c r="AC1059" s="257">
        <f t="shared" si="189"/>
        <v>0</v>
      </c>
      <c r="AD1059" s="142">
        <f t="shared" si="190"/>
        <v>0</v>
      </c>
      <c r="AE1059" s="143">
        <f t="shared" si="191"/>
        <v>0</v>
      </c>
      <c r="AF1059" s="144" t="str">
        <f t="shared" si="192"/>
        <v/>
      </c>
      <c r="AG1059" s="144">
        <f t="shared" si="193"/>
        <v>0</v>
      </c>
      <c r="AH1059" s="144" t="str">
        <f t="shared" si="194"/>
        <v/>
      </c>
      <c r="AI1059" s="569">
        <f t="shared" si="195"/>
        <v>0</v>
      </c>
      <c r="AK1059" s="679"/>
      <c r="AL1059" s="666"/>
      <c r="AM1059" s="680"/>
      <c r="AN1059" s="680"/>
      <c r="AO1059" s="84"/>
    </row>
    <row r="1060" spans="1:41" hidden="1">
      <c r="A1060" s="573"/>
      <c r="B1060" s="13">
        <v>141</v>
      </c>
      <c r="C1060" s="341" t="s">
        <v>2763</v>
      </c>
      <c r="D1060" s="341" t="s">
        <v>399</v>
      </c>
      <c r="E1060" s="379" t="s">
        <v>100</v>
      </c>
      <c r="F1060" s="405">
        <v>2</v>
      </c>
      <c r="G1060" s="8"/>
      <c r="H1060" s="413">
        <v>1121</v>
      </c>
      <c r="I1060" s="146">
        <f t="shared" si="185"/>
        <v>784.69999999999993</v>
      </c>
      <c r="J1060" s="255">
        <f t="shared" si="186"/>
        <v>30.180769230769229</v>
      </c>
      <c r="K1060" s="8" t="s">
        <v>3207</v>
      </c>
      <c r="L1060" s="677"/>
      <c r="M1060" s="656" t="s">
        <v>1015</v>
      </c>
      <c r="N1060" s="8" t="s">
        <v>3208</v>
      </c>
      <c r="O1060" s="426">
        <v>5.6639999999999996E-2</v>
      </c>
      <c r="P1060" s="423">
        <v>1900</v>
      </c>
      <c r="Q1060" s="439">
        <v>14600</v>
      </c>
      <c r="R1060" s="656" t="s">
        <v>4809</v>
      </c>
      <c r="S1060" s="656" t="s">
        <v>1015</v>
      </c>
      <c r="T1060" s="448">
        <v>15</v>
      </c>
      <c r="U1060" s="549" t="s">
        <v>4810</v>
      </c>
      <c r="V1060" s="519" t="s">
        <v>4813</v>
      </c>
      <c r="W1060" s="478" t="s">
        <v>4814</v>
      </c>
      <c r="X1060" s="169"/>
      <c r="Y1060" s="71" t="s">
        <v>1011</v>
      </c>
      <c r="Z1060" s="656" t="s">
        <v>6594</v>
      </c>
      <c r="AA1060" s="658">
        <f t="shared" si="187"/>
        <v>0</v>
      </c>
      <c r="AB1060" s="145">
        <f t="shared" si="188"/>
        <v>0</v>
      </c>
      <c r="AC1060" s="257">
        <f t="shared" si="189"/>
        <v>0</v>
      </c>
      <c r="AD1060" s="142">
        <f t="shared" si="190"/>
        <v>0</v>
      </c>
      <c r="AE1060" s="143">
        <f t="shared" si="191"/>
        <v>0</v>
      </c>
      <c r="AF1060" s="144" t="str">
        <f t="shared" si="192"/>
        <v/>
      </c>
      <c r="AG1060" s="144">
        <f t="shared" si="193"/>
        <v>0</v>
      </c>
      <c r="AH1060" s="144" t="str">
        <f t="shared" si="194"/>
        <v/>
      </c>
      <c r="AI1060" s="569">
        <f t="shared" si="195"/>
        <v>0</v>
      </c>
      <c r="AK1060" s="665"/>
      <c r="AL1060" s="191"/>
      <c r="AM1060" s="686"/>
      <c r="AN1060" s="687"/>
      <c r="AO1060" s="84"/>
    </row>
    <row r="1061" spans="1:41" hidden="1">
      <c r="A1061" s="573"/>
      <c r="B1061" s="13">
        <v>141</v>
      </c>
      <c r="C1061" s="341" t="s">
        <v>2764</v>
      </c>
      <c r="D1061" s="341" t="s">
        <v>399</v>
      </c>
      <c r="E1061" s="379" t="s">
        <v>100</v>
      </c>
      <c r="F1061" s="405">
        <v>2</v>
      </c>
      <c r="G1061" s="8"/>
      <c r="H1061" s="413">
        <v>1325</v>
      </c>
      <c r="I1061" s="146">
        <f t="shared" si="185"/>
        <v>927.49999999999989</v>
      </c>
      <c r="J1061" s="255">
        <f t="shared" si="186"/>
        <v>35.67307692307692</v>
      </c>
      <c r="K1061" s="8" t="s">
        <v>3207</v>
      </c>
      <c r="L1061" s="677"/>
      <c r="M1061" s="656" t="s">
        <v>1015</v>
      </c>
      <c r="N1061" s="8" t="s">
        <v>3208</v>
      </c>
      <c r="O1061" s="426">
        <v>5.6639999999999996E-2</v>
      </c>
      <c r="P1061" s="423">
        <v>1900</v>
      </c>
      <c r="Q1061" s="439">
        <v>15400</v>
      </c>
      <c r="R1061" s="656" t="s">
        <v>4809</v>
      </c>
      <c r="S1061" s="656" t="s">
        <v>1015</v>
      </c>
      <c r="T1061" s="448">
        <v>15</v>
      </c>
      <c r="U1061" s="549" t="s">
        <v>4810</v>
      </c>
      <c r="V1061" s="533" t="s">
        <v>4815</v>
      </c>
      <c r="W1061" s="478" t="s">
        <v>4816</v>
      </c>
      <c r="X1061" s="169"/>
      <c r="Y1061" s="71" t="s">
        <v>6572</v>
      </c>
      <c r="Z1061" s="656" t="s">
        <v>6594</v>
      </c>
      <c r="AA1061" s="658">
        <f t="shared" si="187"/>
        <v>0</v>
      </c>
      <c r="AB1061" s="145">
        <f t="shared" si="188"/>
        <v>0</v>
      </c>
      <c r="AC1061" s="257">
        <f t="shared" si="189"/>
        <v>0</v>
      </c>
      <c r="AD1061" s="142">
        <f t="shared" si="190"/>
        <v>0</v>
      </c>
      <c r="AE1061" s="143">
        <f t="shared" si="191"/>
        <v>0</v>
      </c>
      <c r="AF1061" s="144" t="str">
        <f t="shared" si="192"/>
        <v/>
      </c>
      <c r="AG1061" s="144">
        <f t="shared" si="193"/>
        <v>0</v>
      </c>
      <c r="AH1061" s="144" t="str">
        <f t="shared" si="194"/>
        <v/>
      </c>
      <c r="AI1061" s="569">
        <f t="shared" si="195"/>
        <v>0</v>
      </c>
      <c r="AK1061" s="679"/>
      <c r="AL1061" s="191"/>
      <c r="AM1061" s="659"/>
      <c r="AN1061" s="681"/>
      <c r="AO1061" s="84"/>
    </row>
    <row r="1062" spans="1:41" hidden="1">
      <c r="A1062" s="573"/>
      <c r="B1062" s="13">
        <v>141</v>
      </c>
      <c r="C1062" s="341" t="s">
        <v>2765</v>
      </c>
      <c r="D1062" s="341" t="s">
        <v>399</v>
      </c>
      <c r="E1062" s="379" t="s">
        <v>100</v>
      </c>
      <c r="F1062" s="405">
        <v>2</v>
      </c>
      <c r="G1062" s="8"/>
      <c r="H1062" s="413">
        <v>1322</v>
      </c>
      <c r="I1062" s="146">
        <f t="shared" si="185"/>
        <v>925.4</v>
      </c>
      <c r="J1062" s="255">
        <f t="shared" si="186"/>
        <v>35.592307692307692</v>
      </c>
      <c r="K1062" s="8" t="s">
        <v>3207</v>
      </c>
      <c r="L1062" s="677"/>
      <c r="M1062" s="656" t="s">
        <v>1015</v>
      </c>
      <c r="N1062" s="8" t="s">
        <v>3208</v>
      </c>
      <c r="O1062" s="426">
        <v>5.6639999999999996E-2</v>
      </c>
      <c r="P1062" s="423">
        <v>1900</v>
      </c>
      <c r="Q1062" s="439">
        <v>14500</v>
      </c>
      <c r="R1062" s="656" t="s">
        <v>4809</v>
      </c>
      <c r="S1062" s="656" t="s">
        <v>1015</v>
      </c>
      <c r="T1062" s="448">
        <v>20</v>
      </c>
      <c r="U1062" s="549" t="s">
        <v>4810</v>
      </c>
      <c r="V1062" s="522" t="s">
        <v>4817</v>
      </c>
      <c r="W1062" s="425" t="s">
        <v>4818</v>
      </c>
      <c r="X1062" s="169"/>
      <c r="Y1062" s="71" t="s">
        <v>1011</v>
      </c>
      <c r="Z1062" s="656" t="s">
        <v>6594</v>
      </c>
      <c r="AA1062" s="658">
        <f t="shared" si="187"/>
        <v>0</v>
      </c>
      <c r="AB1062" s="145">
        <f t="shared" si="188"/>
        <v>0</v>
      </c>
      <c r="AC1062" s="257">
        <f t="shared" si="189"/>
        <v>0</v>
      </c>
      <c r="AD1062" s="142">
        <f t="shared" si="190"/>
        <v>0</v>
      </c>
      <c r="AE1062" s="143">
        <f t="shared" si="191"/>
        <v>0</v>
      </c>
      <c r="AF1062" s="144" t="str">
        <f t="shared" si="192"/>
        <v/>
      </c>
      <c r="AG1062" s="144">
        <f t="shared" si="193"/>
        <v>0</v>
      </c>
      <c r="AH1062" s="144" t="str">
        <f t="shared" si="194"/>
        <v/>
      </c>
      <c r="AI1062" s="569">
        <f t="shared" si="195"/>
        <v>0</v>
      </c>
      <c r="AK1062" s="679"/>
      <c r="AL1062" s="191"/>
      <c r="AM1062" s="681"/>
      <c r="AN1062" s="681"/>
      <c r="AO1062" s="84"/>
    </row>
    <row r="1063" spans="1:41" hidden="1">
      <c r="A1063" s="573"/>
      <c r="B1063" s="13">
        <v>141</v>
      </c>
      <c r="C1063" s="341" t="s">
        <v>2766</v>
      </c>
      <c r="D1063" s="341" t="s">
        <v>399</v>
      </c>
      <c r="E1063" s="379" t="s">
        <v>100</v>
      </c>
      <c r="F1063" s="405">
        <v>2</v>
      </c>
      <c r="G1063" s="136"/>
      <c r="H1063" s="413">
        <v>1210</v>
      </c>
      <c r="I1063" s="146">
        <f t="shared" si="185"/>
        <v>847</v>
      </c>
      <c r="J1063" s="255">
        <f t="shared" si="186"/>
        <v>32.57692307692308</v>
      </c>
      <c r="K1063" s="8" t="s">
        <v>3207</v>
      </c>
      <c r="L1063" s="677"/>
      <c r="M1063" s="656" t="s">
        <v>1015</v>
      </c>
      <c r="N1063" s="8" t="s">
        <v>3208</v>
      </c>
      <c r="O1063" s="426">
        <v>5.6639999999999996E-2</v>
      </c>
      <c r="P1063" s="423">
        <v>1900</v>
      </c>
      <c r="Q1063" s="439">
        <v>14100</v>
      </c>
      <c r="R1063" s="656" t="s">
        <v>4809</v>
      </c>
      <c r="S1063" s="656" t="s">
        <v>1015</v>
      </c>
      <c r="T1063" s="448">
        <v>20</v>
      </c>
      <c r="U1063" s="549" t="s">
        <v>4810</v>
      </c>
      <c r="V1063" s="522" t="s">
        <v>4819</v>
      </c>
      <c r="W1063" s="425" t="s">
        <v>4820</v>
      </c>
      <c r="X1063" s="169"/>
      <c r="Y1063" s="71" t="s">
        <v>1011</v>
      </c>
      <c r="Z1063" s="656" t="s">
        <v>6594</v>
      </c>
      <c r="AA1063" s="658">
        <f t="shared" si="187"/>
        <v>0</v>
      </c>
      <c r="AB1063" s="145">
        <f t="shared" si="188"/>
        <v>0</v>
      </c>
      <c r="AC1063" s="257">
        <f t="shared" si="189"/>
        <v>0</v>
      </c>
      <c r="AD1063" s="142">
        <f t="shared" si="190"/>
        <v>0</v>
      </c>
      <c r="AE1063" s="143">
        <f t="shared" si="191"/>
        <v>0</v>
      </c>
      <c r="AF1063" s="144" t="str">
        <f t="shared" si="192"/>
        <v/>
      </c>
      <c r="AG1063" s="144">
        <f t="shared" si="193"/>
        <v>0</v>
      </c>
      <c r="AH1063" s="144" t="str">
        <f t="shared" si="194"/>
        <v/>
      </c>
      <c r="AI1063" s="569">
        <f t="shared" si="195"/>
        <v>0</v>
      </c>
      <c r="AK1063" s="679"/>
      <c r="AL1063" s="191"/>
      <c r="AM1063" s="659"/>
      <c r="AN1063" s="680"/>
      <c r="AO1063" s="84"/>
    </row>
    <row r="1064" spans="1:41" hidden="1">
      <c r="A1064" s="573"/>
      <c r="B1064" s="13">
        <v>141</v>
      </c>
      <c r="C1064" s="341" t="s">
        <v>2767</v>
      </c>
      <c r="D1064" s="341" t="s">
        <v>399</v>
      </c>
      <c r="E1064" s="379" t="s">
        <v>100</v>
      </c>
      <c r="F1064" s="405">
        <v>2</v>
      </c>
      <c r="G1064" s="8"/>
      <c r="H1064" s="413">
        <v>1274</v>
      </c>
      <c r="I1064" s="146">
        <f t="shared" si="185"/>
        <v>891.8</v>
      </c>
      <c r="J1064" s="255">
        <f t="shared" si="186"/>
        <v>34.299999999999997</v>
      </c>
      <c r="K1064" s="8" t="s">
        <v>3207</v>
      </c>
      <c r="L1064" s="677"/>
      <c r="M1064" s="656" t="s">
        <v>1015</v>
      </c>
      <c r="N1064" s="8" t="s">
        <v>3208</v>
      </c>
      <c r="O1064" s="426">
        <v>5.6639999999999996E-2</v>
      </c>
      <c r="P1064" s="423">
        <v>1900</v>
      </c>
      <c r="Q1064" s="439">
        <v>14500</v>
      </c>
      <c r="R1064" s="656" t="s">
        <v>4809</v>
      </c>
      <c r="S1064" s="656" t="s">
        <v>1015</v>
      </c>
      <c r="T1064" s="448">
        <v>15</v>
      </c>
      <c r="U1064" s="549" t="s">
        <v>4810</v>
      </c>
      <c r="V1064" s="533" t="s">
        <v>4821</v>
      </c>
      <c r="W1064" s="425" t="s">
        <v>4822</v>
      </c>
      <c r="X1064" s="169"/>
      <c r="Y1064" s="71" t="s">
        <v>1011</v>
      </c>
      <c r="Z1064" s="656" t="s">
        <v>6594</v>
      </c>
      <c r="AA1064" s="658">
        <f t="shared" si="187"/>
        <v>0</v>
      </c>
      <c r="AB1064" s="145">
        <f t="shared" si="188"/>
        <v>0</v>
      </c>
      <c r="AC1064" s="257">
        <f t="shared" si="189"/>
        <v>0</v>
      </c>
      <c r="AD1064" s="142">
        <f t="shared" si="190"/>
        <v>0</v>
      </c>
      <c r="AE1064" s="143">
        <f t="shared" si="191"/>
        <v>0</v>
      </c>
      <c r="AF1064" s="144" t="str">
        <f t="shared" si="192"/>
        <v/>
      </c>
      <c r="AG1064" s="144">
        <f t="shared" si="193"/>
        <v>0</v>
      </c>
      <c r="AH1064" s="144" t="str">
        <f t="shared" si="194"/>
        <v/>
      </c>
      <c r="AI1064" s="569">
        <f t="shared" si="195"/>
        <v>0</v>
      </c>
      <c r="AK1064" s="679"/>
      <c r="AL1064" s="191"/>
      <c r="AM1064" s="659"/>
      <c r="AN1064" s="681"/>
      <c r="AO1064" s="84"/>
    </row>
    <row r="1065" spans="1:41" hidden="1">
      <c r="A1065" s="573"/>
      <c r="B1065" s="13">
        <v>141</v>
      </c>
      <c r="C1065" s="341" t="s">
        <v>2768</v>
      </c>
      <c r="D1065" s="341" t="s">
        <v>399</v>
      </c>
      <c r="E1065" s="379" t="s">
        <v>100</v>
      </c>
      <c r="F1065" s="405">
        <v>2</v>
      </c>
      <c r="G1065" s="8"/>
      <c r="H1065" s="413">
        <v>1325</v>
      </c>
      <c r="I1065" s="146">
        <f t="shared" si="185"/>
        <v>927.49999999999989</v>
      </c>
      <c r="J1065" s="255">
        <f t="shared" si="186"/>
        <v>35.67307692307692</v>
      </c>
      <c r="K1065" s="8" t="s">
        <v>3207</v>
      </c>
      <c r="L1065" s="677"/>
      <c r="M1065" s="656" t="s">
        <v>1015</v>
      </c>
      <c r="N1065" s="8" t="s">
        <v>3208</v>
      </c>
      <c r="O1065" s="426">
        <v>5.6639999999999996E-2</v>
      </c>
      <c r="P1065" s="423">
        <v>1900</v>
      </c>
      <c r="Q1065" s="439">
        <v>14500</v>
      </c>
      <c r="R1065" s="656" t="s">
        <v>4809</v>
      </c>
      <c r="S1065" s="656" t="s">
        <v>1015</v>
      </c>
      <c r="T1065" s="448">
        <v>20</v>
      </c>
      <c r="U1065" s="549" t="s">
        <v>4810</v>
      </c>
      <c r="V1065" s="522" t="s">
        <v>4823</v>
      </c>
      <c r="W1065" s="425" t="s">
        <v>4824</v>
      </c>
      <c r="X1065" s="169"/>
      <c r="Y1065" s="71" t="s">
        <v>1011</v>
      </c>
      <c r="Z1065" s="656" t="s">
        <v>6594</v>
      </c>
      <c r="AA1065" s="658">
        <f t="shared" si="187"/>
        <v>0</v>
      </c>
      <c r="AB1065" s="145">
        <f t="shared" si="188"/>
        <v>0</v>
      </c>
      <c r="AC1065" s="257">
        <f t="shared" si="189"/>
        <v>0</v>
      </c>
      <c r="AD1065" s="142">
        <f t="shared" si="190"/>
        <v>0</v>
      </c>
      <c r="AE1065" s="143">
        <f t="shared" si="191"/>
        <v>0</v>
      </c>
      <c r="AF1065" s="144" t="str">
        <f t="shared" si="192"/>
        <v/>
      </c>
      <c r="AG1065" s="144">
        <f t="shared" si="193"/>
        <v>0</v>
      </c>
      <c r="AH1065" s="144" t="str">
        <f t="shared" si="194"/>
        <v/>
      </c>
      <c r="AI1065" s="569">
        <f t="shared" si="195"/>
        <v>0</v>
      </c>
      <c r="AK1065" s="679"/>
      <c r="AL1065" s="191"/>
      <c r="AM1065" s="690"/>
      <c r="AN1065" s="681"/>
      <c r="AO1065" s="84"/>
    </row>
    <row r="1066" spans="1:41" hidden="1">
      <c r="A1066" s="573"/>
      <c r="B1066" s="13">
        <v>141</v>
      </c>
      <c r="C1066" s="341" t="s">
        <v>2769</v>
      </c>
      <c r="D1066" s="341" t="s">
        <v>399</v>
      </c>
      <c r="E1066" s="379" t="s">
        <v>100</v>
      </c>
      <c r="F1066" s="405">
        <v>2</v>
      </c>
      <c r="G1066" s="8"/>
      <c r="H1066" s="413">
        <v>1325</v>
      </c>
      <c r="I1066" s="146">
        <f t="shared" si="185"/>
        <v>927.49999999999989</v>
      </c>
      <c r="J1066" s="255">
        <f t="shared" si="186"/>
        <v>35.67307692307692</v>
      </c>
      <c r="K1066" s="8" t="s">
        <v>3207</v>
      </c>
      <c r="L1066" s="677"/>
      <c r="M1066" s="656" t="s">
        <v>1015</v>
      </c>
      <c r="N1066" s="8" t="s">
        <v>3208</v>
      </c>
      <c r="O1066" s="426">
        <v>5.6639999999999996E-2</v>
      </c>
      <c r="P1066" s="423">
        <v>1900</v>
      </c>
      <c r="Q1066" s="439">
        <v>14500</v>
      </c>
      <c r="R1066" s="656" t="s">
        <v>4809</v>
      </c>
      <c r="S1066" s="656" t="s">
        <v>1015</v>
      </c>
      <c r="T1066" s="448">
        <v>15</v>
      </c>
      <c r="U1066" s="549" t="s">
        <v>4810</v>
      </c>
      <c r="V1066" s="533" t="s">
        <v>4825</v>
      </c>
      <c r="W1066" s="425" t="s">
        <v>4826</v>
      </c>
      <c r="X1066" s="169"/>
      <c r="Y1066" s="71" t="s">
        <v>1011</v>
      </c>
      <c r="Z1066" s="656" t="s">
        <v>6594</v>
      </c>
      <c r="AA1066" s="658">
        <f t="shared" si="187"/>
        <v>0</v>
      </c>
      <c r="AB1066" s="145">
        <f t="shared" si="188"/>
        <v>0</v>
      </c>
      <c r="AC1066" s="257">
        <f t="shared" si="189"/>
        <v>0</v>
      </c>
      <c r="AD1066" s="142">
        <f t="shared" si="190"/>
        <v>0</v>
      </c>
      <c r="AE1066" s="143">
        <f t="shared" si="191"/>
        <v>0</v>
      </c>
      <c r="AF1066" s="144" t="str">
        <f t="shared" si="192"/>
        <v/>
      </c>
      <c r="AG1066" s="144">
        <f t="shared" si="193"/>
        <v>0</v>
      </c>
      <c r="AH1066" s="144" t="str">
        <f t="shared" si="194"/>
        <v/>
      </c>
      <c r="AI1066" s="569">
        <f t="shared" si="195"/>
        <v>0</v>
      </c>
      <c r="AK1066" s="679"/>
      <c r="AL1066" s="191"/>
      <c r="AM1066" s="681"/>
      <c r="AN1066" s="681"/>
      <c r="AO1066" s="84"/>
    </row>
    <row r="1067" spans="1:41" hidden="1">
      <c r="A1067" s="573"/>
      <c r="B1067" s="13">
        <v>141</v>
      </c>
      <c r="C1067" s="341" t="s">
        <v>2770</v>
      </c>
      <c r="D1067" s="341" t="s">
        <v>399</v>
      </c>
      <c r="E1067" s="379" t="s">
        <v>100</v>
      </c>
      <c r="F1067" s="405">
        <v>2</v>
      </c>
      <c r="G1067" s="8"/>
      <c r="H1067" s="413">
        <v>1221</v>
      </c>
      <c r="I1067" s="146">
        <f t="shared" si="185"/>
        <v>854.69999999999993</v>
      </c>
      <c r="J1067" s="255">
        <f t="shared" si="186"/>
        <v>32.873076923076923</v>
      </c>
      <c r="K1067" s="8" t="s">
        <v>3207</v>
      </c>
      <c r="L1067" s="677"/>
      <c r="M1067" s="656" t="s">
        <v>1015</v>
      </c>
      <c r="N1067" s="8" t="s">
        <v>3208</v>
      </c>
      <c r="O1067" s="426">
        <v>5.6639999999999996E-2</v>
      </c>
      <c r="P1067" s="423">
        <v>1900</v>
      </c>
      <c r="Q1067" s="439">
        <v>14500</v>
      </c>
      <c r="R1067" s="656" t="s">
        <v>4809</v>
      </c>
      <c r="S1067" s="656" t="s">
        <v>1015</v>
      </c>
      <c r="T1067" s="448">
        <v>15</v>
      </c>
      <c r="U1067" s="549" t="s">
        <v>4810</v>
      </c>
      <c r="V1067" s="522" t="s">
        <v>4827</v>
      </c>
      <c r="W1067" s="425" t="s">
        <v>4828</v>
      </c>
      <c r="X1067" s="169"/>
      <c r="Y1067" s="71" t="s">
        <v>1011</v>
      </c>
      <c r="Z1067" s="656" t="s">
        <v>6594</v>
      </c>
      <c r="AA1067" s="658">
        <f t="shared" si="187"/>
        <v>0</v>
      </c>
      <c r="AB1067" s="145">
        <f t="shared" si="188"/>
        <v>0</v>
      </c>
      <c r="AC1067" s="257">
        <f t="shared" si="189"/>
        <v>0</v>
      </c>
      <c r="AD1067" s="142">
        <f t="shared" si="190"/>
        <v>0</v>
      </c>
      <c r="AE1067" s="143">
        <f t="shared" si="191"/>
        <v>0</v>
      </c>
      <c r="AF1067" s="144" t="str">
        <f t="shared" si="192"/>
        <v/>
      </c>
      <c r="AG1067" s="144">
        <f t="shared" si="193"/>
        <v>0</v>
      </c>
      <c r="AH1067" s="144" t="str">
        <f t="shared" si="194"/>
        <v/>
      </c>
      <c r="AI1067" s="569">
        <f t="shared" si="195"/>
        <v>0</v>
      </c>
      <c r="AK1067" s="679"/>
      <c r="AL1067" s="84"/>
      <c r="AM1067" s="659"/>
      <c r="AN1067" s="681"/>
      <c r="AO1067" s="84"/>
    </row>
    <row r="1068" spans="1:41" hidden="1">
      <c r="A1068" s="573"/>
      <c r="B1068" s="13">
        <v>141</v>
      </c>
      <c r="C1068" s="341" t="s">
        <v>2771</v>
      </c>
      <c r="D1068" s="341" t="s">
        <v>399</v>
      </c>
      <c r="E1068" s="379" t="s">
        <v>100</v>
      </c>
      <c r="F1068" s="405">
        <v>2</v>
      </c>
      <c r="G1068" s="8"/>
      <c r="H1068" s="413">
        <v>1121</v>
      </c>
      <c r="I1068" s="146">
        <f t="shared" si="185"/>
        <v>784.69999999999993</v>
      </c>
      <c r="J1068" s="255">
        <f t="shared" si="186"/>
        <v>30.180769230769229</v>
      </c>
      <c r="K1068" s="8" t="s">
        <v>3207</v>
      </c>
      <c r="L1068" s="677"/>
      <c r="M1068" s="656" t="s">
        <v>1015</v>
      </c>
      <c r="N1068" s="8" t="s">
        <v>3208</v>
      </c>
      <c r="O1068" s="426">
        <v>5.6639999999999996E-2</v>
      </c>
      <c r="P1068" s="423">
        <v>1900</v>
      </c>
      <c r="Q1068" s="439">
        <v>14300</v>
      </c>
      <c r="R1068" s="656" t="s">
        <v>4809</v>
      </c>
      <c r="S1068" s="656" t="s">
        <v>1015</v>
      </c>
      <c r="T1068" s="448">
        <v>20</v>
      </c>
      <c r="U1068" s="549" t="s">
        <v>4810</v>
      </c>
      <c r="V1068" s="522" t="s">
        <v>4829</v>
      </c>
      <c r="W1068" s="425" t="s">
        <v>4830</v>
      </c>
      <c r="X1068" s="169"/>
      <c r="Y1068" s="71" t="s">
        <v>1012</v>
      </c>
      <c r="Z1068" s="656" t="s">
        <v>6600</v>
      </c>
      <c r="AA1068" s="658">
        <f t="shared" si="187"/>
        <v>0</v>
      </c>
      <c r="AB1068" s="145">
        <f t="shared" si="188"/>
        <v>0</v>
      </c>
      <c r="AC1068" s="257">
        <f t="shared" si="189"/>
        <v>0</v>
      </c>
      <c r="AD1068" s="142">
        <f t="shared" si="190"/>
        <v>0</v>
      </c>
      <c r="AE1068" s="143">
        <f t="shared" si="191"/>
        <v>0</v>
      </c>
      <c r="AF1068" s="144" t="str">
        <f t="shared" si="192"/>
        <v/>
      </c>
      <c r="AG1068" s="144">
        <f t="shared" si="193"/>
        <v>0</v>
      </c>
      <c r="AH1068" s="144" t="str">
        <f t="shared" si="194"/>
        <v/>
      </c>
      <c r="AI1068" s="569">
        <f t="shared" si="195"/>
        <v>0</v>
      </c>
      <c r="AK1068" s="679"/>
      <c r="AL1068" s="666"/>
      <c r="AM1068" s="659"/>
      <c r="AN1068" s="680"/>
      <c r="AO1068" s="84"/>
    </row>
    <row r="1069" spans="1:41" hidden="1">
      <c r="A1069" s="573"/>
      <c r="B1069" s="13">
        <v>141</v>
      </c>
      <c r="C1069" s="341" t="s">
        <v>2772</v>
      </c>
      <c r="D1069" s="341" t="s">
        <v>399</v>
      </c>
      <c r="E1069" s="379" t="s">
        <v>100</v>
      </c>
      <c r="F1069" s="405">
        <v>2</v>
      </c>
      <c r="G1069" s="8"/>
      <c r="H1069" s="413">
        <v>1325</v>
      </c>
      <c r="I1069" s="146">
        <f t="shared" si="185"/>
        <v>927.49999999999989</v>
      </c>
      <c r="J1069" s="255">
        <f t="shared" si="186"/>
        <v>35.67307692307692</v>
      </c>
      <c r="K1069" s="8" t="s">
        <v>3207</v>
      </c>
      <c r="L1069" s="677"/>
      <c r="M1069" s="656" t="s">
        <v>1015</v>
      </c>
      <c r="N1069" s="8" t="s">
        <v>3208</v>
      </c>
      <c r="O1069" s="426">
        <v>5.6639999999999996E-2</v>
      </c>
      <c r="P1069" s="423">
        <v>1900</v>
      </c>
      <c r="Q1069" s="439">
        <v>14900</v>
      </c>
      <c r="R1069" s="656" t="s">
        <v>4809</v>
      </c>
      <c r="S1069" s="656" t="s">
        <v>1015</v>
      </c>
      <c r="T1069" s="448">
        <v>15</v>
      </c>
      <c r="U1069" s="549" t="s">
        <v>4810</v>
      </c>
      <c r="V1069" s="522" t="s">
        <v>4831</v>
      </c>
      <c r="W1069" s="425" t="s">
        <v>4832</v>
      </c>
      <c r="X1069" s="169"/>
      <c r="Y1069" s="71" t="s">
        <v>1011</v>
      </c>
      <c r="Z1069" s="656" t="s">
        <v>6594</v>
      </c>
      <c r="AA1069" s="658">
        <f t="shared" si="187"/>
        <v>0</v>
      </c>
      <c r="AB1069" s="145">
        <f t="shared" si="188"/>
        <v>0</v>
      </c>
      <c r="AC1069" s="257">
        <f t="shared" si="189"/>
        <v>0</v>
      </c>
      <c r="AD1069" s="142">
        <f t="shared" si="190"/>
        <v>0</v>
      </c>
      <c r="AE1069" s="143">
        <f t="shared" si="191"/>
        <v>0</v>
      </c>
      <c r="AF1069" s="144" t="str">
        <f t="shared" si="192"/>
        <v/>
      </c>
      <c r="AG1069" s="144">
        <f t="shared" si="193"/>
        <v>0</v>
      </c>
      <c r="AH1069" s="144" t="str">
        <f t="shared" si="194"/>
        <v/>
      </c>
      <c r="AI1069" s="569">
        <f t="shared" si="195"/>
        <v>0</v>
      </c>
      <c r="AK1069" s="679"/>
      <c r="AL1069" s="666"/>
      <c r="AM1069" s="659"/>
      <c r="AN1069" s="681"/>
      <c r="AO1069" s="84"/>
    </row>
    <row r="1070" spans="1:41" hidden="1">
      <c r="A1070" s="573"/>
      <c r="B1070" s="13">
        <v>141</v>
      </c>
      <c r="C1070" s="341" t="s">
        <v>2773</v>
      </c>
      <c r="D1070" s="341" t="s">
        <v>399</v>
      </c>
      <c r="E1070" s="379" t="s">
        <v>100</v>
      </c>
      <c r="F1070" s="405">
        <v>2</v>
      </c>
      <c r="G1070" s="136"/>
      <c r="H1070" s="413">
        <v>1325</v>
      </c>
      <c r="I1070" s="146">
        <f t="shared" si="185"/>
        <v>927.49999999999989</v>
      </c>
      <c r="J1070" s="255">
        <f t="shared" si="186"/>
        <v>35.67307692307692</v>
      </c>
      <c r="K1070" s="8" t="s">
        <v>3207</v>
      </c>
      <c r="L1070" s="677"/>
      <c r="M1070" s="656" t="s">
        <v>1015</v>
      </c>
      <c r="N1070" s="8" t="s">
        <v>3208</v>
      </c>
      <c r="O1070" s="426">
        <v>5.6639999999999996E-2</v>
      </c>
      <c r="P1070" s="423">
        <v>1900</v>
      </c>
      <c r="Q1070" s="439">
        <v>14500</v>
      </c>
      <c r="R1070" s="656" t="s">
        <v>4809</v>
      </c>
      <c r="S1070" s="656" t="s">
        <v>1015</v>
      </c>
      <c r="T1070" s="448">
        <v>15</v>
      </c>
      <c r="U1070" s="549" t="s">
        <v>4810</v>
      </c>
      <c r="V1070" s="533" t="s">
        <v>4833</v>
      </c>
      <c r="W1070" s="425" t="s">
        <v>4834</v>
      </c>
      <c r="X1070" s="169"/>
      <c r="Y1070" s="71" t="s">
        <v>1011</v>
      </c>
      <c r="Z1070" s="656" t="s">
        <v>6594</v>
      </c>
      <c r="AA1070" s="658">
        <f t="shared" si="187"/>
        <v>0</v>
      </c>
      <c r="AB1070" s="145">
        <f t="shared" si="188"/>
        <v>0</v>
      </c>
      <c r="AC1070" s="257">
        <f t="shared" si="189"/>
        <v>0</v>
      </c>
      <c r="AD1070" s="142">
        <f t="shared" si="190"/>
        <v>0</v>
      </c>
      <c r="AE1070" s="143">
        <f t="shared" si="191"/>
        <v>0</v>
      </c>
      <c r="AF1070" s="144" t="str">
        <f t="shared" si="192"/>
        <v/>
      </c>
      <c r="AG1070" s="144">
        <f t="shared" si="193"/>
        <v>0</v>
      </c>
      <c r="AH1070" s="144" t="str">
        <f t="shared" si="194"/>
        <v/>
      </c>
      <c r="AI1070" s="569">
        <f t="shared" si="195"/>
        <v>0</v>
      </c>
      <c r="AK1070" s="679"/>
      <c r="AL1070" s="84"/>
      <c r="AM1070" s="659"/>
      <c r="AN1070" s="681"/>
      <c r="AO1070" s="84"/>
    </row>
    <row r="1071" spans="1:41" hidden="1">
      <c r="A1071" s="573"/>
      <c r="B1071" s="13">
        <v>141</v>
      </c>
      <c r="C1071" s="341" t="s">
        <v>2774</v>
      </c>
      <c r="D1071" s="341" t="s">
        <v>399</v>
      </c>
      <c r="E1071" s="379" t="s">
        <v>100</v>
      </c>
      <c r="F1071" s="405">
        <v>2</v>
      </c>
      <c r="G1071" s="8"/>
      <c r="H1071" s="413">
        <v>1210</v>
      </c>
      <c r="I1071" s="146">
        <f t="shared" si="185"/>
        <v>847</v>
      </c>
      <c r="J1071" s="255">
        <f t="shared" si="186"/>
        <v>32.57692307692308</v>
      </c>
      <c r="K1071" s="8" t="s">
        <v>3207</v>
      </c>
      <c r="L1071" s="677"/>
      <c r="M1071" s="656" t="s">
        <v>1015</v>
      </c>
      <c r="N1071" s="8" t="s">
        <v>3208</v>
      </c>
      <c r="O1071" s="426">
        <v>5.6639999999999996E-2</v>
      </c>
      <c r="P1071" s="423">
        <v>1900</v>
      </c>
      <c r="Q1071" s="439">
        <v>14500</v>
      </c>
      <c r="R1071" s="656" t="s">
        <v>4809</v>
      </c>
      <c r="S1071" s="656" t="s">
        <v>1015</v>
      </c>
      <c r="T1071" s="448">
        <v>15</v>
      </c>
      <c r="U1071" s="549" t="s">
        <v>4810</v>
      </c>
      <c r="V1071" s="522" t="s">
        <v>4835</v>
      </c>
      <c r="W1071" s="425" t="s">
        <v>4836</v>
      </c>
      <c r="X1071" s="169"/>
      <c r="Y1071" s="71" t="s">
        <v>1011</v>
      </c>
      <c r="Z1071" s="656" t="s">
        <v>6594</v>
      </c>
      <c r="AA1071" s="658">
        <f t="shared" si="187"/>
        <v>0</v>
      </c>
      <c r="AB1071" s="145">
        <f t="shared" si="188"/>
        <v>0</v>
      </c>
      <c r="AC1071" s="257">
        <f t="shared" si="189"/>
        <v>0</v>
      </c>
      <c r="AD1071" s="142">
        <f t="shared" si="190"/>
        <v>0</v>
      </c>
      <c r="AE1071" s="143">
        <f t="shared" si="191"/>
        <v>0</v>
      </c>
      <c r="AF1071" s="144" t="str">
        <f t="shared" si="192"/>
        <v/>
      </c>
      <c r="AG1071" s="144">
        <f t="shared" si="193"/>
        <v>0</v>
      </c>
      <c r="AH1071" s="144" t="str">
        <f t="shared" si="194"/>
        <v/>
      </c>
      <c r="AI1071" s="569">
        <f t="shared" si="195"/>
        <v>0</v>
      </c>
      <c r="AK1071" s="665"/>
      <c r="AL1071" s="191"/>
      <c r="AM1071" s="686"/>
      <c r="AN1071" s="687"/>
      <c r="AO1071" s="84"/>
    </row>
    <row r="1072" spans="1:41" hidden="1">
      <c r="A1072" s="573"/>
      <c r="B1072" s="13">
        <v>141</v>
      </c>
      <c r="C1072" s="341" t="s">
        <v>2775</v>
      </c>
      <c r="D1072" s="341" t="s">
        <v>399</v>
      </c>
      <c r="E1072" s="379" t="s">
        <v>100</v>
      </c>
      <c r="F1072" s="405">
        <v>2</v>
      </c>
      <c r="G1072" s="8"/>
      <c r="H1072" s="413">
        <v>1325</v>
      </c>
      <c r="I1072" s="146">
        <f t="shared" si="185"/>
        <v>927.49999999999989</v>
      </c>
      <c r="J1072" s="255">
        <f t="shared" si="186"/>
        <v>35.67307692307692</v>
      </c>
      <c r="K1072" s="8" t="s">
        <v>3207</v>
      </c>
      <c r="L1072" s="677"/>
      <c r="M1072" s="656" t="s">
        <v>1015</v>
      </c>
      <c r="N1072" s="8" t="s">
        <v>10</v>
      </c>
      <c r="O1072" s="426">
        <v>5.6639999999999996E-2</v>
      </c>
      <c r="P1072" s="423">
        <v>1900</v>
      </c>
      <c r="Q1072" s="439">
        <v>13300</v>
      </c>
      <c r="R1072" s="656" t="s">
        <v>4809</v>
      </c>
      <c r="S1072" s="656" t="s">
        <v>1015</v>
      </c>
      <c r="T1072" s="448">
        <v>15</v>
      </c>
      <c r="U1072" s="549" t="s">
        <v>4810</v>
      </c>
      <c r="V1072" s="522" t="s">
        <v>4837</v>
      </c>
      <c r="W1072" s="425" t="s">
        <v>4838</v>
      </c>
      <c r="X1072" s="169"/>
      <c r="Y1072" s="71" t="s">
        <v>6572</v>
      </c>
      <c r="Z1072" s="656" t="s">
        <v>6594</v>
      </c>
      <c r="AA1072" s="658">
        <f t="shared" si="187"/>
        <v>0</v>
      </c>
      <c r="AB1072" s="145">
        <f t="shared" si="188"/>
        <v>0</v>
      </c>
      <c r="AC1072" s="257">
        <f t="shared" si="189"/>
        <v>0</v>
      </c>
      <c r="AD1072" s="142">
        <f t="shared" si="190"/>
        <v>0</v>
      </c>
      <c r="AE1072" s="143">
        <f t="shared" si="191"/>
        <v>0</v>
      </c>
      <c r="AF1072" s="144" t="str">
        <f t="shared" si="192"/>
        <v/>
      </c>
      <c r="AG1072" s="144" t="str">
        <f t="shared" si="193"/>
        <v/>
      </c>
      <c r="AH1072" s="144">
        <f t="shared" si="194"/>
        <v>0</v>
      </c>
      <c r="AI1072" s="569">
        <f t="shared" si="195"/>
        <v>0</v>
      </c>
      <c r="AK1072" s="664"/>
      <c r="AL1072" s="191"/>
      <c r="AM1072" s="659"/>
      <c r="AN1072" s="662"/>
      <c r="AO1072" s="84"/>
    </row>
    <row r="1073" spans="1:41" hidden="1">
      <c r="A1073" s="573"/>
      <c r="B1073" s="13">
        <v>141</v>
      </c>
      <c r="C1073" s="341" t="s">
        <v>2776</v>
      </c>
      <c r="D1073" s="341" t="s">
        <v>399</v>
      </c>
      <c r="E1073" s="379" t="s">
        <v>100</v>
      </c>
      <c r="F1073" s="405">
        <v>2</v>
      </c>
      <c r="G1073" s="8"/>
      <c r="H1073" s="413">
        <v>1325</v>
      </c>
      <c r="I1073" s="146">
        <f t="shared" si="185"/>
        <v>927.49999999999989</v>
      </c>
      <c r="J1073" s="255">
        <f t="shared" si="186"/>
        <v>35.67307692307692</v>
      </c>
      <c r="K1073" s="8" t="s">
        <v>3207</v>
      </c>
      <c r="L1073" s="677"/>
      <c r="M1073" s="656" t="s">
        <v>1015</v>
      </c>
      <c r="N1073" s="8" t="s">
        <v>10</v>
      </c>
      <c r="O1073" s="426">
        <v>5.6639999999999996E-2</v>
      </c>
      <c r="P1073" s="423">
        <v>1900</v>
      </c>
      <c r="Q1073" s="439">
        <v>14500</v>
      </c>
      <c r="R1073" s="656" t="s">
        <v>4809</v>
      </c>
      <c r="S1073" s="656" t="s">
        <v>1015</v>
      </c>
      <c r="T1073" s="448">
        <v>15</v>
      </c>
      <c r="U1073" s="549" t="s">
        <v>4810</v>
      </c>
      <c r="V1073" s="524" t="s">
        <v>4839</v>
      </c>
      <c r="W1073" s="425" t="s">
        <v>4840</v>
      </c>
      <c r="X1073" s="169"/>
      <c r="Y1073" s="71" t="s">
        <v>1011</v>
      </c>
      <c r="Z1073" s="656" t="s">
        <v>6594</v>
      </c>
      <c r="AA1073" s="658">
        <f t="shared" si="187"/>
        <v>0</v>
      </c>
      <c r="AB1073" s="145">
        <f t="shared" si="188"/>
        <v>0</v>
      </c>
      <c r="AC1073" s="257">
        <f t="shared" si="189"/>
        <v>0</v>
      </c>
      <c r="AD1073" s="142">
        <f t="shared" si="190"/>
        <v>0</v>
      </c>
      <c r="AE1073" s="143">
        <f t="shared" si="191"/>
        <v>0</v>
      </c>
      <c r="AF1073" s="144" t="str">
        <f t="shared" si="192"/>
        <v/>
      </c>
      <c r="AG1073" s="144" t="str">
        <f t="shared" si="193"/>
        <v/>
      </c>
      <c r="AH1073" s="144">
        <f t="shared" si="194"/>
        <v>0</v>
      </c>
      <c r="AI1073" s="569">
        <f t="shared" si="195"/>
        <v>0</v>
      </c>
      <c r="AK1073" s="664"/>
      <c r="AL1073" s="191"/>
      <c r="AM1073" s="659"/>
      <c r="AN1073" s="662"/>
      <c r="AO1073" s="84"/>
    </row>
    <row r="1074" spans="1:41" hidden="1">
      <c r="A1074" s="573"/>
      <c r="B1074" s="13">
        <v>141</v>
      </c>
      <c r="C1074" s="341" t="s">
        <v>2777</v>
      </c>
      <c r="D1074" s="341" t="s">
        <v>399</v>
      </c>
      <c r="E1074" s="379" t="s">
        <v>100</v>
      </c>
      <c r="F1074" s="405">
        <v>2</v>
      </c>
      <c r="G1074" s="8"/>
      <c r="H1074" s="413">
        <v>1210</v>
      </c>
      <c r="I1074" s="146">
        <f t="shared" si="185"/>
        <v>847</v>
      </c>
      <c r="J1074" s="255">
        <f t="shared" si="186"/>
        <v>32.57692307692308</v>
      </c>
      <c r="K1074" s="8" t="s">
        <v>3207</v>
      </c>
      <c r="L1074" s="677"/>
      <c r="M1074" s="656" t="s">
        <v>1015</v>
      </c>
      <c r="N1074" s="8" t="s">
        <v>3208</v>
      </c>
      <c r="O1074" s="426">
        <v>5.6639999999999996E-2</v>
      </c>
      <c r="P1074" s="423">
        <v>1900</v>
      </c>
      <c r="Q1074" s="439">
        <v>15000</v>
      </c>
      <c r="R1074" s="656" t="s">
        <v>4809</v>
      </c>
      <c r="S1074" s="656" t="s">
        <v>1015</v>
      </c>
      <c r="T1074" s="448">
        <v>15</v>
      </c>
      <c r="U1074" s="549" t="s">
        <v>4810</v>
      </c>
      <c r="V1074" s="522" t="s">
        <v>4841</v>
      </c>
      <c r="W1074" s="425" t="s">
        <v>4842</v>
      </c>
      <c r="X1074" s="169"/>
      <c r="Y1074" s="71" t="s">
        <v>254</v>
      </c>
      <c r="Z1074" s="656" t="s">
        <v>6594</v>
      </c>
      <c r="AA1074" s="658">
        <f t="shared" si="187"/>
        <v>0</v>
      </c>
      <c r="AB1074" s="145">
        <f t="shared" si="188"/>
        <v>0</v>
      </c>
      <c r="AC1074" s="257">
        <f t="shared" si="189"/>
        <v>0</v>
      </c>
      <c r="AD1074" s="142">
        <f t="shared" si="190"/>
        <v>0</v>
      </c>
      <c r="AE1074" s="143">
        <f t="shared" si="191"/>
        <v>0</v>
      </c>
      <c r="AF1074" s="144" t="str">
        <f t="shared" si="192"/>
        <v/>
      </c>
      <c r="AG1074" s="144">
        <f t="shared" si="193"/>
        <v>0</v>
      </c>
      <c r="AH1074" s="144" t="str">
        <f t="shared" si="194"/>
        <v/>
      </c>
      <c r="AI1074" s="569">
        <f t="shared" si="195"/>
        <v>0</v>
      </c>
      <c r="AK1074" s="664"/>
      <c r="AL1074" s="191"/>
      <c r="AM1074" s="659"/>
      <c r="AN1074" s="662"/>
      <c r="AO1074" s="84"/>
    </row>
    <row r="1075" spans="1:41" hidden="1">
      <c r="A1075" s="573"/>
      <c r="B1075" s="13">
        <v>141</v>
      </c>
      <c r="C1075" s="341" t="s">
        <v>2778</v>
      </c>
      <c r="D1075" s="341" t="s">
        <v>399</v>
      </c>
      <c r="E1075" s="379" t="s">
        <v>100</v>
      </c>
      <c r="F1075" s="405">
        <v>2</v>
      </c>
      <c r="G1075" s="8"/>
      <c r="H1075" s="413">
        <v>1185</v>
      </c>
      <c r="I1075" s="146">
        <f t="shared" si="185"/>
        <v>829.5</v>
      </c>
      <c r="J1075" s="255">
        <f t="shared" si="186"/>
        <v>31.903846153846153</v>
      </c>
      <c r="K1075" s="8" t="s">
        <v>3207</v>
      </c>
      <c r="L1075" s="677"/>
      <c r="M1075" s="656" t="s">
        <v>1015</v>
      </c>
      <c r="N1075" s="8" t="s">
        <v>3208</v>
      </c>
      <c r="O1075" s="426">
        <v>5.6639999999999996E-2</v>
      </c>
      <c r="P1075" s="423">
        <v>1900</v>
      </c>
      <c r="Q1075" s="439">
        <v>14900</v>
      </c>
      <c r="R1075" s="656" t="s">
        <v>4809</v>
      </c>
      <c r="S1075" s="656" t="s">
        <v>1015</v>
      </c>
      <c r="T1075" s="448">
        <v>15</v>
      </c>
      <c r="U1075" s="549" t="s">
        <v>4810</v>
      </c>
      <c r="V1075" s="522" t="s">
        <v>4843</v>
      </c>
      <c r="W1075" s="425" t="s">
        <v>4844</v>
      </c>
      <c r="X1075" s="169"/>
      <c r="Y1075" s="71" t="s">
        <v>1011</v>
      </c>
      <c r="Z1075" s="656" t="s">
        <v>6594</v>
      </c>
      <c r="AA1075" s="658">
        <f t="shared" si="187"/>
        <v>0</v>
      </c>
      <c r="AB1075" s="145">
        <f t="shared" si="188"/>
        <v>0</v>
      </c>
      <c r="AC1075" s="257">
        <f t="shared" si="189"/>
        <v>0</v>
      </c>
      <c r="AD1075" s="142">
        <f t="shared" si="190"/>
        <v>0</v>
      </c>
      <c r="AE1075" s="143">
        <f t="shared" si="191"/>
        <v>0</v>
      </c>
      <c r="AF1075" s="144" t="str">
        <f t="shared" si="192"/>
        <v/>
      </c>
      <c r="AG1075" s="144">
        <f t="shared" si="193"/>
        <v>0</v>
      </c>
      <c r="AH1075" s="144" t="str">
        <f t="shared" si="194"/>
        <v/>
      </c>
      <c r="AI1075" s="569">
        <f t="shared" si="195"/>
        <v>0</v>
      </c>
      <c r="AK1075" s="664"/>
      <c r="AL1075" s="191"/>
      <c r="AM1075" s="659"/>
      <c r="AN1075" s="662"/>
      <c r="AO1075" s="84"/>
    </row>
    <row r="1076" spans="1:41" hidden="1">
      <c r="A1076" s="573"/>
      <c r="B1076" s="13">
        <v>141</v>
      </c>
      <c r="C1076" s="341" t="s">
        <v>2779</v>
      </c>
      <c r="D1076" s="341" t="s">
        <v>399</v>
      </c>
      <c r="E1076" s="379" t="s">
        <v>100</v>
      </c>
      <c r="F1076" s="405">
        <v>2</v>
      </c>
      <c r="G1076" s="8"/>
      <c r="H1076" s="413">
        <v>1153</v>
      </c>
      <c r="I1076" s="146">
        <f t="shared" si="185"/>
        <v>807.09999999999991</v>
      </c>
      <c r="J1076" s="255">
        <f t="shared" si="186"/>
        <v>31.042307692307688</v>
      </c>
      <c r="K1076" s="8" t="s">
        <v>3207</v>
      </c>
      <c r="L1076" s="677"/>
      <c r="M1076" s="656" t="s">
        <v>1015</v>
      </c>
      <c r="N1076" s="8" t="s">
        <v>3208</v>
      </c>
      <c r="O1076" s="426">
        <v>5.6639999999999996E-2</v>
      </c>
      <c r="P1076" s="423">
        <v>1900</v>
      </c>
      <c r="Q1076" s="439">
        <v>15000</v>
      </c>
      <c r="R1076" s="656" t="s">
        <v>4809</v>
      </c>
      <c r="S1076" s="656" t="s">
        <v>1015</v>
      </c>
      <c r="T1076" s="448">
        <v>15</v>
      </c>
      <c r="U1076" s="549" t="s">
        <v>4810</v>
      </c>
      <c r="V1076" s="522" t="s">
        <v>4845</v>
      </c>
      <c r="W1076" s="425" t="s">
        <v>4846</v>
      </c>
      <c r="X1076" s="169"/>
      <c r="Y1076" s="71" t="s">
        <v>1011</v>
      </c>
      <c r="Z1076" s="656" t="s">
        <v>6594</v>
      </c>
      <c r="AA1076" s="658">
        <f t="shared" si="187"/>
        <v>0</v>
      </c>
      <c r="AB1076" s="145">
        <f t="shared" si="188"/>
        <v>0</v>
      </c>
      <c r="AC1076" s="257">
        <f t="shared" si="189"/>
        <v>0</v>
      </c>
      <c r="AD1076" s="142">
        <f t="shared" si="190"/>
        <v>0</v>
      </c>
      <c r="AE1076" s="143">
        <f t="shared" si="191"/>
        <v>0</v>
      </c>
      <c r="AF1076" s="144" t="str">
        <f t="shared" si="192"/>
        <v/>
      </c>
      <c r="AG1076" s="144">
        <f t="shared" si="193"/>
        <v>0</v>
      </c>
      <c r="AH1076" s="144" t="str">
        <f t="shared" si="194"/>
        <v/>
      </c>
      <c r="AI1076" s="569">
        <f t="shared" si="195"/>
        <v>0</v>
      </c>
      <c r="AK1076" s="665"/>
      <c r="AL1076" s="191"/>
      <c r="AM1076" s="686"/>
      <c r="AN1076" s="687"/>
      <c r="AO1076" s="84"/>
    </row>
    <row r="1077" spans="1:41" hidden="1">
      <c r="A1077" s="573"/>
      <c r="B1077" s="13">
        <v>141</v>
      </c>
      <c r="C1077" s="341" t="s">
        <v>2780</v>
      </c>
      <c r="D1077" s="341" t="s">
        <v>399</v>
      </c>
      <c r="E1077" s="379" t="s">
        <v>100</v>
      </c>
      <c r="F1077" s="405">
        <v>2</v>
      </c>
      <c r="G1077" s="8"/>
      <c r="H1077" s="413">
        <v>1153</v>
      </c>
      <c r="I1077" s="146">
        <f t="shared" si="185"/>
        <v>807.09999999999991</v>
      </c>
      <c r="J1077" s="255">
        <f t="shared" si="186"/>
        <v>31.042307692307688</v>
      </c>
      <c r="K1077" s="8" t="s">
        <v>3207</v>
      </c>
      <c r="L1077" s="677"/>
      <c r="M1077" s="656" t="s">
        <v>1015</v>
      </c>
      <c r="N1077" s="8" t="s">
        <v>3208</v>
      </c>
      <c r="O1077" s="426">
        <v>5.6639999999999996E-2</v>
      </c>
      <c r="P1077" s="423">
        <v>1900</v>
      </c>
      <c r="Q1077" s="439">
        <v>15400</v>
      </c>
      <c r="R1077" s="656" t="s">
        <v>4809</v>
      </c>
      <c r="S1077" s="656" t="s">
        <v>1015</v>
      </c>
      <c r="T1077" s="448">
        <v>15</v>
      </c>
      <c r="U1077" s="549" t="s">
        <v>4810</v>
      </c>
      <c r="V1077" s="522" t="s">
        <v>4847</v>
      </c>
      <c r="W1077" s="425" t="s">
        <v>4848</v>
      </c>
      <c r="X1077" s="169"/>
      <c r="Y1077" s="71" t="s">
        <v>1011</v>
      </c>
      <c r="Z1077" s="656" t="s">
        <v>6594</v>
      </c>
      <c r="AA1077" s="658">
        <f t="shared" si="187"/>
        <v>0</v>
      </c>
      <c r="AB1077" s="145">
        <f t="shared" si="188"/>
        <v>0</v>
      </c>
      <c r="AC1077" s="257">
        <f t="shared" si="189"/>
        <v>0</v>
      </c>
      <c r="AD1077" s="142">
        <f t="shared" si="190"/>
        <v>0</v>
      </c>
      <c r="AE1077" s="143">
        <f t="shared" si="191"/>
        <v>0</v>
      </c>
      <c r="AF1077" s="144" t="str">
        <f t="shared" si="192"/>
        <v/>
      </c>
      <c r="AG1077" s="144">
        <f t="shared" si="193"/>
        <v>0</v>
      </c>
      <c r="AH1077" s="144" t="str">
        <f t="shared" si="194"/>
        <v/>
      </c>
      <c r="AI1077" s="569">
        <f t="shared" si="195"/>
        <v>0</v>
      </c>
      <c r="AK1077" s="679"/>
      <c r="AL1077" s="191"/>
      <c r="AM1077" s="659"/>
      <c r="AN1077" s="681"/>
      <c r="AO1077" s="84"/>
    </row>
    <row r="1078" spans="1:41" hidden="1">
      <c r="A1078" s="573"/>
      <c r="B1078" s="13">
        <v>141</v>
      </c>
      <c r="C1078" s="341" t="s">
        <v>2781</v>
      </c>
      <c r="D1078" s="341" t="s">
        <v>399</v>
      </c>
      <c r="E1078" s="379" t="s">
        <v>100</v>
      </c>
      <c r="F1078" s="405">
        <v>2</v>
      </c>
      <c r="G1078" s="8"/>
      <c r="H1078" s="413">
        <v>1238</v>
      </c>
      <c r="I1078" s="146">
        <f t="shared" si="185"/>
        <v>866.59999999999991</v>
      </c>
      <c r="J1078" s="255">
        <f t="shared" si="186"/>
        <v>33.330769230769228</v>
      </c>
      <c r="K1078" s="8" t="s">
        <v>3207</v>
      </c>
      <c r="L1078" s="677"/>
      <c r="M1078" s="656" t="s">
        <v>1015</v>
      </c>
      <c r="N1078" s="8" t="s">
        <v>3208</v>
      </c>
      <c r="O1078" s="426">
        <v>5.6639999999999996E-2</v>
      </c>
      <c r="P1078" s="423">
        <v>1900</v>
      </c>
      <c r="Q1078" s="439">
        <v>15400</v>
      </c>
      <c r="R1078" s="656" t="s">
        <v>4809</v>
      </c>
      <c r="S1078" s="656" t="s">
        <v>1015</v>
      </c>
      <c r="T1078" s="448">
        <v>15</v>
      </c>
      <c r="U1078" s="549" t="s">
        <v>4810</v>
      </c>
      <c r="V1078" s="522" t="s">
        <v>4849</v>
      </c>
      <c r="W1078" s="425" t="s">
        <v>4850</v>
      </c>
      <c r="X1078" s="169"/>
      <c r="Y1078" s="71" t="s">
        <v>1011</v>
      </c>
      <c r="Z1078" s="656" t="s">
        <v>6594</v>
      </c>
      <c r="AA1078" s="658">
        <f t="shared" si="187"/>
        <v>0</v>
      </c>
      <c r="AB1078" s="145">
        <f t="shared" si="188"/>
        <v>0</v>
      </c>
      <c r="AC1078" s="257">
        <f t="shared" si="189"/>
        <v>0</v>
      </c>
      <c r="AD1078" s="142">
        <f t="shared" si="190"/>
        <v>0</v>
      </c>
      <c r="AE1078" s="143">
        <f t="shared" si="191"/>
        <v>0</v>
      </c>
      <c r="AF1078" s="144" t="str">
        <f t="shared" si="192"/>
        <v/>
      </c>
      <c r="AG1078" s="144">
        <f t="shared" si="193"/>
        <v>0</v>
      </c>
      <c r="AH1078" s="144" t="str">
        <f t="shared" si="194"/>
        <v/>
      </c>
      <c r="AI1078" s="569">
        <f t="shared" si="195"/>
        <v>0</v>
      </c>
      <c r="AK1078" s="679"/>
      <c r="AL1078" s="191"/>
      <c r="AM1078" s="659"/>
      <c r="AN1078" s="681"/>
      <c r="AO1078" s="84"/>
    </row>
    <row r="1079" spans="1:41" hidden="1">
      <c r="A1079" s="573"/>
      <c r="B1079" s="13">
        <v>141</v>
      </c>
      <c r="C1079" s="341" t="s">
        <v>2782</v>
      </c>
      <c r="D1079" s="341" t="s">
        <v>399</v>
      </c>
      <c r="E1079" s="379" t="s">
        <v>100</v>
      </c>
      <c r="F1079" s="405">
        <v>2</v>
      </c>
      <c r="G1079" s="8"/>
      <c r="H1079" s="413">
        <v>1153</v>
      </c>
      <c r="I1079" s="146">
        <f t="shared" si="185"/>
        <v>807.09999999999991</v>
      </c>
      <c r="J1079" s="255">
        <f t="shared" si="186"/>
        <v>31.042307692307688</v>
      </c>
      <c r="K1079" s="8" t="s">
        <v>3207</v>
      </c>
      <c r="L1079" s="677"/>
      <c r="M1079" s="656" t="s">
        <v>1015</v>
      </c>
      <c r="N1079" s="8" t="s">
        <v>3208</v>
      </c>
      <c r="O1079" s="426">
        <v>5.6639999999999996E-2</v>
      </c>
      <c r="P1079" s="423">
        <v>1900</v>
      </c>
      <c r="Q1079" s="439">
        <v>15300</v>
      </c>
      <c r="R1079" s="656" t="s">
        <v>4809</v>
      </c>
      <c r="S1079" s="656" t="s">
        <v>1015</v>
      </c>
      <c r="T1079" s="448">
        <v>15</v>
      </c>
      <c r="U1079" s="549" t="s">
        <v>4810</v>
      </c>
      <c r="V1079" s="522" t="s">
        <v>4851</v>
      </c>
      <c r="W1079" s="425" t="s">
        <v>4852</v>
      </c>
      <c r="X1079" s="169"/>
      <c r="Y1079" s="71" t="s">
        <v>1011</v>
      </c>
      <c r="Z1079" s="656" t="s">
        <v>6594</v>
      </c>
      <c r="AA1079" s="658">
        <f t="shared" si="187"/>
        <v>0</v>
      </c>
      <c r="AB1079" s="145">
        <f t="shared" si="188"/>
        <v>0</v>
      </c>
      <c r="AC1079" s="257">
        <f t="shared" si="189"/>
        <v>0</v>
      </c>
      <c r="AD1079" s="142">
        <f t="shared" si="190"/>
        <v>0</v>
      </c>
      <c r="AE1079" s="143">
        <f t="shared" si="191"/>
        <v>0</v>
      </c>
      <c r="AF1079" s="144" t="str">
        <f t="shared" si="192"/>
        <v/>
      </c>
      <c r="AG1079" s="144">
        <f t="shared" si="193"/>
        <v>0</v>
      </c>
      <c r="AH1079" s="144" t="str">
        <f t="shared" si="194"/>
        <v/>
      </c>
      <c r="AI1079" s="569">
        <f t="shared" si="195"/>
        <v>0</v>
      </c>
      <c r="AK1079" s="679"/>
      <c r="AL1079" s="666"/>
      <c r="AM1079" s="681"/>
      <c r="AN1079" s="681"/>
      <c r="AO1079" s="84"/>
    </row>
    <row r="1080" spans="1:41" hidden="1">
      <c r="A1080" s="573"/>
      <c r="B1080" s="13">
        <v>141</v>
      </c>
      <c r="C1080" s="341" t="s">
        <v>2783</v>
      </c>
      <c r="D1080" s="341" t="s">
        <v>399</v>
      </c>
      <c r="E1080" s="379" t="s">
        <v>100</v>
      </c>
      <c r="F1080" s="405">
        <v>2</v>
      </c>
      <c r="G1080" s="8"/>
      <c r="H1080" s="413">
        <v>1153</v>
      </c>
      <c r="I1080" s="146">
        <f t="shared" si="185"/>
        <v>807.09999999999991</v>
      </c>
      <c r="J1080" s="255">
        <f t="shared" si="186"/>
        <v>31.042307692307688</v>
      </c>
      <c r="K1080" s="8" t="s">
        <v>3207</v>
      </c>
      <c r="L1080" s="677"/>
      <c r="M1080" s="656" t="s">
        <v>1015</v>
      </c>
      <c r="N1080" s="8" t="s">
        <v>3208</v>
      </c>
      <c r="O1080" s="426">
        <v>5.6639999999999996E-2</v>
      </c>
      <c r="P1080" s="423">
        <v>1900</v>
      </c>
      <c r="Q1080" s="439">
        <v>14900</v>
      </c>
      <c r="R1080" s="656" t="s">
        <v>4809</v>
      </c>
      <c r="S1080" s="656" t="s">
        <v>1015</v>
      </c>
      <c r="T1080" s="448">
        <v>15</v>
      </c>
      <c r="U1080" s="549" t="s">
        <v>4810</v>
      </c>
      <c r="V1080" s="522" t="s">
        <v>4853</v>
      </c>
      <c r="W1080" s="425" t="s">
        <v>4854</v>
      </c>
      <c r="X1080" s="169"/>
      <c r="Y1080" s="71" t="s">
        <v>1011</v>
      </c>
      <c r="Z1080" s="656" t="s">
        <v>6594</v>
      </c>
      <c r="AA1080" s="658">
        <f t="shared" si="187"/>
        <v>0</v>
      </c>
      <c r="AB1080" s="145">
        <f t="shared" si="188"/>
        <v>0</v>
      </c>
      <c r="AC1080" s="257">
        <f t="shared" si="189"/>
        <v>0</v>
      </c>
      <c r="AD1080" s="142">
        <f t="shared" si="190"/>
        <v>0</v>
      </c>
      <c r="AE1080" s="143">
        <f t="shared" si="191"/>
        <v>0</v>
      </c>
      <c r="AF1080" s="144" t="str">
        <f t="shared" si="192"/>
        <v/>
      </c>
      <c r="AG1080" s="144">
        <f t="shared" si="193"/>
        <v>0</v>
      </c>
      <c r="AH1080" s="144" t="str">
        <f t="shared" si="194"/>
        <v/>
      </c>
      <c r="AI1080" s="569">
        <f t="shared" si="195"/>
        <v>0</v>
      </c>
      <c r="AK1080" s="679"/>
      <c r="AL1080" s="191"/>
      <c r="AM1080" s="659"/>
      <c r="AN1080" s="681"/>
      <c r="AO1080" s="84"/>
    </row>
    <row r="1081" spans="1:41" hidden="1">
      <c r="A1081" s="573"/>
      <c r="B1081" s="13">
        <v>141</v>
      </c>
      <c r="C1081" s="341" t="s">
        <v>2784</v>
      </c>
      <c r="D1081" s="341" t="s">
        <v>399</v>
      </c>
      <c r="E1081" s="379" t="s">
        <v>100</v>
      </c>
      <c r="F1081" s="405">
        <v>2</v>
      </c>
      <c r="G1081" s="8"/>
      <c r="H1081" s="413">
        <v>1210</v>
      </c>
      <c r="I1081" s="146">
        <f t="shared" si="185"/>
        <v>847</v>
      </c>
      <c r="J1081" s="255">
        <f t="shared" si="186"/>
        <v>32.57692307692308</v>
      </c>
      <c r="K1081" s="8" t="s">
        <v>3207</v>
      </c>
      <c r="L1081" s="677"/>
      <c r="M1081" s="656" t="s">
        <v>1015</v>
      </c>
      <c r="N1081" s="8" t="s">
        <v>10</v>
      </c>
      <c r="O1081" s="426">
        <v>5.6639999999999996E-2</v>
      </c>
      <c r="P1081" s="423">
        <v>1900</v>
      </c>
      <c r="Q1081" s="439">
        <v>14600</v>
      </c>
      <c r="R1081" s="656" t="s">
        <v>4809</v>
      </c>
      <c r="S1081" s="656" t="s">
        <v>1015</v>
      </c>
      <c r="T1081" s="448">
        <v>15</v>
      </c>
      <c r="U1081" s="549" t="s">
        <v>4810</v>
      </c>
      <c r="V1081" s="522" t="s">
        <v>4855</v>
      </c>
      <c r="W1081" s="425" t="s">
        <v>4856</v>
      </c>
      <c r="X1081" s="169"/>
      <c r="Y1081" s="71" t="s">
        <v>6572</v>
      </c>
      <c r="Z1081" s="656" t="s">
        <v>6594</v>
      </c>
      <c r="AA1081" s="658">
        <f t="shared" si="187"/>
        <v>0</v>
      </c>
      <c r="AB1081" s="145">
        <f t="shared" si="188"/>
        <v>0</v>
      </c>
      <c r="AC1081" s="257">
        <f t="shared" si="189"/>
        <v>0</v>
      </c>
      <c r="AD1081" s="142">
        <f t="shared" si="190"/>
        <v>0</v>
      </c>
      <c r="AE1081" s="143">
        <f t="shared" si="191"/>
        <v>0</v>
      </c>
      <c r="AF1081" s="144" t="str">
        <f t="shared" si="192"/>
        <v/>
      </c>
      <c r="AG1081" s="144" t="str">
        <f t="shared" si="193"/>
        <v/>
      </c>
      <c r="AH1081" s="144">
        <f t="shared" si="194"/>
        <v>0</v>
      </c>
      <c r="AI1081" s="569">
        <f t="shared" si="195"/>
        <v>0</v>
      </c>
      <c r="AK1081" s="679"/>
      <c r="AL1081" s="191"/>
      <c r="AM1081" s="659"/>
      <c r="AN1081" s="681"/>
      <c r="AO1081" s="84"/>
    </row>
    <row r="1082" spans="1:41" hidden="1">
      <c r="A1082" s="573"/>
      <c r="B1082" s="13">
        <v>141</v>
      </c>
      <c r="C1082" s="341" t="s">
        <v>2785</v>
      </c>
      <c r="D1082" s="341" t="s">
        <v>399</v>
      </c>
      <c r="E1082" s="379" t="s">
        <v>100</v>
      </c>
      <c r="F1082" s="405">
        <v>2</v>
      </c>
      <c r="G1082" s="8"/>
      <c r="H1082" s="413">
        <v>1153</v>
      </c>
      <c r="I1082" s="146">
        <f t="shared" si="185"/>
        <v>807.09999999999991</v>
      </c>
      <c r="J1082" s="255">
        <f t="shared" si="186"/>
        <v>31.042307692307688</v>
      </c>
      <c r="K1082" s="8" t="s">
        <v>3207</v>
      </c>
      <c r="L1082" s="677"/>
      <c r="M1082" s="656" t="s">
        <v>1015</v>
      </c>
      <c r="N1082" s="8" t="s">
        <v>3208</v>
      </c>
      <c r="O1082" s="426">
        <v>5.6639999999999996E-2</v>
      </c>
      <c r="P1082" s="423">
        <v>1900</v>
      </c>
      <c r="Q1082" s="439">
        <v>14900</v>
      </c>
      <c r="R1082" s="656" t="s">
        <v>4809</v>
      </c>
      <c r="S1082" s="656" t="s">
        <v>1015</v>
      </c>
      <c r="T1082" s="448">
        <v>15</v>
      </c>
      <c r="U1082" s="549" t="s">
        <v>4810</v>
      </c>
      <c r="V1082" s="522" t="s">
        <v>4857</v>
      </c>
      <c r="W1082" s="425" t="s">
        <v>4858</v>
      </c>
      <c r="X1082" s="169"/>
      <c r="Y1082" s="71" t="s">
        <v>1011</v>
      </c>
      <c r="Z1082" s="656" t="s">
        <v>6594</v>
      </c>
      <c r="AA1082" s="658">
        <f t="shared" si="187"/>
        <v>0</v>
      </c>
      <c r="AB1082" s="145">
        <f t="shared" si="188"/>
        <v>0</v>
      </c>
      <c r="AC1082" s="257">
        <f t="shared" si="189"/>
        <v>0</v>
      </c>
      <c r="AD1082" s="142">
        <f t="shared" si="190"/>
        <v>0</v>
      </c>
      <c r="AE1082" s="143">
        <f t="shared" si="191"/>
        <v>0</v>
      </c>
      <c r="AF1082" s="144" t="str">
        <f t="shared" si="192"/>
        <v/>
      </c>
      <c r="AG1082" s="144">
        <f t="shared" si="193"/>
        <v>0</v>
      </c>
      <c r="AH1082" s="144" t="str">
        <f t="shared" si="194"/>
        <v/>
      </c>
      <c r="AI1082" s="569">
        <f t="shared" si="195"/>
        <v>0</v>
      </c>
      <c r="AK1082" s="679"/>
      <c r="AL1082" s="666"/>
      <c r="AM1082" s="659"/>
      <c r="AN1082" s="681"/>
      <c r="AO1082" s="84"/>
    </row>
    <row r="1083" spans="1:41" hidden="1">
      <c r="A1083" s="573"/>
      <c r="B1083" s="13">
        <v>141</v>
      </c>
      <c r="C1083" s="341" t="s">
        <v>2786</v>
      </c>
      <c r="D1083" s="341" t="s">
        <v>399</v>
      </c>
      <c r="E1083" s="379" t="s">
        <v>100</v>
      </c>
      <c r="F1083" s="405">
        <v>2</v>
      </c>
      <c r="G1083" s="8"/>
      <c r="H1083" s="413">
        <v>1153</v>
      </c>
      <c r="I1083" s="146">
        <f t="shared" si="185"/>
        <v>807.09999999999991</v>
      </c>
      <c r="J1083" s="255">
        <f t="shared" si="186"/>
        <v>31.042307692307688</v>
      </c>
      <c r="K1083" s="8" t="s">
        <v>3207</v>
      </c>
      <c r="L1083" s="677"/>
      <c r="M1083" s="656" t="s">
        <v>1015</v>
      </c>
      <c r="N1083" s="8" t="s">
        <v>3208</v>
      </c>
      <c r="O1083" s="426">
        <v>5.6639999999999996E-2</v>
      </c>
      <c r="P1083" s="423">
        <v>1900</v>
      </c>
      <c r="Q1083" s="439">
        <v>15400</v>
      </c>
      <c r="R1083" s="656" t="s">
        <v>4809</v>
      </c>
      <c r="S1083" s="656" t="s">
        <v>1015</v>
      </c>
      <c r="T1083" s="448">
        <v>15</v>
      </c>
      <c r="U1083" s="549" t="s">
        <v>4810</v>
      </c>
      <c r="V1083" s="522" t="s">
        <v>4859</v>
      </c>
      <c r="W1083" s="425" t="s">
        <v>4860</v>
      </c>
      <c r="X1083" s="169"/>
      <c r="Y1083" s="71" t="s">
        <v>1011</v>
      </c>
      <c r="Z1083" s="656" t="s">
        <v>6594</v>
      </c>
      <c r="AA1083" s="658">
        <f t="shared" si="187"/>
        <v>0</v>
      </c>
      <c r="AB1083" s="145">
        <f t="shared" si="188"/>
        <v>0</v>
      </c>
      <c r="AC1083" s="257">
        <f t="shared" si="189"/>
        <v>0</v>
      </c>
      <c r="AD1083" s="142">
        <f t="shared" si="190"/>
        <v>0</v>
      </c>
      <c r="AE1083" s="143">
        <f t="shared" si="191"/>
        <v>0</v>
      </c>
      <c r="AF1083" s="144" t="str">
        <f t="shared" si="192"/>
        <v/>
      </c>
      <c r="AG1083" s="144">
        <f t="shared" si="193"/>
        <v>0</v>
      </c>
      <c r="AH1083" s="144" t="str">
        <f t="shared" si="194"/>
        <v/>
      </c>
      <c r="AI1083" s="569">
        <f t="shared" si="195"/>
        <v>0</v>
      </c>
      <c r="AK1083" s="679"/>
      <c r="AL1083" s="191"/>
      <c r="AM1083" s="681"/>
      <c r="AN1083" s="681"/>
      <c r="AO1083" s="84"/>
    </row>
    <row r="1084" spans="1:41" hidden="1">
      <c r="A1084" s="573"/>
      <c r="B1084" s="13">
        <v>141</v>
      </c>
      <c r="C1084" s="341" t="s">
        <v>2787</v>
      </c>
      <c r="D1084" s="341" t="s">
        <v>399</v>
      </c>
      <c r="E1084" s="379" t="s">
        <v>100</v>
      </c>
      <c r="F1084" s="405">
        <v>2</v>
      </c>
      <c r="G1084" s="8"/>
      <c r="H1084" s="413">
        <v>1153</v>
      </c>
      <c r="I1084" s="146">
        <f t="shared" si="185"/>
        <v>807.09999999999991</v>
      </c>
      <c r="J1084" s="255">
        <f t="shared" si="186"/>
        <v>31.042307692307688</v>
      </c>
      <c r="K1084" s="8" t="s">
        <v>3207</v>
      </c>
      <c r="L1084" s="677"/>
      <c r="M1084" s="656" t="s">
        <v>1015</v>
      </c>
      <c r="N1084" s="8" t="s">
        <v>3208</v>
      </c>
      <c r="O1084" s="426">
        <v>5.6639999999999996E-2</v>
      </c>
      <c r="P1084" s="423">
        <v>1900</v>
      </c>
      <c r="Q1084" s="439">
        <v>15300</v>
      </c>
      <c r="R1084" s="656" t="s">
        <v>4809</v>
      </c>
      <c r="S1084" s="656" t="s">
        <v>1015</v>
      </c>
      <c r="T1084" s="448">
        <v>15</v>
      </c>
      <c r="U1084" s="549" t="s">
        <v>4810</v>
      </c>
      <c r="V1084" s="522" t="s">
        <v>4861</v>
      </c>
      <c r="W1084" s="425" t="s">
        <v>4862</v>
      </c>
      <c r="X1084" s="169"/>
      <c r="Y1084" s="71" t="s">
        <v>1012</v>
      </c>
      <c r="Z1084" s="656" t="s">
        <v>6600</v>
      </c>
      <c r="AA1084" s="658">
        <f t="shared" si="187"/>
        <v>0</v>
      </c>
      <c r="AB1084" s="145">
        <f t="shared" si="188"/>
        <v>0</v>
      </c>
      <c r="AC1084" s="257">
        <f t="shared" si="189"/>
        <v>0</v>
      </c>
      <c r="AD1084" s="142">
        <f t="shared" si="190"/>
        <v>0</v>
      </c>
      <c r="AE1084" s="143">
        <f t="shared" si="191"/>
        <v>0</v>
      </c>
      <c r="AF1084" s="144" t="str">
        <f t="shared" si="192"/>
        <v/>
      </c>
      <c r="AG1084" s="144">
        <f t="shared" si="193"/>
        <v>0</v>
      </c>
      <c r="AH1084" s="144" t="str">
        <f t="shared" si="194"/>
        <v/>
      </c>
      <c r="AI1084" s="569">
        <f t="shared" si="195"/>
        <v>0</v>
      </c>
      <c r="AK1084" s="664"/>
      <c r="AL1084" s="191"/>
      <c r="AM1084" s="659"/>
      <c r="AN1084" s="662"/>
      <c r="AO1084" s="84"/>
    </row>
    <row r="1085" spans="1:41" hidden="1">
      <c r="A1085" s="573"/>
      <c r="B1085" s="13">
        <v>141</v>
      </c>
      <c r="C1085" s="341" t="s">
        <v>2788</v>
      </c>
      <c r="D1085" s="341" t="s">
        <v>399</v>
      </c>
      <c r="E1085" s="379" t="s">
        <v>100</v>
      </c>
      <c r="F1085" s="405">
        <v>2</v>
      </c>
      <c r="G1085" s="8"/>
      <c r="H1085" s="413">
        <v>1153</v>
      </c>
      <c r="I1085" s="146">
        <f t="shared" si="185"/>
        <v>807.09999999999991</v>
      </c>
      <c r="J1085" s="255">
        <f t="shared" si="186"/>
        <v>31.042307692307688</v>
      </c>
      <c r="K1085" s="8" t="s">
        <v>3207</v>
      </c>
      <c r="L1085" s="677"/>
      <c r="M1085" s="656" t="s">
        <v>1015</v>
      </c>
      <c r="N1085" s="8" t="s">
        <v>3208</v>
      </c>
      <c r="O1085" s="426">
        <v>5.6639999999999996E-2</v>
      </c>
      <c r="P1085" s="423">
        <v>1900</v>
      </c>
      <c r="Q1085" s="439">
        <v>15100</v>
      </c>
      <c r="R1085" s="656" t="s">
        <v>4809</v>
      </c>
      <c r="S1085" s="656" t="s">
        <v>1015</v>
      </c>
      <c r="T1085" s="448">
        <v>15</v>
      </c>
      <c r="U1085" s="549" t="s">
        <v>4810</v>
      </c>
      <c r="V1085" s="522" t="s">
        <v>4863</v>
      </c>
      <c r="W1085" s="425" t="s">
        <v>4864</v>
      </c>
      <c r="X1085" s="169"/>
      <c r="Y1085" s="71" t="s">
        <v>1011</v>
      </c>
      <c r="Z1085" s="656" t="s">
        <v>6594</v>
      </c>
      <c r="AA1085" s="658">
        <f t="shared" si="187"/>
        <v>0</v>
      </c>
      <c r="AB1085" s="145">
        <f t="shared" si="188"/>
        <v>0</v>
      </c>
      <c r="AC1085" s="257">
        <f t="shared" si="189"/>
        <v>0</v>
      </c>
      <c r="AD1085" s="142">
        <f t="shared" si="190"/>
        <v>0</v>
      </c>
      <c r="AE1085" s="143">
        <f t="shared" si="191"/>
        <v>0</v>
      </c>
      <c r="AF1085" s="144" t="str">
        <f t="shared" si="192"/>
        <v/>
      </c>
      <c r="AG1085" s="144">
        <f t="shared" si="193"/>
        <v>0</v>
      </c>
      <c r="AH1085" s="144" t="str">
        <f t="shared" si="194"/>
        <v/>
      </c>
      <c r="AI1085" s="569">
        <f t="shared" si="195"/>
        <v>0</v>
      </c>
      <c r="AK1085" s="664"/>
      <c r="AL1085" s="191"/>
      <c r="AM1085" s="659"/>
      <c r="AN1085" s="662"/>
      <c r="AO1085" s="84"/>
    </row>
    <row r="1086" spans="1:41" hidden="1">
      <c r="A1086" s="573"/>
      <c r="B1086" s="13">
        <v>141</v>
      </c>
      <c r="C1086" s="341" t="s">
        <v>2789</v>
      </c>
      <c r="D1086" s="341" t="s">
        <v>399</v>
      </c>
      <c r="E1086" s="379" t="s">
        <v>100</v>
      </c>
      <c r="F1086" s="405">
        <v>2</v>
      </c>
      <c r="G1086" s="8"/>
      <c r="H1086" s="413">
        <v>1153</v>
      </c>
      <c r="I1086" s="146">
        <f t="shared" si="185"/>
        <v>807.09999999999991</v>
      </c>
      <c r="J1086" s="255">
        <f t="shared" si="186"/>
        <v>31.042307692307688</v>
      </c>
      <c r="K1086" s="8" t="s">
        <v>3207</v>
      </c>
      <c r="L1086" s="677"/>
      <c r="M1086" s="656" t="s">
        <v>1015</v>
      </c>
      <c r="N1086" s="8" t="s">
        <v>3208</v>
      </c>
      <c r="O1086" s="426">
        <v>5.6639999999999996E-2</v>
      </c>
      <c r="P1086" s="423">
        <v>1900</v>
      </c>
      <c r="Q1086" s="439">
        <v>15200</v>
      </c>
      <c r="R1086" s="656" t="s">
        <v>4809</v>
      </c>
      <c r="S1086" s="656" t="s">
        <v>1015</v>
      </c>
      <c r="T1086" s="448">
        <v>15</v>
      </c>
      <c r="U1086" s="549" t="s">
        <v>4810</v>
      </c>
      <c r="V1086" s="522" t="s">
        <v>4865</v>
      </c>
      <c r="W1086" s="425" t="s">
        <v>4866</v>
      </c>
      <c r="X1086" s="169"/>
      <c r="Y1086" s="71" t="s">
        <v>1011</v>
      </c>
      <c r="Z1086" s="656" t="s">
        <v>6594</v>
      </c>
      <c r="AA1086" s="658">
        <f t="shared" si="187"/>
        <v>0</v>
      </c>
      <c r="AB1086" s="145">
        <f t="shared" si="188"/>
        <v>0</v>
      </c>
      <c r="AC1086" s="257">
        <f t="shared" si="189"/>
        <v>0</v>
      </c>
      <c r="AD1086" s="142">
        <f t="shared" si="190"/>
        <v>0</v>
      </c>
      <c r="AE1086" s="143">
        <f t="shared" si="191"/>
        <v>0</v>
      </c>
      <c r="AF1086" s="144" t="str">
        <f t="shared" si="192"/>
        <v/>
      </c>
      <c r="AG1086" s="144">
        <f t="shared" si="193"/>
        <v>0</v>
      </c>
      <c r="AH1086" s="144" t="str">
        <f t="shared" si="194"/>
        <v/>
      </c>
      <c r="AI1086" s="569">
        <f t="shared" si="195"/>
        <v>0</v>
      </c>
      <c r="AK1086" s="664"/>
      <c r="AL1086" s="191"/>
      <c r="AM1086" s="659"/>
      <c r="AN1086" s="662"/>
      <c r="AO1086" s="84"/>
    </row>
    <row r="1087" spans="1:41" hidden="1">
      <c r="A1087" s="573"/>
      <c r="B1087" s="13">
        <v>141</v>
      </c>
      <c r="C1087" s="341" t="s">
        <v>2790</v>
      </c>
      <c r="D1087" s="341" t="s">
        <v>399</v>
      </c>
      <c r="E1087" s="379" t="s">
        <v>100</v>
      </c>
      <c r="F1087" s="405">
        <v>2</v>
      </c>
      <c r="G1087" s="8"/>
      <c r="H1087" s="413">
        <v>1153</v>
      </c>
      <c r="I1087" s="146">
        <f t="shared" si="185"/>
        <v>807.09999999999991</v>
      </c>
      <c r="J1087" s="255">
        <f t="shared" si="186"/>
        <v>31.042307692307688</v>
      </c>
      <c r="K1087" s="8" t="s">
        <v>3207</v>
      </c>
      <c r="L1087" s="677"/>
      <c r="M1087" s="656" t="s">
        <v>1015</v>
      </c>
      <c r="N1087" s="8" t="s">
        <v>3208</v>
      </c>
      <c r="O1087" s="426">
        <v>5.6639999999999996E-2</v>
      </c>
      <c r="P1087" s="423">
        <v>1900</v>
      </c>
      <c r="Q1087" s="439">
        <v>14900</v>
      </c>
      <c r="R1087" s="656" t="s">
        <v>4809</v>
      </c>
      <c r="S1087" s="656" t="s">
        <v>1015</v>
      </c>
      <c r="T1087" s="448">
        <v>15</v>
      </c>
      <c r="U1087" s="549" t="s">
        <v>4810</v>
      </c>
      <c r="V1087" s="522" t="s">
        <v>4867</v>
      </c>
      <c r="W1087" s="425" t="s">
        <v>4868</v>
      </c>
      <c r="X1087" s="169"/>
      <c r="Y1087" s="71" t="s">
        <v>1011</v>
      </c>
      <c r="Z1087" s="656" t="s">
        <v>6594</v>
      </c>
      <c r="AA1087" s="658">
        <f t="shared" si="187"/>
        <v>0</v>
      </c>
      <c r="AB1087" s="145">
        <f t="shared" si="188"/>
        <v>0</v>
      </c>
      <c r="AC1087" s="257">
        <f t="shared" si="189"/>
        <v>0</v>
      </c>
      <c r="AD1087" s="142">
        <f t="shared" si="190"/>
        <v>0</v>
      </c>
      <c r="AE1087" s="143">
        <f t="shared" si="191"/>
        <v>0</v>
      </c>
      <c r="AF1087" s="144" t="str">
        <f t="shared" si="192"/>
        <v/>
      </c>
      <c r="AG1087" s="144">
        <f t="shared" si="193"/>
        <v>0</v>
      </c>
      <c r="AH1087" s="144" t="str">
        <f t="shared" si="194"/>
        <v/>
      </c>
      <c r="AI1087" s="569">
        <f t="shared" si="195"/>
        <v>0</v>
      </c>
      <c r="AK1087" s="664"/>
      <c r="AL1087" s="191"/>
      <c r="AM1087" s="659"/>
      <c r="AN1087" s="662"/>
      <c r="AO1087" s="84"/>
    </row>
    <row r="1088" spans="1:41" hidden="1">
      <c r="A1088" s="573"/>
      <c r="B1088" s="13">
        <v>141</v>
      </c>
      <c r="C1088" s="341" t="s">
        <v>2791</v>
      </c>
      <c r="D1088" s="341" t="s">
        <v>399</v>
      </c>
      <c r="E1088" s="379" t="s">
        <v>100</v>
      </c>
      <c r="F1088" s="405">
        <v>2</v>
      </c>
      <c r="G1088" s="8"/>
      <c r="H1088" s="413">
        <v>1325</v>
      </c>
      <c r="I1088" s="146">
        <f t="shared" si="185"/>
        <v>927.49999999999989</v>
      </c>
      <c r="J1088" s="255">
        <f t="shared" si="186"/>
        <v>35.67307692307692</v>
      </c>
      <c r="K1088" s="8" t="s">
        <v>3207</v>
      </c>
      <c r="L1088" s="677"/>
      <c r="M1088" s="656" t="s">
        <v>1015</v>
      </c>
      <c r="N1088" s="8" t="s">
        <v>3208</v>
      </c>
      <c r="O1088" s="426">
        <v>5.6639999999999996E-2</v>
      </c>
      <c r="P1088" s="423">
        <v>1900</v>
      </c>
      <c r="Q1088" s="439">
        <v>13300</v>
      </c>
      <c r="R1088" s="656" t="s">
        <v>4809</v>
      </c>
      <c r="S1088" s="656" t="s">
        <v>1015</v>
      </c>
      <c r="T1088" s="448">
        <v>12</v>
      </c>
      <c r="U1088" s="549" t="s">
        <v>4810</v>
      </c>
      <c r="V1088" s="522" t="s">
        <v>4869</v>
      </c>
      <c r="W1088" s="425" t="s">
        <v>4870</v>
      </c>
      <c r="X1088" s="169"/>
      <c r="Y1088" s="71" t="s">
        <v>1011</v>
      </c>
      <c r="Z1088" s="656" t="s">
        <v>6594</v>
      </c>
      <c r="AA1088" s="658">
        <f t="shared" si="187"/>
        <v>0</v>
      </c>
      <c r="AB1088" s="145">
        <f t="shared" si="188"/>
        <v>0</v>
      </c>
      <c r="AC1088" s="257">
        <f t="shared" si="189"/>
        <v>0</v>
      </c>
      <c r="AD1088" s="142">
        <f t="shared" si="190"/>
        <v>0</v>
      </c>
      <c r="AE1088" s="143">
        <f t="shared" si="191"/>
        <v>0</v>
      </c>
      <c r="AF1088" s="144" t="str">
        <f t="shared" si="192"/>
        <v/>
      </c>
      <c r="AG1088" s="144">
        <f t="shared" si="193"/>
        <v>0</v>
      </c>
      <c r="AH1088" s="144" t="str">
        <f t="shared" si="194"/>
        <v/>
      </c>
      <c r="AI1088" s="569">
        <f t="shared" si="195"/>
        <v>0</v>
      </c>
      <c r="AK1088" s="664"/>
      <c r="AL1088" s="191"/>
      <c r="AM1088" s="659"/>
      <c r="AN1088" s="662"/>
      <c r="AO1088" s="84"/>
    </row>
    <row r="1089" spans="1:41" hidden="1">
      <c r="A1089" s="573"/>
      <c r="B1089" s="13">
        <v>141</v>
      </c>
      <c r="C1089" s="341" t="s">
        <v>2792</v>
      </c>
      <c r="D1089" s="341" t="s">
        <v>399</v>
      </c>
      <c r="E1089" s="379" t="s">
        <v>100</v>
      </c>
      <c r="F1089" s="405">
        <v>2</v>
      </c>
      <c r="G1089" s="8"/>
      <c r="H1089" s="413">
        <v>1256</v>
      </c>
      <c r="I1089" s="146">
        <f t="shared" si="185"/>
        <v>879.19999999999993</v>
      </c>
      <c r="J1089" s="255">
        <f t="shared" si="186"/>
        <v>33.815384615384616</v>
      </c>
      <c r="K1089" s="8" t="s">
        <v>3207</v>
      </c>
      <c r="L1089" s="677"/>
      <c r="M1089" s="656" t="s">
        <v>1015</v>
      </c>
      <c r="N1089" s="8" t="s">
        <v>3208</v>
      </c>
      <c r="O1089" s="426">
        <v>5.6639999999999996E-2</v>
      </c>
      <c r="P1089" s="423">
        <v>1900</v>
      </c>
      <c r="Q1089" s="439">
        <v>14600</v>
      </c>
      <c r="R1089" s="656" t="s">
        <v>4809</v>
      </c>
      <c r="S1089" s="656" t="s">
        <v>1015</v>
      </c>
      <c r="T1089" s="448">
        <v>15</v>
      </c>
      <c r="U1089" s="549" t="s">
        <v>4810</v>
      </c>
      <c r="V1089" s="522" t="s">
        <v>4871</v>
      </c>
      <c r="W1089" s="425" t="s">
        <v>4872</v>
      </c>
      <c r="X1089" s="169"/>
      <c r="Y1089" s="71" t="s">
        <v>1011</v>
      </c>
      <c r="Z1089" s="656" t="s">
        <v>6594</v>
      </c>
      <c r="AA1089" s="658">
        <f t="shared" si="187"/>
        <v>0</v>
      </c>
      <c r="AB1089" s="145">
        <f t="shared" si="188"/>
        <v>0</v>
      </c>
      <c r="AC1089" s="257">
        <f t="shared" si="189"/>
        <v>0</v>
      </c>
      <c r="AD1089" s="142">
        <f t="shared" si="190"/>
        <v>0</v>
      </c>
      <c r="AE1089" s="143">
        <f t="shared" si="191"/>
        <v>0</v>
      </c>
      <c r="AF1089" s="144" t="str">
        <f t="shared" si="192"/>
        <v/>
      </c>
      <c r="AG1089" s="144">
        <f t="shared" si="193"/>
        <v>0</v>
      </c>
      <c r="AH1089" s="144" t="str">
        <f t="shared" si="194"/>
        <v/>
      </c>
      <c r="AI1089" s="569">
        <f t="shared" si="195"/>
        <v>0</v>
      </c>
      <c r="AK1089" s="665"/>
      <c r="AL1089" s="191"/>
      <c r="AM1089" s="686"/>
      <c r="AN1089" s="687"/>
      <c r="AO1089" s="84"/>
    </row>
    <row r="1090" spans="1:41" hidden="1">
      <c r="A1090" s="573"/>
      <c r="B1090" s="13">
        <v>141</v>
      </c>
      <c r="C1090" s="341" t="s">
        <v>2793</v>
      </c>
      <c r="D1090" s="341" t="s">
        <v>399</v>
      </c>
      <c r="E1090" s="379" t="s">
        <v>100</v>
      </c>
      <c r="F1090" s="405">
        <v>2</v>
      </c>
      <c r="G1090" s="8"/>
      <c r="H1090" s="413">
        <v>1121</v>
      </c>
      <c r="I1090" s="146">
        <f t="shared" si="185"/>
        <v>784.69999999999993</v>
      </c>
      <c r="J1090" s="255">
        <f t="shared" si="186"/>
        <v>30.180769230769229</v>
      </c>
      <c r="K1090" s="8" t="s">
        <v>3207</v>
      </c>
      <c r="L1090" s="677"/>
      <c r="M1090" s="656" t="s">
        <v>1015</v>
      </c>
      <c r="N1090" s="8" t="s">
        <v>3208</v>
      </c>
      <c r="O1090" s="426">
        <v>5.6639999999999996E-2</v>
      </c>
      <c r="P1090" s="423">
        <v>1900</v>
      </c>
      <c r="Q1090" s="439">
        <v>13500</v>
      </c>
      <c r="R1090" s="656" t="s">
        <v>4809</v>
      </c>
      <c r="S1090" s="656" t="s">
        <v>1015</v>
      </c>
      <c r="T1090" s="448">
        <v>12</v>
      </c>
      <c r="U1090" s="549" t="s">
        <v>4810</v>
      </c>
      <c r="V1090" s="529"/>
      <c r="W1090" s="425" t="s">
        <v>4873</v>
      </c>
      <c r="X1090" s="169"/>
      <c r="Y1090" s="71" t="s">
        <v>1011</v>
      </c>
      <c r="Z1090" s="656" t="s">
        <v>6594</v>
      </c>
      <c r="AA1090" s="658">
        <f t="shared" si="187"/>
        <v>0</v>
      </c>
      <c r="AB1090" s="145">
        <f t="shared" si="188"/>
        <v>0</v>
      </c>
      <c r="AC1090" s="257">
        <f t="shared" si="189"/>
        <v>0</v>
      </c>
      <c r="AD1090" s="142">
        <f t="shared" si="190"/>
        <v>0</v>
      </c>
      <c r="AE1090" s="143">
        <f t="shared" si="191"/>
        <v>0</v>
      </c>
      <c r="AF1090" s="144" t="str">
        <f t="shared" si="192"/>
        <v/>
      </c>
      <c r="AG1090" s="144">
        <f t="shared" si="193"/>
        <v>0</v>
      </c>
      <c r="AH1090" s="144" t="str">
        <f t="shared" si="194"/>
        <v/>
      </c>
      <c r="AI1090" s="569">
        <f t="shared" si="195"/>
        <v>0</v>
      </c>
      <c r="AK1090" s="664"/>
      <c r="AL1090" s="191"/>
      <c r="AM1090" s="659"/>
      <c r="AN1090" s="662"/>
      <c r="AO1090" s="84"/>
    </row>
    <row r="1091" spans="1:41" hidden="1">
      <c r="A1091" s="573"/>
      <c r="B1091" s="13">
        <v>141</v>
      </c>
      <c r="C1091" s="341" t="s">
        <v>2794</v>
      </c>
      <c r="D1091" s="341" t="s">
        <v>399</v>
      </c>
      <c r="E1091" s="379" t="s">
        <v>100</v>
      </c>
      <c r="F1091" s="405">
        <v>2</v>
      </c>
      <c r="G1091" s="8"/>
      <c r="H1091" s="413">
        <v>1325</v>
      </c>
      <c r="I1091" s="146">
        <f t="shared" si="185"/>
        <v>927.49999999999989</v>
      </c>
      <c r="J1091" s="255">
        <f t="shared" si="186"/>
        <v>35.67307692307692</v>
      </c>
      <c r="K1091" s="8" t="s">
        <v>3207</v>
      </c>
      <c r="L1091" s="677"/>
      <c r="M1091" s="656" t="s">
        <v>1015</v>
      </c>
      <c r="N1091" s="8" t="s">
        <v>3208</v>
      </c>
      <c r="O1091" s="426">
        <v>5.6639999999999996E-2</v>
      </c>
      <c r="P1091" s="423">
        <v>1900</v>
      </c>
      <c r="Q1091" s="439">
        <v>14500</v>
      </c>
      <c r="R1091" s="656" t="s">
        <v>4809</v>
      </c>
      <c r="S1091" s="656" t="s">
        <v>1015</v>
      </c>
      <c r="T1091" s="448">
        <v>15</v>
      </c>
      <c r="U1091" s="549" t="s">
        <v>4810</v>
      </c>
      <c r="V1091" s="522" t="s">
        <v>4874</v>
      </c>
      <c r="W1091" s="425" t="s">
        <v>4875</v>
      </c>
      <c r="X1091" s="169"/>
      <c r="Y1091" s="71" t="s">
        <v>1011</v>
      </c>
      <c r="Z1091" s="656" t="s">
        <v>6594</v>
      </c>
      <c r="AA1091" s="658">
        <f t="shared" si="187"/>
        <v>0</v>
      </c>
      <c r="AB1091" s="145">
        <f t="shared" si="188"/>
        <v>0</v>
      </c>
      <c r="AC1091" s="257">
        <f t="shared" si="189"/>
        <v>0</v>
      </c>
      <c r="AD1091" s="142">
        <f t="shared" si="190"/>
        <v>0</v>
      </c>
      <c r="AE1091" s="143">
        <f t="shared" si="191"/>
        <v>0</v>
      </c>
      <c r="AF1091" s="144" t="str">
        <f t="shared" si="192"/>
        <v/>
      </c>
      <c r="AG1091" s="144">
        <f t="shared" si="193"/>
        <v>0</v>
      </c>
      <c r="AH1091" s="144" t="str">
        <f t="shared" si="194"/>
        <v/>
      </c>
      <c r="AI1091" s="569">
        <f t="shared" si="195"/>
        <v>0</v>
      </c>
      <c r="AK1091" s="664"/>
      <c r="AL1091" s="191"/>
      <c r="AM1091" s="659"/>
      <c r="AN1091" s="662"/>
      <c r="AO1091" s="84"/>
    </row>
    <row r="1092" spans="1:41" hidden="1">
      <c r="A1092" s="573"/>
      <c r="B1092" s="13">
        <v>141</v>
      </c>
      <c r="C1092" s="341" t="s">
        <v>2795</v>
      </c>
      <c r="D1092" s="341" t="s">
        <v>399</v>
      </c>
      <c r="E1092" s="379" t="s">
        <v>100</v>
      </c>
      <c r="F1092" s="405">
        <v>2</v>
      </c>
      <c r="G1092" s="8"/>
      <c r="H1092" s="413">
        <v>1121</v>
      </c>
      <c r="I1092" s="146">
        <f t="shared" si="185"/>
        <v>784.69999999999993</v>
      </c>
      <c r="J1092" s="255">
        <f t="shared" si="186"/>
        <v>30.180769230769229</v>
      </c>
      <c r="K1092" s="8" t="s">
        <v>3207</v>
      </c>
      <c r="L1092" s="677"/>
      <c r="M1092" s="656" t="s">
        <v>1015</v>
      </c>
      <c r="N1092" s="8" t="s">
        <v>10</v>
      </c>
      <c r="O1092" s="426">
        <v>5.6639999999999996E-2</v>
      </c>
      <c r="P1092" s="423">
        <v>1900</v>
      </c>
      <c r="Q1092" s="439">
        <v>14500</v>
      </c>
      <c r="R1092" s="656" t="s">
        <v>4809</v>
      </c>
      <c r="S1092" s="656" t="s">
        <v>1015</v>
      </c>
      <c r="T1092" s="448">
        <v>15</v>
      </c>
      <c r="U1092" s="549" t="s">
        <v>4810</v>
      </c>
      <c r="V1092" s="529"/>
      <c r="W1092" s="425" t="s">
        <v>4876</v>
      </c>
      <c r="X1092" s="169"/>
      <c r="Y1092" s="71" t="s">
        <v>1012</v>
      </c>
      <c r="Z1092" s="656" t="s">
        <v>6600</v>
      </c>
      <c r="AA1092" s="658">
        <f t="shared" si="187"/>
        <v>0</v>
      </c>
      <c r="AB1092" s="145">
        <f t="shared" si="188"/>
        <v>0</v>
      </c>
      <c r="AC1092" s="257">
        <f t="shared" si="189"/>
        <v>0</v>
      </c>
      <c r="AD1092" s="142">
        <f t="shared" si="190"/>
        <v>0</v>
      </c>
      <c r="AE1092" s="143">
        <f t="shared" si="191"/>
        <v>0</v>
      </c>
      <c r="AF1092" s="144" t="str">
        <f t="shared" si="192"/>
        <v/>
      </c>
      <c r="AG1092" s="144" t="str">
        <f t="shared" si="193"/>
        <v/>
      </c>
      <c r="AH1092" s="144">
        <f t="shared" si="194"/>
        <v>0</v>
      </c>
      <c r="AI1092" s="569">
        <f t="shared" si="195"/>
        <v>0</v>
      </c>
      <c r="AK1092" s="664"/>
      <c r="AL1092" s="191"/>
      <c r="AM1092" s="659"/>
      <c r="AN1092" s="662"/>
      <c r="AO1092" s="84"/>
    </row>
    <row r="1093" spans="1:41" hidden="1">
      <c r="A1093" s="573"/>
      <c r="B1093" s="13">
        <v>141</v>
      </c>
      <c r="C1093" s="341" t="s">
        <v>2796</v>
      </c>
      <c r="D1093" s="341" t="s">
        <v>399</v>
      </c>
      <c r="E1093" s="379" t="s">
        <v>100</v>
      </c>
      <c r="F1093" s="405">
        <v>2</v>
      </c>
      <c r="G1093" s="8"/>
      <c r="H1093" s="413">
        <v>1121</v>
      </c>
      <c r="I1093" s="146">
        <f t="shared" si="185"/>
        <v>784.69999999999993</v>
      </c>
      <c r="J1093" s="255">
        <f t="shared" si="186"/>
        <v>30.180769230769229</v>
      </c>
      <c r="K1093" s="8" t="s">
        <v>3207</v>
      </c>
      <c r="L1093" s="677"/>
      <c r="M1093" s="656" t="s">
        <v>1015</v>
      </c>
      <c r="N1093" s="8" t="s">
        <v>10</v>
      </c>
      <c r="O1093" s="426">
        <v>5.6639999999999996E-2</v>
      </c>
      <c r="P1093" s="423">
        <v>1900</v>
      </c>
      <c r="Q1093" s="439">
        <v>14500</v>
      </c>
      <c r="R1093" s="656" t="s">
        <v>4809</v>
      </c>
      <c r="S1093" s="656" t="s">
        <v>1015</v>
      </c>
      <c r="T1093" s="448">
        <v>15</v>
      </c>
      <c r="U1093" s="549" t="s">
        <v>4810</v>
      </c>
      <c r="V1093" s="529"/>
      <c r="W1093" s="425" t="s">
        <v>4877</v>
      </c>
      <c r="X1093" s="169"/>
      <c r="Y1093" s="71" t="s">
        <v>1012</v>
      </c>
      <c r="Z1093" s="656" t="s">
        <v>6600</v>
      </c>
      <c r="AA1093" s="658">
        <f t="shared" si="187"/>
        <v>0</v>
      </c>
      <c r="AB1093" s="145">
        <f t="shared" si="188"/>
        <v>0</v>
      </c>
      <c r="AC1093" s="257">
        <f t="shared" si="189"/>
        <v>0</v>
      </c>
      <c r="AD1093" s="142">
        <f t="shared" si="190"/>
        <v>0</v>
      </c>
      <c r="AE1093" s="143">
        <f t="shared" si="191"/>
        <v>0</v>
      </c>
      <c r="AF1093" s="144" t="str">
        <f t="shared" si="192"/>
        <v/>
      </c>
      <c r="AG1093" s="144" t="str">
        <f t="shared" si="193"/>
        <v/>
      </c>
      <c r="AH1093" s="144">
        <f t="shared" si="194"/>
        <v>0</v>
      </c>
      <c r="AI1093" s="569">
        <f t="shared" si="195"/>
        <v>0</v>
      </c>
      <c r="AK1093" s="664"/>
      <c r="AL1093" s="191"/>
      <c r="AM1093" s="659"/>
      <c r="AN1093" s="662"/>
      <c r="AO1093" s="84"/>
    </row>
    <row r="1094" spans="1:41" hidden="1">
      <c r="A1094" s="573"/>
      <c r="B1094" s="13">
        <v>141</v>
      </c>
      <c r="C1094" s="341" t="s">
        <v>2797</v>
      </c>
      <c r="D1094" s="341" t="s">
        <v>399</v>
      </c>
      <c r="E1094" s="379" t="s">
        <v>100</v>
      </c>
      <c r="F1094" s="405">
        <v>2</v>
      </c>
      <c r="G1094" s="8"/>
      <c r="H1094" s="413">
        <v>1121</v>
      </c>
      <c r="I1094" s="146">
        <f t="shared" si="185"/>
        <v>784.69999999999993</v>
      </c>
      <c r="J1094" s="255">
        <f t="shared" si="186"/>
        <v>30.180769230769229</v>
      </c>
      <c r="K1094" s="8" t="s">
        <v>3207</v>
      </c>
      <c r="L1094" s="677"/>
      <c r="M1094" s="656" t="s">
        <v>1015</v>
      </c>
      <c r="N1094" s="8" t="s">
        <v>10</v>
      </c>
      <c r="O1094" s="426">
        <v>5.6639999999999996E-2</v>
      </c>
      <c r="P1094" s="423">
        <v>1900</v>
      </c>
      <c r="Q1094" s="439">
        <v>14500</v>
      </c>
      <c r="R1094" s="656" t="s">
        <v>4809</v>
      </c>
      <c r="S1094" s="656" t="s">
        <v>1015</v>
      </c>
      <c r="T1094" s="448">
        <v>15</v>
      </c>
      <c r="U1094" s="549" t="s">
        <v>4810</v>
      </c>
      <c r="V1094" s="522" t="s">
        <v>4878</v>
      </c>
      <c r="W1094" s="425" t="s">
        <v>4879</v>
      </c>
      <c r="X1094" s="169"/>
      <c r="Y1094" s="71" t="s">
        <v>6572</v>
      </c>
      <c r="Z1094" s="656" t="s">
        <v>6594</v>
      </c>
      <c r="AA1094" s="658">
        <f t="shared" si="187"/>
        <v>0</v>
      </c>
      <c r="AB1094" s="145">
        <f t="shared" si="188"/>
        <v>0</v>
      </c>
      <c r="AC1094" s="257">
        <f t="shared" si="189"/>
        <v>0</v>
      </c>
      <c r="AD1094" s="142">
        <f t="shared" si="190"/>
        <v>0</v>
      </c>
      <c r="AE1094" s="143">
        <f t="shared" si="191"/>
        <v>0</v>
      </c>
      <c r="AF1094" s="144" t="str">
        <f t="shared" si="192"/>
        <v/>
      </c>
      <c r="AG1094" s="144" t="str">
        <f t="shared" si="193"/>
        <v/>
      </c>
      <c r="AH1094" s="144">
        <f t="shared" si="194"/>
        <v>0</v>
      </c>
      <c r="AI1094" s="569">
        <f t="shared" si="195"/>
        <v>0</v>
      </c>
      <c r="AK1094" s="664"/>
      <c r="AL1094" s="191"/>
      <c r="AM1094" s="659"/>
      <c r="AN1094" s="662"/>
      <c r="AO1094" s="84"/>
    </row>
    <row r="1095" spans="1:41" ht="15.75" hidden="1">
      <c r="A1095" s="5" t="s">
        <v>6210</v>
      </c>
      <c r="B1095" s="13"/>
      <c r="C1095" s="348"/>
      <c r="D1095" s="382"/>
      <c r="E1095" s="380"/>
      <c r="F1095" s="401"/>
      <c r="G1095" s="8"/>
      <c r="H1095" s="413"/>
      <c r="I1095" s="410"/>
      <c r="J1095" s="565"/>
      <c r="K1095" s="420"/>
      <c r="L1095" s="655"/>
      <c r="M1095" s="656"/>
      <c r="N1095" s="417"/>
      <c r="O1095" s="346"/>
      <c r="P1095" s="423"/>
      <c r="Q1095" s="439"/>
      <c r="R1095" s="656" t="s">
        <v>1015</v>
      </c>
      <c r="S1095" s="656" t="s">
        <v>1015</v>
      </c>
      <c r="T1095" s="425"/>
      <c r="U1095" s="506"/>
      <c r="V1095" s="530"/>
      <c r="W1095" s="425"/>
      <c r="X1095" s="137"/>
      <c r="Y1095" s="71" t="s">
        <v>1015</v>
      </c>
      <c r="Z1095" s="656"/>
      <c r="AA1095" s="668"/>
      <c r="AB1095" s="195"/>
      <c r="AC1095" s="142"/>
      <c r="AD1095" s="142"/>
      <c r="AE1095" s="143"/>
      <c r="AF1095" s="144"/>
      <c r="AG1095" s="144"/>
      <c r="AH1095" s="144"/>
      <c r="AI1095" s="569"/>
      <c r="AK1095" s="664"/>
      <c r="AL1095" s="191"/>
      <c r="AM1095" s="659"/>
      <c r="AN1095" s="662"/>
      <c r="AO1095" s="84"/>
    </row>
    <row r="1096" spans="1:41" hidden="1">
      <c r="A1096" s="573"/>
      <c r="B1096" s="13">
        <v>142</v>
      </c>
      <c r="C1096" s="341" t="s">
        <v>2798</v>
      </c>
      <c r="D1096" s="341" t="s">
        <v>399</v>
      </c>
      <c r="E1096" s="379" t="s">
        <v>100</v>
      </c>
      <c r="F1096" s="405">
        <v>2</v>
      </c>
      <c r="G1096" s="8"/>
      <c r="H1096" s="413">
        <v>1320</v>
      </c>
      <c r="I1096" s="146">
        <f t="shared" si="185"/>
        <v>923.99999999999989</v>
      </c>
      <c r="J1096" s="255">
        <f t="shared" si="186"/>
        <v>35.538461538461533</v>
      </c>
      <c r="K1096" s="8" t="s">
        <v>3207</v>
      </c>
      <c r="L1096" s="677"/>
      <c r="M1096" s="656" t="s">
        <v>1015</v>
      </c>
      <c r="N1096" s="8" t="s">
        <v>3208</v>
      </c>
      <c r="O1096" s="426">
        <v>5.6639999999999996E-2</v>
      </c>
      <c r="P1096" s="423">
        <v>1900</v>
      </c>
      <c r="Q1096" s="439">
        <v>14800</v>
      </c>
      <c r="R1096" s="656" t="s">
        <v>4809</v>
      </c>
      <c r="S1096" s="656" t="s">
        <v>1015</v>
      </c>
      <c r="T1096" s="448">
        <v>10</v>
      </c>
      <c r="U1096" s="549" t="s">
        <v>4880</v>
      </c>
      <c r="V1096" s="523" t="s">
        <v>4881</v>
      </c>
      <c r="W1096" s="425" t="s">
        <v>4882</v>
      </c>
      <c r="X1096" s="169"/>
      <c r="Y1096" s="71" t="s">
        <v>1011</v>
      </c>
      <c r="Z1096" s="656" t="s">
        <v>6594</v>
      </c>
      <c r="AA1096" s="658">
        <f t="shared" si="187"/>
        <v>0</v>
      </c>
      <c r="AB1096" s="145">
        <f t="shared" si="188"/>
        <v>0</v>
      </c>
      <c r="AC1096" s="257">
        <f t="shared" si="189"/>
        <v>0</v>
      </c>
      <c r="AD1096" s="142">
        <f t="shared" si="190"/>
        <v>0</v>
      </c>
      <c r="AE1096" s="143">
        <f t="shared" si="191"/>
        <v>0</v>
      </c>
      <c r="AF1096" s="144" t="str">
        <f t="shared" si="192"/>
        <v/>
      </c>
      <c r="AG1096" s="144">
        <f t="shared" si="193"/>
        <v>0</v>
      </c>
      <c r="AH1096" s="144" t="str">
        <f t="shared" si="194"/>
        <v/>
      </c>
      <c r="AI1096" s="569">
        <f t="shared" si="195"/>
        <v>0</v>
      </c>
      <c r="AK1096" s="665"/>
      <c r="AL1096" s="191"/>
      <c r="AM1096" s="686"/>
      <c r="AN1096" s="687"/>
      <c r="AO1096" s="84"/>
    </row>
    <row r="1097" spans="1:41" hidden="1">
      <c r="A1097" s="573"/>
      <c r="B1097" s="13">
        <v>142</v>
      </c>
      <c r="C1097" s="341" t="s">
        <v>2799</v>
      </c>
      <c r="D1097" s="341" t="s">
        <v>399</v>
      </c>
      <c r="E1097" s="379" t="s">
        <v>100</v>
      </c>
      <c r="F1097" s="405">
        <v>2</v>
      </c>
      <c r="G1097" s="8"/>
      <c r="H1097" s="413">
        <v>1267</v>
      </c>
      <c r="I1097" s="146">
        <f t="shared" si="185"/>
        <v>886.9</v>
      </c>
      <c r="J1097" s="255">
        <f t="shared" si="186"/>
        <v>34.111538461538458</v>
      </c>
      <c r="K1097" s="8" t="s">
        <v>3207</v>
      </c>
      <c r="L1097" s="677"/>
      <c r="M1097" s="656" t="s">
        <v>1015</v>
      </c>
      <c r="N1097" s="8" t="s">
        <v>3208</v>
      </c>
      <c r="O1097" s="426">
        <v>5.6639999999999996E-2</v>
      </c>
      <c r="P1097" s="423">
        <v>1900</v>
      </c>
      <c r="Q1097" s="439">
        <v>14300</v>
      </c>
      <c r="R1097" s="656" t="s">
        <v>4809</v>
      </c>
      <c r="S1097" s="656" t="s">
        <v>1015</v>
      </c>
      <c r="T1097" s="448">
        <v>10</v>
      </c>
      <c r="U1097" s="549" t="s">
        <v>4880</v>
      </c>
      <c r="V1097" s="522" t="s">
        <v>4883</v>
      </c>
      <c r="W1097" s="425" t="s">
        <v>4884</v>
      </c>
      <c r="X1097" s="169"/>
      <c r="Y1097" s="71" t="s">
        <v>1011</v>
      </c>
      <c r="Z1097" s="656" t="s">
        <v>6594</v>
      </c>
      <c r="AA1097" s="658">
        <f t="shared" si="187"/>
        <v>0</v>
      </c>
      <c r="AB1097" s="145">
        <f t="shared" si="188"/>
        <v>0</v>
      </c>
      <c r="AC1097" s="257">
        <f t="shared" si="189"/>
        <v>0</v>
      </c>
      <c r="AD1097" s="142">
        <f t="shared" si="190"/>
        <v>0</v>
      </c>
      <c r="AE1097" s="143">
        <f t="shared" si="191"/>
        <v>0</v>
      </c>
      <c r="AF1097" s="144" t="str">
        <f t="shared" si="192"/>
        <v/>
      </c>
      <c r="AG1097" s="144">
        <f t="shared" si="193"/>
        <v>0</v>
      </c>
      <c r="AH1097" s="144" t="str">
        <f t="shared" si="194"/>
        <v/>
      </c>
      <c r="AI1097" s="569">
        <f t="shared" si="195"/>
        <v>0</v>
      </c>
      <c r="AK1097" s="679"/>
      <c r="AL1097" s="191"/>
      <c r="AM1097" s="659"/>
      <c r="AN1097" s="681"/>
      <c r="AO1097" s="84"/>
    </row>
    <row r="1098" spans="1:41" hidden="1">
      <c r="A1098" s="573"/>
      <c r="B1098" s="13">
        <v>142</v>
      </c>
      <c r="C1098" s="341" t="s">
        <v>2800</v>
      </c>
      <c r="D1098" s="341" t="s">
        <v>399</v>
      </c>
      <c r="E1098" s="379" t="s">
        <v>100</v>
      </c>
      <c r="F1098" s="405">
        <v>2</v>
      </c>
      <c r="G1098" s="8"/>
      <c r="H1098" s="413">
        <v>1236</v>
      </c>
      <c r="I1098" s="146">
        <f t="shared" si="185"/>
        <v>865.19999999999993</v>
      </c>
      <c r="J1098" s="255">
        <f t="shared" si="186"/>
        <v>33.276923076923076</v>
      </c>
      <c r="K1098" s="8" t="s">
        <v>3207</v>
      </c>
      <c r="L1098" s="677"/>
      <c r="M1098" s="656" t="s">
        <v>1015</v>
      </c>
      <c r="N1098" s="8" t="s">
        <v>3208</v>
      </c>
      <c r="O1098" s="426">
        <v>5.6639999999999996E-2</v>
      </c>
      <c r="P1098" s="423">
        <v>1900</v>
      </c>
      <c r="Q1098" s="439">
        <v>15300</v>
      </c>
      <c r="R1098" s="656" t="s">
        <v>4809</v>
      </c>
      <c r="S1098" s="656" t="s">
        <v>1015</v>
      </c>
      <c r="T1098" s="448">
        <v>10</v>
      </c>
      <c r="U1098" s="549" t="s">
        <v>4880</v>
      </c>
      <c r="V1098" s="522" t="s">
        <v>4885</v>
      </c>
      <c r="W1098" s="479" t="s">
        <v>4886</v>
      </c>
      <c r="X1098" s="169"/>
      <c r="Y1098" s="71" t="s">
        <v>1011</v>
      </c>
      <c r="Z1098" s="656" t="s">
        <v>6594</v>
      </c>
      <c r="AA1098" s="658">
        <f t="shared" si="187"/>
        <v>0</v>
      </c>
      <c r="AB1098" s="145">
        <f t="shared" si="188"/>
        <v>0</v>
      </c>
      <c r="AC1098" s="257">
        <f t="shared" si="189"/>
        <v>0</v>
      </c>
      <c r="AD1098" s="142">
        <f t="shared" si="190"/>
        <v>0</v>
      </c>
      <c r="AE1098" s="143">
        <f t="shared" si="191"/>
        <v>0</v>
      </c>
      <c r="AF1098" s="144" t="str">
        <f t="shared" si="192"/>
        <v/>
      </c>
      <c r="AG1098" s="144">
        <f t="shared" si="193"/>
        <v>0</v>
      </c>
      <c r="AH1098" s="144" t="str">
        <f t="shared" si="194"/>
        <v/>
      </c>
      <c r="AI1098" s="569">
        <f t="shared" si="195"/>
        <v>0</v>
      </c>
      <c r="AK1098" s="679"/>
      <c r="AL1098" s="191"/>
      <c r="AM1098" s="659"/>
      <c r="AN1098" s="680"/>
      <c r="AO1098" s="84"/>
    </row>
    <row r="1099" spans="1:41" hidden="1">
      <c r="A1099" s="573"/>
      <c r="B1099" s="13">
        <v>142</v>
      </c>
      <c r="C1099" s="341" t="s">
        <v>2801</v>
      </c>
      <c r="D1099" s="341" t="s">
        <v>399</v>
      </c>
      <c r="E1099" s="379" t="s">
        <v>100</v>
      </c>
      <c r="F1099" s="405">
        <v>2</v>
      </c>
      <c r="G1099" s="8"/>
      <c r="H1099" s="413">
        <v>1298</v>
      </c>
      <c r="I1099" s="146">
        <f t="shared" si="185"/>
        <v>908.59999999999991</v>
      </c>
      <c r="J1099" s="255">
        <f t="shared" si="186"/>
        <v>34.946153846153841</v>
      </c>
      <c r="K1099" s="8" t="s">
        <v>3207</v>
      </c>
      <c r="L1099" s="677"/>
      <c r="M1099" s="656" t="s">
        <v>1015</v>
      </c>
      <c r="N1099" s="8" t="s">
        <v>3208</v>
      </c>
      <c r="O1099" s="426">
        <v>5.6639999999999996E-2</v>
      </c>
      <c r="P1099" s="423">
        <v>1900</v>
      </c>
      <c r="Q1099" s="439">
        <v>16000</v>
      </c>
      <c r="R1099" s="656" t="s">
        <v>4809</v>
      </c>
      <c r="S1099" s="656" t="s">
        <v>1015</v>
      </c>
      <c r="T1099" s="448">
        <v>10</v>
      </c>
      <c r="U1099" s="549" t="s">
        <v>4880</v>
      </c>
      <c r="V1099" s="523" t="s">
        <v>4887</v>
      </c>
      <c r="W1099" s="425" t="s">
        <v>4888</v>
      </c>
      <c r="X1099" s="169"/>
      <c r="Y1099" s="71" t="s">
        <v>1011</v>
      </c>
      <c r="Z1099" s="656" t="s">
        <v>6594</v>
      </c>
      <c r="AA1099" s="658">
        <f t="shared" si="187"/>
        <v>0</v>
      </c>
      <c r="AB1099" s="145">
        <f t="shared" si="188"/>
        <v>0</v>
      </c>
      <c r="AC1099" s="257">
        <f t="shared" si="189"/>
        <v>0</v>
      </c>
      <c r="AD1099" s="142">
        <f t="shared" si="190"/>
        <v>0</v>
      </c>
      <c r="AE1099" s="143">
        <f t="shared" si="191"/>
        <v>0</v>
      </c>
      <c r="AF1099" s="144" t="str">
        <f t="shared" si="192"/>
        <v/>
      </c>
      <c r="AG1099" s="144">
        <f t="shared" si="193"/>
        <v>0</v>
      </c>
      <c r="AH1099" s="144" t="str">
        <f t="shared" si="194"/>
        <v/>
      </c>
      <c r="AI1099" s="569">
        <f t="shared" si="195"/>
        <v>0</v>
      </c>
      <c r="AK1099" s="665"/>
      <c r="AL1099" s="191"/>
      <c r="AM1099" s="681"/>
      <c r="AN1099" s="681"/>
      <c r="AO1099" s="84"/>
    </row>
    <row r="1100" spans="1:41" hidden="1">
      <c r="A1100" s="573"/>
      <c r="B1100" s="13">
        <v>142</v>
      </c>
      <c r="C1100" s="341" t="s">
        <v>2802</v>
      </c>
      <c r="D1100" s="341" t="s">
        <v>399</v>
      </c>
      <c r="E1100" s="379" t="s">
        <v>100</v>
      </c>
      <c r="F1100" s="405">
        <v>2</v>
      </c>
      <c r="G1100" s="136"/>
      <c r="H1100" s="413">
        <v>1325</v>
      </c>
      <c r="I1100" s="146">
        <f t="shared" si="185"/>
        <v>927.49999999999989</v>
      </c>
      <c r="J1100" s="255">
        <f t="shared" si="186"/>
        <v>35.67307692307692</v>
      </c>
      <c r="K1100" s="8" t="s">
        <v>3207</v>
      </c>
      <c r="L1100" s="677"/>
      <c r="M1100" s="656" t="s">
        <v>1015</v>
      </c>
      <c r="N1100" s="8" t="s">
        <v>10</v>
      </c>
      <c r="O1100" s="426">
        <v>5.6639999999999996E-2</v>
      </c>
      <c r="P1100" s="423">
        <v>1900</v>
      </c>
      <c r="Q1100" s="439">
        <v>14500</v>
      </c>
      <c r="R1100" s="656" t="s">
        <v>4809</v>
      </c>
      <c r="S1100" s="656" t="s">
        <v>1015</v>
      </c>
      <c r="T1100" s="448">
        <v>10</v>
      </c>
      <c r="U1100" s="549" t="s">
        <v>4880</v>
      </c>
      <c r="V1100" s="522" t="s">
        <v>4889</v>
      </c>
      <c r="W1100" s="425" t="s">
        <v>4890</v>
      </c>
      <c r="X1100" s="169"/>
      <c r="Y1100" s="71" t="s">
        <v>1011</v>
      </c>
      <c r="Z1100" s="656" t="s">
        <v>6594</v>
      </c>
      <c r="AA1100" s="658">
        <f t="shared" si="187"/>
        <v>0</v>
      </c>
      <c r="AB1100" s="145">
        <f t="shared" si="188"/>
        <v>0</v>
      </c>
      <c r="AC1100" s="257">
        <f t="shared" si="189"/>
        <v>0</v>
      </c>
      <c r="AD1100" s="142">
        <f t="shared" si="190"/>
        <v>0</v>
      </c>
      <c r="AE1100" s="143">
        <f t="shared" si="191"/>
        <v>0</v>
      </c>
      <c r="AF1100" s="144" t="str">
        <f t="shared" si="192"/>
        <v/>
      </c>
      <c r="AG1100" s="144" t="str">
        <f t="shared" si="193"/>
        <v/>
      </c>
      <c r="AH1100" s="144">
        <f t="shared" si="194"/>
        <v>0</v>
      </c>
      <c r="AI1100" s="569">
        <f t="shared" si="195"/>
        <v>0</v>
      </c>
      <c r="AK1100" s="679"/>
      <c r="AL1100" s="191"/>
      <c r="AM1100" s="659"/>
      <c r="AN1100" s="681"/>
      <c r="AO1100" s="84"/>
    </row>
    <row r="1101" spans="1:41" hidden="1">
      <c r="A1101" s="573"/>
      <c r="B1101" s="13">
        <v>142</v>
      </c>
      <c r="C1101" s="341" t="s">
        <v>2803</v>
      </c>
      <c r="D1101" s="341" t="s">
        <v>399</v>
      </c>
      <c r="E1101" s="379" t="s">
        <v>100</v>
      </c>
      <c r="F1101" s="405">
        <v>2</v>
      </c>
      <c r="G1101" s="8"/>
      <c r="H1101" s="413">
        <v>1210</v>
      </c>
      <c r="I1101" s="146">
        <f t="shared" si="185"/>
        <v>847</v>
      </c>
      <c r="J1101" s="255">
        <f t="shared" si="186"/>
        <v>32.57692307692308</v>
      </c>
      <c r="K1101" s="8" t="s">
        <v>3207</v>
      </c>
      <c r="L1101" s="677"/>
      <c r="M1101" s="656" t="s">
        <v>1015</v>
      </c>
      <c r="N1101" s="8" t="s">
        <v>3208</v>
      </c>
      <c r="O1101" s="426">
        <v>5.6639999999999996E-2</v>
      </c>
      <c r="P1101" s="423">
        <v>1900</v>
      </c>
      <c r="Q1101" s="439">
        <v>14800</v>
      </c>
      <c r="R1101" s="656" t="s">
        <v>4809</v>
      </c>
      <c r="S1101" s="656" t="s">
        <v>1015</v>
      </c>
      <c r="T1101" s="448">
        <v>10</v>
      </c>
      <c r="U1101" s="549" t="s">
        <v>4880</v>
      </c>
      <c r="V1101" s="533" t="s">
        <v>4891</v>
      </c>
      <c r="W1101" s="425" t="s">
        <v>4892</v>
      </c>
      <c r="X1101" s="169"/>
      <c r="Y1101" s="71" t="s">
        <v>6572</v>
      </c>
      <c r="Z1101" s="656" t="s">
        <v>6594</v>
      </c>
      <c r="AA1101" s="658">
        <f t="shared" si="187"/>
        <v>0</v>
      </c>
      <c r="AB1101" s="145">
        <f t="shared" si="188"/>
        <v>0</v>
      </c>
      <c r="AC1101" s="257">
        <f t="shared" si="189"/>
        <v>0</v>
      </c>
      <c r="AD1101" s="142">
        <f t="shared" si="190"/>
        <v>0</v>
      </c>
      <c r="AE1101" s="143">
        <f t="shared" si="191"/>
        <v>0</v>
      </c>
      <c r="AF1101" s="144" t="str">
        <f t="shared" si="192"/>
        <v/>
      </c>
      <c r="AG1101" s="144">
        <f t="shared" si="193"/>
        <v>0</v>
      </c>
      <c r="AH1101" s="144" t="str">
        <f t="shared" si="194"/>
        <v/>
      </c>
      <c r="AI1101" s="569">
        <f t="shared" si="195"/>
        <v>0</v>
      </c>
      <c r="AK1101" s="679"/>
      <c r="AL1101" s="191"/>
      <c r="AM1101" s="659"/>
      <c r="AN1101" s="680"/>
      <c r="AO1101" s="84"/>
    </row>
    <row r="1102" spans="1:41" hidden="1">
      <c r="A1102" s="573"/>
      <c r="B1102" s="13">
        <v>142</v>
      </c>
      <c r="C1102" s="341" t="s">
        <v>2804</v>
      </c>
      <c r="D1102" s="341" t="s">
        <v>399</v>
      </c>
      <c r="E1102" s="379" t="s">
        <v>100</v>
      </c>
      <c r="F1102" s="405">
        <v>2</v>
      </c>
      <c r="G1102" s="8"/>
      <c r="H1102" s="413">
        <v>1325</v>
      </c>
      <c r="I1102" s="146">
        <f t="shared" si="185"/>
        <v>927.49999999999989</v>
      </c>
      <c r="J1102" s="255">
        <f t="shared" si="186"/>
        <v>35.67307692307692</v>
      </c>
      <c r="K1102" s="8" t="s">
        <v>3207</v>
      </c>
      <c r="L1102" s="677"/>
      <c r="M1102" s="656" t="s">
        <v>1015</v>
      </c>
      <c r="N1102" s="8" t="s">
        <v>10</v>
      </c>
      <c r="O1102" s="426">
        <v>5.6639999999999996E-2</v>
      </c>
      <c r="P1102" s="423">
        <v>1900</v>
      </c>
      <c r="Q1102" s="439">
        <v>14200</v>
      </c>
      <c r="R1102" s="656" t="s">
        <v>4809</v>
      </c>
      <c r="S1102" s="656" t="s">
        <v>1015</v>
      </c>
      <c r="T1102" s="448">
        <v>10</v>
      </c>
      <c r="U1102" s="549" t="s">
        <v>4880</v>
      </c>
      <c r="V1102" s="533" t="s">
        <v>4893</v>
      </c>
      <c r="W1102" s="425" t="s">
        <v>4894</v>
      </c>
      <c r="X1102" s="169"/>
      <c r="Y1102" s="71" t="s">
        <v>1011</v>
      </c>
      <c r="Z1102" s="656" t="s">
        <v>6594</v>
      </c>
      <c r="AA1102" s="658">
        <f t="shared" si="187"/>
        <v>0</v>
      </c>
      <c r="AB1102" s="145">
        <f t="shared" si="188"/>
        <v>0</v>
      </c>
      <c r="AC1102" s="257">
        <f t="shared" si="189"/>
        <v>0</v>
      </c>
      <c r="AD1102" s="142">
        <f t="shared" si="190"/>
        <v>0</v>
      </c>
      <c r="AE1102" s="143">
        <f t="shared" si="191"/>
        <v>0</v>
      </c>
      <c r="AF1102" s="144" t="str">
        <f t="shared" si="192"/>
        <v/>
      </c>
      <c r="AG1102" s="144" t="str">
        <f t="shared" si="193"/>
        <v/>
      </c>
      <c r="AH1102" s="144">
        <f t="shared" si="194"/>
        <v>0</v>
      </c>
      <c r="AI1102" s="569">
        <f t="shared" si="195"/>
        <v>0</v>
      </c>
      <c r="AK1102" s="679"/>
      <c r="AL1102" s="191"/>
      <c r="AM1102" s="681"/>
      <c r="AN1102" s="681"/>
      <c r="AO1102" s="84"/>
    </row>
    <row r="1103" spans="1:41" hidden="1">
      <c r="A1103" s="573"/>
      <c r="B1103" s="13">
        <v>142</v>
      </c>
      <c r="C1103" s="341" t="s">
        <v>2805</v>
      </c>
      <c r="D1103" s="341" t="s">
        <v>399</v>
      </c>
      <c r="E1103" s="379" t="s">
        <v>100</v>
      </c>
      <c r="F1103" s="405">
        <v>2</v>
      </c>
      <c r="G1103" s="136"/>
      <c r="H1103" s="413">
        <v>1325</v>
      </c>
      <c r="I1103" s="146">
        <f t="shared" si="185"/>
        <v>927.49999999999989</v>
      </c>
      <c r="J1103" s="255">
        <f t="shared" si="186"/>
        <v>35.67307692307692</v>
      </c>
      <c r="K1103" s="8" t="s">
        <v>3207</v>
      </c>
      <c r="L1103" s="677"/>
      <c r="M1103" s="656" t="s">
        <v>1015</v>
      </c>
      <c r="N1103" s="8" t="s">
        <v>10</v>
      </c>
      <c r="O1103" s="426">
        <v>5.6639999999999996E-2</v>
      </c>
      <c r="P1103" s="423">
        <v>1900</v>
      </c>
      <c r="Q1103" s="439">
        <v>14800</v>
      </c>
      <c r="R1103" s="656" t="s">
        <v>4809</v>
      </c>
      <c r="S1103" s="656" t="s">
        <v>1015</v>
      </c>
      <c r="T1103" s="448">
        <v>20</v>
      </c>
      <c r="U1103" s="549" t="s">
        <v>4880</v>
      </c>
      <c r="V1103" s="522" t="s">
        <v>4895</v>
      </c>
      <c r="W1103" s="425" t="s">
        <v>4896</v>
      </c>
      <c r="X1103" s="169"/>
      <c r="Y1103" s="71" t="s">
        <v>1011</v>
      </c>
      <c r="Z1103" s="656" t="s">
        <v>6594</v>
      </c>
      <c r="AA1103" s="658">
        <f t="shared" si="187"/>
        <v>0</v>
      </c>
      <c r="AB1103" s="145">
        <f t="shared" si="188"/>
        <v>0</v>
      </c>
      <c r="AC1103" s="257">
        <f t="shared" si="189"/>
        <v>0</v>
      </c>
      <c r="AD1103" s="142">
        <f t="shared" si="190"/>
        <v>0</v>
      </c>
      <c r="AE1103" s="143">
        <f t="shared" si="191"/>
        <v>0</v>
      </c>
      <c r="AF1103" s="144" t="str">
        <f t="shared" si="192"/>
        <v/>
      </c>
      <c r="AG1103" s="144" t="str">
        <f t="shared" si="193"/>
        <v/>
      </c>
      <c r="AH1103" s="144">
        <f t="shared" si="194"/>
        <v>0</v>
      </c>
      <c r="AI1103" s="569">
        <f t="shared" si="195"/>
        <v>0</v>
      </c>
      <c r="AK1103" s="665"/>
      <c r="AL1103" s="191"/>
      <c r="AM1103" s="686"/>
      <c r="AN1103" s="687"/>
      <c r="AO1103" s="84"/>
    </row>
    <row r="1104" spans="1:41" hidden="1">
      <c r="A1104" s="573"/>
      <c r="B1104" s="13">
        <v>142</v>
      </c>
      <c r="C1104" s="341" t="s">
        <v>2806</v>
      </c>
      <c r="D1104" s="341" t="s">
        <v>399</v>
      </c>
      <c r="E1104" s="379" t="s">
        <v>100</v>
      </c>
      <c r="F1104" s="405">
        <v>2</v>
      </c>
      <c r="G1104" s="8"/>
      <c r="H1104" s="413">
        <v>1236</v>
      </c>
      <c r="I1104" s="146">
        <f t="shared" si="185"/>
        <v>865.19999999999993</v>
      </c>
      <c r="J1104" s="255">
        <f t="shared" si="186"/>
        <v>33.276923076923076</v>
      </c>
      <c r="K1104" s="8" t="s">
        <v>3207</v>
      </c>
      <c r="L1104" s="677"/>
      <c r="M1104" s="656" t="s">
        <v>1015</v>
      </c>
      <c r="N1104" s="8" t="s">
        <v>3208</v>
      </c>
      <c r="O1104" s="426">
        <v>5.6639999999999996E-2</v>
      </c>
      <c r="P1104" s="423">
        <v>1900</v>
      </c>
      <c r="Q1104" s="439">
        <v>15100</v>
      </c>
      <c r="R1104" s="656" t="s">
        <v>4809</v>
      </c>
      <c r="S1104" s="656" t="s">
        <v>1015</v>
      </c>
      <c r="T1104" s="448">
        <v>10</v>
      </c>
      <c r="U1104" s="549" t="s">
        <v>4880</v>
      </c>
      <c r="V1104" s="522" t="s">
        <v>4897</v>
      </c>
      <c r="W1104" s="425" t="s">
        <v>4898</v>
      </c>
      <c r="X1104" s="169"/>
      <c r="Y1104" s="71" t="s">
        <v>1011</v>
      </c>
      <c r="Z1104" s="656" t="s">
        <v>6594</v>
      </c>
      <c r="AA1104" s="658">
        <f t="shared" si="187"/>
        <v>0</v>
      </c>
      <c r="AB1104" s="145">
        <f t="shared" si="188"/>
        <v>0</v>
      </c>
      <c r="AC1104" s="257">
        <f t="shared" si="189"/>
        <v>0</v>
      </c>
      <c r="AD1104" s="142">
        <f t="shared" si="190"/>
        <v>0</v>
      </c>
      <c r="AE1104" s="143">
        <f t="shared" si="191"/>
        <v>0</v>
      </c>
      <c r="AF1104" s="144" t="str">
        <f t="shared" si="192"/>
        <v/>
      </c>
      <c r="AG1104" s="144">
        <f t="shared" si="193"/>
        <v>0</v>
      </c>
      <c r="AH1104" s="144" t="str">
        <f t="shared" si="194"/>
        <v/>
      </c>
      <c r="AI1104" s="569">
        <f t="shared" si="195"/>
        <v>0</v>
      </c>
      <c r="AK1104" s="664"/>
      <c r="AL1104" s="191"/>
      <c r="AM1104" s="659"/>
      <c r="AN1104" s="662"/>
      <c r="AO1104" s="84"/>
    </row>
    <row r="1105" spans="1:41" hidden="1">
      <c r="A1105" s="573"/>
      <c r="B1105" s="13">
        <v>142</v>
      </c>
      <c r="C1105" s="341" t="s">
        <v>2807</v>
      </c>
      <c r="D1105" s="341" t="s">
        <v>399</v>
      </c>
      <c r="E1105" s="379" t="s">
        <v>100</v>
      </c>
      <c r="F1105" s="405">
        <v>2</v>
      </c>
      <c r="G1105" s="8"/>
      <c r="H1105" s="413">
        <v>1261</v>
      </c>
      <c r="I1105" s="146">
        <f t="shared" si="185"/>
        <v>882.69999999999993</v>
      </c>
      <c r="J1105" s="255">
        <f t="shared" si="186"/>
        <v>33.949999999999996</v>
      </c>
      <c r="K1105" s="8" t="s">
        <v>3207</v>
      </c>
      <c r="L1105" s="677"/>
      <c r="M1105" s="656" t="s">
        <v>1015</v>
      </c>
      <c r="N1105" s="8" t="s">
        <v>3208</v>
      </c>
      <c r="O1105" s="426">
        <v>5.6639999999999996E-2</v>
      </c>
      <c r="P1105" s="423">
        <v>1900</v>
      </c>
      <c r="Q1105" s="439">
        <v>15000</v>
      </c>
      <c r="R1105" s="656" t="s">
        <v>4809</v>
      </c>
      <c r="S1105" s="656" t="s">
        <v>1015</v>
      </c>
      <c r="T1105" s="448">
        <v>10</v>
      </c>
      <c r="U1105" s="549" t="s">
        <v>4880</v>
      </c>
      <c r="V1105" s="519" t="s">
        <v>4899</v>
      </c>
      <c r="W1105" s="425" t="s">
        <v>4900</v>
      </c>
      <c r="X1105" s="169"/>
      <c r="Y1105" s="71" t="s">
        <v>1011</v>
      </c>
      <c r="Z1105" s="656" t="s">
        <v>6594</v>
      </c>
      <c r="AA1105" s="658">
        <f t="shared" si="187"/>
        <v>0</v>
      </c>
      <c r="AB1105" s="145">
        <f t="shared" si="188"/>
        <v>0</v>
      </c>
      <c r="AC1105" s="257">
        <f t="shared" si="189"/>
        <v>0</v>
      </c>
      <c r="AD1105" s="142">
        <f t="shared" si="190"/>
        <v>0</v>
      </c>
      <c r="AE1105" s="143">
        <f t="shared" si="191"/>
        <v>0</v>
      </c>
      <c r="AF1105" s="144" t="str">
        <f t="shared" si="192"/>
        <v/>
      </c>
      <c r="AG1105" s="144">
        <f t="shared" si="193"/>
        <v>0</v>
      </c>
      <c r="AH1105" s="144" t="str">
        <f t="shared" si="194"/>
        <v/>
      </c>
      <c r="AI1105" s="569">
        <f t="shared" si="195"/>
        <v>0</v>
      </c>
      <c r="AK1105" s="664"/>
      <c r="AL1105" s="191"/>
      <c r="AM1105" s="659"/>
      <c r="AN1105" s="662"/>
      <c r="AO1105" s="84"/>
    </row>
    <row r="1106" spans="1:41" hidden="1">
      <c r="A1106" s="573"/>
      <c r="B1106" s="13">
        <v>142</v>
      </c>
      <c r="C1106" s="341" t="s">
        <v>2808</v>
      </c>
      <c r="D1106" s="341" t="s">
        <v>399</v>
      </c>
      <c r="E1106" s="379" t="s">
        <v>100</v>
      </c>
      <c r="F1106" s="405">
        <v>2</v>
      </c>
      <c r="G1106" s="8"/>
      <c r="H1106" s="413">
        <v>1236</v>
      </c>
      <c r="I1106" s="146">
        <f t="shared" si="185"/>
        <v>865.19999999999993</v>
      </c>
      <c r="J1106" s="255">
        <f t="shared" si="186"/>
        <v>33.276923076923076</v>
      </c>
      <c r="K1106" s="8" t="s">
        <v>3207</v>
      </c>
      <c r="L1106" s="677"/>
      <c r="M1106" s="656" t="s">
        <v>1015</v>
      </c>
      <c r="N1106" s="8" t="s">
        <v>3208</v>
      </c>
      <c r="O1106" s="426">
        <v>5.6639999999999996E-2</v>
      </c>
      <c r="P1106" s="423">
        <v>1900</v>
      </c>
      <c r="Q1106" s="439">
        <v>15300</v>
      </c>
      <c r="R1106" s="656" t="s">
        <v>4809</v>
      </c>
      <c r="S1106" s="656" t="s">
        <v>1015</v>
      </c>
      <c r="T1106" s="448">
        <v>10</v>
      </c>
      <c r="U1106" s="549" t="s">
        <v>4880</v>
      </c>
      <c r="V1106" s="519" t="s">
        <v>4901</v>
      </c>
      <c r="W1106" s="425" t="s">
        <v>4902</v>
      </c>
      <c r="X1106" s="169"/>
      <c r="Y1106" s="71" t="s">
        <v>1011</v>
      </c>
      <c r="Z1106" s="656" t="s">
        <v>6594</v>
      </c>
      <c r="AA1106" s="658">
        <f t="shared" si="187"/>
        <v>0</v>
      </c>
      <c r="AB1106" s="145">
        <f t="shared" si="188"/>
        <v>0</v>
      </c>
      <c r="AC1106" s="257">
        <f t="shared" si="189"/>
        <v>0</v>
      </c>
      <c r="AD1106" s="142">
        <f t="shared" si="190"/>
        <v>0</v>
      </c>
      <c r="AE1106" s="143">
        <f t="shared" si="191"/>
        <v>0</v>
      </c>
      <c r="AF1106" s="144" t="str">
        <f t="shared" si="192"/>
        <v/>
      </c>
      <c r="AG1106" s="144">
        <f t="shared" si="193"/>
        <v>0</v>
      </c>
      <c r="AH1106" s="144" t="str">
        <f t="shared" si="194"/>
        <v/>
      </c>
      <c r="AI1106" s="569">
        <f t="shared" si="195"/>
        <v>0</v>
      </c>
      <c r="AK1106" s="664"/>
      <c r="AL1106" s="191"/>
      <c r="AM1106" s="659"/>
      <c r="AN1106" s="662"/>
      <c r="AO1106" s="84"/>
    </row>
    <row r="1107" spans="1:41" hidden="1">
      <c r="A1107" s="573"/>
      <c r="B1107" s="13">
        <v>142</v>
      </c>
      <c r="C1107" s="341" t="s">
        <v>2809</v>
      </c>
      <c r="D1107" s="341" t="s">
        <v>399</v>
      </c>
      <c r="E1107" s="379" t="s">
        <v>100</v>
      </c>
      <c r="F1107" s="405">
        <v>2</v>
      </c>
      <c r="G1107" s="8"/>
      <c r="H1107" s="413">
        <v>1236</v>
      </c>
      <c r="I1107" s="146">
        <f t="shared" si="185"/>
        <v>865.19999999999993</v>
      </c>
      <c r="J1107" s="255">
        <f t="shared" si="186"/>
        <v>33.276923076923076</v>
      </c>
      <c r="K1107" s="8" t="s">
        <v>3207</v>
      </c>
      <c r="L1107" s="677"/>
      <c r="M1107" s="656" t="s">
        <v>1015</v>
      </c>
      <c r="N1107" s="8" t="s">
        <v>3208</v>
      </c>
      <c r="O1107" s="426">
        <v>5.6639999999999996E-2</v>
      </c>
      <c r="P1107" s="423">
        <v>1900</v>
      </c>
      <c r="Q1107" s="439">
        <v>15400</v>
      </c>
      <c r="R1107" s="656" t="s">
        <v>4809</v>
      </c>
      <c r="S1107" s="656" t="s">
        <v>1015</v>
      </c>
      <c r="T1107" s="448">
        <v>10</v>
      </c>
      <c r="U1107" s="549" t="s">
        <v>4880</v>
      </c>
      <c r="V1107" s="522" t="s">
        <v>4903</v>
      </c>
      <c r="W1107" s="425" t="s">
        <v>4904</v>
      </c>
      <c r="X1107" s="169"/>
      <c r="Y1107" s="71" t="s">
        <v>1011</v>
      </c>
      <c r="Z1107" s="656" t="s">
        <v>6594</v>
      </c>
      <c r="AA1107" s="658">
        <f t="shared" si="187"/>
        <v>0</v>
      </c>
      <c r="AB1107" s="145">
        <f t="shared" si="188"/>
        <v>0</v>
      </c>
      <c r="AC1107" s="257">
        <f t="shared" si="189"/>
        <v>0</v>
      </c>
      <c r="AD1107" s="142">
        <f t="shared" si="190"/>
        <v>0</v>
      </c>
      <c r="AE1107" s="143">
        <f t="shared" si="191"/>
        <v>0</v>
      </c>
      <c r="AF1107" s="144" t="str">
        <f t="shared" si="192"/>
        <v/>
      </c>
      <c r="AG1107" s="144">
        <f t="shared" si="193"/>
        <v>0</v>
      </c>
      <c r="AH1107" s="144" t="str">
        <f t="shared" si="194"/>
        <v/>
      </c>
      <c r="AI1107" s="569">
        <f t="shared" si="195"/>
        <v>0</v>
      </c>
      <c r="AK1107" s="664"/>
      <c r="AL1107" s="191"/>
      <c r="AM1107" s="659"/>
      <c r="AN1107" s="662"/>
      <c r="AO1107" s="84"/>
    </row>
    <row r="1108" spans="1:41" hidden="1">
      <c r="A1108" s="573"/>
      <c r="B1108" s="13">
        <v>142</v>
      </c>
      <c r="C1108" s="341" t="s">
        <v>2810</v>
      </c>
      <c r="D1108" s="341" t="s">
        <v>399</v>
      </c>
      <c r="E1108" s="379" t="s">
        <v>100</v>
      </c>
      <c r="F1108" s="405">
        <v>2</v>
      </c>
      <c r="G1108" s="8"/>
      <c r="H1108" s="413">
        <v>1325</v>
      </c>
      <c r="I1108" s="146">
        <f t="shared" si="185"/>
        <v>927.49999999999989</v>
      </c>
      <c r="J1108" s="255">
        <f t="shared" si="186"/>
        <v>35.67307692307692</v>
      </c>
      <c r="K1108" s="8" t="s">
        <v>3207</v>
      </c>
      <c r="L1108" s="677"/>
      <c r="M1108" s="656" t="s">
        <v>1015</v>
      </c>
      <c r="N1108" s="8" t="s">
        <v>3208</v>
      </c>
      <c r="O1108" s="426">
        <v>5.6639999999999996E-2</v>
      </c>
      <c r="P1108" s="423">
        <v>1900</v>
      </c>
      <c r="Q1108" s="439">
        <v>15000</v>
      </c>
      <c r="R1108" s="656" t="s">
        <v>4809</v>
      </c>
      <c r="S1108" s="656" t="s">
        <v>1015</v>
      </c>
      <c r="T1108" s="448">
        <v>10</v>
      </c>
      <c r="U1108" s="549" t="s">
        <v>4880</v>
      </c>
      <c r="V1108" s="519" t="s">
        <v>4905</v>
      </c>
      <c r="W1108" s="425" t="s">
        <v>4906</v>
      </c>
      <c r="X1108" s="169"/>
      <c r="Y1108" s="71" t="s">
        <v>1011</v>
      </c>
      <c r="Z1108" s="656" t="s">
        <v>6594</v>
      </c>
      <c r="AA1108" s="658">
        <f t="shared" si="187"/>
        <v>0</v>
      </c>
      <c r="AB1108" s="145">
        <f t="shared" si="188"/>
        <v>0</v>
      </c>
      <c r="AC1108" s="257">
        <f t="shared" si="189"/>
        <v>0</v>
      </c>
      <c r="AD1108" s="142">
        <f t="shared" si="190"/>
        <v>0</v>
      </c>
      <c r="AE1108" s="143">
        <f t="shared" si="191"/>
        <v>0</v>
      </c>
      <c r="AF1108" s="144" t="str">
        <f t="shared" si="192"/>
        <v/>
      </c>
      <c r="AG1108" s="144">
        <f t="shared" si="193"/>
        <v>0</v>
      </c>
      <c r="AH1108" s="144" t="str">
        <f t="shared" si="194"/>
        <v/>
      </c>
      <c r="AI1108" s="569">
        <f t="shared" si="195"/>
        <v>0</v>
      </c>
      <c r="AK1108" s="664"/>
      <c r="AL1108" s="191"/>
      <c r="AM1108" s="659"/>
      <c r="AN1108" s="662"/>
      <c r="AO1108" s="84"/>
    </row>
    <row r="1109" spans="1:41" hidden="1">
      <c r="A1109" s="573"/>
      <c r="B1109" s="13">
        <v>142</v>
      </c>
      <c r="C1109" s="341" t="s">
        <v>2811</v>
      </c>
      <c r="D1109" s="341" t="s">
        <v>399</v>
      </c>
      <c r="E1109" s="379" t="s">
        <v>100</v>
      </c>
      <c r="F1109" s="405">
        <v>2</v>
      </c>
      <c r="G1109" s="8"/>
      <c r="H1109" s="413">
        <v>1236</v>
      </c>
      <c r="I1109" s="146">
        <f t="shared" si="185"/>
        <v>865.19999999999993</v>
      </c>
      <c r="J1109" s="255">
        <f t="shared" si="186"/>
        <v>33.276923076923076</v>
      </c>
      <c r="K1109" s="8" t="s">
        <v>3207</v>
      </c>
      <c r="L1109" s="677"/>
      <c r="M1109" s="656" t="s">
        <v>1015</v>
      </c>
      <c r="N1109" s="8" t="s">
        <v>3208</v>
      </c>
      <c r="O1109" s="426">
        <v>5.6639999999999996E-2</v>
      </c>
      <c r="P1109" s="423">
        <v>1900</v>
      </c>
      <c r="Q1109" s="439">
        <v>14900</v>
      </c>
      <c r="R1109" s="656" t="s">
        <v>4809</v>
      </c>
      <c r="S1109" s="656" t="s">
        <v>1015</v>
      </c>
      <c r="T1109" s="448">
        <v>10</v>
      </c>
      <c r="U1109" s="549" t="s">
        <v>4880</v>
      </c>
      <c r="V1109" s="526" t="s">
        <v>4907</v>
      </c>
      <c r="W1109" s="425" t="s">
        <v>4908</v>
      </c>
      <c r="X1109" s="169"/>
      <c r="Y1109" s="71" t="s">
        <v>1011</v>
      </c>
      <c r="Z1109" s="656" t="s">
        <v>6594</v>
      </c>
      <c r="AA1109" s="658">
        <f t="shared" si="187"/>
        <v>0</v>
      </c>
      <c r="AB1109" s="145">
        <f t="shared" si="188"/>
        <v>0</v>
      </c>
      <c r="AC1109" s="257">
        <f t="shared" si="189"/>
        <v>0</v>
      </c>
      <c r="AD1109" s="142">
        <f t="shared" si="190"/>
        <v>0</v>
      </c>
      <c r="AE1109" s="143">
        <f t="shared" si="191"/>
        <v>0</v>
      </c>
      <c r="AF1109" s="144" t="str">
        <f t="shared" si="192"/>
        <v/>
      </c>
      <c r="AG1109" s="144">
        <f t="shared" si="193"/>
        <v>0</v>
      </c>
      <c r="AH1109" s="144" t="str">
        <f t="shared" si="194"/>
        <v/>
      </c>
      <c r="AI1109" s="569">
        <f t="shared" si="195"/>
        <v>0</v>
      </c>
      <c r="AK1109" s="665"/>
      <c r="AL1109" s="191"/>
      <c r="AM1109" s="686"/>
      <c r="AN1109" s="687"/>
      <c r="AO1109" s="84"/>
    </row>
    <row r="1110" spans="1:41" hidden="1">
      <c r="A1110" s="573"/>
      <c r="B1110" s="13">
        <v>142</v>
      </c>
      <c r="C1110" s="341" t="s">
        <v>2812</v>
      </c>
      <c r="D1110" s="341" t="s">
        <v>399</v>
      </c>
      <c r="E1110" s="379" t="s">
        <v>100</v>
      </c>
      <c r="F1110" s="405">
        <v>2</v>
      </c>
      <c r="G1110" s="8"/>
      <c r="H1110" s="413">
        <v>1236</v>
      </c>
      <c r="I1110" s="146">
        <f t="shared" si="185"/>
        <v>865.19999999999993</v>
      </c>
      <c r="J1110" s="255">
        <f t="shared" si="186"/>
        <v>33.276923076923076</v>
      </c>
      <c r="K1110" s="8" t="s">
        <v>3207</v>
      </c>
      <c r="L1110" s="677"/>
      <c r="M1110" s="656" t="s">
        <v>1015</v>
      </c>
      <c r="N1110" s="8" t="s">
        <v>3208</v>
      </c>
      <c r="O1110" s="426">
        <v>5.6639999999999996E-2</v>
      </c>
      <c r="P1110" s="423">
        <v>1900</v>
      </c>
      <c r="Q1110" s="439">
        <v>14500</v>
      </c>
      <c r="R1110" s="656" t="s">
        <v>4809</v>
      </c>
      <c r="S1110" s="656" t="s">
        <v>1015</v>
      </c>
      <c r="T1110" s="448">
        <v>10</v>
      </c>
      <c r="U1110" s="549" t="s">
        <v>4880</v>
      </c>
      <c r="V1110" s="522" t="s">
        <v>4909</v>
      </c>
      <c r="W1110" s="425" t="s">
        <v>4910</v>
      </c>
      <c r="X1110" s="169"/>
      <c r="Y1110" s="71" t="s">
        <v>1011</v>
      </c>
      <c r="Z1110" s="656" t="s">
        <v>6594</v>
      </c>
      <c r="AA1110" s="658">
        <f t="shared" si="187"/>
        <v>0</v>
      </c>
      <c r="AB1110" s="145">
        <f t="shared" si="188"/>
        <v>0</v>
      </c>
      <c r="AC1110" s="257">
        <f t="shared" si="189"/>
        <v>0</v>
      </c>
      <c r="AD1110" s="142">
        <f t="shared" si="190"/>
        <v>0</v>
      </c>
      <c r="AE1110" s="143">
        <f t="shared" si="191"/>
        <v>0</v>
      </c>
      <c r="AF1110" s="144" t="str">
        <f t="shared" si="192"/>
        <v/>
      </c>
      <c r="AG1110" s="144">
        <f t="shared" si="193"/>
        <v>0</v>
      </c>
      <c r="AH1110" s="144" t="str">
        <f t="shared" si="194"/>
        <v/>
      </c>
      <c r="AI1110" s="569">
        <f t="shared" si="195"/>
        <v>0</v>
      </c>
      <c r="AK1110" s="679"/>
      <c r="AL1110" s="666"/>
      <c r="AM1110" s="681"/>
      <c r="AN1110" s="681"/>
      <c r="AO1110" s="84"/>
    </row>
    <row r="1111" spans="1:41" hidden="1">
      <c r="A1111" s="573"/>
      <c r="B1111" s="13">
        <v>142</v>
      </c>
      <c r="C1111" s="341" t="s">
        <v>2813</v>
      </c>
      <c r="D1111" s="341" t="s">
        <v>399</v>
      </c>
      <c r="E1111" s="379" t="s">
        <v>100</v>
      </c>
      <c r="F1111" s="405">
        <v>2</v>
      </c>
      <c r="G1111" s="136"/>
      <c r="H1111" s="413">
        <v>1293</v>
      </c>
      <c r="I1111" s="146">
        <f t="shared" si="185"/>
        <v>905.09999999999991</v>
      </c>
      <c r="J1111" s="255">
        <f t="shared" si="186"/>
        <v>34.811538461538461</v>
      </c>
      <c r="K1111" s="8" t="s">
        <v>3207</v>
      </c>
      <c r="L1111" s="677"/>
      <c r="M1111" s="656" t="s">
        <v>1015</v>
      </c>
      <c r="N1111" s="8" t="s">
        <v>10</v>
      </c>
      <c r="O1111" s="426">
        <v>5.6639999999999996E-2</v>
      </c>
      <c r="P1111" s="423">
        <v>1900</v>
      </c>
      <c r="Q1111" s="439">
        <v>14800</v>
      </c>
      <c r="R1111" s="656" t="s">
        <v>4809</v>
      </c>
      <c r="S1111" s="656" t="s">
        <v>1015</v>
      </c>
      <c r="T1111" s="448">
        <v>10</v>
      </c>
      <c r="U1111" s="549" t="s">
        <v>4880</v>
      </c>
      <c r="V1111" s="522" t="s">
        <v>4911</v>
      </c>
      <c r="W1111" s="425" t="s">
        <v>4912</v>
      </c>
      <c r="X1111" s="169"/>
      <c r="Y1111" s="71" t="s">
        <v>1011</v>
      </c>
      <c r="Z1111" s="656" t="s">
        <v>6594</v>
      </c>
      <c r="AA1111" s="658">
        <f t="shared" si="187"/>
        <v>0</v>
      </c>
      <c r="AB1111" s="145">
        <f t="shared" si="188"/>
        <v>0</v>
      </c>
      <c r="AC1111" s="257">
        <f t="shared" si="189"/>
        <v>0</v>
      </c>
      <c r="AD1111" s="142">
        <f t="shared" si="190"/>
        <v>0</v>
      </c>
      <c r="AE1111" s="143">
        <f t="shared" si="191"/>
        <v>0</v>
      </c>
      <c r="AF1111" s="144" t="str">
        <f t="shared" si="192"/>
        <v/>
      </c>
      <c r="AG1111" s="144" t="str">
        <f t="shared" si="193"/>
        <v/>
      </c>
      <c r="AH1111" s="144">
        <f t="shared" si="194"/>
        <v>0</v>
      </c>
      <c r="AI1111" s="569">
        <f t="shared" si="195"/>
        <v>0</v>
      </c>
      <c r="AK1111" s="679"/>
      <c r="AL1111" s="191"/>
      <c r="AM1111" s="659"/>
      <c r="AN1111" s="681"/>
      <c r="AO1111" s="84"/>
    </row>
    <row r="1112" spans="1:41" hidden="1">
      <c r="A1112" s="573"/>
      <c r="B1112" s="13">
        <v>142</v>
      </c>
      <c r="C1112" s="341" t="s">
        <v>2814</v>
      </c>
      <c r="D1112" s="341" t="s">
        <v>399</v>
      </c>
      <c r="E1112" s="379" t="s">
        <v>100</v>
      </c>
      <c r="F1112" s="405">
        <v>2</v>
      </c>
      <c r="G1112" s="8"/>
      <c r="H1112" s="413">
        <v>1236</v>
      </c>
      <c r="I1112" s="146">
        <f t="shared" si="185"/>
        <v>865.19999999999993</v>
      </c>
      <c r="J1112" s="255">
        <f t="shared" si="186"/>
        <v>33.276923076923076</v>
      </c>
      <c r="K1112" s="8" t="s">
        <v>3207</v>
      </c>
      <c r="L1112" s="677"/>
      <c r="M1112" s="656" t="s">
        <v>1015</v>
      </c>
      <c r="N1112" s="8" t="s">
        <v>3208</v>
      </c>
      <c r="O1112" s="426">
        <v>5.6639999999999996E-2</v>
      </c>
      <c r="P1112" s="423">
        <v>1900</v>
      </c>
      <c r="Q1112" s="439">
        <v>15000</v>
      </c>
      <c r="R1112" s="656" t="s">
        <v>4809</v>
      </c>
      <c r="S1112" s="656" t="s">
        <v>1015</v>
      </c>
      <c r="T1112" s="448">
        <v>10</v>
      </c>
      <c r="U1112" s="549" t="s">
        <v>4880</v>
      </c>
      <c r="V1112" s="519" t="s">
        <v>4913</v>
      </c>
      <c r="W1112" s="425" t="s">
        <v>4914</v>
      </c>
      <c r="X1112" s="169"/>
      <c r="Y1112" s="71" t="s">
        <v>1011</v>
      </c>
      <c r="Z1112" s="656" t="s">
        <v>6594</v>
      </c>
      <c r="AA1112" s="658">
        <f t="shared" si="187"/>
        <v>0</v>
      </c>
      <c r="AB1112" s="145">
        <f t="shared" si="188"/>
        <v>0</v>
      </c>
      <c r="AC1112" s="257">
        <f t="shared" si="189"/>
        <v>0</v>
      </c>
      <c r="AD1112" s="142">
        <f t="shared" si="190"/>
        <v>0</v>
      </c>
      <c r="AE1112" s="143">
        <f t="shared" si="191"/>
        <v>0</v>
      </c>
      <c r="AF1112" s="144" t="str">
        <f t="shared" si="192"/>
        <v/>
      </c>
      <c r="AG1112" s="144">
        <f t="shared" si="193"/>
        <v>0</v>
      </c>
      <c r="AH1112" s="144" t="str">
        <f t="shared" si="194"/>
        <v/>
      </c>
      <c r="AI1112" s="569">
        <f t="shared" si="195"/>
        <v>0</v>
      </c>
      <c r="AK1112" s="679"/>
      <c r="AL1112" s="191"/>
      <c r="AM1112" s="659"/>
      <c r="AN1112" s="680"/>
      <c r="AO1112" s="84"/>
    </row>
    <row r="1113" spans="1:41" hidden="1">
      <c r="A1113" s="573"/>
      <c r="B1113" s="13">
        <v>142</v>
      </c>
      <c r="C1113" s="341" t="s">
        <v>2815</v>
      </c>
      <c r="D1113" s="341" t="s">
        <v>399</v>
      </c>
      <c r="E1113" s="379" t="s">
        <v>100</v>
      </c>
      <c r="F1113" s="405">
        <v>2</v>
      </c>
      <c r="G1113" s="8"/>
      <c r="H1113" s="413">
        <v>1236</v>
      </c>
      <c r="I1113" s="146">
        <f t="shared" ref="I1113:I1176" si="196">(H1113)*$G$20</f>
        <v>865.19999999999993</v>
      </c>
      <c r="J1113" s="255">
        <f t="shared" ref="J1113:J1176" si="197">(I1113/$J$19)</f>
        <v>33.276923076923076</v>
      </c>
      <c r="K1113" s="8" t="s">
        <v>3207</v>
      </c>
      <c r="L1113" s="677"/>
      <c r="M1113" s="656" t="s">
        <v>1015</v>
      </c>
      <c r="N1113" s="8" t="s">
        <v>3208</v>
      </c>
      <c r="O1113" s="426">
        <v>5.6639999999999996E-2</v>
      </c>
      <c r="P1113" s="423">
        <v>1900</v>
      </c>
      <c r="Q1113" s="439">
        <v>15200</v>
      </c>
      <c r="R1113" s="656" t="s">
        <v>4809</v>
      </c>
      <c r="S1113" s="656" t="s">
        <v>1015</v>
      </c>
      <c r="T1113" s="448">
        <v>10</v>
      </c>
      <c r="U1113" s="549" t="s">
        <v>4880</v>
      </c>
      <c r="V1113" s="519" t="s">
        <v>4915</v>
      </c>
      <c r="W1113" s="425" t="s">
        <v>4916</v>
      </c>
      <c r="X1113" s="169"/>
      <c r="Y1113" s="71" t="s">
        <v>1011</v>
      </c>
      <c r="Z1113" s="656" t="s">
        <v>6594</v>
      </c>
      <c r="AA1113" s="658">
        <f t="shared" ref="AA1113:AA1176" si="198">(X1113*F1113*I1113)</f>
        <v>0</v>
      </c>
      <c r="AB1113" s="145">
        <f t="shared" ref="AB1113:AB1176" si="199">(AA1113*1.21)</f>
        <v>0</v>
      </c>
      <c r="AC1113" s="257">
        <f t="shared" ref="AC1113:AC1176" si="200">(X1113*J1113*F1113)</f>
        <v>0</v>
      </c>
      <c r="AD1113" s="142">
        <f t="shared" ref="AD1113:AD1176" si="201">(X1113*Q1113/1000)</f>
        <v>0</v>
      </c>
      <c r="AE1113" s="143">
        <f t="shared" ref="AE1113:AE1176" si="202">(X1113*O1113)</f>
        <v>0</v>
      </c>
      <c r="AF1113" s="144" t="str">
        <f t="shared" ref="AF1113:AF1176" si="203">IF(N1113="1.1G",(P1113/1000)*X1113,"")</f>
        <v/>
      </c>
      <c r="AG1113" s="144">
        <f t="shared" ref="AG1113:AG1176" si="204">IF(N1113="1.3G",(P1113/1000)*X1113,"")</f>
        <v>0</v>
      </c>
      <c r="AH1113" s="144" t="str">
        <f t="shared" ref="AH1113:AH1176" si="205">IF(N1113="1.4G",(P1113/1000)*X1113,"")</f>
        <v/>
      </c>
      <c r="AI1113" s="569">
        <f t="shared" ref="AI1113:AI1176" si="206">SUM(AF1113:AH1113)</f>
        <v>0</v>
      </c>
      <c r="AK1113" s="679"/>
      <c r="AL1113" s="191"/>
      <c r="AM1113" s="659"/>
      <c r="AN1113" s="681"/>
      <c r="AO1113" s="84"/>
    </row>
    <row r="1114" spans="1:41" hidden="1">
      <c r="A1114" s="573"/>
      <c r="B1114" s="13">
        <v>142</v>
      </c>
      <c r="C1114" s="341" t="s">
        <v>2816</v>
      </c>
      <c r="D1114" s="341" t="s">
        <v>399</v>
      </c>
      <c r="E1114" s="379" t="s">
        <v>100</v>
      </c>
      <c r="F1114" s="405">
        <v>2</v>
      </c>
      <c r="G1114" s="136"/>
      <c r="H1114" s="413">
        <v>1236</v>
      </c>
      <c r="I1114" s="146">
        <f t="shared" si="196"/>
        <v>865.19999999999993</v>
      </c>
      <c r="J1114" s="255">
        <f t="shared" si="197"/>
        <v>33.276923076923076</v>
      </c>
      <c r="K1114" s="8" t="s">
        <v>3207</v>
      </c>
      <c r="L1114" s="677"/>
      <c r="M1114" s="656" t="s">
        <v>1015</v>
      </c>
      <c r="N1114" s="8" t="s">
        <v>3208</v>
      </c>
      <c r="O1114" s="426">
        <v>5.6639999999999996E-2</v>
      </c>
      <c r="P1114" s="423">
        <v>1900</v>
      </c>
      <c r="Q1114" s="439">
        <v>15300</v>
      </c>
      <c r="R1114" s="656" t="s">
        <v>4809</v>
      </c>
      <c r="S1114" s="656" t="s">
        <v>1015</v>
      </c>
      <c r="T1114" s="448">
        <v>10</v>
      </c>
      <c r="U1114" s="549" t="s">
        <v>4880</v>
      </c>
      <c r="V1114" s="519" t="s">
        <v>4917</v>
      </c>
      <c r="W1114" s="425" t="s">
        <v>4918</v>
      </c>
      <c r="X1114" s="169"/>
      <c r="Y1114" s="71" t="s">
        <v>1011</v>
      </c>
      <c r="Z1114" s="656" t="s">
        <v>6594</v>
      </c>
      <c r="AA1114" s="658">
        <f t="shared" si="198"/>
        <v>0</v>
      </c>
      <c r="AB1114" s="145">
        <f t="shared" si="199"/>
        <v>0</v>
      </c>
      <c r="AC1114" s="257">
        <f t="shared" si="200"/>
        <v>0</v>
      </c>
      <c r="AD1114" s="142">
        <f t="shared" si="201"/>
        <v>0</v>
      </c>
      <c r="AE1114" s="143">
        <f t="shared" si="202"/>
        <v>0</v>
      </c>
      <c r="AF1114" s="144" t="str">
        <f t="shared" si="203"/>
        <v/>
      </c>
      <c r="AG1114" s="144">
        <f t="shared" si="204"/>
        <v>0</v>
      </c>
      <c r="AH1114" s="144" t="str">
        <f t="shared" si="205"/>
        <v/>
      </c>
      <c r="AI1114" s="569">
        <f t="shared" si="206"/>
        <v>0</v>
      </c>
      <c r="AK1114" s="679"/>
      <c r="AL1114" s="191"/>
      <c r="AM1114" s="659"/>
      <c r="AN1114" s="681"/>
      <c r="AO1114" s="84"/>
    </row>
    <row r="1115" spans="1:41" hidden="1">
      <c r="A1115" s="573"/>
      <c r="B1115" s="13">
        <v>142</v>
      </c>
      <c r="C1115" s="341" t="s">
        <v>2817</v>
      </c>
      <c r="D1115" s="341" t="s">
        <v>399</v>
      </c>
      <c r="E1115" s="379" t="s">
        <v>100</v>
      </c>
      <c r="F1115" s="405">
        <v>2</v>
      </c>
      <c r="G1115" s="8"/>
      <c r="H1115" s="413">
        <v>1236</v>
      </c>
      <c r="I1115" s="146">
        <f t="shared" si="196"/>
        <v>865.19999999999993</v>
      </c>
      <c r="J1115" s="255">
        <f t="shared" si="197"/>
        <v>33.276923076923076</v>
      </c>
      <c r="K1115" s="8" t="s">
        <v>3207</v>
      </c>
      <c r="L1115" s="677"/>
      <c r="M1115" s="656" t="s">
        <v>1015</v>
      </c>
      <c r="N1115" s="8" t="s">
        <v>3208</v>
      </c>
      <c r="O1115" s="426">
        <v>5.6639999999999996E-2</v>
      </c>
      <c r="P1115" s="423">
        <v>1900</v>
      </c>
      <c r="Q1115" s="439">
        <v>15000</v>
      </c>
      <c r="R1115" s="656" t="s">
        <v>4809</v>
      </c>
      <c r="S1115" s="656" t="s">
        <v>1015</v>
      </c>
      <c r="T1115" s="448">
        <v>10</v>
      </c>
      <c r="U1115" s="549" t="s">
        <v>4880</v>
      </c>
      <c r="V1115" s="519" t="s">
        <v>4919</v>
      </c>
      <c r="W1115" s="425" t="s">
        <v>4920</v>
      </c>
      <c r="X1115" s="169"/>
      <c r="Y1115" s="71" t="s">
        <v>1011</v>
      </c>
      <c r="Z1115" s="656" t="s">
        <v>6594</v>
      </c>
      <c r="AA1115" s="658">
        <f t="shared" si="198"/>
        <v>0</v>
      </c>
      <c r="AB1115" s="145">
        <f t="shared" si="199"/>
        <v>0</v>
      </c>
      <c r="AC1115" s="257">
        <f t="shared" si="200"/>
        <v>0</v>
      </c>
      <c r="AD1115" s="142">
        <f t="shared" si="201"/>
        <v>0</v>
      </c>
      <c r="AE1115" s="143">
        <f t="shared" si="202"/>
        <v>0</v>
      </c>
      <c r="AF1115" s="144" t="str">
        <f t="shared" si="203"/>
        <v/>
      </c>
      <c r="AG1115" s="144">
        <f t="shared" si="204"/>
        <v>0</v>
      </c>
      <c r="AH1115" s="144" t="str">
        <f t="shared" si="205"/>
        <v/>
      </c>
      <c r="AI1115" s="569">
        <f t="shared" si="206"/>
        <v>0</v>
      </c>
      <c r="AK1115" s="679"/>
      <c r="AL1115" s="666"/>
      <c r="AM1115" s="659"/>
      <c r="AN1115" s="681"/>
      <c r="AO1115" s="84"/>
    </row>
    <row r="1116" spans="1:41" hidden="1">
      <c r="A1116" s="573"/>
      <c r="B1116" s="13">
        <v>142</v>
      </c>
      <c r="C1116" s="341" t="s">
        <v>2818</v>
      </c>
      <c r="D1116" s="341" t="s">
        <v>399</v>
      </c>
      <c r="E1116" s="379" t="s">
        <v>100</v>
      </c>
      <c r="F1116" s="405">
        <v>2</v>
      </c>
      <c r="G1116" s="8"/>
      <c r="H1116" s="413">
        <v>1236</v>
      </c>
      <c r="I1116" s="146">
        <f t="shared" si="196"/>
        <v>865.19999999999993</v>
      </c>
      <c r="J1116" s="255">
        <f t="shared" si="197"/>
        <v>33.276923076923076</v>
      </c>
      <c r="K1116" s="8" t="s">
        <v>3207</v>
      </c>
      <c r="L1116" s="677"/>
      <c r="M1116" s="656" t="s">
        <v>1015</v>
      </c>
      <c r="N1116" s="8" t="s">
        <v>3208</v>
      </c>
      <c r="O1116" s="426">
        <v>5.6639999999999996E-2</v>
      </c>
      <c r="P1116" s="423">
        <v>1900</v>
      </c>
      <c r="Q1116" s="439">
        <v>15000</v>
      </c>
      <c r="R1116" s="656" t="s">
        <v>4809</v>
      </c>
      <c r="S1116" s="656" t="s">
        <v>1015</v>
      </c>
      <c r="T1116" s="448">
        <v>10</v>
      </c>
      <c r="U1116" s="549" t="s">
        <v>4880</v>
      </c>
      <c r="V1116" s="519" t="s">
        <v>4921</v>
      </c>
      <c r="W1116" s="425" t="s">
        <v>4922</v>
      </c>
      <c r="X1116" s="169"/>
      <c r="Y1116" s="71" t="s">
        <v>1011</v>
      </c>
      <c r="Z1116" s="656" t="s">
        <v>6594</v>
      </c>
      <c r="AA1116" s="658">
        <f t="shared" si="198"/>
        <v>0</v>
      </c>
      <c r="AB1116" s="145">
        <f t="shared" si="199"/>
        <v>0</v>
      </c>
      <c r="AC1116" s="257">
        <f t="shared" si="200"/>
        <v>0</v>
      </c>
      <c r="AD1116" s="142">
        <f t="shared" si="201"/>
        <v>0</v>
      </c>
      <c r="AE1116" s="143">
        <f t="shared" si="202"/>
        <v>0</v>
      </c>
      <c r="AF1116" s="144" t="str">
        <f t="shared" si="203"/>
        <v/>
      </c>
      <c r="AG1116" s="144">
        <f t="shared" si="204"/>
        <v>0</v>
      </c>
      <c r="AH1116" s="144" t="str">
        <f t="shared" si="205"/>
        <v/>
      </c>
      <c r="AI1116" s="569">
        <f t="shared" si="206"/>
        <v>0</v>
      </c>
      <c r="AK1116" s="679"/>
      <c r="AL1116" s="191"/>
      <c r="AM1116" s="659"/>
      <c r="AN1116" s="680"/>
      <c r="AO1116" s="84"/>
    </row>
    <row r="1117" spans="1:41" hidden="1">
      <c r="A1117" s="573"/>
      <c r="B1117" s="13">
        <v>142</v>
      </c>
      <c r="C1117" s="341" t="s">
        <v>2819</v>
      </c>
      <c r="D1117" s="341" t="s">
        <v>399</v>
      </c>
      <c r="E1117" s="379" t="s">
        <v>100</v>
      </c>
      <c r="F1117" s="405">
        <v>2</v>
      </c>
      <c r="G1117" s="136"/>
      <c r="H1117" s="413">
        <v>1236</v>
      </c>
      <c r="I1117" s="146">
        <f t="shared" si="196"/>
        <v>865.19999999999993</v>
      </c>
      <c r="J1117" s="255">
        <f t="shared" si="197"/>
        <v>33.276923076923076</v>
      </c>
      <c r="K1117" s="8" t="s">
        <v>3207</v>
      </c>
      <c r="L1117" s="677"/>
      <c r="M1117" s="656" t="s">
        <v>1015</v>
      </c>
      <c r="N1117" s="8" t="s">
        <v>3208</v>
      </c>
      <c r="O1117" s="426">
        <v>5.6639999999999996E-2</v>
      </c>
      <c r="P1117" s="423">
        <v>1900</v>
      </c>
      <c r="Q1117" s="439">
        <v>15500</v>
      </c>
      <c r="R1117" s="656" t="s">
        <v>4809</v>
      </c>
      <c r="S1117" s="656" t="s">
        <v>1015</v>
      </c>
      <c r="T1117" s="448">
        <v>10</v>
      </c>
      <c r="U1117" s="549" t="s">
        <v>4880</v>
      </c>
      <c r="V1117" s="519" t="s">
        <v>4923</v>
      </c>
      <c r="W1117" s="425" t="s">
        <v>4924</v>
      </c>
      <c r="X1117" s="169"/>
      <c r="Y1117" s="71" t="s">
        <v>1011</v>
      </c>
      <c r="Z1117" s="656" t="s">
        <v>6594</v>
      </c>
      <c r="AA1117" s="658">
        <f t="shared" si="198"/>
        <v>0</v>
      </c>
      <c r="AB1117" s="145">
        <f t="shared" si="199"/>
        <v>0</v>
      </c>
      <c r="AC1117" s="257">
        <f t="shared" si="200"/>
        <v>0</v>
      </c>
      <c r="AD1117" s="142">
        <f t="shared" si="201"/>
        <v>0</v>
      </c>
      <c r="AE1117" s="143">
        <f t="shared" si="202"/>
        <v>0</v>
      </c>
      <c r="AF1117" s="144" t="str">
        <f t="shared" si="203"/>
        <v/>
      </c>
      <c r="AG1117" s="144">
        <f t="shared" si="204"/>
        <v>0</v>
      </c>
      <c r="AH1117" s="144" t="str">
        <f t="shared" si="205"/>
        <v/>
      </c>
      <c r="AI1117" s="569">
        <f t="shared" si="206"/>
        <v>0</v>
      </c>
      <c r="AK1117" s="679"/>
      <c r="AL1117" s="666"/>
      <c r="AM1117" s="659"/>
      <c r="AN1117" s="680"/>
      <c r="AO1117" s="84"/>
    </row>
    <row r="1118" spans="1:41" hidden="1">
      <c r="A1118" s="573"/>
      <c r="B1118" s="13">
        <v>142</v>
      </c>
      <c r="C1118" s="341" t="s">
        <v>2820</v>
      </c>
      <c r="D1118" s="341" t="s">
        <v>399</v>
      </c>
      <c r="E1118" s="379" t="s">
        <v>100</v>
      </c>
      <c r="F1118" s="405">
        <v>2</v>
      </c>
      <c r="G1118" s="8"/>
      <c r="H1118" s="413">
        <v>1273</v>
      </c>
      <c r="I1118" s="146">
        <f t="shared" si="196"/>
        <v>891.09999999999991</v>
      </c>
      <c r="J1118" s="255">
        <f t="shared" si="197"/>
        <v>34.273076923076921</v>
      </c>
      <c r="K1118" s="8" t="s">
        <v>3207</v>
      </c>
      <c r="L1118" s="677"/>
      <c r="M1118" s="656" t="s">
        <v>1015</v>
      </c>
      <c r="N1118" s="8" t="s">
        <v>3208</v>
      </c>
      <c r="O1118" s="426">
        <v>5.6639999999999996E-2</v>
      </c>
      <c r="P1118" s="423">
        <v>1900</v>
      </c>
      <c r="Q1118" s="439">
        <v>14800</v>
      </c>
      <c r="R1118" s="656" t="s">
        <v>4809</v>
      </c>
      <c r="S1118" s="656" t="s">
        <v>1015</v>
      </c>
      <c r="T1118" s="448">
        <v>10</v>
      </c>
      <c r="U1118" s="549" t="s">
        <v>4880</v>
      </c>
      <c r="V1118" s="522" t="s">
        <v>4925</v>
      </c>
      <c r="W1118" s="425" t="s">
        <v>4926</v>
      </c>
      <c r="X1118" s="169"/>
      <c r="Y1118" s="71" t="s">
        <v>1012</v>
      </c>
      <c r="Z1118" s="656" t="s">
        <v>6600</v>
      </c>
      <c r="AA1118" s="658">
        <f t="shared" si="198"/>
        <v>0</v>
      </c>
      <c r="AB1118" s="145">
        <f t="shared" si="199"/>
        <v>0</v>
      </c>
      <c r="AC1118" s="257">
        <f t="shared" si="200"/>
        <v>0</v>
      </c>
      <c r="AD1118" s="142">
        <f t="shared" si="201"/>
        <v>0</v>
      </c>
      <c r="AE1118" s="143">
        <f t="shared" si="202"/>
        <v>0</v>
      </c>
      <c r="AF1118" s="144" t="str">
        <f t="shared" si="203"/>
        <v/>
      </c>
      <c r="AG1118" s="144">
        <f t="shared" si="204"/>
        <v>0</v>
      </c>
      <c r="AH1118" s="144" t="str">
        <f t="shared" si="205"/>
        <v/>
      </c>
      <c r="AI1118" s="569">
        <f t="shared" si="206"/>
        <v>0</v>
      </c>
      <c r="AK1118" s="679"/>
      <c r="AL1118" s="666"/>
      <c r="AM1118" s="681"/>
      <c r="AN1118" s="681"/>
      <c r="AO1118" s="84"/>
    </row>
    <row r="1119" spans="1:41" hidden="1">
      <c r="A1119" s="573"/>
      <c r="B1119" s="13">
        <v>142</v>
      </c>
      <c r="C1119" s="341" t="s">
        <v>2821</v>
      </c>
      <c r="D1119" s="341" t="s">
        <v>399</v>
      </c>
      <c r="E1119" s="379" t="s">
        <v>100</v>
      </c>
      <c r="F1119" s="405">
        <v>2</v>
      </c>
      <c r="G1119" s="8"/>
      <c r="H1119" s="413">
        <v>1270</v>
      </c>
      <c r="I1119" s="146">
        <f t="shared" si="196"/>
        <v>889</v>
      </c>
      <c r="J1119" s="255">
        <f t="shared" si="197"/>
        <v>34.192307692307693</v>
      </c>
      <c r="K1119" s="8" t="s">
        <v>3207</v>
      </c>
      <c r="L1119" s="677"/>
      <c r="M1119" s="656" t="s">
        <v>1015</v>
      </c>
      <c r="N1119" s="8" t="s">
        <v>3208</v>
      </c>
      <c r="O1119" s="426">
        <v>5.6639999999999996E-2</v>
      </c>
      <c r="P1119" s="423">
        <v>1900</v>
      </c>
      <c r="Q1119" s="439">
        <v>14300</v>
      </c>
      <c r="R1119" s="656" t="s">
        <v>4809</v>
      </c>
      <c r="S1119" s="656" t="s">
        <v>1015</v>
      </c>
      <c r="T1119" s="448">
        <v>10</v>
      </c>
      <c r="U1119" s="549" t="s">
        <v>4880</v>
      </c>
      <c r="V1119" s="522" t="s">
        <v>4927</v>
      </c>
      <c r="W1119" s="425" t="s">
        <v>4928</v>
      </c>
      <c r="X1119" s="169"/>
      <c r="Y1119" s="71" t="s">
        <v>1011</v>
      </c>
      <c r="Z1119" s="656" t="s">
        <v>6594</v>
      </c>
      <c r="AA1119" s="658">
        <f t="shared" si="198"/>
        <v>0</v>
      </c>
      <c r="AB1119" s="145">
        <f t="shared" si="199"/>
        <v>0</v>
      </c>
      <c r="AC1119" s="257">
        <f t="shared" si="200"/>
        <v>0</v>
      </c>
      <c r="AD1119" s="142">
        <f t="shared" si="201"/>
        <v>0</v>
      </c>
      <c r="AE1119" s="143">
        <f t="shared" si="202"/>
        <v>0</v>
      </c>
      <c r="AF1119" s="144" t="str">
        <f t="shared" si="203"/>
        <v/>
      </c>
      <c r="AG1119" s="144">
        <f t="shared" si="204"/>
        <v>0</v>
      </c>
      <c r="AH1119" s="144" t="str">
        <f t="shared" si="205"/>
        <v/>
      </c>
      <c r="AI1119" s="569">
        <f t="shared" si="206"/>
        <v>0</v>
      </c>
      <c r="AK1119" s="679"/>
      <c r="AL1119" s="191"/>
      <c r="AM1119" s="681"/>
      <c r="AN1119" s="681"/>
      <c r="AO1119" s="84"/>
    </row>
    <row r="1120" spans="1:41" hidden="1">
      <c r="A1120" s="573"/>
      <c r="B1120" s="13">
        <v>142</v>
      </c>
      <c r="C1120" s="341" t="s">
        <v>2822</v>
      </c>
      <c r="D1120" s="341" t="s">
        <v>399</v>
      </c>
      <c r="E1120" s="379" t="s">
        <v>100</v>
      </c>
      <c r="F1120" s="405">
        <v>2</v>
      </c>
      <c r="G1120" s="8"/>
      <c r="H1120" s="413">
        <v>1268</v>
      </c>
      <c r="I1120" s="146">
        <f t="shared" si="196"/>
        <v>887.59999999999991</v>
      </c>
      <c r="J1120" s="255">
        <f t="shared" si="197"/>
        <v>34.138461538461534</v>
      </c>
      <c r="K1120" s="8" t="s">
        <v>3207</v>
      </c>
      <c r="L1120" s="677"/>
      <c r="M1120" s="656" t="s">
        <v>1015</v>
      </c>
      <c r="N1120" s="8" t="s">
        <v>10</v>
      </c>
      <c r="O1120" s="426">
        <v>5.6639999999999996E-2</v>
      </c>
      <c r="P1120" s="423">
        <v>1900</v>
      </c>
      <c r="Q1120" s="439">
        <v>14000</v>
      </c>
      <c r="R1120" s="656" t="s">
        <v>4809</v>
      </c>
      <c r="S1120" s="656" t="s">
        <v>1015</v>
      </c>
      <c r="T1120" s="448">
        <v>10</v>
      </c>
      <c r="U1120" s="549" t="s">
        <v>4880</v>
      </c>
      <c r="V1120" s="522" t="s">
        <v>4929</v>
      </c>
      <c r="W1120" s="425" t="s">
        <v>4930</v>
      </c>
      <c r="X1120" s="169"/>
      <c r="Y1120" s="71" t="s">
        <v>1011</v>
      </c>
      <c r="Z1120" s="656" t="s">
        <v>6594</v>
      </c>
      <c r="AA1120" s="658">
        <f t="shared" si="198"/>
        <v>0</v>
      </c>
      <c r="AB1120" s="145">
        <f t="shared" si="199"/>
        <v>0</v>
      </c>
      <c r="AC1120" s="257">
        <f t="shared" si="200"/>
        <v>0</v>
      </c>
      <c r="AD1120" s="142">
        <f t="shared" si="201"/>
        <v>0</v>
      </c>
      <c r="AE1120" s="143">
        <f t="shared" si="202"/>
        <v>0</v>
      </c>
      <c r="AF1120" s="144" t="str">
        <f t="shared" si="203"/>
        <v/>
      </c>
      <c r="AG1120" s="144" t="str">
        <f t="shared" si="204"/>
        <v/>
      </c>
      <c r="AH1120" s="144">
        <f t="shared" si="205"/>
        <v>0</v>
      </c>
      <c r="AI1120" s="569">
        <f t="shared" si="206"/>
        <v>0</v>
      </c>
      <c r="AK1120" s="679"/>
      <c r="AL1120" s="666"/>
      <c r="AM1120" s="681"/>
      <c r="AN1120" s="681"/>
      <c r="AO1120" s="84"/>
    </row>
    <row r="1121" spans="1:41" hidden="1">
      <c r="A1121" s="573"/>
      <c r="B1121" s="13">
        <v>142</v>
      </c>
      <c r="C1121" s="341" t="s">
        <v>2823</v>
      </c>
      <c r="D1121" s="341" t="s">
        <v>399</v>
      </c>
      <c r="E1121" s="379" t="s">
        <v>100</v>
      </c>
      <c r="F1121" s="405">
        <v>2</v>
      </c>
      <c r="G1121" s="8"/>
      <c r="H1121" s="413">
        <v>1236</v>
      </c>
      <c r="I1121" s="146">
        <f t="shared" si="196"/>
        <v>865.19999999999993</v>
      </c>
      <c r="J1121" s="255">
        <f t="shared" si="197"/>
        <v>33.276923076923076</v>
      </c>
      <c r="K1121" s="8" t="s">
        <v>3207</v>
      </c>
      <c r="L1121" s="677"/>
      <c r="M1121" s="656" t="s">
        <v>1015</v>
      </c>
      <c r="N1121" s="8" t="s">
        <v>10</v>
      </c>
      <c r="O1121" s="426">
        <v>5.6639999999999996E-2</v>
      </c>
      <c r="P1121" s="423">
        <v>1900</v>
      </c>
      <c r="Q1121" s="439">
        <v>14800</v>
      </c>
      <c r="R1121" s="656" t="s">
        <v>4809</v>
      </c>
      <c r="S1121" s="656" t="s">
        <v>1015</v>
      </c>
      <c r="T1121" s="448">
        <v>10</v>
      </c>
      <c r="U1121" s="549" t="s">
        <v>4880</v>
      </c>
      <c r="V1121" s="533" t="s">
        <v>4931</v>
      </c>
      <c r="W1121" s="425" t="s">
        <v>4932</v>
      </c>
      <c r="X1121" s="169"/>
      <c r="Y1121" s="71" t="s">
        <v>1012</v>
      </c>
      <c r="Z1121" s="656" t="s">
        <v>6600</v>
      </c>
      <c r="AA1121" s="658">
        <f t="shared" si="198"/>
        <v>0</v>
      </c>
      <c r="AB1121" s="145">
        <f t="shared" si="199"/>
        <v>0</v>
      </c>
      <c r="AC1121" s="257">
        <f t="shared" si="200"/>
        <v>0</v>
      </c>
      <c r="AD1121" s="142">
        <f t="shared" si="201"/>
        <v>0</v>
      </c>
      <c r="AE1121" s="143">
        <f t="shared" si="202"/>
        <v>0</v>
      </c>
      <c r="AF1121" s="144" t="str">
        <f t="shared" si="203"/>
        <v/>
      </c>
      <c r="AG1121" s="144" t="str">
        <f t="shared" si="204"/>
        <v/>
      </c>
      <c r="AH1121" s="144">
        <f t="shared" si="205"/>
        <v>0</v>
      </c>
      <c r="AI1121" s="569">
        <f t="shared" si="206"/>
        <v>0</v>
      </c>
      <c r="AK1121" s="664"/>
      <c r="AL1121" s="191"/>
      <c r="AM1121" s="659"/>
      <c r="AN1121" s="662"/>
      <c r="AO1121" s="84"/>
    </row>
    <row r="1122" spans="1:41" hidden="1">
      <c r="A1122" s="573"/>
      <c r="B1122" s="13">
        <v>142</v>
      </c>
      <c r="C1122" s="341" t="s">
        <v>2824</v>
      </c>
      <c r="D1122" s="341" t="s">
        <v>399</v>
      </c>
      <c r="E1122" s="379" t="s">
        <v>100</v>
      </c>
      <c r="F1122" s="405">
        <v>2</v>
      </c>
      <c r="G1122" s="8"/>
      <c r="H1122" s="413">
        <v>1274</v>
      </c>
      <c r="I1122" s="146">
        <f t="shared" si="196"/>
        <v>891.8</v>
      </c>
      <c r="J1122" s="255">
        <f t="shared" si="197"/>
        <v>34.299999999999997</v>
      </c>
      <c r="K1122" s="8" t="s">
        <v>3207</v>
      </c>
      <c r="L1122" s="677"/>
      <c r="M1122" s="656" t="s">
        <v>1015</v>
      </c>
      <c r="N1122" s="8" t="s">
        <v>10</v>
      </c>
      <c r="O1122" s="426">
        <v>5.6639999999999996E-2</v>
      </c>
      <c r="P1122" s="423">
        <v>1900</v>
      </c>
      <c r="Q1122" s="439">
        <v>13700</v>
      </c>
      <c r="R1122" s="656" t="s">
        <v>4809</v>
      </c>
      <c r="S1122" s="656" t="s">
        <v>1015</v>
      </c>
      <c r="T1122" s="448">
        <v>10</v>
      </c>
      <c r="U1122" s="549" t="s">
        <v>4880</v>
      </c>
      <c r="V1122" s="533" t="s">
        <v>4933</v>
      </c>
      <c r="W1122" s="425" t="s">
        <v>4934</v>
      </c>
      <c r="X1122" s="169"/>
      <c r="Y1122" s="71" t="s">
        <v>1011</v>
      </c>
      <c r="Z1122" s="656" t="s">
        <v>6594</v>
      </c>
      <c r="AA1122" s="658">
        <f t="shared" si="198"/>
        <v>0</v>
      </c>
      <c r="AB1122" s="145">
        <f t="shared" si="199"/>
        <v>0</v>
      </c>
      <c r="AC1122" s="257">
        <f t="shared" si="200"/>
        <v>0</v>
      </c>
      <c r="AD1122" s="142">
        <f t="shared" si="201"/>
        <v>0</v>
      </c>
      <c r="AE1122" s="143">
        <f t="shared" si="202"/>
        <v>0</v>
      </c>
      <c r="AF1122" s="144" t="str">
        <f t="shared" si="203"/>
        <v/>
      </c>
      <c r="AG1122" s="144" t="str">
        <f t="shared" si="204"/>
        <v/>
      </c>
      <c r="AH1122" s="144">
        <f t="shared" si="205"/>
        <v>0</v>
      </c>
      <c r="AI1122" s="569">
        <f t="shared" si="206"/>
        <v>0</v>
      </c>
      <c r="AK1122" s="665"/>
      <c r="AL1122" s="191"/>
      <c r="AM1122" s="686"/>
      <c r="AN1122" s="687"/>
      <c r="AO1122" s="84"/>
    </row>
    <row r="1123" spans="1:41" hidden="1">
      <c r="A1123" s="573"/>
      <c r="B1123" s="13">
        <v>142</v>
      </c>
      <c r="C1123" s="341" t="s">
        <v>2825</v>
      </c>
      <c r="D1123" s="341" t="s">
        <v>399</v>
      </c>
      <c r="E1123" s="379" t="s">
        <v>100</v>
      </c>
      <c r="F1123" s="405">
        <v>2</v>
      </c>
      <c r="G1123" s="8"/>
      <c r="H1123" s="413">
        <v>1236</v>
      </c>
      <c r="I1123" s="146">
        <f t="shared" si="196"/>
        <v>865.19999999999993</v>
      </c>
      <c r="J1123" s="255">
        <f t="shared" si="197"/>
        <v>33.276923076923076</v>
      </c>
      <c r="K1123" s="8" t="s">
        <v>3207</v>
      </c>
      <c r="L1123" s="677"/>
      <c r="M1123" s="656" t="s">
        <v>1015</v>
      </c>
      <c r="N1123" s="8" t="s">
        <v>10</v>
      </c>
      <c r="O1123" s="426">
        <v>5.6639999999999996E-2</v>
      </c>
      <c r="P1123" s="423">
        <v>1900</v>
      </c>
      <c r="Q1123" s="439">
        <v>12800</v>
      </c>
      <c r="R1123" s="656" t="s">
        <v>4809</v>
      </c>
      <c r="S1123" s="656" t="s">
        <v>1015</v>
      </c>
      <c r="T1123" s="448">
        <v>7</v>
      </c>
      <c r="U1123" s="549" t="s">
        <v>4880</v>
      </c>
      <c r="V1123" s="522" t="s">
        <v>4935</v>
      </c>
      <c r="W1123" s="425" t="s">
        <v>4936</v>
      </c>
      <c r="X1123" s="169"/>
      <c r="Y1123" s="71" t="s">
        <v>1011</v>
      </c>
      <c r="Z1123" s="656" t="s">
        <v>6594</v>
      </c>
      <c r="AA1123" s="658">
        <f t="shared" si="198"/>
        <v>0</v>
      </c>
      <c r="AB1123" s="145">
        <f t="shared" si="199"/>
        <v>0</v>
      </c>
      <c r="AC1123" s="257">
        <f t="shared" si="200"/>
        <v>0</v>
      </c>
      <c r="AD1123" s="142">
        <f t="shared" si="201"/>
        <v>0</v>
      </c>
      <c r="AE1123" s="143">
        <f t="shared" si="202"/>
        <v>0</v>
      </c>
      <c r="AF1123" s="144" t="str">
        <f t="shared" si="203"/>
        <v/>
      </c>
      <c r="AG1123" s="144" t="str">
        <f t="shared" si="204"/>
        <v/>
      </c>
      <c r="AH1123" s="144">
        <f t="shared" si="205"/>
        <v>0</v>
      </c>
      <c r="AI1123" s="569">
        <f t="shared" si="206"/>
        <v>0</v>
      </c>
      <c r="AK1123" s="664"/>
      <c r="AL1123" s="191"/>
      <c r="AM1123" s="659"/>
      <c r="AN1123" s="662"/>
      <c r="AO1123" s="84"/>
    </row>
    <row r="1124" spans="1:41" hidden="1">
      <c r="A1124" s="573"/>
      <c r="B1124" s="13">
        <v>142</v>
      </c>
      <c r="C1124" s="341" t="s">
        <v>2826</v>
      </c>
      <c r="D1124" s="341" t="s">
        <v>399</v>
      </c>
      <c r="E1124" s="379" t="s">
        <v>100</v>
      </c>
      <c r="F1124" s="405">
        <v>2</v>
      </c>
      <c r="G1124" s="8"/>
      <c r="H1124" s="413">
        <v>1295</v>
      </c>
      <c r="I1124" s="146">
        <f t="shared" si="196"/>
        <v>906.49999999999989</v>
      </c>
      <c r="J1124" s="255">
        <f t="shared" si="197"/>
        <v>34.865384615384613</v>
      </c>
      <c r="K1124" s="8" t="s">
        <v>3207</v>
      </c>
      <c r="L1124" s="677"/>
      <c r="M1124" s="656" t="s">
        <v>1015</v>
      </c>
      <c r="N1124" s="8" t="s">
        <v>3208</v>
      </c>
      <c r="O1124" s="426">
        <v>5.6639999999999996E-2</v>
      </c>
      <c r="P1124" s="423">
        <v>1900</v>
      </c>
      <c r="Q1124" s="439">
        <v>12400</v>
      </c>
      <c r="R1124" s="656" t="s">
        <v>4809</v>
      </c>
      <c r="S1124" s="656" t="s">
        <v>1015</v>
      </c>
      <c r="T1124" s="448">
        <v>10</v>
      </c>
      <c r="U1124" s="549" t="s">
        <v>4880</v>
      </c>
      <c r="V1124" s="523" t="s">
        <v>4937</v>
      </c>
      <c r="W1124" s="425" t="s">
        <v>4938</v>
      </c>
      <c r="X1124" s="169"/>
      <c r="Y1124" s="71" t="s">
        <v>1011</v>
      </c>
      <c r="Z1124" s="656" t="s">
        <v>6594</v>
      </c>
      <c r="AA1124" s="658">
        <f t="shared" si="198"/>
        <v>0</v>
      </c>
      <c r="AB1124" s="145">
        <f t="shared" si="199"/>
        <v>0</v>
      </c>
      <c r="AC1124" s="257">
        <f t="shared" si="200"/>
        <v>0</v>
      </c>
      <c r="AD1124" s="142">
        <f t="shared" si="201"/>
        <v>0</v>
      </c>
      <c r="AE1124" s="143">
        <f t="shared" si="202"/>
        <v>0</v>
      </c>
      <c r="AF1124" s="144" t="str">
        <f t="shared" si="203"/>
        <v/>
      </c>
      <c r="AG1124" s="144">
        <f t="shared" si="204"/>
        <v>0</v>
      </c>
      <c r="AH1124" s="144" t="str">
        <f t="shared" si="205"/>
        <v/>
      </c>
      <c r="AI1124" s="569">
        <f t="shared" si="206"/>
        <v>0</v>
      </c>
      <c r="AK1124" s="664"/>
      <c r="AL1124" s="191"/>
      <c r="AM1124" s="659"/>
      <c r="AN1124" s="662"/>
      <c r="AO1124" s="84"/>
    </row>
    <row r="1125" spans="1:41" hidden="1">
      <c r="A1125" s="573"/>
      <c r="B1125" s="13">
        <v>142</v>
      </c>
      <c r="C1125" s="341" t="s">
        <v>2827</v>
      </c>
      <c r="D1125" s="341" t="s">
        <v>399</v>
      </c>
      <c r="E1125" s="379" t="s">
        <v>100</v>
      </c>
      <c r="F1125" s="405">
        <v>2</v>
      </c>
      <c r="G1125" s="8"/>
      <c r="H1125" s="413">
        <v>1325</v>
      </c>
      <c r="I1125" s="146">
        <f t="shared" si="196"/>
        <v>927.49999999999989</v>
      </c>
      <c r="J1125" s="255">
        <f t="shared" si="197"/>
        <v>35.67307692307692</v>
      </c>
      <c r="K1125" s="8" t="s">
        <v>3207</v>
      </c>
      <c r="L1125" s="677"/>
      <c r="M1125" s="656" t="s">
        <v>1015</v>
      </c>
      <c r="N1125" s="8" t="s">
        <v>3208</v>
      </c>
      <c r="O1125" s="426">
        <v>5.6639999999999996E-2</v>
      </c>
      <c r="P1125" s="423">
        <v>1900</v>
      </c>
      <c r="Q1125" s="439">
        <v>16100.000000000002</v>
      </c>
      <c r="R1125" s="656" t="s">
        <v>4809</v>
      </c>
      <c r="S1125" s="656" t="s">
        <v>1015</v>
      </c>
      <c r="T1125" s="448">
        <v>10</v>
      </c>
      <c r="U1125" s="549" t="s">
        <v>4880</v>
      </c>
      <c r="V1125" s="533" t="s">
        <v>4939</v>
      </c>
      <c r="W1125" s="425" t="s">
        <v>4940</v>
      </c>
      <c r="X1125" s="169"/>
      <c r="Y1125" s="71" t="s">
        <v>1011</v>
      </c>
      <c r="Z1125" s="656" t="s">
        <v>6594</v>
      </c>
      <c r="AA1125" s="658">
        <f t="shared" si="198"/>
        <v>0</v>
      </c>
      <c r="AB1125" s="145">
        <f t="shared" si="199"/>
        <v>0</v>
      </c>
      <c r="AC1125" s="257">
        <f t="shared" si="200"/>
        <v>0</v>
      </c>
      <c r="AD1125" s="142">
        <f t="shared" si="201"/>
        <v>0</v>
      </c>
      <c r="AE1125" s="143">
        <f t="shared" si="202"/>
        <v>0</v>
      </c>
      <c r="AF1125" s="144" t="str">
        <f t="shared" si="203"/>
        <v/>
      </c>
      <c r="AG1125" s="144">
        <f t="shared" si="204"/>
        <v>0</v>
      </c>
      <c r="AH1125" s="144" t="str">
        <f t="shared" si="205"/>
        <v/>
      </c>
      <c r="AI1125" s="569">
        <f t="shared" si="206"/>
        <v>0</v>
      </c>
      <c r="AK1125" s="664"/>
      <c r="AL1125" s="191"/>
      <c r="AM1125" s="659"/>
      <c r="AN1125" s="662"/>
      <c r="AO1125" s="84"/>
    </row>
    <row r="1126" spans="1:41" hidden="1">
      <c r="A1126" s="573"/>
      <c r="B1126" s="13">
        <v>142</v>
      </c>
      <c r="C1126" s="341" t="s">
        <v>2828</v>
      </c>
      <c r="D1126" s="341" t="s">
        <v>399</v>
      </c>
      <c r="E1126" s="379" t="s">
        <v>100</v>
      </c>
      <c r="F1126" s="405">
        <v>2</v>
      </c>
      <c r="G1126" s="8"/>
      <c r="H1126" s="413">
        <v>1236</v>
      </c>
      <c r="I1126" s="146">
        <f t="shared" si="196"/>
        <v>865.19999999999993</v>
      </c>
      <c r="J1126" s="255">
        <f t="shared" si="197"/>
        <v>33.276923076923076</v>
      </c>
      <c r="K1126" s="8" t="s">
        <v>3207</v>
      </c>
      <c r="L1126" s="677"/>
      <c r="M1126" s="656" t="s">
        <v>1015</v>
      </c>
      <c r="N1126" s="8" t="s">
        <v>10</v>
      </c>
      <c r="O1126" s="426">
        <v>5.6639999999999996E-2</v>
      </c>
      <c r="P1126" s="423">
        <v>1900</v>
      </c>
      <c r="Q1126" s="439">
        <v>12100</v>
      </c>
      <c r="R1126" s="656" t="s">
        <v>4809</v>
      </c>
      <c r="S1126" s="656" t="s">
        <v>1015</v>
      </c>
      <c r="T1126" s="448">
        <v>10</v>
      </c>
      <c r="U1126" s="549" t="s">
        <v>4880</v>
      </c>
      <c r="V1126" s="522" t="s">
        <v>4941</v>
      </c>
      <c r="W1126" s="425" t="s">
        <v>4942</v>
      </c>
      <c r="X1126" s="169"/>
      <c r="Y1126" s="71" t="s">
        <v>1011</v>
      </c>
      <c r="Z1126" s="656" t="s">
        <v>6594</v>
      </c>
      <c r="AA1126" s="658">
        <f t="shared" si="198"/>
        <v>0</v>
      </c>
      <c r="AB1126" s="145">
        <f t="shared" si="199"/>
        <v>0</v>
      </c>
      <c r="AC1126" s="257">
        <f t="shared" si="200"/>
        <v>0</v>
      </c>
      <c r="AD1126" s="142">
        <f t="shared" si="201"/>
        <v>0</v>
      </c>
      <c r="AE1126" s="143">
        <f t="shared" si="202"/>
        <v>0</v>
      </c>
      <c r="AF1126" s="144" t="str">
        <f t="shared" si="203"/>
        <v/>
      </c>
      <c r="AG1126" s="144" t="str">
        <f t="shared" si="204"/>
        <v/>
      </c>
      <c r="AH1126" s="144">
        <f t="shared" si="205"/>
        <v>0</v>
      </c>
      <c r="AI1126" s="569">
        <f t="shared" si="206"/>
        <v>0</v>
      </c>
      <c r="AK1126" s="664"/>
      <c r="AL1126" s="191"/>
      <c r="AM1126" s="659"/>
      <c r="AN1126" s="662"/>
      <c r="AO1126" s="84"/>
    </row>
    <row r="1127" spans="1:41" ht="15.75" hidden="1">
      <c r="A1127" s="5" t="s">
        <v>6211</v>
      </c>
      <c r="B1127" s="13"/>
      <c r="C1127" s="348"/>
      <c r="D1127" s="382"/>
      <c r="E1127" s="380"/>
      <c r="F1127" s="401"/>
      <c r="G1127" s="8"/>
      <c r="H1127" s="413"/>
      <c r="I1127" s="410"/>
      <c r="J1127" s="565"/>
      <c r="K1127" s="420"/>
      <c r="L1127" s="655"/>
      <c r="M1127" s="656"/>
      <c r="N1127" s="8"/>
      <c r="O1127" s="346"/>
      <c r="P1127" s="423"/>
      <c r="Q1127" s="439"/>
      <c r="R1127" s="656" t="s">
        <v>1015</v>
      </c>
      <c r="S1127" s="656" t="s">
        <v>1015</v>
      </c>
      <c r="T1127" s="425"/>
      <c r="U1127" s="506"/>
      <c r="V1127" s="530"/>
      <c r="W1127" s="425"/>
      <c r="X1127" s="137"/>
      <c r="Y1127" s="71" t="s">
        <v>1015</v>
      </c>
      <c r="Z1127" s="656"/>
      <c r="AA1127" s="668"/>
      <c r="AB1127" s="195"/>
      <c r="AC1127" s="142"/>
      <c r="AD1127" s="142"/>
      <c r="AE1127" s="143"/>
      <c r="AF1127" s="144"/>
      <c r="AG1127" s="144"/>
      <c r="AH1127" s="144"/>
      <c r="AI1127" s="569"/>
      <c r="AK1127" s="664"/>
      <c r="AL1127" s="191"/>
      <c r="AM1127" s="659"/>
      <c r="AN1127" s="662"/>
      <c r="AO1127" s="84"/>
    </row>
    <row r="1128" spans="1:41" hidden="1">
      <c r="A1128" s="573"/>
      <c r="B1128" s="13">
        <v>143</v>
      </c>
      <c r="C1128" s="341" t="s">
        <v>2829</v>
      </c>
      <c r="D1128" s="341" t="s">
        <v>399</v>
      </c>
      <c r="E1128" s="379" t="s">
        <v>100</v>
      </c>
      <c r="F1128" s="405">
        <v>2</v>
      </c>
      <c r="G1128" s="8"/>
      <c r="H1128" s="413">
        <v>1185</v>
      </c>
      <c r="I1128" s="146">
        <f t="shared" si="196"/>
        <v>829.5</v>
      </c>
      <c r="J1128" s="255">
        <f t="shared" si="197"/>
        <v>31.903846153846153</v>
      </c>
      <c r="K1128" s="8" t="s">
        <v>3207</v>
      </c>
      <c r="L1128" s="677"/>
      <c r="M1128" s="656" t="s">
        <v>1015</v>
      </c>
      <c r="N1128" s="8" t="s">
        <v>10</v>
      </c>
      <c r="O1128" s="426">
        <v>5.6639999999999996E-2</v>
      </c>
      <c r="P1128" s="423">
        <v>1900</v>
      </c>
      <c r="Q1128" s="439">
        <v>14500</v>
      </c>
      <c r="R1128" s="656" t="s">
        <v>4809</v>
      </c>
      <c r="S1128" s="656" t="s">
        <v>1015</v>
      </c>
      <c r="T1128" s="448">
        <v>10</v>
      </c>
      <c r="U1128" s="549" t="s">
        <v>4943</v>
      </c>
      <c r="V1128" s="522" t="s">
        <v>4944</v>
      </c>
      <c r="W1128" s="425" t="s">
        <v>4945</v>
      </c>
      <c r="X1128" s="169"/>
      <c r="Y1128" s="71" t="s">
        <v>1011</v>
      </c>
      <c r="Z1128" s="656" t="s">
        <v>6594</v>
      </c>
      <c r="AA1128" s="658">
        <f t="shared" si="198"/>
        <v>0</v>
      </c>
      <c r="AB1128" s="145">
        <f t="shared" si="199"/>
        <v>0</v>
      </c>
      <c r="AC1128" s="257">
        <f t="shared" si="200"/>
        <v>0</v>
      </c>
      <c r="AD1128" s="142">
        <f t="shared" si="201"/>
        <v>0</v>
      </c>
      <c r="AE1128" s="143">
        <f t="shared" si="202"/>
        <v>0</v>
      </c>
      <c r="AF1128" s="144" t="str">
        <f t="shared" si="203"/>
        <v/>
      </c>
      <c r="AG1128" s="144" t="str">
        <f t="shared" si="204"/>
        <v/>
      </c>
      <c r="AH1128" s="144">
        <f t="shared" si="205"/>
        <v>0</v>
      </c>
      <c r="AI1128" s="569">
        <f t="shared" si="206"/>
        <v>0</v>
      </c>
      <c r="AK1128" s="665"/>
      <c r="AL1128" s="191"/>
      <c r="AM1128" s="659"/>
      <c r="AN1128" s="659"/>
      <c r="AO1128" s="84"/>
    </row>
    <row r="1129" spans="1:41" hidden="1">
      <c r="A1129" s="573"/>
      <c r="B1129" s="13">
        <v>143</v>
      </c>
      <c r="C1129" s="341" t="s">
        <v>2830</v>
      </c>
      <c r="D1129" s="341" t="s">
        <v>399</v>
      </c>
      <c r="E1129" s="379" t="s">
        <v>100</v>
      </c>
      <c r="F1129" s="405">
        <v>2</v>
      </c>
      <c r="G1129" s="8"/>
      <c r="H1129" s="413">
        <v>1257</v>
      </c>
      <c r="I1129" s="146">
        <f t="shared" si="196"/>
        <v>879.9</v>
      </c>
      <c r="J1129" s="255">
        <f t="shared" si="197"/>
        <v>33.842307692307692</v>
      </c>
      <c r="K1129" s="8" t="s">
        <v>3207</v>
      </c>
      <c r="L1129" s="677"/>
      <c r="M1129" s="656" t="s">
        <v>1015</v>
      </c>
      <c r="N1129" s="8" t="s">
        <v>3208</v>
      </c>
      <c r="O1129" s="426">
        <v>5.6639999999999996E-2</v>
      </c>
      <c r="P1129" s="423">
        <v>1900</v>
      </c>
      <c r="Q1129" s="439">
        <v>14300</v>
      </c>
      <c r="R1129" s="656" t="s">
        <v>4809</v>
      </c>
      <c r="S1129" s="656" t="s">
        <v>1015</v>
      </c>
      <c r="T1129" s="448">
        <v>18</v>
      </c>
      <c r="U1129" s="549" t="s">
        <v>4943</v>
      </c>
      <c r="V1129" s="522" t="s">
        <v>4946</v>
      </c>
      <c r="W1129" s="425" t="s">
        <v>4947</v>
      </c>
      <c r="X1129" s="169"/>
      <c r="Y1129" s="71" t="s">
        <v>1011</v>
      </c>
      <c r="Z1129" s="656" t="s">
        <v>6594</v>
      </c>
      <c r="AA1129" s="658">
        <f t="shared" si="198"/>
        <v>0</v>
      </c>
      <c r="AB1129" s="145">
        <f t="shared" si="199"/>
        <v>0</v>
      </c>
      <c r="AC1129" s="257">
        <f t="shared" si="200"/>
        <v>0</v>
      </c>
      <c r="AD1129" s="142">
        <f t="shared" si="201"/>
        <v>0</v>
      </c>
      <c r="AE1129" s="143">
        <f t="shared" si="202"/>
        <v>0</v>
      </c>
      <c r="AF1129" s="144" t="str">
        <f t="shared" si="203"/>
        <v/>
      </c>
      <c r="AG1129" s="144">
        <f t="shared" si="204"/>
        <v>0</v>
      </c>
      <c r="AH1129" s="144" t="str">
        <f t="shared" si="205"/>
        <v/>
      </c>
      <c r="AI1129" s="569">
        <f t="shared" si="206"/>
        <v>0</v>
      </c>
      <c r="AK1129" s="679"/>
      <c r="AL1129" s="191"/>
      <c r="AM1129" s="659"/>
      <c r="AN1129" s="662"/>
      <c r="AO1129" s="84"/>
    </row>
    <row r="1130" spans="1:41" hidden="1">
      <c r="A1130" s="573"/>
      <c r="B1130" s="13">
        <v>143</v>
      </c>
      <c r="C1130" s="341" t="s">
        <v>2831</v>
      </c>
      <c r="D1130" s="341" t="s">
        <v>399</v>
      </c>
      <c r="E1130" s="379" t="s">
        <v>100</v>
      </c>
      <c r="F1130" s="405">
        <v>2</v>
      </c>
      <c r="G1130" s="8"/>
      <c r="H1130" s="413">
        <v>1250</v>
      </c>
      <c r="I1130" s="146">
        <f t="shared" si="196"/>
        <v>875</v>
      </c>
      <c r="J1130" s="255">
        <f t="shared" si="197"/>
        <v>33.653846153846153</v>
      </c>
      <c r="K1130" s="8" t="s">
        <v>3207</v>
      </c>
      <c r="L1130" s="677"/>
      <c r="M1130" s="656" t="s">
        <v>1015</v>
      </c>
      <c r="N1130" s="8" t="s">
        <v>10</v>
      </c>
      <c r="O1130" s="426">
        <v>5.6639999999999996E-2</v>
      </c>
      <c r="P1130" s="423">
        <v>1900</v>
      </c>
      <c r="Q1130" s="439">
        <v>14100</v>
      </c>
      <c r="R1130" s="656" t="s">
        <v>4809</v>
      </c>
      <c r="S1130" s="656" t="s">
        <v>1015</v>
      </c>
      <c r="T1130" s="448">
        <v>10</v>
      </c>
      <c r="U1130" s="549" t="s">
        <v>4943</v>
      </c>
      <c r="V1130" s="522" t="s">
        <v>4948</v>
      </c>
      <c r="W1130" s="425" t="s">
        <v>4949</v>
      </c>
      <c r="X1130" s="169"/>
      <c r="Y1130" s="71" t="s">
        <v>1011</v>
      </c>
      <c r="Z1130" s="656" t="s">
        <v>6594</v>
      </c>
      <c r="AA1130" s="658">
        <f t="shared" si="198"/>
        <v>0</v>
      </c>
      <c r="AB1130" s="145">
        <f t="shared" si="199"/>
        <v>0</v>
      </c>
      <c r="AC1130" s="257">
        <f t="shared" si="200"/>
        <v>0</v>
      </c>
      <c r="AD1130" s="142">
        <f t="shared" si="201"/>
        <v>0</v>
      </c>
      <c r="AE1130" s="143">
        <f t="shared" si="202"/>
        <v>0</v>
      </c>
      <c r="AF1130" s="144" t="str">
        <f t="shared" si="203"/>
        <v/>
      </c>
      <c r="AG1130" s="144" t="str">
        <f t="shared" si="204"/>
        <v/>
      </c>
      <c r="AH1130" s="144">
        <f t="shared" si="205"/>
        <v>0</v>
      </c>
      <c r="AI1130" s="569">
        <f t="shared" si="206"/>
        <v>0</v>
      </c>
      <c r="AK1130" s="679"/>
      <c r="AL1130" s="666"/>
      <c r="AM1130" s="659"/>
      <c r="AN1130" s="662"/>
      <c r="AO1130" s="84"/>
    </row>
    <row r="1131" spans="1:41" hidden="1">
      <c r="A1131" s="573"/>
      <c r="B1131" s="13">
        <v>143</v>
      </c>
      <c r="C1131" s="341" t="s">
        <v>2832</v>
      </c>
      <c r="D1131" s="341" t="s">
        <v>399</v>
      </c>
      <c r="E1131" s="379" t="s">
        <v>100</v>
      </c>
      <c r="F1131" s="405">
        <v>2</v>
      </c>
      <c r="G1131" s="8"/>
      <c r="H1131" s="413">
        <v>1185</v>
      </c>
      <c r="I1131" s="146">
        <f t="shared" si="196"/>
        <v>829.5</v>
      </c>
      <c r="J1131" s="255">
        <f t="shared" si="197"/>
        <v>31.903846153846153</v>
      </c>
      <c r="K1131" s="8" t="s">
        <v>3207</v>
      </c>
      <c r="L1131" s="677"/>
      <c r="M1131" s="656" t="s">
        <v>1015</v>
      </c>
      <c r="N1131" s="8" t="s">
        <v>3208</v>
      </c>
      <c r="O1131" s="426">
        <v>5.6639999999999996E-2</v>
      </c>
      <c r="P1131" s="423">
        <v>1900</v>
      </c>
      <c r="Q1131" s="439">
        <v>15000</v>
      </c>
      <c r="R1131" s="656" t="s">
        <v>4809</v>
      </c>
      <c r="S1131" s="656" t="s">
        <v>1015</v>
      </c>
      <c r="T1131" s="448">
        <v>10</v>
      </c>
      <c r="U1131" s="549" t="s">
        <v>4943</v>
      </c>
      <c r="V1131" s="522" t="s">
        <v>4950</v>
      </c>
      <c r="W1131" s="425" t="s">
        <v>4951</v>
      </c>
      <c r="X1131" s="169"/>
      <c r="Y1131" s="71" t="s">
        <v>1011</v>
      </c>
      <c r="Z1131" s="656" t="s">
        <v>6594</v>
      </c>
      <c r="AA1131" s="658">
        <f t="shared" si="198"/>
        <v>0</v>
      </c>
      <c r="AB1131" s="145">
        <f t="shared" si="199"/>
        <v>0</v>
      </c>
      <c r="AC1131" s="257">
        <f t="shared" si="200"/>
        <v>0</v>
      </c>
      <c r="AD1131" s="142">
        <f t="shared" si="201"/>
        <v>0</v>
      </c>
      <c r="AE1131" s="143">
        <f t="shared" si="202"/>
        <v>0</v>
      </c>
      <c r="AF1131" s="144" t="str">
        <f t="shared" si="203"/>
        <v/>
      </c>
      <c r="AG1131" s="144">
        <f t="shared" si="204"/>
        <v>0</v>
      </c>
      <c r="AH1131" s="144" t="str">
        <f t="shared" si="205"/>
        <v/>
      </c>
      <c r="AI1131" s="569">
        <f t="shared" si="206"/>
        <v>0</v>
      </c>
      <c r="AK1131" s="679"/>
      <c r="AL1131" s="191"/>
      <c r="AM1131" s="659"/>
      <c r="AN1131" s="662"/>
      <c r="AO1131" s="84"/>
    </row>
    <row r="1132" spans="1:41" hidden="1">
      <c r="A1132" s="573"/>
      <c r="B1132" s="13">
        <v>143</v>
      </c>
      <c r="C1132" s="341" t="s">
        <v>2833</v>
      </c>
      <c r="D1132" s="341" t="s">
        <v>399</v>
      </c>
      <c r="E1132" s="379" t="s">
        <v>100</v>
      </c>
      <c r="F1132" s="405">
        <v>2</v>
      </c>
      <c r="G1132" s="8"/>
      <c r="H1132" s="413">
        <v>1185</v>
      </c>
      <c r="I1132" s="146">
        <f t="shared" si="196"/>
        <v>829.5</v>
      </c>
      <c r="J1132" s="255">
        <f t="shared" si="197"/>
        <v>31.903846153846153</v>
      </c>
      <c r="K1132" s="8" t="s">
        <v>3207</v>
      </c>
      <c r="L1132" s="677"/>
      <c r="M1132" s="656" t="s">
        <v>1015</v>
      </c>
      <c r="N1132" s="8" t="s">
        <v>3208</v>
      </c>
      <c r="O1132" s="426">
        <v>5.6639999999999996E-2</v>
      </c>
      <c r="P1132" s="423">
        <v>1900</v>
      </c>
      <c r="Q1132" s="439">
        <v>15200</v>
      </c>
      <c r="R1132" s="656" t="s">
        <v>4809</v>
      </c>
      <c r="S1132" s="656" t="s">
        <v>1015</v>
      </c>
      <c r="T1132" s="448">
        <v>13</v>
      </c>
      <c r="U1132" s="549" t="s">
        <v>4943</v>
      </c>
      <c r="V1132" s="522" t="s">
        <v>4952</v>
      </c>
      <c r="W1132" s="425" t="s">
        <v>4953</v>
      </c>
      <c r="X1132" s="169"/>
      <c r="Y1132" s="71" t="s">
        <v>1011</v>
      </c>
      <c r="Z1132" s="656" t="s">
        <v>6594</v>
      </c>
      <c r="AA1132" s="658">
        <f t="shared" si="198"/>
        <v>0</v>
      </c>
      <c r="AB1132" s="145">
        <f t="shared" si="199"/>
        <v>0</v>
      </c>
      <c r="AC1132" s="257">
        <f t="shared" si="200"/>
        <v>0</v>
      </c>
      <c r="AD1132" s="142">
        <f t="shared" si="201"/>
        <v>0</v>
      </c>
      <c r="AE1132" s="143">
        <f t="shared" si="202"/>
        <v>0</v>
      </c>
      <c r="AF1132" s="144" t="str">
        <f t="shared" si="203"/>
        <v/>
      </c>
      <c r="AG1132" s="144">
        <f t="shared" si="204"/>
        <v>0</v>
      </c>
      <c r="AH1132" s="144" t="str">
        <f t="shared" si="205"/>
        <v/>
      </c>
      <c r="AI1132" s="569">
        <f t="shared" si="206"/>
        <v>0</v>
      </c>
      <c r="AK1132" s="679"/>
      <c r="AL1132" s="191"/>
      <c r="AM1132" s="659"/>
      <c r="AN1132" s="662"/>
      <c r="AO1132" s="84"/>
    </row>
    <row r="1133" spans="1:41" hidden="1">
      <c r="A1133" s="573"/>
      <c r="B1133" s="13">
        <v>143</v>
      </c>
      <c r="C1133" s="341" t="s">
        <v>2834</v>
      </c>
      <c r="D1133" s="341" t="s">
        <v>399</v>
      </c>
      <c r="E1133" s="379" t="s">
        <v>100</v>
      </c>
      <c r="F1133" s="405">
        <v>2</v>
      </c>
      <c r="G1133" s="136"/>
      <c r="H1133" s="413">
        <v>1185</v>
      </c>
      <c r="I1133" s="146">
        <f t="shared" si="196"/>
        <v>829.5</v>
      </c>
      <c r="J1133" s="255">
        <f t="shared" si="197"/>
        <v>31.903846153846153</v>
      </c>
      <c r="K1133" s="8" t="s">
        <v>3207</v>
      </c>
      <c r="L1133" s="677"/>
      <c r="M1133" s="656" t="s">
        <v>1015</v>
      </c>
      <c r="N1133" s="8" t="s">
        <v>10</v>
      </c>
      <c r="O1133" s="426">
        <v>5.6639999999999996E-2</v>
      </c>
      <c r="P1133" s="423">
        <v>1900</v>
      </c>
      <c r="Q1133" s="439">
        <v>12600</v>
      </c>
      <c r="R1133" s="656" t="s">
        <v>4809</v>
      </c>
      <c r="S1133" s="656" t="s">
        <v>1015</v>
      </c>
      <c r="T1133" s="448">
        <v>13</v>
      </c>
      <c r="U1133" s="549" t="s">
        <v>4943</v>
      </c>
      <c r="V1133" s="522" t="s">
        <v>4954</v>
      </c>
      <c r="W1133" s="425" t="s">
        <v>4955</v>
      </c>
      <c r="X1133" s="169"/>
      <c r="Y1133" s="71" t="s">
        <v>1011</v>
      </c>
      <c r="Z1133" s="656" t="s">
        <v>6594</v>
      </c>
      <c r="AA1133" s="658">
        <f t="shared" si="198"/>
        <v>0</v>
      </c>
      <c r="AB1133" s="145">
        <f t="shared" si="199"/>
        <v>0</v>
      </c>
      <c r="AC1133" s="257">
        <f t="shared" si="200"/>
        <v>0</v>
      </c>
      <c r="AD1133" s="142">
        <f t="shared" si="201"/>
        <v>0</v>
      </c>
      <c r="AE1133" s="143">
        <f t="shared" si="202"/>
        <v>0</v>
      </c>
      <c r="AF1133" s="144" t="str">
        <f t="shared" si="203"/>
        <v/>
      </c>
      <c r="AG1133" s="144" t="str">
        <f t="shared" si="204"/>
        <v/>
      </c>
      <c r="AH1133" s="144">
        <f t="shared" si="205"/>
        <v>0</v>
      </c>
      <c r="AI1133" s="569">
        <f t="shared" si="206"/>
        <v>0</v>
      </c>
      <c r="AK1133" s="679"/>
      <c r="AL1133" s="191"/>
      <c r="AM1133" s="659"/>
      <c r="AN1133" s="662"/>
      <c r="AO1133" s="84"/>
    </row>
    <row r="1134" spans="1:41" hidden="1">
      <c r="A1134" s="573"/>
      <c r="B1134" s="13">
        <v>143</v>
      </c>
      <c r="C1134" s="341" t="s">
        <v>2835</v>
      </c>
      <c r="D1134" s="341" t="s">
        <v>399</v>
      </c>
      <c r="E1134" s="379" t="s">
        <v>100</v>
      </c>
      <c r="F1134" s="405">
        <v>2</v>
      </c>
      <c r="G1134" s="8"/>
      <c r="H1134" s="413">
        <v>1185</v>
      </c>
      <c r="I1134" s="146">
        <f t="shared" si="196"/>
        <v>829.5</v>
      </c>
      <c r="J1134" s="255">
        <f t="shared" si="197"/>
        <v>31.903846153846153</v>
      </c>
      <c r="K1134" s="8" t="s">
        <v>3207</v>
      </c>
      <c r="L1134" s="677"/>
      <c r="M1134" s="656" t="s">
        <v>1015</v>
      </c>
      <c r="N1134" s="8" t="s">
        <v>3208</v>
      </c>
      <c r="O1134" s="426">
        <v>5.6639999999999996E-2</v>
      </c>
      <c r="P1134" s="423">
        <v>1900</v>
      </c>
      <c r="Q1134" s="439">
        <v>15400</v>
      </c>
      <c r="R1134" s="656" t="s">
        <v>4809</v>
      </c>
      <c r="S1134" s="656" t="s">
        <v>1015</v>
      </c>
      <c r="T1134" s="448">
        <v>13</v>
      </c>
      <c r="U1134" s="549" t="s">
        <v>4943</v>
      </c>
      <c r="V1134" s="522" t="s">
        <v>4956</v>
      </c>
      <c r="W1134" s="425" t="s">
        <v>4957</v>
      </c>
      <c r="X1134" s="169"/>
      <c r="Y1134" s="71" t="s">
        <v>1011</v>
      </c>
      <c r="Z1134" s="656" t="s">
        <v>6594</v>
      </c>
      <c r="AA1134" s="658">
        <f t="shared" si="198"/>
        <v>0</v>
      </c>
      <c r="AB1134" s="145">
        <f t="shared" si="199"/>
        <v>0</v>
      </c>
      <c r="AC1134" s="257">
        <f t="shared" si="200"/>
        <v>0</v>
      </c>
      <c r="AD1134" s="142">
        <f t="shared" si="201"/>
        <v>0</v>
      </c>
      <c r="AE1134" s="143">
        <f t="shared" si="202"/>
        <v>0</v>
      </c>
      <c r="AF1134" s="144" t="str">
        <f t="shared" si="203"/>
        <v/>
      </c>
      <c r="AG1134" s="144">
        <f t="shared" si="204"/>
        <v>0</v>
      </c>
      <c r="AH1134" s="144" t="str">
        <f t="shared" si="205"/>
        <v/>
      </c>
      <c r="AI1134" s="569">
        <f t="shared" si="206"/>
        <v>0</v>
      </c>
      <c r="AK1134" s="679"/>
      <c r="AL1134" s="191"/>
      <c r="AM1134" s="659"/>
      <c r="AN1134" s="662"/>
      <c r="AO1134" s="84"/>
    </row>
    <row r="1135" spans="1:41" ht="15.75" hidden="1">
      <c r="A1135" s="5" t="s">
        <v>6212</v>
      </c>
      <c r="B1135" s="13"/>
      <c r="C1135" s="348"/>
      <c r="D1135" s="382"/>
      <c r="E1135" s="380"/>
      <c r="F1135" s="401"/>
      <c r="G1135" s="8"/>
      <c r="H1135" s="413"/>
      <c r="I1135" s="410"/>
      <c r="J1135" s="565"/>
      <c r="K1135" s="420"/>
      <c r="L1135" s="655"/>
      <c r="M1135" s="656"/>
      <c r="N1135" s="8"/>
      <c r="O1135" s="346"/>
      <c r="P1135" s="423"/>
      <c r="Q1135" s="439"/>
      <c r="R1135" s="656" t="s">
        <v>1015</v>
      </c>
      <c r="S1135" s="656" t="s">
        <v>1015</v>
      </c>
      <c r="T1135" s="425"/>
      <c r="U1135" s="506"/>
      <c r="V1135" s="530"/>
      <c r="W1135" s="425"/>
      <c r="X1135" s="137"/>
      <c r="Y1135" s="71" t="s">
        <v>1015</v>
      </c>
      <c r="Z1135" s="656"/>
      <c r="AA1135" s="668"/>
      <c r="AB1135" s="195"/>
      <c r="AC1135" s="142"/>
      <c r="AD1135" s="142"/>
      <c r="AE1135" s="143"/>
      <c r="AF1135" s="144"/>
      <c r="AG1135" s="144"/>
      <c r="AH1135" s="144"/>
      <c r="AI1135" s="569"/>
      <c r="AK1135" s="664"/>
      <c r="AL1135" s="191"/>
      <c r="AM1135" s="659"/>
      <c r="AN1135" s="662"/>
      <c r="AO1135" s="84"/>
    </row>
    <row r="1136" spans="1:41" hidden="1">
      <c r="A1136" s="573"/>
      <c r="B1136" s="13">
        <v>144</v>
      </c>
      <c r="C1136" s="341" t="s">
        <v>2836</v>
      </c>
      <c r="D1136" s="341" t="s">
        <v>399</v>
      </c>
      <c r="E1136" s="379" t="s">
        <v>100</v>
      </c>
      <c r="F1136" s="405">
        <v>2</v>
      </c>
      <c r="G1136" s="8"/>
      <c r="H1136" s="413">
        <v>1325</v>
      </c>
      <c r="I1136" s="146">
        <f t="shared" si="196"/>
        <v>927.49999999999989</v>
      </c>
      <c r="J1136" s="255">
        <f t="shared" si="197"/>
        <v>35.67307692307692</v>
      </c>
      <c r="K1136" s="8" t="s">
        <v>3207</v>
      </c>
      <c r="L1136" s="677"/>
      <c r="M1136" s="656" t="s">
        <v>1015</v>
      </c>
      <c r="N1136" s="8" t="s">
        <v>10</v>
      </c>
      <c r="O1136" s="426">
        <v>5.6639999999999996E-2</v>
      </c>
      <c r="P1136" s="423">
        <v>1900</v>
      </c>
      <c r="Q1136" s="439">
        <v>13200</v>
      </c>
      <c r="R1136" s="656" t="s">
        <v>4809</v>
      </c>
      <c r="S1136" s="656" t="s">
        <v>1015</v>
      </c>
      <c r="T1136" s="448">
        <v>10</v>
      </c>
      <c r="U1136" s="549" t="s">
        <v>4958</v>
      </c>
      <c r="V1136" s="519" t="s">
        <v>4959</v>
      </c>
      <c r="W1136" s="425" t="s">
        <v>4894</v>
      </c>
      <c r="X1136" s="169"/>
      <c r="Y1136" s="71" t="s">
        <v>1011</v>
      </c>
      <c r="Z1136" s="656" t="s">
        <v>6594</v>
      </c>
      <c r="AA1136" s="658">
        <f t="shared" si="198"/>
        <v>0</v>
      </c>
      <c r="AB1136" s="145">
        <f t="shared" si="199"/>
        <v>0</v>
      </c>
      <c r="AC1136" s="257">
        <f t="shared" si="200"/>
        <v>0</v>
      </c>
      <c r="AD1136" s="142">
        <f t="shared" si="201"/>
        <v>0</v>
      </c>
      <c r="AE1136" s="143">
        <f t="shared" si="202"/>
        <v>0</v>
      </c>
      <c r="AF1136" s="144" t="str">
        <f t="shared" si="203"/>
        <v/>
      </c>
      <c r="AG1136" s="144" t="str">
        <f t="shared" si="204"/>
        <v/>
      </c>
      <c r="AH1136" s="144">
        <f t="shared" si="205"/>
        <v>0</v>
      </c>
      <c r="AI1136" s="569">
        <f t="shared" si="206"/>
        <v>0</v>
      </c>
      <c r="AK1136" s="664"/>
      <c r="AL1136" s="191"/>
      <c r="AM1136" s="659"/>
      <c r="AN1136" s="662"/>
      <c r="AO1136" s="84"/>
    </row>
    <row r="1137" spans="1:41" hidden="1">
      <c r="A1137" s="573"/>
      <c r="B1137" s="13">
        <v>144</v>
      </c>
      <c r="C1137" s="341" t="s">
        <v>2837</v>
      </c>
      <c r="D1137" s="341" t="s">
        <v>399</v>
      </c>
      <c r="E1137" s="379" t="s">
        <v>100</v>
      </c>
      <c r="F1137" s="405">
        <v>2</v>
      </c>
      <c r="G1137" s="8"/>
      <c r="H1137" s="413">
        <v>1325</v>
      </c>
      <c r="I1137" s="146">
        <f t="shared" si="196"/>
        <v>927.49999999999989</v>
      </c>
      <c r="J1137" s="255">
        <f t="shared" si="197"/>
        <v>35.67307692307692</v>
      </c>
      <c r="K1137" s="8" t="s">
        <v>3207</v>
      </c>
      <c r="L1137" s="677"/>
      <c r="M1137" s="656" t="s">
        <v>1015</v>
      </c>
      <c r="N1137" s="8" t="s">
        <v>3208</v>
      </c>
      <c r="O1137" s="426">
        <v>5.6639999999999996E-2</v>
      </c>
      <c r="P1137" s="423">
        <v>1900</v>
      </c>
      <c r="Q1137" s="439">
        <v>15400</v>
      </c>
      <c r="R1137" s="656" t="s">
        <v>4809</v>
      </c>
      <c r="S1137" s="656" t="s">
        <v>1015</v>
      </c>
      <c r="T1137" s="448">
        <v>18</v>
      </c>
      <c r="U1137" s="549" t="s">
        <v>4958</v>
      </c>
      <c r="V1137" s="522" t="s">
        <v>4960</v>
      </c>
      <c r="W1137" s="425" t="s">
        <v>4961</v>
      </c>
      <c r="X1137" s="169"/>
      <c r="Y1137" s="71" t="s">
        <v>1011</v>
      </c>
      <c r="Z1137" s="656" t="s">
        <v>6594</v>
      </c>
      <c r="AA1137" s="658">
        <f t="shared" si="198"/>
        <v>0</v>
      </c>
      <c r="AB1137" s="145">
        <f t="shared" si="199"/>
        <v>0</v>
      </c>
      <c r="AC1137" s="257">
        <f t="shared" si="200"/>
        <v>0</v>
      </c>
      <c r="AD1137" s="142">
        <f t="shared" si="201"/>
        <v>0</v>
      </c>
      <c r="AE1137" s="143">
        <f t="shared" si="202"/>
        <v>0</v>
      </c>
      <c r="AF1137" s="144" t="str">
        <f t="shared" si="203"/>
        <v/>
      </c>
      <c r="AG1137" s="144">
        <f t="shared" si="204"/>
        <v>0</v>
      </c>
      <c r="AH1137" s="144" t="str">
        <f t="shared" si="205"/>
        <v/>
      </c>
      <c r="AI1137" s="569">
        <f t="shared" si="206"/>
        <v>0</v>
      </c>
      <c r="AK1137" s="664"/>
      <c r="AL1137" s="191"/>
      <c r="AM1137" s="659"/>
      <c r="AN1137" s="662"/>
      <c r="AO1137" s="84"/>
    </row>
    <row r="1138" spans="1:41" ht="15.75" hidden="1">
      <c r="A1138" s="5" t="s">
        <v>6213</v>
      </c>
      <c r="B1138" s="13"/>
      <c r="C1138" s="348"/>
      <c r="D1138" s="382"/>
      <c r="E1138" s="380"/>
      <c r="F1138" s="401"/>
      <c r="G1138" s="8"/>
      <c r="H1138" s="413"/>
      <c r="I1138" s="410"/>
      <c r="J1138" s="565"/>
      <c r="K1138" s="420"/>
      <c r="L1138" s="655"/>
      <c r="M1138" s="656"/>
      <c r="N1138" s="8"/>
      <c r="O1138" s="346"/>
      <c r="P1138" s="423"/>
      <c r="Q1138" s="439"/>
      <c r="R1138" s="656" t="s">
        <v>1015</v>
      </c>
      <c r="S1138" s="656" t="s">
        <v>1015</v>
      </c>
      <c r="T1138" s="425"/>
      <c r="U1138" s="506"/>
      <c r="V1138" s="521"/>
      <c r="W1138" s="425"/>
      <c r="X1138" s="137"/>
      <c r="Y1138" s="71" t="s">
        <v>1015</v>
      </c>
      <c r="Z1138" s="656"/>
      <c r="AA1138" s="668"/>
      <c r="AB1138" s="195"/>
      <c r="AC1138" s="142"/>
      <c r="AD1138" s="142"/>
      <c r="AE1138" s="143"/>
      <c r="AF1138" s="144"/>
      <c r="AG1138" s="144"/>
      <c r="AH1138" s="144"/>
      <c r="AI1138" s="569"/>
      <c r="AK1138" s="664"/>
      <c r="AL1138" s="191"/>
      <c r="AM1138" s="659"/>
      <c r="AN1138" s="662"/>
      <c r="AO1138" s="84"/>
    </row>
    <row r="1139" spans="1:41" hidden="1">
      <c r="A1139" s="573"/>
      <c r="B1139" s="13">
        <v>145</v>
      </c>
      <c r="C1139" s="341" t="s">
        <v>2838</v>
      </c>
      <c r="D1139" s="341" t="s">
        <v>399</v>
      </c>
      <c r="E1139" s="379" t="s">
        <v>100</v>
      </c>
      <c r="F1139" s="405">
        <v>2</v>
      </c>
      <c r="G1139" s="136"/>
      <c r="H1139" s="413">
        <v>1296</v>
      </c>
      <c r="I1139" s="146">
        <f t="shared" si="196"/>
        <v>907.19999999999993</v>
      </c>
      <c r="J1139" s="255">
        <f t="shared" si="197"/>
        <v>34.892307692307689</v>
      </c>
      <c r="K1139" s="8" t="s">
        <v>3207</v>
      </c>
      <c r="L1139" s="677"/>
      <c r="M1139" s="656" t="s">
        <v>1015</v>
      </c>
      <c r="N1139" s="8" t="s">
        <v>3208</v>
      </c>
      <c r="O1139" s="426">
        <v>5.6639999999999996E-2</v>
      </c>
      <c r="P1139" s="423">
        <v>1900</v>
      </c>
      <c r="Q1139" s="439">
        <v>15500</v>
      </c>
      <c r="R1139" s="656" t="s">
        <v>4809</v>
      </c>
      <c r="S1139" s="656" t="s">
        <v>1015</v>
      </c>
      <c r="T1139" s="448">
        <v>8</v>
      </c>
      <c r="U1139" s="549" t="s">
        <v>4958</v>
      </c>
      <c r="V1139" s="523" t="s">
        <v>4962</v>
      </c>
      <c r="W1139" s="425" t="s">
        <v>4963</v>
      </c>
      <c r="X1139" s="169"/>
      <c r="Y1139" s="71" t="s">
        <v>1011</v>
      </c>
      <c r="Z1139" s="656" t="s">
        <v>6594</v>
      </c>
      <c r="AA1139" s="658">
        <f t="shared" si="198"/>
        <v>0</v>
      </c>
      <c r="AB1139" s="145">
        <f t="shared" si="199"/>
        <v>0</v>
      </c>
      <c r="AC1139" s="257">
        <f t="shared" si="200"/>
        <v>0</v>
      </c>
      <c r="AD1139" s="142">
        <f t="shared" si="201"/>
        <v>0</v>
      </c>
      <c r="AE1139" s="143">
        <f t="shared" si="202"/>
        <v>0</v>
      </c>
      <c r="AF1139" s="144" t="str">
        <f t="shared" si="203"/>
        <v/>
      </c>
      <c r="AG1139" s="144">
        <f t="shared" si="204"/>
        <v>0</v>
      </c>
      <c r="AH1139" s="144" t="str">
        <f t="shared" si="205"/>
        <v/>
      </c>
      <c r="AI1139" s="569">
        <f t="shared" si="206"/>
        <v>0</v>
      </c>
      <c r="AK1139" s="664"/>
      <c r="AL1139" s="191"/>
      <c r="AM1139" s="659"/>
      <c r="AN1139" s="662"/>
      <c r="AO1139" s="84"/>
    </row>
    <row r="1140" spans="1:41" hidden="1">
      <c r="A1140" s="573"/>
      <c r="B1140" s="13">
        <v>145</v>
      </c>
      <c r="C1140" s="341" t="s">
        <v>2839</v>
      </c>
      <c r="D1140" s="341" t="s">
        <v>399</v>
      </c>
      <c r="E1140" s="379" t="s">
        <v>100</v>
      </c>
      <c r="F1140" s="405">
        <v>2</v>
      </c>
      <c r="G1140" s="8"/>
      <c r="H1140" s="413">
        <v>1200</v>
      </c>
      <c r="I1140" s="146">
        <f t="shared" si="196"/>
        <v>840</v>
      </c>
      <c r="J1140" s="255">
        <f t="shared" si="197"/>
        <v>32.307692307692307</v>
      </c>
      <c r="K1140" s="8" t="s">
        <v>3207</v>
      </c>
      <c r="L1140" s="677"/>
      <c r="M1140" s="656" t="s">
        <v>1015</v>
      </c>
      <c r="N1140" s="8" t="s">
        <v>10</v>
      </c>
      <c r="O1140" s="426">
        <v>5.6639999999999996E-2</v>
      </c>
      <c r="P1140" s="423">
        <v>1900</v>
      </c>
      <c r="Q1140" s="439">
        <v>15000</v>
      </c>
      <c r="R1140" s="656" t="s">
        <v>4809</v>
      </c>
      <c r="S1140" s="656" t="s">
        <v>1015</v>
      </c>
      <c r="T1140" s="448">
        <v>8</v>
      </c>
      <c r="U1140" s="549" t="s">
        <v>4958</v>
      </c>
      <c r="V1140" s="522" t="s">
        <v>4964</v>
      </c>
      <c r="W1140" s="425" t="s">
        <v>4965</v>
      </c>
      <c r="X1140" s="169"/>
      <c r="Y1140" s="71" t="s">
        <v>1011</v>
      </c>
      <c r="Z1140" s="656" t="s">
        <v>6594</v>
      </c>
      <c r="AA1140" s="658">
        <f t="shared" si="198"/>
        <v>0</v>
      </c>
      <c r="AB1140" s="145">
        <f t="shared" si="199"/>
        <v>0</v>
      </c>
      <c r="AC1140" s="257">
        <f t="shared" si="200"/>
        <v>0</v>
      </c>
      <c r="AD1140" s="142">
        <f t="shared" si="201"/>
        <v>0</v>
      </c>
      <c r="AE1140" s="143">
        <f t="shared" si="202"/>
        <v>0</v>
      </c>
      <c r="AF1140" s="144" t="str">
        <f t="shared" si="203"/>
        <v/>
      </c>
      <c r="AG1140" s="144" t="str">
        <f t="shared" si="204"/>
        <v/>
      </c>
      <c r="AH1140" s="144">
        <f t="shared" si="205"/>
        <v>0</v>
      </c>
      <c r="AI1140" s="569">
        <f t="shared" si="206"/>
        <v>0</v>
      </c>
      <c r="AK1140" s="664"/>
      <c r="AL1140" s="191"/>
      <c r="AM1140" s="659"/>
      <c r="AN1140" s="662"/>
      <c r="AO1140" s="84"/>
    </row>
    <row r="1141" spans="1:41" ht="15.75" hidden="1">
      <c r="A1141" s="5" t="s">
        <v>6214</v>
      </c>
      <c r="B1141" s="13"/>
      <c r="C1141" s="348"/>
      <c r="D1141" s="348"/>
      <c r="E1141" s="380"/>
      <c r="F1141" s="1"/>
      <c r="G1141" s="136"/>
      <c r="H1141" s="413"/>
      <c r="I1141" s="410"/>
      <c r="J1141" s="565"/>
      <c r="K1141" s="420"/>
      <c r="L1141" s="655"/>
      <c r="M1141" s="656"/>
      <c r="N1141" s="8"/>
      <c r="O1141" s="427"/>
      <c r="P1141" s="410"/>
      <c r="Q1141" s="439"/>
      <c r="R1141" s="656" t="s">
        <v>1015</v>
      </c>
      <c r="S1141" s="656" t="s">
        <v>1015</v>
      </c>
      <c r="T1141" s="471"/>
      <c r="U1141" s="506"/>
      <c r="V1141" s="525"/>
      <c r="W1141" s="432"/>
      <c r="X1141" s="137"/>
      <c r="Y1141" s="71" t="s">
        <v>1015</v>
      </c>
      <c r="Z1141" s="656"/>
      <c r="AA1141" s="668"/>
      <c r="AB1141" s="195"/>
      <c r="AC1141" s="142"/>
      <c r="AD1141" s="142"/>
      <c r="AE1141" s="143"/>
      <c r="AF1141" s="144"/>
      <c r="AG1141" s="144"/>
      <c r="AH1141" s="144"/>
      <c r="AI1141" s="569"/>
      <c r="AK1141" s="679"/>
      <c r="AL1141" s="191"/>
      <c r="AM1141" s="659"/>
      <c r="AN1141" s="662"/>
      <c r="AO1141" s="84"/>
    </row>
    <row r="1142" spans="1:41" hidden="1">
      <c r="A1142" s="573"/>
      <c r="B1142" s="13">
        <v>148</v>
      </c>
      <c r="C1142" s="341" t="s">
        <v>2840</v>
      </c>
      <c r="D1142" s="341" t="s">
        <v>2841</v>
      </c>
      <c r="E1142" s="379" t="s">
        <v>97</v>
      </c>
      <c r="F1142" s="405">
        <v>1</v>
      </c>
      <c r="G1142" s="8"/>
      <c r="H1142" s="413">
        <v>2601</v>
      </c>
      <c r="I1142" s="146">
        <f t="shared" si="196"/>
        <v>1820.6999999999998</v>
      </c>
      <c r="J1142" s="255">
        <f t="shared" si="197"/>
        <v>70.026923076923069</v>
      </c>
      <c r="K1142" s="8" t="s">
        <v>3526</v>
      </c>
      <c r="L1142" s="655"/>
      <c r="M1142" s="656" t="s">
        <v>1015</v>
      </c>
      <c r="N1142" s="8" t="s">
        <v>3208</v>
      </c>
      <c r="O1142" s="426">
        <v>5.6159999999999995E-2</v>
      </c>
      <c r="P1142" s="423">
        <v>1900</v>
      </c>
      <c r="Q1142" s="439">
        <v>15000</v>
      </c>
      <c r="R1142" s="656" t="s">
        <v>1015</v>
      </c>
      <c r="S1142" s="656" t="s">
        <v>1015</v>
      </c>
      <c r="T1142" s="448">
        <v>22</v>
      </c>
      <c r="U1142" s="506"/>
      <c r="V1142" s="533" t="s">
        <v>4966</v>
      </c>
      <c r="W1142" s="479" t="s">
        <v>4967</v>
      </c>
      <c r="X1142" s="169"/>
      <c r="Y1142" s="71" t="s">
        <v>1012</v>
      </c>
      <c r="Z1142" s="656" t="s">
        <v>6600</v>
      </c>
      <c r="AA1142" s="658">
        <f t="shared" si="198"/>
        <v>0</v>
      </c>
      <c r="AB1142" s="145">
        <f t="shared" si="199"/>
        <v>0</v>
      </c>
      <c r="AC1142" s="257">
        <f t="shared" si="200"/>
        <v>0</v>
      </c>
      <c r="AD1142" s="142">
        <f t="shared" si="201"/>
        <v>0</v>
      </c>
      <c r="AE1142" s="143">
        <f t="shared" si="202"/>
        <v>0</v>
      </c>
      <c r="AF1142" s="144" t="str">
        <f t="shared" si="203"/>
        <v/>
      </c>
      <c r="AG1142" s="144">
        <f t="shared" si="204"/>
        <v>0</v>
      </c>
      <c r="AH1142" s="144" t="str">
        <f t="shared" si="205"/>
        <v/>
      </c>
      <c r="AI1142" s="569">
        <f t="shared" si="206"/>
        <v>0</v>
      </c>
      <c r="AK1142" s="679"/>
      <c r="AL1142" s="191"/>
      <c r="AM1142" s="659"/>
      <c r="AN1142" s="662"/>
      <c r="AO1142" s="84"/>
    </row>
    <row r="1143" spans="1:41" ht="15.75" hidden="1">
      <c r="A1143" s="5" t="s">
        <v>6215</v>
      </c>
      <c r="B1143" s="13"/>
      <c r="C1143" s="348"/>
      <c r="D1143" s="383"/>
      <c r="E1143" s="379"/>
      <c r="F1143" s="400"/>
      <c r="G1143" s="8"/>
      <c r="H1143" s="413"/>
      <c r="I1143" s="410"/>
      <c r="J1143" s="565"/>
      <c r="K1143" s="420"/>
      <c r="L1143" s="655"/>
      <c r="M1143" s="656"/>
      <c r="N1143" s="346"/>
      <c r="O1143" s="8"/>
      <c r="P1143" s="423"/>
      <c r="Q1143" s="439"/>
      <c r="R1143" s="656" t="s">
        <v>1015</v>
      </c>
      <c r="S1143" s="656" t="s">
        <v>1015</v>
      </c>
      <c r="T1143" s="425"/>
      <c r="U1143" s="506"/>
      <c r="V1143" s="530"/>
      <c r="W1143" s="425"/>
      <c r="X1143" s="137"/>
      <c r="Y1143" s="71" t="s">
        <v>1015</v>
      </c>
      <c r="Z1143" s="656"/>
      <c r="AA1143" s="668"/>
      <c r="AB1143" s="195"/>
      <c r="AC1143" s="142"/>
      <c r="AD1143" s="142"/>
      <c r="AE1143" s="143"/>
      <c r="AF1143" s="144"/>
      <c r="AG1143" s="144"/>
      <c r="AH1143" s="144"/>
      <c r="AI1143" s="569"/>
      <c r="AK1143" s="679"/>
      <c r="AL1143" s="191"/>
      <c r="AM1143" s="659"/>
      <c r="AN1143" s="662"/>
      <c r="AO1143" s="84"/>
    </row>
    <row r="1144" spans="1:41" hidden="1">
      <c r="A1144" s="573"/>
      <c r="B1144" s="13">
        <v>152</v>
      </c>
      <c r="C1144" s="341" t="s">
        <v>2842</v>
      </c>
      <c r="D1144" s="341" t="s">
        <v>2843</v>
      </c>
      <c r="E1144" s="379" t="s">
        <v>1767</v>
      </c>
      <c r="F1144" s="405">
        <v>16</v>
      </c>
      <c r="G1144" s="136"/>
      <c r="H1144" s="413">
        <v>261</v>
      </c>
      <c r="I1144" s="146">
        <f t="shared" si="196"/>
        <v>182.7</v>
      </c>
      <c r="J1144" s="255">
        <f t="shared" si="197"/>
        <v>7.0269230769230768</v>
      </c>
      <c r="K1144" s="8" t="s">
        <v>3207</v>
      </c>
      <c r="L1144" s="677"/>
      <c r="M1144" s="656" t="s">
        <v>1015</v>
      </c>
      <c r="N1144" s="8" t="s">
        <v>10</v>
      </c>
      <c r="O1144" s="426">
        <v>7.7549999999999994E-2</v>
      </c>
      <c r="P1144" s="423">
        <v>2560</v>
      </c>
      <c r="Q1144" s="439">
        <v>16700</v>
      </c>
      <c r="R1144" s="657" t="s">
        <v>3932</v>
      </c>
      <c r="S1144" s="656" t="s">
        <v>1015</v>
      </c>
      <c r="T1144" s="425"/>
      <c r="U1144" s="548" t="s">
        <v>4968</v>
      </c>
      <c r="V1144" s="533" t="s">
        <v>4969</v>
      </c>
      <c r="W1144" s="425" t="s">
        <v>4970</v>
      </c>
      <c r="X1144" s="169"/>
      <c r="Y1144" s="71" t="s">
        <v>1012</v>
      </c>
      <c r="Z1144" s="656" t="s">
        <v>6600</v>
      </c>
      <c r="AA1144" s="658">
        <f t="shared" si="198"/>
        <v>0</v>
      </c>
      <c r="AB1144" s="145">
        <f t="shared" si="199"/>
        <v>0</v>
      </c>
      <c r="AC1144" s="257">
        <f t="shared" si="200"/>
        <v>0</v>
      </c>
      <c r="AD1144" s="142">
        <f t="shared" si="201"/>
        <v>0</v>
      </c>
      <c r="AE1144" s="143">
        <f t="shared" si="202"/>
        <v>0</v>
      </c>
      <c r="AF1144" s="144" t="str">
        <f t="shared" si="203"/>
        <v/>
      </c>
      <c r="AG1144" s="144" t="str">
        <f t="shared" si="204"/>
        <v/>
      </c>
      <c r="AH1144" s="144">
        <f t="shared" si="205"/>
        <v>0</v>
      </c>
      <c r="AI1144" s="569">
        <f t="shared" si="206"/>
        <v>0</v>
      </c>
      <c r="AK1144" s="679"/>
      <c r="AL1144" s="191"/>
      <c r="AM1144" s="659"/>
      <c r="AN1144" s="662"/>
      <c r="AO1144" s="84"/>
    </row>
    <row r="1145" spans="1:41" hidden="1">
      <c r="A1145" s="573"/>
      <c r="B1145" s="13">
        <v>152</v>
      </c>
      <c r="C1145" s="341" t="s">
        <v>2844</v>
      </c>
      <c r="D1145" s="341" t="s">
        <v>2843</v>
      </c>
      <c r="E1145" s="379" t="s">
        <v>1767</v>
      </c>
      <c r="F1145" s="405">
        <v>16</v>
      </c>
      <c r="G1145" s="8"/>
      <c r="H1145" s="413">
        <v>261</v>
      </c>
      <c r="I1145" s="146">
        <f t="shared" si="196"/>
        <v>182.7</v>
      </c>
      <c r="J1145" s="255">
        <f t="shared" si="197"/>
        <v>7.0269230769230768</v>
      </c>
      <c r="K1145" s="8" t="s">
        <v>3207</v>
      </c>
      <c r="L1145" s="677"/>
      <c r="M1145" s="656" t="s">
        <v>1015</v>
      </c>
      <c r="N1145" s="8" t="s">
        <v>3208</v>
      </c>
      <c r="O1145" s="426">
        <v>7.7549999999999994E-2</v>
      </c>
      <c r="P1145" s="423">
        <v>2560</v>
      </c>
      <c r="Q1145" s="439">
        <v>19000</v>
      </c>
      <c r="R1145" s="657" t="s">
        <v>3932</v>
      </c>
      <c r="S1145" s="656" t="s">
        <v>1015</v>
      </c>
      <c r="T1145" s="425"/>
      <c r="U1145" s="548" t="s">
        <v>4968</v>
      </c>
      <c r="V1145" s="522" t="s">
        <v>4971</v>
      </c>
      <c r="W1145" s="425" t="s">
        <v>4972</v>
      </c>
      <c r="X1145" s="169"/>
      <c r="Y1145" s="71" t="s">
        <v>1012</v>
      </c>
      <c r="Z1145" s="656" t="s">
        <v>6600</v>
      </c>
      <c r="AA1145" s="658">
        <f t="shared" si="198"/>
        <v>0</v>
      </c>
      <c r="AB1145" s="145">
        <f t="shared" si="199"/>
        <v>0</v>
      </c>
      <c r="AC1145" s="257">
        <f t="shared" si="200"/>
        <v>0</v>
      </c>
      <c r="AD1145" s="142">
        <f t="shared" si="201"/>
        <v>0</v>
      </c>
      <c r="AE1145" s="143">
        <f t="shared" si="202"/>
        <v>0</v>
      </c>
      <c r="AF1145" s="144" t="str">
        <f t="shared" si="203"/>
        <v/>
      </c>
      <c r="AG1145" s="144">
        <f t="shared" si="204"/>
        <v>0</v>
      </c>
      <c r="AH1145" s="144" t="str">
        <f t="shared" si="205"/>
        <v/>
      </c>
      <c r="AI1145" s="569">
        <f t="shared" si="206"/>
        <v>0</v>
      </c>
      <c r="AK1145" s="679"/>
      <c r="AL1145" s="191"/>
      <c r="AM1145" s="659"/>
      <c r="AN1145" s="662"/>
      <c r="AO1145" s="84"/>
    </row>
    <row r="1146" spans="1:41" hidden="1">
      <c r="A1146" s="573"/>
      <c r="B1146" s="13">
        <v>152</v>
      </c>
      <c r="C1146" s="341" t="s">
        <v>2845</v>
      </c>
      <c r="D1146" s="341" t="s">
        <v>2843</v>
      </c>
      <c r="E1146" s="379" t="s">
        <v>1767</v>
      </c>
      <c r="F1146" s="405">
        <v>16</v>
      </c>
      <c r="G1146" s="8"/>
      <c r="H1146" s="413">
        <v>261</v>
      </c>
      <c r="I1146" s="146">
        <f t="shared" si="196"/>
        <v>182.7</v>
      </c>
      <c r="J1146" s="255">
        <f t="shared" si="197"/>
        <v>7.0269230769230768</v>
      </c>
      <c r="K1146" s="8" t="s">
        <v>3207</v>
      </c>
      <c r="L1146" s="677"/>
      <c r="M1146" s="656" t="s">
        <v>1015</v>
      </c>
      <c r="N1146" s="8" t="s">
        <v>3208</v>
      </c>
      <c r="O1146" s="426">
        <v>7.7549999999999994E-2</v>
      </c>
      <c r="P1146" s="423">
        <v>2560</v>
      </c>
      <c r="Q1146" s="439">
        <v>13000</v>
      </c>
      <c r="R1146" s="657" t="s">
        <v>3932</v>
      </c>
      <c r="S1146" s="656" t="s">
        <v>1015</v>
      </c>
      <c r="T1146" s="448"/>
      <c r="U1146" s="548" t="s">
        <v>4968</v>
      </c>
      <c r="V1146" s="529" t="s">
        <v>4973</v>
      </c>
      <c r="W1146" s="479" t="s">
        <v>4974</v>
      </c>
      <c r="X1146" s="169"/>
      <c r="Y1146" s="71" t="s">
        <v>1012</v>
      </c>
      <c r="Z1146" s="656" t="s">
        <v>6600</v>
      </c>
      <c r="AA1146" s="658">
        <f t="shared" si="198"/>
        <v>0</v>
      </c>
      <c r="AB1146" s="145">
        <f t="shared" si="199"/>
        <v>0</v>
      </c>
      <c r="AC1146" s="257">
        <f t="shared" si="200"/>
        <v>0</v>
      </c>
      <c r="AD1146" s="142">
        <f t="shared" si="201"/>
        <v>0</v>
      </c>
      <c r="AE1146" s="143">
        <f t="shared" si="202"/>
        <v>0</v>
      </c>
      <c r="AF1146" s="144" t="str">
        <f t="shared" si="203"/>
        <v/>
      </c>
      <c r="AG1146" s="144">
        <f t="shared" si="204"/>
        <v>0</v>
      </c>
      <c r="AH1146" s="144" t="str">
        <f t="shared" si="205"/>
        <v/>
      </c>
      <c r="AI1146" s="569">
        <f t="shared" si="206"/>
        <v>0</v>
      </c>
      <c r="AK1146" s="679"/>
      <c r="AL1146" s="191"/>
      <c r="AM1146" s="659"/>
      <c r="AN1146" s="662"/>
      <c r="AO1146" s="84"/>
    </row>
    <row r="1147" spans="1:41" hidden="1">
      <c r="A1147" s="573"/>
      <c r="B1147" s="13">
        <v>152</v>
      </c>
      <c r="C1147" s="341" t="s">
        <v>2846</v>
      </c>
      <c r="D1147" s="341" t="s">
        <v>2843</v>
      </c>
      <c r="E1147" s="379" t="s">
        <v>1767</v>
      </c>
      <c r="F1147" s="405">
        <v>16</v>
      </c>
      <c r="G1147" s="136"/>
      <c r="H1147" s="413">
        <v>261</v>
      </c>
      <c r="I1147" s="146">
        <f t="shared" si="196"/>
        <v>182.7</v>
      </c>
      <c r="J1147" s="255">
        <f t="shared" si="197"/>
        <v>7.0269230769230768</v>
      </c>
      <c r="K1147" s="8" t="s">
        <v>3207</v>
      </c>
      <c r="L1147" s="677"/>
      <c r="M1147" s="656" t="s">
        <v>1015</v>
      </c>
      <c r="N1147" s="8" t="s">
        <v>10</v>
      </c>
      <c r="O1147" s="426">
        <v>7.7549999999999994E-2</v>
      </c>
      <c r="P1147" s="423">
        <v>2560</v>
      </c>
      <c r="Q1147" s="439">
        <v>13000</v>
      </c>
      <c r="R1147" s="657" t="s">
        <v>3932</v>
      </c>
      <c r="S1147" s="656" t="s">
        <v>1015</v>
      </c>
      <c r="T1147" s="448"/>
      <c r="U1147" s="548" t="s">
        <v>4968</v>
      </c>
      <c r="V1147" s="529" t="s">
        <v>4975</v>
      </c>
      <c r="W1147" s="479" t="s">
        <v>4976</v>
      </c>
      <c r="X1147" s="169"/>
      <c r="Y1147" s="71" t="s">
        <v>1011</v>
      </c>
      <c r="Z1147" s="656" t="s">
        <v>6594</v>
      </c>
      <c r="AA1147" s="658">
        <f t="shared" si="198"/>
        <v>0</v>
      </c>
      <c r="AB1147" s="145">
        <f t="shared" si="199"/>
        <v>0</v>
      </c>
      <c r="AC1147" s="257">
        <f t="shared" si="200"/>
        <v>0</v>
      </c>
      <c r="AD1147" s="142">
        <f t="shared" si="201"/>
        <v>0</v>
      </c>
      <c r="AE1147" s="143">
        <f t="shared" si="202"/>
        <v>0</v>
      </c>
      <c r="AF1147" s="144" t="str">
        <f t="shared" si="203"/>
        <v/>
      </c>
      <c r="AG1147" s="144" t="str">
        <f t="shared" si="204"/>
        <v/>
      </c>
      <c r="AH1147" s="144">
        <f t="shared" si="205"/>
        <v>0</v>
      </c>
      <c r="AI1147" s="569">
        <f t="shared" si="206"/>
        <v>0</v>
      </c>
      <c r="AK1147" s="665"/>
      <c r="AL1147" s="191"/>
      <c r="AM1147" s="686"/>
      <c r="AN1147" s="687"/>
      <c r="AO1147" s="84"/>
    </row>
    <row r="1148" spans="1:41" ht="15.75" hidden="1">
      <c r="A1148" s="5" t="s">
        <v>6216</v>
      </c>
      <c r="B1148" s="13"/>
      <c r="C1148" s="348"/>
      <c r="D1148" s="383"/>
      <c r="E1148" s="379"/>
      <c r="F1148" s="400"/>
      <c r="G1148" s="8"/>
      <c r="H1148" s="413"/>
      <c r="I1148" s="410"/>
      <c r="J1148" s="565"/>
      <c r="K1148" s="420"/>
      <c r="L1148" s="655"/>
      <c r="M1148" s="656"/>
      <c r="N1148" s="346"/>
      <c r="O1148" s="8"/>
      <c r="P1148" s="423"/>
      <c r="Q1148" s="439"/>
      <c r="R1148" s="656" t="s">
        <v>1015</v>
      </c>
      <c r="S1148" s="656" t="s">
        <v>1015</v>
      </c>
      <c r="T1148" s="425"/>
      <c r="U1148" s="506"/>
      <c r="V1148" s="530"/>
      <c r="W1148" s="425"/>
      <c r="X1148" s="137"/>
      <c r="Y1148" s="71" t="s">
        <v>1015</v>
      </c>
      <c r="Z1148" s="656"/>
      <c r="AA1148" s="668"/>
      <c r="AB1148" s="195"/>
      <c r="AC1148" s="142"/>
      <c r="AD1148" s="142"/>
      <c r="AE1148" s="143"/>
      <c r="AF1148" s="144"/>
      <c r="AG1148" s="144"/>
      <c r="AH1148" s="144"/>
      <c r="AI1148" s="569"/>
      <c r="AK1148" s="679"/>
      <c r="AL1148" s="666"/>
      <c r="AM1148" s="659"/>
      <c r="AN1148" s="680"/>
      <c r="AO1148" s="84"/>
    </row>
    <row r="1149" spans="1:41" hidden="1">
      <c r="A1149" s="573"/>
      <c r="B1149" s="13">
        <v>153</v>
      </c>
      <c r="C1149" s="341" t="s">
        <v>2847</v>
      </c>
      <c r="D1149" s="341" t="s">
        <v>2848</v>
      </c>
      <c r="E1149" s="379" t="s">
        <v>334</v>
      </c>
      <c r="F1149" s="405">
        <v>8</v>
      </c>
      <c r="G1149" s="8"/>
      <c r="H1149" s="413">
        <v>410</v>
      </c>
      <c r="I1149" s="146">
        <f t="shared" si="196"/>
        <v>287</v>
      </c>
      <c r="J1149" s="255">
        <f t="shared" si="197"/>
        <v>11.038461538461538</v>
      </c>
      <c r="K1149" s="8" t="s">
        <v>3207</v>
      </c>
      <c r="L1149" s="677"/>
      <c r="M1149" s="656" t="s">
        <v>1015</v>
      </c>
      <c r="N1149" s="8" t="s">
        <v>10</v>
      </c>
      <c r="O1149" s="426">
        <v>6.2125E-2</v>
      </c>
      <c r="P1149" s="423">
        <v>2080</v>
      </c>
      <c r="Q1149" s="439">
        <v>17000</v>
      </c>
      <c r="R1149" s="657" t="s">
        <v>3932</v>
      </c>
      <c r="S1149" s="656" t="s">
        <v>1015</v>
      </c>
      <c r="T1149" s="448"/>
      <c r="U1149" s="506"/>
      <c r="V1149" s="522" t="s">
        <v>4977</v>
      </c>
      <c r="W1149" s="479" t="s">
        <v>4978</v>
      </c>
      <c r="X1149" s="169"/>
      <c r="Y1149" s="71" t="s">
        <v>1011</v>
      </c>
      <c r="Z1149" s="656" t="s">
        <v>6594</v>
      </c>
      <c r="AA1149" s="658">
        <f t="shared" si="198"/>
        <v>0</v>
      </c>
      <c r="AB1149" s="145">
        <f t="shared" si="199"/>
        <v>0</v>
      </c>
      <c r="AC1149" s="257">
        <f t="shared" si="200"/>
        <v>0</v>
      </c>
      <c r="AD1149" s="142">
        <f t="shared" si="201"/>
        <v>0</v>
      </c>
      <c r="AE1149" s="143">
        <f t="shared" si="202"/>
        <v>0</v>
      </c>
      <c r="AF1149" s="144" t="str">
        <f t="shared" si="203"/>
        <v/>
      </c>
      <c r="AG1149" s="144" t="str">
        <f t="shared" si="204"/>
        <v/>
      </c>
      <c r="AH1149" s="144">
        <f t="shared" si="205"/>
        <v>0</v>
      </c>
      <c r="AI1149" s="569">
        <f t="shared" si="206"/>
        <v>0</v>
      </c>
      <c r="AK1149" s="679"/>
      <c r="AL1149" s="666"/>
      <c r="AM1149" s="659"/>
      <c r="AN1149" s="681"/>
      <c r="AO1149" s="84"/>
    </row>
    <row r="1150" spans="1:41" hidden="1">
      <c r="A1150" s="573"/>
      <c r="B1150" s="13">
        <v>153</v>
      </c>
      <c r="C1150" s="341" t="s">
        <v>2849</v>
      </c>
      <c r="D1150" s="341" t="s">
        <v>2848</v>
      </c>
      <c r="E1150" s="379" t="s">
        <v>334</v>
      </c>
      <c r="F1150" s="405">
        <v>8</v>
      </c>
      <c r="G1150" s="136"/>
      <c r="H1150" s="413">
        <v>410</v>
      </c>
      <c r="I1150" s="146">
        <f t="shared" si="196"/>
        <v>287</v>
      </c>
      <c r="J1150" s="255">
        <f t="shared" si="197"/>
        <v>11.038461538461538</v>
      </c>
      <c r="K1150" s="8" t="s">
        <v>3207</v>
      </c>
      <c r="L1150" s="677"/>
      <c r="M1150" s="656" t="s">
        <v>1015</v>
      </c>
      <c r="N1150" s="8" t="s">
        <v>10</v>
      </c>
      <c r="O1150" s="426">
        <v>6.2125E-2</v>
      </c>
      <c r="P1150" s="423">
        <v>2080</v>
      </c>
      <c r="Q1150" s="439">
        <v>15800</v>
      </c>
      <c r="R1150" s="657" t="s">
        <v>3932</v>
      </c>
      <c r="S1150" s="656" t="s">
        <v>1015</v>
      </c>
      <c r="T1150" s="448"/>
      <c r="U1150" s="506"/>
      <c r="V1150" s="529" t="s">
        <v>4979</v>
      </c>
      <c r="W1150" s="479" t="s">
        <v>4980</v>
      </c>
      <c r="X1150" s="169"/>
      <c r="Y1150" s="71" t="s">
        <v>6572</v>
      </c>
      <c r="Z1150" s="656" t="s">
        <v>6594</v>
      </c>
      <c r="AA1150" s="658">
        <f t="shared" si="198"/>
        <v>0</v>
      </c>
      <c r="AB1150" s="145">
        <f t="shared" si="199"/>
        <v>0</v>
      </c>
      <c r="AC1150" s="257">
        <f t="shared" si="200"/>
        <v>0</v>
      </c>
      <c r="AD1150" s="142">
        <f t="shared" si="201"/>
        <v>0</v>
      </c>
      <c r="AE1150" s="143">
        <f t="shared" si="202"/>
        <v>0</v>
      </c>
      <c r="AF1150" s="144" t="str">
        <f t="shared" si="203"/>
        <v/>
      </c>
      <c r="AG1150" s="144" t="str">
        <f t="shared" si="204"/>
        <v/>
      </c>
      <c r="AH1150" s="144">
        <f t="shared" si="205"/>
        <v>0</v>
      </c>
      <c r="AI1150" s="569">
        <f t="shared" si="206"/>
        <v>0</v>
      </c>
      <c r="AK1150" s="679"/>
      <c r="AL1150" s="666"/>
      <c r="AM1150" s="659"/>
      <c r="AN1150" s="680"/>
      <c r="AO1150" s="84"/>
    </row>
    <row r="1151" spans="1:41" hidden="1">
      <c r="A1151" s="573"/>
      <c r="B1151" s="13">
        <v>153</v>
      </c>
      <c r="C1151" s="341" t="s">
        <v>2850</v>
      </c>
      <c r="D1151" s="341" t="s">
        <v>2848</v>
      </c>
      <c r="E1151" s="379" t="s">
        <v>334</v>
      </c>
      <c r="F1151" s="405">
        <v>8</v>
      </c>
      <c r="G1151" s="8"/>
      <c r="H1151" s="413">
        <v>410</v>
      </c>
      <c r="I1151" s="146">
        <f t="shared" si="196"/>
        <v>287</v>
      </c>
      <c r="J1151" s="255">
        <f t="shared" si="197"/>
        <v>11.038461538461538</v>
      </c>
      <c r="K1151" s="8" t="s">
        <v>3207</v>
      </c>
      <c r="L1151" s="677"/>
      <c r="M1151" s="656" t="s">
        <v>1015</v>
      </c>
      <c r="N1151" s="8" t="s">
        <v>3208</v>
      </c>
      <c r="O1151" s="426">
        <v>6.2125E-2</v>
      </c>
      <c r="P1151" s="423">
        <v>2080</v>
      </c>
      <c r="Q1151" s="439">
        <v>16600</v>
      </c>
      <c r="R1151" s="657" t="s">
        <v>3932</v>
      </c>
      <c r="S1151" s="656" t="s">
        <v>1015</v>
      </c>
      <c r="T1151" s="448"/>
      <c r="U1151" s="506"/>
      <c r="V1151" s="529" t="s">
        <v>4981</v>
      </c>
      <c r="W1151" s="479" t="s">
        <v>4982</v>
      </c>
      <c r="X1151" s="169"/>
      <c r="Y1151" s="71" t="s">
        <v>6572</v>
      </c>
      <c r="Z1151" s="656" t="s">
        <v>6594</v>
      </c>
      <c r="AA1151" s="658">
        <f t="shared" si="198"/>
        <v>0</v>
      </c>
      <c r="AB1151" s="145">
        <f t="shared" si="199"/>
        <v>0</v>
      </c>
      <c r="AC1151" s="257">
        <f t="shared" si="200"/>
        <v>0</v>
      </c>
      <c r="AD1151" s="142">
        <f t="shared" si="201"/>
        <v>0</v>
      </c>
      <c r="AE1151" s="143">
        <f t="shared" si="202"/>
        <v>0</v>
      </c>
      <c r="AF1151" s="144" t="str">
        <f t="shared" si="203"/>
        <v/>
      </c>
      <c r="AG1151" s="144">
        <f t="shared" si="204"/>
        <v>0</v>
      </c>
      <c r="AH1151" s="144" t="str">
        <f t="shared" si="205"/>
        <v/>
      </c>
      <c r="AI1151" s="569">
        <f t="shared" si="206"/>
        <v>0</v>
      </c>
      <c r="AK1151" s="679"/>
      <c r="AL1151" s="666"/>
      <c r="AM1151" s="659"/>
      <c r="AN1151" s="680"/>
      <c r="AO1151" s="84"/>
    </row>
    <row r="1152" spans="1:41" hidden="1">
      <c r="A1152" s="573"/>
      <c r="B1152" s="13">
        <v>153</v>
      </c>
      <c r="C1152" s="341" t="s">
        <v>2851</v>
      </c>
      <c r="D1152" s="341" t="s">
        <v>2848</v>
      </c>
      <c r="E1152" s="379" t="s">
        <v>334</v>
      </c>
      <c r="F1152" s="405">
        <v>8</v>
      </c>
      <c r="G1152" s="136"/>
      <c r="H1152" s="413">
        <v>410</v>
      </c>
      <c r="I1152" s="146">
        <f t="shared" si="196"/>
        <v>287</v>
      </c>
      <c r="J1152" s="255">
        <f t="shared" si="197"/>
        <v>11.038461538461538</v>
      </c>
      <c r="K1152" s="8" t="s">
        <v>3207</v>
      </c>
      <c r="L1152" s="677"/>
      <c r="M1152" s="656" t="s">
        <v>1015</v>
      </c>
      <c r="N1152" s="8" t="s">
        <v>3208</v>
      </c>
      <c r="O1152" s="426">
        <v>6.2125E-2</v>
      </c>
      <c r="P1152" s="423">
        <v>2080</v>
      </c>
      <c r="Q1152" s="439">
        <v>17000</v>
      </c>
      <c r="R1152" s="657" t="s">
        <v>3932</v>
      </c>
      <c r="S1152" s="656" t="s">
        <v>1015</v>
      </c>
      <c r="T1152" s="448"/>
      <c r="U1152" s="506"/>
      <c r="V1152" s="522" t="s">
        <v>4983</v>
      </c>
      <c r="W1152" s="479" t="s">
        <v>4984</v>
      </c>
      <c r="X1152" s="169"/>
      <c r="Y1152" s="71" t="s">
        <v>1011</v>
      </c>
      <c r="Z1152" s="656" t="s">
        <v>6594</v>
      </c>
      <c r="AA1152" s="658">
        <f t="shared" si="198"/>
        <v>0</v>
      </c>
      <c r="AB1152" s="145">
        <f t="shared" si="199"/>
        <v>0</v>
      </c>
      <c r="AC1152" s="257">
        <f t="shared" si="200"/>
        <v>0</v>
      </c>
      <c r="AD1152" s="142">
        <f t="shared" si="201"/>
        <v>0</v>
      </c>
      <c r="AE1152" s="143">
        <f t="shared" si="202"/>
        <v>0</v>
      </c>
      <c r="AF1152" s="144" t="str">
        <f t="shared" si="203"/>
        <v/>
      </c>
      <c r="AG1152" s="144">
        <f t="shared" si="204"/>
        <v>0</v>
      </c>
      <c r="AH1152" s="144" t="str">
        <f t="shared" si="205"/>
        <v/>
      </c>
      <c r="AI1152" s="569">
        <f t="shared" si="206"/>
        <v>0</v>
      </c>
      <c r="AK1152" s="679"/>
      <c r="AL1152" s="666"/>
      <c r="AM1152" s="659"/>
      <c r="AN1152" s="681"/>
      <c r="AO1152" s="84"/>
    </row>
    <row r="1153" spans="1:41" hidden="1">
      <c r="A1153" s="573"/>
      <c r="B1153" s="13">
        <v>153</v>
      </c>
      <c r="C1153" s="341" t="s">
        <v>2852</v>
      </c>
      <c r="D1153" s="341" t="s">
        <v>2848</v>
      </c>
      <c r="E1153" s="379" t="s">
        <v>334</v>
      </c>
      <c r="F1153" s="405">
        <v>8</v>
      </c>
      <c r="G1153" s="8"/>
      <c r="H1153" s="413">
        <v>442</v>
      </c>
      <c r="I1153" s="146">
        <f t="shared" si="196"/>
        <v>309.39999999999998</v>
      </c>
      <c r="J1153" s="255">
        <f t="shared" si="197"/>
        <v>11.899999999999999</v>
      </c>
      <c r="K1153" s="8" t="s">
        <v>3207</v>
      </c>
      <c r="L1153" s="677"/>
      <c r="M1153" s="656" t="s">
        <v>1015</v>
      </c>
      <c r="N1153" s="8" t="s">
        <v>10</v>
      </c>
      <c r="O1153" s="426">
        <v>6.2125E-2</v>
      </c>
      <c r="P1153" s="423">
        <v>2080</v>
      </c>
      <c r="Q1153" s="439">
        <v>17000</v>
      </c>
      <c r="R1153" s="657" t="s">
        <v>3932</v>
      </c>
      <c r="S1153" s="656" t="s">
        <v>1015</v>
      </c>
      <c r="T1153" s="448"/>
      <c r="U1153" s="506"/>
      <c r="V1153" s="522" t="s">
        <v>4985</v>
      </c>
      <c r="W1153" s="479" t="s">
        <v>4986</v>
      </c>
      <c r="X1153" s="169"/>
      <c r="Y1153" s="71" t="s">
        <v>6572</v>
      </c>
      <c r="Z1153" s="656" t="s">
        <v>6594</v>
      </c>
      <c r="AA1153" s="658">
        <f t="shared" si="198"/>
        <v>0</v>
      </c>
      <c r="AB1153" s="145">
        <f t="shared" si="199"/>
        <v>0</v>
      </c>
      <c r="AC1153" s="257">
        <f t="shared" si="200"/>
        <v>0</v>
      </c>
      <c r="AD1153" s="142">
        <f t="shared" si="201"/>
        <v>0</v>
      </c>
      <c r="AE1153" s="143">
        <f t="shared" si="202"/>
        <v>0</v>
      </c>
      <c r="AF1153" s="144" t="str">
        <f t="shared" si="203"/>
        <v/>
      </c>
      <c r="AG1153" s="144" t="str">
        <f t="shared" si="204"/>
        <v/>
      </c>
      <c r="AH1153" s="144">
        <f t="shared" si="205"/>
        <v>0</v>
      </c>
      <c r="AI1153" s="569">
        <f t="shared" si="206"/>
        <v>0</v>
      </c>
      <c r="AK1153" s="679"/>
      <c r="AL1153" s="666"/>
      <c r="AM1153" s="659"/>
      <c r="AN1153" s="680"/>
      <c r="AO1153" s="84"/>
    </row>
    <row r="1154" spans="1:41" ht="15.75" hidden="1">
      <c r="A1154" s="5" t="s">
        <v>6217</v>
      </c>
      <c r="B1154" s="13"/>
      <c r="C1154" s="348"/>
      <c r="D1154" s="383"/>
      <c r="E1154" s="379"/>
      <c r="F1154" s="400"/>
      <c r="G1154" s="8"/>
      <c r="H1154" s="413"/>
      <c r="I1154" s="410"/>
      <c r="J1154" s="565"/>
      <c r="K1154" s="420"/>
      <c r="L1154" s="655"/>
      <c r="M1154" s="656"/>
      <c r="N1154" s="346"/>
      <c r="O1154" s="8"/>
      <c r="P1154" s="423"/>
      <c r="Q1154" s="439"/>
      <c r="R1154" s="656" t="s">
        <v>1015</v>
      </c>
      <c r="S1154" s="656" t="s">
        <v>1015</v>
      </c>
      <c r="T1154" s="425"/>
      <c r="U1154" s="506"/>
      <c r="V1154" s="530"/>
      <c r="W1154" s="425"/>
      <c r="X1154" s="137"/>
      <c r="Y1154" s="71" t="s">
        <v>1015</v>
      </c>
      <c r="Z1154" s="656"/>
      <c r="AA1154" s="668"/>
      <c r="AB1154" s="195"/>
      <c r="AC1154" s="142"/>
      <c r="AD1154" s="142"/>
      <c r="AE1154" s="143"/>
      <c r="AF1154" s="144"/>
      <c r="AG1154" s="144"/>
      <c r="AH1154" s="144"/>
      <c r="AI1154" s="569"/>
      <c r="AK1154" s="665"/>
      <c r="AL1154" s="191"/>
      <c r="AM1154" s="686"/>
      <c r="AN1154" s="687"/>
      <c r="AO1154" s="84"/>
    </row>
    <row r="1155" spans="1:41" hidden="1">
      <c r="A1155" s="573"/>
      <c r="B1155" s="13">
        <v>154</v>
      </c>
      <c r="C1155" s="341" t="s">
        <v>2853</v>
      </c>
      <c r="D1155" s="341" t="s">
        <v>2854</v>
      </c>
      <c r="E1155" s="379" t="s">
        <v>335</v>
      </c>
      <c r="F1155" s="405">
        <v>6</v>
      </c>
      <c r="G1155" s="136"/>
      <c r="H1155" s="413">
        <v>596</v>
      </c>
      <c r="I1155" s="146">
        <f t="shared" si="196"/>
        <v>417.2</v>
      </c>
      <c r="J1155" s="255">
        <f t="shared" si="197"/>
        <v>16.046153846153846</v>
      </c>
      <c r="K1155" s="8" t="s">
        <v>3207</v>
      </c>
      <c r="L1155" s="677"/>
      <c r="M1155" s="656" t="s">
        <v>1015</v>
      </c>
      <c r="N1155" s="8" t="s">
        <v>3208</v>
      </c>
      <c r="O1155" s="426">
        <v>7.175999999999999E-2</v>
      </c>
      <c r="P1155" s="423">
        <v>2280</v>
      </c>
      <c r="Q1155" s="439">
        <v>17000</v>
      </c>
      <c r="R1155" s="657" t="s">
        <v>3932</v>
      </c>
      <c r="S1155" s="656" t="s">
        <v>1015</v>
      </c>
      <c r="T1155" s="448"/>
      <c r="U1155" s="548" t="s">
        <v>4987</v>
      </c>
      <c r="V1155" s="522" t="s">
        <v>4988</v>
      </c>
      <c r="W1155" s="470" t="s">
        <v>4989</v>
      </c>
      <c r="X1155" s="169"/>
      <c r="Y1155" s="71" t="s">
        <v>1011</v>
      </c>
      <c r="Z1155" s="656" t="s">
        <v>6594</v>
      </c>
      <c r="AA1155" s="658">
        <f t="shared" si="198"/>
        <v>0</v>
      </c>
      <c r="AB1155" s="145">
        <f t="shared" si="199"/>
        <v>0</v>
      </c>
      <c r="AC1155" s="257">
        <f t="shared" si="200"/>
        <v>0</v>
      </c>
      <c r="AD1155" s="142">
        <f t="shared" si="201"/>
        <v>0</v>
      </c>
      <c r="AE1155" s="143">
        <f t="shared" si="202"/>
        <v>0</v>
      </c>
      <c r="AF1155" s="144" t="str">
        <f t="shared" si="203"/>
        <v/>
      </c>
      <c r="AG1155" s="144">
        <f t="shared" si="204"/>
        <v>0</v>
      </c>
      <c r="AH1155" s="144" t="str">
        <f t="shared" si="205"/>
        <v/>
      </c>
      <c r="AI1155" s="569">
        <f t="shared" si="206"/>
        <v>0</v>
      </c>
      <c r="AK1155" s="664"/>
      <c r="AL1155" s="191"/>
      <c r="AM1155" s="659"/>
      <c r="AN1155" s="662"/>
      <c r="AO1155" s="84"/>
    </row>
    <row r="1156" spans="1:41" hidden="1">
      <c r="A1156" s="573"/>
      <c r="B1156" s="13">
        <v>154</v>
      </c>
      <c r="C1156" s="341" t="s">
        <v>2855</v>
      </c>
      <c r="D1156" s="341" t="s">
        <v>2854</v>
      </c>
      <c r="E1156" s="379" t="s">
        <v>335</v>
      </c>
      <c r="F1156" s="405">
        <v>6</v>
      </c>
      <c r="G1156" s="8"/>
      <c r="H1156" s="413">
        <v>596</v>
      </c>
      <c r="I1156" s="146">
        <f t="shared" si="196"/>
        <v>417.2</v>
      </c>
      <c r="J1156" s="255">
        <f t="shared" si="197"/>
        <v>16.046153846153846</v>
      </c>
      <c r="K1156" s="8" t="s">
        <v>3207</v>
      </c>
      <c r="L1156" s="677"/>
      <c r="M1156" s="656" t="s">
        <v>1015</v>
      </c>
      <c r="N1156" s="8" t="s">
        <v>3208</v>
      </c>
      <c r="O1156" s="426">
        <v>7.175999999999999E-2</v>
      </c>
      <c r="P1156" s="423">
        <v>2280</v>
      </c>
      <c r="Q1156" s="439">
        <v>17000</v>
      </c>
      <c r="R1156" s="657" t="s">
        <v>3932</v>
      </c>
      <c r="S1156" s="656" t="s">
        <v>1015</v>
      </c>
      <c r="T1156" s="448"/>
      <c r="U1156" s="548" t="s">
        <v>4987</v>
      </c>
      <c r="V1156" s="522" t="s">
        <v>4990</v>
      </c>
      <c r="W1156" s="470" t="s">
        <v>4991</v>
      </c>
      <c r="X1156" s="169"/>
      <c r="Y1156" s="71" t="s">
        <v>1011</v>
      </c>
      <c r="Z1156" s="656" t="s">
        <v>6594</v>
      </c>
      <c r="AA1156" s="658">
        <f t="shared" si="198"/>
        <v>0</v>
      </c>
      <c r="AB1156" s="145">
        <f t="shared" si="199"/>
        <v>0</v>
      </c>
      <c r="AC1156" s="257">
        <f t="shared" si="200"/>
        <v>0</v>
      </c>
      <c r="AD1156" s="142">
        <f t="shared" si="201"/>
        <v>0</v>
      </c>
      <c r="AE1156" s="143">
        <f t="shared" si="202"/>
        <v>0</v>
      </c>
      <c r="AF1156" s="144" t="str">
        <f t="shared" si="203"/>
        <v/>
      </c>
      <c r="AG1156" s="144">
        <f t="shared" si="204"/>
        <v>0</v>
      </c>
      <c r="AH1156" s="144" t="str">
        <f t="shared" si="205"/>
        <v/>
      </c>
      <c r="AI1156" s="569">
        <f t="shared" si="206"/>
        <v>0</v>
      </c>
      <c r="AK1156" s="664"/>
      <c r="AL1156" s="191"/>
      <c r="AM1156" s="659"/>
      <c r="AN1156" s="662"/>
      <c r="AO1156" s="84"/>
    </row>
    <row r="1157" spans="1:41" hidden="1">
      <c r="A1157" s="573"/>
      <c r="B1157" s="13">
        <v>154</v>
      </c>
      <c r="C1157" s="341" t="s">
        <v>2856</v>
      </c>
      <c r="D1157" s="341" t="s">
        <v>2854</v>
      </c>
      <c r="E1157" s="379" t="s">
        <v>335</v>
      </c>
      <c r="F1157" s="405">
        <v>6</v>
      </c>
      <c r="G1157" s="8"/>
      <c r="H1157" s="413">
        <v>596</v>
      </c>
      <c r="I1157" s="146">
        <f t="shared" si="196"/>
        <v>417.2</v>
      </c>
      <c r="J1157" s="255">
        <f t="shared" si="197"/>
        <v>16.046153846153846</v>
      </c>
      <c r="K1157" s="8" t="s">
        <v>3207</v>
      </c>
      <c r="L1157" s="677"/>
      <c r="M1157" s="656" t="s">
        <v>1015</v>
      </c>
      <c r="N1157" s="8" t="s">
        <v>10</v>
      </c>
      <c r="O1157" s="426">
        <v>7.175999999999999E-2</v>
      </c>
      <c r="P1157" s="423">
        <v>2280</v>
      </c>
      <c r="Q1157" s="439">
        <v>14700</v>
      </c>
      <c r="R1157" s="657" t="s">
        <v>3932</v>
      </c>
      <c r="S1157" s="656" t="s">
        <v>1015</v>
      </c>
      <c r="T1157" s="448"/>
      <c r="U1157" s="548" t="s">
        <v>4987</v>
      </c>
      <c r="V1157" s="522" t="s">
        <v>4992</v>
      </c>
      <c r="W1157" s="470" t="s">
        <v>4993</v>
      </c>
      <c r="X1157" s="169"/>
      <c r="Y1157" s="71" t="s">
        <v>1011</v>
      </c>
      <c r="Z1157" s="656" t="s">
        <v>6594</v>
      </c>
      <c r="AA1157" s="658">
        <f t="shared" si="198"/>
        <v>0</v>
      </c>
      <c r="AB1157" s="145">
        <f t="shared" si="199"/>
        <v>0</v>
      </c>
      <c r="AC1157" s="257">
        <f t="shared" si="200"/>
        <v>0</v>
      </c>
      <c r="AD1157" s="142">
        <f t="shared" si="201"/>
        <v>0</v>
      </c>
      <c r="AE1157" s="143">
        <f t="shared" si="202"/>
        <v>0</v>
      </c>
      <c r="AF1157" s="144" t="str">
        <f t="shared" si="203"/>
        <v/>
      </c>
      <c r="AG1157" s="144" t="str">
        <f t="shared" si="204"/>
        <v/>
      </c>
      <c r="AH1157" s="144">
        <f t="shared" si="205"/>
        <v>0</v>
      </c>
      <c r="AI1157" s="569">
        <f t="shared" si="206"/>
        <v>0</v>
      </c>
      <c r="AK1157" s="664"/>
      <c r="AL1157" s="191"/>
      <c r="AM1157" s="659"/>
      <c r="AN1157" s="662"/>
      <c r="AO1157" s="84"/>
    </row>
    <row r="1158" spans="1:41" hidden="1">
      <c r="A1158" s="573"/>
      <c r="B1158" s="13">
        <v>154</v>
      </c>
      <c r="C1158" s="341" t="s">
        <v>2857</v>
      </c>
      <c r="D1158" s="341" t="s">
        <v>2854</v>
      </c>
      <c r="E1158" s="379" t="s">
        <v>335</v>
      </c>
      <c r="F1158" s="405">
        <v>6</v>
      </c>
      <c r="G1158" s="8"/>
      <c r="H1158" s="413">
        <v>596</v>
      </c>
      <c r="I1158" s="146">
        <f t="shared" si="196"/>
        <v>417.2</v>
      </c>
      <c r="J1158" s="255">
        <f t="shared" si="197"/>
        <v>16.046153846153846</v>
      </c>
      <c r="K1158" s="8" t="s">
        <v>3207</v>
      </c>
      <c r="L1158" s="677"/>
      <c r="M1158" s="656" t="s">
        <v>1015</v>
      </c>
      <c r="N1158" s="8" t="s">
        <v>10</v>
      </c>
      <c r="O1158" s="426">
        <v>7.175999999999999E-2</v>
      </c>
      <c r="P1158" s="423">
        <v>2280</v>
      </c>
      <c r="Q1158" s="439">
        <v>14900</v>
      </c>
      <c r="R1158" s="657" t="s">
        <v>3932</v>
      </c>
      <c r="S1158" s="656" t="s">
        <v>1015</v>
      </c>
      <c r="T1158" s="448"/>
      <c r="U1158" s="548" t="s">
        <v>4987</v>
      </c>
      <c r="V1158" s="522" t="s">
        <v>4994</v>
      </c>
      <c r="W1158" s="470" t="s">
        <v>4995</v>
      </c>
      <c r="X1158" s="169"/>
      <c r="Y1158" s="71" t="s">
        <v>1011</v>
      </c>
      <c r="Z1158" s="656" t="s">
        <v>6594</v>
      </c>
      <c r="AA1158" s="658">
        <f t="shared" si="198"/>
        <v>0</v>
      </c>
      <c r="AB1158" s="145">
        <f t="shared" si="199"/>
        <v>0</v>
      </c>
      <c r="AC1158" s="257">
        <f t="shared" si="200"/>
        <v>0</v>
      </c>
      <c r="AD1158" s="142">
        <f t="shared" si="201"/>
        <v>0</v>
      </c>
      <c r="AE1158" s="143">
        <f t="shared" si="202"/>
        <v>0</v>
      </c>
      <c r="AF1158" s="144" t="str">
        <f t="shared" si="203"/>
        <v/>
      </c>
      <c r="AG1158" s="144" t="str">
        <f t="shared" si="204"/>
        <v/>
      </c>
      <c r="AH1158" s="144">
        <f t="shared" si="205"/>
        <v>0</v>
      </c>
      <c r="AI1158" s="569">
        <f t="shared" si="206"/>
        <v>0</v>
      </c>
      <c r="AK1158" s="664"/>
      <c r="AL1158" s="191"/>
      <c r="AM1158" s="659"/>
      <c r="AN1158" s="662"/>
      <c r="AO1158" s="84"/>
    </row>
    <row r="1159" spans="1:41" hidden="1">
      <c r="A1159" s="573"/>
      <c r="B1159" s="13">
        <v>154</v>
      </c>
      <c r="C1159" s="341" t="s">
        <v>2858</v>
      </c>
      <c r="D1159" s="341" t="s">
        <v>2854</v>
      </c>
      <c r="E1159" s="379" t="s">
        <v>335</v>
      </c>
      <c r="F1159" s="405">
        <v>6</v>
      </c>
      <c r="G1159" s="136"/>
      <c r="H1159" s="413">
        <v>596</v>
      </c>
      <c r="I1159" s="146">
        <f t="shared" si="196"/>
        <v>417.2</v>
      </c>
      <c r="J1159" s="255">
        <f t="shared" si="197"/>
        <v>16.046153846153846</v>
      </c>
      <c r="K1159" s="8" t="s">
        <v>3207</v>
      </c>
      <c r="L1159" s="677"/>
      <c r="M1159" s="656" t="s">
        <v>1015</v>
      </c>
      <c r="N1159" s="8" t="s">
        <v>10</v>
      </c>
      <c r="O1159" s="426">
        <v>7.175999999999999E-2</v>
      </c>
      <c r="P1159" s="423">
        <v>2280</v>
      </c>
      <c r="Q1159" s="439">
        <v>17000</v>
      </c>
      <c r="R1159" s="657" t="s">
        <v>3932</v>
      </c>
      <c r="S1159" s="656" t="s">
        <v>1015</v>
      </c>
      <c r="T1159" s="448"/>
      <c r="U1159" s="548" t="s">
        <v>4987</v>
      </c>
      <c r="V1159" s="522" t="s">
        <v>4996</v>
      </c>
      <c r="W1159" s="470" t="s">
        <v>4997</v>
      </c>
      <c r="X1159" s="169"/>
      <c r="Y1159" s="71" t="s">
        <v>1011</v>
      </c>
      <c r="Z1159" s="656" t="s">
        <v>6594</v>
      </c>
      <c r="AA1159" s="658">
        <f t="shared" si="198"/>
        <v>0</v>
      </c>
      <c r="AB1159" s="145">
        <f t="shared" si="199"/>
        <v>0</v>
      </c>
      <c r="AC1159" s="257">
        <f t="shared" si="200"/>
        <v>0</v>
      </c>
      <c r="AD1159" s="142">
        <f t="shared" si="201"/>
        <v>0</v>
      </c>
      <c r="AE1159" s="143">
        <f t="shared" si="202"/>
        <v>0</v>
      </c>
      <c r="AF1159" s="144" t="str">
        <f t="shared" si="203"/>
        <v/>
      </c>
      <c r="AG1159" s="144" t="str">
        <f t="shared" si="204"/>
        <v/>
      </c>
      <c r="AH1159" s="144">
        <f t="shared" si="205"/>
        <v>0</v>
      </c>
      <c r="AI1159" s="569">
        <f t="shared" si="206"/>
        <v>0</v>
      </c>
      <c r="AK1159" s="664"/>
      <c r="AL1159" s="191"/>
      <c r="AM1159" s="659"/>
      <c r="AN1159" s="662"/>
      <c r="AO1159" s="84"/>
    </row>
    <row r="1160" spans="1:41" hidden="1">
      <c r="A1160" s="573"/>
      <c r="B1160" s="13">
        <v>154</v>
      </c>
      <c r="C1160" s="341" t="s">
        <v>2859</v>
      </c>
      <c r="D1160" s="341" t="s">
        <v>2854</v>
      </c>
      <c r="E1160" s="379" t="s">
        <v>335</v>
      </c>
      <c r="F1160" s="405">
        <v>6</v>
      </c>
      <c r="G1160" s="8"/>
      <c r="H1160" s="413">
        <v>596</v>
      </c>
      <c r="I1160" s="146">
        <f t="shared" si="196"/>
        <v>417.2</v>
      </c>
      <c r="J1160" s="255">
        <f t="shared" si="197"/>
        <v>16.046153846153846</v>
      </c>
      <c r="K1160" s="8" t="s">
        <v>3207</v>
      </c>
      <c r="L1160" s="677"/>
      <c r="M1160" s="656" t="s">
        <v>1015</v>
      </c>
      <c r="N1160" s="8" t="s">
        <v>10</v>
      </c>
      <c r="O1160" s="426">
        <v>7.175999999999999E-2</v>
      </c>
      <c r="P1160" s="423">
        <v>2280</v>
      </c>
      <c r="Q1160" s="439">
        <v>17000</v>
      </c>
      <c r="R1160" s="657" t="s">
        <v>3932</v>
      </c>
      <c r="S1160" s="656" t="s">
        <v>1015</v>
      </c>
      <c r="T1160" s="448"/>
      <c r="U1160" s="548" t="s">
        <v>4987</v>
      </c>
      <c r="V1160" s="522" t="s">
        <v>4998</v>
      </c>
      <c r="W1160" s="470" t="s">
        <v>4999</v>
      </c>
      <c r="X1160" s="169"/>
      <c r="Y1160" s="71" t="s">
        <v>1011</v>
      </c>
      <c r="Z1160" s="656" t="s">
        <v>6594</v>
      </c>
      <c r="AA1160" s="658">
        <f t="shared" si="198"/>
        <v>0</v>
      </c>
      <c r="AB1160" s="145">
        <f t="shared" si="199"/>
        <v>0</v>
      </c>
      <c r="AC1160" s="257">
        <f t="shared" si="200"/>
        <v>0</v>
      </c>
      <c r="AD1160" s="142">
        <f t="shared" si="201"/>
        <v>0</v>
      </c>
      <c r="AE1160" s="143">
        <f t="shared" si="202"/>
        <v>0</v>
      </c>
      <c r="AF1160" s="144" t="str">
        <f t="shared" si="203"/>
        <v/>
      </c>
      <c r="AG1160" s="144" t="str">
        <f t="shared" si="204"/>
        <v/>
      </c>
      <c r="AH1160" s="144">
        <f t="shared" si="205"/>
        <v>0</v>
      </c>
      <c r="AI1160" s="569">
        <f t="shared" si="206"/>
        <v>0</v>
      </c>
      <c r="AK1160" s="664"/>
      <c r="AL1160" s="191"/>
      <c r="AM1160" s="659"/>
      <c r="AN1160" s="662"/>
      <c r="AO1160" s="84"/>
    </row>
    <row r="1161" spans="1:41" hidden="1">
      <c r="A1161" s="573"/>
      <c r="B1161" s="13">
        <v>154</v>
      </c>
      <c r="C1161" s="341" t="s">
        <v>2860</v>
      </c>
      <c r="D1161" s="341" t="s">
        <v>2854</v>
      </c>
      <c r="E1161" s="379" t="s">
        <v>335</v>
      </c>
      <c r="F1161" s="405">
        <v>6</v>
      </c>
      <c r="G1161" s="8"/>
      <c r="H1161" s="413">
        <v>596</v>
      </c>
      <c r="I1161" s="146">
        <f t="shared" si="196"/>
        <v>417.2</v>
      </c>
      <c r="J1161" s="255">
        <f t="shared" si="197"/>
        <v>16.046153846153846</v>
      </c>
      <c r="K1161" s="8" t="s">
        <v>3207</v>
      </c>
      <c r="L1161" s="677"/>
      <c r="M1161" s="656" t="s">
        <v>1015</v>
      </c>
      <c r="N1161" s="8" t="s">
        <v>10</v>
      </c>
      <c r="O1161" s="426">
        <v>7.175999999999999E-2</v>
      </c>
      <c r="P1161" s="423">
        <v>2280</v>
      </c>
      <c r="Q1161" s="439">
        <v>17000</v>
      </c>
      <c r="R1161" s="657" t="s">
        <v>3932</v>
      </c>
      <c r="S1161" s="656" t="s">
        <v>1015</v>
      </c>
      <c r="T1161" s="448"/>
      <c r="U1161" s="548" t="s">
        <v>4987</v>
      </c>
      <c r="V1161" s="522" t="s">
        <v>5000</v>
      </c>
      <c r="W1161" s="470" t="s">
        <v>5001</v>
      </c>
      <c r="X1161" s="169"/>
      <c r="Y1161" s="71" t="s">
        <v>1011</v>
      </c>
      <c r="Z1161" s="656" t="s">
        <v>6594</v>
      </c>
      <c r="AA1161" s="658">
        <f t="shared" si="198"/>
        <v>0</v>
      </c>
      <c r="AB1161" s="145">
        <f t="shared" si="199"/>
        <v>0</v>
      </c>
      <c r="AC1161" s="257">
        <f t="shared" si="200"/>
        <v>0</v>
      </c>
      <c r="AD1161" s="142">
        <f t="shared" si="201"/>
        <v>0</v>
      </c>
      <c r="AE1161" s="143">
        <f t="shared" si="202"/>
        <v>0</v>
      </c>
      <c r="AF1161" s="144" t="str">
        <f t="shared" si="203"/>
        <v/>
      </c>
      <c r="AG1161" s="144" t="str">
        <f t="shared" si="204"/>
        <v/>
      </c>
      <c r="AH1161" s="144">
        <f t="shared" si="205"/>
        <v>0</v>
      </c>
      <c r="AI1161" s="569">
        <f t="shared" si="206"/>
        <v>0</v>
      </c>
      <c r="AK1161" s="665"/>
      <c r="AL1161" s="191"/>
      <c r="AM1161" s="659"/>
      <c r="AN1161" s="662"/>
      <c r="AO1161" s="84"/>
    </row>
    <row r="1162" spans="1:41" hidden="1">
      <c r="A1162" s="573"/>
      <c r="B1162" s="13">
        <v>154</v>
      </c>
      <c r="C1162" s="341" t="s">
        <v>2861</v>
      </c>
      <c r="D1162" s="341" t="s">
        <v>2854</v>
      </c>
      <c r="E1162" s="379" t="s">
        <v>335</v>
      </c>
      <c r="F1162" s="405">
        <v>6</v>
      </c>
      <c r="G1162" s="8"/>
      <c r="H1162" s="413">
        <v>596</v>
      </c>
      <c r="I1162" s="146">
        <f t="shared" si="196"/>
        <v>417.2</v>
      </c>
      <c r="J1162" s="255">
        <f t="shared" si="197"/>
        <v>16.046153846153846</v>
      </c>
      <c r="K1162" s="8" t="s">
        <v>3207</v>
      </c>
      <c r="L1162" s="677"/>
      <c r="M1162" s="656" t="s">
        <v>1015</v>
      </c>
      <c r="N1162" s="8" t="s">
        <v>10</v>
      </c>
      <c r="O1162" s="426">
        <v>7.175999999999999E-2</v>
      </c>
      <c r="P1162" s="423">
        <v>2280</v>
      </c>
      <c r="Q1162" s="439">
        <v>17000</v>
      </c>
      <c r="R1162" s="657" t="s">
        <v>3932</v>
      </c>
      <c r="S1162" s="656" t="s">
        <v>1015</v>
      </c>
      <c r="T1162" s="448"/>
      <c r="U1162" s="548" t="s">
        <v>4987</v>
      </c>
      <c r="V1162" s="522" t="s">
        <v>5002</v>
      </c>
      <c r="W1162" s="470" t="s">
        <v>5003</v>
      </c>
      <c r="X1162" s="169"/>
      <c r="Y1162" s="71" t="s">
        <v>1011</v>
      </c>
      <c r="Z1162" s="656" t="s">
        <v>6594</v>
      </c>
      <c r="AA1162" s="658">
        <f t="shared" si="198"/>
        <v>0</v>
      </c>
      <c r="AB1162" s="145">
        <f t="shared" si="199"/>
        <v>0</v>
      </c>
      <c r="AC1162" s="257">
        <f t="shared" si="200"/>
        <v>0</v>
      </c>
      <c r="AD1162" s="142">
        <f t="shared" si="201"/>
        <v>0</v>
      </c>
      <c r="AE1162" s="143">
        <f t="shared" si="202"/>
        <v>0</v>
      </c>
      <c r="AF1162" s="144" t="str">
        <f t="shared" si="203"/>
        <v/>
      </c>
      <c r="AG1162" s="144" t="str">
        <f t="shared" si="204"/>
        <v/>
      </c>
      <c r="AH1162" s="144">
        <f t="shared" si="205"/>
        <v>0</v>
      </c>
      <c r="AI1162" s="569">
        <f t="shared" si="206"/>
        <v>0</v>
      </c>
      <c r="AK1162" s="679"/>
      <c r="AL1162" s="191"/>
      <c r="AM1162" s="659"/>
      <c r="AN1162" s="662"/>
      <c r="AO1162" s="84"/>
    </row>
    <row r="1163" spans="1:41" hidden="1">
      <c r="A1163" s="573"/>
      <c r="B1163" s="13">
        <v>154</v>
      </c>
      <c r="C1163" s="341" t="s">
        <v>2862</v>
      </c>
      <c r="D1163" s="341" t="s">
        <v>2854</v>
      </c>
      <c r="E1163" s="379" t="s">
        <v>335</v>
      </c>
      <c r="F1163" s="405">
        <v>6</v>
      </c>
      <c r="G1163" s="8"/>
      <c r="H1163" s="413">
        <v>596</v>
      </c>
      <c r="I1163" s="146">
        <f t="shared" si="196"/>
        <v>417.2</v>
      </c>
      <c r="J1163" s="255">
        <f t="shared" si="197"/>
        <v>16.046153846153846</v>
      </c>
      <c r="K1163" s="8" t="s">
        <v>3207</v>
      </c>
      <c r="L1163" s="677"/>
      <c r="M1163" s="656" t="s">
        <v>1015</v>
      </c>
      <c r="N1163" s="8" t="s">
        <v>10</v>
      </c>
      <c r="O1163" s="426">
        <v>7.175999999999999E-2</v>
      </c>
      <c r="P1163" s="423">
        <v>2280</v>
      </c>
      <c r="Q1163" s="439">
        <v>17000</v>
      </c>
      <c r="R1163" s="657" t="s">
        <v>3932</v>
      </c>
      <c r="S1163" s="656" t="s">
        <v>1015</v>
      </c>
      <c r="T1163" s="448"/>
      <c r="U1163" s="548" t="s">
        <v>4987</v>
      </c>
      <c r="V1163" s="522" t="s">
        <v>5004</v>
      </c>
      <c r="W1163" s="470" t="s">
        <v>5005</v>
      </c>
      <c r="X1163" s="169"/>
      <c r="Y1163" s="71" t="s">
        <v>1011</v>
      </c>
      <c r="Z1163" s="656" t="s">
        <v>6594</v>
      </c>
      <c r="AA1163" s="658">
        <f t="shared" si="198"/>
        <v>0</v>
      </c>
      <c r="AB1163" s="145">
        <f t="shared" si="199"/>
        <v>0</v>
      </c>
      <c r="AC1163" s="257">
        <f t="shared" si="200"/>
        <v>0</v>
      </c>
      <c r="AD1163" s="142">
        <f t="shared" si="201"/>
        <v>0</v>
      </c>
      <c r="AE1163" s="143">
        <f t="shared" si="202"/>
        <v>0</v>
      </c>
      <c r="AF1163" s="144" t="str">
        <f t="shared" si="203"/>
        <v/>
      </c>
      <c r="AG1163" s="144" t="str">
        <f t="shared" si="204"/>
        <v/>
      </c>
      <c r="AH1163" s="144">
        <f t="shared" si="205"/>
        <v>0</v>
      </c>
      <c r="AI1163" s="569">
        <f t="shared" si="206"/>
        <v>0</v>
      </c>
      <c r="AK1163" s="679"/>
      <c r="AL1163" s="666"/>
      <c r="AM1163" s="659"/>
      <c r="AN1163" s="662"/>
      <c r="AO1163" s="84"/>
    </row>
    <row r="1164" spans="1:41" hidden="1">
      <c r="A1164" s="573"/>
      <c r="B1164" s="13">
        <v>154</v>
      </c>
      <c r="C1164" s="341" t="s">
        <v>2863</v>
      </c>
      <c r="D1164" s="341" t="s">
        <v>2854</v>
      </c>
      <c r="E1164" s="379" t="s">
        <v>335</v>
      </c>
      <c r="F1164" s="405">
        <v>6</v>
      </c>
      <c r="G1164" s="8"/>
      <c r="H1164" s="413">
        <v>596</v>
      </c>
      <c r="I1164" s="146">
        <f t="shared" si="196"/>
        <v>417.2</v>
      </c>
      <c r="J1164" s="255">
        <f t="shared" si="197"/>
        <v>16.046153846153846</v>
      </c>
      <c r="K1164" s="8" t="s">
        <v>3207</v>
      </c>
      <c r="L1164" s="677"/>
      <c r="M1164" s="656" t="s">
        <v>1015</v>
      </c>
      <c r="N1164" s="8" t="s">
        <v>10</v>
      </c>
      <c r="O1164" s="426">
        <v>7.175999999999999E-2</v>
      </c>
      <c r="P1164" s="423">
        <v>2280</v>
      </c>
      <c r="Q1164" s="439">
        <v>17000</v>
      </c>
      <c r="R1164" s="657" t="s">
        <v>3932</v>
      </c>
      <c r="S1164" s="656" t="s">
        <v>1015</v>
      </c>
      <c r="T1164" s="448"/>
      <c r="U1164" s="548" t="s">
        <v>4987</v>
      </c>
      <c r="V1164" s="522" t="s">
        <v>5006</v>
      </c>
      <c r="W1164" s="470" t="s">
        <v>5007</v>
      </c>
      <c r="X1164" s="169"/>
      <c r="Y1164" s="71" t="s">
        <v>1011</v>
      </c>
      <c r="Z1164" s="656" t="s">
        <v>6594</v>
      </c>
      <c r="AA1164" s="658">
        <f t="shared" si="198"/>
        <v>0</v>
      </c>
      <c r="AB1164" s="145">
        <f t="shared" si="199"/>
        <v>0</v>
      </c>
      <c r="AC1164" s="257">
        <f t="shared" si="200"/>
        <v>0</v>
      </c>
      <c r="AD1164" s="142">
        <f t="shared" si="201"/>
        <v>0</v>
      </c>
      <c r="AE1164" s="143">
        <f t="shared" si="202"/>
        <v>0</v>
      </c>
      <c r="AF1164" s="144" t="str">
        <f t="shared" si="203"/>
        <v/>
      </c>
      <c r="AG1164" s="144" t="str">
        <f t="shared" si="204"/>
        <v/>
      </c>
      <c r="AH1164" s="144">
        <f t="shared" si="205"/>
        <v>0</v>
      </c>
      <c r="AI1164" s="569">
        <f t="shared" si="206"/>
        <v>0</v>
      </c>
      <c r="AK1164" s="679"/>
      <c r="AL1164" s="191"/>
      <c r="AM1164" s="659"/>
      <c r="AN1164" s="662"/>
      <c r="AO1164" s="84"/>
    </row>
    <row r="1165" spans="1:41" hidden="1">
      <c r="A1165" s="573"/>
      <c r="B1165" s="13">
        <v>154</v>
      </c>
      <c r="C1165" s="341" t="s">
        <v>2864</v>
      </c>
      <c r="D1165" s="341" t="s">
        <v>2854</v>
      </c>
      <c r="E1165" s="379" t="s">
        <v>335</v>
      </c>
      <c r="F1165" s="405">
        <v>6</v>
      </c>
      <c r="G1165" s="8"/>
      <c r="H1165" s="413">
        <v>596</v>
      </c>
      <c r="I1165" s="146">
        <f t="shared" si="196"/>
        <v>417.2</v>
      </c>
      <c r="J1165" s="255">
        <f t="shared" si="197"/>
        <v>16.046153846153846</v>
      </c>
      <c r="K1165" s="8" t="s">
        <v>3207</v>
      </c>
      <c r="L1165" s="677"/>
      <c r="M1165" s="656" t="s">
        <v>1015</v>
      </c>
      <c r="N1165" s="8" t="s">
        <v>10</v>
      </c>
      <c r="O1165" s="426">
        <v>7.175999999999999E-2</v>
      </c>
      <c r="P1165" s="423">
        <v>2280</v>
      </c>
      <c r="Q1165" s="439">
        <v>17000</v>
      </c>
      <c r="R1165" s="657" t="s">
        <v>3932</v>
      </c>
      <c r="S1165" s="656" t="s">
        <v>1015</v>
      </c>
      <c r="T1165" s="448"/>
      <c r="U1165" s="548" t="s">
        <v>4987</v>
      </c>
      <c r="V1165" s="522" t="s">
        <v>5008</v>
      </c>
      <c r="W1165" s="470" t="s">
        <v>5009</v>
      </c>
      <c r="X1165" s="169"/>
      <c r="Y1165" s="71" t="s">
        <v>1011</v>
      </c>
      <c r="Z1165" s="656" t="s">
        <v>6594</v>
      </c>
      <c r="AA1165" s="658">
        <f t="shared" si="198"/>
        <v>0</v>
      </c>
      <c r="AB1165" s="145">
        <f t="shared" si="199"/>
        <v>0</v>
      </c>
      <c r="AC1165" s="257">
        <f t="shared" si="200"/>
        <v>0</v>
      </c>
      <c r="AD1165" s="142">
        <f t="shared" si="201"/>
        <v>0</v>
      </c>
      <c r="AE1165" s="143">
        <f t="shared" si="202"/>
        <v>0</v>
      </c>
      <c r="AF1165" s="144" t="str">
        <f t="shared" si="203"/>
        <v/>
      </c>
      <c r="AG1165" s="144" t="str">
        <f t="shared" si="204"/>
        <v/>
      </c>
      <c r="AH1165" s="144">
        <f t="shared" si="205"/>
        <v>0</v>
      </c>
      <c r="AI1165" s="569">
        <f t="shared" si="206"/>
        <v>0</v>
      </c>
      <c r="AK1165" s="664"/>
      <c r="AL1165" s="191"/>
      <c r="AM1165" s="659"/>
      <c r="AN1165" s="662"/>
      <c r="AO1165" s="84"/>
    </row>
    <row r="1166" spans="1:41" hidden="1">
      <c r="A1166" s="573"/>
      <c r="B1166" s="13">
        <v>154</v>
      </c>
      <c r="C1166" s="341" t="s">
        <v>2865</v>
      </c>
      <c r="D1166" s="341" t="s">
        <v>2854</v>
      </c>
      <c r="E1166" s="379" t="s">
        <v>335</v>
      </c>
      <c r="F1166" s="405">
        <v>6</v>
      </c>
      <c r="G1166" s="8"/>
      <c r="H1166" s="413">
        <v>596</v>
      </c>
      <c r="I1166" s="146">
        <f t="shared" si="196"/>
        <v>417.2</v>
      </c>
      <c r="J1166" s="255">
        <f t="shared" si="197"/>
        <v>16.046153846153846</v>
      </c>
      <c r="K1166" s="8" t="s">
        <v>3207</v>
      </c>
      <c r="L1166" s="677"/>
      <c r="M1166" s="656" t="s">
        <v>1015</v>
      </c>
      <c r="N1166" s="8" t="s">
        <v>10</v>
      </c>
      <c r="O1166" s="426">
        <v>7.175999999999999E-2</v>
      </c>
      <c r="P1166" s="423">
        <v>2280</v>
      </c>
      <c r="Q1166" s="439">
        <v>17000</v>
      </c>
      <c r="R1166" s="657" t="s">
        <v>3932</v>
      </c>
      <c r="S1166" s="656" t="s">
        <v>1015</v>
      </c>
      <c r="T1166" s="448"/>
      <c r="U1166" s="548" t="s">
        <v>4987</v>
      </c>
      <c r="V1166" s="522" t="s">
        <v>5010</v>
      </c>
      <c r="W1166" s="470" t="s">
        <v>5011</v>
      </c>
      <c r="X1166" s="169"/>
      <c r="Y1166" s="71" t="s">
        <v>1011</v>
      </c>
      <c r="Z1166" s="656" t="s">
        <v>6594</v>
      </c>
      <c r="AA1166" s="658">
        <f t="shared" si="198"/>
        <v>0</v>
      </c>
      <c r="AB1166" s="145">
        <f t="shared" si="199"/>
        <v>0</v>
      </c>
      <c r="AC1166" s="257">
        <f t="shared" si="200"/>
        <v>0</v>
      </c>
      <c r="AD1166" s="142">
        <f t="shared" si="201"/>
        <v>0</v>
      </c>
      <c r="AE1166" s="143">
        <f t="shared" si="202"/>
        <v>0</v>
      </c>
      <c r="AF1166" s="144" t="str">
        <f t="shared" si="203"/>
        <v/>
      </c>
      <c r="AG1166" s="144" t="str">
        <f t="shared" si="204"/>
        <v/>
      </c>
      <c r="AH1166" s="144">
        <f t="shared" si="205"/>
        <v>0</v>
      </c>
      <c r="AI1166" s="569">
        <f t="shared" si="206"/>
        <v>0</v>
      </c>
      <c r="AK1166" s="664"/>
      <c r="AL1166" s="191"/>
      <c r="AM1166" s="659"/>
      <c r="AN1166" s="662"/>
      <c r="AO1166" s="84"/>
    </row>
    <row r="1167" spans="1:41" hidden="1">
      <c r="A1167" s="573"/>
      <c r="B1167" s="13">
        <v>154</v>
      </c>
      <c r="C1167" s="341" t="s">
        <v>2866</v>
      </c>
      <c r="D1167" s="341" t="s">
        <v>2854</v>
      </c>
      <c r="E1167" s="379" t="s">
        <v>335</v>
      </c>
      <c r="F1167" s="405">
        <v>6</v>
      </c>
      <c r="G1167" s="8"/>
      <c r="H1167" s="413">
        <v>596</v>
      </c>
      <c r="I1167" s="146">
        <f t="shared" si="196"/>
        <v>417.2</v>
      </c>
      <c r="J1167" s="255">
        <f t="shared" si="197"/>
        <v>16.046153846153846</v>
      </c>
      <c r="K1167" s="8" t="s">
        <v>3207</v>
      </c>
      <c r="L1167" s="677"/>
      <c r="M1167" s="656" t="s">
        <v>1015</v>
      </c>
      <c r="N1167" s="8" t="s">
        <v>10</v>
      </c>
      <c r="O1167" s="426">
        <v>7.175999999999999E-2</v>
      </c>
      <c r="P1167" s="423">
        <v>2280</v>
      </c>
      <c r="Q1167" s="439">
        <v>17000</v>
      </c>
      <c r="R1167" s="657" t="s">
        <v>3932</v>
      </c>
      <c r="S1167" s="656" t="s">
        <v>1015</v>
      </c>
      <c r="T1167" s="448"/>
      <c r="U1167" s="548" t="s">
        <v>4987</v>
      </c>
      <c r="V1167" s="522" t="s">
        <v>5012</v>
      </c>
      <c r="W1167" s="470" t="s">
        <v>5013</v>
      </c>
      <c r="X1167" s="169"/>
      <c r="Y1167" s="71" t="s">
        <v>1012</v>
      </c>
      <c r="Z1167" s="656" t="s">
        <v>6594</v>
      </c>
      <c r="AA1167" s="658">
        <f t="shared" si="198"/>
        <v>0</v>
      </c>
      <c r="AB1167" s="145">
        <f t="shared" si="199"/>
        <v>0</v>
      </c>
      <c r="AC1167" s="257">
        <f t="shared" si="200"/>
        <v>0</v>
      </c>
      <c r="AD1167" s="142">
        <f t="shared" si="201"/>
        <v>0</v>
      </c>
      <c r="AE1167" s="143">
        <f t="shared" si="202"/>
        <v>0</v>
      </c>
      <c r="AF1167" s="144" t="str">
        <f t="shared" si="203"/>
        <v/>
      </c>
      <c r="AG1167" s="144" t="str">
        <f t="shared" si="204"/>
        <v/>
      </c>
      <c r="AH1167" s="144">
        <f t="shared" si="205"/>
        <v>0</v>
      </c>
      <c r="AI1167" s="569">
        <f t="shared" si="206"/>
        <v>0</v>
      </c>
      <c r="AK1167" s="664"/>
      <c r="AL1167" s="191"/>
      <c r="AM1167" s="659"/>
      <c r="AN1167" s="662"/>
      <c r="AO1167" s="84"/>
    </row>
    <row r="1168" spans="1:41" hidden="1">
      <c r="A1168" s="573"/>
      <c r="B1168" s="13">
        <v>154</v>
      </c>
      <c r="C1168" s="341" t="s">
        <v>2867</v>
      </c>
      <c r="D1168" s="341" t="s">
        <v>2854</v>
      </c>
      <c r="E1168" s="379" t="s">
        <v>335</v>
      </c>
      <c r="F1168" s="405">
        <v>6</v>
      </c>
      <c r="G1168" s="8"/>
      <c r="H1168" s="413">
        <v>596</v>
      </c>
      <c r="I1168" s="146">
        <f t="shared" si="196"/>
        <v>417.2</v>
      </c>
      <c r="J1168" s="255">
        <f t="shared" si="197"/>
        <v>16.046153846153846</v>
      </c>
      <c r="K1168" s="8" t="s">
        <v>3207</v>
      </c>
      <c r="L1168" s="677"/>
      <c r="M1168" s="656" t="s">
        <v>1015</v>
      </c>
      <c r="N1168" s="8" t="s">
        <v>10</v>
      </c>
      <c r="O1168" s="426">
        <v>7.175999999999999E-2</v>
      </c>
      <c r="P1168" s="423">
        <v>2280</v>
      </c>
      <c r="Q1168" s="439">
        <v>17000</v>
      </c>
      <c r="R1168" s="657" t="s">
        <v>3932</v>
      </c>
      <c r="S1168" s="656" t="s">
        <v>1015</v>
      </c>
      <c r="T1168" s="448"/>
      <c r="U1168" s="548" t="s">
        <v>4987</v>
      </c>
      <c r="V1168" s="522" t="s">
        <v>5014</v>
      </c>
      <c r="W1168" s="470" t="s">
        <v>5015</v>
      </c>
      <c r="X1168" s="169"/>
      <c r="Y1168" s="71" t="s">
        <v>1011</v>
      </c>
      <c r="Z1168" s="656" t="s">
        <v>6594</v>
      </c>
      <c r="AA1168" s="658">
        <f t="shared" si="198"/>
        <v>0</v>
      </c>
      <c r="AB1168" s="145">
        <f t="shared" si="199"/>
        <v>0</v>
      </c>
      <c r="AC1168" s="257">
        <f t="shared" si="200"/>
        <v>0</v>
      </c>
      <c r="AD1168" s="142">
        <f t="shared" si="201"/>
        <v>0</v>
      </c>
      <c r="AE1168" s="143">
        <f t="shared" si="202"/>
        <v>0</v>
      </c>
      <c r="AF1168" s="144" t="str">
        <f t="shared" si="203"/>
        <v/>
      </c>
      <c r="AG1168" s="144" t="str">
        <f t="shared" si="204"/>
        <v/>
      </c>
      <c r="AH1168" s="144">
        <f t="shared" si="205"/>
        <v>0</v>
      </c>
      <c r="AI1168" s="569">
        <f t="shared" si="206"/>
        <v>0</v>
      </c>
      <c r="AK1168" s="665"/>
      <c r="AL1168" s="191"/>
      <c r="AM1168" s="659"/>
      <c r="AN1168" s="659"/>
      <c r="AO1168" s="84"/>
    </row>
    <row r="1169" spans="1:41" hidden="1">
      <c r="A1169" s="573"/>
      <c r="B1169" s="13">
        <v>154</v>
      </c>
      <c r="C1169" s="341" t="s">
        <v>2868</v>
      </c>
      <c r="D1169" s="341" t="s">
        <v>2854</v>
      </c>
      <c r="E1169" s="379" t="s">
        <v>335</v>
      </c>
      <c r="F1169" s="405">
        <v>6</v>
      </c>
      <c r="G1169" s="8"/>
      <c r="H1169" s="413">
        <v>596</v>
      </c>
      <c r="I1169" s="146">
        <f t="shared" si="196"/>
        <v>417.2</v>
      </c>
      <c r="J1169" s="255">
        <f t="shared" si="197"/>
        <v>16.046153846153846</v>
      </c>
      <c r="K1169" s="8" t="s">
        <v>3207</v>
      </c>
      <c r="L1169" s="677"/>
      <c r="M1169" s="656" t="s">
        <v>1015</v>
      </c>
      <c r="N1169" s="8" t="s">
        <v>10</v>
      </c>
      <c r="O1169" s="426">
        <v>7.175999999999999E-2</v>
      </c>
      <c r="P1169" s="423">
        <v>2280</v>
      </c>
      <c r="Q1169" s="439">
        <v>17000</v>
      </c>
      <c r="R1169" s="657" t="s">
        <v>3932</v>
      </c>
      <c r="S1169" s="656" t="s">
        <v>1015</v>
      </c>
      <c r="T1169" s="448"/>
      <c r="U1169" s="548" t="s">
        <v>4987</v>
      </c>
      <c r="V1169" s="522" t="s">
        <v>5016</v>
      </c>
      <c r="W1169" s="470" t="s">
        <v>5017</v>
      </c>
      <c r="X1169" s="169"/>
      <c r="Y1169" s="71" t="s">
        <v>1012</v>
      </c>
      <c r="Z1169" s="656" t="s">
        <v>6594</v>
      </c>
      <c r="AA1169" s="658">
        <f t="shared" si="198"/>
        <v>0</v>
      </c>
      <c r="AB1169" s="145">
        <f t="shared" si="199"/>
        <v>0</v>
      </c>
      <c r="AC1169" s="257">
        <f t="shared" si="200"/>
        <v>0</v>
      </c>
      <c r="AD1169" s="142">
        <f t="shared" si="201"/>
        <v>0</v>
      </c>
      <c r="AE1169" s="143">
        <f t="shared" si="202"/>
        <v>0</v>
      </c>
      <c r="AF1169" s="144" t="str">
        <f t="shared" si="203"/>
        <v/>
      </c>
      <c r="AG1169" s="144" t="str">
        <f t="shared" si="204"/>
        <v/>
      </c>
      <c r="AH1169" s="144">
        <f t="shared" si="205"/>
        <v>0</v>
      </c>
      <c r="AI1169" s="569">
        <f t="shared" si="206"/>
        <v>0</v>
      </c>
      <c r="AK1169" s="664"/>
      <c r="AL1169" s="666"/>
      <c r="AM1169" s="659"/>
      <c r="AN1169" s="662"/>
      <c r="AO1169" s="84"/>
    </row>
    <row r="1170" spans="1:41" hidden="1">
      <c r="A1170" s="573"/>
      <c r="B1170" s="13">
        <v>154</v>
      </c>
      <c r="C1170" s="341" t="s">
        <v>2869</v>
      </c>
      <c r="D1170" s="341" t="s">
        <v>2854</v>
      </c>
      <c r="E1170" s="379" t="s">
        <v>335</v>
      </c>
      <c r="F1170" s="405">
        <v>6</v>
      </c>
      <c r="G1170" s="8"/>
      <c r="H1170" s="413">
        <v>596</v>
      </c>
      <c r="I1170" s="146">
        <f t="shared" si="196"/>
        <v>417.2</v>
      </c>
      <c r="J1170" s="255">
        <f t="shared" si="197"/>
        <v>16.046153846153846</v>
      </c>
      <c r="K1170" s="8" t="s">
        <v>3207</v>
      </c>
      <c r="L1170" s="677"/>
      <c r="M1170" s="656" t="s">
        <v>1015</v>
      </c>
      <c r="N1170" s="8" t="s">
        <v>10</v>
      </c>
      <c r="O1170" s="426">
        <v>7.175999999999999E-2</v>
      </c>
      <c r="P1170" s="423">
        <v>2280</v>
      </c>
      <c r="Q1170" s="439">
        <v>17000</v>
      </c>
      <c r="R1170" s="657" t="s">
        <v>3932</v>
      </c>
      <c r="S1170" s="656" t="s">
        <v>1015</v>
      </c>
      <c r="T1170" s="448"/>
      <c r="U1170" s="548" t="s">
        <v>4987</v>
      </c>
      <c r="V1170" s="522" t="s">
        <v>5018</v>
      </c>
      <c r="W1170" s="470" t="s">
        <v>5019</v>
      </c>
      <c r="X1170" s="169"/>
      <c r="Y1170" s="71" t="s">
        <v>1012</v>
      </c>
      <c r="Z1170" s="656" t="s">
        <v>6594</v>
      </c>
      <c r="AA1170" s="658">
        <f t="shared" si="198"/>
        <v>0</v>
      </c>
      <c r="AB1170" s="145">
        <f t="shared" si="199"/>
        <v>0</v>
      </c>
      <c r="AC1170" s="257">
        <f t="shared" si="200"/>
        <v>0</v>
      </c>
      <c r="AD1170" s="142">
        <f t="shared" si="201"/>
        <v>0</v>
      </c>
      <c r="AE1170" s="143">
        <f t="shared" si="202"/>
        <v>0</v>
      </c>
      <c r="AF1170" s="144" t="str">
        <f t="shared" si="203"/>
        <v/>
      </c>
      <c r="AG1170" s="144" t="str">
        <f t="shared" si="204"/>
        <v/>
      </c>
      <c r="AH1170" s="144">
        <f t="shared" si="205"/>
        <v>0</v>
      </c>
      <c r="AI1170" s="569">
        <f t="shared" si="206"/>
        <v>0</v>
      </c>
      <c r="AK1170" s="664"/>
      <c r="AL1170" s="666"/>
      <c r="AM1170" s="659"/>
      <c r="AN1170" s="662"/>
      <c r="AO1170" s="84"/>
    </row>
    <row r="1171" spans="1:41" hidden="1">
      <c r="A1171" s="573"/>
      <c r="B1171" s="13">
        <v>154</v>
      </c>
      <c r="C1171" s="341" t="s">
        <v>2870</v>
      </c>
      <c r="D1171" s="341" t="s">
        <v>2854</v>
      </c>
      <c r="E1171" s="379" t="s">
        <v>335</v>
      </c>
      <c r="F1171" s="405">
        <v>6</v>
      </c>
      <c r="G1171" s="136"/>
      <c r="H1171" s="413">
        <v>596</v>
      </c>
      <c r="I1171" s="146">
        <f t="shared" si="196"/>
        <v>417.2</v>
      </c>
      <c r="J1171" s="255">
        <f t="shared" si="197"/>
        <v>16.046153846153846</v>
      </c>
      <c r="K1171" s="8" t="s">
        <v>3207</v>
      </c>
      <c r="L1171" s="677"/>
      <c r="M1171" s="656" t="s">
        <v>1015</v>
      </c>
      <c r="N1171" s="8" t="s">
        <v>10</v>
      </c>
      <c r="O1171" s="426">
        <v>7.175999999999999E-2</v>
      </c>
      <c r="P1171" s="423">
        <v>2280</v>
      </c>
      <c r="Q1171" s="439">
        <v>17000</v>
      </c>
      <c r="R1171" s="657" t="s">
        <v>3932</v>
      </c>
      <c r="S1171" s="656" t="s">
        <v>1015</v>
      </c>
      <c r="T1171" s="448"/>
      <c r="U1171" s="548" t="s">
        <v>4987</v>
      </c>
      <c r="V1171" s="522" t="s">
        <v>5020</v>
      </c>
      <c r="W1171" s="470" t="s">
        <v>5021</v>
      </c>
      <c r="X1171" s="169"/>
      <c r="Y1171" s="71" t="s">
        <v>1011</v>
      </c>
      <c r="Z1171" s="656" t="s">
        <v>6594</v>
      </c>
      <c r="AA1171" s="658">
        <f t="shared" si="198"/>
        <v>0</v>
      </c>
      <c r="AB1171" s="145">
        <f t="shared" si="199"/>
        <v>0</v>
      </c>
      <c r="AC1171" s="257">
        <f t="shared" si="200"/>
        <v>0</v>
      </c>
      <c r="AD1171" s="142">
        <f t="shared" si="201"/>
        <v>0</v>
      </c>
      <c r="AE1171" s="143">
        <f t="shared" si="202"/>
        <v>0</v>
      </c>
      <c r="AF1171" s="144" t="str">
        <f t="shared" si="203"/>
        <v/>
      </c>
      <c r="AG1171" s="144" t="str">
        <f t="shared" si="204"/>
        <v/>
      </c>
      <c r="AH1171" s="144">
        <f t="shared" si="205"/>
        <v>0</v>
      </c>
      <c r="AI1171" s="569">
        <f t="shared" si="206"/>
        <v>0</v>
      </c>
      <c r="AK1171" s="664"/>
      <c r="AL1171" s="191"/>
      <c r="AM1171" s="659"/>
      <c r="AN1171" s="662"/>
      <c r="AO1171" s="84"/>
    </row>
    <row r="1172" spans="1:41" hidden="1">
      <c r="A1172" s="573"/>
      <c r="B1172" s="13">
        <v>154</v>
      </c>
      <c r="C1172" s="341" t="s">
        <v>2871</v>
      </c>
      <c r="D1172" s="341" t="s">
        <v>2854</v>
      </c>
      <c r="E1172" s="379" t="s">
        <v>335</v>
      </c>
      <c r="F1172" s="405">
        <v>6</v>
      </c>
      <c r="G1172" s="8"/>
      <c r="H1172" s="413">
        <v>596</v>
      </c>
      <c r="I1172" s="146">
        <f t="shared" si="196"/>
        <v>417.2</v>
      </c>
      <c r="J1172" s="255">
        <f t="shared" si="197"/>
        <v>16.046153846153846</v>
      </c>
      <c r="K1172" s="8" t="s">
        <v>3207</v>
      </c>
      <c r="L1172" s="677"/>
      <c r="M1172" s="656" t="s">
        <v>1015</v>
      </c>
      <c r="N1172" s="8" t="s">
        <v>10</v>
      </c>
      <c r="O1172" s="426">
        <v>7.175999999999999E-2</v>
      </c>
      <c r="P1172" s="423">
        <v>2280</v>
      </c>
      <c r="Q1172" s="439">
        <v>17000</v>
      </c>
      <c r="R1172" s="657" t="s">
        <v>3932</v>
      </c>
      <c r="S1172" s="656" t="s">
        <v>1015</v>
      </c>
      <c r="T1172" s="448"/>
      <c r="U1172" s="548" t="s">
        <v>4987</v>
      </c>
      <c r="V1172" s="522" t="s">
        <v>5022</v>
      </c>
      <c r="W1172" s="470" t="s">
        <v>5023</v>
      </c>
      <c r="X1172" s="169"/>
      <c r="Y1172" s="71" t="s">
        <v>1011</v>
      </c>
      <c r="Z1172" s="656" t="s">
        <v>6594</v>
      </c>
      <c r="AA1172" s="658">
        <f t="shared" si="198"/>
        <v>0</v>
      </c>
      <c r="AB1172" s="145">
        <f t="shared" si="199"/>
        <v>0</v>
      </c>
      <c r="AC1172" s="257">
        <f t="shared" si="200"/>
        <v>0</v>
      </c>
      <c r="AD1172" s="142">
        <f t="shared" si="201"/>
        <v>0</v>
      </c>
      <c r="AE1172" s="143">
        <f t="shared" si="202"/>
        <v>0</v>
      </c>
      <c r="AF1172" s="144" t="str">
        <f t="shared" si="203"/>
        <v/>
      </c>
      <c r="AG1172" s="144" t="str">
        <f t="shared" si="204"/>
        <v/>
      </c>
      <c r="AH1172" s="144">
        <f t="shared" si="205"/>
        <v>0</v>
      </c>
      <c r="AI1172" s="569">
        <f t="shared" si="206"/>
        <v>0</v>
      </c>
      <c r="AK1172" s="664"/>
      <c r="AL1172" s="666"/>
      <c r="AM1172" s="659"/>
      <c r="AN1172" s="662"/>
      <c r="AO1172" s="84"/>
    </row>
    <row r="1173" spans="1:41" hidden="1">
      <c r="A1173" s="573"/>
      <c r="B1173" s="13">
        <v>154</v>
      </c>
      <c r="C1173" s="345" t="s">
        <v>2872</v>
      </c>
      <c r="D1173" s="341" t="s">
        <v>2854</v>
      </c>
      <c r="E1173" s="379" t="s">
        <v>335</v>
      </c>
      <c r="F1173" s="405">
        <v>6</v>
      </c>
      <c r="G1173" s="8"/>
      <c r="H1173" s="413">
        <v>596</v>
      </c>
      <c r="I1173" s="146">
        <f t="shared" si="196"/>
        <v>417.2</v>
      </c>
      <c r="J1173" s="255">
        <f t="shared" si="197"/>
        <v>16.046153846153846</v>
      </c>
      <c r="K1173" s="8" t="s">
        <v>3207</v>
      </c>
      <c r="L1173" s="677"/>
      <c r="M1173" s="656" t="s">
        <v>1015</v>
      </c>
      <c r="N1173" s="8" t="s">
        <v>3208</v>
      </c>
      <c r="O1173" s="426">
        <v>7.175999999999999E-2</v>
      </c>
      <c r="P1173" s="423">
        <v>2280</v>
      </c>
      <c r="Q1173" s="439">
        <v>17000</v>
      </c>
      <c r="R1173" s="657" t="s">
        <v>3932</v>
      </c>
      <c r="S1173" s="656" t="s">
        <v>1015</v>
      </c>
      <c r="T1173" s="448"/>
      <c r="U1173" s="548" t="s">
        <v>4987</v>
      </c>
      <c r="V1173" s="522" t="s">
        <v>5024</v>
      </c>
      <c r="W1173" s="470" t="s">
        <v>5025</v>
      </c>
      <c r="X1173" s="169"/>
      <c r="Y1173" s="71" t="s">
        <v>1012</v>
      </c>
      <c r="Z1173" s="656" t="s">
        <v>6594</v>
      </c>
      <c r="AA1173" s="658">
        <f t="shared" si="198"/>
        <v>0</v>
      </c>
      <c r="AB1173" s="145">
        <f t="shared" si="199"/>
        <v>0</v>
      </c>
      <c r="AC1173" s="257">
        <f t="shared" si="200"/>
        <v>0</v>
      </c>
      <c r="AD1173" s="142">
        <f t="shared" si="201"/>
        <v>0</v>
      </c>
      <c r="AE1173" s="143">
        <f t="shared" si="202"/>
        <v>0</v>
      </c>
      <c r="AF1173" s="144" t="str">
        <f t="shared" si="203"/>
        <v/>
      </c>
      <c r="AG1173" s="144">
        <f t="shared" si="204"/>
        <v>0</v>
      </c>
      <c r="AH1173" s="144" t="str">
        <f t="shared" si="205"/>
        <v/>
      </c>
      <c r="AI1173" s="569">
        <f t="shared" si="206"/>
        <v>0</v>
      </c>
      <c r="AK1173" s="664"/>
      <c r="AL1173" s="191"/>
      <c r="AM1173" s="659"/>
      <c r="AN1173" s="662"/>
      <c r="AO1173" s="84"/>
    </row>
    <row r="1174" spans="1:41" ht="15.75" hidden="1">
      <c r="A1174" s="5" t="s">
        <v>6218</v>
      </c>
      <c r="B1174" s="13"/>
      <c r="C1174" s="348"/>
      <c r="D1174" s="383"/>
      <c r="E1174" s="379"/>
      <c r="F1174" s="400"/>
      <c r="G1174" s="8"/>
      <c r="H1174" s="413"/>
      <c r="I1174" s="410"/>
      <c r="J1174" s="565"/>
      <c r="K1174" s="420"/>
      <c r="L1174" s="655"/>
      <c r="M1174" s="656"/>
      <c r="N1174" s="346"/>
      <c r="O1174" s="8"/>
      <c r="P1174" s="423"/>
      <c r="Q1174" s="439"/>
      <c r="R1174" s="656" t="s">
        <v>1015</v>
      </c>
      <c r="S1174" s="656" t="s">
        <v>1015</v>
      </c>
      <c r="T1174" s="425"/>
      <c r="U1174" s="506"/>
      <c r="V1174" s="530"/>
      <c r="W1174" s="425"/>
      <c r="X1174" s="137"/>
      <c r="Y1174" s="71" t="s">
        <v>1015</v>
      </c>
      <c r="Z1174" s="656"/>
      <c r="AA1174" s="668"/>
      <c r="AB1174" s="195"/>
      <c r="AC1174" s="142"/>
      <c r="AD1174" s="142"/>
      <c r="AE1174" s="143"/>
      <c r="AF1174" s="144"/>
      <c r="AG1174" s="144"/>
      <c r="AH1174" s="144"/>
      <c r="AI1174" s="569"/>
      <c r="AK1174" s="679"/>
      <c r="AL1174" s="84"/>
      <c r="AM1174" s="659"/>
      <c r="AN1174" s="662"/>
      <c r="AO1174" s="84"/>
    </row>
    <row r="1175" spans="1:41" hidden="1">
      <c r="A1175" s="573"/>
      <c r="B1175" s="13">
        <v>155</v>
      </c>
      <c r="C1175" s="341" t="s">
        <v>2873</v>
      </c>
      <c r="D1175" s="341" t="s">
        <v>2874</v>
      </c>
      <c r="E1175" s="379" t="s">
        <v>335</v>
      </c>
      <c r="F1175" s="405">
        <v>6</v>
      </c>
      <c r="G1175" s="8"/>
      <c r="H1175" s="413">
        <v>390</v>
      </c>
      <c r="I1175" s="146">
        <f t="shared" si="196"/>
        <v>273</v>
      </c>
      <c r="J1175" s="255">
        <f t="shared" si="197"/>
        <v>10.5</v>
      </c>
      <c r="K1175" s="8" t="s">
        <v>3207</v>
      </c>
      <c r="L1175" s="677"/>
      <c r="M1175" s="656" t="s">
        <v>1015</v>
      </c>
      <c r="N1175" s="8" t="s">
        <v>3208</v>
      </c>
      <c r="O1175" s="426">
        <v>5.6627999999999998E-2</v>
      </c>
      <c r="P1175" s="423">
        <v>1500</v>
      </c>
      <c r="Q1175" s="439">
        <v>10000</v>
      </c>
      <c r="R1175" s="657" t="s">
        <v>3932</v>
      </c>
      <c r="S1175" s="656" t="s">
        <v>1015</v>
      </c>
      <c r="T1175" s="425"/>
      <c r="U1175" s="506"/>
      <c r="V1175" s="530"/>
      <c r="W1175" s="470" t="s">
        <v>5026</v>
      </c>
      <c r="X1175" s="169"/>
      <c r="Y1175" s="71" t="s">
        <v>1012</v>
      </c>
      <c r="Z1175" s="656" t="s">
        <v>6594</v>
      </c>
      <c r="AA1175" s="658">
        <f t="shared" si="198"/>
        <v>0</v>
      </c>
      <c r="AB1175" s="145">
        <f t="shared" si="199"/>
        <v>0</v>
      </c>
      <c r="AC1175" s="257">
        <f t="shared" si="200"/>
        <v>0</v>
      </c>
      <c r="AD1175" s="142">
        <f t="shared" si="201"/>
        <v>0</v>
      </c>
      <c r="AE1175" s="143">
        <f t="shared" si="202"/>
        <v>0</v>
      </c>
      <c r="AF1175" s="144" t="str">
        <f t="shared" si="203"/>
        <v/>
      </c>
      <c r="AG1175" s="144">
        <f t="shared" si="204"/>
        <v>0</v>
      </c>
      <c r="AH1175" s="144" t="str">
        <f t="shared" si="205"/>
        <v/>
      </c>
      <c r="AI1175" s="569">
        <f t="shared" si="206"/>
        <v>0</v>
      </c>
      <c r="AK1175" s="679"/>
      <c r="AL1175" s="84"/>
      <c r="AM1175" s="659"/>
      <c r="AN1175" s="662"/>
      <c r="AO1175" s="84"/>
    </row>
    <row r="1176" spans="1:41" hidden="1">
      <c r="A1176" s="573"/>
      <c r="B1176" s="13">
        <v>155</v>
      </c>
      <c r="C1176" s="341" t="s">
        <v>2875</v>
      </c>
      <c r="D1176" s="341" t="s">
        <v>2874</v>
      </c>
      <c r="E1176" s="379" t="s">
        <v>335</v>
      </c>
      <c r="F1176" s="405">
        <v>6</v>
      </c>
      <c r="G1176" s="8"/>
      <c r="H1176" s="413">
        <v>390</v>
      </c>
      <c r="I1176" s="146">
        <f t="shared" si="196"/>
        <v>273</v>
      </c>
      <c r="J1176" s="255">
        <f t="shared" si="197"/>
        <v>10.5</v>
      </c>
      <c r="K1176" s="8" t="s">
        <v>3207</v>
      </c>
      <c r="L1176" s="677"/>
      <c r="M1176" s="656" t="s">
        <v>1015</v>
      </c>
      <c r="N1176" s="8" t="s">
        <v>10</v>
      </c>
      <c r="O1176" s="426">
        <v>5.6627999999999998E-2</v>
      </c>
      <c r="P1176" s="423">
        <v>1500</v>
      </c>
      <c r="Q1176" s="439">
        <v>10000</v>
      </c>
      <c r="R1176" s="657" t="s">
        <v>3932</v>
      </c>
      <c r="S1176" s="656" t="s">
        <v>1015</v>
      </c>
      <c r="T1176" s="425"/>
      <c r="U1176" s="506"/>
      <c r="V1176" s="533" t="s">
        <v>5027</v>
      </c>
      <c r="W1176" s="470" t="s">
        <v>5028</v>
      </c>
      <c r="X1176" s="169"/>
      <c r="Y1176" s="71" t="s">
        <v>1011</v>
      </c>
      <c r="Z1176" s="656" t="s">
        <v>6594</v>
      </c>
      <c r="AA1176" s="658">
        <f t="shared" si="198"/>
        <v>0</v>
      </c>
      <c r="AB1176" s="145">
        <f t="shared" si="199"/>
        <v>0</v>
      </c>
      <c r="AC1176" s="257">
        <f t="shared" si="200"/>
        <v>0</v>
      </c>
      <c r="AD1176" s="142">
        <f t="shared" si="201"/>
        <v>0</v>
      </c>
      <c r="AE1176" s="143">
        <f t="shared" si="202"/>
        <v>0</v>
      </c>
      <c r="AF1176" s="144" t="str">
        <f t="shared" si="203"/>
        <v/>
      </c>
      <c r="AG1176" s="144" t="str">
        <f t="shared" si="204"/>
        <v/>
      </c>
      <c r="AH1176" s="144">
        <f t="shared" si="205"/>
        <v>0</v>
      </c>
      <c r="AI1176" s="569">
        <f t="shared" si="206"/>
        <v>0</v>
      </c>
      <c r="AK1176" s="679"/>
      <c r="AL1176" s="84"/>
      <c r="AM1176" s="659"/>
      <c r="AN1176" s="662"/>
      <c r="AO1176" s="84"/>
    </row>
    <row r="1177" spans="1:41" hidden="1">
      <c r="A1177" s="573"/>
      <c r="B1177" s="13">
        <v>155</v>
      </c>
      <c r="C1177" s="341" t="s">
        <v>2876</v>
      </c>
      <c r="D1177" s="341" t="s">
        <v>2874</v>
      </c>
      <c r="E1177" s="379" t="s">
        <v>335</v>
      </c>
      <c r="F1177" s="405">
        <v>6</v>
      </c>
      <c r="G1177" s="8"/>
      <c r="H1177" s="413">
        <v>390</v>
      </c>
      <c r="I1177" s="146">
        <f t="shared" ref="I1177:I1240" si="207">(H1177)*$G$20</f>
        <v>273</v>
      </c>
      <c r="J1177" s="255">
        <f t="shared" ref="J1177:J1240" si="208">(I1177/$J$19)</f>
        <v>10.5</v>
      </c>
      <c r="K1177" s="8" t="s">
        <v>3207</v>
      </c>
      <c r="L1177" s="677"/>
      <c r="M1177" s="656" t="s">
        <v>1015</v>
      </c>
      <c r="N1177" s="8" t="s">
        <v>10</v>
      </c>
      <c r="O1177" s="426">
        <v>5.6627999999999998E-2</v>
      </c>
      <c r="P1177" s="423">
        <v>1500</v>
      </c>
      <c r="Q1177" s="439">
        <v>10000</v>
      </c>
      <c r="R1177" s="657" t="s">
        <v>3932</v>
      </c>
      <c r="S1177" s="656" t="s">
        <v>1015</v>
      </c>
      <c r="T1177" s="425"/>
      <c r="U1177" s="506"/>
      <c r="V1177" s="533" t="s">
        <v>5029</v>
      </c>
      <c r="W1177" s="470" t="s">
        <v>5030</v>
      </c>
      <c r="X1177" s="169"/>
      <c r="Y1177" s="71" t="s">
        <v>1011</v>
      </c>
      <c r="Z1177" s="656" t="s">
        <v>6594</v>
      </c>
      <c r="AA1177" s="658">
        <f t="shared" ref="AA1177:AA1240" si="209">(X1177*F1177*I1177)</f>
        <v>0</v>
      </c>
      <c r="AB1177" s="145">
        <f t="shared" ref="AB1177:AB1240" si="210">(AA1177*1.21)</f>
        <v>0</v>
      </c>
      <c r="AC1177" s="257">
        <f t="shared" ref="AC1177:AC1240" si="211">(X1177*J1177*F1177)</f>
        <v>0</v>
      </c>
      <c r="AD1177" s="142">
        <f t="shared" ref="AD1177:AD1240" si="212">(X1177*Q1177/1000)</f>
        <v>0</v>
      </c>
      <c r="AE1177" s="143">
        <f t="shared" ref="AE1177:AE1240" si="213">(X1177*O1177)</f>
        <v>0</v>
      </c>
      <c r="AF1177" s="144" t="str">
        <f t="shared" ref="AF1177:AF1240" si="214">IF(N1177="1.1G",(P1177/1000)*X1177,"")</f>
        <v/>
      </c>
      <c r="AG1177" s="144" t="str">
        <f t="shared" ref="AG1177:AG1240" si="215">IF(N1177="1.3G",(P1177/1000)*X1177,"")</f>
        <v/>
      </c>
      <c r="AH1177" s="144">
        <f t="shared" ref="AH1177:AH1240" si="216">IF(N1177="1.4G",(P1177/1000)*X1177,"")</f>
        <v>0</v>
      </c>
      <c r="AI1177" s="569">
        <f t="shared" ref="AI1177:AI1240" si="217">SUM(AF1177:AH1177)</f>
        <v>0</v>
      </c>
      <c r="AK1177" s="679"/>
      <c r="AL1177" s="84"/>
      <c r="AM1177" s="659"/>
      <c r="AN1177" s="662"/>
      <c r="AO1177" s="84"/>
    </row>
    <row r="1178" spans="1:41" hidden="1">
      <c r="A1178" s="573"/>
      <c r="B1178" s="13">
        <v>155</v>
      </c>
      <c r="C1178" s="341" t="s">
        <v>2877</v>
      </c>
      <c r="D1178" s="341" t="s">
        <v>2874</v>
      </c>
      <c r="E1178" s="379" t="s">
        <v>335</v>
      </c>
      <c r="F1178" s="405">
        <v>6</v>
      </c>
      <c r="G1178" s="136"/>
      <c r="H1178" s="413">
        <v>390</v>
      </c>
      <c r="I1178" s="146">
        <f t="shared" si="207"/>
        <v>273</v>
      </c>
      <c r="J1178" s="255">
        <f t="shared" si="208"/>
        <v>10.5</v>
      </c>
      <c r="K1178" s="8" t="s">
        <v>3207</v>
      </c>
      <c r="L1178" s="677"/>
      <c r="M1178" s="656" t="s">
        <v>1015</v>
      </c>
      <c r="N1178" s="8" t="s">
        <v>10</v>
      </c>
      <c r="O1178" s="426">
        <v>5.6627999999999998E-2</v>
      </c>
      <c r="P1178" s="423">
        <v>1500</v>
      </c>
      <c r="Q1178" s="439">
        <v>10000</v>
      </c>
      <c r="R1178" s="657" t="s">
        <v>3932</v>
      </c>
      <c r="S1178" s="656" t="s">
        <v>1015</v>
      </c>
      <c r="T1178" s="425"/>
      <c r="U1178" s="506"/>
      <c r="V1178" s="530"/>
      <c r="W1178" s="470" t="s">
        <v>5031</v>
      </c>
      <c r="X1178" s="169"/>
      <c r="Y1178" s="71" t="s">
        <v>1011</v>
      </c>
      <c r="Z1178" s="656" t="s">
        <v>6594</v>
      </c>
      <c r="AA1178" s="658">
        <f t="shared" si="209"/>
        <v>0</v>
      </c>
      <c r="AB1178" s="145">
        <f t="shared" si="210"/>
        <v>0</v>
      </c>
      <c r="AC1178" s="257">
        <f t="shared" si="211"/>
        <v>0</v>
      </c>
      <c r="AD1178" s="142">
        <f t="shared" si="212"/>
        <v>0</v>
      </c>
      <c r="AE1178" s="143">
        <f t="shared" si="213"/>
        <v>0</v>
      </c>
      <c r="AF1178" s="144" t="str">
        <f t="shared" si="214"/>
        <v/>
      </c>
      <c r="AG1178" s="144" t="str">
        <f t="shared" si="215"/>
        <v/>
      </c>
      <c r="AH1178" s="144">
        <f t="shared" si="216"/>
        <v>0</v>
      </c>
      <c r="AI1178" s="569">
        <f t="shared" si="217"/>
        <v>0</v>
      </c>
      <c r="AK1178" s="664"/>
      <c r="AL1178" s="191"/>
      <c r="AM1178" s="659"/>
      <c r="AN1178" s="662"/>
      <c r="AO1178" s="84"/>
    </row>
    <row r="1179" spans="1:41" hidden="1">
      <c r="A1179" s="573"/>
      <c r="B1179" s="13">
        <v>155</v>
      </c>
      <c r="C1179" s="341" t="s">
        <v>2878</v>
      </c>
      <c r="D1179" s="341" t="s">
        <v>2874</v>
      </c>
      <c r="E1179" s="379" t="s">
        <v>335</v>
      </c>
      <c r="F1179" s="405">
        <v>6</v>
      </c>
      <c r="G1179" s="8"/>
      <c r="H1179" s="413">
        <v>390</v>
      </c>
      <c r="I1179" s="146">
        <f t="shared" si="207"/>
        <v>273</v>
      </c>
      <c r="J1179" s="255">
        <f t="shared" si="208"/>
        <v>10.5</v>
      </c>
      <c r="K1179" s="8" t="s">
        <v>3207</v>
      </c>
      <c r="L1179" s="677"/>
      <c r="M1179" s="656" t="s">
        <v>1015</v>
      </c>
      <c r="N1179" s="8" t="s">
        <v>10</v>
      </c>
      <c r="O1179" s="426">
        <v>5.6627999999999998E-2</v>
      </c>
      <c r="P1179" s="423">
        <v>1500</v>
      </c>
      <c r="Q1179" s="439">
        <v>10000</v>
      </c>
      <c r="R1179" s="657" t="s">
        <v>3932</v>
      </c>
      <c r="S1179" s="656" t="s">
        <v>1015</v>
      </c>
      <c r="T1179" s="425"/>
      <c r="U1179" s="506"/>
      <c r="V1179" s="530"/>
      <c r="W1179" s="470" t="s">
        <v>5032</v>
      </c>
      <c r="X1179" s="169"/>
      <c r="Y1179" s="71" t="s">
        <v>1011</v>
      </c>
      <c r="Z1179" s="656" t="s">
        <v>6594</v>
      </c>
      <c r="AA1179" s="658">
        <f t="shared" si="209"/>
        <v>0</v>
      </c>
      <c r="AB1179" s="145">
        <f t="shared" si="210"/>
        <v>0</v>
      </c>
      <c r="AC1179" s="257">
        <f t="shared" si="211"/>
        <v>0</v>
      </c>
      <c r="AD1179" s="142">
        <f t="shared" si="212"/>
        <v>0</v>
      </c>
      <c r="AE1179" s="143">
        <f t="shared" si="213"/>
        <v>0</v>
      </c>
      <c r="AF1179" s="144" t="str">
        <f t="shared" si="214"/>
        <v/>
      </c>
      <c r="AG1179" s="144" t="str">
        <f t="shared" si="215"/>
        <v/>
      </c>
      <c r="AH1179" s="144">
        <f t="shared" si="216"/>
        <v>0</v>
      </c>
      <c r="AI1179" s="569">
        <f t="shared" si="217"/>
        <v>0</v>
      </c>
      <c r="AK1179" s="679"/>
      <c r="AL1179" s="84"/>
      <c r="AM1179" s="659"/>
      <c r="AN1179" s="662"/>
      <c r="AO1179" s="84"/>
    </row>
    <row r="1180" spans="1:41" hidden="1">
      <c r="A1180" s="573"/>
      <c r="B1180" s="13">
        <v>155</v>
      </c>
      <c r="C1180" s="341" t="s">
        <v>2879</v>
      </c>
      <c r="D1180" s="341" t="s">
        <v>2874</v>
      </c>
      <c r="E1180" s="379" t="s">
        <v>335</v>
      </c>
      <c r="F1180" s="405">
        <v>6</v>
      </c>
      <c r="G1180" s="8"/>
      <c r="H1180" s="413">
        <v>390</v>
      </c>
      <c r="I1180" s="146">
        <f t="shared" si="207"/>
        <v>273</v>
      </c>
      <c r="J1180" s="255">
        <f t="shared" si="208"/>
        <v>10.5</v>
      </c>
      <c r="K1180" s="8" t="s">
        <v>3207</v>
      </c>
      <c r="L1180" s="677"/>
      <c r="M1180" s="656" t="s">
        <v>1015</v>
      </c>
      <c r="N1180" s="8" t="s">
        <v>10</v>
      </c>
      <c r="O1180" s="426">
        <v>5.6627999999999998E-2</v>
      </c>
      <c r="P1180" s="423">
        <v>1500</v>
      </c>
      <c r="Q1180" s="439">
        <v>10000</v>
      </c>
      <c r="R1180" s="657" t="s">
        <v>3932</v>
      </c>
      <c r="S1180" s="656" t="s">
        <v>1015</v>
      </c>
      <c r="T1180" s="425"/>
      <c r="U1180" s="506"/>
      <c r="V1180" s="530"/>
      <c r="W1180" s="470" t="s">
        <v>5033</v>
      </c>
      <c r="X1180" s="169"/>
      <c r="Y1180" s="71" t="s">
        <v>1011</v>
      </c>
      <c r="Z1180" s="656" t="s">
        <v>6594</v>
      </c>
      <c r="AA1180" s="658">
        <f t="shared" si="209"/>
        <v>0</v>
      </c>
      <c r="AB1180" s="145">
        <f t="shared" si="210"/>
        <v>0</v>
      </c>
      <c r="AC1180" s="257">
        <f t="shared" si="211"/>
        <v>0</v>
      </c>
      <c r="AD1180" s="142">
        <f t="shared" si="212"/>
        <v>0</v>
      </c>
      <c r="AE1180" s="143">
        <f t="shared" si="213"/>
        <v>0</v>
      </c>
      <c r="AF1180" s="144" t="str">
        <f t="shared" si="214"/>
        <v/>
      </c>
      <c r="AG1180" s="144" t="str">
        <f t="shared" si="215"/>
        <v/>
      </c>
      <c r="AH1180" s="144">
        <f t="shared" si="216"/>
        <v>0</v>
      </c>
      <c r="AI1180" s="569">
        <f t="shared" si="217"/>
        <v>0</v>
      </c>
      <c r="AK1180" s="679"/>
      <c r="AL1180" s="84"/>
      <c r="AM1180" s="659"/>
      <c r="AN1180" s="662"/>
      <c r="AO1180" s="84"/>
    </row>
    <row r="1181" spans="1:41" hidden="1">
      <c r="A1181" s="573"/>
      <c r="B1181" s="13">
        <v>155</v>
      </c>
      <c r="C1181" s="341" t="s">
        <v>2880</v>
      </c>
      <c r="D1181" s="341" t="s">
        <v>2874</v>
      </c>
      <c r="E1181" s="379" t="s">
        <v>335</v>
      </c>
      <c r="F1181" s="405">
        <v>6</v>
      </c>
      <c r="G1181" s="8"/>
      <c r="H1181" s="413">
        <v>655</v>
      </c>
      <c r="I1181" s="146">
        <f t="shared" si="207"/>
        <v>458.49999999999994</v>
      </c>
      <c r="J1181" s="255">
        <f t="shared" si="208"/>
        <v>17.634615384615383</v>
      </c>
      <c r="K1181" s="8" t="s">
        <v>3207</v>
      </c>
      <c r="L1181" s="677"/>
      <c r="M1181" s="656" t="s">
        <v>1015</v>
      </c>
      <c r="N1181" s="8" t="s">
        <v>3208</v>
      </c>
      <c r="O1181" s="426">
        <v>5.6627999999999998E-2</v>
      </c>
      <c r="P1181" s="423">
        <v>1500</v>
      </c>
      <c r="Q1181" s="439">
        <v>10000</v>
      </c>
      <c r="R1181" s="657" t="s">
        <v>3932</v>
      </c>
      <c r="S1181" s="656" t="s">
        <v>1015</v>
      </c>
      <c r="T1181" s="425"/>
      <c r="U1181" s="506"/>
      <c r="V1181" s="530"/>
      <c r="W1181" s="470" t="s">
        <v>5034</v>
      </c>
      <c r="X1181" s="169"/>
      <c r="Y1181" s="71" t="s">
        <v>254</v>
      </c>
      <c r="Z1181" s="656" t="s">
        <v>6594</v>
      </c>
      <c r="AA1181" s="658">
        <f t="shared" si="209"/>
        <v>0</v>
      </c>
      <c r="AB1181" s="145">
        <f t="shared" si="210"/>
        <v>0</v>
      </c>
      <c r="AC1181" s="257">
        <f t="shared" si="211"/>
        <v>0</v>
      </c>
      <c r="AD1181" s="142">
        <f t="shared" si="212"/>
        <v>0</v>
      </c>
      <c r="AE1181" s="143">
        <f t="shared" si="213"/>
        <v>0</v>
      </c>
      <c r="AF1181" s="144" t="str">
        <f t="shared" si="214"/>
        <v/>
      </c>
      <c r="AG1181" s="144">
        <f t="shared" si="215"/>
        <v>0</v>
      </c>
      <c r="AH1181" s="144" t="str">
        <f t="shared" si="216"/>
        <v/>
      </c>
      <c r="AI1181" s="569">
        <f t="shared" si="217"/>
        <v>0</v>
      </c>
      <c r="AK1181" s="679"/>
      <c r="AL1181" s="84"/>
      <c r="AM1181" s="659"/>
      <c r="AN1181" s="662"/>
      <c r="AO1181" s="84"/>
    </row>
    <row r="1182" spans="1:41" ht="15.75" hidden="1">
      <c r="A1182" s="5" t="s">
        <v>6219</v>
      </c>
      <c r="B1182" s="13"/>
      <c r="C1182" s="348"/>
      <c r="D1182" s="348"/>
      <c r="E1182" s="380"/>
      <c r="F1182" s="1"/>
      <c r="G1182" s="8"/>
      <c r="H1182" s="413"/>
      <c r="I1182" s="410"/>
      <c r="J1182" s="565"/>
      <c r="K1182" s="420"/>
      <c r="L1182" s="655"/>
      <c r="M1182" s="656"/>
      <c r="N1182" s="10"/>
      <c r="O1182" s="10"/>
      <c r="P1182" s="423"/>
      <c r="Q1182" s="439"/>
      <c r="R1182" s="656" t="s">
        <v>1015</v>
      </c>
      <c r="S1182" s="656" t="s">
        <v>1015</v>
      </c>
      <c r="T1182" s="471"/>
      <c r="U1182" s="478"/>
      <c r="V1182" s="504"/>
      <c r="W1182" s="471"/>
      <c r="X1182" s="137"/>
      <c r="Y1182" s="71" t="s">
        <v>1015</v>
      </c>
      <c r="Z1182" s="656"/>
      <c r="AA1182" s="668"/>
      <c r="AB1182" s="195"/>
      <c r="AC1182" s="142"/>
      <c r="AD1182" s="142"/>
      <c r="AE1182" s="143"/>
      <c r="AF1182" s="144"/>
      <c r="AG1182" s="144"/>
      <c r="AH1182" s="144"/>
      <c r="AI1182" s="569"/>
      <c r="AK1182" s="679"/>
      <c r="AL1182" s="84"/>
      <c r="AM1182" s="659"/>
      <c r="AN1182" s="662"/>
      <c r="AO1182" s="84"/>
    </row>
    <row r="1183" spans="1:41" hidden="1">
      <c r="A1183" s="573"/>
      <c r="B1183" s="13">
        <v>156</v>
      </c>
      <c r="C1183" s="341" t="s">
        <v>2881</v>
      </c>
      <c r="D1183" s="372" t="s">
        <v>2882</v>
      </c>
      <c r="E1183" s="379" t="s">
        <v>1813</v>
      </c>
      <c r="F1183" s="8">
        <v>12</v>
      </c>
      <c r="G1183" s="8"/>
      <c r="H1183" s="413">
        <v>779</v>
      </c>
      <c r="I1183" s="146">
        <f t="shared" si="207"/>
        <v>545.29999999999995</v>
      </c>
      <c r="J1183" s="255">
        <f t="shared" si="208"/>
        <v>20.973076923076921</v>
      </c>
      <c r="K1183" s="8" t="s">
        <v>3526</v>
      </c>
      <c r="L1183" s="677"/>
      <c r="M1183" s="656" t="s">
        <v>1015</v>
      </c>
      <c r="N1183" s="8" t="s">
        <v>3208</v>
      </c>
      <c r="O1183" s="426">
        <v>4.2525E-2</v>
      </c>
      <c r="P1183" s="423">
        <v>7920</v>
      </c>
      <c r="Q1183" s="439">
        <v>18000</v>
      </c>
      <c r="R1183" s="656" t="s">
        <v>5230</v>
      </c>
      <c r="S1183" s="657" t="s">
        <v>3315</v>
      </c>
      <c r="T1183" s="448"/>
      <c r="U1183" s="506"/>
      <c r="V1183" s="529" t="s">
        <v>5035</v>
      </c>
      <c r="W1183" s="479" t="s">
        <v>5036</v>
      </c>
      <c r="X1183" s="169"/>
      <c r="Y1183" s="641" t="s">
        <v>1011</v>
      </c>
      <c r="Z1183" s="656" t="s">
        <v>6594</v>
      </c>
      <c r="AA1183" s="658">
        <f t="shared" si="209"/>
        <v>0</v>
      </c>
      <c r="AB1183" s="145">
        <f t="shared" si="210"/>
        <v>0</v>
      </c>
      <c r="AC1183" s="257">
        <f t="shared" si="211"/>
        <v>0</v>
      </c>
      <c r="AD1183" s="142">
        <f t="shared" si="212"/>
        <v>0</v>
      </c>
      <c r="AE1183" s="143">
        <f t="shared" si="213"/>
        <v>0</v>
      </c>
      <c r="AF1183" s="144" t="str">
        <f t="shared" si="214"/>
        <v/>
      </c>
      <c r="AG1183" s="144">
        <f t="shared" si="215"/>
        <v>0</v>
      </c>
      <c r="AH1183" s="144" t="str">
        <f t="shared" si="216"/>
        <v/>
      </c>
      <c r="AI1183" s="569">
        <f t="shared" si="217"/>
        <v>0</v>
      </c>
      <c r="AK1183" s="664"/>
      <c r="AL1183" s="191"/>
      <c r="AM1183" s="659"/>
      <c r="AN1183" s="662"/>
      <c r="AO1183" s="84"/>
    </row>
    <row r="1184" spans="1:41" hidden="1">
      <c r="A1184" s="573"/>
      <c r="B1184" s="13">
        <v>156</v>
      </c>
      <c r="C1184" s="341" t="s">
        <v>2883</v>
      </c>
      <c r="D1184" s="372" t="s">
        <v>2884</v>
      </c>
      <c r="E1184" s="379" t="s">
        <v>1813</v>
      </c>
      <c r="F1184" s="8">
        <v>12</v>
      </c>
      <c r="G1184" s="8"/>
      <c r="H1184" s="413">
        <v>683</v>
      </c>
      <c r="I1184" s="146">
        <f t="shared" si="207"/>
        <v>478.09999999999997</v>
      </c>
      <c r="J1184" s="255">
        <f t="shared" si="208"/>
        <v>18.388461538461538</v>
      </c>
      <c r="K1184" s="8" t="s">
        <v>3526</v>
      </c>
      <c r="L1184" s="677"/>
      <c r="M1184" s="656" t="s">
        <v>1015</v>
      </c>
      <c r="N1184" s="8" t="s">
        <v>3208</v>
      </c>
      <c r="O1184" s="426">
        <v>4.2525E-2</v>
      </c>
      <c r="P1184" s="423">
        <v>7920</v>
      </c>
      <c r="Q1184" s="439">
        <v>18000</v>
      </c>
      <c r="R1184" s="656" t="s">
        <v>5230</v>
      </c>
      <c r="S1184" s="657" t="s">
        <v>3315</v>
      </c>
      <c r="T1184" s="448"/>
      <c r="U1184" s="506"/>
      <c r="V1184" s="529" t="s">
        <v>5037</v>
      </c>
      <c r="W1184" s="479" t="s">
        <v>5038</v>
      </c>
      <c r="X1184" s="169"/>
      <c r="Y1184" s="71" t="s">
        <v>1011</v>
      </c>
      <c r="Z1184" s="656" t="s">
        <v>6594</v>
      </c>
      <c r="AA1184" s="658">
        <f t="shared" si="209"/>
        <v>0</v>
      </c>
      <c r="AB1184" s="145">
        <f t="shared" si="210"/>
        <v>0</v>
      </c>
      <c r="AC1184" s="257">
        <f t="shared" si="211"/>
        <v>0</v>
      </c>
      <c r="AD1184" s="142">
        <f t="shared" si="212"/>
        <v>0</v>
      </c>
      <c r="AE1184" s="143">
        <f t="shared" si="213"/>
        <v>0</v>
      </c>
      <c r="AF1184" s="144" t="str">
        <f t="shared" si="214"/>
        <v/>
      </c>
      <c r="AG1184" s="144">
        <f t="shared" si="215"/>
        <v>0</v>
      </c>
      <c r="AH1184" s="144" t="str">
        <f t="shared" si="216"/>
        <v/>
      </c>
      <c r="AI1184" s="569">
        <f t="shared" si="217"/>
        <v>0</v>
      </c>
      <c r="AK1184" s="664"/>
      <c r="AL1184" s="191"/>
      <c r="AM1184" s="659"/>
      <c r="AN1184" s="662"/>
      <c r="AO1184" s="84"/>
    </row>
    <row r="1185" spans="1:41" hidden="1">
      <c r="A1185" s="573"/>
      <c r="B1185" s="13">
        <v>156</v>
      </c>
      <c r="C1185" s="341" t="s">
        <v>2885</v>
      </c>
      <c r="D1185" s="372" t="s">
        <v>2886</v>
      </c>
      <c r="E1185" s="379" t="s">
        <v>1813</v>
      </c>
      <c r="F1185" s="8">
        <v>12</v>
      </c>
      <c r="G1185" s="8"/>
      <c r="H1185" s="413">
        <v>714</v>
      </c>
      <c r="I1185" s="146">
        <f t="shared" si="207"/>
        <v>499.79999999999995</v>
      </c>
      <c r="J1185" s="255">
        <f t="shared" si="208"/>
        <v>19.223076923076921</v>
      </c>
      <c r="K1185" s="8" t="s">
        <v>3526</v>
      </c>
      <c r="L1185" s="677"/>
      <c r="M1185" s="656" t="s">
        <v>1015</v>
      </c>
      <c r="N1185" s="8" t="s">
        <v>3208</v>
      </c>
      <c r="O1185" s="426">
        <v>4.2525E-2</v>
      </c>
      <c r="P1185" s="423">
        <v>7920</v>
      </c>
      <c r="Q1185" s="439">
        <v>18000</v>
      </c>
      <c r="R1185" s="656" t="s">
        <v>5230</v>
      </c>
      <c r="S1185" s="657" t="s">
        <v>3315</v>
      </c>
      <c r="T1185" s="448"/>
      <c r="U1185" s="506"/>
      <c r="V1185" s="519" t="s">
        <v>5039</v>
      </c>
      <c r="W1185" s="479" t="s">
        <v>5040</v>
      </c>
      <c r="X1185" s="169"/>
      <c r="Y1185" s="641" t="s">
        <v>1011</v>
      </c>
      <c r="Z1185" s="656" t="s">
        <v>6594</v>
      </c>
      <c r="AA1185" s="658">
        <f t="shared" si="209"/>
        <v>0</v>
      </c>
      <c r="AB1185" s="145">
        <f t="shared" si="210"/>
        <v>0</v>
      </c>
      <c r="AC1185" s="257">
        <f t="shared" si="211"/>
        <v>0</v>
      </c>
      <c r="AD1185" s="142">
        <f t="shared" si="212"/>
        <v>0</v>
      </c>
      <c r="AE1185" s="143">
        <f t="shared" si="213"/>
        <v>0</v>
      </c>
      <c r="AF1185" s="144" t="str">
        <f t="shared" si="214"/>
        <v/>
      </c>
      <c r="AG1185" s="144">
        <f t="shared" si="215"/>
        <v>0</v>
      </c>
      <c r="AH1185" s="144" t="str">
        <f t="shared" si="216"/>
        <v/>
      </c>
      <c r="AI1185" s="569">
        <f t="shared" si="217"/>
        <v>0</v>
      </c>
      <c r="AK1185" s="664"/>
      <c r="AL1185" s="191"/>
      <c r="AM1185" s="659"/>
      <c r="AN1185" s="662"/>
      <c r="AO1185" s="84"/>
    </row>
    <row r="1186" spans="1:41" hidden="1">
      <c r="A1186" s="573"/>
      <c r="B1186" s="13">
        <v>156</v>
      </c>
      <c r="C1186" s="341" t="s">
        <v>2887</v>
      </c>
      <c r="D1186" s="372" t="s">
        <v>2888</v>
      </c>
      <c r="E1186" s="379" t="s">
        <v>1813</v>
      </c>
      <c r="F1186" s="8">
        <v>12</v>
      </c>
      <c r="G1186" s="8"/>
      <c r="H1186" s="413">
        <v>714</v>
      </c>
      <c r="I1186" s="146">
        <f t="shared" si="207"/>
        <v>499.79999999999995</v>
      </c>
      <c r="J1186" s="255">
        <f t="shared" si="208"/>
        <v>19.223076923076921</v>
      </c>
      <c r="K1186" s="8" t="s">
        <v>3526</v>
      </c>
      <c r="L1186" s="677"/>
      <c r="M1186" s="656" t="s">
        <v>1015</v>
      </c>
      <c r="N1186" s="8" t="s">
        <v>3208</v>
      </c>
      <c r="O1186" s="426">
        <v>4.2525E-2</v>
      </c>
      <c r="P1186" s="423">
        <v>7920</v>
      </c>
      <c r="Q1186" s="439">
        <v>18000</v>
      </c>
      <c r="R1186" s="656" t="s">
        <v>5230</v>
      </c>
      <c r="S1186" s="657" t="s">
        <v>3315</v>
      </c>
      <c r="T1186" s="448"/>
      <c r="U1186" s="506"/>
      <c r="V1186" s="519" t="s">
        <v>5041</v>
      </c>
      <c r="W1186" s="479" t="s">
        <v>5042</v>
      </c>
      <c r="X1186" s="169"/>
      <c r="Y1186" s="641" t="s">
        <v>1011</v>
      </c>
      <c r="Z1186" s="656" t="s">
        <v>6594</v>
      </c>
      <c r="AA1186" s="658">
        <f t="shared" si="209"/>
        <v>0</v>
      </c>
      <c r="AB1186" s="145">
        <f t="shared" si="210"/>
        <v>0</v>
      </c>
      <c r="AC1186" s="257">
        <f t="shared" si="211"/>
        <v>0</v>
      </c>
      <c r="AD1186" s="142">
        <f t="shared" si="212"/>
        <v>0</v>
      </c>
      <c r="AE1186" s="143">
        <f t="shared" si="213"/>
        <v>0</v>
      </c>
      <c r="AF1186" s="144" t="str">
        <f t="shared" si="214"/>
        <v/>
      </c>
      <c r="AG1186" s="144">
        <f t="shared" si="215"/>
        <v>0</v>
      </c>
      <c r="AH1186" s="144" t="str">
        <f t="shared" si="216"/>
        <v/>
      </c>
      <c r="AI1186" s="569">
        <f t="shared" si="217"/>
        <v>0</v>
      </c>
      <c r="AK1186" s="665"/>
      <c r="AL1186" s="191"/>
      <c r="AM1186" s="659"/>
      <c r="AN1186" s="659"/>
      <c r="AO1186" s="84"/>
    </row>
    <row r="1187" spans="1:41" hidden="1">
      <c r="A1187" s="573"/>
      <c r="B1187" s="13">
        <v>156</v>
      </c>
      <c r="C1187" s="341" t="s">
        <v>2889</v>
      </c>
      <c r="D1187" s="372" t="s">
        <v>2890</v>
      </c>
      <c r="E1187" s="379" t="s">
        <v>1813</v>
      </c>
      <c r="F1187" s="8">
        <v>12</v>
      </c>
      <c r="G1187" s="8"/>
      <c r="H1187" s="413">
        <v>799</v>
      </c>
      <c r="I1187" s="146">
        <f t="shared" si="207"/>
        <v>559.29999999999995</v>
      </c>
      <c r="J1187" s="255">
        <f t="shared" si="208"/>
        <v>21.511538461538461</v>
      </c>
      <c r="K1187" s="8" t="s">
        <v>3526</v>
      </c>
      <c r="L1187" s="677"/>
      <c r="M1187" s="656" t="s">
        <v>1015</v>
      </c>
      <c r="N1187" s="8" t="s">
        <v>3208</v>
      </c>
      <c r="O1187" s="426">
        <v>4.2525E-2</v>
      </c>
      <c r="P1187" s="423">
        <v>7920</v>
      </c>
      <c r="Q1187" s="439">
        <v>18000</v>
      </c>
      <c r="R1187" s="656" t="s">
        <v>5230</v>
      </c>
      <c r="S1187" s="657" t="s">
        <v>3315</v>
      </c>
      <c r="T1187" s="448"/>
      <c r="U1187" s="506"/>
      <c r="V1187" s="529" t="s">
        <v>5043</v>
      </c>
      <c r="W1187" s="479" t="s">
        <v>5044</v>
      </c>
      <c r="X1187" s="169"/>
      <c r="Y1187" s="641" t="s">
        <v>1011</v>
      </c>
      <c r="Z1187" s="656" t="s">
        <v>6594</v>
      </c>
      <c r="AA1187" s="658">
        <f t="shared" si="209"/>
        <v>0</v>
      </c>
      <c r="AB1187" s="145">
        <f t="shared" si="210"/>
        <v>0</v>
      </c>
      <c r="AC1187" s="257">
        <f t="shared" si="211"/>
        <v>0</v>
      </c>
      <c r="AD1187" s="142">
        <f t="shared" si="212"/>
        <v>0</v>
      </c>
      <c r="AE1187" s="143">
        <f t="shared" si="213"/>
        <v>0</v>
      </c>
      <c r="AF1187" s="144" t="str">
        <f t="shared" si="214"/>
        <v/>
      </c>
      <c r="AG1187" s="144">
        <f t="shared" si="215"/>
        <v>0</v>
      </c>
      <c r="AH1187" s="144" t="str">
        <f t="shared" si="216"/>
        <v/>
      </c>
      <c r="AI1187" s="569">
        <f t="shared" si="217"/>
        <v>0</v>
      </c>
      <c r="AK1187" s="664"/>
      <c r="AL1187" s="191"/>
      <c r="AM1187" s="659"/>
      <c r="AN1187" s="662"/>
      <c r="AO1187" s="84"/>
    </row>
    <row r="1188" spans="1:41" hidden="1">
      <c r="A1188" s="573"/>
      <c r="B1188" s="13">
        <v>156</v>
      </c>
      <c r="C1188" s="341" t="s">
        <v>2891</v>
      </c>
      <c r="D1188" s="372" t="s">
        <v>2892</v>
      </c>
      <c r="E1188" s="379" t="s">
        <v>1813</v>
      </c>
      <c r="F1188" s="8">
        <v>12</v>
      </c>
      <c r="G1188" s="8"/>
      <c r="H1188" s="413">
        <v>714</v>
      </c>
      <c r="I1188" s="146">
        <f t="shared" si="207"/>
        <v>499.79999999999995</v>
      </c>
      <c r="J1188" s="255">
        <f t="shared" si="208"/>
        <v>19.223076923076921</v>
      </c>
      <c r="K1188" s="8" t="s">
        <v>3526</v>
      </c>
      <c r="L1188" s="677"/>
      <c r="M1188" s="656" t="s">
        <v>1015</v>
      </c>
      <c r="N1188" s="8" t="s">
        <v>3208</v>
      </c>
      <c r="O1188" s="426">
        <v>4.2525E-2</v>
      </c>
      <c r="P1188" s="423">
        <v>7920</v>
      </c>
      <c r="Q1188" s="439">
        <v>18000</v>
      </c>
      <c r="R1188" s="656" t="s">
        <v>5230</v>
      </c>
      <c r="S1188" s="657" t="s">
        <v>3315</v>
      </c>
      <c r="T1188" s="448"/>
      <c r="U1188" s="506"/>
      <c r="V1188" s="529" t="s">
        <v>5045</v>
      </c>
      <c r="W1188" s="479" t="s">
        <v>761</v>
      </c>
      <c r="X1188" s="169"/>
      <c r="Y1188" s="641" t="s">
        <v>1011</v>
      </c>
      <c r="Z1188" s="656" t="s">
        <v>6594</v>
      </c>
      <c r="AA1188" s="658">
        <f t="shared" si="209"/>
        <v>0</v>
      </c>
      <c r="AB1188" s="145">
        <f t="shared" si="210"/>
        <v>0</v>
      </c>
      <c r="AC1188" s="257">
        <f t="shared" si="211"/>
        <v>0</v>
      </c>
      <c r="AD1188" s="142">
        <f t="shared" si="212"/>
        <v>0</v>
      </c>
      <c r="AE1188" s="143">
        <f t="shared" si="213"/>
        <v>0</v>
      </c>
      <c r="AF1188" s="144" t="str">
        <f t="shared" si="214"/>
        <v/>
      </c>
      <c r="AG1188" s="144">
        <f t="shared" si="215"/>
        <v>0</v>
      </c>
      <c r="AH1188" s="144" t="str">
        <f t="shared" si="216"/>
        <v/>
      </c>
      <c r="AI1188" s="569">
        <f t="shared" si="217"/>
        <v>0</v>
      </c>
      <c r="AK1188" s="664"/>
      <c r="AL1188" s="191"/>
      <c r="AM1188" s="659"/>
      <c r="AN1188" s="662"/>
      <c r="AO1188" s="84"/>
    </row>
    <row r="1189" spans="1:41" hidden="1">
      <c r="A1189" s="573"/>
      <c r="B1189" s="13">
        <v>156</v>
      </c>
      <c r="C1189" s="341" t="s">
        <v>2893</v>
      </c>
      <c r="D1189" s="372" t="s">
        <v>2894</v>
      </c>
      <c r="E1189" s="379" t="s">
        <v>1813</v>
      </c>
      <c r="F1189" s="8">
        <v>12</v>
      </c>
      <c r="G1189" s="8"/>
      <c r="H1189" s="413">
        <v>769</v>
      </c>
      <c r="I1189" s="146">
        <f t="shared" si="207"/>
        <v>538.29999999999995</v>
      </c>
      <c r="J1189" s="255">
        <f t="shared" si="208"/>
        <v>20.70384615384615</v>
      </c>
      <c r="K1189" s="8" t="s">
        <v>3526</v>
      </c>
      <c r="L1189" s="677"/>
      <c r="M1189" s="656" t="s">
        <v>1015</v>
      </c>
      <c r="N1189" s="8" t="s">
        <v>3208</v>
      </c>
      <c r="O1189" s="426">
        <v>4.2525E-2</v>
      </c>
      <c r="P1189" s="423">
        <v>7920</v>
      </c>
      <c r="Q1189" s="439">
        <v>18000</v>
      </c>
      <c r="R1189" s="656" t="s">
        <v>5230</v>
      </c>
      <c r="S1189" s="657" t="s">
        <v>3315</v>
      </c>
      <c r="T1189" s="448"/>
      <c r="U1189" s="506"/>
      <c r="V1189" s="529" t="s">
        <v>5046</v>
      </c>
      <c r="W1189" s="479" t="s">
        <v>5047</v>
      </c>
      <c r="X1189" s="169"/>
      <c r="Y1189" s="71" t="s">
        <v>1011</v>
      </c>
      <c r="Z1189" s="656" t="s">
        <v>6594</v>
      </c>
      <c r="AA1189" s="658">
        <f t="shared" si="209"/>
        <v>0</v>
      </c>
      <c r="AB1189" s="145">
        <f t="shared" si="210"/>
        <v>0</v>
      </c>
      <c r="AC1189" s="257">
        <f t="shared" si="211"/>
        <v>0</v>
      </c>
      <c r="AD1189" s="142">
        <f t="shared" si="212"/>
        <v>0</v>
      </c>
      <c r="AE1189" s="143">
        <f t="shared" si="213"/>
        <v>0</v>
      </c>
      <c r="AF1189" s="144" t="str">
        <f t="shared" si="214"/>
        <v/>
      </c>
      <c r="AG1189" s="144">
        <f t="shared" si="215"/>
        <v>0</v>
      </c>
      <c r="AH1189" s="144" t="str">
        <f t="shared" si="216"/>
        <v/>
      </c>
      <c r="AI1189" s="569">
        <f t="shared" si="217"/>
        <v>0</v>
      </c>
      <c r="AK1189" s="664"/>
      <c r="AL1189" s="191"/>
      <c r="AM1189" s="659"/>
      <c r="AN1189" s="662"/>
      <c r="AO1189" s="84"/>
    </row>
    <row r="1190" spans="1:41" hidden="1">
      <c r="A1190" s="573"/>
      <c r="B1190" s="13">
        <v>156</v>
      </c>
      <c r="C1190" s="341" t="s">
        <v>2895</v>
      </c>
      <c r="D1190" s="372" t="s">
        <v>2896</v>
      </c>
      <c r="E1190" s="379" t="s">
        <v>1813</v>
      </c>
      <c r="F1190" s="8">
        <v>12</v>
      </c>
      <c r="G1190" s="8"/>
      <c r="H1190" s="413">
        <v>746</v>
      </c>
      <c r="I1190" s="146">
        <f t="shared" si="207"/>
        <v>522.19999999999993</v>
      </c>
      <c r="J1190" s="255">
        <f t="shared" si="208"/>
        <v>20.084615384615383</v>
      </c>
      <c r="K1190" s="8" t="s">
        <v>3526</v>
      </c>
      <c r="L1190" s="677"/>
      <c r="M1190" s="656" t="s">
        <v>1015</v>
      </c>
      <c r="N1190" s="8" t="s">
        <v>3208</v>
      </c>
      <c r="O1190" s="426">
        <v>4.2525E-2</v>
      </c>
      <c r="P1190" s="423">
        <v>7920</v>
      </c>
      <c r="Q1190" s="439">
        <v>18000</v>
      </c>
      <c r="R1190" s="656" t="s">
        <v>5230</v>
      </c>
      <c r="S1190" s="657" t="s">
        <v>3315</v>
      </c>
      <c r="T1190" s="448"/>
      <c r="U1190" s="506"/>
      <c r="V1190" s="529" t="s">
        <v>5048</v>
      </c>
      <c r="W1190" s="479" t="s">
        <v>5049</v>
      </c>
      <c r="X1190" s="169"/>
      <c r="Y1190" s="641" t="s">
        <v>1011</v>
      </c>
      <c r="Z1190" s="656" t="s">
        <v>6594</v>
      </c>
      <c r="AA1190" s="658">
        <f t="shared" si="209"/>
        <v>0</v>
      </c>
      <c r="AB1190" s="145">
        <f t="shared" si="210"/>
        <v>0</v>
      </c>
      <c r="AC1190" s="257">
        <f t="shared" si="211"/>
        <v>0</v>
      </c>
      <c r="AD1190" s="142">
        <f t="shared" si="212"/>
        <v>0</v>
      </c>
      <c r="AE1190" s="143">
        <f t="shared" si="213"/>
        <v>0</v>
      </c>
      <c r="AF1190" s="144" t="str">
        <f t="shared" si="214"/>
        <v/>
      </c>
      <c r="AG1190" s="144">
        <f t="shared" si="215"/>
        <v>0</v>
      </c>
      <c r="AH1190" s="144" t="str">
        <f t="shared" si="216"/>
        <v/>
      </c>
      <c r="AI1190" s="569">
        <f t="shared" si="217"/>
        <v>0</v>
      </c>
      <c r="AK1190" s="664"/>
      <c r="AL1190" s="191"/>
      <c r="AM1190" s="659"/>
      <c r="AN1190" s="662"/>
      <c r="AO1190" s="84"/>
    </row>
    <row r="1191" spans="1:41" hidden="1">
      <c r="A1191" s="573"/>
      <c r="B1191" s="13">
        <v>156</v>
      </c>
      <c r="C1191" s="341" t="s">
        <v>2897</v>
      </c>
      <c r="D1191" s="372" t="s">
        <v>2898</v>
      </c>
      <c r="E1191" s="379" t="s">
        <v>1813</v>
      </c>
      <c r="F1191" s="8">
        <v>12</v>
      </c>
      <c r="G1191" s="8"/>
      <c r="H1191" s="413">
        <v>769</v>
      </c>
      <c r="I1191" s="146">
        <f t="shared" si="207"/>
        <v>538.29999999999995</v>
      </c>
      <c r="J1191" s="255">
        <f t="shared" si="208"/>
        <v>20.70384615384615</v>
      </c>
      <c r="K1191" s="8" t="s">
        <v>3526</v>
      </c>
      <c r="L1191" s="677"/>
      <c r="M1191" s="656" t="s">
        <v>1015</v>
      </c>
      <c r="N1191" s="8" t="s">
        <v>3208</v>
      </c>
      <c r="O1191" s="426">
        <v>4.2525E-2</v>
      </c>
      <c r="P1191" s="423">
        <v>7920</v>
      </c>
      <c r="Q1191" s="439">
        <v>18000</v>
      </c>
      <c r="R1191" s="656" t="s">
        <v>5230</v>
      </c>
      <c r="S1191" s="657" t="s">
        <v>3315</v>
      </c>
      <c r="T1191" s="448"/>
      <c r="U1191" s="506"/>
      <c r="V1191" s="519" t="s">
        <v>5050</v>
      </c>
      <c r="W1191" s="476" t="s">
        <v>5051</v>
      </c>
      <c r="X1191" s="169"/>
      <c r="Y1191" s="71" t="s">
        <v>1011</v>
      </c>
      <c r="Z1191" s="656" t="s">
        <v>6594</v>
      </c>
      <c r="AA1191" s="658">
        <f t="shared" si="209"/>
        <v>0</v>
      </c>
      <c r="AB1191" s="145">
        <f t="shared" si="210"/>
        <v>0</v>
      </c>
      <c r="AC1191" s="257">
        <f t="shared" si="211"/>
        <v>0</v>
      </c>
      <c r="AD1191" s="142">
        <f t="shared" si="212"/>
        <v>0</v>
      </c>
      <c r="AE1191" s="143">
        <f t="shared" si="213"/>
        <v>0</v>
      </c>
      <c r="AF1191" s="144" t="str">
        <f t="shared" si="214"/>
        <v/>
      </c>
      <c r="AG1191" s="144">
        <f t="shared" si="215"/>
        <v>0</v>
      </c>
      <c r="AH1191" s="144" t="str">
        <f t="shared" si="216"/>
        <v/>
      </c>
      <c r="AI1191" s="569">
        <f t="shared" si="217"/>
        <v>0</v>
      </c>
      <c r="AK1191" s="664"/>
      <c r="AL1191" s="191"/>
      <c r="AM1191" s="659"/>
      <c r="AN1191" s="662"/>
      <c r="AO1191" s="84"/>
    </row>
    <row r="1192" spans="1:41" hidden="1">
      <c r="A1192" s="573"/>
      <c r="B1192" s="13">
        <v>156</v>
      </c>
      <c r="C1192" s="341" t="s">
        <v>2899</v>
      </c>
      <c r="D1192" s="372" t="s">
        <v>2900</v>
      </c>
      <c r="E1192" s="379" t="s">
        <v>1813</v>
      </c>
      <c r="F1192" s="8">
        <v>12</v>
      </c>
      <c r="G1192" s="8"/>
      <c r="H1192" s="413">
        <v>826</v>
      </c>
      <c r="I1192" s="146">
        <f t="shared" si="207"/>
        <v>578.19999999999993</v>
      </c>
      <c r="J1192" s="255">
        <f t="shared" si="208"/>
        <v>22.238461538461536</v>
      </c>
      <c r="K1192" s="8" t="s">
        <v>3526</v>
      </c>
      <c r="L1192" s="677"/>
      <c r="M1192" s="656" t="s">
        <v>1015</v>
      </c>
      <c r="N1192" s="8" t="s">
        <v>3570</v>
      </c>
      <c r="O1192" s="426">
        <v>4.2525E-2</v>
      </c>
      <c r="P1192" s="423">
        <v>7920</v>
      </c>
      <c r="Q1192" s="439">
        <v>14800</v>
      </c>
      <c r="R1192" s="656" t="s">
        <v>5230</v>
      </c>
      <c r="S1192" s="657" t="s">
        <v>3315</v>
      </c>
      <c r="T1192" s="448"/>
      <c r="U1192" s="506"/>
      <c r="V1192" s="529" t="s">
        <v>5052</v>
      </c>
      <c r="W1192" s="479" t="s">
        <v>764</v>
      </c>
      <c r="X1192" s="169"/>
      <c r="Y1192" s="71" t="s">
        <v>1011</v>
      </c>
      <c r="Z1192" s="656" t="s">
        <v>6594</v>
      </c>
      <c r="AA1192" s="658">
        <f t="shared" si="209"/>
        <v>0</v>
      </c>
      <c r="AB1192" s="145">
        <f t="shared" si="210"/>
        <v>0</v>
      </c>
      <c r="AC1192" s="257">
        <f t="shared" si="211"/>
        <v>0</v>
      </c>
      <c r="AD1192" s="142">
        <f t="shared" si="212"/>
        <v>0</v>
      </c>
      <c r="AE1192" s="143">
        <f t="shared" si="213"/>
        <v>0</v>
      </c>
      <c r="AF1192" s="144">
        <f t="shared" si="214"/>
        <v>0</v>
      </c>
      <c r="AG1192" s="144" t="str">
        <f t="shared" si="215"/>
        <v/>
      </c>
      <c r="AH1192" s="144" t="str">
        <f t="shared" si="216"/>
        <v/>
      </c>
      <c r="AI1192" s="569">
        <f t="shared" si="217"/>
        <v>0</v>
      </c>
      <c r="AK1192" s="664"/>
      <c r="AL1192" s="191"/>
      <c r="AM1192" s="659"/>
      <c r="AN1192" s="662"/>
      <c r="AO1192" s="84"/>
    </row>
    <row r="1193" spans="1:41" hidden="1">
      <c r="A1193" s="573"/>
      <c r="B1193" s="13">
        <v>156</v>
      </c>
      <c r="C1193" s="341" t="s">
        <v>2901</v>
      </c>
      <c r="D1193" s="341" t="s">
        <v>2902</v>
      </c>
      <c r="E1193" s="379" t="s">
        <v>1813</v>
      </c>
      <c r="F1193" s="8">
        <v>12</v>
      </c>
      <c r="G1193" s="8"/>
      <c r="H1193" s="413">
        <v>714</v>
      </c>
      <c r="I1193" s="146">
        <f t="shared" si="207"/>
        <v>499.79999999999995</v>
      </c>
      <c r="J1193" s="255">
        <f t="shared" si="208"/>
        <v>19.223076923076921</v>
      </c>
      <c r="K1193" s="8" t="s">
        <v>3526</v>
      </c>
      <c r="L1193" s="677"/>
      <c r="M1193" s="656" t="s">
        <v>1015</v>
      </c>
      <c r="N1193" s="8" t="s">
        <v>3208</v>
      </c>
      <c r="O1193" s="426">
        <v>4.2525E-2</v>
      </c>
      <c r="P1193" s="423">
        <v>7920</v>
      </c>
      <c r="Q1193" s="439">
        <v>18000</v>
      </c>
      <c r="R1193" s="656" t="s">
        <v>5230</v>
      </c>
      <c r="S1193" s="657" t="s">
        <v>3315</v>
      </c>
      <c r="T1193" s="448"/>
      <c r="U1193" s="506"/>
      <c r="V1193" s="530"/>
      <c r="W1193" s="425" t="s">
        <v>5053</v>
      </c>
      <c r="X1193" s="169"/>
      <c r="Y1193" s="71" t="s">
        <v>1011</v>
      </c>
      <c r="Z1193" s="656" t="s">
        <v>6594</v>
      </c>
      <c r="AA1193" s="658">
        <f t="shared" si="209"/>
        <v>0</v>
      </c>
      <c r="AB1193" s="145">
        <f t="shared" si="210"/>
        <v>0</v>
      </c>
      <c r="AC1193" s="257">
        <f t="shared" si="211"/>
        <v>0</v>
      </c>
      <c r="AD1193" s="142">
        <f t="shared" si="212"/>
        <v>0</v>
      </c>
      <c r="AE1193" s="143">
        <f t="shared" si="213"/>
        <v>0</v>
      </c>
      <c r="AF1193" s="144" t="str">
        <f t="shared" si="214"/>
        <v/>
      </c>
      <c r="AG1193" s="144">
        <f t="shared" si="215"/>
        <v>0</v>
      </c>
      <c r="AH1193" s="144" t="str">
        <f t="shared" si="216"/>
        <v/>
      </c>
      <c r="AI1193" s="569">
        <f t="shared" si="217"/>
        <v>0</v>
      </c>
      <c r="AK1193" s="664"/>
      <c r="AL1193" s="191"/>
      <c r="AM1193" s="659"/>
      <c r="AN1193" s="662"/>
      <c r="AO1193" s="84"/>
    </row>
    <row r="1194" spans="1:41" ht="15.75" hidden="1">
      <c r="A1194" s="5" t="s">
        <v>6220</v>
      </c>
      <c r="B1194" s="13"/>
      <c r="C1194" s="348"/>
      <c r="D1194" s="348"/>
      <c r="E1194" s="380"/>
      <c r="F1194" s="1"/>
      <c r="G1194" s="8"/>
      <c r="H1194" s="413"/>
      <c r="I1194" s="410"/>
      <c r="J1194" s="565"/>
      <c r="K1194" s="420"/>
      <c r="L1194" s="655"/>
      <c r="M1194" s="656"/>
      <c r="N1194" s="10"/>
      <c r="O1194" s="10"/>
      <c r="P1194" s="423"/>
      <c r="Q1194" s="439"/>
      <c r="R1194" s="656" t="s">
        <v>1015</v>
      </c>
      <c r="S1194" s="656" t="s">
        <v>1015</v>
      </c>
      <c r="T1194" s="471"/>
      <c r="U1194" s="478"/>
      <c r="V1194" s="504"/>
      <c r="W1194" s="471"/>
      <c r="X1194" s="137"/>
      <c r="Y1194" s="71" t="s">
        <v>1015</v>
      </c>
      <c r="Z1194" s="656"/>
      <c r="AA1194" s="668"/>
      <c r="AB1194" s="195"/>
      <c r="AC1194" s="142"/>
      <c r="AD1194" s="142"/>
      <c r="AE1194" s="143"/>
      <c r="AF1194" s="144"/>
      <c r="AG1194" s="144"/>
      <c r="AH1194" s="144"/>
      <c r="AI1194" s="569"/>
      <c r="AK1194" s="665"/>
      <c r="AL1194" s="191"/>
      <c r="AM1194" s="686"/>
      <c r="AN1194" s="687"/>
      <c r="AO1194" s="84"/>
    </row>
    <row r="1195" spans="1:41" hidden="1">
      <c r="A1195" s="573"/>
      <c r="B1195" s="13">
        <v>157</v>
      </c>
      <c r="C1195" s="341" t="s">
        <v>2903</v>
      </c>
      <c r="D1195" s="341" t="s">
        <v>2904</v>
      </c>
      <c r="E1195" s="379" t="s">
        <v>315</v>
      </c>
      <c r="F1195" s="8">
        <v>12</v>
      </c>
      <c r="G1195" s="8"/>
      <c r="H1195" s="413">
        <v>752</v>
      </c>
      <c r="I1195" s="146">
        <f t="shared" si="207"/>
        <v>526.4</v>
      </c>
      <c r="J1195" s="255">
        <f t="shared" si="208"/>
        <v>20.246153846153845</v>
      </c>
      <c r="K1195" s="8" t="s">
        <v>3526</v>
      </c>
      <c r="L1195" s="677"/>
      <c r="M1195" s="656" t="s">
        <v>1015</v>
      </c>
      <c r="N1195" s="8" t="s">
        <v>3208</v>
      </c>
      <c r="O1195" s="426">
        <v>5.2649999999999995E-2</v>
      </c>
      <c r="P1195" s="423">
        <v>12960</v>
      </c>
      <c r="Q1195" s="439">
        <v>16000</v>
      </c>
      <c r="R1195" s="657" t="s">
        <v>3267</v>
      </c>
      <c r="S1195" s="657" t="s">
        <v>3315</v>
      </c>
      <c r="T1195" s="471"/>
      <c r="U1195" s="478"/>
      <c r="V1195" s="522" t="s">
        <v>5054</v>
      </c>
      <c r="W1195" s="346" t="s">
        <v>761</v>
      </c>
      <c r="X1195" s="169"/>
      <c r="Y1195" s="641" t="s">
        <v>1011</v>
      </c>
      <c r="Z1195" s="656" t="s">
        <v>6594</v>
      </c>
      <c r="AA1195" s="658">
        <f t="shared" si="209"/>
        <v>0</v>
      </c>
      <c r="AB1195" s="145">
        <f t="shared" si="210"/>
        <v>0</v>
      </c>
      <c r="AC1195" s="257">
        <f t="shared" si="211"/>
        <v>0</v>
      </c>
      <c r="AD1195" s="142">
        <f t="shared" si="212"/>
        <v>0</v>
      </c>
      <c r="AE1195" s="143">
        <f t="shared" si="213"/>
        <v>0</v>
      </c>
      <c r="AF1195" s="144" t="str">
        <f t="shared" si="214"/>
        <v/>
      </c>
      <c r="AG1195" s="144">
        <f t="shared" si="215"/>
        <v>0</v>
      </c>
      <c r="AH1195" s="144" t="str">
        <f t="shared" si="216"/>
        <v/>
      </c>
      <c r="AI1195" s="569">
        <f t="shared" si="217"/>
        <v>0</v>
      </c>
      <c r="AK1195" s="679"/>
      <c r="AL1195" s="191"/>
      <c r="AM1195" s="659"/>
      <c r="AN1195" s="680"/>
      <c r="AO1195" s="84"/>
    </row>
    <row r="1196" spans="1:41" hidden="1">
      <c r="A1196" s="573"/>
      <c r="B1196" s="13">
        <v>157</v>
      </c>
      <c r="C1196" s="341" t="s">
        <v>2905</v>
      </c>
      <c r="D1196" s="341" t="s">
        <v>2906</v>
      </c>
      <c r="E1196" s="379" t="s">
        <v>315</v>
      </c>
      <c r="F1196" s="8">
        <v>12</v>
      </c>
      <c r="G1196" s="8"/>
      <c r="H1196" s="413">
        <v>720</v>
      </c>
      <c r="I1196" s="146">
        <f t="shared" si="207"/>
        <v>503.99999999999994</v>
      </c>
      <c r="J1196" s="255">
        <f t="shared" si="208"/>
        <v>19.384615384615383</v>
      </c>
      <c r="K1196" s="8" t="s">
        <v>3526</v>
      </c>
      <c r="L1196" s="677"/>
      <c r="M1196" s="656" t="s">
        <v>1015</v>
      </c>
      <c r="N1196" s="8" t="s">
        <v>3208</v>
      </c>
      <c r="O1196" s="426">
        <v>5.2649999999999995E-2</v>
      </c>
      <c r="P1196" s="423">
        <v>12960</v>
      </c>
      <c r="Q1196" s="439">
        <v>16000</v>
      </c>
      <c r="R1196" s="657" t="s">
        <v>3267</v>
      </c>
      <c r="S1196" s="657" t="s">
        <v>3315</v>
      </c>
      <c r="T1196" s="471"/>
      <c r="U1196" s="478"/>
      <c r="V1196" s="529" t="s">
        <v>5055</v>
      </c>
      <c r="W1196" s="346" t="s">
        <v>5056</v>
      </c>
      <c r="X1196" s="169"/>
      <c r="Y1196" s="641" t="s">
        <v>1011</v>
      </c>
      <c r="Z1196" s="656" t="s">
        <v>6594</v>
      </c>
      <c r="AA1196" s="658">
        <f t="shared" si="209"/>
        <v>0</v>
      </c>
      <c r="AB1196" s="145">
        <f t="shared" si="210"/>
        <v>0</v>
      </c>
      <c r="AC1196" s="257">
        <f t="shared" si="211"/>
        <v>0</v>
      </c>
      <c r="AD1196" s="142">
        <f t="shared" si="212"/>
        <v>0</v>
      </c>
      <c r="AE1196" s="143">
        <f t="shared" si="213"/>
        <v>0</v>
      </c>
      <c r="AF1196" s="144" t="str">
        <f t="shared" si="214"/>
        <v/>
      </c>
      <c r="AG1196" s="144">
        <f t="shared" si="215"/>
        <v>0</v>
      </c>
      <c r="AH1196" s="144" t="str">
        <f t="shared" si="216"/>
        <v/>
      </c>
      <c r="AI1196" s="569">
        <f t="shared" si="217"/>
        <v>0</v>
      </c>
      <c r="AK1196" s="665"/>
      <c r="AL1196" s="191"/>
      <c r="AM1196" s="680"/>
      <c r="AN1196" s="680"/>
      <c r="AO1196" s="84"/>
    </row>
    <row r="1197" spans="1:41" hidden="1">
      <c r="A1197" s="573"/>
      <c r="B1197" s="13">
        <v>157</v>
      </c>
      <c r="C1197" s="341" t="s">
        <v>2907</v>
      </c>
      <c r="D1197" s="341" t="s">
        <v>2908</v>
      </c>
      <c r="E1197" s="379" t="s">
        <v>315</v>
      </c>
      <c r="F1197" s="8">
        <v>12</v>
      </c>
      <c r="G1197" s="8"/>
      <c r="H1197" s="413">
        <v>827</v>
      </c>
      <c r="I1197" s="146">
        <f t="shared" si="207"/>
        <v>578.9</v>
      </c>
      <c r="J1197" s="255">
        <f t="shared" si="208"/>
        <v>22.265384615384615</v>
      </c>
      <c r="K1197" s="8" t="s">
        <v>3526</v>
      </c>
      <c r="L1197" s="677"/>
      <c r="M1197" s="656" t="s">
        <v>1015</v>
      </c>
      <c r="N1197" s="8" t="s">
        <v>3570</v>
      </c>
      <c r="O1197" s="426">
        <v>5.2649999999999995E-2</v>
      </c>
      <c r="P1197" s="423">
        <v>12960</v>
      </c>
      <c r="Q1197" s="439">
        <v>18400</v>
      </c>
      <c r="R1197" s="657" t="s">
        <v>3267</v>
      </c>
      <c r="S1197" s="657" t="s">
        <v>3315</v>
      </c>
      <c r="T1197" s="471"/>
      <c r="U1197" s="478"/>
      <c r="V1197" s="519" t="s">
        <v>5057</v>
      </c>
      <c r="W1197" s="346" t="s">
        <v>764</v>
      </c>
      <c r="X1197" s="169"/>
      <c r="Y1197" s="71" t="s">
        <v>1011</v>
      </c>
      <c r="Z1197" s="656" t="s">
        <v>6594</v>
      </c>
      <c r="AA1197" s="658">
        <f t="shared" si="209"/>
        <v>0</v>
      </c>
      <c r="AB1197" s="145">
        <f t="shared" si="210"/>
        <v>0</v>
      </c>
      <c r="AC1197" s="257">
        <f t="shared" si="211"/>
        <v>0</v>
      </c>
      <c r="AD1197" s="142">
        <f t="shared" si="212"/>
        <v>0</v>
      </c>
      <c r="AE1197" s="143">
        <f t="shared" si="213"/>
        <v>0</v>
      </c>
      <c r="AF1197" s="144">
        <f t="shared" si="214"/>
        <v>0</v>
      </c>
      <c r="AG1197" s="144" t="str">
        <f t="shared" si="215"/>
        <v/>
      </c>
      <c r="AH1197" s="144" t="str">
        <f t="shared" si="216"/>
        <v/>
      </c>
      <c r="AI1197" s="569">
        <f t="shared" si="217"/>
        <v>0</v>
      </c>
      <c r="AK1197" s="679"/>
      <c r="AL1197" s="191"/>
      <c r="AM1197" s="690"/>
      <c r="AN1197" s="680"/>
      <c r="AO1197" s="84"/>
    </row>
    <row r="1198" spans="1:41" ht="15.75" hidden="1">
      <c r="A1198" s="5" t="s">
        <v>6221</v>
      </c>
      <c r="B1198" s="13"/>
      <c r="C1198" s="348"/>
      <c r="D1198" s="348"/>
      <c r="E1198" s="380"/>
      <c r="F1198" s="1"/>
      <c r="G1198" s="8"/>
      <c r="H1198" s="413"/>
      <c r="I1198" s="410"/>
      <c r="J1198" s="565"/>
      <c r="K1198" s="420"/>
      <c r="L1198" s="655"/>
      <c r="M1198" s="656"/>
      <c r="N1198" s="10"/>
      <c r="O1198" s="10"/>
      <c r="P1198" s="423"/>
      <c r="Q1198" s="439"/>
      <c r="R1198" s="656" t="s">
        <v>1015</v>
      </c>
      <c r="S1198" s="656" t="s">
        <v>1015</v>
      </c>
      <c r="T1198" s="471"/>
      <c r="U1198" s="478"/>
      <c r="V1198" s="504"/>
      <c r="W1198" s="471"/>
      <c r="X1198" s="137"/>
      <c r="Y1198" s="71" t="s">
        <v>1015</v>
      </c>
      <c r="Z1198" s="656"/>
      <c r="AA1198" s="668"/>
      <c r="AB1198" s="195"/>
      <c r="AC1198" s="142"/>
      <c r="AD1198" s="142"/>
      <c r="AE1198" s="143"/>
      <c r="AF1198" s="144"/>
      <c r="AG1198" s="144"/>
      <c r="AH1198" s="144"/>
      <c r="AI1198" s="569"/>
      <c r="AK1198" s="664"/>
      <c r="AL1198" s="191"/>
      <c r="AM1198" s="659"/>
      <c r="AN1198" s="662"/>
      <c r="AO1198" s="84"/>
    </row>
    <row r="1199" spans="1:41" hidden="1">
      <c r="A1199" s="573"/>
      <c r="B1199" s="13">
        <v>157</v>
      </c>
      <c r="C1199" s="341" t="s">
        <v>2909</v>
      </c>
      <c r="D1199" s="341" t="s">
        <v>2910</v>
      </c>
      <c r="E1199" s="379" t="s">
        <v>315</v>
      </c>
      <c r="F1199" s="402">
        <v>12</v>
      </c>
      <c r="G1199" s="136"/>
      <c r="H1199" s="412">
        <v>723</v>
      </c>
      <c r="I1199" s="146">
        <f t="shared" si="207"/>
        <v>506.09999999999997</v>
      </c>
      <c r="J1199" s="255">
        <f t="shared" si="208"/>
        <v>19.465384615384615</v>
      </c>
      <c r="K1199" s="8" t="s">
        <v>3526</v>
      </c>
      <c r="L1199" s="677"/>
      <c r="M1199" s="656" t="s">
        <v>1015</v>
      </c>
      <c r="N1199" s="8" t="s">
        <v>3208</v>
      </c>
      <c r="O1199" s="426">
        <v>5.2649999999999995E-2</v>
      </c>
      <c r="P1199" s="423">
        <v>12960</v>
      </c>
      <c r="Q1199" s="439">
        <v>16000</v>
      </c>
      <c r="R1199" s="656" t="s">
        <v>5230</v>
      </c>
      <c r="S1199" s="657" t="s">
        <v>3315</v>
      </c>
      <c r="T1199" s="432"/>
      <c r="U1199" s="506"/>
      <c r="V1199" s="517"/>
      <c r="W1199" s="484" t="s">
        <v>5058</v>
      </c>
      <c r="X1199" s="169"/>
      <c r="Y1199" s="71" t="s">
        <v>1011</v>
      </c>
      <c r="Z1199" s="656" t="s">
        <v>6594</v>
      </c>
      <c r="AA1199" s="658">
        <f t="shared" si="209"/>
        <v>0</v>
      </c>
      <c r="AB1199" s="145">
        <f t="shared" si="210"/>
        <v>0</v>
      </c>
      <c r="AC1199" s="257">
        <f t="shared" si="211"/>
        <v>0</v>
      </c>
      <c r="AD1199" s="142">
        <f t="shared" si="212"/>
        <v>0</v>
      </c>
      <c r="AE1199" s="143">
        <f t="shared" si="213"/>
        <v>0</v>
      </c>
      <c r="AF1199" s="144" t="str">
        <f t="shared" si="214"/>
        <v/>
      </c>
      <c r="AG1199" s="144">
        <f t="shared" si="215"/>
        <v>0</v>
      </c>
      <c r="AH1199" s="144" t="str">
        <f t="shared" si="216"/>
        <v/>
      </c>
      <c r="AI1199" s="569">
        <f t="shared" si="217"/>
        <v>0</v>
      </c>
      <c r="AK1199" s="665"/>
      <c r="AL1199" s="191"/>
      <c r="AM1199" s="686"/>
      <c r="AN1199" s="687"/>
      <c r="AO1199" s="84"/>
    </row>
    <row r="1200" spans="1:41" hidden="1">
      <c r="A1200" s="573"/>
      <c r="B1200" s="13">
        <v>157</v>
      </c>
      <c r="C1200" s="341" t="s">
        <v>2911</v>
      </c>
      <c r="D1200" s="341" t="s">
        <v>2912</v>
      </c>
      <c r="E1200" s="379" t="s">
        <v>315</v>
      </c>
      <c r="F1200" s="402">
        <v>12</v>
      </c>
      <c r="G1200" s="8"/>
      <c r="H1200" s="412">
        <v>715</v>
      </c>
      <c r="I1200" s="146">
        <f t="shared" si="207"/>
        <v>500.49999999999994</v>
      </c>
      <c r="J1200" s="255">
        <f t="shared" si="208"/>
        <v>19.249999999999996</v>
      </c>
      <c r="K1200" s="8" t="s">
        <v>3526</v>
      </c>
      <c r="L1200" s="677"/>
      <c r="M1200" s="656" t="s">
        <v>1015</v>
      </c>
      <c r="N1200" s="8" t="s">
        <v>3208</v>
      </c>
      <c r="O1200" s="426">
        <v>5.2649999999999995E-2</v>
      </c>
      <c r="P1200" s="423">
        <v>12960</v>
      </c>
      <c r="Q1200" s="439">
        <v>16000</v>
      </c>
      <c r="R1200" s="656" t="s">
        <v>5230</v>
      </c>
      <c r="S1200" s="657" t="s">
        <v>3315</v>
      </c>
      <c r="T1200" s="432"/>
      <c r="U1200" s="506"/>
      <c r="V1200" s="517"/>
      <c r="W1200" s="346" t="s">
        <v>5059</v>
      </c>
      <c r="X1200" s="169"/>
      <c r="Y1200" s="641" t="s">
        <v>1011</v>
      </c>
      <c r="Z1200" s="656" t="s">
        <v>6594</v>
      </c>
      <c r="AA1200" s="658">
        <f t="shared" si="209"/>
        <v>0</v>
      </c>
      <c r="AB1200" s="145">
        <f t="shared" si="210"/>
        <v>0</v>
      </c>
      <c r="AC1200" s="257">
        <f t="shared" si="211"/>
        <v>0</v>
      </c>
      <c r="AD1200" s="142">
        <f t="shared" si="212"/>
        <v>0</v>
      </c>
      <c r="AE1200" s="143">
        <f t="shared" si="213"/>
        <v>0</v>
      </c>
      <c r="AF1200" s="144" t="str">
        <f t="shared" si="214"/>
        <v/>
      </c>
      <c r="AG1200" s="144">
        <f t="shared" si="215"/>
        <v>0</v>
      </c>
      <c r="AH1200" s="144" t="str">
        <f t="shared" si="216"/>
        <v/>
      </c>
      <c r="AI1200" s="569">
        <f t="shared" si="217"/>
        <v>0</v>
      </c>
      <c r="AK1200" s="679"/>
      <c r="AL1200" s="84"/>
      <c r="AM1200" s="659"/>
      <c r="AN1200" s="680"/>
      <c r="AO1200" s="84"/>
    </row>
    <row r="1201" spans="1:41" hidden="1">
      <c r="A1201" s="573"/>
      <c r="B1201" s="13">
        <v>157</v>
      </c>
      <c r="C1201" s="341" t="s">
        <v>2913</v>
      </c>
      <c r="D1201" s="341" t="s">
        <v>2914</v>
      </c>
      <c r="E1201" s="379" t="s">
        <v>315</v>
      </c>
      <c r="F1201" s="402">
        <v>12</v>
      </c>
      <c r="G1201" s="8"/>
      <c r="H1201" s="412">
        <v>752</v>
      </c>
      <c r="I1201" s="146">
        <f t="shared" si="207"/>
        <v>526.4</v>
      </c>
      <c r="J1201" s="255">
        <f t="shared" si="208"/>
        <v>20.246153846153845</v>
      </c>
      <c r="K1201" s="8" t="s">
        <v>3526</v>
      </c>
      <c r="L1201" s="677"/>
      <c r="M1201" s="656" t="s">
        <v>1015</v>
      </c>
      <c r="N1201" s="8" t="s">
        <v>3208</v>
      </c>
      <c r="O1201" s="426">
        <v>5.2649999999999995E-2</v>
      </c>
      <c r="P1201" s="423">
        <v>12960</v>
      </c>
      <c r="Q1201" s="439">
        <v>16000</v>
      </c>
      <c r="R1201" s="656" t="s">
        <v>5230</v>
      </c>
      <c r="S1201" s="657" t="s">
        <v>3315</v>
      </c>
      <c r="T1201" s="432"/>
      <c r="U1201" s="506"/>
      <c r="V1201" s="516" t="s">
        <v>5060</v>
      </c>
      <c r="W1201" s="425" t="s">
        <v>5061</v>
      </c>
      <c r="X1201" s="169"/>
      <c r="Y1201" s="641" t="s">
        <v>1011</v>
      </c>
      <c r="Z1201" s="656" t="s">
        <v>6594</v>
      </c>
      <c r="AA1201" s="658">
        <f t="shared" si="209"/>
        <v>0</v>
      </c>
      <c r="AB1201" s="145">
        <f t="shared" si="210"/>
        <v>0</v>
      </c>
      <c r="AC1201" s="257">
        <f t="shared" si="211"/>
        <v>0</v>
      </c>
      <c r="AD1201" s="142">
        <f t="shared" si="212"/>
        <v>0</v>
      </c>
      <c r="AE1201" s="143">
        <f t="shared" si="213"/>
        <v>0</v>
      </c>
      <c r="AF1201" s="144" t="str">
        <f t="shared" si="214"/>
        <v/>
      </c>
      <c r="AG1201" s="144">
        <f t="shared" si="215"/>
        <v>0</v>
      </c>
      <c r="AH1201" s="144" t="str">
        <f t="shared" si="216"/>
        <v/>
      </c>
      <c r="AI1201" s="569">
        <f t="shared" si="217"/>
        <v>0</v>
      </c>
      <c r="AK1201" s="679"/>
      <c r="AL1201" s="84"/>
      <c r="AM1201" s="680"/>
      <c r="AN1201" s="680"/>
      <c r="AO1201" s="84"/>
    </row>
    <row r="1202" spans="1:41" hidden="1">
      <c r="A1202" s="573"/>
      <c r="B1202" s="13">
        <v>157</v>
      </c>
      <c r="C1202" s="341" t="s">
        <v>2915</v>
      </c>
      <c r="D1202" s="341" t="s">
        <v>2916</v>
      </c>
      <c r="E1202" s="379" t="s">
        <v>315</v>
      </c>
      <c r="F1202" s="402">
        <v>12</v>
      </c>
      <c r="G1202" s="8"/>
      <c r="H1202" s="412">
        <v>715</v>
      </c>
      <c r="I1202" s="146">
        <f t="shared" si="207"/>
        <v>500.49999999999994</v>
      </c>
      <c r="J1202" s="255">
        <f t="shared" si="208"/>
        <v>19.249999999999996</v>
      </c>
      <c r="K1202" s="8" t="s">
        <v>3526</v>
      </c>
      <c r="L1202" s="677"/>
      <c r="M1202" s="656" t="s">
        <v>1015</v>
      </c>
      <c r="N1202" s="8" t="s">
        <v>3208</v>
      </c>
      <c r="O1202" s="426">
        <v>5.2649999999999995E-2</v>
      </c>
      <c r="P1202" s="423">
        <v>12960</v>
      </c>
      <c r="Q1202" s="439">
        <v>16000</v>
      </c>
      <c r="R1202" s="656" t="s">
        <v>5230</v>
      </c>
      <c r="S1202" s="657" t="s">
        <v>3315</v>
      </c>
      <c r="T1202" s="432"/>
      <c r="U1202" s="506"/>
      <c r="V1202" s="516" t="s">
        <v>5062</v>
      </c>
      <c r="W1202" s="346" t="s">
        <v>5051</v>
      </c>
      <c r="X1202" s="169"/>
      <c r="Y1202" s="641" t="s">
        <v>1011</v>
      </c>
      <c r="Z1202" s="656" t="s">
        <v>6594</v>
      </c>
      <c r="AA1202" s="658">
        <f t="shared" si="209"/>
        <v>0</v>
      </c>
      <c r="AB1202" s="145">
        <f t="shared" si="210"/>
        <v>0</v>
      </c>
      <c r="AC1202" s="257">
        <f t="shared" si="211"/>
        <v>0</v>
      </c>
      <c r="AD1202" s="142">
        <f t="shared" si="212"/>
        <v>0</v>
      </c>
      <c r="AE1202" s="143">
        <f t="shared" si="213"/>
        <v>0</v>
      </c>
      <c r="AF1202" s="144" t="str">
        <f t="shared" si="214"/>
        <v/>
      </c>
      <c r="AG1202" s="144">
        <f t="shared" si="215"/>
        <v>0</v>
      </c>
      <c r="AH1202" s="144" t="str">
        <f t="shared" si="216"/>
        <v/>
      </c>
      <c r="AI1202" s="569">
        <f t="shared" si="217"/>
        <v>0</v>
      </c>
      <c r="AK1202" s="679"/>
      <c r="AL1202" s="84"/>
      <c r="AM1202" s="659"/>
      <c r="AN1202" s="680"/>
      <c r="AO1202" s="84"/>
    </row>
    <row r="1203" spans="1:41" hidden="1">
      <c r="A1203" s="573"/>
      <c r="B1203" s="13">
        <v>157</v>
      </c>
      <c r="C1203" s="341" t="s">
        <v>2917</v>
      </c>
      <c r="D1203" s="388" t="s">
        <v>2918</v>
      </c>
      <c r="E1203" s="379" t="s">
        <v>315</v>
      </c>
      <c r="F1203" s="402">
        <v>12</v>
      </c>
      <c r="G1203" s="136"/>
      <c r="H1203" s="412">
        <v>720</v>
      </c>
      <c r="I1203" s="146">
        <f t="shared" si="207"/>
        <v>503.99999999999994</v>
      </c>
      <c r="J1203" s="255">
        <f t="shared" si="208"/>
        <v>19.384615384615383</v>
      </c>
      <c r="K1203" s="8" t="s">
        <v>3526</v>
      </c>
      <c r="L1203" s="677"/>
      <c r="M1203" s="656" t="s">
        <v>1015</v>
      </c>
      <c r="N1203" s="8" t="s">
        <v>3208</v>
      </c>
      <c r="O1203" s="426">
        <v>5.2649999999999995E-2</v>
      </c>
      <c r="P1203" s="423">
        <v>12960</v>
      </c>
      <c r="Q1203" s="439">
        <v>16000</v>
      </c>
      <c r="R1203" s="656" t="s">
        <v>5230</v>
      </c>
      <c r="S1203" s="657" t="s">
        <v>3315</v>
      </c>
      <c r="T1203" s="432"/>
      <c r="U1203" s="506"/>
      <c r="V1203" s="516" t="s">
        <v>5063</v>
      </c>
      <c r="W1203" s="485" t="s">
        <v>5064</v>
      </c>
      <c r="X1203" s="169"/>
      <c r="Y1203" s="641" t="s">
        <v>1011</v>
      </c>
      <c r="Z1203" s="656" t="s">
        <v>6594</v>
      </c>
      <c r="AA1203" s="658">
        <f t="shared" si="209"/>
        <v>0</v>
      </c>
      <c r="AB1203" s="145">
        <f t="shared" si="210"/>
        <v>0</v>
      </c>
      <c r="AC1203" s="257">
        <f t="shared" si="211"/>
        <v>0</v>
      </c>
      <c r="AD1203" s="142">
        <f t="shared" si="212"/>
        <v>0</v>
      </c>
      <c r="AE1203" s="143">
        <f t="shared" si="213"/>
        <v>0</v>
      </c>
      <c r="AF1203" s="144" t="str">
        <f t="shared" si="214"/>
        <v/>
      </c>
      <c r="AG1203" s="144">
        <f t="shared" si="215"/>
        <v>0</v>
      </c>
      <c r="AH1203" s="144" t="str">
        <f t="shared" si="216"/>
        <v/>
      </c>
      <c r="AI1203" s="569">
        <f t="shared" si="217"/>
        <v>0</v>
      </c>
      <c r="AK1203" s="679"/>
      <c r="AL1203" s="84"/>
      <c r="AM1203" s="659"/>
      <c r="AN1203" s="681"/>
      <c r="AO1203" s="84"/>
    </row>
    <row r="1204" spans="1:41" hidden="1">
      <c r="A1204" s="573"/>
      <c r="B1204" s="13">
        <v>157</v>
      </c>
      <c r="C1204" s="341" t="s">
        <v>2919</v>
      </c>
      <c r="D1204" s="341" t="s">
        <v>2920</v>
      </c>
      <c r="E1204" s="379" t="s">
        <v>315</v>
      </c>
      <c r="F1204" s="402">
        <v>12</v>
      </c>
      <c r="G1204" s="8"/>
      <c r="H1204" s="412">
        <v>720</v>
      </c>
      <c r="I1204" s="146">
        <f t="shared" si="207"/>
        <v>503.99999999999994</v>
      </c>
      <c r="J1204" s="255">
        <f t="shared" si="208"/>
        <v>19.384615384615383</v>
      </c>
      <c r="K1204" s="8" t="s">
        <v>3526</v>
      </c>
      <c r="L1204" s="677"/>
      <c r="M1204" s="656" t="s">
        <v>1015</v>
      </c>
      <c r="N1204" s="8" t="s">
        <v>3208</v>
      </c>
      <c r="O1204" s="426">
        <v>5.2649999999999995E-2</v>
      </c>
      <c r="P1204" s="423">
        <v>12960</v>
      </c>
      <c r="Q1204" s="439">
        <v>16000</v>
      </c>
      <c r="R1204" s="656" t="s">
        <v>5230</v>
      </c>
      <c r="S1204" s="657" t="s">
        <v>3315</v>
      </c>
      <c r="T1204" s="432"/>
      <c r="U1204" s="506"/>
      <c r="V1204" s="516" t="s">
        <v>5065</v>
      </c>
      <c r="W1204" s="346" t="s">
        <v>5036</v>
      </c>
      <c r="X1204" s="169"/>
      <c r="Y1204" s="641" t="s">
        <v>1011</v>
      </c>
      <c r="Z1204" s="656" t="s">
        <v>6594</v>
      </c>
      <c r="AA1204" s="658">
        <f t="shared" si="209"/>
        <v>0</v>
      </c>
      <c r="AB1204" s="145">
        <f t="shared" si="210"/>
        <v>0</v>
      </c>
      <c r="AC1204" s="257">
        <f t="shared" si="211"/>
        <v>0</v>
      </c>
      <c r="AD1204" s="142">
        <f t="shared" si="212"/>
        <v>0</v>
      </c>
      <c r="AE1204" s="143">
        <f t="shared" si="213"/>
        <v>0</v>
      </c>
      <c r="AF1204" s="144" t="str">
        <f t="shared" si="214"/>
        <v/>
      </c>
      <c r="AG1204" s="144">
        <f t="shared" si="215"/>
        <v>0</v>
      </c>
      <c r="AH1204" s="144" t="str">
        <f t="shared" si="216"/>
        <v/>
      </c>
      <c r="AI1204" s="569">
        <f t="shared" si="217"/>
        <v>0</v>
      </c>
      <c r="AK1204" s="665"/>
      <c r="AL1204" s="84"/>
      <c r="AM1204" s="681"/>
      <c r="AN1204" s="681"/>
      <c r="AO1204" s="84"/>
    </row>
    <row r="1205" spans="1:41" hidden="1">
      <c r="A1205" s="573"/>
      <c r="B1205" s="13">
        <v>157</v>
      </c>
      <c r="C1205" s="341" t="s">
        <v>2921</v>
      </c>
      <c r="D1205" s="388" t="s">
        <v>2922</v>
      </c>
      <c r="E1205" s="379" t="s">
        <v>315</v>
      </c>
      <c r="F1205" s="402">
        <v>12</v>
      </c>
      <c r="G1205" s="8"/>
      <c r="H1205" s="412">
        <v>752</v>
      </c>
      <c r="I1205" s="146">
        <f t="shared" si="207"/>
        <v>526.4</v>
      </c>
      <c r="J1205" s="255">
        <f t="shared" si="208"/>
        <v>20.246153846153845</v>
      </c>
      <c r="K1205" s="8" t="s">
        <v>3526</v>
      </c>
      <c r="L1205" s="677"/>
      <c r="M1205" s="656" t="s">
        <v>1015</v>
      </c>
      <c r="N1205" s="8" t="s">
        <v>3208</v>
      </c>
      <c r="O1205" s="426">
        <v>5.2649999999999995E-2</v>
      </c>
      <c r="P1205" s="423">
        <v>12960</v>
      </c>
      <c r="Q1205" s="439">
        <v>16000</v>
      </c>
      <c r="R1205" s="656" t="s">
        <v>5230</v>
      </c>
      <c r="S1205" s="657" t="s">
        <v>3315</v>
      </c>
      <c r="T1205" s="432"/>
      <c r="U1205" s="506"/>
      <c r="V1205" s="517"/>
      <c r="W1205" s="485" t="s">
        <v>5066</v>
      </c>
      <c r="X1205" s="169"/>
      <c r="Y1205" s="71" t="s">
        <v>6649</v>
      </c>
      <c r="Z1205" s="656" t="s">
        <v>6594</v>
      </c>
      <c r="AA1205" s="658">
        <f t="shared" si="209"/>
        <v>0</v>
      </c>
      <c r="AB1205" s="145">
        <f t="shared" si="210"/>
        <v>0</v>
      </c>
      <c r="AC1205" s="257">
        <f t="shared" si="211"/>
        <v>0</v>
      </c>
      <c r="AD1205" s="142">
        <f t="shared" si="212"/>
        <v>0</v>
      </c>
      <c r="AE1205" s="143">
        <f t="shared" si="213"/>
        <v>0</v>
      </c>
      <c r="AF1205" s="144" t="str">
        <f t="shared" si="214"/>
        <v/>
      </c>
      <c r="AG1205" s="144">
        <f t="shared" si="215"/>
        <v>0</v>
      </c>
      <c r="AH1205" s="144" t="str">
        <f t="shared" si="216"/>
        <v/>
      </c>
      <c r="AI1205" s="569">
        <f t="shared" si="217"/>
        <v>0</v>
      </c>
      <c r="AK1205" s="679"/>
      <c r="AL1205" s="84"/>
      <c r="AM1205" s="659"/>
      <c r="AN1205" s="680"/>
      <c r="AO1205" s="84"/>
    </row>
    <row r="1206" spans="1:41" hidden="1">
      <c r="A1206" s="573"/>
      <c r="B1206" s="13">
        <v>157</v>
      </c>
      <c r="C1206" s="341" t="s">
        <v>2923</v>
      </c>
      <c r="D1206" s="388" t="s">
        <v>2924</v>
      </c>
      <c r="E1206" s="379" t="s">
        <v>315</v>
      </c>
      <c r="F1206" s="402">
        <v>12</v>
      </c>
      <c r="G1206" s="8"/>
      <c r="H1206" s="412">
        <v>720</v>
      </c>
      <c r="I1206" s="146">
        <f t="shared" si="207"/>
        <v>503.99999999999994</v>
      </c>
      <c r="J1206" s="255">
        <f t="shared" si="208"/>
        <v>19.384615384615383</v>
      </c>
      <c r="K1206" s="8" t="s">
        <v>3526</v>
      </c>
      <c r="L1206" s="677"/>
      <c r="M1206" s="656" t="s">
        <v>1015</v>
      </c>
      <c r="N1206" s="8" t="s">
        <v>3208</v>
      </c>
      <c r="O1206" s="426">
        <v>5.2649999999999995E-2</v>
      </c>
      <c r="P1206" s="423">
        <v>12960</v>
      </c>
      <c r="Q1206" s="439">
        <v>16000</v>
      </c>
      <c r="R1206" s="656" t="s">
        <v>5230</v>
      </c>
      <c r="S1206" s="657" t="s">
        <v>3315</v>
      </c>
      <c r="T1206" s="432"/>
      <c r="U1206" s="506"/>
      <c r="V1206" s="516" t="s">
        <v>5067</v>
      </c>
      <c r="W1206" s="485" t="s">
        <v>5068</v>
      </c>
      <c r="X1206" s="169"/>
      <c r="Y1206" s="71" t="s">
        <v>6649</v>
      </c>
      <c r="Z1206" s="656" t="s">
        <v>6594</v>
      </c>
      <c r="AA1206" s="658">
        <f t="shared" si="209"/>
        <v>0</v>
      </c>
      <c r="AB1206" s="145">
        <f t="shared" si="210"/>
        <v>0</v>
      </c>
      <c r="AC1206" s="257">
        <f t="shared" si="211"/>
        <v>0</v>
      </c>
      <c r="AD1206" s="142">
        <f t="shared" si="212"/>
        <v>0</v>
      </c>
      <c r="AE1206" s="143">
        <f t="shared" si="213"/>
        <v>0</v>
      </c>
      <c r="AF1206" s="144" t="str">
        <f t="shared" si="214"/>
        <v/>
      </c>
      <c r="AG1206" s="144">
        <f t="shared" si="215"/>
        <v>0</v>
      </c>
      <c r="AH1206" s="144" t="str">
        <f t="shared" si="216"/>
        <v/>
      </c>
      <c r="AI1206" s="569">
        <f t="shared" si="217"/>
        <v>0</v>
      </c>
      <c r="AK1206" s="679"/>
      <c r="AL1206" s="666"/>
      <c r="AM1206" s="659"/>
      <c r="AN1206" s="681"/>
      <c r="AO1206" s="84"/>
    </row>
    <row r="1207" spans="1:41" hidden="1">
      <c r="A1207" s="573"/>
      <c r="B1207" s="13">
        <v>157</v>
      </c>
      <c r="C1207" s="341" t="s">
        <v>2925</v>
      </c>
      <c r="D1207" s="388" t="s">
        <v>2926</v>
      </c>
      <c r="E1207" s="379" t="s">
        <v>315</v>
      </c>
      <c r="F1207" s="402">
        <v>12</v>
      </c>
      <c r="G1207" s="8"/>
      <c r="H1207" s="412">
        <v>720</v>
      </c>
      <c r="I1207" s="146">
        <f t="shared" si="207"/>
        <v>503.99999999999994</v>
      </c>
      <c r="J1207" s="255">
        <f t="shared" si="208"/>
        <v>19.384615384615383</v>
      </c>
      <c r="K1207" s="8" t="s">
        <v>3526</v>
      </c>
      <c r="L1207" s="677"/>
      <c r="M1207" s="656" t="s">
        <v>1015</v>
      </c>
      <c r="N1207" s="8" t="s">
        <v>3208</v>
      </c>
      <c r="O1207" s="426">
        <v>5.2649999999999995E-2</v>
      </c>
      <c r="P1207" s="423">
        <v>12960</v>
      </c>
      <c r="Q1207" s="439">
        <v>16000</v>
      </c>
      <c r="R1207" s="656" t="s">
        <v>5230</v>
      </c>
      <c r="S1207" s="657" t="s">
        <v>3315</v>
      </c>
      <c r="T1207" s="432"/>
      <c r="U1207" s="506"/>
      <c r="V1207" s="516" t="s">
        <v>5069</v>
      </c>
      <c r="W1207" s="485" t="s">
        <v>5070</v>
      </c>
      <c r="X1207" s="169"/>
      <c r="Y1207" s="71" t="s">
        <v>1012</v>
      </c>
      <c r="Z1207" s="656" t="s">
        <v>6600</v>
      </c>
      <c r="AA1207" s="658">
        <f t="shared" si="209"/>
        <v>0</v>
      </c>
      <c r="AB1207" s="145">
        <f t="shared" si="210"/>
        <v>0</v>
      </c>
      <c r="AC1207" s="257">
        <f t="shared" si="211"/>
        <v>0</v>
      </c>
      <c r="AD1207" s="142">
        <f t="shared" si="212"/>
        <v>0</v>
      </c>
      <c r="AE1207" s="143">
        <f t="shared" si="213"/>
        <v>0</v>
      </c>
      <c r="AF1207" s="144" t="str">
        <f t="shared" si="214"/>
        <v/>
      </c>
      <c r="AG1207" s="144">
        <f t="shared" si="215"/>
        <v>0</v>
      </c>
      <c r="AH1207" s="144" t="str">
        <f t="shared" si="216"/>
        <v/>
      </c>
      <c r="AI1207" s="569">
        <f t="shared" si="217"/>
        <v>0</v>
      </c>
      <c r="AK1207" s="679"/>
      <c r="AL1207" s="84"/>
      <c r="AM1207" s="690"/>
      <c r="AN1207" s="680"/>
      <c r="AO1207" s="84"/>
    </row>
    <row r="1208" spans="1:41" hidden="1">
      <c r="A1208" s="573"/>
      <c r="B1208" s="13">
        <v>157</v>
      </c>
      <c r="C1208" s="341" t="s">
        <v>2927</v>
      </c>
      <c r="D1208" s="341" t="s">
        <v>2928</v>
      </c>
      <c r="E1208" s="379" t="s">
        <v>315</v>
      </c>
      <c r="F1208" s="402">
        <v>12</v>
      </c>
      <c r="G1208" s="8"/>
      <c r="H1208" s="412">
        <v>752</v>
      </c>
      <c r="I1208" s="146">
        <f t="shared" si="207"/>
        <v>526.4</v>
      </c>
      <c r="J1208" s="255">
        <f t="shared" si="208"/>
        <v>20.246153846153845</v>
      </c>
      <c r="K1208" s="8" t="s">
        <v>3526</v>
      </c>
      <c r="L1208" s="677"/>
      <c r="M1208" s="656" t="s">
        <v>1015</v>
      </c>
      <c r="N1208" s="8" t="s">
        <v>3208</v>
      </c>
      <c r="O1208" s="426">
        <v>5.2649999999999995E-2</v>
      </c>
      <c r="P1208" s="423">
        <v>12960</v>
      </c>
      <c r="Q1208" s="439">
        <v>16000</v>
      </c>
      <c r="R1208" s="656" t="s">
        <v>5230</v>
      </c>
      <c r="S1208" s="657" t="s">
        <v>3315</v>
      </c>
      <c r="T1208" s="432"/>
      <c r="U1208" s="506"/>
      <c r="V1208" s="516" t="s">
        <v>5071</v>
      </c>
      <c r="W1208" s="346" t="s">
        <v>5049</v>
      </c>
      <c r="X1208" s="169"/>
      <c r="Y1208" s="71" t="s">
        <v>1011</v>
      </c>
      <c r="Z1208" s="656" t="s">
        <v>6594</v>
      </c>
      <c r="AA1208" s="658">
        <f t="shared" si="209"/>
        <v>0</v>
      </c>
      <c r="AB1208" s="145">
        <f t="shared" si="210"/>
        <v>0</v>
      </c>
      <c r="AC1208" s="257">
        <f t="shared" si="211"/>
        <v>0</v>
      </c>
      <c r="AD1208" s="142">
        <f t="shared" si="212"/>
        <v>0</v>
      </c>
      <c r="AE1208" s="143">
        <f t="shared" si="213"/>
        <v>0</v>
      </c>
      <c r="AF1208" s="144" t="str">
        <f t="shared" si="214"/>
        <v/>
      </c>
      <c r="AG1208" s="144">
        <f t="shared" si="215"/>
        <v>0</v>
      </c>
      <c r="AH1208" s="144" t="str">
        <f t="shared" si="216"/>
        <v/>
      </c>
      <c r="AI1208" s="569">
        <f t="shared" si="217"/>
        <v>0</v>
      </c>
      <c r="AK1208" s="679"/>
      <c r="AL1208" s="84"/>
      <c r="AM1208" s="659"/>
      <c r="AN1208" s="681"/>
      <c r="AO1208" s="84"/>
    </row>
    <row r="1209" spans="1:41" hidden="1">
      <c r="A1209" s="573"/>
      <c r="B1209" s="13">
        <v>157</v>
      </c>
      <c r="C1209" s="341" t="s">
        <v>2929</v>
      </c>
      <c r="D1209" s="388" t="s">
        <v>2930</v>
      </c>
      <c r="E1209" s="379" t="s">
        <v>315</v>
      </c>
      <c r="F1209" s="402">
        <v>12</v>
      </c>
      <c r="G1209" s="136"/>
      <c r="H1209" s="412">
        <v>783</v>
      </c>
      <c r="I1209" s="146">
        <f t="shared" si="207"/>
        <v>548.09999999999991</v>
      </c>
      <c r="J1209" s="255">
        <f t="shared" si="208"/>
        <v>21.080769230769228</v>
      </c>
      <c r="K1209" s="8" t="s">
        <v>3526</v>
      </c>
      <c r="L1209" s="677"/>
      <c r="M1209" s="656" t="s">
        <v>1015</v>
      </c>
      <c r="N1209" s="8" t="s">
        <v>3208</v>
      </c>
      <c r="O1209" s="426">
        <v>5.2649999999999995E-2</v>
      </c>
      <c r="P1209" s="423">
        <v>12960</v>
      </c>
      <c r="Q1209" s="439">
        <v>16000</v>
      </c>
      <c r="R1209" s="656" t="s">
        <v>5230</v>
      </c>
      <c r="S1209" s="657" t="s">
        <v>3315</v>
      </c>
      <c r="T1209" s="432"/>
      <c r="U1209" s="506"/>
      <c r="V1209" s="517"/>
      <c r="W1209" s="485" t="s">
        <v>5072</v>
      </c>
      <c r="X1209" s="169"/>
      <c r="Y1209" s="641" t="s">
        <v>254</v>
      </c>
      <c r="Z1209" s="656" t="s">
        <v>6594</v>
      </c>
      <c r="AA1209" s="658">
        <f t="shared" si="209"/>
        <v>0</v>
      </c>
      <c r="AB1209" s="145">
        <f t="shared" si="210"/>
        <v>0</v>
      </c>
      <c r="AC1209" s="257">
        <f t="shared" si="211"/>
        <v>0</v>
      </c>
      <c r="AD1209" s="142">
        <f t="shared" si="212"/>
        <v>0</v>
      </c>
      <c r="AE1209" s="143">
        <f t="shared" si="213"/>
        <v>0</v>
      </c>
      <c r="AF1209" s="144" t="str">
        <f t="shared" si="214"/>
        <v/>
      </c>
      <c r="AG1209" s="144">
        <f t="shared" si="215"/>
        <v>0</v>
      </c>
      <c r="AH1209" s="144" t="str">
        <f t="shared" si="216"/>
        <v/>
      </c>
      <c r="AI1209" s="569">
        <f t="shared" si="217"/>
        <v>0</v>
      </c>
      <c r="AK1209" s="679"/>
      <c r="AL1209" s="84"/>
      <c r="AM1209" s="659"/>
      <c r="AN1209" s="680"/>
      <c r="AO1209" s="84"/>
    </row>
    <row r="1210" spans="1:41" hidden="1">
      <c r="A1210" s="573"/>
      <c r="B1210" s="13">
        <v>157</v>
      </c>
      <c r="C1210" s="341" t="s">
        <v>2931</v>
      </c>
      <c r="D1210" s="388" t="s">
        <v>2932</v>
      </c>
      <c r="E1210" s="379" t="s">
        <v>315</v>
      </c>
      <c r="F1210" s="402">
        <v>12</v>
      </c>
      <c r="G1210" s="8"/>
      <c r="H1210" s="412">
        <v>752</v>
      </c>
      <c r="I1210" s="146">
        <f t="shared" si="207"/>
        <v>526.4</v>
      </c>
      <c r="J1210" s="255">
        <f t="shared" si="208"/>
        <v>20.246153846153845</v>
      </c>
      <c r="K1210" s="8" t="s">
        <v>3526</v>
      </c>
      <c r="L1210" s="677"/>
      <c r="M1210" s="656" t="s">
        <v>1015</v>
      </c>
      <c r="N1210" s="8" t="s">
        <v>3208</v>
      </c>
      <c r="O1210" s="426">
        <v>5.2649999999999995E-2</v>
      </c>
      <c r="P1210" s="423">
        <v>12960</v>
      </c>
      <c r="Q1210" s="439">
        <v>16000</v>
      </c>
      <c r="R1210" s="656" t="s">
        <v>5230</v>
      </c>
      <c r="S1210" s="657" t="s">
        <v>3315</v>
      </c>
      <c r="T1210" s="432"/>
      <c r="U1210" s="506"/>
      <c r="V1210" s="516" t="s">
        <v>5073</v>
      </c>
      <c r="W1210" s="485" t="s">
        <v>5074</v>
      </c>
      <c r="X1210" s="169"/>
      <c r="Y1210" s="71" t="s">
        <v>6649</v>
      </c>
      <c r="Z1210" s="656" t="s">
        <v>6594</v>
      </c>
      <c r="AA1210" s="658">
        <f t="shared" si="209"/>
        <v>0</v>
      </c>
      <c r="AB1210" s="145">
        <f t="shared" si="210"/>
        <v>0</v>
      </c>
      <c r="AC1210" s="257">
        <f t="shared" si="211"/>
        <v>0</v>
      </c>
      <c r="AD1210" s="142">
        <f t="shared" si="212"/>
        <v>0</v>
      </c>
      <c r="AE1210" s="143">
        <f t="shared" si="213"/>
        <v>0</v>
      </c>
      <c r="AF1210" s="144" t="str">
        <f t="shared" si="214"/>
        <v/>
      </c>
      <c r="AG1210" s="144">
        <f t="shared" si="215"/>
        <v>0</v>
      </c>
      <c r="AH1210" s="144" t="str">
        <f t="shared" si="216"/>
        <v/>
      </c>
      <c r="AI1210" s="569">
        <f t="shared" si="217"/>
        <v>0</v>
      </c>
      <c r="AK1210" s="679"/>
      <c r="AL1210" s="666"/>
      <c r="AM1210" s="659"/>
      <c r="AN1210" s="681"/>
      <c r="AO1210" s="84"/>
    </row>
    <row r="1211" spans="1:41" hidden="1">
      <c r="A1211" s="573"/>
      <c r="B1211" s="13">
        <v>157</v>
      </c>
      <c r="C1211" s="341" t="s">
        <v>2933</v>
      </c>
      <c r="D1211" s="341" t="s">
        <v>2934</v>
      </c>
      <c r="E1211" s="379" t="s">
        <v>315</v>
      </c>
      <c r="F1211" s="402">
        <v>12</v>
      </c>
      <c r="G1211" s="8"/>
      <c r="H1211" s="412">
        <v>715</v>
      </c>
      <c r="I1211" s="146">
        <f t="shared" si="207"/>
        <v>500.49999999999994</v>
      </c>
      <c r="J1211" s="255">
        <f t="shared" si="208"/>
        <v>19.249999999999996</v>
      </c>
      <c r="K1211" s="8" t="s">
        <v>3526</v>
      </c>
      <c r="L1211" s="677"/>
      <c r="M1211" s="656" t="s">
        <v>1015</v>
      </c>
      <c r="N1211" s="8" t="s">
        <v>3208</v>
      </c>
      <c r="O1211" s="426">
        <v>5.2649999999999995E-2</v>
      </c>
      <c r="P1211" s="423">
        <v>12960</v>
      </c>
      <c r="Q1211" s="439">
        <v>16000</v>
      </c>
      <c r="R1211" s="656" t="s">
        <v>5230</v>
      </c>
      <c r="S1211" s="657" t="s">
        <v>3315</v>
      </c>
      <c r="T1211" s="432"/>
      <c r="U1211" s="506"/>
      <c r="V1211" s="517"/>
      <c r="W1211" s="346" t="s">
        <v>5047</v>
      </c>
      <c r="X1211" s="169"/>
      <c r="Y1211" s="71" t="s">
        <v>1011</v>
      </c>
      <c r="Z1211" s="656" t="s">
        <v>6594</v>
      </c>
      <c r="AA1211" s="658">
        <f t="shared" si="209"/>
        <v>0</v>
      </c>
      <c r="AB1211" s="145">
        <f t="shared" si="210"/>
        <v>0</v>
      </c>
      <c r="AC1211" s="257">
        <f t="shared" si="211"/>
        <v>0</v>
      </c>
      <c r="AD1211" s="142">
        <f t="shared" si="212"/>
        <v>0</v>
      </c>
      <c r="AE1211" s="143">
        <f t="shared" si="213"/>
        <v>0</v>
      </c>
      <c r="AF1211" s="144" t="str">
        <f t="shared" si="214"/>
        <v/>
      </c>
      <c r="AG1211" s="144">
        <f t="shared" si="215"/>
        <v>0</v>
      </c>
      <c r="AH1211" s="144" t="str">
        <f t="shared" si="216"/>
        <v/>
      </c>
      <c r="AI1211" s="569">
        <f t="shared" si="217"/>
        <v>0</v>
      </c>
      <c r="AK1211" s="679"/>
      <c r="AL1211" s="191"/>
      <c r="AM1211" s="659"/>
      <c r="AN1211" s="662"/>
      <c r="AO1211" s="84"/>
    </row>
    <row r="1212" spans="1:41" hidden="1">
      <c r="A1212" s="573"/>
      <c r="B1212" s="13">
        <v>157</v>
      </c>
      <c r="C1212" s="341" t="s">
        <v>2935</v>
      </c>
      <c r="D1212" s="341" t="s">
        <v>2936</v>
      </c>
      <c r="E1212" s="379" t="s">
        <v>315</v>
      </c>
      <c r="F1212" s="402">
        <v>12</v>
      </c>
      <c r="G1212" s="8"/>
      <c r="H1212" s="412">
        <v>752</v>
      </c>
      <c r="I1212" s="146">
        <f t="shared" si="207"/>
        <v>526.4</v>
      </c>
      <c r="J1212" s="255">
        <f t="shared" si="208"/>
        <v>20.246153846153845</v>
      </c>
      <c r="K1212" s="8" t="s">
        <v>3526</v>
      </c>
      <c r="L1212" s="677"/>
      <c r="M1212" s="656" t="s">
        <v>1015</v>
      </c>
      <c r="N1212" s="8" t="s">
        <v>3208</v>
      </c>
      <c r="O1212" s="426">
        <v>5.2649999999999995E-2</v>
      </c>
      <c r="P1212" s="423">
        <v>12960</v>
      </c>
      <c r="Q1212" s="439">
        <v>16000</v>
      </c>
      <c r="R1212" s="656" t="s">
        <v>5230</v>
      </c>
      <c r="S1212" s="657" t="s">
        <v>3315</v>
      </c>
      <c r="T1212" s="432"/>
      <c r="U1212" s="506"/>
      <c r="V1212" s="516" t="s">
        <v>5075</v>
      </c>
      <c r="W1212" s="346" t="s">
        <v>5076</v>
      </c>
      <c r="X1212" s="169"/>
      <c r="Y1212" s="71" t="s">
        <v>1011</v>
      </c>
      <c r="Z1212" s="656" t="s">
        <v>6594</v>
      </c>
      <c r="AA1212" s="658">
        <f t="shared" si="209"/>
        <v>0</v>
      </c>
      <c r="AB1212" s="145">
        <f t="shared" si="210"/>
        <v>0</v>
      </c>
      <c r="AC1212" s="257">
        <f t="shared" si="211"/>
        <v>0</v>
      </c>
      <c r="AD1212" s="142">
        <f t="shared" si="212"/>
        <v>0</v>
      </c>
      <c r="AE1212" s="143">
        <f t="shared" si="213"/>
        <v>0</v>
      </c>
      <c r="AF1212" s="144" t="str">
        <f t="shared" si="214"/>
        <v/>
      </c>
      <c r="AG1212" s="144">
        <f t="shared" si="215"/>
        <v>0</v>
      </c>
      <c r="AH1212" s="144" t="str">
        <f t="shared" si="216"/>
        <v/>
      </c>
      <c r="AI1212" s="569">
        <f t="shared" si="217"/>
        <v>0</v>
      </c>
      <c r="AK1212" s="665"/>
      <c r="AL1212" s="191"/>
      <c r="AM1212" s="686"/>
      <c r="AN1212" s="687"/>
      <c r="AO1212" s="84"/>
    </row>
    <row r="1213" spans="1:41" hidden="1">
      <c r="A1213" s="573"/>
      <c r="B1213" s="13">
        <v>157</v>
      </c>
      <c r="C1213" s="341" t="s">
        <v>2937</v>
      </c>
      <c r="D1213" s="389" t="s">
        <v>2938</v>
      </c>
      <c r="E1213" s="379" t="s">
        <v>315</v>
      </c>
      <c r="F1213" s="402">
        <v>12</v>
      </c>
      <c r="G1213" s="8"/>
      <c r="H1213" s="412">
        <v>715</v>
      </c>
      <c r="I1213" s="146">
        <f t="shared" si="207"/>
        <v>500.49999999999994</v>
      </c>
      <c r="J1213" s="255">
        <f t="shared" si="208"/>
        <v>19.249999999999996</v>
      </c>
      <c r="K1213" s="8" t="s">
        <v>3526</v>
      </c>
      <c r="L1213" s="677"/>
      <c r="M1213" s="656" t="s">
        <v>1015</v>
      </c>
      <c r="N1213" s="8" t="s">
        <v>3208</v>
      </c>
      <c r="O1213" s="426">
        <v>5.2649999999999995E-2</v>
      </c>
      <c r="P1213" s="423">
        <v>12960</v>
      </c>
      <c r="Q1213" s="439">
        <v>16000</v>
      </c>
      <c r="R1213" s="656" t="s">
        <v>5230</v>
      </c>
      <c r="S1213" s="657" t="s">
        <v>3315</v>
      </c>
      <c r="T1213" s="432"/>
      <c r="U1213" s="506"/>
      <c r="V1213" s="517"/>
      <c r="W1213" s="488" t="s">
        <v>5077</v>
      </c>
      <c r="X1213" s="169"/>
      <c r="Y1213" s="641" t="s">
        <v>1011</v>
      </c>
      <c r="Z1213" s="656" t="s">
        <v>6594</v>
      </c>
      <c r="AA1213" s="658">
        <f t="shared" si="209"/>
        <v>0</v>
      </c>
      <c r="AB1213" s="145">
        <f t="shared" si="210"/>
        <v>0</v>
      </c>
      <c r="AC1213" s="257">
        <f t="shared" si="211"/>
        <v>0</v>
      </c>
      <c r="AD1213" s="142">
        <f t="shared" si="212"/>
        <v>0</v>
      </c>
      <c r="AE1213" s="143">
        <f t="shared" si="213"/>
        <v>0</v>
      </c>
      <c r="AF1213" s="144" t="str">
        <f t="shared" si="214"/>
        <v/>
      </c>
      <c r="AG1213" s="144">
        <f t="shared" si="215"/>
        <v>0</v>
      </c>
      <c r="AH1213" s="144" t="str">
        <f t="shared" si="216"/>
        <v/>
      </c>
      <c r="AI1213" s="569">
        <f t="shared" si="217"/>
        <v>0</v>
      </c>
      <c r="AK1213" s="664"/>
      <c r="AL1213" s="191"/>
      <c r="AM1213" s="659"/>
      <c r="AN1213" s="662"/>
      <c r="AO1213" s="84"/>
    </row>
    <row r="1214" spans="1:41" hidden="1">
      <c r="A1214" s="573"/>
      <c r="B1214" s="13">
        <v>157</v>
      </c>
      <c r="C1214" s="341" t="s">
        <v>2939</v>
      </c>
      <c r="D1214" s="389" t="s">
        <v>2940</v>
      </c>
      <c r="E1214" s="379" t="s">
        <v>315</v>
      </c>
      <c r="F1214" s="402">
        <v>12</v>
      </c>
      <c r="G1214" s="8"/>
      <c r="H1214" s="412">
        <v>752</v>
      </c>
      <c r="I1214" s="146">
        <f t="shared" si="207"/>
        <v>526.4</v>
      </c>
      <c r="J1214" s="255">
        <f t="shared" si="208"/>
        <v>20.246153846153845</v>
      </c>
      <c r="K1214" s="8" t="s">
        <v>3526</v>
      </c>
      <c r="L1214" s="677"/>
      <c r="M1214" s="656" t="s">
        <v>1015</v>
      </c>
      <c r="N1214" s="8" t="s">
        <v>3208</v>
      </c>
      <c r="O1214" s="426">
        <v>5.2649999999999995E-2</v>
      </c>
      <c r="P1214" s="423">
        <v>12960</v>
      </c>
      <c r="Q1214" s="439">
        <v>16000</v>
      </c>
      <c r="R1214" s="656" t="s">
        <v>5230</v>
      </c>
      <c r="S1214" s="657" t="s">
        <v>3315</v>
      </c>
      <c r="T1214" s="432"/>
      <c r="U1214" s="506"/>
      <c r="V1214" s="517"/>
      <c r="W1214" s="488" t="s">
        <v>5078</v>
      </c>
      <c r="X1214" s="169"/>
      <c r="Y1214" s="71" t="s">
        <v>1011</v>
      </c>
      <c r="Z1214" s="656" t="s">
        <v>6594</v>
      </c>
      <c r="AA1214" s="658">
        <f t="shared" si="209"/>
        <v>0</v>
      </c>
      <c r="AB1214" s="145">
        <f t="shared" si="210"/>
        <v>0</v>
      </c>
      <c r="AC1214" s="257">
        <f t="shared" si="211"/>
        <v>0</v>
      </c>
      <c r="AD1214" s="142">
        <f t="shared" si="212"/>
        <v>0</v>
      </c>
      <c r="AE1214" s="143">
        <f t="shared" si="213"/>
        <v>0</v>
      </c>
      <c r="AF1214" s="144" t="str">
        <f t="shared" si="214"/>
        <v/>
      </c>
      <c r="AG1214" s="144">
        <f t="shared" si="215"/>
        <v>0</v>
      </c>
      <c r="AH1214" s="144" t="str">
        <f t="shared" si="216"/>
        <v/>
      </c>
      <c r="AI1214" s="569">
        <f t="shared" si="217"/>
        <v>0</v>
      </c>
      <c r="AK1214" s="664"/>
      <c r="AL1214" s="191"/>
      <c r="AM1214" s="659"/>
      <c r="AN1214" s="662"/>
      <c r="AO1214" s="84"/>
    </row>
    <row r="1215" spans="1:41" hidden="1">
      <c r="A1215" s="573"/>
      <c r="B1215" s="13">
        <v>157</v>
      </c>
      <c r="C1215" s="341" t="s">
        <v>2941</v>
      </c>
      <c r="D1215" s="389" t="s">
        <v>2942</v>
      </c>
      <c r="E1215" s="379" t="s">
        <v>315</v>
      </c>
      <c r="F1215" s="402">
        <v>12</v>
      </c>
      <c r="G1215" s="8"/>
      <c r="H1215" s="412">
        <v>720</v>
      </c>
      <c r="I1215" s="146">
        <f t="shared" si="207"/>
        <v>503.99999999999994</v>
      </c>
      <c r="J1215" s="255">
        <f t="shared" si="208"/>
        <v>19.384615384615383</v>
      </c>
      <c r="K1215" s="8" t="s">
        <v>3526</v>
      </c>
      <c r="L1215" s="677"/>
      <c r="M1215" s="656" t="s">
        <v>1015</v>
      </c>
      <c r="N1215" s="8" t="s">
        <v>3208</v>
      </c>
      <c r="O1215" s="426">
        <v>5.2649999999999995E-2</v>
      </c>
      <c r="P1215" s="423">
        <v>12960</v>
      </c>
      <c r="Q1215" s="439">
        <v>16000</v>
      </c>
      <c r="R1215" s="656" t="s">
        <v>5230</v>
      </c>
      <c r="S1215" s="657" t="s">
        <v>3315</v>
      </c>
      <c r="T1215" s="432"/>
      <c r="U1215" s="506"/>
      <c r="V1215" s="516" t="s">
        <v>5079</v>
      </c>
      <c r="W1215" s="488" t="s">
        <v>5080</v>
      </c>
      <c r="X1215" s="169"/>
      <c r="Y1215" s="71" t="s">
        <v>6649</v>
      </c>
      <c r="Z1215" s="656" t="s">
        <v>6594</v>
      </c>
      <c r="AA1215" s="658">
        <f t="shared" si="209"/>
        <v>0</v>
      </c>
      <c r="AB1215" s="145">
        <f t="shared" si="210"/>
        <v>0</v>
      </c>
      <c r="AC1215" s="257">
        <f t="shared" si="211"/>
        <v>0</v>
      </c>
      <c r="AD1215" s="142">
        <f t="shared" si="212"/>
        <v>0</v>
      </c>
      <c r="AE1215" s="143">
        <f t="shared" si="213"/>
        <v>0</v>
      </c>
      <c r="AF1215" s="144" t="str">
        <f t="shared" si="214"/>
        <v/>
      </c>
      <c r="AG1215" s="144">
        <f t="shared" si="215"/>
        <v>0</v>
      </c>
      <c r="AH1215" s="144" t="str">
        <f t="shared" si="216"/>
        <v/>
      </c>
      <c r="AI1215" s="569">
        <f t="shared" si="217"/>
        <v>0</v>
      </c>
      <c r="AK1215" s="664"/>
      <c r="AL1215" s="191"/>
      <c r="AM1215" s="659"/>
      <c r="AN1215" s="662"/>
      <c r="AO1215" s="84"/>
    </row>
    <row r="1216" spans="1:41" hidden="1">
      <c r="A1216" s="573"/>
      <c r="B1216" s="13">
        <v>157</v>
      </c>
      <c r="C1216" s="341" t="s">
        <v>2943</v>
      </c>
      <c r="D1216" s="389" t="s">
        <v>2944</v>
      </c>
      <c r="E1216" s="379" t="s">
        <v>315</v>
      </c>
      <c r="F1216" s="402">
        <v>12</v>
      </c>
      <c r="G1216" s="136"/>
      <c r="H1216" s="412">
        <v>720</v>
      </c>
      <c r="I1216" s="146">
        <f t="shared" si="207"/>
        <v>503.99999999999994</v>
      </c>
      <c r="J1216" s="255">
        <f t="shared" si="208"/>
        <v>19.384615384615383</v>
      </c>
      <c r="K1216" s="8" t="s">
        <v>3526</v>
      </c>
      <c r="L1216" s="677"/>
      <c r="M1216" s="656" t="s">
        <v>1015</v>
      </c>
      <c r="N1216" s="8" t="s">
        <v>3208</v>
      </c>
      <c r="O1216" s="426">
        <v>5.2649999999999995E-2</v>
      </c>
      <c r="P1216" s="423">
        <v>12960</v>
      </c>
      <c r="Q1216" s="439">
        <v>16000</v>
      </c>
      <c r="R1216" s="656" t="s">
        <v>5230</v>
      </c>
      <c r="S1216" s="657" t="s">
        <v>3315</v>
      </c>
      <c r="T1216" s="432"/>
      <c r="U1216" s="506"/>
      <c r="V1216" s="516" t="s">
        <v>5081</v>
      </c>
      <c r="W1216" s="488" t="s">
        <v>5082</v>
      </c>
      <c r="X1216" s="169"/>
      <c r="Y1216" s="71" t="s">
        <v>1011</v>
      </c>
      <c r="Z1216" s="656" t="s">
        <v>6594</v>
      </c>
      <c r="AA1216" s="658">
        <f t="shared" si="209"/>
        <v>0</v>
      </c>
      <c r="AB1216" s="145">
        <f t="shared" si="210"/>
        <v>0</v>
      </c>
      <c r="AC1216" s="257">
        <f t="shared" si="211"/>
        <v>0</v>
      </c>
      <c r="AD1216" s="142">
        <f t="shared" si="212"/>
        <v>0</v>
      </c>
      <c r="AE1216" s="143">
        <f t="shared" si="213"/>
        <v>0</v>
      </c>
      <c r="AF1216" s="144" t="str">
        <f t="shared" si="214"/>
        <v/>
      </c>
      <c r="AG1216" s="144">
        <f t="shared" si="215"/>
        <v>0</v>
      </c>
      <c r="AH1216" s="144" t="str">
        <f t="shared" si="216"/>
        <v/>
      </c>
      <c r="AI1216" s="569">
        <f t="shared" si="217"/>
        <v>0</v>
      </c>
      <c r="AK1216" s="664"/>
      <c r="AL1216" s="191"/>
      <c r="AM1216" s="659"/>
      <c r="AN1216" s="662"/>
      <c r="AO1216" s="84"/>
    </row>
    <row r="1217" spans="1:41" hidden="1">
      <c r="A1217" s="573"/>
      <c r="B1217" s="13">
        <v>157</v>
      </c>
      <c r="C1217" s="341" t="s">
        <v>2945</v>
      </c>
      <c r="D1217" s="389" t="s">
        <v>2946</v>
      </c>
      <c r="E1217" s="379" t="s">
        <v>315</v>
      </c>
      <c r="F1217" s="402">
        <v>12</v>
      </c>
      <c r="G1217" s="8"/>
      <c r="H1217" s="412">
        <v>783</v>
      </c>
      <c r="I1217" s="146">
        <f t="shared" si="207"/>
        <v>548.09999999999991</v>
      </c>
      <c r="J1217" s="255">
        <f t="shared" si="208"/>
        <v>21.080769230769228</v>
      </c>
      <c r="K1217" s="8" t="s">
        <v>3526</v>
      </c>
      <c r="L1217" s="677"/>
      <c r="M1217" s="656" t="s">
        <v>1015</v>
      </c>
      <c r="N1217" s="8" t="s">
        <v>3208</v>
      </c>
      <c r="O1217" s="426">
        <v>5.2649999999999995E-2</v>
      </c>
      <c r="P1217" s="423">
        <v>12960</v>
      </c>
      <c r="Q1217" s="439">
        <v>16000</v>
      </c>
      <c r="R1217" s="656" t="s">
        <v>5230</v>
      </c>
      <c r="S1217" s="657" t="s">
        <v>3315</v>
      </c>
      <c r="T1217" s="432"/>
      <c r="U1217" s="506"/>
      <c r="V1217" s="516" t="s">
        <v>5083</v>
      </c>
      <c r="W1217" s="488" t="s">
        <v>5084</v>
      </c>
      <c r="X1217" s="169"/>
      <c r="Y1217" s="71" t="s">
        <v>6649</v>
      </c>
      <c r="Z1217" s="656" t="s">
        <v>6594</v>
      </c>
      <c r="AA1217" s="658">
        <f t="shared" si="209"/>
        <v>0</v>
      </c>
      <c r="AB1217" s="145">
        <f t="shared" si="210"/>
        <v>0</v>
      </c>
      <c r="AC1217" s="257">
        <f t="shared" si="211"/>
        <v>0</v>
      </c>
      <c r="AD1217" s="142">
        <f t="shared" si="212"/>
        <v>0</v>
      </c>
      <c r="AE1217" s="143">
        <f t="shared" si="213"/>
        <v>0</v>
      </c>
      <c r="AF1217" s="144" t="str">
        <f t="shared" si="214"/>
        <v/>
      </c>
      <c r="AG1217" s="144">
        <f t="shared" si="215"/>
        <v>0</v>
      </c>
      <c r="AH1217" s="144" t="str">
        <f t="shared" si="216"/>
        <v/>
      </c>
      <c r="AI1217" s="569">
        <f t="shared" si="217"/>
        <v>0</v>
      </c>
      <c r="AK1217" s="664"/>
      <c r="AL1217" s="191"/>
      <c r="AM1217" s="659"/>
      <c r="AN1217" s="662"/>
      <c r="AO1217" s="84"/>
    </row>
    <row r="1218" spans="1:41" hidden="1">
      <c r="A1218" s="573"/>
      <c r="B1218" s="13">
        <v>157</v>
      </c>
      <c r="C1218" s="341" t="s">
        <v>2947</v>
      </c>
      <c r="D1218" s="389" t="s">
        <v>2948</v>
      </c>
      <c r="E1218" s="379" t="s">
        <v>315</v>
      </c>
      <c r="F1218" s="402">
        <v>12</v>
      </c>
      <c r="G1218" s="8"/>
      <c r="H1218" s="412">
        <v>783</v>
      </c>
      <c r="I1218" s="146">
        <f t="shared" si="207"/>
        <v>548.09999999999991</v>
      </c>
      <c r="J1218" s="255">
        <f t="shared" si="208"/>
        <v>21.080769230769228</v>
      </c>
      <c r="K1218" s="8" t="s">
        <v>3526</v>
      </c>
      <c r="L1218" s="677"/>
      <c r="M1218" s="656" t="s">
        <v>1015</v>
      </c>
      <c r="N1218" s="8" t="s">
        <v>3208</v>
      </c>
      <c r="O1218" s="426">
        <v>5.2649999999999995E-2</v>
      </c>
      <c r="P1218" s="423">
        <v>12960</v>
      </c>
      <c r="Q1218" s="439">
        <v>16000</v>
      </c>
      <c r="R1218" s="656" t="s">
        <v>5230</v>
      </c>
      <c r="S1218" s="657" t="s">
        <v>3315</v>
      </c>
      <c r="T1218" s="432"/>
      <c r="U1218" s="506"/>
      <c r="V1218" s="516" t="s">
        <v>5085</v>
      </c>
      <c r="W1218" s="488" t="s">
        <v>5086</v>
      </c>
      <c r="X1218" s="169"/>
      <c r="Y1218" s="71" t="s">
        <v>1011</v>
      </c>
      <c r="Z1218" s="656" t="s">
        <v>6594</v>
      </c>
      <c r="AA1218" s="658">
        <f t="shared" si="209"/>
        <v>0</v>
      </c>
      <c r="AB1218" s="145">
        <f t="shared" si="210"/>
        <v>0</v>
      </c>
      <c r="AC1218" s="257">
        <f t="shared" si="211"/>
        <v>0</v>
      </c>
      <c r="AD1218" s="142">
        <f t="shared" si="212"/>
        <v>0</v>
      </c>
      <c r="AE1218" s="143">
        <f t="shared" si="213"/>
        <v>0</v>
      </c>
      <c r="AF1218" s="144" t="str">
        <f t="shared" si="214"/>
        <v/>
      </c>
      <c r="AG1218" s="144">
        <f t="shared" si="215"/>
        <v>0</v>
      </c>
      <c r="AH1218" s="144" t="str">
        <f t="shared" si="216"/>
        <v/>
      </c>
      <c r="AI1218" s="569">
        <f t="shared" si="217"/>
        <v>0</v>
      </c>
      <c r="AK1218" s="664"/>
      <c r="AL1218" s="191"/>
      <c r="AM1218" s="659"/>
      <c r="AN1218" s="662"/>
      <c r="AO1218" s="84"/>
    </row>
    <row r="1219" spans="1:41" hidden="1">
      <c r="A1219" s="573"/>
      <c r="B1219" s="13">
        <v>157</v>
      </c>
      <c r="C1219" s="341" t="s">
        <v>2949</v>
      </c>
      <c r="D1219" s="341" t="s">
        <v>2950</v>
      </c>
      <c r="E1219" s="379" t="s">
        <v>315</v>
      </c>
      <c r="F1219" s="402">
        <v>12</v>
      </c>
      <c r="G1219" s="136"/>
      <c r="H1219" s="412">
        <v>752</v>
      </c>
      <c r="I1219" s="146">
        <f t="shared" si="207"/>
        <v>526.4</v>
      </c>
      <c r="J1219" s="255">
        <f t="shared" si="208"/>
        <v>20.246153846153845</v>
      </c>
      <c r="K1219" s="8" t="s">
        <v>3526</v>
      </c>
      <c r="L1219" s="677"/>
      <c r="M1219" s="656" t="s">
        <v>1015</v>
      </c>
      <c r="N1219" s="8" t="s">
        <v>3208</v>
      </c>
      <c r="O1219" s="426">
        <v>5.2649999999999995E-2</v>
      </c>
      <c r="P1219" s="423">
        <v>12960</v>
      </c>
      <c r="Q1219" s="439">
        <v>16000</v>
      </c>
      <c r="R1219" s="656" t="s">
        <v>5230</v>
      </c>
      <c r="S1219" s="657" t="s">
        <v>3315</v>
      </c>
      <c r="T1219" s="432"/>
      <c r="U1219" s="506"/>
      <c r="V1219" s="517"/>
      <c r="W1219" s="425" t="s">
        <v>5087</v>
      </c>
      <c r="X1219" s="169"/>
      <c r="Y1219" s="71" t="s">
        <v>1011</v>
      </c>
      <c r="Z1219" s="656" t="s">
        <v>6594</v>
      </c>
      <c r="AA1219" s="658">
        <f t="shared" si="209"/>
        <v>0</v>
      </c>
      <c r="AB1219" s="145">
        <f t="shared" si="210"/>
        <v>0</v>
      </c>
      <c r="AC1219" s="257">
        <f t="shared" si="211"/>
        <v>0</v>
      </c>
      <c r="AD1219" s="142">
        <f t="shared" si="212"/>
        <v>0</v>
      </c>
      <c r="AE1219" s="143">
        <f t="shared" si="213"/>
        <v>0</v>
      </c>
      <c r="AF1219" s="144" t="str">
        <f t="shared" si="214"/>
        <v/>
      </c>
      <c r="AG1219" s="144">
        <f t="shared" si="215"/>
        <v>0</v>
      </c>
      <c r="AH1219" s="144" t="str">
        <f t="shared" si="216"/>
        <v/>
      </c>
      <c r="AI1219" s="569">
        <f t="shared" si="217"/>
        <v>0</v>
      </c>
      <c r="AK1219" s="665"/>
      <c r="AL1219" s="191"/>
      <c r="AM1219" s="686"/>
      <c r="AN1219" s="687"/>
      <c r="AO1219" s="84"/>
    </row>
    <row r="1220" spans="1:41" ht="15.75" hidden="1">
      <c r="A1220" s="5" t="s">
        <v>6222</v>
      </c>
      <c r="B1220" s="13"/>
      <c r="C1220" s="348"/>
      <c r="D1220" s="348"/>
      <c r="E1220" s="380"/>
      <c r="F1220" s="1"/>
      <c r="G1220" s="8"/>
      <c r="H1220" s="413"/>
      <c r="I1220" s="410"/>
      <c r="J1220" s="565"/>
      <c r="K1220" s="420"/>
      <c r="L1220" s="655"/>
      <c r="M1220" s="656"/>
      <c r="N1220" s="10"/>
      <c r="O1220" s="10"/>
      <c r="P1220" s="423"/>
      <c r="Q1220" s="439"/>
      <c r="R1220" s="656" t="s">
        <v>1015</v>
      </c>
      <c r="S1220" s="656" t="s">
        <v>1015</v>
      </c>
      <c r="T1220" s="471"/>
      <c r="U1220" s="478"/>
      <c r="V1220" s="504"/>
      <c r="W1220" s="471"/>
      <c r="X1220" s="137"/>
      <c r="Y1220" s="71" t="s">
        <v>1015</v>
      </c>
      <c r="Z1220" s="656"/>
      <c r="AA1220" s="668"/>
      <c r="AB1220" s="195"/>
      <c r="AC1220" s="142"/>
      <c r="AD1220" s="142"/>
      <c r="AE1220" s="143"/>
      <c r="AF1220" s="144"/>
      <c r="AG1220" s="144"/>
      <c r="AH1220" s="144"/>
      <c r="AI1220" s="569"/>
      <c r="AK1220" s="679"/>
      <c r="AL1220" s="191"/>
      <c r="AM1220" s="659"/>
      <c r="AN1220" s="681"/>
      <c r="AO1220" s="84"/>
    </row>
    <row r="1221" spans="1:41" hidden="1">
      <c r="A1221" s="573"/>
      <c r="B1221" s="13">
        <v>158</v>
      </c>
      <c r="C1221" s="341" t="s">
        <v>2951</v>
      </c>
      <c r="D1221" s="341" t="s">
        <v>2952</v>
      </c>
      <c r="E1221" s="379" t="s">
        <v>1692</v>
      </c>
      <c r="F1221" s="8">
        <v>9</v>
      </c>
      <c r="G1221" s="8"/>
      <c r="H1221" s="413">
        <v>967</v>
      </c>
      <c r="I1221" s="146">
        <f t="shared" si="207"/>
        <v>676.9</v>
      </c>
      <c r="J1221" s="255">
        <f t="shared" si="208"/>
        <v>26.034615384615385</v>
      </c>
      <c r="K1221" s="8" t="s">
        <v>3526</v>
      </c>
      <c r="L1221" s="677"/>
      <c r="M1221" s="656" t="s">
        <v>1015</v>
      </c>
      <c r="N1221" s="8" t="s">
        <v>3570</v>
      </c>
      <c r="O1221" s="426">
        <v>5.5104E-2</v>
      </c>
      <c r="P1221" s="423">
        <v>12240</v>
      </c>
      <c r="Q1221" s="439">
        <v>17500</v>
      </c>
      <c r="R1221" s="656" t="s">
        <v>5230</v>
      </c>
      <c r="S1221" s="657" t="s">
        <v>3315</v>
      </c>
      <c r="T1221" s="471"/>
      <c r="U1221" s="478"/>
      <c r="V1221" s="519" t="s">
        <v>5088</v>
      </c>
      <c r="W1221" s="346" t="s">
        <v>764</v>
      </c>
      <c r="X1221" s="169"/>
      <c r="Y1221" s="71" t="s">
        <v>1011</v>
      </c>
      <c r="Z1221" s="656" t="s">
        <v>6594</v>
      </c>
      <c r="AA1221" s="658">
        <f t="shared" si="209"/>
        <v>0</v>
      </c>
      <c r="AB1221" s="145">
        <f t="shared" si="210"/>
        <v>0</v>
      </c>
      <c r="AC1221" s="257">
        <f t="shared" si="211"/>
        <v>0</v>
      </c>
      <c r="AD1221" s="142">
        <f t="shared" si="212"/>
        <v>0</v>
      </c>
      <c r="AE1221" s="143">
        <f t="shared" si="213"/>
        <v>0</v>
      </c>
      <c r="AF1221" s="144">
        <f t="shared" si="214"/>
        <v>0</v>
      </c>
      <c r="AG1221" s="144" t="str">
        <f t="shared" si="215"/>
        <v/>
      </c>
      <c r="AH1221" s="144" t="str">
        <f t="shared" si="216"/>
        <v/>
      </c>
      <c r="AI1221" s="569">
        <f t="shared" si="217"/>
        <v>0</v>
      </c>
      <c r="AK1221" s="679"/>
      <c r="AL1221" s="191"/>
      <c r="AM1221" s="659"/>
      <c r="AN1221" s="681"/>
      <c r="AO1221" s="84"/>
    </row>
    <row r="1222" spans="1:41" hidden="1">
      <c r="A1222" s="573"/>
      <c r="B1222" s="13">
        <v>158</v>
      </c>
      <c r="C1222" s="341" t="s">
        <v>2953</v>
      </c>
      <c r="D1222" s="341" t="s">
        <v>2954</v>
      </c>
      <c r="E1222" s="379" t="s">
        <v>1692</v>
      </c>
      <c r="F1222" s="8">
        <v>9</v>
      </c>
      <c r="G1222" s="8"/>
      <c r="H1222" s="413">
        <v>891</v>
      </c>
      <c r="I1222" s="146">
        <f t="shared" si="207"/>
        <v>623.69999999999993</v>
      </c>
      <c r="J1222" s="255">
        <f t="shared" si="208"/>
        <v>23.988461538461536</v>
      </c>
      <c r="K1222" s="8" t="s">
        <v>3526</v>
      </c>
      <c r="L1222" s="677"/>
      <c r="M1222" s="656" t="s">
        <v>1015</v>
      </c>
      <c r="N1222" s="8" t="s">
        <v>3208</v>
      </c>
      <c r="O1222" s="426">
        <v>5.5104E-2</v>
      </c>
      <c r="P1222" s="423">
        <v>12240</v>
      </c>
      <c r="Q1222" s="439">
        <v>15000</v>
      </c>
      <c r="R1222" s="656" t="s">
        <v>5230</v>
      </c>
      <c r="S1222" s="657" t="s">
        <v>3315</v>
      </c>
      <c r="T1222" s="471"/>
      <c r="U1222" s="478"/>
      <c r="V1222" s="504"/>
      <c r="W1222" s="425" t="s">
        <v>5089</v>
      </c>
      <c r="X1222" s="169"/>
      <c r="Y1222" s="71" t="s">
        <v>1011</v>
      </c>
      <c r="Z1222" s="656" t="s">
        <v>6594</v>
      </c>
      <c r="AA1222" s="658">
        <f t="shared" si="209"/>
        <v>0</v>
      </c>
      <c r="AB1222" s="145">
        <f t="shared" si="210"/>
        <v>0</v>
      </c>
      <c r="AC1222" s="257">
        <f t="shared" si="211"/>
        <v>0</v>
      </c>
      <c r="AD1222" s="142">
        <f t="shared" si="212"/>
        <v>0</v>
      </c>
      <c r="AE1222" s="143">
        <f t="shared" si="213"/>
        <v>0</v>
      </c>
      <c r="AF1222" s="144" t="str">
        <f t="shared" si="214"/>
        <v/>
      </c>
      <c r="AG1222" s="144">
        <f t="shared" si="215"/>
        <v>0</v>
      </c>
      <c r="AH1222" s="144" t="str">
        <f t="shared" si="216"/>
        <v/>
      </c>
      <c r="AI1222" s="569">
        <f t="shared" si="217"/>
        <v>0</v>
      </c>
      <c r="AK1222" s="679"/>
      <c r="AL1222" s="191"/>
      <c r="AM1222" s="659"/>
      <c r="AN1222" s="681"/>
      <c r="AO1222" s="84"/>
    </row>
    <row r="1223" spans="1:41" ht="15.75" hidden="1">
      <c r="A1223" s="5" t="s">
        <v>6223</v>
      </c>
      <c r="B1223" s="13"/>
      <c r="C1223" s="348"/>
      <c r="D1223" s="348"/>
      <c r="E1223" s="380"/>
      <c r="F1223" s="1"/>
      <c r="G1223" s="136"/>
      <c r="H1223" s="413"/>
      <c r="I1223" s="410"/>
      <c r="J1223" s="565"/>
      <c r="K1223" s="420"/>
      <c r="L1223" s="655"/>
      <c r="M1223" s="656"/>
      <c r="N1223" s="10"/>
      <c r="O1223" s="10"/>
      <c r="P1223" s="423"/>
      <c r="Q1223" s="439"/>
      <c r="R1223" s="656" t="s">
        <v>1015</v>
      </c>
      <c r="S1223" s="656" t="s">
        <v>1015</v>
      </c>
      <c r="T1223" s="471"/>
      <c r="U1223" s="478"/>
      <c r="V1223" s="504"/>
      <c r="W1223" s="471"/>
      <c r="X1223" s="137"/>
      <c r="Y1223" s="71" t="s">
        <v>1015</v>
      </c>
      <c r="Z1223" s="656"/>
      <c r="AA1223" s="668"/>
      <c r="AB1223" s="195"/>
      <c r="AC1223" s="142"/>
      <c r="AD1223" s="142"/>
      <c r="AE1223" s="143"/>
      <c r="AF1223" s="144"/>
      <c r="AG1223" s="144"/>
      <c r="AH1223" s="144"/>
      <c r="AI1223" s="569"/>
      <c r="AK1223" s="679"/>
      <c r="AL1223" s="191"/>
      <c r="AM1223" s="659"/>
      <c r="AN1223" s="681"/>
      <c r="AO1223" s="84"/>
    </row>
    <row r="1224" spans="1:41" hidden="1">
      <c r="A1224" s="573"/>
      <c r="B1224" s="13">
        <v>158</v>
      </c>
      <c r="C1224" s="341" t="s">
        <v>2955</v>
      </c>
      <c r="D1224" s="341" t="s">
        <v>2956</v>
      </c>
      <c r="E1224" s="379" t="s">
        <v>1692</v>
      </c>
      <c r="F1224" s="402">
        <v>9</v>
      </c>
      <c r="G1224" s="8"/>
      <c r="H1224" s="412">
        <v>902</v>
      </c>
      <c r="I1224" s="146">
        <f t="shared" si="207"/>
        <v>631.4</v>
      </c>
      <c r="J1224" s="255">
        <f t="shared" si="208"/>
        <v>24.284615384615385</v>
      </c>
      <c r="K1224" s="8" t="s">
        <v>3526</v>
      </c>
      <c r="L1224" s="677"/>
      <c r="M1224" s="656" t="s">
        <v>1015</v>
      </c>
      <c r="N1224" s="8" t="s">
        <v>3208</v>
      </c>
      <c r="O1224" s="426">
        <v>5.5104E-2</v>
      </c>
      <c r="P1224" s="423">
        <v>12240</v>
      </c>
      <c r="Q1224" s="439">
        <v>15000</v>
      </c>
      <c r="R1224" s="656" t="s">
        <v>5230</v>
      </c>
      <c r="S1224" s="657" t="s">
        <v>3315</v>
      </c>
      <c r="T1224" s="432"/>
      <c r="U1224" s="506"/>
      <c r="V1224" s="516" t="s">
        <v>5090</v>
      </c>
      <c r="W1224" s="346" t="s">
        <v>5091</v>
      </c>
      <c r="X1224" s="169"/>
      <c r="Y1224" s="71" t="s">
        <v>1011</v>
      </c>
      <c r="Z1224" s="656" t="s">
        <v>6594</v>
      </c>
      <c r="AA1224" s="658">
        <f t="shared" si="209"/>
        <v>0</v>
      </c>
      <c r="AB1224" s="145">
        <f t="shared" si="210"/>
        <v>0</v>
      </c>
      <c r="AC1224" s="257">
        <f t="shared" si="211"/>
        <v>0</v>
      </c>
      <c r="AD1224" s="142">
        <f t="shared" si="212"/>
        <v>0</v>
      </c>
      <c r="AE1224" s="143">
        <f t="shared" si="213"/>
        <v>0</v>
      </c>
      <c r="AF1224" s="144" t="str">
        <f t="shared" si="214"/>
        <v/>
      </c>
      <c r="AG1224" s="144">
        <f t="shared" si="215"/>
        <v>0</v>
      </c>
      <c r="AH1224" s="144" t="str">
        <f t="shared" si="216"/>
        <v/>
      </c>
      <c r="AI1224" s="569">
        <f t="shared" si="217"/>
        <v>0</v>
      </c>
      <c r="AK1224" s="679"/>
      <c r="AL1224" s="666"/>
      <c r="AM1224" s="659"/>
      <c r="AN1224" s="680"/>
      <c r="AO1224" s="84"/>
    </row>
    <row r="1225" spans="1:41" hidden="1">
      <c r="A1225" s="573"/>
      <c r="B1225" s="13">
        <v>158</v>
      </c>
      <c r="C1225" s="341" t="s">
        <v>2957</v>
      </c>
      <c r="D1225" s="341" t="s">
        <v>2958</v>
      </c>
      <c r="E1225" s="379" t="s">
        <v>1692</v>
      </c>
      <c r="F1225" s="402">
        <v>9</v>
      </c>
      <c r="G1225" s="8"/>
      <c r="H1225" s="412">
        <v>902</v>
      </c>
      <c r="I1225" s="146">
        <f t="shared" si="207"/>
        <v>631.4</v>
      </c>
      <c r="J1225" s="255">
        <f t="shared" si="208"/>
        <v>24.284615384615385</v>
      </c>
      <c r="K1225" s="8" t="s">
        <v>3526</v>
      </c>
      <c r="L1225" s="677"/>
      <c r="M1225" s="656" t="s">
        <v>1015</v>
      </c>
      <c r="N1225" s="8" t="s">
        <v>3208</v>
      </c>
      <c r="O1225" s="426">
        <v>5.5104E-2</v>
      </c>
      <c r="P1225" s="423">
        <v>12240</v>
      </c>
      <c r="Q1225" s="439">
        <v>15000</v>
      </c>
      <c r="R1225" s="656" t="s">
        <v>5230</v>
      </c>
      <c r="S1225" s="657" t="s">
        <v>3315</v>
      </c>
      <c r="T1225" s="432"/>
      <c r="U1225" s="506"/>
      <c r="V1225" s="516" t="s">
        <v>5092</v>
      </c>
      <c r="W1225" s="346" t="s">
        <v>5093</v>
      </c>
      <c r="X1225" s="169"/>
      <c r="Y1225" s="71" t="s">
        <v>1011</v>
      </c>
      <c r="Z1225" s="656" t="s">
        <v>6594</v>
      </c>
      <c r="AA1225" s="658">
        <f t="shared" si="209"/>
        <v>0</v>
      </c>
      <c r="AB1225" s="145">
        <f t="shared" si="210"/>
        <v>0</v>
      </c>
      <c r="AC1225" s="257">
        <f t="shared" si="211"/>
        <v>0</v>
      </c>
      <c r="AD1225" s="142">
        <f t="shared" si="212"/>
        <v>0</v>
      </c>
      <c r="AE1225" s="143">
        <f t="shared" si="213"/>
        <v>0</v>
      </c>
      <c r="AF1225" s="144" t="str">
        <f t="shared" si="214"/>
        <v/>
      </c>
      <c r="AG1225" s="144">
        <f t="shared" si="215"/>
        <v>0</v>
      </c>
      <c r="AH1225" s="144" t="str">
        <f t="shared" si="216"/>
        <v/>
      </c>
      <c r="AI1225" s="569">
        <f t="shared" si="217"/>
        <v>0</v>
      </c>
      <c r="AK1225" s="679"/>
      <c r="AL1225" s="666"/>
      <c r="AM1225" s="659"/>
      <c r="AN1225" s="680"/>
      <c r="AO1225" s="84"/>
    </row>
    <row r="1226" spans="1:41" hidden="1">
      <c r="A1226" s="573"/>
      <c r="B1226" s="13">
        <v>158</v>
      </c>
      <c r="C1226" s="341" t="s">
        <v>2959</v>
      </c>
      <c r="D1226" s="341" t="s">
        <v>2960</v>
      </c>
      <c r="E1226" s="379" t="s">
        <v>1692</v>
      </c>
      <c r="F1226" s="402">
        <v>9</v>
      </c>
      <c r="G1226" s="8"/>
      <c r="H1226" s="412">
        <v>897</v>
      </c>
      <c r="I1226" s="146">
        <f t="shared" si="207"/>
        <v>627.9</v>
      </c>
      <c r="J1226" s="255">
        <f t="shared" si="208"/>
        <v>24.15</v>
      </c>
      <c r="K1226" s="8" t="s">
        <v>3526</v>
      </c>
      <c r="L1226" s="677"/>
      <c r="M1226" s="656" t="s">
        <v>1015</v>
      </c>
      <c r="N1226" s="8" t="s">
        <v>3208</v>
      </c>
      <c r="O1226" s="426">
        <v>5.5104E-2</v>
      </c>
      <c r="P1226" s="423">
        <v>12240</v>
      </c>
      <c r="Q1226" s="439">
        <v>15000</v>
      </c>
      <c r="R1226" s="656" t="s">
        <v>5230</v>
      </c>
      <c r="S1226" s="657" t="s">
        <v>3315</v>
      </c>
      <c r="T1226" s="432"/>
      <c r="U1226" s="506"/>
      <c r="V1226" s="516" t="s">
        <v>5094</v>
      </c>
      <c r="W1226" s="346" t="s">
        <v>5095</v>
      </c>
      <c r="X1226" s="169"/>
      <c r="Y1226" s="71" t="s">
        <v>1011</v>
      </c>
      <c r="Z1226" s="656" t="s">
        <v>6594</v>
      </c>
      <c r="AA1226" s="658">
        <f t="shared" si="209"/>
        <v>0</v>
      </c>
      <c r="AB1226" s="145">
        <f t="shared" si="210"/>
        <v>0</v>
      </c>
      <c r="AC1226" s="257">
        <f t="shared" si="211"/>
        <v>0</v>
      </c>
      <c r="AD1226" s="142">
        <f t="shared" si="212"/>
        <v>0</v>
      </c>
      <c r="AE1226" s="143">
        <f t="shared" si="213"/>
        <v>0</v>
      </c>
      <c r="AF1226" s="144" t="str">
        <f t="shared" si="214"/>
        <v/>
      </c>
      <c r="AG1226" s="144">
        <f t="shared" si="215"/>
        <v>0</v>
      </c>
      <c r="AH1226" s="144" t="str">
        <f t="shared" si="216"/>
        <v/>
      </c>
      <c r="AI1226" s="569">
        <f t="shared" si="217"/>
        <v>0</v>
      </c>
      <c r="AK1226" s="679"/>
      <c r="AL1226" s="191"/>
      <c r="AM1226" s="659"/>
      <c r="AN1226" s="686"/>
      <c r="AO1226" s="84"/>
    </row>
    <row r="1227" spans="1:41" hidden="1">
      <c r="A1227" s="573"/>
      <c r="B1227" s="13">
        <v>158</v>
      </c>
      <c r="C1227" s="341" t="s">
        <v>2961</v>
      </c>
      <c r="D1227" s="341" t="s">
        <v>2962</v>
      </c>
      <c r="E1227" s="379" t="s">
        <v>1692</v>
      </c>
      <c r="F1227" s="402">
        <v>9</v>
      </c>
      <c r="G1227" s="136"/>
      <c r="H1227" s="412">
        <v>902</v>
      </c>
      <c r="I1227" s="146">
        <f t="shared" si="207"/>
        <v>631.4</v>
      </c>
      <c r="J1227" s="255">
        <f t="shared" si="208"/>
        <v>24.284615384615385</v>
      </c>
      <c r="K1227" s="8" t="s">
        <v>3526</v>
      </c>
      <c r="L1227" s="677"/>
      <c r="M1227" s="656" t="s">
        <v>1015</v>
      </c>
      <c r="N1227" s="8" t="s">
        <v>3208</v>
      </c>
      <c r="O1227" s="426">
        <v>5.5104E-2</v>
      </c>
      <c r="P1227" s="423">
        <v>12240</v>
      </c>
      <c r="Q1227" s="439">
        <v>15000</v>
      </c>
      <c r="R1227" s="656" t="s">
        <v>5230</v>
      </c>
      <c r="S1227" s="657" t="s">
        <v>3315</v>
      </c>
      <c r="T1227" s="432"/>
      <c r="U1227" s="506"/>
      <c r="V1227" s="516" t="s">
        <v>5096</v>
      </c>
      <c r="W1227" s="346" t="s">
        <v>761</v>
      </c>
      <c r="X1227" s="169"/>
      <c r="Y1227" s="71" t="s">
        <v>1011</v>
      </c>
      <c r="Z1227" s="656" t="s">
        <v>6594</v>
      </c>
      <c r="AA1227" s="658">
        <f t="shared" si="209"/>
        <v>0</v>
      </c>
      <c r="AB1227" s="145">
        <f t="shared" si="210"/>
        <v>0</v>
      </c>
      <c r="AC1227" s="257">
        <f t="shared" si="211"/>
        <v>0</v>
      </c>
      <c r="AD1227" s="142">
        <f t="shared" si="212"/>
        <v>0</v>
      </c>
      <c r="AE1227" s="143">
        <f t="shared" si="213"/>
        <v>0</v>
      </c>
      <c r="AF1227" s="144" t="str">
        <f t="shared" si="214"/>
        <v/>
      </c>
      <c r="AG1227" s="144">
        <f t="shared" si="215"/>
        <v>0</v>
      </c>
      <c r="AH1227" s="144" t="str">
        <f t="shared" si="216"/>
        <v/>
      </c>
      <c r="AI1227" s="569">
        <f t="shared" si="217"/>
        <v>0</v>
      </c>
      <c r="AK1227" s="665"/>
      <c r="AL1227" s="191"/>
      <c r="AM1227" s="686"/>
      <c r="AN1227" s="687"/>
      <c r="AO1227" s="84"/>
    </row>
    <row r="1228" spans="1:41" hidden="1">
      <c r="A1228" s="573"/>
      <c r="B1228" s="13">
        <v>158</v>
      </c>
      <c r="C1228" s="341" t="s">
        <v>2963</v>
      </c>
      <c r="D1228" s="341" t="s">
        <v>2964</v>
      </c>
      <c r="E1228" s="379" t="s">
        <v>1692</v>
      </c>
      <c r="F1228" s="402">
        <v>9</v>
      </c>
      <c r="G1228" s="8"/>
      <c r="H1228" s="412">
        <v>941</v>
      </c>
      <c r="I1228" s="146">
        <f t="shared" si="207"/>
        <v>658.69999999999993</v>
      </c>
      <c r="J1228" s="255">
        <f t="shared" si="208"/>
        <v>25.334615384615383</v>
      </c>
      <c r="K1228" s="8" t="s">
        <v>3526</v>
      </c>
      <c r="L1228" s="677"/>
      <c r="M1228" s="656" t="s">
        <v>1015</v>
      </c>
      <c r="N1228" s="8" t="s">
        <v>3208</v>
      </c>
      <c r="O1228" s="426">
        <v>5.5104E-2</v>
      </c>
      <c r="P1228" s="423">
        <v>12240</v>
      </c>
      <c r="Q1228" s="439">
        <v>15000</v>
      </c>
      <c r="R1228" s="656" t="s">
        <v>5230</v>
      </c>
      <c r="S1228" s="657" t="s">
        <v>3315</v>
      </c>
      <c r="T1228" s="432"/>
      <c r="U1228" s="506"/>
      <c r="V1228" s="516" t="s">
        <v>5097</v>
      </c>
      <c r="W1228" s="346" t="s">
        <v>5098</v>
      </c>
      <c r="X1228" s="169"/>
      <c r="Y1228" s="641" t="s">
        <v>1011</v>
      </c>
      <c r="Z1228" s="656" t="s">
        <v>6594</v>
      </c>
      <c r="AA1228" s="658">
        <f t="shared" si="209"/>
        <v>0</v>
      </c>
      <c r="AB1228" s="145">
        <f t="shared" si="210"/>
        <v>0</v>
      </c>
      <c r="AC1228" s="257">
        <f t="shared" si="211"/>
        <v>0</v>
      </c>
      <c r="AD1228" s="142">
        <f t="shared" si="212"/>
        <v>0</v>
      </c>
      <c r="AE1228" s="143">
        <f t="shared" si="213"/>
        <v>0</v>
      </c>
      <c r="AF1228" s="144" t="str">
        <f t="shared" si="214"/>
        <v/>
      </c>
      <c r="AG1228" s="144">
        <f t="shared" si="215"/>
        <v>0</v>
      </c>
      <c r="AH1228" s="144" t="str">
        <f t="shared" si="216"/>
        <v/>
      </c>
      <c r="AI1228" s="569">
        <f t="shared" si="217"/>
        <v>0</v>
      </c>
      <c r="AK1228" s="664"/>
      <c r="AL1228" s="191"/>
      <c r="AM1228" s="659"/>
      <c r="AN1228" s="662"/>
      <c r="AO1228" s="84"/>
    </row>
    <row r="1229" spans="1:41" hidden="1">
      <c r="A1229" s="573"/>
      <c r="B1229" s="13">
        <v>158</v>
      </c>
      <c r="C1229" s="341" t="s">
        <v>2965</v>
      </c>
      <c r="D1229" s="341" t="s">
        <v>2966</v>
      </c>
      <c r="E1229" s="379" t="s">
        <v>1692</v>
      </c>
      <c r="F1229" s="402">
        <v>9</v>
      </c>
      <c r="G1229" s="136"/>
      <c r="H1229" s="412">
        <v>979</v>
      </c>
      <c r="I1229" s="146">
        <f t="shared" si="207"/>
        <v>685.3</v>
      </c>
      <c r="J1229" s="255">
        <f t="shared" si="208"/>
        <v>26.357692307692307</v>
      </c>
      <c r="K1229" s="8" t="s">
        <v>3526</v>
      </c>
      <c r="L1229" s="677"/>
      <c r="M1229" s="656" t="s">
        <v>1015</v>
      </c>
      <c r="N1229" s="8" t="s">
        <v>3208</v>
      </c>
      <c r="O1229" s="426">
        <v>5.5104E-2</v>
      </c>
      <c r="P1229" s="423">
        <v>12240</v>
      </c>
      <c r="Q1229" s="439">
        <v>15000</v>
      </c>
      <c r="R1229" s="656" t="s">
        <v>5230</v>
      </c>
      <c r="S1229" s="657" t="s">
        <v>3315</v>
      </c>
      <c r="T1229" s="432"/>
      <c r="U1229" s="506"/>
      <c r="V1229" s="516" t="s">
        <v>5099</v>
      </c>
      <c r="W1229" s="425" t="s">
        <v>5100</v>
      </c>
      <c r="X1229" s="169"/>
      <c r="Y1229" s="641" t="s">
        <v>1011</v>
      </c>
      <c r="Z1229" s="656" t="s">
        <v>6594</v>
      </c>
      <c r="AA1229" s="658">
        <f t="shared" si="209"/>
        <v>0</v>
      </c>
      <c r="AB1229" s="145">
        <f t="shared" si="210"/>
        <v>0</v>
      </c>
      <c r="AC1229" s="257">
        <f t="shared" si="211"/>
        <v>0</v>
      </c>
      <c r="AD1229" s="142">
        <f t="shared" si="212"/>
        <v>0</v>
      </c>
      <c r="AE1229" s="143">
        <f t="shared" si="213"/>
        <v>0</v>
      </c>
      <c r="AF1229" s="144" t="str">
        <f t="shared" si="214"/>
        <v/>
      </c>
      <c r="AG1229" s="144">
        <f t="shared" si="215"/>
        <v>0</v>
      </c>
      <c r="AH1229" s="144" t="str">
        <f t="shared" si="216"/>
        <v/>
      </c>
      <c r="AI1229" s="569">
        <f t="shared" si="217"/>
        <v>0</v>
      </c>
      <c r="AK1229" s="664"/>
      <c r="AL1229" s="191"/>
      <c r="AM1229" s="659"/>
      <c r="AN1229" s="662"/>
      <c r="AO1229" s="84"/>
    </row>
    <row r="1230" spans="1:41" hidden="1">
      <c r="A1230" s="573"/>
      <c r="B1230" s="13">
        <v>158</v>
      </c>
      <c r="C1230" s="341" t="s">
        <v>2967</v>
      </c>
      <c r="D1230" s="341" t="s">
        <v>2968</v>
      </c>
      <c r="E1230" s="379" t="s">
        <v>1692</v>
      </c>
      <c r="F1230" s="402">
        <v>9</v>
      </c>
      <c r="G1230" s="8"/>
      <c r="H1230" s="412">
        <v>902</v>
      </c>
      <c r="I1230" s="146">
        <f t="shared" si="207"/>
        <v>631.4</v>
      </c>
      <c r="J1230" s="255">
        <f t="shared" si="208"/>
        <v>24.284615384615385</v>
      </c>
      <c r="K1230" s="8" t="s">
        <v>3526</v>
      </c>
      <c r="L1230" s="677"/>
      <c r="M1230" s="656" t="s">
        <v>1015</v>
      </c>
      <c r="N1230" s="8" t="s">
        <v>3208</v>
      </c>
      <c r="O1230" s="426">
        <v>5.5104E-2</v>
      </c>
      <c r="P1230" s="423">
        <v>12240</v>
      </c>
      <c r="Q1230" s="439">
        <v>15000</v>
      </c>
      <c r="R1230" s="656" t="s">
        <v>5230</v>
      </c>
      <c r="S1230" s="657" t="s">
        <v>3315</v>
      </c>
      <c r="T1230" s="432"/>
      <c r="U1230" s="506"/>
      <c r="V1230" s="517"/>
      <c r="W1230" s="346" t="s">
        <v>5058</v>
      </c>
      <c r="X1230" s="169"/>
      <c r="Y1230" s="71" t="s">
        <v>1011</v>
      </c>
      <c r="Z1230" s="656" t="s">
        <v>6594</v>
      </c>
      <c r="AA1230" s="658">
        <f t="shared" si="209"/>
        <v>0</v>
      </c>
      <c r="AB1230" s="145">
        <f t="shared" si="210"/>
        <v>0</v>
      </c>
      <c r="AC1230" s="257">
        <f t="shared" si="211"/>
        <v>0</v>
      </c>
      <c r="AD1230" s="142">
        <f t="shared" si="212"/>
        <v>0</v>
      </c>
      <c r="AE1230" s="143">
        <f t="shared" si="213"/>
        <v>0</v>
      </c>
      <c r="AF1230" s="144" t="str">
        <f t="shared" si="214"/>
        <v/>
      </c>
      <c r="AG1230" s="144">
        <f t="shared" si="215"/>
        <v>0</v>
      </c>
      <c r="AH1230" s="144" t="str">
        <f t="shared" si="216"/>
        <v/>
      </c>
      <c r="AI1230" s="569">
        <f t="shared" si="217"/>
        <v>0</v>
      </c>
      <c r="AK1230" s="664"/>
      <c r="AL1230" s="191"/>
      <c r="AM1230" s="659"/>
      <c r="AN1230" s="662"/>
      <c r="AO1230" s="84"/>
    </row>
    <row r="1231" spans="1:41" hidden="1">
      <c r="A1231" s="573"/>
      <c r="B1231" s="13">
        <v>158</v>
      </c>
      <c r="C1231" s="341" t="s">
        <v>2969</v>
      </c>
      <c r="D1231" s="389" t="s">
        <v>2970</v>
      </c>
      <c r="E1231" s="379" t="s">
        <v>1692</v>
      </c>
      <c r="F1231" s="402">
        <v>9</v>
      </c>
      <c r="G1231" s="8"/>
      <c r="H1231" s="412">
        <v>944</v>
      </c>
      <c r="I1231" s="146">
        <f t="shared" si="207"/>
        <v>660.8</v>
      </c>
      <c r="J1231" s="255">
        <f t="shared" si="208"/>
        <v>25.415384615384614</v>
      </c>
      <c r="K1231" s="8" t="s">
        <v>3526</v>
      </c>
      <c r="L1231" s="677"/>
      <c r="M1231" s="656" t="s">
        <v>1015</v>
      </c>
      <c r="N1231" s="8" t="s">
        <v>3208</v>
      </c>
      <c r="O1231" s="426">
        <v>5.5104E-2</v>
      </c>
      <c r="P1231" s="423">
        <v>12240</v>
      </c>
      <c r="Q1231" s="439">
        <v>15000</v>
      </c>
      <c r="R1231" s="656" t="s">
        <v>5230</v>
      </c>
      <c r="S1231" s="657" t="s">
        <v>3315</v>
      </c>
      <c r="T1231" s="432"/>
      <c r="U1231" s="506"/>
      <c r="V1231" s="516" t="s">
        <v>5101</v>
      </c>
      <c r="W1231" s="488" t="s">
        <v>5102</v>
      </c>
      <c r="X1231" s="169"/>
      <c r="Y1231" s="641" t="s">
        <v>1011</v>
      </c>
      <c r="Z1231" s="656" t="s">
        <v>6594</v>
      </c>
      <c r="AA1231" s="658">
        <f t="shared" si="209"/>
        <v>0</v>
      </c>
      <c r="AB1231" s="145">
        <f t="shared" si="210"/>
        <v>0</v>
      </c>
      <c r="AC1231" s="257">
        <f t="shared" si="211"/>
        <v>0</v>
      </c>
      <c r="AD1231" s="142">
        <f t="shared" si="212"/>
        <v>0</v>
      </c>
      <c r="AE1231" s="143">
        <f t="shared" si="213"/>
        <v>0</v>
      </c>
      <c r="AF1231" s="144" t="str">
        <f t="shared" si="214"/>
        <v/>
      </c>
      <c r="AG1231" s="144">
        <f t="shared" si="215"/>
        <v>0</v>
      </c>
      <c r="AH1231" s="144" t="str">
        <f t="shared" si="216"/>
        <v/>
      </c>
      <c r="AI1231" s="569">
        <f t="shared" si="217"/>
        <v>0</v>
      </c>
      <c r="AK1231" s="665"/>
      <c r="AL1231" s="191"/>
      <c r="AM1231" s="691"/>
      <c r="AN1231" s="691"/>
      <c r="AO1231" s="84"/>
    </row>
    <row r="1232" spans="1:41" hidden="1">
      <c r="A1232" s="573"/>
      <c r="B1232" s="13">
        <v>158</v>
      </c>
      <c r="C1232" s="341" t="s">
        <v>2971</v>
      </c>
      <c r="D1232" s="341" t="s">
        <v>2972</v>
      </c>
      <c r="E1232" s="379" t="s">
        <v>1692</v>
      </c>
      <c r="F1232" s="402">
        <v>9</v>
      </c>
      <c r="G1232" s="136"/>
      <c r="H1232" s="412">
        <v>961</v>
      </c>
      <c r="I1232" s="146">
        <f t="shared" si="207"/>
        <v>672.69999999999993</v>
      </c>
      <c r="J1232" s="255">
        <f t="shared" si="208"/>
        <v>25.873076923076919</v>
      </c>
      <c r="K1232" s="8" t="s">
        <v>3526</v>
      </c>
      <c r="L1232" s="677"/>
      <c r="M1232" s="656" t="s">
        <v>1015</v>
      </c>
      <c r="N1232" s="8" t="s">
        <v>3208</v>
      </c>
      <c r="O1232" s="426">
        <v>5.5104E-2</v>
      </c>
      <c r="P1232" s="423">
        <v>12240</v>
      </c>
      <c r="Q1232" s="439">
        <v>15000</v>
      </c>
      <c r="R1232" s="656" t="s">
        <v>5230</v>
      </c>
      <c r="S1232" s="657" t="s">
        <v>3315</v>
      </c>
      <c r="T1232" s="432"/>
      <c r="U1232" s="506"/>
      <c r="V1232" s="516" t="s">
        <v>5103</v>
      </c>
      <c r="W1232" s="346" t="s">
        <v>5104</v>
      </c>
      <c r="X1232" s="169"/>
      <c r="Y1232" s="71" t="s">
        <v>1011</v>
      </c>
      <c r="Z1232" s="656" t="s">
        <v>6594</v>
      </c>
      <c r="AA1232" s="658">
        <f t="shared" si="209"/>
        <v>0</v>
      </c>
      <c r="AB1232" s="145">
        <f t="shared" si="210"/>
        <v>0</v>
      </c>
      <c r="AC1232" s="257">
        <f t="shared" si="211"/>
        <v>0</v>
      </c>
      <c r="AD1232" s="142">
        <f t="shared" si="212"/>
        <v>0</v>
      </c>
      <c r="AE1232" s="143">
        <f t="shared" si="213"/>
        <v>0</v>
      </c>
      <c r="AF1232" s="144" t="str">
        <f t="shared" si="214"/>
        <v/>
      </c>
      <c r="AG1232" s="144">
        <f t="shared" si="215"/>
        <v>0</v>
      </c>
      <c r="AH1232" s="144" t="str">
        <f t="shared" si="216"/>
        <v/>
      </c>
      <c r="AI1232" s="569">
        <f t="shared" si="217"/>
        <v>0</v>
      </c>
      <c r="AK1232" s="679"/>
      <c r="AL1232" s="191"/>
      <c r="AM1232" s="659"/>
      <c r="AN1232" s="686"/>
      <c r="AO1232" s="84"/>
    </row>
    <row r="1233" spans="1:41" hidden="1">
      <c r="A1233" s="573"/>
      <c r="B1233" s="13">
        <v>158</v>
      </c>
      <c r="C1233" s="341" t="s">
        <v>2973</v>
      </c>
      <c r="D1233" s="341" t="s">
        <v>2974</v>
      </c>
      <c r="E1233" s="379" t="s">
        <v>1692</v>
      </c>
      <c r="F1233" s="402">
        <v>9</v>
      </c>
      <c r="G1233" s="8"/>
      <c r="H1233" s="412">
        <v>981</v>
      </c>
      <c r="I1233" s="146">
        <f t="shared" si="207"/>
        <v>686.69999999999993</v>
      </c>
      <c r="J1233" s="255">
        <f t="shared" si="208"/>
        <v>26.411538461538459</v>
      </c>
      <c r="K1233" s="8" t="s">
        <v>3526</v>
      </c>
      <c r="L1233" s="677"/>
      <c r="M1233" s="656" t="s">
        <v>1015</v>
      </c>
      <c r="N1233" s="8" t="s">
        <v>3208</v>
      </c>
      <c r="O1233" s="426">
        <v>5.5104E-2</v>
      </c>
      <c r="P1233" s="423">
        <v>12240</v>
      </c>
      <c r="Q1233" s="439">
        <v>15000</v>
      </c>
      <c r="R1233" s="656" t="s">
        <v>5230</v>
      </c>
      <c r="S1233" s="657" t="s">
        <v>3315</v>
      </c>
      <c r="T1233" s="432"/>
      <c r="U1233" s="506"/>
      <c r="V1233" s="516" t="s">
        <v>5105</v>
      </c>
      <c r="W1233" s="346" t="s">
        <v>5106</v>
      </c>
      <c r="X1233" s="169"/>
      <c r="Y1233" s="71" t="s">
        <v>1011</v>
      </c>
      <c r="Z1233" s="656" t="s">
        <v>6594</v>
      </c>
      <c r="AA1233" s="658">
        <f t="shared" si="209"/>
        <v>0</v>
      </c>
      <c r="AB1233" s="145">
        <f t="shared" si="210"/>
        <v>0</v>
      </c>
      <c r="AC1233" s="257">
        <f t="shared" si="211"/>
        <v>0</v>
      </c>
      <c r="AD1233" s="142">
        <f t="shared" si="212"/>
        <v>0</v>
      </c>
      <c r="AE1233" s="143">
        <f t="shared" si="213"/>
        <v>0</v>
      </c>
      <c r="AF1233" s="144" t="str">
        <f t="shared" si="214"/>
        <v/>
      </c>
      <c r="AG1233" s="144">
        <f t="shared" si="215"/>
        <v>0</v>
      </c>
      <c r="AH1233" s="144" t="str">
        <f t="shared" si="216"/>
        <v/>
      </c>
      <c r="AI1233" s="569">
        <f t="shared" si="217"/>
        <v>0</v>
      </c>
      <c r="AK1233" s="679"/>
      <c r="AL1233" s="666"/>
      <c r="AM1233" s="659"/>
      <c r="AN1233" s="686"/>
      <c r="AO1233" s="84"/>
    </row>
    <row r="1234" spans="1:41" hidden="1">
      <c r="A1234" s="573"/>
      <c r="B1234" s="13">
        <v>158</v>
      </c>
      <c r="C1234" s="341" t="s">
        <v>2975</v>
      </c>
      <c r="D1234" s="341" t="s">
        <v>2976</v>
      </c>
      <c r="E1234" s="379" t="s">
        <v>1692</v>
      </c>
      <c r="F1234" s="402">
        <v>9</v>
      </c>
      <c r="G1234" s="8"/>
      <c r="H1234" s="412">
        <v>995</v>
      </c>
      <c r="I1234" s="146">
        <f t="shared" si="207"/>
        <v>696.5</v>
      </c>
      <c r="J1234" s="255">
        <f t="shared" si="208"/>
        <v>26.78846153846154</v>
      </c>
      <c r="K1234" s="8" t="s">
        <v>3526</v>
      </c>
      <c r="L1234" s="677"/>
      <c r="M1234" s="656" t="s">
        <v>1015</v>
      </c>
      <c r="N1234" s="8" t="s">
        <v>3208</v>
      </c>
      <c r="O1234" s="426">
        <v>5.5104E-2</v>
      </c>
      <c r="P1234" s="423">
        <v>12240</v>
      </c>
      <c r="Q1234" s="439">
        <v>15000</v>
      </c>
      <c r="R1234" s="656" t="s">
        <v>5230</v>
      </c>
      <c r="S1234" s="657" t="s">
        <v>3315</v>
      </c>
      <c r="T1234" s="432"/>
      <c r="U1234" s="506"/>
      <c r="V1234" s="516" t="s">
        <v>5107</v>
      </c>
      <c r="W1234" s="346" t="s">
        <v>5108</v>
      </c>
      <c r="X1234" s="169"/>
      <c r="Y1234" s="71" t="s">
        <v>1011</v>
      </c>
      <c r="Z1234" s="656" t="s">
        <v>6594</v>
      </c>
      <c r="AA1234" s="658">
        <f t="shared" si="209"/>
        <v>0</v>
      </c>
      <c r="AB1234" s="145">
        <f t="shared" si="210"/>
        <v>0</v>
      </c>
      <c r="AC1234" s="257">
        <f t="shared" si="211"/>
        <v>0</v>
      </c>
      <c r="AD1234" s="142">
        <f t="shared" si="212"/>
        <v>0</v>
      </c>
      <c r="AE1234" s="143">
        <f t="shared" si="213"/>
        <v>0</v>
      </c>
      <c r="AF1234" s="144" t="str">
        <f t="shared" si="214"/>
        <v/>
      </c>
      <c r="AG1234" s="144">
        <f t="shared" si="215"/>
        <v>0</v>
      </c>
      <c r="AH1234" s="144" t="str">
        <f t="shared" si="216"/>
        <v/>
      </c>
      <c r="AI1234" s="569">
        <f t="shared" si="217"/>
        <v>0</v>
      </c>
      <c r="AK1234" s="679"/>
      <c r="AL1234" s="191"/>
      <c r="AM1234" s="659"/>
      <c r="AN1234" s="686"/>
      <c r="AO1234" s="84"/>
    </row>
    <row r="1235" spans="1:41" hidden="1">
      <c r="A1235" s="573"/>
      <c r="B1235" s="13">
        <v>158</v>
      </c>
      <c r="C1235" s="341" t="s">
        <v>2977</v>
      </c>
      <c r="D1235" s="389" t="s">
        <v>2978</v>
      </c>
      <c r="E1235" s="379" t="s">
        <v>1692</v>
      </c>
      <c r="F1235" s="402">
        <v>9</v>
      </c>
      <c r="G1235" s="136"/>
      <c r="H1235" s="412">
        <v>902</v>
      </c>
      <c r="I1235" s="146">
        <f t="shared" si="207"/>
        <v>631.4</v>
      </c>
      <c r="J1235" s="255">
        <f t="shared" si="208"/>
        <v>24.284615384615385</v>
      </c>
      <c r="K1235" s="8" t="s">
        <v>3526</v>
      </c>
      <c r="L1235" s="677"/>
      <c r="M1235" s="656" t="s">
        <v>1015</v>
      </c>
      <c r="N1235" s="8" t="s">
        <v>3208</v>
      </c>
      <c r="O1235" s="426">
        <v>5.5104E-2</v>
      </c>
      <c r="P1235" s="423">
        <v>12240</v>
      </c>
      <c r="Q1235" s="439">
        <v>15000</v>
      </c>
      <c r="R1235" s="656" t="s">
        <v>5230</v>
      </c>
      <c r="S1235" s="657" t="s">
        <v>3315</v>
      </c>
      <c r="T1235" s="432"/>
      <c r="U1235" s="506"/>
      <c r="V1235" s="516" t="s">
        <v>5109</v>
      </c>
      <c r="W1235" s="488" t="s">
        <v>5110</v>
      </c>
      <c r="X1235" s="169"/>
      <c r="Y1235" s="71" t="s">
        <v>6649</v>
      </c>
      <c r="Z1235" s="656" t="s">
        <v>6594</v>
      </c>
      <c r="AA1235" s="658">
        <f t="shared" si="209"/>
        <v>0</v>
      </c>
      <c r="AB1235" s="145">
        <f t="shared" si="210"/>
        <v>0</v>
      </c>
      <c r="AC1235" s="257">
        <f t="shared" si="211"/>
        <v>0</v>
      </c>
      <c r="AD1235" s="142">
        <f t="shared" si="212"/>
        <v>0</v>
      </c>
      <c r="AE1235" s="143">
        <f t="shared" si="213"/>
        <v>0</v>
      </c>
      <c r="AF1235" s="144" t="str">
        <f t="shared" si="214"/>
        <v/>
      </c>
      <c r="AG1235" s="144">
        <f t="shared" si="215"/>
        <v>0</v>
      </c>
      <c r="AH1235" s="144" t="str">
        <f t="shared" si="216"/>
        <v/>
      </c>
      <c r="AI1235" s="569">
        <f t="shared" si="217"/>
        <v>0</v>
      </c>
      <c r="AK1235" s="679"/>
      <c r="AL1235" s="191"/>
      <c r="AM1235" s="659"/>
      <c r="AN1235" s="686"/>
      <c r="AO1235" s="84"/>
    </row>
    <row r="1236" spans="1:41" hidden="1">
      <c r="A1236" s="573"/>
      <c r="B1236" s="13">
        <v>158</v>
      </c>
      <c r="C1236" s="341" t="s">
        <v>2979</v>
      </c>
      <c r="D1236" s="341" t="s">
        <v>2980</v>
      </c>
      <c r="E1236" s="379" t="s">
        <v>1692</v>
      </c>
      <c r="F1236" s="402">
        <v>9</v>
      </c>
      <c r="G1236" s="8"/>
      <c r="H1236" s="412">
        <v>941</v>
      </c>
      <c r="I1236" s="146">
        <f t="shared" si="207"/>
        <v>658.69999999999993</v>
      </c>
      <c r="J1236" s="255">
        <f t="shared" si="208"/>
        <v>25.334615384615383</v>
      </c>
      <c r="K1236" s="8" t="s">
        <v>3526</v>
      </c>
      <c r="L1236" s="677"/>
      <c r="M1236" s="656" t="s">
        <v>1015</v>
      </c>
      <c r="N1236" s="8" t="s">
        <v>3208</v>
      </c>
      <c r="O1236" s="426">
        <v>5.5104E-2</v>
      </c>
      <c r="P1236" s="423">
        <v>12240</v>
      </c>
      <c r="Q1236" s="439">
        <v>15000</v>
      </c>
      <c r="R1236" s="656" t="s">
        <v>5230</v>
      </c>
      <c r="S1236" s="657" t="s">
        <v>3315</v>
      </c>
      <c r="T1236" s="432"/>
      <c r="U1236" s="506"/>
      <c r="V1236" s="516" t="s">
        <v>5111</v>
      </c>
      <c r="W1236" s="346" t="s">
        <v>5049</v>
      </c>
      <c r="X1236" s="169"/>
      <c r="Y1236" s="641" t="s">
        <v>1011</v>
      </c>
      <c r="Z1236" s="656" t="s">
        <v>6594</v>
      </c>
      <c r="AA1236" s="658">
        <f t="shared" si="209"/>
        <v>0</v>
      </c>
      <c r="AB1236" s="145">
        <f t="shared" si="210"/>
        <v>0</v>
      </c>
      <c r="AC1236" s="257">
        <f t="shared" si="211"/>
        <v>0</v>
      </c>
      <c r="AD1236" s="142">
        <f t="shared" si="212"/>
        <v>0</v>
      </c>
      <c r="AE1236" s="143">
        <f t="shared" si="213"/>
        <v>0</v>
      </c>
      <c r="AF1236" s="144" t="str">
        <f t="shared" si="214"/>
        <v/>
      </c>
      <c r="AG1236" s="144">
        <f t="shared" si="215"/>
        <v>0</v>
      </c>
      <c r="AH1236" s="144" t="str">
        <f t="shared" si="216"/>
        <v/>
      </c>
      <c r="AI1236" s="569">
        <f t="shared" si="217"/>
        <v>0</v>
      </c>
      <c r="AK1236" s="679"/>
      <c r="AL1236" s="191"/>
      <c r="AM1236" s="659"/>
      <c r="AN1236" s="686"/>
      <c r="AO1236" s="84"/>
    </row>
    <row r="1237" spans="1:41" hidden="1">
      <c r="A1237" s="573"/>
      <c r="B1237" s="13">
        <v>158</v>
      </c>
      <c r="C1237" s="341" t="s">
        <v>2981</v>
      </c>
      <c r="D1237" s="341" t="s">
        <v>2982</v>
      </c>
      <c r="E1237" s="379" t="s">
        <v>1692</v>
      </c>
      <c r="F1237" s="402">
        <v>9</v>
      </c>
      <c r="G1237" s="8"/>
      <c r="H1237" s="412">
        <v>862</v>
      </c>
      <c r="I1237" s="146">
        <f t="shared" si="207"/>
        <v>603.4</v>
      </c>
      <c r="J1237" s="255">
        <f t="shared" si="208"/>
        <v>23.207692307692305</v>
      </c>
      <c r="K1237" s="8" t="s">
        <v>3526</v>
      </c>
      <c r="L1237" s="677"/>
      <c r="M1237" s="656" t="s">
        <v>1015</v>
      </c>
      <c r="N1237" s="8" t="s">
        <v>3208</v>
      </c>
      <c r="O1237" s="426">
        <v>5.5104E-2</v>
      </c>
      <c r="P1237" s="423">
        <v>12240</v>
      </c>
      <c r="Q1237" s="439">
        <v>15000</v>
      </c>
      <c r="R1237" s="656" t="s">
        <v>5230</v>
      </c>
      <c r="S1237" s="657" t="s">
        <v>3315</v>
      </c>
      <c r="T1237" s="432"/>
      <c r="U1237" s="506"/>
      <c r="V1237" s="522" t="s">
        <v>5112</v>
      </c>
      <c r="W1237" s="346" t="s">
        <v>5113</v>
      </c>
      <c r="X1237" s="169"/>
      <c r="Y1237" s="71" t="s">
        <v>1011</v>
      </c>
      <c r="Z1237" s="656" t="s">
        <v>6594</v>
      </c>
      <c r="AA1237" s="658">
        <f t="shared" si="209"/>
        <v>0</v>
      </c>
      <c r="AB1237" s="145">
        <f t="shared" si="210"/>
        <v>0</v>
      </c>
      <c r="AC1237" s="257">
        <f t="shared" si="211"/>
        <v>0</v>
      </c>
      <c r="AD1237" s="142">
        <f t="shared" si="212"/>
        <v>0</v>
      </c>
      <c r="AE1237" s="143">
        <f t="shared" si="213"/>
        <v>0</v>
      </c>
      <c r="AF1237" s="144" t="str">
        <f t="shared" si="214"/>
        <v/>
      </c>
      <c r="AG1237" s="144">
        <f t="shared" si="215"/>
        <v>0</v>
      </c>
      <c r="AH1237" s="144" t="str">
        <f t="shared" si="216"/>
        <v/>
      </c>
      <c r="AI1237" s="569">
        <f t="shared" si="217"/>
        <v>0</v>
      </c>
      <c r="AK1237" s="665"/>
      <c r="AL1237" s="191"/>
      <c r="AM1237" s="691"/>
      <c r="AN1237" s="691"/>
      <c r="AO1237" s="84"/>
    </row>
    <row r="1238" spans="1:41" hidden="1">
      <c r="A1238" s="573"/>
      <c r="B1238" s="13">
        <v>158</v>
      </c>
      <c r="C1238" s="341" t="s">
        <v>2983</v>
      </c>
      <c r="D1238" s="341" t="s">
        <v>2984</v>
      </c>
      <c r="E1238" s="379" t="s">
        <v>1692</v>
      </c>
      <c r="F1238" s="402">
        <v>9</v>
      </c>
      <c r="G1238" s="8"/>
      <c r="H1238" s="412">
        <v>920</v>
      </c>
      <c r="I1238" s="146">
        <f t="shared" si="207"/>
        <v>644</v>
      </c>
      <c r="J1238" s="255">
        <f t="shared" si="208"/>
        <v>24.76923076923077</v>
      </c>
      <c r="K1238" s="8" t="s">
        <v>3526</v>
      </c>
      <c r="L1238" s="677"/>
      <c r="M1238" s="656" t="s">
        <v>1015</v>
      </c>
      <c r="N1238" s="8" t="s">
        <v>3208</v>
      </c>
      <c r="O1238" s="426">
        <v>5.5104E-2</v>
      </c>
      <c r="P1238" s="423">
        <v>12240</v>
      </c>
      <c r="Q1238" s="439">
        <v>15000</v>
      </c>
      <c r="R1238" s="656" t="s">
        <v>5230</v>
      </c>
      <c r="S1238" s="657" t="s">
        <v>3315</v>
      </c>
      <c r="T1238" s="432"/>
      <c r="U1238" s="506"/>
      <c r="V1238" s="517"/>
      <c r="W1238" s="346" t="s">
        <v>5047</v>
      </c>
      <c r="X1238" s="169"/>
      <c r="Y1238" s="71" t="s">
        <v>1011</v>
      </c>
      <c r="Z1238" s="656" t="s">
        <v>6594</v>
      </c>
      <c r="AA1238" s="658">
        <f t="shared" si="209"/>
        <v>0</v>
      </c>
      <c r="AB1238" s="145">
        <f t="shared" si="210"/>
        <v>0</v>
      </c>
      <c r="AC1238" s="257">
        <f t="shared" si="211"/>
        <v>0</v>
      </c>
      <c r="AD1238" s="142">
        <f t="shared" si="212"/>
        <v>0</v>
      </c>
      <c r="AE1238" s="143">
        <f t="shared" si="213"/>
        <v>0</v>
      </c>
      <c r="AF1238" s="144" t="str">
        <f t="shared" si="214"/>
        <v/>
      </c>
      <c r="AG1238" s="144">
        <f t="shared" si="215"/>
        <v>0</v>
      </c>
      <c r="AH1238" s="144" t="str">
        <f t="shared" si="216"/>
        <v/>
      </c>
      <c r="AI1238" s="569">
        <f t="shared" si="217"/>
        <v>0</v>
      </c>
      <c r="AK1238" s="679"/>
      <c r="AL1238" s="191"/>
      <c r="AM1238" s="659"/>
      <c r="AN1238" s="686"/>
      <c r="AO1238" s="84"/>
    </row>
    <row r="1239" spans="1:41" hidden="1">
      <c r="A1239" s="573"/>
      <c r="B1239" s="13">
        <v>158</v>
      </c>
      <c r="C1239" s="341" t="s">
        <v>2985</v>
      </c>
      <c r="D1239" s="341" t="s">
        <v>2986</v>
      </c>
      <c r="E1239" s="379" t="s">
        <v>1692</v>
      </c>
      <c r="F1239" s="402">
        <v>9</v>
      </c>
      <c r="G1239" s="8"/>
      <c r="H1239" s="412">
        <v>902</v>
      </c>
      <c r="I1239" s="146">
        <f t="shared" si="207"/>
        <v>631.4</v>
      </c>
      <c r="J1239" s="255">
        <f t="shared" si="208"/>
        <v>24.284615384615385</v>
      </c>
      <c r="K1239" s="8" t="s">
        <v>3526</v>
      </c>
      <c r="L1239" s="677"/>
      <c r="M1239" s="656" t="s">
        <v>1015</v>
      </c>
      <c r="N1239" s="8" t="s">
        <v>3208</v>
      </c>
      <c r="O1239" s="426">
        <v>5.5104E-2</v>
      </c>
      <c r="P1239" s="423">
        <v>12240</v>
      </c>
      <c r="Q1239" s="439">
        <v>15000</v>
      </c>
      <c r="R1239" s="656" t="s">
        <v>5230</v>
      </c>
      <c r="S1239" s="657" t="s">
        <v>3315</v>
      </c>
      <c r="T1239" s="432"/>
      <c r="U1239" s="506"/>
      <c r="V1239" s="522" t="s">
        <v>5114</v>
      </c>
      <c r="W1239" s="346" t="s">
        <v>5115</v>
      </c>
      <c r="X1239" s="169"/>
      <c r="Y1239" s="71" t="s">
        <v>1011</v>
      </c>
      <c r="Z1239" s="656" t="s">
        <v>6594</v>
      </c>
      <c r="AA1239" s="658">
        <f t="shared" si="209"/>
        <v>0</v>
      </c>
      <c r="AB1239" s="145">
        <f t="shared" si="210"/>
        <v>0</v>
      </c>
      <c r="AC1239" s="257">
        <f t="shared" si="211"/>
        <v>0</v>
      </c>
      <c r="AD1239" s="142">
        <f t="shared" si="212"/>
        <v>0</v>
      </c>
      <c r="AE1239" s="143">
        <f t="shared" si="213"/>
        <v>0</v>
      </c>
      <c r="AF1239" s="144" t="str">
        <f t="shared" si="214"/>
        <v/>
      </c>
      <c r="AG1239" s="144">
        <f t="shared" si="215"/>
        <v>0</v>
      </c>
      <c r="AH1239" s="144" t="str">
        <f t="shared" si="216"/>
        <v/>
      </c>
      <c r="AI1239" s="569">
        <f t="shared" si="217"/>
        <v>0</v>
      </c>
      <c r="AK1239" s="679"/>
      <c r="AL1239" s="666"/>
      <c r="AM1239" s="659"/>
      <c r="AN1239" s="686"/>
      <c r="AO1239" s="84"/>
    </row>
    <row r="1240" spans="1:41" hidden="1">
      <c r="A1240" s="573"/>
      <c r="B1240" s="13">
        <v>158</v>
      </c>
      <c r="C1240" s="341" t="s">
        <v>2987</v>
      </c>
      <c r="D1240" s="341" t="s">
        <v>2988</v>
      </c>
      <c r="E1240" s="379" t="s">
        <v>1692</v>
      </c>
      <c r="F1240" s="402">
        <v>9</v>
      </c>
      <c r="G1240" s="8"/>
      <c r="H1240" s="412">
        <v>981</v>
      </c>
      <c r="I1240" s="146">
        <f t="shared" si="207"/>
        <v>686.69999999999993</v>
      </c>
      <c r="J1240" s="255">
        <f t="shared" si="208"/>
        <v>26.411538461538459</v>
      </c>
      <c r="K1240" s="8" t="s">
        <v>3526</v>
      </c>
      <c r="L1240" s="677"/>
      <c r="M1240" s="656" t="s">
        <v>1015</v>
      </c>
      <c r="N1240" s="8" t="s">
        <v>3208</v>
      </c>
      <c r="O1240" s="426">
        <v>5.5104E-2</v>
      </c>
      <c r="P1240" s="423">
        <v>12240</v>
      </c>
      <c r="Q1240" s="439">
        <v>15000</v>
      </c>
      <c r="R1240" s="656" t="s">
        <v>5230</v>
      </c>
      <c r="S1240" s="657" t="s">
        <v>3315</v>
      </c>
      <c r="T1240" s="432"/>
      <c r="U1240" s="506"/>
      <c r="V1240" s="517"/>
      <c r="W1240" s="346" t="s">
        <v>5116</v>
      </c>
      <c r="X1240" s="169"/>
      <c r="Y1240" s="71" t="s">
        <v>1011</v>
      </c>
      <c r="Z1240" s="656" t="s">
        <v>6594</v>
      </c>
      <c r="AA1240" s="658">
        <f t="shared" si="209"/>
        <v>0</v>
      </c>
      <c r="AB1240" s="145">
        <f t="shared" si="210"/>
        <v>0</v>
      </c>
      <c r="AC1240" s="257">
        <f t="shared" si="211"/>
        <v>0</v>
      </c>
      <c r="AD1240" s="142">
        <f t="shared" si="212"/>
        <v>0</v>
      </c>
      <c r="AE1240" s="143">
        <f t="shared" si="213"/>
        <v>0</v>
      </c>
      <c r="AF1240" s="144" t="str">
        <f t="shared" si="214"/>
        <v/>
      </c>
      <c r="AG1240" s="144">
        <f t="shared" si="215"/>
        <v>0</v>
      </c>
      <c r="AH1240" s="144" t="str">
        <f t="shared" si="216"/>
        <v/>
      </c>
      <c r="AI1240" s="569">
        <f t="shared" si="217"/>
        <v>0</v>
      </c>
      <c r="AK1240" s="679"/>
      <c r="AL1240" s="191"/>
      <c r="AM1240" s="659"/>
      <c r="AN1240" s="686"/>
      <c r="AO1240" s="84"/>
    </row>
    <row r="1241" spans="1:41" hidden="1">
      <c r="A1241" s="573"/>
      <c r="B1241" s="13">
        <v>158</v>
      </c>
      <c r="C1241" s="341" t="s">
        <v>2989</v>
      </c>
      <c r="D1241" s="341" t="s">
        <v>2990</v>
      </c>
      <c r="E1241" s="379" t="s">
        <v>1692</v>
      </c>
      <c r="F1241" s="402">
        <v>9</v>
      </c>
      <c r="G1241" s="8"/>
      <c r="H1241" s="412">
        <v>938</v>
      </c>
      <c r="I1241" s="146">
        <f t="shared" ref="I1241:I1304" si="218">(H1241)*$G$20</f>
        <v>656.59999999999991</v>
      </c>
      <c r="J1241" s="255">
        <f t="shared" ref="J1241:J1304" si="219">(I1241/$J$19)</f>
        <v>25.253846153846151</v>
      </c>
      <c r="K1241" s="8" t="s">
        <v>3526</v>
      </c>
      <c r="L1241" s="677"/>
      <c r="M1241" s="656" t="s">
        <v>1015</v>
      </c>
      <c r="N1241" s="8" t="s">
        <v>3208</v>
      </c>
      <c r="O1241" s="426">
        <v>5.5104E-2</v>
      </c>
      <c r="P1241" s="423">
        <v>12240</v>
      </c>
      <c r="Q1241" s="439">
        <v>15000</v>
      </c>
      <c r="R1241" s="656" t="s">
        <v>5230</v>
      </c>
      <c r="S1241" s="657" t="s">
        <v>3315</v>
      </c>
      <c r="T1241" s="432"/>
      <c r="U1241" s="506"/>
      <c r="V1241" s="516" t="s">
        <v>5117</v>
      </c>
      <c r="W1241" s="346" t="s">
        <v>5118</v>
      </c>
      <c r="X1241" s="169"/>
      <c r="Y1241" s="71" t="s">
        <v>1011</v>
      </c>
      <c r="Z1241" s="656" t="s">
        <v>6594</v>
      </c>
      <c r="AA1241" s="658">
        <f t="shared" ref="AA1241:AA1304" si="220">(X1241*F1241*I1241)</f>
        <v>0</v>
      </c>
      <c r="AB1241" s="145">
        <f t="shared" ref="AB1241:AB1304" si="221">(AA1241*1.21)</f>
        <v>0</v>
      </c>
      <c r="AC1241" s="257">
        <f t="shared" ref="AC1241:AC1304" si="222">(X1241*J1241*F1241)</f>
        <v>0</v>
      </c>
      <c r="AD1241" s="142">
        <f t="shared" ref="AD1241:AD1304" si="223">(X1241*Q1241/1000)</f>
        <v>0</v>
      </c>
      <c r="AE1241" s="143">
        <f t="shared" ref="AE1241:AE1304" si="224">(X1241*O1241)</f>
        <v>0</v>
      </c>
      <c r="AF1241" s="144" t="str">
        <f t="shared" ref="AF1241:AF1304" si="225">IF(N1241="1.1G",(P1241/1000)*X1241,"")</f>
        <v/>
      </c>
      <c r="AG1241" s="144">
        <f t="shared" ref="AG1241:AG1304" si="226">IF(N1241="1.3G",(P1241/1000)*X1241,"")</f>
        <v>0</v>
      </c>
      <c r="AH1241" s="144" t="str">
        <f t="shared" ref="AH1241:AH1304" si="227">IF(N1241="1.4G",(P1241/1000)*X1241,"")</f>
        <v/>
      </c>
      <c r="AI1241" s="569">
        <f t="shared" ref="AI1241:AI1304" si="228">SUM(AF1241:AH1241)</f>
        <v>0</v>
      </c>
      <c r="AK1241" s="679"/>
      <c r="AL1241" s="666"/>
      <c r="AM1241" s="659"/>
      <c r="AN1241" s="686"/>
      <c r="AO1241" s="84"/>
    </row>
    <row r="1242" spans="1:41" hidden="1">
      <c r="A1242" s="573"/>
      <c r="B1242" s="13">
        <v>158</v>
      </c>
      <c r="C1242" s="341" t="s">
        <v>2991</v>
      </c>
      <c r="D1242" s="341" t="s">
        <v>2992</v>
      </c>
      <c r="E1242" s="379" t="s">
        <v>1692</v>
      </c>
      <c r="F1242" s="402">
        <v>9</v>
      </c>
      <c r="G1242" s="8"/>
      <c r="H1242" s="412">
        <v>981</v>
      </c>
      <c r="I1242" s="146">
        <f t="shared" si="218"/>
        <v>686.69999999999993</v>
      </c>
      <c r="J1242" s="255">
        <f t="shared" si="219"/>
        <v>26.411538461538459</v>
      </c>
      <c r="K1242" s="8" t="s">
        <v>3526</v>
      </c>
      <c r="L1242" s="677"/>
      <c r="M1242" s="656" t="s">
        <v>1015</v>
      </c>
      <c r="N1242" s="8" t="s">
        <v>3208</v>
      </c>
      <c r="O1242" s="426">
        <v>5.5104E-2</v>
      </c>
      <c r="P1242" s="423">
        <v>12240</v>
      </c>
      <c r="Q1242" s="439">
        <v>15000</v>
      </c>
      <c r="R1242" s="656" t="s">
        <v>5230</v>
      </c>
      <c r="S1242" s="657" t="s">
        <v>3315</v>
      </c>
      <c r="T1242" s="432"/>
      <c r="U1242" s="506"/>
      <c r="V1242" s="516" t="s">
        <v>5119</v>
      </c>
      <c r="W1242" s="346" t="s">
        <v>5120</v>
      </c>
      <c r="X1242" s="169"/>
      <c r="Y1242" s="71" t="s">
        <v>6649</v>
      </c>
      <c r="Z1242" s="656" t="s">
        <v>6594</v>
      </c>
      <c r="AA1242" s="658">
        <f t="shared" si="220"/>
        <v>0</v>
      </c>
      <c r="AB1242" s="145">
        <f t="shared" si="221"/>
        <v>0</v>
      </c>
      <c r="AC1242" s="257">
        <f t="shared" si="222"/>
        <v>0</v>
      </c>
      <c r="AD1242" s="142">
        <f t="shared" si="223"/>
        <v>0</v>
      </c>
      <c r="AE1242" s="143">
        <f t="shared" si="224"/>
        <v>0</v>
      </c>
      <c r="AF1242" s="144" t="str">
        <f t="shared" si="225"/>
        <v/>
      </c>
      <c r="AG1242" s="144">
        <f t="shared" si="226"/>
        <v>0</v>
      </c>
      <c r="AH1242" s="144" t="str">
        <f t="shared" si="227"/>
        <v/>
      </c>
      <c r="AI1242" s="569">
        <f t="shared" si="228"/>
        <v>0</v>
      </c>
      <c r="AK1242" s="679"/>
      <c r="AL1242" s="191"/>
      <c r="AM1242" s="659"/>
      <c r="AN1242" s="686"/>
      <c r="AO1242" s="84"/>
    </row>
    <row r="1243" spans="1:41" hidden="1">
      <c r="A1243" s="573"/>
      <c r="B1243" s="13">
        <v>158</v>
      </c>
      <c r="C1243" s="341" t="s">
        <v>2993</v>
      </c>
      <c r="D1243" s="388" t="s">
        <v>2994</v>
      </c>
      <c r="E1243" s="379" t="s">
        <v>1692</v>
      </c>
      <c r="F1243" s="402">
        <v>9</v>
      </c>
      <c r="G1243" s="8"/>
      <c r="H1243" s="412">
        <v>981</v>
      </c>
      <c r="I1243" s="146">
        <f t="shared" si="218"/>
        <v>686.69999999999993</v>
      </c>
      <c r="J1243" s="255">
        <f t="shared" si="219"/>
        <v>26.411538461538459</v>
      </c>
      <c r="K1243" s="8" t="s">
        <v>3526</v>
      </c>
      <c r="L1243" s="677"/>
      <c r="M1243" s="656" t="s">
        <v>1015</v>
      </c>
      <c r="N1243" s="8" t="s">
        <v>3208</v>
      </c>
      <c r="O1243" s="426">
        <v>5.5104E-2</v>
      </c>
      <c r="P1243" s="423">
        <v>12240</v>
      </c>
      <c r="Q1243" s="439">
        <v>15000</v>
      </c>
      <c r="R1243" s="656" t="s">
        <v>5230</v>
      </c>
      <c r="S1243" s="657" t="s">
        <v>3315</v>
      </c>
      <c r="T1243" s="432"/>
      <c r="U1243" s="506"/>
      <c r="V1243" s="516" t="s">
        <v>5121</v>
      </c>
      <c r="W1243" s="485" t="s">
        <v>5072</v>
      </c>
      <c r="X1243" s="169"/>
      <c r="Y1243" s="71" t="s">
        <v>6649</v>
      </c>
      <c r="Z1243" s="656" t="s">
        <v>6594</v>
      </c>
      <c r="AA1243" s="658">
        <f t="shared" si="220"/>
        <v>0</v>
      </c>
      <c r="AB1243" s="145">
        <f t="shared" si="221"/>
        <v>0</v>
      </c>
      <c r="AC1243" s="257">
        <f t="shared" si="222"/>
        <v>0</v>
      </c>
      <c r="AD1243" s="142">
        <f t="shared" si="223"/>
        <v>0</v>
      </c>
      <c r="AE1243" s="143">
        <f t="shared" si="224"/>
        <v>0</v>
      </c>
      <c r="AF1243" s="144" t="str">
        <f t="shared" si="225"/>
        <v/>
      </c>
      <c r="AG1243" s="144">
        <f t="shared" si="226"/>
        <v>0</v>
      </c>
      <c r="AH1243" s="144" t="str">
        <f t="shared" si="227"/>
        <v/>
      </c>
      <c r="AI1243" s="569">
        <f t="shared" si="228"/>
        <v>0</v>
      </c>
      <c r="AK1243" s="665"/>
      <c r="AL1243" s="191"/>
      <c r="AM1243" s="686"/>
      <c r="AN1243" s="687"/>
      <c r="AO1243" s="84"/>
    </row>
    <row r="1244" spans="1:41" hidden="1">
      <c r="A1244" s="573"/>
      <c r="B1244" s="13">
        <v>158</v>
      </c>
      <c r="C1244" s="341" t="s">
        <v>2995</v>
      </c>
      <c r="D1244" s="341" t="s">
        <v>2996</v>
      </c>
      <c r="E1244" s="379" t="s">
        <v>1692</v>
      </c>
      <c r="F1244" s="402">
        <v>9</v>
      </c>
      <c r="G1244" s="136"/>
      <c r="H1244" s="412">
        <v>901</v>
      </c>
      <c r="I1244" s="146">
        <f t="shared" si="218"/>
        <v>630.69999999999993</v>
      </c>
      <c r="J1244" s="255">
        <f t="shared" si="219"/>
        <v>24.257692307692306</v>
      </c>
      <c r="K1244" s="8" t="s">
        <v>3526</v>
      </c>
      <c r="L1244" s="677"/>
      <c r="M1244" s="656" t="s">
        <v>1015</v>
      </c>
      <c r="N1244" s="8" t="s">
        <v>3208</v>
      </c>
      <c r="O1244" s="426">
        <v>5.5104E-2</v>
      </c>
      <c r="P1244" s="423">
        <v>12240</v>
      </c>
      <c r="Q1244" s="439">
        <v>15000</v>
      </c>
      <c r="R1244" s="656" t="s">
        <v>5230</v>
      </c>
      <c r="S1244" s="657" t="s">
        <v>3315</v>
      </c>
      <c r="T1244" s="432"/>
      <c r="U1244" s="506"/>
      <c r="V1244" s="516" t="s">
        <v>5122</v>
      </c>
      <c r="W1244" s="346" t="s">
        <v>5123</v>
      </c>
      <c r="X1244" s="169"/>
      <c r="Y1244" s="71" t="s">
        <v>1011</v>
      </c>
      <c r="Z1244" s="656" t="s">
        <v>6594</v>
      </c>
      <c r="AA1244" s="658">
        <f t="shared" si="220"/>
        <v>0</v>
      </c>
      <c r="AB1244" s="145">
        <f t="shared" si="221"/>
        <v>0</v>
      </c>
      <c r="AC1244" s="257">
        <f t="shared" si="222"/>
        <v>0</v>
      </c>
      <c r="AD1244" s="142">
        <f t="shared" si="223"/>
        <v>0</v>
      </c>
      <c r="AE1244" s="143">
        <f t="shared" si="224"/>
        <v>0</v>
      </c>
      <c r="AF1244" s="144" t="str">
        <f t="shared" si="225"/>
        <v/>
      </c>
      <c r="AG1244" s="144">
        <f t="shared" si="226"/>
        <v>0</v>
      </c>
      <c r="AH1244" s="144" t="str">
        <f t="shared" si="227"/>
        <v/>
      </c>
      <c r="AI1244" s="569">
        <f t="shared" si="228"/>
        <v>0</v>
      </c>
      <c r="AK1244" s="673"/>
      <c r="AL1244" s="666"/>
      <c r="AM1244" s="686"/>
      <c r="AN1244" s="686"/>
      <c r="AO1244" s="84"/>
    </row>
    <row r="1245" spans="1:41" hidden="1">
      <c r="A1245" s="573"/>
      <c r="B1245" s="13">
        <v>158</v>
      </c>
      <c r="C1245" s="341" t="s">
        <v>2997</v>
      </c>
      <c r="D1245" s="341" t="s">
        <v>2998</v>
      </c>
      <c r="E1245" s="379" t="s">
        <v>1692</v>
      </c>
      <c r="F1245" s="402">
        <v>9</v>
      </c>
      <c r="G1245" s="8"/>
      <c r="H1245" s="412">
        <v>862</v>
      </c>
      <c r="I1245" s="146">
        <f t="shared" si="218"/>
        <v>603.4</v>
      </c>
      <c r="J1245" s="255">
        <f t="shared" si="219"/>
        <v>23.207692307692305</v>
      </c>
      <c r="K1245" s="8" t="s">
        <v>3526</v>
      </c>
      <c r="L1245" s="677"/>
      <c r="M1245" s="656" t="s">
        <v>1015</v>
      </c>
      <c r="N1245" s="8" t="s">
        <v>3208</v>
      </c>
      <c r="O1245" s="426">
        <v>5.5104E-2</v>
      </c>
      <c r="P1245" s="423">
        <v>12240</v>
      </c>
      <c r="Q1245" s="439">
        <v>15000</v>
      </c>
      <c r="R1245" s="656" t="s">
        <v>5230</v>
      </c>
      <c r="S1245" s="657" t="s">
        <v>3315</v>
      </c>
      <c r="T1245" s="432"/>
      <c r="U1245" s="506"/>
      <c r="V1245" s="517"/>
      <c r="W1245" s="346" t="s">
        <v>5056</v>
      </c>
      <c r="X1245" s="169"/>
      <c r="Y1245" s="71" t="s">
        <v>6649</v>
      </c>
      <c r="Z1245" s="656" t="s">
        <v>6594</v>
      </c>
      <c r="AA1245" s="658">
        <f t="shared" si="220"/>
        <v>0</v>
      </c>
      <c r="AB1245" s="145">
        <f t="shared" si="221"/>
        <v>0</v>
      </c>
      <c r="AC1245" s="257">
        <f t="shared" si="222"/>
        <v>0</v>
      </c>
      <c r="AD1245" s="142">
        <f t="shared" si="223"/>
        <v>0</v>
      </c>
      <c r="AE1245" s="143">
        <f t="shared" si="224"/>
        <v>0</v>
      </c>
      <c r="AF1245" s="144" t="str">
        <f t="shared" si="225"/>
        <v/>
      </c>
      <c r="AG1245" s="144">
        <f t="shared" si="226"/>
        <v>0</v>
      </c>
      <c r="AH1245" s="144" t="str">
        <f t="shared" si="227"/>
        <v/>
      </c>
      <c r="AI1245" s="569">
        <f t="shared" si="228"/>
        <v>0</v>
      </c>
      <c r="AK1245" s="673"/>
      <c r="AL1245" s="666"/>
      <c r="AM1245" s="686"/>
      <c r="AN1245" s="686"/>
      <c r="AO1245" s="84"/>
    </row>
    <row r="1246" spans="1:41" hidden="1">
      <c r="A1246" s="573"/>
      <c r="B1246" s="13">
        <v>158</v>
      </c>
      <c r="C1246" s="363" t="s">
        <v>2999</v>
      </c>
      <c r="D1246" s="363" t="s">
        <v>3000</v>
      </c>
      <c r="E1246" s="379" t="s">
        <v>1692</v>
      </c>
      <c r="F1246" s="402">
        <v>9</v>
      </c>
      <c r="G1246" s="8"/>
      <c r="H1246" s="412">
        <v>902</v>
      </c>
      <c r="I1246" s="146">
        <f t="shared" si="218"/>
        <v>631.4</v>
      </c>
      <c r="J1246" s="255">
        <f t="shared" si="219"/>
        <v>24.284615384615385</v>
      </c>
      <c r="K1246" s="8" t="s">
        <v>3526</v>
      </c>
      <c r="L1246" s="677"/>
      <c r="M1246" s="656" t="s">
        <v>1015</v>
      </c>
      <c r="N1246" s="8" t="s">
        <v>3208</v>
      </c>
      <c r="O1246" s="426">
        <v>5.5104E-2</v>
      </c>
      <c r="P1246" s="423">
        <v>12240</v>
      </c>
      <c r="Q1246" s="439">
        <v>15000</v>
      </c>
      <c r="R1246" s="656" t="s">
        <v>5230</v>
      </c>
      <c r="S1246" s="657" t="s">
        <v>3315</v>
      </c>
      <c r="T1246" s="432"/>
      <c r="U1246" s="506"/>
      <c r="V1246" s="517"/>
      <c r="W1246" s="486" t="s">
        <v>5124</v>
      </c>
      <c r="X1246" s="169"/>
      <c r="Y1246" s="71" t="s">
        <v>1011</v>
      </c>
      <c r="Z1246" s="656" t="s">
        <v>6594</v>
      </c>
      <c r="AA1246" s="658">
        <f t="shared" si="220"/>
        <v>0</v>
      </c>
      <c r="AB1246" s="145">
        <f t="shared" si="221"/>
        <v>0</v>
      </c>
      <c r="AC1246" s="257">
        <f t="shared" si="222"/>
        <v>0</v>
      </c>
      <c r="AD1246" s="142">
        <f t="shared" si="223"/>
        <v>0</v>
      </c>
      <c r="AE1246" s="143">
        <f t="shared" si="224"/>
        <v>0</v>
      </c>
      <c r="AF1246" s="144" t="str">
        <f t="shared" si="225"/>
        <v/>
      </c>
      <c r="AG1246" s="144">
        <f t="shared" si="226"/>
        <v>0</v>
      </c>
      <c r="AH1246" s="144" t="str">
        <f t="shared" si="227"/>
        <v/>
      </c>
      <c r="AI1246" s="569">
        <f t="shared" si="228"/>
        <v>0</v>
      </c>
      <c r="AK1246" s="673"/>
      <c r="AL1246" s="84"/>
      <c r="AM1246" s="686"/>
      <c r="AN1246" s="686"/>
      <c r="AO1246" s="84"/>
    </row>
    <row r="1247" spans="1:41" hidden="1">
      <c r="A1247" s="573"/>
      <c r="B1247" s="13">
        <v>158</v>
      </c>
      <c r="C1247" s="341" t="s">
        <v>3001</v>
      </c>
      <c r="D1247" s="341" t="s">
        <v>3002</v>
      </c>
      <c r="E1247" s="379" t="s">
        <v>1692</v>
      </c>
      <c r="F1247" s="402">
        <v>9</v>
      </c>
      <c r="G1247" s="8"/>
      <c r="H1247" s="412">
        <v>919</v>
      </c>
      <c r="I1247" s="146">
        <f t="shared" si="218"/>
        <v>643.29999999999995</v>
      </c>
      <c r="J1247" s="255">
        <f t="shared" si="219"/>
        <v>24.742307692307691</v>
      </c>
      <c r="K1247" s="8" t="s">
        <v>3526</v>
      </c>
      <c r="L1247" s="677"/>
      <c r="M1247" s="656" t="s">
        <v>1015</v>
      </c>
      <c r="N1247" s="8" t="s">
        <v>3208</v>
      </c>
      <c r="O1247" s="426">
        <v>5.5104E-2</v>
      </c>
      <c r="P1247" s="423">
        <v>12240</v>
      </c>
      <c r="Q1247" s="439">
        <v>15000</v>
      </c>
      <c r="R1247" s="656" t="s">
        <v>5230</v>
      </c>
      <c r="S1247" s="657" t="s">
        <v>3315</v>
      </c>
      <c r="T1247" s="432"/>
      <c r="U1247" s="506"/>
      <c r="V1247" s="516" t="s">
        <v>5125</v>
      </c>
      <c r="W1247" s="346" t="s">
        <v>5126</v>
      </c>
      <c r="X1247" s="169"/>
      <c r="Y1247" s="71" t="s">
        <v>1011</v>
      </c>
      <c r="Z1247" s="656" t="s">
        <v>6594</v>
      </c>
      <c r="AA1247" s="658">
        <f t="shared" si="220"/>
        <v>0</v>
      </c>
      <c r="AB1247" s="145">
        <f t="shared" si="221"/>
        <v>0</v>
      </c>
      <c r="AC1247" s="257">
        <f t="shared" si="222"/>
        <v>0</v>
      </c>
      <c r="AD1247" s="142">
        <f t="shared" si="223"/>
        <v>0</v>
      </c>
      <c r="AE1247" s="143">
        <f t="shared" si="224"/>
        <v>0</v>
      </c>
      <c r="AF1247" s="144" t="str">
        <f t="shared" si="225"/>
        <v/>
      </c>
      <c r="AG1247" s="144">
        <f t="shared" si="226"/>
        <v>0</v>
      </c>
      <c r="AH1247" s="144" t="str">
        <f t="shared" si="227"/>
        <v/>
      </c>
      <c r="AI1247" s="569">
        <f t="shared" si="228"/>
        <v>0</v>
      </c>
      <c r="AK1247" s="673"/>
      <c r="AL1247" s="666"/>
      <c r="AM1247" s="686"/>
      <c r="AN1247" s="686"/>
      <c r="AO1247" s="84"/>
    </row>
    <row r="1248" spans="1:41" hidden="1">
      <c r="A1248" s="573"/>
      <c r="B1248" s="13">
        <v>158</v>
      </c>
      <c r="C1248" s="343" t="s">
        <v>3003</v>
      </c>
      <c r="D1248" s="389" t="s">
        <v>3004</v>
      </c>
      <c r="E1248" s="379" t="s">
        <v>1692</v>
      </c>
      <c r="F1248" s="402">
        <v>9</v>
      </c>
      <c r="G1248" s="8"/>
      <c r="H1248" s="412">
        <v>957</v>
      </c>
      <c r="I1248" s="146">
        <f t="shared" si="218"/>
        <v>669.9</v>
      </c>
      <c r="J1248" s="255">
        <f t="shared" si="219"/>
        <v>25.765384615384615</v>
      </c>
      <c r="K1248" s="8" t="s">
        <v>3526</v>
      </c>
      <c r="L1248" s="677"/>
      <c r="M1248" s="656" t="s">
        <v>1015</v>
      </c>
      <c r="N1248" s="8" t="s">
        <v>3208</v>
      </c>
      <c r="O1248" s="426">
        <v>5.5104E-2</v>
      </c>
      <c r="P1248" s="423">
        <v>12240</v>
      </c>
      <c r="Q1248" s="439">
        <v>15000</v>
      </c>
      <c r="R1248" s="656" t="s">
        <v>5230</v>
      </c>
      <c r="S1248" s="657" t="s">
        <v>3315</v>
      </c>
      <c r="T1248" s="432"/>
      <c r="U1248" s="506"/>
      <c r="V1248" s="516" t="s">
        <v>5127</v>
      </c>
      <c r="W1248" s="488" t="s">
        <v>5128</v>
      </c>
      <c r="X1248" s="169"/>
      <c r="Y1248" s="71" t="s">
        <v>1011</v>
      </c>
      <c r="Z1248" s="656" t="s">
        <v>6594</v>
      </c>
      <c r="AA1248" s="658">
        <f t="shared" si="220"/>
        <v>0</v>
      </c>
      <c r="AB1248" s="145">
        <f t="shared" si="221"/>
        <v>0</v>
      </c>
      <c r="AC1248" s="257">
        <f t="shared" si="222"/>
        <v>0</v>
      </c>
      <c r="AD1248" s="142">
        <f t="shared" si="223"/>
        <v>0</v>
      </c>
      <c r="AE1248" s="143">
        <f t="shared" si="224"/>
        <v>0</v>
      </c>
      <c r="AF1248" s="144" t="str">
        <f t="shared" si="225"/>
        <v/>
      </c>
      <c r="AG1248" s="144">
        <f t="shared" si="226"/>
        <v>0</v>
      </c>
      <c r="AH1248" s="144" t="str">
        <f t="shared" si="227"/>
        <v/>
      </c>
      <c r="AI1248" s="569">
        <f t="shared" si="228"/>
        <v>0</v>
      </c>
      <c r="AK1248" s="673"/>
      <c r="AL1248" s="666"/>
      <c r="AM1248" s="659"/>
      <c r="AN1248" s="686"/>
      <c r="AO1248" s="84"/>
    </row>
    <row r="1249" spans="1:41" hidden="1">
      <c r="A1249" s="573"/>
      <c r="B1249" s="13">
        <v>158</v>
      </c>
      <c r="C1249" s="343" t="s">
        <v>3005</v>
      </c>
      <c r="D1249" s="389" t="s">
        <v>3006</v>
      </c>
      <c r="E1249" s="379" t="s">
        <v>1692</v>
      </c>
      <c r="F1249" s="402">
        <v>9</v>
      </c>
      <c r="G1249" s="8"/>
      <c r="H1249" s="412">
        <v>941</v>
      </c>
      <c r="I1249" s="146">
        <f t="shared" si="218"/>
        <v>658.69999999999993</v>
      </c>
      <c r="J1249" s="255">
        <f t="shared" si="219"/>
        <v>25.334615384615383</v>
      </c>
      <c r="K1249" s="8" t="s">
        <v>3526</v>
      </c>
      <c r="L1249" s="677"/>
      <c r="M1249" s="656" t="s">
        <v>1015</v>
      </c>
      <c r="N1249" s="8" t="s">
        <v>3208</v>
      </c>
      <c r="O1249" s="426">
        <v>5.5104E-2</v>
      </c>
      <c r="P1249" s="423">
        <v>12240</v>
      </c>
      <c r="Q1249" s="439">
        <v>15000</v>
      </c>
      <c r="R1249" s="656" t="s">
        <v>5230</v>
      </c>
      <c r="S1249" s="657" t="s">
        <v>3315</v>
      </c>
      <c r="T1249" s="432"/>
      <c r="U1249" s="506"/>
      <c r="V1249" s="516" t="s">
        <v>5129</v>
      </c>
      <c r="W1249" s="488" t="s">
        <v>5130</v>
      </c>
      <c r="X1249" s="169"/>
      <c r="Y1249" s="71" t="s">
        <v>1011</v>
      </c>
      <c r="Z1249" s="656" t="s">
        <v>6594</v>
      </c>
      <c r="AA1249" s="658">
        <f t="shared" si="220"/>
        <v>0</v>
      </c>
      <c r="AB1249" s="145">
        <f t="shared" si="221"/>
        <v>0</v>
      </c>
      <c r="AC1249" s="257">
        <f t="shared" si="222"/>
        <v>0</v>
      </c>
      <c r="AD1249" s="142">
        <f t="shared" si="223"/>
        <v>0</v>
      </c>
      <c r="AE1249" s="143">
        <f t="shared" si="224"/>
        <v>0</v>
      </c>
      <c r="AF1249" s="144" t="str">
        <f t="shared" si="225"/>
        <v/>
      </c>
      <c r="AG1249" s="144">
        <f t="shared" si="226"/>
        <v>0</v>
      </c>
      <c r="AH1249" s="144" t="str">
        <f t="shared" si="227"/>
        <v/>
      </c>
      <c r="AI1249" s="569">
        <f t="shared" si="228"/>
        <v>0</v>
      </c>
      <c r="AK1249" s="673"/>
      <c r="AL1249" s="666"/>
      <c r="AM1249" s="686"/>
      <c r="AN1249" s="686"/>
      <c r="AO1249" s="84"/>
    </row>
    <row r="1250" spans="1:41" hidden="1">
      <c r="A1250" s="573"/>
      <c r="B1250" s="13">
        <v>158</v>
      </c>
      <c r="C1250" s="343" t="s">
        <v>3007</v>
      </c>
      <c r="D1250" s="389" t="s">
        <v>3008</v>
      </c>
      <c r="E1250" s="379" t="s">
        <v>1692</v>
      </c>
      <c r="F1250" s="402">
        <v>9</v>
      </c>
      <c r="G1250" s="8"/>
      <c r="H1250" s="412">
        <v>941</v>
      </c>
      <c r="I1250" s="146">
        <f t="shared" si="218"/>
        <v>658.69999999999993</v>
      </c>
      <c r="J1250" s="255">
        <f t="shared" si="219"/>
        <v>25.334615384615383</v>
      </c>
      <c r="K1250" s="8" t="s">
        <v>3526</v>
      </c>
      <c r="L1250" s="677"/>
      <c r="M1250" s="656" t="s">
        <v>1015</v>
      </c>
      <c r="N1250" s="8" t="s">
        <v>3208</v>
      </c>
      <c r="O1250" s="426">
        <v>5.5104E-2</v>
      </c>
      <c r="P1250" s="423">
        <v>12240</v>
      </c>
      <c r="Q1250" s="439">
        <v>15000</v>
      </c>
      <c r="R1250" s="656" t="s">
        <v>5230</v>
      </c>
      <c r="S1250" s="657" t="s">
        <v>3315</v>
      </c>
      <c r="T1250" s="432"/>
      <c r="U1250" s="506"/>
      <c r="V1250" s="517"/>
      <c r="W1250" s="488" t="s">
        <v>5131</v>
      </c>
      <c r="X1250" s="169"/>
      <c r="Y1250" s="641" t="s">
        <v>1011</v>
      </c>
      <c r="Z1250" s="656" t="s">
        <v>6594</v>
      </c>
      <c r="AA1250" s="658">
        <f t="shared" si="220"/>
        <v>0</v>
      </c>
      <c r="AB1250" s="145">
        <f t="shared" si="221"/>
        <v>0</v>
      </c>
      <c r="AC1250" s="257">
        <f t="shared" si="222"/>
        <v>0</v>
      </c>
      <c r="AD1250" s="142">
        <f t="shared" si="223"/>
        <v>0</v>
      </c>
      <c r="AE1250" s="143">
        <f t="shared" si="224"/>
        <v>0</v>
      </c>
      <c r="AF1250" s="144" t="str">
        <f t="shared" si="225"/>
        <v/>
      </c>
      <c r="AG1250" s="144">
        <f t="shared" si="226"/>
        <v>0</v>
      </c>
      <c r="AH1250" s="144" t="str">
        <f t="shared" si="227"/>
        <v/>
      </c>
      <c r="AI1250" s="569">
        <f t="shared" si="228"/>
        <v>0</v>
      </c>
      <c r="AK1250" s="673"/>
      <c r="AL1250" s="666"/>
      <c r="AM1250" s="686"/>
      <c r="AN1250" s="686"/>
      <c r="AO1250" s="84"/>
    </row>
    <row r="1251" spans="1:41" hidden="1">
      <c r="A1251" s="573"/>
      <c r="B1251" s="13">
        <v>158</v>
      </c>
      <c r="C1251" s="343" t="s">
        <v>3009</v>
      </c>
      <c r="D1251" s="389" t="s">
        <v>3010</v>
      </c>
      <c r="E1251" s="379" t="s">
        <v>1692</v>
      </c>
      <c r="F1251" s="402">
        <v>9</v>
      </c>
      <c r="G1251" s="136"/>
      <c r="H1251" s="412">
        <v>941</v>
      </c>
      <c r="I1251" s="146">
        <f t="shared" si="218"/>
        <v>658.69999999999993</v>
      </c>
      <c r="J1251" s="255">
        <f t="shared" si="219"/>
        <v>25.334615384615383</v>
      </c>
      <c r="K1251" s="8" t="s">
        <v>3526</v>
      </c>
      <c r="L1251" s="677"/>
      <c r="M1251" s="656" t="s">
        <v>1015</v>
      </c>
      <c r="N1251" s="8" t="s">
        <v>3208</v>
      </c>
      <c r="O1251" s="426">
        <v>5.5104E-2</v>
      </c>
      <c r="P1251" s="423">
        <v>12240</v>
      </c>
      <c r="Q1251" s="439">
        <v>15000</v>
      </c>
      <c r="R1251" s="656" t="s">
        <v>5230</v>
      </c>
      <c r="S1251" s="657" t="s">
        <v>3315</v>
      </c>
      <c r="T1251" s="432"/>
      <c r="U1251" s="506"/>
      <c r="V1251" s="517"/>
      <c r="W1251" s="488" t="s">
        <v>5132</v>
      </c>
      <c r="X1251" s="169"/>
      <c r="Y1251" s="71" t="s">
        <v>1011</v>
      </c>
      <c r="Z1251" s="656" t="s">
        <v>6594</v>
      </c>
      <c r="AA1251" s="658">
        <f t="shared" si="220"/>
        <v>0</v>
      </c>
      <c r="AB1251" s="145">
        <f t="shared" si="221"/>
        <v>0</v>
      </c>
      <c r="AC1251" s="257">
        <f t="shared" si="222"/>
        <v>0</v>
      </c>
      <c r="AD1251" s="142">
        <f t="shared" si="223"/>
        <v>0</v>
      </c>
      <c r="AE1251" s="143">
        <f t="shared" si="224"/>
        <v>0</v>
      </c>
      <c r="AF1251" s="144" t="str">
        <f t="shared" si="225"/>
        <v/>
      </c>
      <c r="AG1251" s="144">
        <f t="shared" si="226"/>
        <v>0</v>
      </c>
      <c r="AH1251" s="144" t="str">
        <f t="shared" si="227"/>
        <v/>
      </c>
      <c r="AI1251" s="569">
        <f t="shared" si="228"/>
        <v>0</v>
      </c>
      <c r="AK1251" s="673"/>
      <c r="AL1251" s="84"/>
      <c r="AM1251" s="686"/>
      <c r="AN1251" s="686"/>
      <c r="AO1251" s="84"/>
    </row>
    <row r="1252" spans="1:41" hidden="1">
      <c r="A1252" s="573"/>
      <c r="B1252" s="13">
        <v>158</v>
      </c>
      <c r="C1252" s="343" t="s">
        <v>3011</v>
      </c>
      <c r="D1252" s="389" t="s">
        <v>3012</v>
      </c>
      <c r="E1252" s="379" t="s">
        <v>1692</v>
      </c>
      <c r="F1252" s="402">
        <v>9</v>
      </c>
      <c r="G1252" s="8"/>
      <c r="H1252" s="412">
        <v>941</v>
      </c>
      <c r="I1252" s="146">
        <f t="shared" si="218"/>
        <v>658.69999999999993</v>
      </c>
      <c r="J1252" s="255">
        <f t="shared" si="219"/>
        <v>25.334615384615383</v>
      </c>
      <c r="K1252" s="8" t="s">
        <v>3526</v>
      </c>
      <c r="L1252" s="677"/>
      <c r="M1252" s="656" t="s">
        <v>1015</v>
      </c>
      <c r="N1252" s="8" t="s">
        <v>3208</v>
      </c>
      <c r="O1252" s="426">
        <v>5.5104E-2</v>
      </c>
      <c r="P1252" s="423">
        <v>12240</v>
      </c>
      <c r="Q1252" s="439">
        <v>15000</v>
      </c>
      <c r="R1252" s="656" t="s">
        <v>5230</v>
      </c>
      <c r="S1252" s="657" t="s">
        <v>3315</v>
      </c>
      <c r="T1252" s="432"/>
      <c r="U1252" s="506"/>
      <c r="V1252" s="516" t="s">
        <v>5133</v>
      </c>
      <c r="W1252" s="488" t="s">
        <v>5134</v>
      </c>
      <c r="X1252" s="169"/>
      <c r="Y1252" s="71" t="s">
        <v>6649</v>
      </c>
      <c r="Z1252" s="656" t="s">
        <v>6594</v>
      </c>
      <c r="AA1252" s="658">
        <f t="shared" si="220"/>
        <v>0</v>
      </c>
      <c r="AB1252" s="145">
        <f t="shared" si="221"/>
        <v>0</v>
      </c>
      <c r="AC1252" s="257">
        <f t="shared" si="222"/>
        <v>0</v>
      </c>
      <c r="AD1252" s="142">
        <f t="shared" si="223"/>
        <v>0</v>
      </c>
      <c r="AE1252" s="143">
        <f t="shared" si="224"/>
        <v>0</v>
      </c>
      <c r="AF1252" s="144" t="str">
        <f t="shared" si="225"/>
        <v/>
      </c>
      <c r="AG1252" s="144">
        <f t="shared" si="226"/>
        <v>0</v>
      </c>
      <c r="AH1252" s="144" t="str">
        <f t="shared" si="227"/>
        <v/>
      </c>
      <c r="AI1252" s="569">
        <f t="shared" si="228"/>
        <v>0</v>
      </c>
      <c r="AK1252" s="673"/>
      <c r="AL1252" s="666"/>
      <c r="AM1252" s="686"/>
      <c r="AN1252" s="686"/>
      <c r="AO1252" s="84"/>
    </row>
    <row r="1253" spans="1:41" hidden="1">
      <c r="A1253" s="573"/>
      <c r="B1253" s="13">
        <v>158</v>
      </c>
      <c r="C1253" s="343" t="s">
        <v>3013</v>
      </c>
      <c r="D1253" s="389" t="s">
        <v>3014</v>
      </c>
      <c r="E1253" s="379" t="s">
        <v>1692</v>
      </c>
      <c r="F1253" s="402">
        <v>9</v>
      </c>
      <c r="G1253" s="8"/>
      <c r="H1253" s="412">
        <v>981</v>
      </c>
      <c r="I1253" s="146">
        <f t="shared" si="218"/>
        <v>686.69999999999993</v>
      </c>
      <c r="J1253" s="255">
        <f t="shared" si="219"/>
        <v>26.411538461538459</v>
      </c>
      <c r="K1253" s="8" t="s">
        <v>3526</v>
      </c>
      <c r="L1253" s="677"/>
      <c r="M1253" s="656" t="s">
        <v>1015</v>
      </c>
      <c r="N1253" s="8" t="s">
        <v>3208</v>
      </c>
      <c r="O1253" s="426">
        <v>5.5104E-2</v>
      </c>
      <c r="P1253" s="423">
        <v>12240</v>
      </c>
      <c r="Q1253" s="439">
        <v>15000</v>
      </c>
      <c r="R1253" s="656" t="s">
        <v>5230</v>
      </c>
      <c r="S1253" s="657" t="s">
        <v>3315</v>
      </c>
      <c r="T1253" s="432"/>
      <c r="U1253" s="506"/>
      <c r="V1253" s="516" t="s">
        <v>5135</v>
      </c>
      <c r="W1253" s="488" t="s">
        <v>5136</v>
      </c>
      <c r="X1253" s="169"/>
      <c r="Y1253" s="71" t="s">
        <v>6649</v>
      </c>
      <c r="Z1253" s="656" t="s">
        <v>6594</v>
      </c>
      <c r="AA1253" s="658">
        <f t="shared" si="220"/>
        <v>0</v>
      </c>
      <c r="AB1253" s="145">
        <f t="shared" si="221"/>
        <v>0</v>
      </c>
      <c r="AC1253" s="257">
        <f t="shared" si="222"/>
        <v>0</v>
      </c>
      <c r="AD1253" s="142">
        <f t="shared" si="223"/>
        <v>0</v>
      </c>
      <c r="AE1253" s="143">
        <f t="shared" si="224"/>
        <v>0</v>
      </c>
      <c r="AF1253" s="144" t="str">
        <f t="shared" si="225"/>
        <v/>
      </c>
      <c r="AG1253" s="144">
        <f t="shared" si="226"/>
        <v>0</v>
      </c>
      <c r="AH1253" s="144" t="str">
        <f t="shared" si="227"/>
        <v/>
      </c>
      <c r="AI1253" s="569">
        <f t="shared" si="228"/>
        <v>0</v>
      </c>
      <c r="AK1253" s="673"/>
      <c r="AL1253" s="666"/>
      <c r="AM1253" s="659"/>
      <c r="AN1253" s="662"/>
      <c r="AO1253" s="84"/>
    </row>
    <row r="1254" spans="1:41" hidden="1">
      <c r="A1254" s="573"/>
      <c r="B1254" s="13">
        <v>158</v>
      </c>
      <c r="C1254" s="343" t="s">
        <v>3015</v>
      </c>
      <c r="D1254" s="389" t="s">
        <v>3016</v>
      </c>
      <c r="E1254" s="379" t="s">
        <v>1692</v>
      </c>
      <c r="F1254" s="402">
        <v>9</v>
      </c>
      <c r="G1254" s="8"/>
      <c r="H1254" s="412">
        <v>889</v>
      </c>
      <c r="I1254" s="146">
        <f t="shared" si="218"/>
        <v>622.29999999999995</v>
      </c>
      <c r="J1254" s="255">
        <f t="shared" si="219"/>
        <v>23.934615384615384</v>
      </c>
      <c r="K1254" s="8" t="s">
        <v>3526</v>
      </c>
      <c r="L1254" s="677"/>
      <c r="M1254" s="656" t="s">
        <v>1015</v>
      </c>
      <c r="N1254" s="8" t="s">
        <v>3208</v>
      </c>
      <c r="O1254" s="426">
        <v>5.5104E-2</v>
      </c>
      <c r="P1254" s="423">
        <v>12240</v>
      </c>
      <c r="Q1254" s="439">
        <v>15000</v>
      </c>
      <c r="R1254" s="656" t="s">
        <v>5230</v>
      </c>
      <c r="S1254" s="657" t="s">
        <v>3315</v>
      </c>
      <c r="T1254" s="432"/>
      <c r="U1254" s="506"/>
      <c r="V1254" s="516" t="s">
        <v>5137</v>
      </c>
      <c r="W1254" s="488" t="s">
        <v>5138</v>
      </c>
      <c r="X1254" s="169"/>
      <c r="Y1254" s="71" t="s">
        <v>1011</v>
      </c>
      <c r="Z1254" s="656" t="s">
        <v>6594</v>
      </c>
      <c r="AA1254" s="658">
        <f t="shared" si="220"/>
        <v>0</v>
      </c>
      <c r="AB1254" s="145">
        <f t="shared" si="221"/>
        <v>0</v>
      </c>
      <c r="AC1254" s="257">
        <f t="shared" si="222"/>
        <v>0</v>
      </c>
      <c r="AD1254" s="142">
        <f t="shared" si="223"/>
        <v>0</v>
      </c>
      <c r="AE1254" s="143">
        <f t="shared" si="224"/>
        <v>0</v>
      </c>
      <c r="AF1254" s="144" t="str">
        <f t="shared" si="225"/>
        <v/>
      </c>
      <c r="AG1254" s="144">
        <f t="shared" si="226"/>
        <v>0</v>
      </c>
      <c r="AH1254" s="144" t="str">
        <f t="shared" si="227"/>
        <v/>
      </c>
      <c r="AI1254" s="569">
        <f t="shared" si="228"/>
        <v>0</v>
      </c>
      <c r="AK1254" s="673"/>
      <c r="AL1254" s="666"/>
      <c r="AM1254" s="686"/>
      <c r="AN1254" s="686"/>
      <c r="AO1254" s="84"/>
    </row>
    <row r="1255" spans="1:41" hidden="1">
      <c r="A1255" s="573"/>
      <c r="B1255" s="13">
        <v>158</v>
      </c>
      <c r="C1255" s="343" t="s">
        <v>3017</v>
      </c>
      <c r="D1255" s="389" t="s">
        <v>3018</v>
      </c>
      <c r="E1255" s="379" t="s">
        <v>1692</v>
      </c>
      <c r="F1255" s="402">
        <v>9</v>
      </c>
      <c r="G1255" s="8"/>
      <c r="H1255" s="412">
        <v>950</v>
      </c>
      <c r="I1255" s="146">
        <f t="shared" si="218"/>
        <v>665</v>
      </c>
      <c r="J1255" s="255">
        <f t="shared" si="219"/>
        <v>25.576923076923077</v>
      </c>
      <c r="K1255" s="8" t="s">
        <v>3526</v>
      </c>
      <c r="L1255" s="677"/>
      <c r="M1255" s="656" t="s">
        <v>1015</v>
      </c>
      <c r="N1255" s="8" t="s">
        <v>3208</v>
      </c>
      <c r="O1255" s="426">
        <v>5.5104E-2</v>
      </c>
      <c r="P1255" s="423">
        <v>12240</v>
      </c>
      <c r="Q1255" s="439">
        <v>15000</v>
      </c>
      <c r="R1255" s="656" t="s">
        <v>5230</v>
      </c>
      <c r="S1255" s="657" t="s">
        <v>3315</v>
      </c>
      <c r="T1255" s="432"/>
      <c r="U1255" s="506"/>
      <c r="V1255" s="516" t="s">
        <v>5139</v>
      </c>
      <c r="W1255" s="488" t="s">
        <v>5140</v>
      </c>
      <c r="X1255" s="169"/>
      <c r="Y1255" s="71" t="s">
        <v>1011</v>
      </c>
      <c r="Z1255" s="656" t="s">
        <v>6594</v>
      </c>
      <c r="AA1255" s="658">
        <f t="shared" si="220"/>
        <v>0</v>
      </c>
      <c r="AB1255" s="145">
        <f t="shared" si="221"/>
        <v>0</v>
      </c>
      <c r="AC1255" s="257">
        <f t="shared" si="222"/>
        <v>0</v>
      </c>
      <c r="AD1255" s="142">
        <f t="shared" si="223"/>
        <v>0</v>
      </c>
      <c r="AE1255" s="143">
        <f t="shared" si="224"/>
        <v>0</v>
      </c>
      <c r="AF1255" s="144" t="str">
        <f t="shared" si="225"/>
        <v/>
      </c>
      <c r="AG1255" s="144">
        <f t="shared" si="226"/>
        <v>0</v>
      </c>
      <c r="AH1255" s="144" t="str">
        <f t="shared" si="227"/>
        <v/>
      </c>
      <c r="AI1255" s="569">
        <f t="shared" si="228"/>
        <v>0</v>
      </c>
      <c r="AK1255" s="665"/>
      <c r="AL1255" s="191"/>
      <c r="AM1255" s="686"/>
      <c r="AN1255" s="687"/>
      <c r="AO1255" s="84"/>
    </row>
    <row r="1256" spans="1:41" hidden="1">
      <c r="A1256" s="573"/>
      <c r="B1256" s="13">
        <v>158</v>
      </c>
      <c r="C1256" s="341" t="s">
        <v>3019</v>
      </c>
      <c r="D1256" s="341" t="s">
        <v>3020</v>
      </c>
      <c r="E1256" s="379" t="s">
        <v>1692</v>
      </c>
      <c r="F1256" s="402">
        <v>9</v>
      </c>
      <c r="G1256" s="8"/>
      <c r="H1256" s="412">
        <v>981</v>
      </c>
      <c r="I1256" s="146">
        <f t="shared" si="218"/>
        <v>686.69999999999993</v>
      </c>
      <c r="J1256" s="255">
        <f t="shared" si="219"/>
        <v>26.411538461538459</v>
      </c>
      <c r="K1256" s="8" t="s">
        <v>3526</v>
      </c>
      <c r="L1256" s="677"/>
      <c r="M1256" s="656" t="s">
        <v>1015</v>
      </c>
      <c r="N1256" s="8" t="s">
        <v>3208</v>
      </c>
      <c r="O1256" s="426">
        <v>5.5104E-2</v>
      </c>
      <c r="P1256" s="423">
        <v>12240</v>
      </c>
      <c r="Q1256" s="439">
        <v>15000</v>
      </c>
      <c r="R1256" s="656" t="s">
        <v>5230</v>
      </c>
      <c r="S1256" s="657" t="s">
        <v>3315</v>
      </c>
      <c r="T1256" s="432"/>
      <c r="U1256" s="506"/>
      <c r="V1256" s="517"/>
      <c r="W1256" s="425" t="s">
        <v>5141</v>
      </c>
      <c r="X1256" s="169"/>
      <c r="Y1256" s="71" t="s">
        <v>1011</v>
      </c>
      <c r="Z1256" s="656" t="s">
        <v>6594</v>
      </c>
      <c r="AA1256" s="658">
        <f t="shared" si="220"/>
        <v>0</v>
      </c>
      <c r="AB1256" s="145">
        <f t="shared" si="221"/>
        <v>0</v>
      </c>
      <c r="AC1256" s="257">
        <f t="shared" si="222"/>
        <v>0</v>
      </c>
      <c r="AD1256" s="142">
        <f t="shared" si="223"/>
        <v>0</v>
      </c>
      <c r="AE1256" s="143">
        <f t="shared" si="224"/>
        <v>0</v>
      </c>
      <c r="AF1256" s="144" t="str">
        <f t="shared" si="225"/>
        <v/>
      </c>
      <c r="AG1256" s="144">
        <f t="shared" si="226"/>
        <v>0</v>
      </c>
      <c r="AH1256" s="144" t="str">
        <f t="shared" si="227"/>
        <v/>
      </c>
      <c r="AI1256" s="569">
        <f t="shared" si="228"/>
        <v>0</v>
      </c>
      <c r="AK1256" s="664"/>
      <c r="AL1256" s="191"/>
      <c r="AM1256" s="686"/>
      <c r="AN1256" s="686"/>
      <c r="AO1256" s="84"/>
    </row>
    <row r="1257" spans="1:41" ht="15.75" hidden="1">
      <c r="A1257" s="5" t="s">
        <v>6224</v>
      </c>
      <c r="B1257" s="13"/>
      <c r="C1257" s="348"/>
      <c r="D1257" s="348"/>
      <c r="E1257" s="380"/>
      <c r="F1257" s="1"/>
      <c r="G1257" s="8"/>
      <c r="H1257" s="413"/>
      <c r="I1257" s="410"/>
      <c r="J1257" s="565"/>
      <c r="K1257" s="420"/>
      <c r="L1257" s="655"/>
      <c r="M1257" s="656"/>
      <c r="N1257" s="10"/>
      <c r="O1257" s="10"/>
      <c r="P1257" s="423"/>
      <c r="Q1257" s="439"/>
      <c r="R1257" s="656" t="s">
        <v>1015</v>
      </c>
      <c r="S1257" s="656" t="s">
        <v>1015</v>
      </c>
      <c r="T1257" s="471"/>
      <c r="U1257" s="478"/>
      <c r="V1257" s="504"/>
      <c r="W1257" s="471"/>
      <c r="X1257" s="137"/>
      <c r="Y1257" s="71" t="s">
        <v>1015</v>
      </c>
      <c r="Z1257" s="656"/>
      <c r="AA1257" s="668"/>
      <c r="AB1257" s="195"/>
      <c r="AC1257" s="142"/>
      <c r="AD1257" s="142"/>
      <c r="AE1257" s="143"/>
      <c r="AF1257" s="144"/>
      <c r="AG1257" s="144"/>
      <c r="AH1257" s="144"/>
      <c r="AI1257" s="569"/>
      <c r="AK1257" s="664"/>
      <c r="AL1257" s="191"/>
      <c r="AM1257" s="686"/>
      <c r="AN1257" s="686"/>
      <c r="AO1257" s="84"/>
    </row>
    <row r="1258" spans="1:41" hidden="1">
      <c r="A1258" s="573"/>
      <c r="B1258" s="13">
        <v>159</v>
      </c>
      <c r="C1258" s="358" t="s">
        <v>3021</v>
      </c>
      <c r="D1258" s="341" t="s">
        <v>3022</v>
      </c>
      <c r="E1258" s="379" t="s">
        <v>1767</v>
      </c>
      <c r="F1258" s="8">
        <v>16</v>
      </c>
      <c r="G1258" s="136"/>
      <c r="H1258" s="413">
        <v>400</v>
      </c>
      <c r="I1258" s="146">
        <f t="shared" si="218"/>
        <v>280</v>
      </c>
      <c r="J1258" s="255">
        <f t="shared" si="219"/>
        <v>10.76923076923077</v>
      </c>
      <c r="K1258" s="8" t="s">
        <v>3526</v>
      </c>
      <c r="L1258" s="677"/>
      <c r="M1258" s="656" t="s">
        <v>1015</v>
      </c>
      <c r="N1258" s="8" t="s">
        <v>3208</v>
      </c>
      <c r="O1258" s="426">
        <v>4.7174999999999995E-2</v>
      </c>
      <c r="P1258" s="423">
        <v>10880</v>
      </c>
      <c r="Q1258" s="439">
        <v>17000</v>
      </c>
      <c r="R1258" s="657" t="s">
        <v>3267</v>
      </c>
      <c r="S1258" s="657" t="s">
        <v>3315</v>
      </c>
      <c r="T1258" s="448"/>
      <c r="U1258" s="506"/>
      <c r="V1258" s="522" t="s">
        <v>5142</v>
      </c>
      <c r="W1258" s="425" t="s">
        <v>5143</v>
      </c>
      <c r="X1258" s="169"/>
      <c r="Y1258" s="71" t="s">
        <v>1011</v>
      </c>
      <c r="Z1258" s="656" t="s">
        <v>6594</v>
      </c>
      <c r="AA1258" s="658">
        <f t="shared" si="220"/>
        <v>0</v>
      </c>
      <c r="AB1258" s="145">
        <f t="shared" si="221"/>
        <v>0</v>
      </c>
      <c r="AC1258" s="257">
        <f t="shared" si="222"/>
        <v>0</v>
      </c>
      <c r="AD1258" s="142">
        <f t="shared" si="223"/>
        <v>0</v>
      </c>
      <c r="AE1258" s="143">
        <f t="shared" si="224"/>
        <v>0</v>
      </c>
      <c r="AF1258" s="144" t="str">
        <f t="shared" si="225"/>
        <v/>
      </c>
      <c r="AG1258" s="144">
        <f t="shared" si="226"/>
        <v>0</v>
      </c>
      <c r="AH1258" s="144" t="str">
        <f t="shared" si="227"/>
        <v/>
      </c>
      <c r="AI1258" s="569">
        <f t="shared" si="228"/>
        <v>0</v>
      </c>
      <c r="AK1258" s="665"/>
      <c r="AL1258" s="191"/>
      <c r="AM1258" s="686"/>
      <c r="AN1258" s="687"/>
      <c r="AO1258" s="84"/>
    </row>
    <row r="1259" spans="1:41" hidden="1">
      <c r="A1259" s="573"/>
      <c r="B1259" s="13">
        <v>159</v>
      </c>
      <c r="C1259" s="358" t="s">
        <v>3023</v>
      </c>
      <c r="D1259" s="341" t="s">
        <v>3024</v>
      </c>
      <c r="E1259" s="379" t="s">
        <v>1767</v>
      </c>
      <c r="F1259" s="8">
        <v>16</v>
      </c>
      <c r="G1259" s="8"/>
      <c r="H1259" s="413">
        <v>400</v>
      </c>
      <c r="I1259" s="146">
        <f t="shared" si="218"/>
        <v>280</v>
      </c>
      <c r="J1259" s="255">
        <f t="shared" si="219"/>
        <v>10.76923076923077</v>
      </c>
      <c r="K1259" s="8" t="s">
        <v>3526</v>
      </c>
      <c r="L1259" s="677"/>
      <c r="M1259" s="656" t="s">
        <v>1015</v>
      </c>
      <c r="N1259" s="8" t="s">
        <v>3208</v>
      </c>
      <c r="O1259" s="426">
        <v>4.7174999999999995E-2</v>
      </c>
      <c r="P1259" s="423">
        <v>10880</v>
      </c>
      <c r="Q1259" s="439">
        <v>17000</v>
      </c>
      <c r="R1259" s="657" t="s">
        <v>3267</v>
      </c>
      <c r="S1259" s="657" t="s">
        <v>3315</v>
      </c>
      <c r="T1259" s="448"/>
      <c r="U1259" s="506"/>
      <c r="V1259" s="527" t="s">
        <v>5144</v>
      </c>
      <c r="W1259" s="346" t="s">
        <v>5145</v>
      </c>
      <c r="X1259" s="169"/>
      <c r="Y1259" s="71" t="s">
        <v>1011</v>
      </c>
      <c r="Z1259" s="656" t="s">
        <v>6594</v>
      </c>
      <c r="AA1259" s="658">
        <f t="shared" si="220"/>
        <v>0</v>
      </c>
      <c r="AB1259" s="145">
        <f t="shared" si="221"/>
        <v>0</v>
      </c>
      <c r="AC1259" s="257">
        <f t="shared" si="222"/>
        <v>0</v>
      </c>
      <c r="AD1259" s="142">
        <f t="shared" si="223"/>
        <v>0</v>
      </c>
      <c r="AE1259" s="143">
        <f t="shared" si="224"/>
        <v>0</v>
      </c>
      <c r="AF1259" s="144" t="str">
        <f t="shared" si="225"/>
        <v/>
      </c>
      <c r="AG1259" s="144">
        <f t="shared" si="226"/>
        <v>0</v>
      </c>
      <c r="AH1259" s="144" t="str">
        <f t="shared" si="227"/>
        <v/>
      </c>
      <c r="AI1259" s="569">
        <f t="shared" si="228"/>
        <v>0</v>
      </c>
      <c r="AK1259" s="664"/>
      <c r="AL1259" s="191"/>
      <c r="AM1259" s="686"/>
      <c r="AN1259" s="686"/>
      <c r="AO1259" s="84"/>
    </row>
    <row r="1260" spans="1:41" ht="15.75" hidden="1">
      <c r="A1260" s="5" t="s">
        <v>6225</v>
      </c>
      <c r="B1260" s="13"/>
      <c r="C1260" s="348"/>
      <c r="D1260" s="348"/>
      <c r="E1260" s="380"/>
      <c r="F1260" s="1"/>
      <c r="G1260" s="8"/>
      <c r="H1260" s="413"/>
      <c r="I1260" s="410"/>
      <c r="J1260" s="565"/>
      <c r="K1260" s="420"/>
      <c r="L1260" s="655"/>
      <c r="M1260" s="656"/>
      <c r="N1260" s="10"/>
      <c r="O1260" s="10"/>
      <c r="P1260" s="423"/>
      <c r="Q1260" s="439"/>
      <c r="R1260" s="656" t="s">
        <v>1015</v>
      </c>
      <c r="S1260" s="656" t="s">
        <v>1015</v>
      </c>
      <c r="T1260" s="471"/>
      <c r="U1260" s="478"/>
      <c r="V1260" s="504"/>
      <c r="W1260" s="471"/>
      <c r="X1260" s="137"/>
      <c r="Y1260" s="71" t="s">
        <v>1015</v>
      </c>
      <c r="Z1260" s="656"/>
      <c r="AA1260" s="668"/>
      <c r="AB1260" s="195"/>
      <c r="AC1260" s="142"/>
      <c r="AD1260" s="142"/>
      <c r="AE1260" s="143"/>
      <c r="AF1260" s="144"/>
      <c r="AG1260" s="144"/>
      <c r="AH1260" s="144"/>
      <c r="AI1260" s="569"/>
      <c r="AK1260" s="664"/>
      <c r="AL1260" s="191"/>
      <c r="AM1260" s="686"/>
      <c r="AN1260" s="686"/>
      <c r="AO1260" s="84"/>
    </row>
    <row r="1261" spans="1:41" hidden="1">
      <c r="B1261" s="13">
        <v>159</v>
      </c>
      <c r="C1261" s="341" t="s">
        <v>3025</v>
      </c>
      <c r="D1261" s="341" t="s">
        <v>3026</v>
      </c>
      <c r="E1261" s="379" t="s">
        <v>1767</v>
      </c>
      <c r="F1261" s="8">
        <v>16</v>
      </c>
      <c r="G1261" s="8"/>
      <c r="H1261" s="413">
        <v>428</v>
      </c>
      <c r="I1261" s="146">
        <f t="shared" si="218"/>
        <v>299.59999999999997</v>
      </c>
      <c r="J1261" s="255">
        <f t="shared" si="219"/>
        <v>11.523076923076921</v>
      </c>
      <c r="K1261" s="8" t="s">
        <v>3526</v>
      </c>
      <c r="L1261" s="677"/>
      <c r="M1261" s="656" t="s">
        <v>1015</v>
      </c>
      <c r="N1261" s="8" t="s">
        <v>3208</v>
      </c>
      <c r="O1261" s="426">
        <v>4.7174999999999995E-2</v>
      </c>
      <c r="P1261" s="423">
        <v>10880</v>
      </c>
      <c r="Q1261" s="439">
        <v>17000</v>
      </c>
      <c r="R1261" s="656" t="s">
        <v>5230</v>
      </c>
      <c r="S1261" s="657" t="s">
        <v>3315</v>
      </c>
      <c r="T1261" s="471"/>
      <c r="U1261" s="478"/>
      <c r="V1261" s="517"/>
      <c r="W1261" s="491" t="s">
        <v>5146</v>
      </c>
      <c r="X1261" s="169"/>
      <c r="Y1261" s="71" t="s">
        <v>254</v>
      </c>
      <c r="Z1261" s="656" t="s">
        <v>6594</v>
      </c>
      <c r="AA1261" s="658">
        <f t="shared" si="220"/>
        <v>0</v>
      </c>
      <c r="AB1261" s="145">
        <f t="shared" si="221"/>
        <v>0</v>
      </c>
      <c r="AC1261" s="257">
        <f t="shared" si="222"/>
        <v>0</v>
      </c>
      <c r="AD1261" s="142">
        <f t="shared" si="223"/>
        <v>0</v>
      </c>
      <c r="AE1261" s="143">
        <f t="shared" si="224"/>
        <v>0</v>
      </c>
      <c r="AF1261" s="144" t="str">
        <f t="shared" si="225"/>
        <v/>
      </c>
      <c r="AG1261" s="144">
        <f t="shared" si="226"/>
        <v>0</v>
      </c>
      <c r="AH1261" s="144" t="str">
        <f t="shared" si="227"/>
        <v/>
      </c>
      <c r="AI1261" s="569">
        <f t="shared" si="228"/>
        <v>0</v>
      </c>
      <c r="AK1261" s="664"/>
      <c r="AL1261" s="191"/>
      <c r="AM1261" s="686"/>
      <c r="AN1261" s="686"/>
      <c r="AO1261" s="84"/>
    </row>
    <row r="1262" spans="1:41" hidden="1">
      <c r="A1262" s="573"/>
      <c r="B1262" s="13">
        <v>159</v>
      </c>
      <c r="C1262" s="344" t="s">
        <v>3027</v>
      </c>
      <c r="D1262" s="344" t="s">
        <v>3028</v>
      </c>
      <c r="E1262" s="379" t="s">
        <v>1767</v>
      </c>
      <c r="F1262" s="8">
        <v>16</v>
      </c>
      <c r="G1262" s="8"/>
      <c r="H1262" s="412">
        <v>422</v>
      </c>
      <c r="I1262" s="146">
        <f t="shared" si="218"/>
        <v>295.39999999999998</v>
      </c>
      <c r="J1262" s="255">
        <f t="shared" si="219"/>
        <v>11.36153846153846</v>
      </c>
      <c r="K1262" s="8" t="s">
        <v>3526</v>
      </c>
      <c r="L1262" s="677"/>
      <c r="M1262" s="656" t="s">
        <v>1015</v>
      </c>
      <c r="N1262" s="8" t="s">
        <v>3208</v>
      </c>
      <c r="O1262" s="426">
        <v>4.7174999999999995E-2</v>
      </c>
      <c r="P1262" s="423">
        <v>10880</v>
      </c>
      <c r="Q1262" s="439">
        <v>17000</v>
      </c>
      <c r="R1262" s="656" t="s">
        <v>5230</v>
      </c>
      <c r="S1262" s="657" t="s">
        <v>3315</v>
      </c>
      <c r="T1262" s="471"/>
      <c r="U1262" s="506"/>
      <c r="V1262" s="516" t="s">
        <v>5147</v>
      </c>
      <c r="W1262" s="344" t="s">
        <v>5148</v>
      </c>
      <c r="X1262" s="169"/>
      <c r="Y1262" s="71" t="s">
        <v>6649</v>
      </c>
      <c r="Z1262" s="656" t="s">
        <v>6594</v>
      </c>
      <c r="AA1262" s="658">
        <f t="shared" si="220"/>
        <v>0</v>
      </c>
      <c r="AB1262" s="145">
        <f t="shared" si="221"/>
        <v>0</v>
      </c>
      <c r="AC1262" s="257">
        <f t="shared" si="222"/>
        <v>0</v>
      </c>
      <c r="AD1262" s="142">
        <f t="shared" si="223"/>
        <v>0</v>
      </c>
      <c r="AE1262" s="143">
        <f t="shared" si="224"/>
        <v>0</v>
      </c>
      <c r="AF1262" s="144" t="str">
        <f t="shared" si="225"/>
        <v/>
      </c>
      <c r="AG1262" s="144">
        <f t="shared" si="226"/>
        <v>0</v>
      </c>
      <c r="AH1262" s="144" t="str">
        <f t="shared" si="227"/>
        <v/>
      </c>
      <c r="AI1262" s="569">
        <f t="shared" si="228"/>
        <v>0</v>
      </c>
      <c r="AK1262" s="664"/>
      <c r="AL1262" s="191"/>
      <c r="AM1262" s="686"/>
      <c r="AN1262" s="686"/>
      <c r="AO1262" s="84"/>
    </row>
    <row r="1263" spans="1:41" hidden="1">
      <c r="A1263" s="573"/>
      <c r="B1263" s="13">
        <v>159</v>
      </c>
      <c r="C1263" s="358" t="s">
        <v>3029</v>
      </c>
      <c r="D1263" s="341" t="s">
        <v>3030</v>
      </c>
      <c r="E1263" s="379" t="s">
        <v>1767</v>
      </c>
      <c r="F1263" s="8">
        <v>16</v>
      </c>
      <c r="G1263" s="8"/>
      <c r="H1263" s="412">
        <v>482</v>
      </c>
      <c r="I1263" s="146">
        <f t="shared" si="218"/>
        <v>337.4</v>
      </c>
      <c r="J1263" s="255">
        <f t="shared" si="219"/>
        <v>12.976923076923075</v>
      </c>
      <c r="K1263" s="8" t="s">
        <v>3526</v>
      </c>
      <c r="L1263" s="677"/>
      <c r="M1263" s="656" t="s">
        <v>1015</v>
      </c>
      <c r="N1263" s="8" t="s">
        <v>3208</v>
      </c>
      <c r="O1263" s="426">
        <v>4.7174999999999995E-2</v>
      </c>
      <c r="P1263" s="423">
        <v>10880</v>
      </c>
      <c r="Q1263" s="439">
        <v>17000</v>
      </c>
      <c r="R1263" s="656" t="s">
        <v>5230</v>
      </c>
      <c r="S1263" s="657" t="s">
        <v>3315</v>
      </c>
      <c r="T1263" s="471"/>
      <c r="U1263" s="506"/>
      <c r="V1263" s="516" t="s">
        <v>5149</v>
      </c>
      <c r="W1263" s="346" t="s">
        <v>5150</v>
      </c>
      <c r="X1263" s="169"/>
      <c r="Y1263" s="71" t="s">
        <v>1011</v>
      </c>
      <c r="Z1263" s="656" t="s">
        <v>6594</v>
      </c>
      <c r="AA1263" s="658">
        <f t="shared" si="220"/>
        <v>0</v>
      </c>
      <c r="AB1263" s="145">
        <f t="shared" si="221"/>
        <v>0</v>
      </c>
      <c r="AC1263" s="257">
        <f t="shared" si="222"/>
        <v>0</v>
      </c>
      <c r="AD1263" s="142">
        <f t="shared" si="223"/>
        <v>0</v>
      </c>
      <c r="AE1263" s="143">
        <f t="shared" si="224"/>
        <v>0</v>
      </c>
      <c r="AF1263" s="144" t="str">
        <f t="shared" si="225"/>
        <v/>
      </c>
      <c r="AG1263" s="144">
        <f t="shared" si="226"/>
        <v>0</v>
      </c>
      <c r="AH1263" s="144" t="str">
        <f t="shared" si="227"/>
        <v/>
      </c>
      <c r="AI1263" s="569">
        <f t="shared" si="228"/>
        <v>0</v>
      </c>
      <c r="AK1263" s="664"/>
      <c r="AL1263" s="191"/>
      <c r="AM1263" s="686"/>
      <c r="AN1263" s="686"/>
      <c r="AO1263" s="84"/>
    </row>
    <row r="1264" spans="1:41" hidden="1">
      <c r="A1264" s="573"/>
      <c r="B1264" s="13">
        <v>159</v>
      </c>
      <c r="C1264" s="358" t="s">
        <v>3031</v>
      </c>
      <c r="D1264" s="341" t="s">
        <v>3032</v>
      </c>
      <c r="E1264" s="379" t="s">
        <v>1767</v>
      </c>
      <c r="F1264" s="8">
        <v>16</v>
      </c>
      <c r="G1264" s="136"/>
      <c r="H1264" s="412">
        <v>422</v>
      </c>
      <c r="I1264" s="146">
        <f t="shared" si="218"/>
        <v>295.39999999999998</v>
      </c>
      <c r="J1264" s="255">
        <f t="shared" si="219"/>
        <v>11.36153846153846</v>
      </c>
      <c r="K1264" s="8" t="s">
        <v>3526</v>
      </c>
      <c r="L1264" s="677"/>
      <c r="M1264" s="656" t="s">
        <v>1015</v>
      </c>
      <c r="N1264" s="8" t="s">
        <v>3208</v>
      </c>
      <c r="O1264" s="426">
        <v>4.7174999999999995E-2</v>
      </c>
      <c r="P1264" s="423">
        <v>10880</v>
      </c>
      <c r="Q1264" s="439">
        <v>17000</v>
      </c>
      <c r="R1264" s="656" t="s">
        <v>5230</v>
      </c>
      <c r="S1264" s="657" t="s">
        <v>3315</v>
      </c>
      <c r="T1264" s="471"/>
      <c r="U1264" s="506"/>
      <c r="V1264" s="516" t="s">
        <v>5151</v>
      </c>
      <c r="W1264" s="346" t="s">
        <v>5152</v>
      </c>
      <c r="X1264" s="169"/>
      <c r="Y1264" s="71" t="s">
        <v>1011</v>
      </c>
      <c r="Z1264" s="656" t="s">
        <v>6594</v>
      </c>
      <c r="AA1264" s="658">
        <f t="shared" si="220"/>
        <v>0</v>
      </c>
      <c r="AB1264" s="145">
        <f t="shared" si="221"/>
        <v>0</v>
      </c>
      <c r="AC1264" s="257">
        <f t="shared" si="222"/>
        <v>0</v>
      </c>
      <c r="AD1264" s="142">
        <f t="shared" si="223"/>
        <v>0</v>
      </c>
      <c r="AE1264" s="143">
        <f t="shared" si="224"/>
        <v>0</v>
      </c>
      <c r="AF1264" s="144" t="str">
        <f t="shared" si="225"/>
        <v/>
      </c>
      <c r="AG1264" s="144">
        <f t="shared" si="226"/>
        <v>0</v>
      </c>
      <c r="AH1264" s="144" t="str">
        <f t="shared" si="227"/>
        <v/>
      </c>
      <c r="AI1264" s="569">
        <f t="shared" si="228"/>
        <v>0</v>
      </c>
      <c r="AK1264" s="664"/>
      <c r="AL1264" s="191"/>
      <c r="AM1264" s="686"/>
      <c r="AN1264" s="686"/>
      <c r="AO1264" s="84"/>
    </row>
    <row r="1265" spans="1:41" hidden="1">
      <c r="A1265" s="573"/>
      <c r="B1265" s="13">
        <v>159</v>
      </c>
      <c r="C1265" s="358" t="s">
        <v>3033</v>
      </c>
      <c r="D1265" s="341" t="s">
        <v>3034</v>
      </c>
      <c r="E1265" s="379" t="s">
        <v>1767</v>
      </c>
      <c r="F1265" s="8">
        <v>16</v>
      </c>
      <c r="G1265" s="8"/>
      <c r="H1265" s="412">
        <v>422</v>
      </c>
      <c r="I1265" s="146">
        <f t="shared" si="218"/>
        <v>295.39999999999998</v>
      </c>
      <c r="J1265" s="255">
        <f t="shared" si="219"/>
        <v>11.36153846153846</v>
      </c>
      <c r="K1265" s="8" t="s">
        <v>3526</v>
      </c>
      <c r="L1265" s="677"/>
      <c r="M1265" s="656" t="s">
        <v>1015</v>
      </c>
      <c r="N1265" s="8" t="s">
        <v>3208</v>
      </c>
      <c r="O1265" s="426">
        <v>4.7174999999999995E-2</v>
      </c>
      <c r="P1265" s="423">
        <v>10880</v>
      </c>
      <c r="Q1265" s="439">
        <v>17000</v>
      </c>
      <c r="R1265" s="656" t="s">
        <v>5230</v>
      </c>
      <c r="S1265" s="657" t="s">
        <v>3315</v>
      </c>
      <c r="T1265" s="471"/>
      <c r="U1265" s="506"/>
      <c r="V1265" s="516" t="s">
        <v>5153</v>
      </c>
      <c r="W1265" s="346" t="s">
        <v>5047</v>
      </c>
      <c r="X1265" s="169"/>
      <c r="Y1265" s="71" t="s">
        <v>6649</v>
      </c>
      <c r="Z1265" s="656" t="s">
        <v>6594</v>
      </c>
      <c r="AA1265" s="658">
        <f t="shared" si="220"/>
        <v>0</v>
      </c>
      <c r="AB1265" s="145">
        <f t="shared" si="221"/>
        <v>0</v>
      </c>
      <c r="AC1265" s="257">
        <f t="shared" si="222"/>
        <v>0</v>
      </c>
      <c r="AD1265" s="142">
        <f t="shared" si="223"/>
        <v>0</v>
      </c>
      <c r="AE1265" s="143">
        <f t="shared" si="224"/>
        <v>0</v>
      </c>
      <c r="AF1265" s="144" t="str">
        <f t="shared" si="225"/>
        <v/>
      </c>
      <c r="AG1265" s="144">
        <f t="shared" si="226"/>
        <v>0</v>
      </c>
      <c r="AH1265" s="144" t="str">
        <f t="shared" si="227"/>
        <v/>
      </c>
      <c r="AI1265" s="569">
        <f t="shared" si="228"/>
        <v>0</v>
      </c>
      <c r="AK1265" s="664"/>
      <c r="AL1265" s="191"/>
      <c r="AM1265" s="686"/>
      <c r="AN1265" s="686"/>
      <c r="AO1265" s="84"/>
    </row>
    <row r="1266" spans="1:41" hidden="1">
      <c r="A1266" s="573"/>
      <c r="B1266" s="13">
        <v>159</v>
      </c>
      <c r="C1266" s="358" t="s">
        <v>3035</v>
      </c>
      <c r="D1266" s="341" t="s">
        <v>3036</v>
      </c>
      <c r="E1266" s="379" t="s">
        <v>1767</v>
      </c>
      <c r="F1266" s="8">
        <v>16</v>
      </c>
      <c r="G1266" s="136"/>
      <c r="H1266" s="412">
        <v>409</v>
      </c>
      <c r="I1266" s="146">
        <f t="shared" si="218"/>
        <v>286.29999999999995</v>
      </c>
      <c r="J1266" s="255">
        <f t="shared" si="219"/>
        <v>11.011538461538461</v>
      </c>
      <c r="K1266" s="8" t="s">
        <v>3526</v>
      </c>
      <c r="L1266" s="677"/>
      <c r="M1266" s="656" t="s">
        <v>1015</v>
      </c>
      <c r="N1266" s="8" t="s">
        <v>3208</v>
      </c>
      <c r="O1266" s="426">
        <v>4.7174999999999995E-2</v>
      </c>
      <c r="P1266" s="423">
        <v>10880</v>
      </c>
      <c r="Q1266" s="439">
        <v>17000</v>
      </c>
      <c r="R1266" s="656" t="s">
        <v>5230</v>
      </c>
      <c r="S1266" s="657" t="s">
        <v>3315</v>
      </c>
      <c r="T1266" s="471"/>
      <c r="U1266" s="506"/>
      <c r="V1266" s="516" t="s">
        <v>5154</v>
      </c>
      <c r="W1266" s="346" t="s">
        <v>5106</v>
      </c>
      <c r="X1266" s="169"/>
      <c r="Y1266" s="71" t="s">
        <v>1011</v>
      </c>
      <c r="Z1266" s="656" t="s">
        <v>6594</v>
      </c>
      <c r="AA1266" s="658">
        <f t="shared" si="220"/>
        <v>0</v>
      </c>
      <c r="AB1266" s="145">
        <f t="shared" si="221"/>
        <v>0</v>
      </c>
      <c r="AC1266" s="257">
        <f t="shared" si="222"/>
        <v>0</v>
      </c>
      <c r="AD1266" s="142">
        <f t="shared" si="223"/>
        <v>0</v>
      </c>
      <c r="AE1266" s="143">
        <f t="shared" si="224"/>
        <v>0</v>
      </c>
      <c r="AF1266" s="144" t="str">
        <f t="shared" si="225"/>
        <v/>
      </c>
      <c r="AG1266" s="144">
        <f t="shared" si="226"/>
        <v>0</v>
      </c>
      <c r="AH1266" s="144" t="str">
        <f t="shared" si="227"/>
        <v/>
      </c>
      <c r="AI1266" s="569">
        <f t="shared" si="228"/>
        <v>0</v>
      </c>
      <c r="AK1266" s="664"/>
      <c r="AL1266" s="191"/>
      <c r="AM1266" s="686"/>
      <c r="AN1266" s="686"/>
      <c r="AO1266" s="84"/>
    </row>
    <row r="1267" spans="1:41" hidden="1">
      <c r="A1267" s="573"/>
      <c r="B1267" s="13">
        <v>159</v>
      </c>
      <c r="C1267" s="341" t="s">
        <v>3037</v>
      </c>
      <c r="D1267" s="341" t="s">
        <v>3038</v>
      </c>
      <c r="E1267" s="379" t="s">
        <v>1767</v>
      </c>
      <c r="F1267" s="8">
        <v>16</v>
      </c>
      <c r="G1267" s="8"/>
      <c r="H1267" s="412">
        <v>428</v>
      </c>
      <c r="I1267" s="146">
        <f t="shared" si="218"/>
        <v>299.59999999999997</v>
      </c>
      <c r="J1267" s="255">
        <f t="shared" si="219"/>
        <v>11.523076923076921</v>
      </c>
      <c r="K1267" s="8" t="s">
        <v>3526</v>
      </c>
      <c r="L1267" s="677"/>
      <c r="M1267" s="656" t="s">
        <v>1015</v>
      </c>
      <c r="N1267" s="8" t="s">
        <v>3208</v>
      </c>
      <c r="O1267" s="426">
        <v>4.7174999999999995E-2</v>
      </c>
      <c r="P1267" s="423">
        <v>10880</v>
      </c>
      <c r="Q1267" s="439">
        <v>17000</v>
      </c>
      <c r="R1267" s="656" t="s">
        <v>5230</v>
      </c>
      <c r="S1267" s="657" t="s">
        <v>3315</v>
      </c>
      <c r="T1267" s="471"/>
      <c r="U1267" s="506"/>
      <c r="V1267" s="517"/>
      <c r="W1267" s="487" t="s">
        <v>5155</v>
      </c>
      <c r="X1267" s="169"/>
      <c r="Y1267" s="641" t="s">
        <v>1011</v>
      </c>
      <c r="Z1267" s="656" t="s">
        <v>6594</v>
      </c>
      <c r="AA1267" s="658">
        <f t="shared" si="220"/>
        <v>0</v>
      </c>
      <c r="AB1267" s="145">
        <f t="shared" si="221"/>
        <v>0</v>
      </c>
      <c r="AC1267" s="257">
        <f t="shared" si="222"/>
        <v>0</v>
      </c>
      <c r="AD1267" s="142">
        <f t="shared" si="223"/>
        <v>0</v>
      </c>
      <c r="AE1267" s="143">
        <f t="shared" si="224"/>
        <v>0</v>
      </c>
      <c r="AF1267" s="144" t="str">
        <f t="shared" si="225"/>
        <v/>
      </c>
      <c r="AG1267" s="144">
        <f t="shared" si="226"/>
        <v>0</v>
      </c>
      <c r="AH1267" s="144" t="str">
        <f t="shared" si="227"/>
        <v/>
      </c>
      <c r="AI1267" s="569">
        <f t="shared" si="228"/>
        <v>0</v>
      </c>
      <c r="AK1267" s="664"/>
      <c r="AL1267" s="191"/>
      <c r="AM1267" s="686"/>
      <c r="AN1267" s="686"/>
      <c r="AO1267" s="84"/>
    </row>
    <row r="1268" spans="1:41" hidden="1">
      <c r="A1268" s="573"/>
      <c r="B1268" s="13">
        <v>159</v>
      </c>
      <c r="C1268" s="343" t="s">
        <v>3039</v>
      </c>
      <c r="D1268" s="341" t="s">
        <v>3040</v>
      </c>
      <c r="E1268" s="379" t="s">
        <v>1767</v>
      </c>
      <c r="F1268" s="8">
        <v>16</v>
      </c>
      <c r="G1268" s="8"/>
      <c r="H1268" s="412">
        <v>428</v>
      </c>
      <c r="I1268" s="146">
        <f t="shared" si="218"/>
        <v>299.59999999999997</v>
      </c>
      <c r="J1268" s="255">
        <f t="shared" si="219"/>
        <v>11.523076923076921</v>
      </c>
      <c r="K1268" s="8" t="s">
        <v>3526</v>
      </c>
      <c r="L1268" s="677"/>
      <c r="M1268" s="656" t="s">
        <v>1015</v>
      </c>
      <c r="N1268" s="8" t="s">
        <v>3208</v>
      </c>
      <c r="O1268" s="426">
        <v>4.7174999999999995E-2</v>
      </c>
      <c r="P1268" s="423">
        <v>10880</v>
      </c>
      <c r="Q1268" s="439">
        <v>17000</v>
      </c>
      <c r="R1268" s="656" t="s">
        <v>5230</v>
      </c>
      <c r="S1268" s="657" t="s">
        <v>3315</v>
      </c>
      <c r="T1268" s="471"/>
      <c r="U1268" s="506"/>
      <c r="V1268" s="517"/>
      <c r="W1268" s="346" t="s">
        <v>5156</v>
      </c>
      <c r="X1268" s="169"/>
      <c r="Y1268" s="641" t="s">
        <v>1011</v>
      </c>
      <c r="Z1268" s="656" t="s">
        <v>6594</v>
      </c>
      <c r="AA1268" s="658">
        <f t="shared" si="220"/>
        <v>0</v>
      </c>
      <c r="AB1268" s="145">
        <f t="shared" si="221"/>
        <v>0</v>
      </c>
      <c r="AC1268" s="257">
        <f t="shared" si="222"/>
        <v>0</v>
      </c>
      <c r="AD1268" s="142">
        <f t="shared" si="223"/>
        <v>0</v>
      </c>
      <c r="AE1268" s="143">
        <f t="shared" si="224"/>
        <v>0</v>
      </c>
      <c r="AF1268" s="144" t="str">
        <f t="shared" si="225"/>
        <v/>
      </c>
      <c r="AG1268" s="144">
        <f t="shared" si="226"/>
        <v>0</v>
      </c>
      <c r="AH1268" s="144" t="str">
        <f t="shared" si="227"/>
        <v/>
      </c>
      <c r="AI1268" s="569">
        <f t="shared" si="228"/>
        <v>0</v>
      </c>
      <c r="AK1268" s="664"/>
      <c r="AL1268" s="191"/>
      <c r="AM1268" s="686"/>
      <c r="AN1268" s="686"/>
      <c r="AO1268" s="84"/>
    </row>
    <row r="1269" spans="1:41" hidden="1">
      <c r="A1269" s="573"/>
      <c r="B1269" s="13">
        <v>159</v>
      </c>
      <c r="C1269" s="343" t="s">
        <v>3041</v>
      </c>
      <c r="D1269" s="341" t="s">
        <v>3042</v>
      </c>
      <c r="E1269" s="379" t="s">
        <v>1767</v>
      </c>
      <c r="F1269" s="8">
        <v>16</v>
      </c>
      <c r="G1269" s="8"/>
      <c r="H1269" s="412">
        <v>428</v>
      </c>
      <c r="I1269" s="146">
        <f t="shared" si="218"/>
        <v>299.59999999999997</v>
      </c>
      <c r="J1269" s="255">
        <f t="shared" si="219"/>
        <v>11.523076923076921</v>
      </c>
      <c r="K1269" s="8" t="s">
        <v>3526</v>
      </c>
      <c r="L1269" s="677"/>
      <c r="M1269" s="656" t="s">
        <v>1015</v>
      </c>
      <c r="N1269" s="8" t="s">
        <v>3208</v>
      </c>
      <c r="O1269" s="426">
        <v>4.7174999999999995E-2</v>
      </c>
      <c r="P1269" s="423">
        <v>10880</v>
      </c>
      <c r="Q1269" s="439">
        <v>17000</v>
      </c>
      <c r="R1269" s="656" t="s">
        <v>5230</v>
      </c>
      <c r="S1269" s="657" t="s">
        <v>3315</v>
      </c>
      <c r="T1269" s="471"/>
      <c r="U1269" s="506"/>
      <c r="V1269" s="516" t="s">
        <v>5157</v>
      </c>
      <c r="W1269" s="346" t="s">
        <v>5158</v>
      </c>
      <c r="X1269" s="169"/>
      <c r="Y1269" s="641" t="s">
        <v>1011</v>
      </c>
      <c r="Z1269" s="656" t="s">
        <v>6594</v>
      </c>
      <c r="AA1269" s="658">
        <f t="shared" si="220"/>
        <v>0</v>
      </c>
      <c r="AB1269" s="145">
        <f t="shared" si="221"/>
        <v>0</v>
      </c>
      <c r="AC1269" s="257">
        <f t="shared" si="222"/>
        <v>0</v>
      </c>
      <c r="AD1269" s="142">
        <f t="shared" si="223"/>
        <v>0</v>
      </c>
      <c r="AE1269" s="143">
        <f t="shared" si="224"/>
        <v>0</v>
      </c>
      <c r="AF1269" s="144" t="str">
        <f t="shared" si="225"/>
        <v/>
      </c>
      <c r="AG1269" s="144">
        <f t="shared" si="226"/>
        <v>0</v>
      </c>
      <c r="AH1269" s="144" t="str">
        <f t="shared" si="227"/>
        <v/>
      </c>
      <c r="AI1269" s="569">
        <f t="shared" si="228"/>
        <v>0</v>
      </c>
      <c r="AK1269" s="664"/>
      <c r="AL1269" s="191"/>
      <c r="AM1269" s="686"/>
      <c r="AN1269" s="686"/>
      <c r="AO1269" s="84"/>
    </row>
    <row r="1270" spans="1:41" hidden="1">
      <c r="B1270" s="13">
        <v>159</v>
      </c>
      <c r="C1270" s="358" t="s">
        <v>3043</v>
      </c>
      <c r="D1270" s="341" t="s">
        <v>3044</v>
      </c>
      <c r="E1270" s="379" t="s">
        <v>1767</v>
      </c>
      <c r="F1270" s="8">
        <v>16</v>
      </c>
      <c r="G1270" s="8"/>
      <c r="H1270" s="412">
        <v>428</v>
      </c>
      <c r="I1270" s="146">
        <f t="shared" si="218"/>
        <v>299.59999999999997</v>
      </c>
      <c r="J1270" s="255">
        <f t="shared" si="219"/>
        <v>11.523076923076921</v>
      </c>
      <c r="K1270" s="8" t="s">
        <v>3526</v>
      </c>
      <c r="L1270" s="677"/>
      <c r="M1270" s="656" t="s">
        <v>1015</v>
      </c>
      <c r="N1270" s="8" t="s">
        <v>3208</v>
      </c>
      <c r="O1270" s="426">
        <v>4.7174999999999995E-2</v>
      </c>
      <c r="P1270" s="423">
        <v>10880</v>
      </c>
      <c r="Q1270" s="439">
        <v>17000</v>
      </c>
      <c r="R1270" s="656" t="s">
        <v>5230</v>
      </c>
      <c r="S1270" s="657" t="s">
        <v>3315</v>
      </c>
      <c r="T1270" s="471"/>
      <c r="U1270" s="506"/>
      <c r="V1270" s="517"/>
      <c r="W1270" s="425"/>
      <c r="X1270" s="169"/>
      <c r="Y1270" s="71" t="s">
        <v>6649</v>
      </c>
      <c r="Z1270" s="656" t="s">
        <v>6594</v>
      </c>
      <c r="AA1270" s="658">
        <f t="shared" si="220"/>
        <v>0</v>
      </c>
      <c r="AB1270" s="145">
        <f t="shared" si="221"/>
        <v>0</v>
      </c>
      <c r="AC1270" s="257">
        <f t="shared" si="222"/>
        <v>0</v>
      </c>
      <c r="AD1270" s="142">
        <f t="shared" si="223"/>
        <v>0</v>
      </c>
      <c r="AE1270" s="143">
        <f t="shared" si="224"/>
        <v>0</v>
      </c>
      <c r="AF1270" s="144" t="str">
        <f t="shared" si="225"/>
        <v/>
      </c>
      <c r="AG1270" s="144">
        <f t="shared" si="226"/>
        <v>0</v>
      </c>
      <c r="AH1270" s="144" t="str">
        <f t="shared" si="227"/>
        <v/>
      </c>
      <c r="AI1270" s="569">
        <f t="shared" si="228"/>
        <v>0</v>
      </c>
      <c r="AK1270" s="664"/>
      <c r="AL1270" s="191"/>
      <c r="AM1270" s="659"/>
      <c r="AN1270" s="662"/>
      <c r="AO1270" s="84"/>
    </row>
    <row r="1271" spans="1:41" ht="15.75" hidden="1">
      <c r="A1271" s="5" t="s">
        <v>6226</v>
      </c>
      <c r="B1271" s="13"/>
      <c r="C1271" s="348"/>
      <c r="D1271" s="348"/>
      <c r="E1271" s="380"/>
      <c r="F1271" s="1"/>
      <c r="G1271" s="8"/>
      <c r="H1271" s="413"/>
      <c r="I1271" s="410"/>
      <c r="J1271" s="565"/>
      <c r="K1271" s="420"/>
      <c r="L1271" s="655"/>
      <c r="M1271" s="656"/>
      <c r="N1271" s="10"/>
      <c r="O1271" s="10"/>
      <c r="P1271" s="423"/>
      <c r="Q1271" s="439"/>
      <c r="R1271" s="656" t="s">
        <v>1015</v>
      </c>
      <c r="S1271" s="656" t="s">
        <v>1015</v>
      </c>
      <c r="T1271" s="471"/>
      <c r="U1271" s="478"/>
      <c r="V1271" s="532"/>
      <c r="W1271" s="471"/>
      <c r="X1271" s="137"/>
      <c r="Y1271" s="71" t="s">
        <v>1015</v>
      </c>
      <c r="Z1271" s="656"/>
      <c r="AA1271" s="668"/>
      <c r="AB1271" s="195"/>
      <c r="AC1271" s="142"/>
      <c r="AD1271" s="142"/>
      <c r="AE1271" s="143"/>
      <c r="AF1271" s="144"/>
      <c r="AG1271" s="144"/>
      <c r="AH1271" s="144"/>
      <c r="AI1271" s="569"/>
      <c r="AK1271" s="664"/>
      <c r="AL1271" s="191"/>
      <c r="AM1271" s="686"/>
      <c r="AN1271" s="686"/>
      <c r="AO1271" s="84"/>
    </row>
    <row r="1272" spans="1:41" hidden="1">
      <c r="A1272" s="573"/>
      <c r="B1272" s="13">
        <v>160</v>
      </c>
      <c r="C1272" s="341" t="s">
        <v>3045</v>
      </c>
      <c r="D1272" s="341" t="s">
        <v>3046</v>
      </c>
      <c r="E1272" s="379" t="s">
        <v>98</v>
      </c>
      <c r="F1272" s="8">
        <v>10</v>
      </c>
      <c r="G1272" s="8"/>
      <c r="H1272" s="413">
        <v>621</v>
      </c>
      <c r="I1272" s="146">
        <f t="shared" si="218"/>
        <v>434.7</v>
      </c>
      <c r="J1272" s="255">
        <f t="shared" si="219"/>
        <v>16.719230769230769</v>
      </c>
      <c r="K1272" s="8" t="s">
        <v>3526</v>
      </c>
      <c r="L1272" s="677"/>
      <c r="M1272" s="656" t="s">
        <v>1015</v>
      </c>
      <c r="N1272" s="8" t="s">
        <v>3208</v>
      </c>
      <c r="O1272" s="426">
        <v>4.6934999999999998E-2</v>
      </c>
      <c r="P1272" s="423">
        <v>11000</v>
      </c>
      <c r="Q1272" s="439">
        <v>18000</v>
      </c>
      <c r="R1272" s="656" t="s">
        <v>5230</v>
      </c>
      <c r="S1272" s="657" t="s">
        <v>3315</v>
      </c>
      <c r="T1272" s="471"/>
      <c r="U1272" s="478"/>
      <c r="V1272" s="532"/>
      <c r="W1272" s="425" t="s">
        <v>5160</v>
      </c>
      <c r="X1272" s="169"/>
      <c r="Y1272" s="71" t="s">
        <v>1011</v>
      </c>
      <c r="Z1272" s="656" t="s">
        <v>6594</v>
      </c>
      <c r="AA1272" s="658">
        <f t="shared" si="220"/>
        <v>0</v>
      </c>
      <c r="AB1272" s="145">
        <f t="shared" si="221"/>
        <v>0</v>
      </c>
      <c r="AC1272" s="257">
        <f t="shared" si="222"/>
        <v>0</v>
      </c>
      <c r="AD1272" s="142">
        <f t="shared" si="223"/>
        <v>0</v>
      </c>
      <c r="AE1272" s="143">
        <f t="shared" si="224"/>
        <v>0</v>
      </c>
      <c r="AF1272" s="144" t="str">
        <f t="shared" si="225"/>
        <v/>
      </c>
      <c r="AG1272" s="144">
        <f t="shared" si="226"/>
        <v>0</v>
      </c>
      <c r="AH1272" s="144" t="str">
        <f t="shared" si="227"/>
        <v/>
      </c>
      <c r="AI1272" s="569">
        <f t="shared" si="228"/>
        <v>0</v>
      </c>
      <c r="AK1272" s="664"/>
      <c r="AL1272" s="191"/>
      <c r="AM1272" s="686"/>
      <c r="AN1272" s="686"/>
      <c r="AO1272" s="84"/>
    </row>
    <row r="1273" spans="1:41" ht="15.75" hidden="1">
      <c r="A1273" s="5" t="s">
        <v>6227</v>
      </c>
      <c r="B1273" s="13"/>
      <c r="C1273" s="348"/>
      <c r="D1273" s="348"/>
      <c r="E1273" s="380"/>
      <c r="F1273" s="1"/>
      <c r="G1273" s="8"/>
      <c r="H1273" s="413"/>
      <c r="I1273" s="410"/>
      <c r="J1273" s="565"/>
      <c r="K1273" s="420"/>
      <c r="L1273" s="655"/>
      <c r="M1273" s="656"/>
      <c r="N1273" s="10"/>
      <c r="O1273" s="10"/>
      <c r="P1273" s="423"/>
      <c r="Q1273" s="439"/>
      <c r="R1273" s="656" t="s">
        <v>1015</v>
      </c>
      <c r="S1273" s="656" t="s">
        <v>1015</v>
      </c>
      <c r="T1273" s="471"/>
      <c r="U1273" s="478"/>
      <c r="V1273" s="504"/>
      <c r="W1273" s="471"/>
      <c r="X1273" s="137"/>
      <c r="Y1273" s="71" t="s">
        <v>1015</v>
      </c>
      <c r="Z1273" s="656"/>
      <c r="AA1273" s="668"/>
      <c r="AB1273" s="195"/>
      <c r="AC1273" s="142"/>
      <c r="AD1273" s="142"/>
      <c r="AE1273" s="143"/>
      <c r="AF1273" s="144"/>
      <c r="AG1273" s="144"/>
      <c r="AH1273" s="144"/>
      <c r="AI1273" s="569"/>
      <c r="AK1273" s="664"/>
      <c r="AL1273" s="191"/>
      <c r="AM1273" s="686"/>
      <c r="AN1273" s="686"/>
      <c r="AO1273" s="84"/>
    </row>
    <row r="1274" spans="1:41" hidden="1">
      <c r="B1274" s="13">
        <v>160</v>
      </c>
      <c r="C1274" s="341" t="s">
        <v>3047</v>
      </c>
      <c r="D1274" s="341" t="s">
        <v>3048</v>
      </c>
      <c r="E1274" s="379" t="s">
        <v>98</v>
      </c>
      <c r="F1274" s="402">
        <v>10</v>
      </c>
      <c r="G1274" s="8"/>
      <c r="H1274" s="413">
        <v>717</v>
      </c>
      <c r="I1274" s="146">
        <f t="shared" si="218"/>
        <v>501.9</v>
      </c>
      <c r="J1274" s="255">
        <f t="shared" si="219"/>
        <v>19.303846153846152</v>
      </c>
      <c r="K1274" s="8" t="s">
        <v>3526</v>
      </c>
      <c r="L1274" s="677"/>
      <c r="M1274" s="656" t="s">
        <v>1015</v>
      </c>
      <c r="N1274" s="8" t="s">
        <v>3208</v>
      </c>
      <c r="O1274" s="426">
        <v>4.6934999999999998E-2</v>
      </c>
      <c r="P1274" s="423">
        <v>11000</v>
      </c>
      <c r="Q1274" s="439">
        <v>18000</v>
      </c>
      <c r="R1274" s="656" t="s">
        <v>5230</v>
      </c>
      <c r="S1274" s="657" t="s">
        <v>3315</v>
      </c>
      <c r="T1274" s="471"/>
      <c r="U1274" s="478"/>
      <c r="V1274" s="522" t="s">
        <v>5161</v>
      </c>
      <c r="W1274" s="425" t="s">
        <v>5162</v>
      </c>
      <c r="X1274" s="169"/>
      <c r="Y1274" s="71" t="s">
        <v>6649</v>
      </c>
      <c r="Z1274" s="656" t="s">
        <v>6594</v>
      </c>
      <c r="AA1274" s="658">
        <f t="shared" si="220"/>
        <v>0</v>
      </c>
      <c r="AB1274" s="145">
        <f t="shared" si="221"/>
        <v>0</v>
      </c>
      <c r="AC1274" s="257">
        <f t="shared" si="222"/>
        <v>0</v>
      </c>
      <c r="AD1274" s="142">
        <f t="shared" si="223"/>
        <v>0</v>
      </c>
      <c r="AE1274" s="143">
        <f t="shared" si="224"/>
        <v>0</v>
      </c>
      <c r="AF1274" s="144" t="str">
        <f t="shared" si="225"/>
        <v/>
      </c>
      <c r="AG1274" s="144">
        <f t="shared" si="226"/>
        <v>0</v>
      </c>
      <c r="AH1274" s="144" t="str">
        <f t="shared" si="227"/>
        <v/>
      </c>
      <c r="AI1274" s="569">
        <f t="shared" si="228"/>
        <v>0</v>
      </c>
      <c r="AK1274" s="664"/>
      <c r="AL1274" s="191"/>
      <c r="AM1274" s="686"/>
      <c r="AN1274" s="686"/>
      <c r="AO1274" s="84"/>
    </row>
    <row r="1275" spans="1:41" hidden="1">
      <c r="A1275" s="573"/>
      <c r="B1275" s="13">
        <v>160</v>
      </c>
      <c r="C1275" s="341" t="s">
        <v>3049</v>
      </c>
      <c r="D1275" s="341" t="s">
        <v>3050</v>
      </c>
      <c r="E1275" s="379" t="s">
        <v>98</v>
      </c>
      <c r="F1275" s="402">
        <v>10</v>
      </c>
      <c r="G1275" s="8"/>
      <c r="H1275" s="412">
        <v>706</v>
      </c>
      <c r="I1275" s="146">
        <f t="shared" si="218"/>
        <v>494.2</v>
      </c>
      <c r="J1275" s="255">
        <f t="shared" si="219"/>
        <v>19.007692307692306</v>
      </c>
      <c r="K1275" s="8" t="s">
        <v>3526</v>
      </c>
      <c r="L1275" s="677"/>
      <c r="M1275" s="656" t="s">
        <v>1015</v>
      </c>
      <c r="N1275" s="8" t="s">
        <v>3208</v>
      </c>
      <c r="O1275" s="426">
        <v>4.6934999999999998E-2</v>
      </c>
      <c r="P1275" s="423">
        <v>11000</v>
      </c>
      <c r="Q1275" s="439">
        <v>18000</v>
      </c>
      <c r="R1275" s="656" t="s">
        <v>5230</v>
      </c>
      <c r="S1275" s="657" t="s">
        <v>3315</v>
      </c>
      <c r="T1275" s="432"/>
      <c r="U1275" s="506"/>
      <c r="V1275" s="516" t="s">
        <v>5163</v>
      </c>
      <c r="W1275" s="346" t="s">
        <v>5164</v>
      </c>
      <c r="X1275" s="169"/>
      <c r="Y1275" s="641" t="s">
        <v>1011</v>
      </c>
      <c r="Z1275" s="656" t="s">
        <v>6594</v>
      </c>
      <c r="AA1275" s="658">
        <f t="shared" si="220"/>
        <v>0</v>
      </c>
      <c r="AB1275" s="145">
        <f t="shared" si="221"/>
        <v>0</v>
      </c>
      <c r="AC1275" s="257">
        <f t="shared" si="222"/>
        <v>0</v>
      </c>
      <c r="AD1275" s="142">
        <f t="shared" si="223"/>
        <v>0</v>
      </c>
      <c r="AE1275" s="143">
        <f t="shared" si="224"/>
        <v>0</v>
      </c>
      <c r="AF1275" s="144" t="str">
        <f t="shared" si="225"/>
        <v/>
      </c>
      <c r="AG1275" s="144">
        <f t="shared" si="226"/>
        <v>0</v>
      </c>
      <c r="AH1275" s="144" t="str">
        <f t="shared" si="227"/>
        <v/>
      </c>
      <c r="AI1275" s="569">
        <f t="shared" si="228"/>
        <v>0</v>
      </c>
      <c r="AK1275" s="664"/>
      <c r="AL1275" s="191"/>
      <c r="AM1275" s="686"/>
      <c r="AN1275" s="686"/>
      <c r="AO1275" s="84"/>
    </row>
    <row r="1276" spans="1:41" hidden="1">
      <c r="A1276" s="573"/>
      <c r="B1276" s="13">
        <v>160</v>
      </c>
      <c r="C1276" s="343" t="s">
        <v>3051</v>
      </c>
      <c r="D1276" s="388" t="s">
        <v>3052</v>
      </c>
      <c r="E1276" s="379" t="s">
        <v>98</v>
      </c>
      <c r="F1276" s="402">
        <v>10</v>
      </c>
      <c r="G1276" s="8"/>
      <c r="H1276" s="412">
        <v>717</v>
      </c>
      <c r="I1276" s="146">
        <f t="shared" si="218"/>
        <v>501.9</v>
      </c>
      <c r="J1276" s="255">
        <f t="shared" si="219"/>
        <v>19.303846153846152</v>
      </c>
      <c r="K1276" s="8" t="s">
        <v>3526</v>
      </c>
      <c r="L1276" s="677"/>
      <c r="M1276" s="656" t="s">
        <v>1015</v>
      </c>
      <c r="N1276" s="8" t="s">
        <v>3208</v>
      </c>
      <c r="O1276" s="426">
        <v>4.6934999999999998E-2</v>
      </c>
      <c r="P1276" s="423">
        <v>11000</v>
      </c>
      <c r="Q1276" s="439">
        <v>18000</v>
      </c>
      <c r="R1276" s="656" t="s">
        <v>5230</v>
      </c>
      <c r="S1276" s="657" t="s">
        <v>3315</v>
      </c>
      <c r="T1276" s="432"/>
      <c r="U1276" s="506"/>
      <c r="V1276" s="516" t="s">
        <v>5165</v>
      </c>
      <c r="W1276" s="485" t="s">
        <v>5166</v>
      </c>
      <c r="X1276" s="169"/>
      <c r="Y1276" s="71" t="s">
        <v>6649</v>
      </c>
      <c r="Z1276" s="656" t="s">
        <v>6594</v>
      </c>
      <c r="AA1276" s="658">
        <f t="shared" si="220"/>
        <v>0</v>
      </c>
      <c r="AB1276" s="145">
        <f t="shared" si="221"/>
        <v>0</v>
      </c>
      <c r="AC1276" s="257">
        <f t="shared" si="222"/>
        <v>0</v>
      </c>
      <c r="AD1276" s="142">
        <f t="shared" si="223"/>
        <v>0</v>
      </c>
      <c r="AE1276" s="143">
        <f t="shared" si="224"/>
        <v>0</v>
      </c>
      <c r="AF1276" s="144" t="str">
        <f t="shared" si="225"/>
        <v/>
      </c>
      <c r="AG1276" s="144">
        <f t="shared" si="226"/>
        <v>0</v>
      </c>
      <c r="AH1276" s="144" t="str">
        <f t="shared" si="227"/>
        <v/>
      </c>
      <c r="AI1276" s="569">
        <f t="shared" si="228"/>
        <v>0</v>
      </c>
      <c r="AK1276" s="665"/>
      <c r="AL1276" s="191"/>
      <c r="AM1276" s="686"/>
      <c r="AN1276" s="687"/>
      <c r="AO1276" s="84"/>
    </row>
    <row r="1277" spans="1:41" hidden="1">
      <c r="A1277" s="573"/>
      <c r="B1277" s="13">
        <v>160</v>
      </c>
      <c r="C1277" s="341" t="s">
        <v>3053</v>
      </c>
      <c r="D1277" s="341" t="s">
        <v>3054</v>
      </c>
      <c r="E1277" s="379" t="s">
        <v>98</v>
      </c>
      <c r="F1277" s="402">
        <v>10</v>
      </c>
      <c r="G1277" s="8"/>
      <c r="H1277" s="412">
        <v>706</v>
      </c>
      <c r="I1277" s="146">
        <f t="shared" si="218"/>
        <v>494.2</v>
      </c>
      <c r="J1277" s="255">
        <f t="shared" si="219"/>
        <v>19.007692307692306</v>
      </c>
      <c r="K1277" s="8" t="s">
        <v>3526</v>
      </c>
      <c r="L1277" s="677"/>
      <c r="M1277" s="656" t="s">
        <v>1015</v>
      </c>
      <c r="N1277" s="8" t="s">
        <v>3208</v>
      </c>
      <c r="O1277" s="426">
        <v>4.6934999999999998E-2</v>
      </c>
      <c r="P1277" s="423">
        <v>11000</v>
      </c>
      <c r="Q1277" s="439">
        <v>18000</v>
      </c>
      <c r="R1277" s="656" t="s">
        <v>5230</v>
      </c>
      <c r="S1277" s="657" t="s">
        <v>3315</v>
      </c>
      <c r="T1277" s="432"/>
      <c r="U1277" s="506"/>
      <c r="V1277" s="517"/>
      <c r="W1277" s="487"/>
      <c r="X1277" s="169"/>
      <c r="Y1277" s="71" t="s">
        <v>6649</v>
      </c>
      <c r="Z1277" s="656" t="s">
        <v>6594</v>
      </c>
      <c r="AA1277" s="658">
        <f t="shared" si="220"/>
        <v>0</v>
      </c>
      <c r="AB1277" s="145">
        <f t="shared" si="221"/>
        <v>0</v>
      </c>
      <c r="AC1277" s="257">
        <f t="shared" si="222"/>
        <v>0</v>
      </c>
      <c r="AD1277" s="142">
        <f t="shared" si="223"/>
        <v>0</v>
      </c>
      <c r="AE1277" s="143">
        <f t="shared" si="224"/>
        <v>0</v>
      </c>
      <c r="AF1277" s="144" t="str">
        <f t="shared" si="225"/>
        <v/>
      </c>
      <c r="AG1277" s="144">
        <f t="shared" si="226"/>
        <v>0</v>
      </c>
      <c r="AH1277" s="144" t="str">
        <f t="shared" si="227"/>
        <v/>
      </c>
      <c r="AI1277" s="569">
        <f t="shared" si="228"/>
        <v>0</v>
      </c>
      <c r="AK1277" s="664"/>
      <c r="AL1277" s="666"/>
      <c r="AM1277" s="686"/>
      <c r="AN1277" s="686"/>
      <c r="AO1277" s="84"/>
    </row>
    <row r="1278" spans="1:41" hidden="1">
      <c r="A1278" s="573"/>
      <c r="B1278" s="13">
        <v>160</v>
      </c>
      <c r="C1278" s="341" t="s">
        <v>3055</v>
      </c>
      <c r="D1278" s="341" t="s">
        <v>3056</v>
      </c>
      <c r="E1278" s="379" t="s">
        <v>98</v>
      </c>
      <c r="F1278" s="402">
        <v>10</v>
      </c>
      <c r="G1278" s="8"/>
      <c r="H1278" s="412">
        <v>706</v>
      </c>
      <c r="I1278" s="146">
        <f t="shared" si="218"/>
        <v>494.2</v>
      </c>
      <c r="J1278" s="255">
        <f t="shared" si="219"/>
        <v>19.007692307692306</v>
      </c>
      <c r="K1278" s="8" t="s">
        <v>3526</v>
      </c>
      <c r="L1278" s="677"/>
      <c r="M1278" s="656" t="s">
        <v>1015</v>
      </c>
      <c r="N1278" s="8" t="s">
        <v>3208</v>
      </c>
      <c r="O1278" s="426">
        <v>4.6934999999999998E-2</v>
      </c>
      <c r="P1278" s="423">
        <v>11000</v>
      </c>
      <c r="Q1278" s="439">
        <v>18000</v>
      </c>
      <c r="R1278" s="656" t="s">
        <v>5230</v>
      </c>
      <c r="S1278" s="657" t="s">
        <v>3315</v>
      </c>
      <c r="T1278" s="432"/>
      <c r="U1278" s="506"/>
      <c r="V1278" s="517"/>
      <c r="W1278" s="487"/>
      <c r="X1278" s="169"/>
      <c r="Y1278" s="71" t="s">
        <v>6649</v>
      </c>
      <c r="Z1278" s="656" t="s">
        <v>6594</v>
      </c>
      <c r="AA1278" s="658">
        <f t="shared" si="220"/>
        <v>0</v>
      </c>
      <c r="AB1278" s="145">
        <f t="shared" si="221"/>
        <v>0</v>
      </c>
      <c r="AC1278" s="257">
        <f t="shared" si="222"/>
        <v>0</v>
      </c>
      <c r="AD1278" s="142">
        <f t="shared" si="223"/>
        <v>0</v>
      </c>
      <c r="AE1278" s="143">
        <f t="shared" si="224"/>
        <v>0</v>
      </c>
      <c r="AF1278" s="144" t="str">
        <f t="shared" si="225"/>
        <v/>
      </c>
      <c r="AG1278" s="144">
        <f t="shared" si="226"/>
        <v>0</v>
      </c>
      <c r="AH1278" s="144" t="str">
        <f t="shared" si="227"/>
        <v/>
      </c>
      <c r="AI1278" s="569">
        <f t="shared" si="228"/>
        <v>0</v>
      </c>
      <c r="AK1278" s="664"/>
      <c r="AL1278" s="666"/>
      <c r="AM1278" s="659"/>
      <c r="AN1278" s="686"/>
      <c r="AO1278" s="84"/>
    </row>
    <row r="1279" spans="1:41" hidden="1">
      <c r="A1279" s="573"/>
      <c r="B1279" s="13">
        <v>160</v>
      </c>
      <c r="C1279" s="343" t="s">
        <v>3057</v>
      </c>
      <c r="D1279" s="388" t="s">
        <v>3058</v>
      </c>
      <c r="E1279" s="379" t="s">
        <v>98</v>
      </c>
      <c r="F1279" s="402">
        <v>10</v>
      </c>
      <c r="G1279" s="8"/>
      <c r="H1279" s="412">
        <v>707</v>
      </c>
      <c r="I1279" s="146">
        <f t="shared" si="218"/>
        <v>494.9</v>
      </c>
      <c r="J1279" s="255">
        <f t="shared" si="219"/>
        <v>19.034615384615385</v>
      </c>
      <c r="K1279" s="8" t="s">
        <v>3526</v>
      </c>
      <c r="L1279" s="677"/>
      <c r="M1279" s="656" t="s">
        <v>1015</v>
      </c>
      <c r="N1279" s="8" t="s">
        <v>3208</v>
      </c>
      <c r="O1279" s="426">
        <v>4.6934999999999998E-2</v>
      </c>
      <c r="P1279" s="423">
        <v>11000</v>
      </c>
      <c r="Q1279" s="439">
        <v>18000</v>
      </c>
      <c r="R1279" s="656" t="s">
        <v>5230</v>
      </c>
      <c r="S1279" s="657" t="s">
        <v>3315</v>
      </c>
      <c r="T1279" s="432"/>
      <c r="U1279" s="506"/>
      <c r="V1279" s="516" t="s">
        <v>5169</v>
      </c>
      <c r="W1279" s="485" t="s">
        <v>5170</v>
      </c>
      <c r="X1279" s="169"/>
      <c r="Y1279" s="71" t="s">
        <v>6649</v>
      </c>
      <c r="Z1279" s="656" t="s">
        <v>6594</v>
      </c>
      <c r="AA1279" s="658">
        <f t="shared" si="220"/>
        <v>0</v>
      </c>
      <c r="AB1279" s="145">
        <f t="shared" si="221"/>
        <v>0</v>
      </c>
      <c r="AC1279" s="257">
        <f t="shared" si="222"/>
        <v>0</v>
      </c>
      <c r="AD1279" s="142">
        <f t="shared" si="223"/>
        <v>0</v>
      </c>
      <c r="AE1279" s="143">
        <f t="shared" si="224"/>
        <v>0</v>
      </c>
      <c r="AF1279" s="144" t="str">
        <f t="shared" si="225"/>
        <v/>
      </c>
      <c r="AG1279" s="144">
        <f t="shared" si="226"/>
        <v>0</v>
      </c>
      <c r="AH1279" s="144" t="str">
        <f t="shared" si="227"/>
        <v/>
      </c>
      <c r="AI1279" s="569">
        <f t="shared" si="228"/>
        <v>0</v>
      </c>
      <c r="AK1279" s="664"/>
      <c r="AL1279" s="666"/>
      <c r="AM1279" s="686"/>
      <c r="AN1279" s="686"/>
      <c r="AO1279" s="84"/>
    </row>
    <row r="1280" spans="1:41" hidden="1">
      <c r="A1280" s="573"/>
      <c r="B1280" s="13">
        <v>160</v>
      </c>
      <c r="C1280" s="343" t="s">
        <v>3059</v>
      </c>
      <c r="D1280" s="388" t="s">
        <v>3060</v>
      </c>
      <c r="E1280" s="379" t="s">
        <v>98</v>
      </c>
      <c r="F1280" s="402">
        <v>10</v>
      </c>
      <c r="G1280" s="8"/>
      <c r="H1280" s="412">
        <v>707</v>
      </c>
      <c r="I1280" s="146">
        <f t="shared" si="218"/>
        <v>494.9</v>
      </c>
      <c r="J1280" s="255">
        <f t="shared" si="219"/>
        <v>19.034615384615385</v>
      </c>
      <c r="K1280" s="8" t="s">
        <v>3526</v>
      </c>
      <c r="L1280" s="677"/>
      <c r="M1280" s="656" t="s">
        <v>1015</v>
      </c>
      <c r="N1280" s="8" t="s">
        <v>3208</v>
      </c>
      <c r="O1280" s="426">
        <v>4.6934999999999998E-2</v>
      </c>
      <c r="P1280" s="423">
        <v>11000</v>
      </c>
      <c r="Q1280" s="439">
        <v>18000</v>
      </c>
      <c r="R1280" s="656" t="s">
        <v>5230</v>
      </c>
      <c r="S1280" s="657" t="s">
        <v>3315</v>
      </c>
      <c r="T1280" s="432"/>
      <c r="U1280" s="506"/>
      <c r="V1280" s="516" t="s">
        <v>5171</v>
      </c>
      <c r="W1280" s="485" t="s">
        <v>5172</v>
      </c>
      <c r="X1280" s="169"/>
      <c r="Y1280" s="641" t="s">
        <v>1011</v>
      </c>
      <c r="Z1280" s="656" t="s">
        <v>6594</v>
      </c>
      <c r="AA1280" s="658">
        <f t="shared" si="220"/>
        <v>0</v>
      </c>
      <c r="AB1280" s="145">
        <f t="shared" si="221"/>
        <v>0</v>
      </c>
      <c r="AC1280" s="257">
        <f t="shared" si="222"/>
        <v>0</v>
      </c>
      <c r="AD1280" s="142">
        <f t="shared" si="223"/>
        <v>0</v>
      </c>
      <c r="AE1280" s="143">
        <f t="shared" si="224"/>
        <v>0</v>
      </c>
      <c r="AF1280" s="144" t="str">
        <f t="shared" si="225"/>
        <v/>
      </c>
      <c r="AG1280" s="144">
        <f t="shared" si="226"/>
        <v>0</v>
      </c>
      <c r="AH1280" s="144" t="str">
        <f t="shared" si="227"/>
        <v/>
      </c>
      <c r="AI1280" s="569">
        <f t="shared" si="228"/>
        <v>0</v>
      </c>
      <c r="AK1280" s="664"/>
      <c r="AL1280" s="666"/>
      <c r="AM1280" s="659"/>
      <c r="AN1280" s="686"/>
      <c r="AO1280" s="84"/>
    </row>
    <row r="1281" spans="1:41" hidden="1">
      <c r="A1281" s="573"/>
      <c r="B1281" s="13">
        <v>160</v>
      </c>
      <c r="C1281" s="343" t="s">
        <v>3061</v>
      </c>
      <c r="D1281" s="388" t="s">
        <v>3062</v>
      </c>
      <c r="E1281" s="379" t="s">
        <v>98</v>
      </c>
      <c r="F1281" s="402">
        <v>10</v>
      </c>
      <c r="G1281" s="8"/>
      <c r="H1281" s="412">
        <v>660</v>
      </c>
      <c r="I1281" s="146">
        <f t="shared" si="218"/>
        <v>461.99999999999994</v>
      </c>
      <c r="J1281" s="255">
        <f t="shared" si="219"/>
        <v>17.769230769230766</v>
      </c>
      <c r="K1281" s="8" t="s">
        <v>3526</v>
      </c>
      <c r="L1281" s="677"/>
      <c r="M1281" s="656" t="s">
        <v>1015</v>
      </c>
      <c r="N1281" s="8" t="s">
        <v>3208</v>
      </c>
      <c r="O1281" s="426">
        <v>4.6934999999999998E-2</v>
      </c>
      <c r="P1281" s="423">
        <v>11000</v>
      </c>
      <c r="Q1281" s="439">
        <v>18000</v>
      </c>
      <c r="R1281" s="656" t="s">
        <v>5230</v>
      </c>
      <c r="S1281" s="657" t="s">
        <v>3315</v>
      </c>
      <c r="T1281" s="432"/>
      <c r="U1281" s="506"/>
      <c r="V1281" s="517"/>
      <c r="W1281" s="485" t="s">
        <v>5173</v>
      </c>
      <c r="X1281" s="169"/>
      <c r="Y1281" s="71" t="s">
        <v>1011</v>
      </c>
      <c r="Z1281" s="656" t="s">
        <v>6594</v>
      </c>
      <c r="AA1281" s="658">
        <f t="shared" si="220"/>
        <v>0</v>
      </c>
      <c r="AB1281" s="145">
        <f t="shared" si="221"/>
        <v>0</v>
      </c>
      <c r="AC1281" s="257">
        <f t="shared" si="222"/>
        <v>0</v>
      </c>
      <c r="AD1281" s="142">
        <f t="shared" si="223"/>
        <v>0</v>
      </c>
      <c r="AE1281" s="143">
        <f t="shared" si="224"/>
        <v>0</v>
      </c>
      <c r="AF1281" s="144" t="str">
        <f t="shared" si="225"/>
        <v/>
      </c>
      <c r="AG1281" s="144">
        <f t="shared" si="226"/>
        <v>0</v>
      </c>
      <c r="AH1281" s="144" t="str">
        <f t="shared" si="227"/>
        <v/>
      </c>
      <c r="AI1281" s="569">
        <f t="shared" si="228"/>
        <v>0</v>
      </c>
      <c r="AK1281" s="664"/>
      <c r="AL1281" s="191"/>
      <c r="AM1281" s="659"/>
      <c r="AN1281" s="686"/>
      <c r="AO1281" s="84"/>
    </row>
    <row r="1282" spans="1:41" hidden="1">
      <c r="A1282" s="573"/>
      <c r="B1282" s="13">
        <v>160</v>
      </c>
      <c r="C1282" s="343" t="s">
        <v>3063</v>
      </c>
      <c r="D1282" s="388" t="s">
        <v>3064</v>
      </c>
      <c r="E1282" s="379" t="s">
        <v>98</v>
      </c>
      <c r="F1282" s="402">
        <v>10</v>
      </c>
      <c r="G1282" s="8"/>
      <c r="H1282" s="412">
        <v>707</v>
      </c>
      <c r="I1282" s="146">
        <f t="shared" si="218"/>
        <v>494.9</v>
      </c>
      <c r="J1282" s="255">
        <f t="shared" si="219"/>
        <v>19.034615384615385</v>
      </c>
      <c r="K1282" s="8" t="s">
        <v>3526</v>
      </c>
      <c r="L1282" s="677"/>
      <c r="M1282" s="656" t="s">
        <v>1015</v>
      </c>
      <c r="N1282" s="8" t="s">
        <v>3208</v>
      </c>
      <c r="O1282" s="426">
        <v>4.6934999999999998E-2</v>
      </c>
      <c r="P1282" s="423">
        <v>11000</v>
      </c>
      <c r="Q1282" s="439">
        <v>18000</v>
      </c>
      <c r="R1282" s="656" t="s">
        <v>5230</v>
      </c>
      <c r="S1282" s="657" t="s">
        <v>3315</v>
      </c>
      <c r="T1282" s="432"/>
      <c r="U1282" s="506"/>
      <c r="V1282" s="516" t="s">
        <v>5174</v>
      </c>
      <c r="W1282" s="485" t="s">
        <v>5175</v>
      </c>
      <c r="X1282" s="169"/>
      <c r="Y1282" s="71" t="s">
        <v>1011</v>
      </c>
      <c r="Z1282" s="656" t="s">
        <v>6594</v>
      </c>
      <c r="AA1282" s="658">
        <f t="shared" si="220"/>
        <v>0</v>
      </c>
      <c r="AB1282" s="145">
        <f t="shared" si="221"/>
        <v>0</v>
      </c>
      <c r="AC1282" s="257">
        <f t="shared" si="222"/>
        <v>0</v>
      </c>
      <c r="AD1282" s="142">
        <f t="shared" si="223"/>
        <v>0</v>
      </c>
      <c r="AE1282" s="143">
        <f t="shared" si="224"/>
        <v>0</v>
      </c>
      <c r="AF1282" s="144" t="str">
        <f t="shared" si="225"/>
        <v/>
      </c>
      <c r="AG1282" s="144">
        <f t="shared" si="226"/>
        <v>0</v>
      </c>
      <c r="AH1282" s="144" t="str">
        <f t="shared" si="227"/>
        <v/>
      </c>
      <c r="AI1282" s="569">
        <f t="shared" si="228"/>
        <v>0</v>
      </c>
      <c r="AK1282" s="664"/>
      <c r="AL1282" s="191"/>
      <c r="AM1282" s="659"/>
      <c r="AN1282" s="686"/>
      <c r="AO1282" s="84"/>
    </row>
    <row r="1283" spans="1:41" hidden="1">
      <c r="A1283" s="573"/>
      <c r="B1283" s="13">
        <v>160</v>
      </c>
      <c r="C1283" s="341" t="s">
        <v>3065</v>
      </c>
      <c r="D1283" s="341" t="s">
        <v>3066</v>
      </c>
      <c r="E1283" s="379" t="s">
        <v>98</v>
      </c>
      <c r="F1283" s="402">
        <v>10</v>
      </c>
      <c r="G1283" s="8"/>
      <c r="H1283" s="412">
        <v>676</v>
      </c>
      <c r="I1283" s="146">
        <f t="shared" si="218"/>
        <v>473.2</v>
      </c>
      <c r="J1283" s="255">
        <f t="shared" si="219"/>
        <v>18.2</v>
      </c>
      <c r="K1283" s="8" t="s">
        <v>3526</v>
      </c>
      <c r="L1283" s="677"/>
      <c r="M1283" s="656" t="s">
        <v>1015</v>
      </c>
      <c r="N1283" s="8" t="s">
        <v>3208</v>
      </c>
      <c r="O1283" s="426">
        <v>4.6934999999999998E-2</v>
      </c>
      <c r="P1283" s="423">
        <v>11000</v>
      </c>
      <c r="Q1283" s="439">
        <v>18000</v>
      </c>
      <c r="R1283" s="656" t="s">
        <v>5230</v>
      </c>
      <c r="S1283" s="657" t="s">
        <v>3315</v>
      </c>
      <c r="T1283" s="432"/>
      <c r="U1283" s="506"/>
      <c r="V1283" s="516" t="s">
        <v>5176</v>
      </c>
      <c r="W1283" s="346" t="s">
        <v>5049</v>
      </c>
      <c r="X1283" s="169"/>
      <c r="Y1283" s="641" t="s">
        <v>1011</v>
      </c>
      <c r="Z1283" s="656" t="s">
        <v>6594</v>
      </c>
      <c r="AA1283" s="658">
        <f t="shared" si="220"/>
        <v>0</v>
      </c>
      <c r="AB1283" s="145">
        <f t="shared" si="221"/>
        <v>0</v>
      </c>
      <c r="AC1283" s="257">
        <f t="shared" si="222"/>
        <v>0</v>
      </c>
      <c r="AD1283" s="142">
        <f t="shared" si="223"/>
        <v>0</v>
      </c>
      <c r="AE1283" s="143">
        <f t="shared" si="224"/>
        <v>0</v>
      </c>
      <c r="AF1283" s="144" t="str">
        <f t="shared" si="225"/>
        <v/>
      </c>
      <c r="AG1283" s="144">
        <f t="shared" si="226"/>
        <v>0</v>
      </c>
      <c r="AH1283" s="144" t="str">
        <f t="shared" si="227"/>
        <v/>
      </c>
      <c r="AI1283" s="569">
        <f t="shared" si="228"/>
        <v>0</v>
      </c>
      <c r="AK1283" s="664"/>
      <c r="AL1283" s="666"/>
      <c r="AM1283" s="686"/>
      <c r="AN1283" s="686"/>
      <c r="AO1283" s="84"/>
    </row>
    <row r="1284" spans="1:41" hidden="1">
      <c r="A1284" s="573"/>
      <c r="B1284" s="13">
        <v>160</v>
      </c>
      <c r="C1284" s="341" t="s">
        <v>3067</v>
      </c>
      <c r="D1284" s="341" t="s">
        <v>3068</v>
      </c>
      <c r="E1284" s="379" t="s">
        <v>98</v>
      </c>
      <c r="F1284" s="402">
        <v>10</v>
      </c>
      <c r="G1284" s="8"/>
      <c r="H1284" s="412">
        <v>717</v>
      </c>
      <c r="I1284" s="146">
        <f t="shared" si="218"/>
        <v>501.9</v>
      </c>
      <c r="J1284" s="255">
        <f t="shared" si="219"/>
        <v>19.303846153846152</v>
      </c>
      <c r="K1284" s="8" t="s">
        <v>3526</v>
      </c>
      <c r="L1284" s="677"/>
      <c r="M1284" s="656" t="s">
        <v>1015</v>
      </c>
      <c r="N1284" s="8" t="s">
        <v>3208</v>
      </c>
      <c r="O1284" s="426">
        <v>4.6934999999999998E-2</v>
      </c>
      <c r="P1284" s="423">
        <v>11000</v>
      </c>
      <c r="Q1284" s="439">
        <v>18000</v>
      </c>
      <c r="R1284" s="656" t="s">
        <v>5230</v>
      </c>
      <c r="S1284" s="657" t="s">
        <v>3315</v>
      </c>
      <c r="T1284" s="432"/>
      <c r="U1284" s="506"/>
      <c r="V1284" s="517"/>
      <c r="W1284" s="492" t="s">
        <v>5177</v>
      </c>
      <c r="X1284" s="169"/>
      <c r="Y1284" s="71" t="s">
        <v>1011</v>
      </c>
      <c r="Z1284" s="656" t="s">
        <v>6594</v>
      </c>
      <c r="AA1284" s="658">
        <f t="shared" si="220"/>
        <v>0</v>
      </c>
      <c r="AB1284" s="145">
        <f t="shared" si="221"/>
        <v>0</v>
      </c>
      <c r="AC1284" s="257">
        <f t="shared" si="222"/>
        <v>0</v>
      </c>
      <c r="AD1284" s="142">
        <f t="shared" si="223"/>
        <v>0</v>
      </c>
      <c r="AE1284" s="143">
        <f t="shared" si="224"/>
        <v>0</v>
      </c>
      <c r="AF1284" s="144" t="str">
        <f t="shared" si="225"/>
        <v/>
      </c>
      <c r="AG1284" s="144">
        <f t="shared" si="226"/>
        <v>0</v>
      </c>
      <c r="AH1284" s="144" t="str">
        <f t="shared" si="227"/>
        <v/>
      </c>
      <c r="AI1284" s="569">
        <f t="shared" si="228"/>
        <v>0</v>
      </c>
      <c r="AK1284" s="664"/>
      <c r="AL1284" s="666"/>
      <c r="AM1284" s="686"/>
      <c r="AN1284" s="662"/>
      <c r="AO1284" s="84"/>
    </row>
    <row r="1285" spans="1:41" hidden="1">
      <c r="A1285" s="573"/>
      <c r="B1285" s="13">
        <v>160</v>
      </c>
      <c r="C1285" s="341" t="s">
        <v>3069</v>
      </c>
      <c r="D1285" s="341" t="s">
        <v>3070</v>
      </c>
      <c r="E1285" s="379" t="s">
        <v>98</v>
      </c>
      <c r="F1285" s="402">
        <v>10</v>
      </c>
      <c r="G1285" s="136"/>
      <c r="H1285" s="412">
        <v>683</v>
      </c>
      <c r="I1285" s="146">
        <f t="shared" si="218"/>
        <v>478.09999999999997</v>
      </c>
      <c r="J1285" s="255">
        <f t="shared" si="219"/>
        <v>18.388461538461538</v>
      </c>
      <c r="K1285" s="8" t="s">
        <v>3526</v>
      </c>
      <c r="L1285" s="677"/>
      <c r="M1285" s="656" t="s">
        <v>1015</v>
      </c>
      <c r="N1285" s="8" t="s">
        <v>3208</v>
      </c>
      <c r="O1285" s="426">
        <v>4.6934999999999998E-2</v>
      </c>
      <c r="P1285" s="423">
        <v>11000</v>
      </c>
      <c r="Q1285" s="439">
        <v>18000</v>
      </c>
      <c r="R1285" s="656" t="s">
        <v>5230</v>
      </c>
      <c r="S1285" s="657" t="s">
        <v>3315</v>
      </c>
      <c r="T1285" s="432"/>
      <c r="U1285" s="506"/>
      <c r="V1285" s="517"/>
      <c r="W1285" s="346" t="s">
        <v>5178</v>
      </c>
      <c r="X1285" s="169"/>
      <c r="Y1285" s="71" t="s">
        <v>6649</v>
      </c>
      <c r="Z1285" s="656" t="s">
        <v>6594</v>
      </c>
      <c r="AA1285" s="658">
        <f t="shared" si="220"/>
        <v>0</v>
      </c>
      <c r="AB1285" s="145">
        <f t="shared" si="221"/>
        <v>0</v>
      </c>
      <c r="AC1285" s="257">
        <f t="shared" si="222"/>
        <v>0</v>
      </c>
      <c r="AD1285" s="142">
        <f t="shared" si="223"/>
        <v>0</v>
      </c>
      <c r="AE1285" s="143">
        <f t="shared" si="224"/>
        <v>0</v>
      </c>
      <c r="AF1285" s="144" t="str">
        <f t="shared" si="225"/>
        <v/>
      </c>
      <c r="AG1285" s="144">
        <f t="shared" si="226"/>
        <v>0</v>
      </c>
      <c r="AH1285" s="144" t="str">
        <f t="shared" si="227"/>
        <v/>
      </c>
      <c r="AI1285" s="569">
        <f t="shared" si="228"/>
        <v>0</v>
      </c>
      <c r="AK1285" s="664"/>
      <c r="AL1285" s="666"/>
      <c r="AM1285" s="686"/>
      <c r="AN1285" s="686"/>
      <c r="AO1285" s="84"/>
    </row>
    <row r="1286" spans="1:41" hidden="1">
      <c r="A1286" s="573"/>
      <c r="B1286" s="13">
        <v>160</v>
      </c>
      <c r="C1286" s="341" t="s">
        <v>3071</v>
      </c>
      <c r="D1286" s="341" t="s">
        <v>3072</v>
      </c>
      <c r="E1286" s="379" t="s">
        <v>98</v>
      </c>
      <c r="F1286" s="402">
        <v>10</v>
      </c>
      <c r="G1286" s="8"/>
      <c r="H1286" s="412">
        <v>706</v>
      </c>
      <c r="I1286" s="146">
        <f t="shared" si="218"/>
        <v>494.2</v>
      </c>
      <c r="J1286" s="255">
        <f t="shared" si="219"/>
        <v>19.007692307692306</v>
      </c>
      <c r="K1286" s="8" t="s">
        <v>3526</v>
      </c>
      <c r="L1286" s="677"/>
      <c r="M1286" s="656" t="s">
        <v>1015</v>
      </c>
      <c r="N1286" s="8" t="s">
        <v>3208</v>
      </c>
      <c r="O1286" s="426">
        <v>4.6934999999999998E-2</v>
      </c>
      <c r="P1286" s="423">
        <v>11000</v>
      </c>
      <c r="Q1286" s="439">
        <v>18000</v>
      </c>
      <c r="R1286" s="656" t="s">
        <v>5230</v>
      </c>
      <c r="S1286" s="657" t="s">
        <v>3315</v>
      </c>
      <c r="T1286" s="432"/>
      <c r="U1286" s="506"/>
      <c r="V1286" s="516" t="s">
        <v>5179</v>
      </c>
      <c r="W1286" s="346" t="s">
        <v>5180</v>
      </c>
      <c r="X1286" s="169"/>
      <c r="Y1286" s="71" t="s">
        <v>1011</v>
      </c>
      <c r="Z1286" s="656" t="s">
        <v>6594</v>
      </c>
      <c r="AA1286" s="658">
        <f t="shared" si="220"/>
        <v>0</v>
      </c>
      <c r="AB1286" s="145">
        <f t="shared" si="221"/>
        <v>0</v>
      </c>
      <c r="AC1286" s="257">
        <f t="shared" si="222"/>
        <v>0</v>
      </c>
      <c r="AD1286" s="142">
        <f t="shared" si="223"/>
        <v>0</v>
      </c>
      <c r="AE1286" s="143">
        <f t="shared" si="224"/>
        <v>0</v>
      </c>
      <c r="AF1286" s="144" t="str">
        <f t="shared" si="225"/>
        <v/>
      </c>
      <c r="AG1286" s="144">
        <f t="shared" si="226"/>
        <v>0</v>
      </c>
      <c r="AH1286" s="144" t="str">
        <f t="shared" si="227"/>
        <v/>
      </c>
      <c r="AI1286" s="569">
        <f t="shared" si="228"/>
        <v>0</v>
      </c>
      <c r="AK1286" s="664"/>
      <c r="AL1286" s="666"/>
      <c r="AM1286" s="659"/>
      <c r="AN1286" s="686"/>
      <c r="AO1286" s="84"/>
    </row>
    <row r="1287" spans="1:41" hidden="1">
      <c r="A1287" s="573"/>
      <c r="B1287" s="13">
        <v>160</v>
      </c>
      <c r="C1287" s="341" t="s">
        <v>3073</v>
      </c>
      <c r="D1287" s="341" t="s">
        <v>3074</v>
      </c>
      <c r="E1287" s="379" t="s">
        <v>98</v>
      </c>
      <c r="F1287" s="402">
        <v>10</v>
      </c>
      <c r="G1287" s="8"/>
      <c r="H1287" s="412">
        <v>683</v>
      </c>
      <c r="I1287" s="146">
        <f t="shared" si="218"/>
        <v>478.09999999999997</v>
      </c>
      <c r="J1287" s="255">
        <f t="shared" si="219"/>
        <v>18.388461538461538</v>
      </c>
      <c r="K1287" s="8" t="s">
        <v>3526</v>
      </c>
      <c r="L1287" s="677"/>
      <c r="M1287" s="656" t="s">
        <v>1015</v>
      </c>
      <c r="N1287" s="8" t="s">
        <v>3208</v>
      </c>
      <c r="O1287" s="426">
        <v>4.6934999999999998E-2</v>
      </c>
      <c r="P1287" s="423">
        <v>11000</v>
      </c>
      <c r="Q1287" s="439">
        <v>18000</v>
      </c>
      <c r="R1287" s="656" t="s">
        <v>5230</v>
      </c>
      <c r="S1287" s="657" t="s">
        <v>3315</v>
      </c>
      <c r="T1287" s="432"/>
      <c r="U1287" s="506"/>
      <c r="V1287" s="515"/>
      <c r="W1287" s="346" t="s">
        <v>5181</v>
      </c>
      <c r="X1287" s="169"/>
      <c r="Y1287" s="71" t="s">
        <v>6649</v>
      </c>
      <c r="Z1287" s="656" t="s">
        <v>6594</v>
      </c>
      <c r="AA1287" s="658">
        <f t="shared" si="220"/>
        <v>0</v>
      </c>
      <c r="AB1287" s="145">
        <f t="shared" si="221"/>
        <v>0</v>
      </c>
      <c r="AC1287" s="257">
        <f t="shared" si="222"/>
        <v>0</v>
      </c>
      <c r="AD1287" s="142">
        <f t="shared" si="223"/>
        <v>0</v>
      </c>
      <c r="AE1287" s="143">
        <f t="shared" si="224"/>
        <v>0</v>
      </c>
      <c r="AF1287" s="144" t="str">
        <f t="shared" si="225"/>
        <v/>
      </c>
      <c r="AG1287" s="144">
        <f t="shared" si="226"/>
        <v>0</v>
      </c>
      <c r="AH1287" s="144" t="str">
        <f t="shared" si="227"/>
        <v/>
      </c>
      <c r="AI1287" s="569">
        <f t="shared" si="228"/>
        <v>0</v>
      </c>
      <c r="AK1287" s="664"/>
      <c r="AL1287" s="191"/>
      <c r="AM1287" s="686"/>
      <c r="AN1287" s="686"/>
      <c r="AO1287" s="84"/>
    </row>
    <row r="1288" spans="1:41" hidden="1">
      <c r="B1288" s="13">
        <v>160</v>
      </c>
      <c r="C1288" s="341" t="s">
        <v>3075</v>
      </c>
      <c r="D1288" s="341" t="s">
        <v>3076</v>
      </c>
      <c r="E1288" s="379" t="s">
        <v>98</v>
      </c>
      <c r="F1288" s="402">
        <v>10</v>
      </c>
      <c r="G1288" s="8"/>
      <c r="H1288" s="413">
        <v>717</v>
      </c>
      <c r="I1288" s="146">
        <f t="shared" si="218"/>
        <v>501.9</v>
      </c>
      <c r="J1288" s="255">
        <f t="shared" si="219"/>
        <v>19.303846153846152</v>
      </c>
      <c r="K1288" s="8" t="s">
        <v>3526</v>
      </c>
      <c r="L1288" s="677"/>
      <c r="M1288" s="656" t="s">
        <v>1015</v>
      </c>
      <c r="N1288" s="8" t="s">
        <v>3208</v>
      </c>
      <c r="O1288" s="426">
        <v>4.6934999999999998E-2</v>
      </c>
      <c r="P1288" s="423">
        <v>11000</v>
      </c>
      <c r="Q1288" s="439">
        <v>18000</v>
      </c>
      <c r="R1288" s="656" t="s">
        <v>5230</v>
      </c>
      <c r="S1288" s="657" t="s">
        <v>3315</v>
      </c>
      <c r="T1288" s="432"/>
      <c r="U1288" s="506"/>
      <c r="V1288" s="515"/>
      <c r="W1288" s="487" t="s">
        <v>5182</v>
      </c>
      <c r="X1288" s="169"/>
      <c r="Y1288" s="71" t="s">
        <v>1011</v>
      </c>
      <c r="Z1288" s="656" t="s">
        <v>6594</v>
      </c>
      <c r="AA1288" s="658">
        <f t="shared" si="220"/>
        <v>0</v>
      </c>
      <c r="AB1288" s="145">
        <f t="shared" si="221"/>
        <v>0</v>
      </c>
      <c r="AC1288" s="257">
        <f t="shared" si="222"/>
        <v>0</v>
      </c>
      <c r="AD1288" s="142">
        <f t="shared" si="223"/>
        <v>0</v>
      </c>
      <c r="AE1288" s="143">
        <f t="shared" si="224"/>
        <v>0</v>
      </c>
      <c r="AF1288" s="144" t="str">
        <f t="shared" si="225"/>
        <v/>
      </c>
      <c r="AG1288" s="144">
        <f t="shared" si="226"/>
        <v>0</v>
      </c>
      <c r="AH1288" s="144" t="str">
        <f t="shared" si="227"/>
        <v/>
      </c>
      <c r="AI1288" s="569">
        <f t="shared" si="228"/>
        <v>0</v>
      </c>
      <c r="AK1288" s="664"/>
      <c r="AL1288" s="191"/>
      <c r="AM1288" s="686"/>
      <c r="AN1288" s="686"/>
      <c r="AO1288" s="84"/>
    </row>
    <row r="1289" spans="1:41" hidden="1">
      <c r="B1289" s="13">
        <v>160</v>
      </c>
      <c r="C1289" s="341" t="s">
        <v>3077</v>
      </c>
      <c r="D1289" s="341" t="s">
        <v>3078</v>
      </c>
      <c r="E1289" s="379" t="s">
        <v>98</v>
      </c>
      <c r="F1289" s="402">
        <v>10</v>
      </c>
      <c r="G1289" s="8"/>
      <c r="H1289" s="413">
        <v>683</v>
      </c>
      <c r="I1289" s="146">
        <f t="shared" si="218"/>
        <v>478.09999999999997</v>
      </c>
      <c r="J1289" s="255">
        <f t="shared" si="219"/>
        <v>18.388461538461538</v>
      </c>
      <c r="K1289" s="8" t="s">
        <v>3526</v>
      </c>
      <c r="L1289" s="677"/>
      <c r="M1289" s="656" t="s">
        <v>1015</v>
      </c>
      <c r="N1289" s="8" t="s">
        <v>3208</v>
      </c>
      <c r="O1289" s="426">
        <v>4.6934999999999998E-2</v>
      </c>
      <c r="P1289" s="423">
        <v>11000</v>
      </c>
      <c r="Q1289" s="439">
        <v>18000</v>
      </c>
      <c r="R1289" s="656" t="s">
        <v>5230</v>
      </c>
      <c r="S1289" s="657" t="s">
        <v>3315</v>
      </c>
      <c r="T1289" s="432"/>
      <c r="U1289" s="506"/>
      <c r="V1289" s="515"/>
      <c r="W1289" s="490"/>
      <c r="X1289" s="169"/>
      <c r="Y1289" s="641" t="s">
        <v>1011</v>
      </c>
      <c r="Z1289" s="656" t="s">
        <v>6594</v>
      </c>
      <c r="AA1289" s="658">
        <f t="shared" si="220"/>
        <v>0</v>
      </c>
      <c r="AB1289" s="145">
        <f t="shared" si="221"/>
        <v>0</v>
      </c>
      <c r="AC1289" s="257">
        <f t="shared" si="222"/>
        <v>0</v>
      </c>
      <c r="AD1289" s="142">
        <f t="shared" si="223"/>
        <v>0</v>
      </c>
      <c r="AE1289" s="143">
        <f t="shared" si="224"/>
        <v>0</v>
      </c>
      <c r="AF1289" s="144" t="str">
        <f t="shared" si="225"/>
        <v/>
      </c>
      <c r="AG1289" s="144">
        <f t="shared" si="226"/>
        <v>0</v>
      </c>
      <c r="AH1289" s="144" t="str">
        <f t="shared" si="227"/>
        <v/>
      </c>
      <c r="AI1289" s="569">
        <f t="shared" si="228"/>
        <v>0</v>
      </c>
      <c r="AK1289" s="664"/>
      <c r="AL1289" s="191"/>
      <c r="AM1289" s="686"/>
      <c r="AN1289" s="686"/>
      <c r="AO1289" s="84"/>
    </row>
    <row r="1290" spans="1:41" ht="15.75" hidden="1">
      <c r="A1290" s="5" t="s">
        <v>6228</v>
      </c>
      <c r="B1290" s="13"/>
      <c r="C1290" s="348"/>
      <c r="D1290" s="348"/>
      <c r="E1290" s="380"/>
      <c r="F1290" s="10"/>
      <c r="G1290" s="8"/>
      <c r="H1290" s="413"/>
      <c r="I1290" s="410"/>
      <c r="J1290" s="565"/>
      <c r="K1290" s="420"/>
      <c r="L1290" s="655"/>
      <c r="M1290" s="656"/>
      <c r="N1290" s="417"/>
      <c r="O1290" s="346"/>
      <c r="P1290" s="423"/>
      <c r="Q1290" s="439"/>
      <c r="R1290" s="656" t="s">
        <v>1015</v>
      </c>
      <c r="S1290" s="656" t="s">
        <v>1015</v>
      </c>
      <c r="T1290" s="425"/>
      <c r="U1290" s="478"/>
      <c r="V1290" s="504"/>
      <c r="W1290" s="425"/>
      <c r="X1290" s="137"/>
      <c r="Y1290" s="71" t="s">
        <v>1015</v>
      </c>
      <c r="Z1290" s="656"/>
      <c r="AA1290" s="668"/>
      <c r="AB1290" s="195"/>
      <c r="AC1290" s="142"/>
      <c r="AD1290" s="142"/>
      <c r="AE1290" s="143"/>
      <c r="AF1290" s="144"/>
      <c r="AG1290" s="144"/>
      <c r="AH1290" s="144"/>
      <c r="AI1290" s="569"/>
      <c r="AK1290" s="664"/>
      <c r="AL1290" s="191"/>
      <c r="AM1290" s="686"/>
      <c r="AN1290" s="686"/>
      <c r="AO1290" s="84"/>
    </row>
    <row r="1291" spans="1:41" hidden="1">
      <c r="A1291" s="573"/>
      <c r="B1291" s="13">
        <v>161</v>
      </c>
      <c r="C1291" s="341" t="s">
        <v>3079</v>
      </c>
      <c r="D1291" s="358" t="s">
        <v>3080</v>
      </c>
      <c r="E1291" s="391" t="s">
        <v>97</v>
      </c>
      <c r="F1291" s="404">
        <v>1</v>
      </c>
      <c r="G1291" s="8"/>
      <c r="H1291" s="639">
        <v>76.429090909090931</v>
      </c>
      <c r="I1291" s="146">
        <f t="shared" si="218"/>
        <v>53.500363636363652</v>
      </c>
      <c r="J1291" s="255">
        <f t="shared" si="219"/>
        <v>2.0577062937062944</v>
      </c>
      <c r="K1291" s="8"/>
      <c r="L1291" s="655"/>
      <c r="M1291" s="656" t="s">
        <v>1015</v>
      </c>
      <c r="N1291" s="8"/>
      <c r="O1291" s="429">
        <v>1.23E-3</v>
      </c>
      <c r="P1291" s="423"/>
      <c r="Q1291" s="439">
        <v>400</v>
      </c>
      <c r="R1291" s="656" t="s">
        <v>61</v>
      </c>
      <c r="S1291" s="656" t="s">
        <v>61</v>
      </c>
      <c r="T1291" s="448"/>
      <c r="U1291" s="548" t="s">
        <v>5183</v>
      </c>
      <c r="V1291" s="530"/>
      <c r="W1291" s="608" t="s">
        <v>6534</v>
      </c>
      <c r="X1291" s="169"/>
      <c r="Y1291" s="71" t="s">
        <v>6572</v>
      </c>
      <c r="Z1291" s="656" t="s">
        <v>6594</v>
      </c>
      <c r="AA1291" s="658">
        <f t="shared" si="220"/>
        <v>0</v>
      </c>
      <c r="AB1291" s="145">
        <f t="shared" si="221"/>
        <v>0</v>
      </c>
      <c r="AC1291" s="257">
        <f t="shared" si="222"/>
        <v>0</v>
      </c>
      <c r="AD1291" s="142">
        <f t="shared" si="223"/>
        <v>0</v>
      </c>
      <c r="AE1291" s="143">
        <f t="shared" si="224"/>
        <v>0</v>
      </c>
      <c r="AF1291" s="144" t="str">
        <f t="shared" si="225"/>
        <v/>
      </c>
      <c r="AG1291" s="144" t="str">
        <f t="shared" si="226"/>
        <v/>
      </c>
      <c r="AH1291" s="144" t="str">
        <f t="shared" si="227"/>
        <v/>
      </c>
      <c r="AI1291" s="569">
        <f t="shared" si="228"/>
        <v>0</v>
      </c>
      <c r="AK1291" s="664"/>
      <c r="AL1291" s="191"/>
      <c r="AM1291" s="686"/>
      <c r="AN1291" s="686"/>
      <c r="AO1291" s="84"/>
    </row>
    <row r="1292" spans="1:41" hidden="1">
      <c r="A1292" s="573"/>
      <c r="B1292" s="13">
        <v>161</v>
      </c>
      <c r="C1292" s="341" t="s">
        <v>3081</v>
      </c>
      <c r="D1292" s="358" t="s">
        <v>3082</v>
      </c>
      <c r="E1292" s="391" t="s">
        <v>97</v>
      </c>
      <c r="F1292" s="404">
        <v>1</v>
      </c>
      <c r="G1292" s="8"/>
      <c r="H1292" s="639">
        <v>137.57236363636366</v>
      </c>
      <c r="I1292" s="146">
        <f t="shared" si="218"/>
        <v>96.300654545454563</v>
      </c>
      <c r="J1292" s="255">
        <f t="shared" si="219"/>
        <v>3.7038713286713292</v>
      </c>
      <c r="K1292" s="8"/>
      <c r="L1292" s="655"/>
      <c r="M1292" s="656" t="s">
        <v>1015</v>
      </c>
      <c r="N1292" s="8"/>
      <c r="O1292" s="429">
        <v>1.9E-3</v>
      </c>
      <c r="P1292" s="423"/>
      <c r="Q1292" s="439">
        <v>500</v>
      </c>
      <c r="R1292" s="656" t="s">
        <v>61</v>
      </c>
      <c r="S1292" s="656" t="s">
        <v>61</v>
      </c>
      <c r="T1292" s="448"/>
      <c r="U1292" s="548" t="s">
        <v>5185</v>
      </c>
      <c r="V1292" s="530"/>
      <c r="W1292" s="608" t="s">
        <v>6535</v>
      </c>
      <c r="X1292" s="169"/>
      <c r="Y1292" s="71" t="s">
        <v>6572</v>
      </c>
      <c r="Z1292" s="656" t="s">
        <v>6594</v>
      </c>
      <c r="AA1292" s="658">
        <f t="shared" si="220"/>
        <v>0</v>
      </c>
      <c r="AB1292" s="145">
        <f t="shared" si="221"/>
        <v>0</v>
      </c>
      <c r="AC1292" s="257">
        <f t="shared" si="222"/>
        <v>0</v>
      </c>
      <c r="AD1292" s="142">
        <f t="shared" si="223"/>
        <v>0</v>
      </c>
      <c r="AE1292" s="143">
        <f t="shared" si="224"/>
        <v>0</v>
      </c>
      <c r="AF1292" s="144" t="str">
        <f t="shared" si="225"/>
        <v/>
      </c>
      <c r="AG1292" s="144" t="str">
        <f t="shared" si="226"/>
        <v/>
      </c>
      <c r="AH1292" s="144" t="str">
        <f t="shared" si="227"/>
        <v/>
      </c>
      <c r="AI1292" s="569">
        <f t="shared" si="228"/>
        <v>0</v>
      </c>
      <c r="AK1292" s="664"/>
      <c r="AL1292" s="666"/>
      <c r="AM1292" s="465"/>
      <c r="AN1292" s="686"/>
      <c r="AO1292" s="84"/>
    </row>
    <row r="1293" spans="1:41" hidden="1">
      <c r="A1293" s="573"/>
      <c r="B1293" s="13">
        <v>161</v>
      </c>
      <c r="C1293" s="358" t="s">
        <v>3083</v>
      </c>
      <c r="D1293" s="358" t="s">
        <v>3084</v>
      </c>
      <c r="E1293" s="391" t="s">
        <v>97</v>
      </c>
      <c r="F1293" s="404">
        <v>1</v>
      </c>
      <c r="G1293" s="8"/>
      <c r="H1293" s="639">
        <v>198.71563636363638</v>
      </c>
      <c r="I1293" s="146">
        <f t="shared" si="218"/>
        <v>139.10094545454547</v>
      </c>
      <c r="J1293" s="255">
        <f t="shared" si="219"/>
        <v>5.3500363636363639</v>
      </c>
      <c r="K1293" s="8"/>
      <c r="L1293" s="655"/>
      <c r="M1293" s="656" t="s">
        <v>1015</v>
      </c>
      <c r="N1293" s="8"/>
      <c r="O1293" s="429">
        <v>3.2000000000000002E-3</v>
      </c>
      <c r="P1293" s="423"/>
      <c r="Q1293" s="439">
        <v>700</v>
      </c>
      <c r="R1293" s="656" t="s">
        <v>61</v>
      </c>
      <c r="S1293" s="656" t="s">
        <v>61</v>
      </c>
      <c r="T1293" s="448"/>
      <c r="U1293" s="548" t="s">
        <v>5187</v>
      </c>
      <c r="V1293" s="530"/>
      <c r="W1293" s="608" t="s">
        <v>6536</v>
      </c>
      <c r="X1293" s="169"/>
      <c r="Y1293" s="71" t="s">
        <v>1011</v>
      </c>
      <c r="Z1293" s="656" t="s">
        <v>6594</v>
      </c>
      <c r="AA1293" s="658">
        <f t="shared" si="220"/>
        <v>0</v>
      </c>
      <c r="AB1293" s="145">
        <f t="shared" si="221"/>
        <v>0</v>
      </c>
      <c r="AC1293" s="257">
        <f t="shared" si="222"/>
        <v>0</v>
      </c>
      <c r="AD1293" s="142">
        <f t="shared" si="223"/>
        <v>0</v>
      </c>
      <c r="AE1293" s="143">
        <f t="shared" si="224"/>
        <v>0</v>
      </c>
      <c r="AF1293" s="144" t="str">
        <f t="shared" si="225"/>
        <v/>
      </c>
      <c r="AG1293" s="144" t="str">
        <f t="shared" si="226"/>
        <v/>
      </c>
      <c r="AH1293" s="144" t="str">
        <f t="shared" si="227"/>
        <v/>
      </c>
      <c r="AI1293" s="569">
        <f t="shared" si="228"/>
        <v>0</v>
      </c>
      <c r="AK1293" s="664"/>
      <c r="AL1293" s="191"/>
      <c r="AM1293" s="686"/>
      <c r="AN1293" s="686"/>
      <c r="AO1293" s="84"/>
    </row>
    <row r="1294" spans="1:41" hidden="1">
      <c r="A1294" s="573"/>
      <c r="B1294" s="13">
        <v>161</v>
      </c>
      <c r="C1294" s="358" t="s">
        <v>3085</v>
      </c>
      <c r="D1294" s="358" t="s">
        <v>3086</v>
      </c>
      <c r="E1294" s="391" t="s">
        <v>97</v>
      </c>
      <c r="F1294" s="404">
        <v>1</v>
      </c>
      <c r="G1294" s="8"/>
      <c r="H1294" s="639">
        <v>397.43127272727276</v>
      </c>
      <c r="I1294" s="146">
        <f t="shared" si="218"/>
        <v>278.20189090909093</v>
      </c>
      <c r="J1294" s="255">
        <f t="shared" si="219"/>
        <v>10.700072727272728</v>
      </c>
      <c r="K1294" s="8"/>
      <c r="L1294" s="655"/>
      <c r="M1294" s="656" t="s">
        <v>1015</v>
      </c>
      <c r="N1294" s="8"/>
      <c r="O1294" s="429">
        <v>6.6E-3</v>
      </c>
      <c r="P1294" s="423"/>
      <c r="Q1294" s="439">
        <v>1350</v>
      </c>
      <c r="R1294" s="656" t="s">
        <v>61</v>
      </c>
      <c r="S1294" s="656" t="s">
        <v>61</v>
      </c>
      <c r="T1294" s="448"/>
      <c r="U1294" s="548" t="s">
        <v>5189</v>
      </c>
      <c r="V1294" s="530"/>
      <c r="W1294" s="608" t="s">
        <v>6537</v>
      </c>
      <c r="X1294" s="169"/>
      <c r="Y1294" s="71" t="s">
        <v>1011</v>
      </c>
      <c r="Z1294" s="656" t="s">
        <v>6594</v>
      </c>
      <c r="AA1294" s="658">
        <f t="shared" si="220"/>
        <v>0</v>
      </c>
      <c r="AB1294" s="145">
        <f t="shared" si="221"/>
        <v>0</v>
      </c>
      <c r="AC1294" s="257">
        <f t="shared" si="222"/>
        <v>0</v>
      </c>
      <c r="AD1294" s="142">
        <f t="shared" si="223"/>
        <v>0</v>
      </c>
      <c r="AE1294" s="143">
        <f t="shared" si="224"/>
        <v>0</v>
      </c>
      <c r="AF1294" s="144" t="str">
        <f t="shared" si="225"/>
        <v/>
      </c>
      <c r="AG1294" s="144" t="str">
        <f t="shared" si="226"/>
        <v/>
      </c>
      <c r="AH1294" s="144" t="str">
        <f t="shared" si="227"/>
        <v/>
      </c>
      <c r="AI1294" s="569">
        <f t="shared" si="228"/>
        <v>0</v>
      </c>
      <c r="AK1294" s="664"/>
      <c r="AL1294" s="666"/>
      <c r="AM1294" s="659"/>
      <c r="AN1294" s="686"/>
      <c r="AO1294" s="84"/>
    </row>
    <row r="1295" spans="1:41" hidden="1">
      <c r="A1295" s="573"/>
      <c r="B1295" s="13">
        <v>161</v>
      </c>
      <c r="C1295" s="358" t="s">
        <v>3087</v>
      </c>
      <c r="D1295" s="358" t="s">
        <v>3088</v>
      </c>
      <c r="E1295" s="391" t="s">
        <v>97</v>
      </c>
      <c r="F1295" s="404">
        <v>1</v>
      </c>
      <c r="G1295" s="8"/>
      <c r="H1295" s="639">
        <v>580.8610909090911</v>
      </c>
      <c r="I1295" s="146">
        <f t="shared" si="218"/>
        <v>406.60276363636376</v>
      </c>
      <c r="J1295" s="255">
        <f t="shared" si="219"/>
        <v>15.638567832167837</v>
      </c>
      <c r="K1295" s="8"/>
      <c r="L1295" s="655"/>
      <c r="M1295" s="656" t="s">
        <v>1015</v>
      </c>
      <c r="N1295" s="8"/>
      <c r="O1295" s="429">
        <v>1.47E-2</v>
      </c>
      <c r="P1295" s="423"/>
      <c r="Q1295" s="439">
        <v>2780</v>
      </c>
      <c r="R1295" s="656" t="s">
        <v>61</v>
      </c>
      <c r="S1295" s="656" t="s">
        <v>61</v>
      </c>
      <c r="T1295" s="448"/>
      <c r="U1295" s="548" t="s">
        <v>5191</v>
      </c>
      <c r="V1295" s="530"/>
      <c r="W1295" s="608" t="s">
        <v>6538</v>
      </c>
      <c r="X1295" s="169"/>
      <c r="Y1295" s="71" t="s">
        <v>1011</v>
      </c>
      <c r="Z1295" s="656" t="s">
        <v>6594</v>
      </c>
      <c r="AA1295" s="658">
        <f t="shared" si="220"/>
        <v>0</v>
      </c>
      <c r="AB1295" s="145">
        <f t="shared" si="221"/>
        <v>0</v>
      </c>
      <c r="AC1295" s="257">
        <f t="shared" si="222"/>
        <v>0</v>
      </c>
      <c r="AD1295" s="142">
        <f t="shared" si="223"/>
        <v>0</v>
      </c>
      <c r="AE1295" s="143">
        <f t="shared" si="224"/>
        <v>0</v>
      </c>
      <c r="AF1295" s="144" t="str">
        <f t="shared" si="225"/>
        <v/>
      </c>
      <c r="AG1295" s="144" t="str">
        <f t="shared" si="226"/>
        <v/>
      </c>
      <c r="AH1295" s="144" t="str">
        <f t="shared" si="227"/>
        <v/>
      </c>
      <c r="AI1295" s="569">
        <f t="shared" si="228"/>
        <v>0</v>
      </c>
      <c r="AK1295" s="664"/>
      <c r="AL1295" s="191"/>
      <c r="AM1295" s="659"/>
      <c r="AN1295" s="662"/>
      <c r="AO1295" s="84"/>
    </row>
    <row r="1296" spans="1:41" hidden="1">
      <c r="A1296" s="573"/>
      <c r="B1296" s="13">
        <v>161</v>
      </c>
      <c r="C1296" s="358" t="s">
        <v>3089</v>
      </c>
      <c r="D1296" s="358" t="s">
        <v>3090</v>
      </c>
      <c r="E1296" s="391" t="s">
        <v>97</v>
      </c>
      <c r="F1296" s="404">
        <v>1</v>
      </c>
      <c r="G1296" s="136"/>
      <c r="H1296" s="640">
        <v>736</v>
      </c>
      <c r="I1296" s="146">
        <f t="shared" si="218"/>
        <v>515.19999999999993</v>
      </c>
      <c r="J1296" s="255">
        <f t="shared" si="219"/>
        <v>19.815384615384612</v>
      </c>
      <c r="K1296" s="8"/>
      <c r="L1296" s="655"/>
      <c r="M1296" s="656" t="s">
        <v>1015</v>
      </c>
      <c r="N1296" s="8"/>
      <c r="O1296" s="8">
        <v>2.4E-2</v>
      </c>
      <c r="P1296" s="423"/>
      <c r="Q1296" s="439">
        <v>3800</v>
      </c>
      <c r="R1296" s="656" t="s">
        <v>61</v>
      </c>
      <c r="S1296" s="656" t="s">
        <v>61</v>
      </c>
      <c r="T1296" s="448"/>
      <c r="U1296" s="548" t="s">
        <v>5193</v>
      </c>
      <c r="V1296" s="530"/>
      <c r="W1296" s="608" t="s">
        <v>6539</v>
      </c>
      <c r="X1296" s="169"/>
      <c r="Y1296" s="71" t="s">
        <v>6572</v>
      </c>
      <c r="Z1296" s="656" t="s">
        <v>6594</v>
      </c>
      <c r="AA1296" s="658">
        <f t="shared" si="220"/>
        <v>0</v>
      </c>
      <c r="AB1296" s="145">
        <f t="shared" si="221"/>
        <v>0</v>
      </c>
      <c r="AC1296" s="257">
        <f t="shared" si="222"/>
        <v>0</v>
      </c>
      <c r="AD1296" s="142">
        <f t="shared" si="223"/>
        <v>0</v>
      </c>
      <c r="AE1296" s="143">
        <f t="shared" si="224"/>
        <v>0</v>
      </c>
      <c r="AF1296" s="144" t="str">
        <f t="shared" si="225"/>
        <v/>
      </c>
      <c r="AG1296" s="144" t="str">
        <f t="shared" si="226"/>
        <v/>
      </c>
      <c r="AH1296" s="144" t="str">
        <f t="shared" si="227"/>
        <v/>
      </c>
      <c r="AI1296" s="569">
        <f t="shared" si="228"/>
        <v>0</v>
      </c>
      <c r="AK1296" s="664"/>
      <c r="AL1296" s="191"/>
      <c r="AM1296" s="659"/>
      <c r="AN1296" s="662"/>
      <c r="AO1296" s="84"/>
    </row>
    <row r="1297" spans="1:41" ht="15.75" hidden="1">
      <c r="A1297" s="5" t="s">
        <v>6229</v>
      </c>
      <c r="B1297" s="13"/>
      <c r="C1297" s="348"/>
      <c r="D1297" s="341"/>
      <c r="E1297" s="379"/>
      <c r="F1297" s="8"/>
      <c r="G1297" s="8"/>
      <c r="H1297" s="413"/>
      <c r="I1297" s="410"/>
      <c r="J1297" s="565"/>
      <c r="K1297" s="420"/>
      <c r="L1297" s="655"/>
      <c r="M1297" s="656"/>
      <c r="N1297" s="346"/>
      <c r="O1297" s="346"/>
      <c r="P1297" s="423"/>
      <c r="Q1297" s="439"/>
      <c r="R1297" s="656" t="s">
        <v>1015</v>
      </c>
      <c r="S1297" s="656" t="s">
        <v>1015</v>
      </c>
      <c r="T1297" s="425"/>
      <c r="U1297" s="478"/>
      <c r="V1297" s="504"/>
      <c r="W1297" s="425"/>
      <c r="X1297" s="137"/>
      <c r="Y1297" s="71" t="s">
        <v>1015</v>
      </c>
      <c r="Z1297" s="656"/>
      <c r="AA1297" s="668"/>
      <c r="AB1297" s="195"/>
      <c r="AC1297" s="142"/>
      <c r="AD1297" s="142"/>
      <c r="AE1297" s="143"/>
      <c r="AF1297" s="144"/>
      <c r="AG1297" s="144"/>
      <c r="AH1297" s="144"/>
      <c r="AI1297" s="569"/>
      <c r="AK1297" s="664"/>
      <c r="AL1297" s="191"/>
      <c r="AM1297" s="686"/>
      <c r="AN1297" s="686"/>
      <c r="AO1297" s="84"/>
    </row>
    <row r="1298" spans="1:41" hidden="1">
      <c r="A1298" s="573"/>
      <c r="B1298" s="13">
        <v>162</v>
      </c>
      <c r="C1298" s="341" t="s">
        <v>3091</v>
      </c>
      <c r="D1298" s="341" t="s">
        <v>3092</v>
      </c>
      <c r="E1298" s="379" t="s">
        <v>327</v>
      </c>
      <c r="F1298" s="8">
        <v>24</v>
      </c>
      <c r="G1298" s="8"/>
      <c r="H1298" s="413">
        <v>141</v>
      </c>
      <c r="I1298" s="146">
        <f t="shared" si="218"/>
        <v>98.699999999999989</v>
      </c>
      <c r="J1298" s="255">
        <f t="shared" si="219"/>
        <v>3.7961538461538455</v>
      </c>
      <c r="K1298" s="8" t="s">
        <v>1954</v>
      </c>
      <c r="L1298" s="677"/>
      <c r="M1298" s="656" t="s">
        <v>1015</v>
      </c>
      <c r="N1298" s="8" t="s">
        <v>10</v>
      </c>
      <c r="O1298" s="426">
        <v>1.5443999999999999E-2</v>
      </c>
      <c r="P1298" s="423">
        <v>400</v>
      </c>
      <c r="Q1298" s="439">
        <v>6688</v>
      </c>
      <c r="R1298" s="657" t="s">
        <v>3267</v>
      </c>
      <c r="S1298" s="656" t="s">
        <v>1015</v>
      </c>
      <c r="T1298" s="448">
        <v>2</v>
      </c>
      <c r="U1298" s="549" t="s">
        <v>5556</v>
      </c>
      <c r="V1298" s="522" t="s">
        <v>5195</v>
      </c>
      <c r="W1298" s="615" t="s">
        <v>6540</v>
      </c>
      <c r="X1298" s="169"/>
      <c r="Y1298" s="71" t="s">
        <v>1011</v>
      </c>
      <c r="Z1298" s="656" t="s">
        <v>6594</v>
      </c>
      <c r="AA1298" s="658">
        <f t="shared" si="220"/>
        <v>0</v>
      </c>
      <c r="AB1298" s="145">
        <f t="shared" si="221"/>
        <v>0</v>
      </c>
      <c r="AC1298" s="257">
        <f t="shared" si="222"/>
        <v>0</v>
      </c>
      <c r="AD1298" s="142">
        <f t="shared" si="223"/>
        <v>0</v>
      </c>
      <c r="AE1298" s="143">
        <f t="shared" si="224"/>
        <v>0</v>
      </c>
      <c r="AF1298" s="144" t="str">
        <f t="shared" si="225"/>
        <v/>
      </c>
      <c r="AG1298" s="144" t="str">
        <f t="shared" si="226"/>
        <v/>
      </c>
      <c r="AH1298" s="144">
        <f t="shared" si="227"/>
        <v>0</v>
      </c>
      <c r="AI1298" s="569">
        <f t="shared" si="228"/>
        <v>0</v>
      </c>
      <c r="AK1298" s="664"/>
      <c r="AL1298" s="191"/>
      <c r="AM1298" s="686"/>
      <c r="AN1298" s="686"/>
      <c r="AO1298" s="84"/>
    </row>
    <row r="1299" spans="1:41" hidden="1">
      <c r="A1299" s="573"/>
      <c r="B1299" s="13">
        <v>162</v>
      </c>
      <c r="C1299" s="341" t="s">
        <v>3093</v>
      </c>
      <c r="D1299" s="341" t="s">
        <v>3094</v>
      </c>
      <c r="E1299" s="379" t="s">
        <v>327</v>
      </c>
      <c r="F1299" s="8">
        <v>24</v>
      </c>
      <c r="G1299" s="8"/>
      <c r="H1299" s="413">
        <v>169</v>
      </c>
      <c r="I1299" s="146">
        <f t="shared" si="218"/>
        <v>118.3</v>
      </c>
      <c r="J1299" s="255">
        <f t="shared" si="219"/>
        <v>4.55</v>
      </c>
      <c r="K1299" s="8" t="s">
        <v>1954</v>
      </c>
      <c r="L1299" s="677"/>
      <c r="M1299" s="656" t="s">
        <v>1015</v>
      </c>
      <c r="N1299" s="8" t="s">
        <v>10</v>
      </c>
      <c r="O1299" s="426">
        <v>1.4211999999999999E-2</v>
      </c>
      <c r="P1299" s="423">
        <v>480</v>
      </c>
      <c r="Q1299" s="439">
        <v>6832</v>
      </c>
      <c r="R1299" s="657" t="s">
        <v>3267</v>
      </c>
      <c r="S1299" s="656" t="s">
        <v>1015</v>
      </c>
      <c r="T1299" s="448">
        <v>2</v>
      </c>
      <c r="U1299" s="549" t="s">
        <v>5557</v>
      </c>
      <c r="V1299" s="522" t="s">
        <v>5197</v>
      </c>
      <c r="W1299" s="615" t="s">
        <v>6541</v>
      </c>
      <c r="X1299" s="169"/>
      <c r="Y1299" s="71" t="s">
        <v>1011</v>
      </c>
      <c r="Z1299" s="656" t="s">
        <v>6594</v>
      </c>
      <c r="AA1299" s="658">
        <f t="shared" si="220"/>
        <v>0</v>
      </c>
      <c r="AB1299" s="145">
        <f t="shared" si="221"/>
        <v>0</v>
      </c>
      <c r="AC1299" s="257">
        <f t="shared" si="222"/>
        <v>0</v>
      </c>
      <c r="AD1299" s="142">
        <f t="shared" si="223"/>
        <v>0</v>
      </c>
      <c r="AE1299" s="143">
        <f t="shared" si="224"/>
        <v>0</v>
      </c>
      <c r="AF1299" s="144" t="str">
        <f t="shared" si="225"/>
        <v/>
      </c>
      <c r="AG1299" s="144" t="str">
        <f t="shared" si="226"/>
        <v/>
      </c>
      <c r="AH1299" s="144">
        <f t="shared" si="227"/>
        <v>0</v>
      </c>
      <c r="AI1299" s="569">
        <f t="shared" si="228"/>
        <v>0</v>
      </c>
      <c r="AK1299" s="664"/>
      <c r="AL1299" s="191"/>
      <c r="AM1299" s="686"/>
      <c r="AN1299" s="686"/>
      <c r="AO1299" s="84"/>
    </row>
    <row r="1300" spans="1:41" hidden="1">
      <c r="A1300" s="573"/>
      <c r="B1300" s="13">
        <v>162</v>
      </c>
      <c r="C1300" s="341" t="s">
        <v>3095</v>
      </c>
      <c r="D1300" s="341" t="s">
        <v>3096</v>
      </c>
      <c r="E1300" s="379" t="s">
        <v>327</v>
      </c>
      <c r="F1300" s="8">
        <v>24</v>
      </c>
      <c r="G1300" s="136"/>
      <c r="H1300" s="413">
        <v>223</v>
      </c>
      <c r="I1300" s="146">
        <f t="shared" si="218"/>
        <v>156.1</v>
      </c>
      <c r="J1300" s="255">
        <f t="shared" si="219"/>
        <v>6.0038461538461538</v>
      </c>
      <c r="K1300" s="8" t="s">
        <v>1954</v>
      </c>
      <c r="L1300" s="677"/>
      <c r="M1300" s="656" t="s">
        <v>1015</v>
      </c>
      <c r="N1300" s="8" t="s">
        <v>10</v>
      </c>
      <c r="O1300" s="426">
        <v>2.2747999999999997E-2</v>
      </c>
      <c r="P1300" s="423">
        <v>600</v>
      </c>
      <c r="Q1300" s="439">
        <v>13000</v>
      </c>
      <c r="R1300" s="656" t="s">
        <v>3942</v>
      </c>
      <c r="S1300" s="656" t="s">
        <v>1015</v>
      </c>
      <c r="T1300" s="448">
        <v>2</v>
      </c>
      <c r="U1300" s="549" t="s">
        <v>5558</v>
      </c>
      <c r="V1300" s="522" t="s">
        <v>5199</v>
      </c>
      <c r="W1300" s="615" t="s">
        <v>6542</v>
      </c>
      <c r="X1300" s="169"/>
      <c r="Y1300" s="71" t="s">
        <v>1011</v>
      </c>
      <c r="Z1300" s="656" t="s">
        <v>6594</v>
      </c>
      <c r="AA1300" s="658">
        <f t="shared" si="220"/>
        <v>0</v>
      </c>
      <c r="AB1300" s="145">
        <f t="shared" si="221"/>
        <v>0</v>
      </c>
      <c r="AC1300" s="257">
        <f t="shared" si="222"/>
        <v>0</v>
      </c>
      <c r="AD1300" s="142">
        <f t="shared" si="223"/>
        <v>0</v>
      </c>
      <c r="AE1300" s="143">
        <f t="shared" si="224"/>
        <v>0</v>
      </c>
      <c r="AF1300" s="144" t="str">
        <f t="shared" si="225"/>
        <v/>
      </c>
      <c r="AG1300" s="144" t="str">
        <f t="shared" si="226"/>
        <v/>
      </c>
      <c r="AH1300" s="144">
        <f t="shared" si="227"/>
        <v>0</v>
      </c>
      <c r="AI1300" s="569">
        <f t="shared" si="228"/>
        <v>0</v>
      </c>
      <c r="AK1300" s="664"/>
      <c r="AL1300" s="191"/>
      <c r="AM1300" s="686"/>
      <c r="AN1300" s="686"/>
      <c r="AO1300" s="84"/>
    </row>
    <row r="1301" spans="1:41" hidden="1">
      <c r="A1301" s="573"/>
      <c r="B1301" s="13">
        <v>162</v>
      </c>
      <c r="C1301" s="341" t="s">
        <v>3097</v>
      </c>
      <c r="D1301" s="341" t="s">
        <v>3098</v>
      </c>
      <c r="E1301" s="379" t="s">
        <v>327</v>
      </c>
      <c r="F1301" s="8">
        <v>24</v>
      </c>
      <c r="G1301" s="8"/>
      <c r="H1301" s="413">
        <v>174</v>
      </c>
      <c r="I1301" s="146">
        <f t="shared" si="218"/>
        <v>121.8</v>
      </c>
      <c r="J1301" s="255">
        <f t="shared" si="219"/>
        <v>4.6846153846153848</v>
      </c>
      <c r="K1301" s="8" t="s">
        <v>1954</v>
      </c>
      <c r="L1301" s="677"/>
      <c r="M1301" s="656" t="s">
        <v>1015</v>
      </c>
      <c r="N1301" s="8" t="s">
        <v>10</v>
      </c>
      <c r="O1301" s="426">
        <v>2.0063999999999999E-2</v>
      </c>
      <c r="P1301" s="423">
        <v>2400</v>
      </c>
      <c r="Q1301" s="439">
        <v>8680</v>
      </c>
      <c r="R1301" s="657" t="s">
        <v>3578</v>
      </c>
      <c r="S1301" s="656" t="s">
        <v>1015</v>
      </c>
      <c r="T1301" s="448">
        <v>20</v>
      </c>
      <c r="U1301" s="549" t="s">
        <v>5201</v>
      </c>
      <c r="V1301" s="522" t="s">
        <v>5202</v>
      </c>
      <c r="W1301" s="615" t="s">
        <v>6543</v>
      </c>
      <c r="X1301" s="169"/>
      <c r="Y1301" s="641" t="s">
        <v>254</v>
      </c>
      <c r="Z1301" s="656" t="s">
        <v>6594</v>
      </c>
      <c r="AA1301" s="658">
        <f t="shared" si="220"/>
        <v>0</v>
      </c>
      <c r="AB1301" s="145">
        <f t="shared" si="221"/>
        <v>0</v>
      </c>
      <c r="AC1301" s="257">
        <f t="shared" si="222"/>
        <v>0</v>
      </c>
      <c r="AD1301" s="142">
        <f t="shared" si="223"/>
        <v>0</v>
      </c>
      <c r="AE1301" s="143">
        <f t="shared" si="224"/>
        <v>0</v>
      </c>
      <c r="AF1301" s="144" t="str">
        <f t="shared" si="225"/>
        <v/>
      </c>
      <c r="AG1301" s="144" t="str">
        <f t="shared" si="226"/>
        <v/>
      </c>
      <c r="AH1301" s="144">
        <f t="shared" si="227"/>
        <v>0</v>
      </c>
      <c r="AI1301" s="569">
        <f t="shared" si="228"/>
        <v>0</v>
      </c>
      <c r="AK1301" s="664"/>
      <c r="AL1301" s="191"/>
      <c r="AM1301" s="686"/>
      <c r="AN1301" s="686"/>
      <c r="AO1301" s="84"/>
    </row>
    <row r="1302" spans="1:41" hidden="1">
      <c r="A1302" s="573"/>
      <c r="B1302" s="13">
        <v>162</v>
      </c>
      <c r="C1302" s="341" t="s">
        <v>3099</v>
      </c>
      <c r="D1302" s="341" t="s">
        <v>3100</v>
      </c>
      <c r="E1302" s="379" t="s">
        <v>327</v>
      </c>
      <c r="F1302" s="8">
        <v>24</v>
      </c>
      <c r="G1302" s="8"/>
      <c r="H1302" s="413">
        <v>228</v>
      </c>
      <c r="I1302" s="146">
        <f t="shared" si="218"/>
        <v>159.6</v>
      </c>
      <c r="J1302" s="255">
        <f t="shared" si="219"/>
        <v>6.138461538461538</v>
      </c>
      <c r="K1302" s="8" t="s">
        <v>1954</v>
      </c>
      <c r="L1302" s="677"/>
      <c r="M1302" s="656" t="s">
        <v>1015</v>
      </c>
      <c r="N1302" s="8" t="s">
        <v>10</v>
      </c>
      <c r="O1302" s="426">
        <v>2.68515E-2</v>
      </c>
      <c r="P1302" s="423">
        <v>3600</v>
      </c>
      <c r="Q1302" s="439">
        <v>12520</v>
      </c>
      <c r="R1302" s="657" t="s">
        <v>3578</v>
      </c>
      <c r="S1302" s="656" t="s">
        <v>1015</v>
      </c>
      <c r="T1302" s="448">
        <v>30</v>
      </c>
      <c r="U1302" s="548" t="s">
        <v>5204</v>
      </c>
      <c r="V1302" s="522" t="s">
        <v>5205</v>
      </c>
      <c r="W1302" s="615" t="s">
        <v>6544</v>
      </c>
      <c r="X1302" s="169"/>
      <c r="Y1302" s="641" t="s">
        <v>254</v>
      </c>
      <c r="Z1302" s="656" t="s">
        <v>6594</v>
      </c>
      <c r="AA1302" s="658">
        <f t="shared" si="220"/>
        <v>0</v>
      </c>
      <c r="AB1302" s="145">
        <f t="shared" si="221"/>
        <v>0</v>
      </c>
      <c r="AC1302" s="257">
        <f t="shared" si="222"/>
        <v>0</v>
      </c>
      <c r="AD1302" s="142">
        <f t="shared" si="223"/>
        <v>0</v>
      </c>
      <c r="AE1302" s="143">
        <f t="shared" si="224"/>
        <v>0</v>
      </c>
      <c r="AF1302" s="144" t="str">
        <f t="shared" si="225"/>
        <v/>
      </c>
      <c r="AG1302" s="144" t="str">
        <f t="shared" si="226"/>
        <v/>
      </c>
      <c r="AH1302" s="144">
        <f t="shared" si="227"/>
        <v>0</v>
      </c>
      <c r="AI1302" s="569">
        <f t="shared" si="228"/>
        <v>0</v>
      </c>
      <c r="AK1302" s="664"/>
      <c r="AL1302" s="191"/>
      <c r="AM1302" s="686"/>
      <c r="AN1302" s="686"/>
      <c r="AO1302" s="84"/>
    </row>
    <row r="1303" spans="1:41" hidden="1">
      <c r="A1303" s="573"/>
      <c r="B1303" s="13">
        <v>162</v>
      </c>
      <c r="C1303" s="341" t="s">
        <v>3101</v>
      </c>
      <c r="D1303" s="341" t="s">
        <v>3102</v>
      </c>
      <c r="E1303" s="379" t="s">
        <v>3103</v>
      </c>
      <c r="F1303" s="8">
        <v>10</v>
      </c>
      <c r="G1303" s="8"/>
      <c r="H1303" s="413">
        <v>710</v>
      </c>
      <c r="I1303" s="146">
        <f t="shared" si="218"/>
        <v>496.99999999999994</v>
      </c>
      <c r="J1303" s="255">
        <f t="shared" si="219"/>
        <v>19.115384615384613</v>
      </c>
      <c r="K1303" s="8" t="s">
        <v>1954</v>
      </c>
      <c r="L1303" s="677"/>
      <c r="M1303" s="656" t="s">
        <v>1015</v>
      </c>
      <c r="N1303" s="8" t="s">
        <v>10</v>
      </c>
      <c r="O1303" s="426">
        <v>2.9791999999999999E-2</v>
      </c>
      <c r="P1303" s="423">
        <v>6000</v>
      </c>
      <c r="Q1303" s="439">
        <v>16610</v>
      </c>
      <c r="R1303" s="656" t="s">
        <v>3942</v>
      </c>
      <c r="S1303" s="656" t="s">
        <v>1015</v>
      </c>
      <c r="T1303" s="448">
        <v>60</v>
      </c>
      <c r="U1303" s="549" t="s">
        <v>5207</v>
      </c>
      <c r="V1303" s="522" t="s">
        <v>5208</v>
      </c>
      <c r="W1303" s="615" t="s">
        <v>6545</v>
      </c>
      <c r="X1303" s="169"/>
      <c r="Y1303" s="71" t="s">
        <v>1011</v>
      </c>
      <c r="Z1303" s="656" t="s">
        <v>6594</v>
      </c>
      <c r="AA1303" s="658">
        <f t="shared" si="220"/>
        <v>0</v>
      </c>
      <c r="AB1303" s="145">
        <f t="shared" si="221"/>
        <v>0</v>
      </c>
      <c r="AC1303" s="257">
        <f t="shared" si="222"/>
        <v>0</v>
      </c>
      <c r="AD1303" s="142">
        <f t="shared" si="223"/>
        <v>0</v>
      </c>
      <c r="AE1303" s="143">
        <f t="shared" si="224"/>
        <v>0</v>
      </c>
      <c r="AF1303" s="144" t="str">
        <f t="shared" si="225"/>
        <v/>
      </c>
      <c r="AG1303" s="144" t="str">
        <f t="shared" si="226"/>
        <v/>
      </c>
      <c r="AH1303" s="144">
        <f t="shared" si="227"/>
        <v>0</v>
      </c>
      <c r="AI1303" s="569">
        <f t="shared" si="228"/>
        <v>0</v>
      </c>
      <c r="AK1303" s="664"/>
      <c r="AL1303" s="666"/>
      <c r="AM1303" s="686"/>
      <c r="AN1303" s="686"/>
      <c r="AO1303" s="84"/>
    </row>
    <row r="1304" spans="1:41" hidden="1">
      <c r="A1304" s="573"/>
      <c r="B1304" s="13"/>
      <c r="C1304" s="341" t="s">
        <v>3104</v>
      </c>
      <c r="D1304" s="341" t="s">
        <v>3105</v>
      </c>
      <c r="E1304" s="379" t="s">
        <v>3106</v>
      </c>
      <c r="F1304" s="402">
        <v>5</v>
      </c>
      <c r="G1304" s="8"/>
      <c r="H1304" s="413">
        <v>1809</v>
      </c>
      <c r="I1304" s="146">
        <f t="shared" si="218"/>
        <v>1266.3</v>
      </c>
      <c r="J1304" s="255">
        <f t="shared" si="219"/>
        <v>48.70384615384615</v>
      </c>
      <c r="K1304" s="8" t="s">
        <v>1954</v>
      </c>
      <c r="L1304" s="663"/>
      <c r="M1304" s="656" t="s">
        <v>1015</v>
      </c>
      <c r="N1304" s="8" t="s">
        <v>10</v>
      </c>
      <c r="O1304" s="426">
        <v>0.20474999999999999</v>
      </c>
      <c r="P1304" s="423">
        <v>1945</v>
      </c>
      <c r="Q1304" s="402">
        <v>16300</v>
      </c>
      <c r="R1304" s="657" t="s">
        <v>3591</v>
      </c>
      <c r="S1304" s="656" t="s">
        <v>1015</v>
      </c>
      <c r="T1304" s="447">
        <v>60</v>
      </c>
      <c r="U1304" s="548" t="s">
        <v>5210</v>
      </c>
      <c r="V1304" s="519" t="s">
        <v>5211</v>
      </c>
      <c r="W1304" s="611" t="s">
        <v>6546</v>
      </c>
      <c r="X1304" s="169"/>
      <c r="Y1304" s="71" t="s">
        <v>1011</v>
      </c>
      <c r="Z1304" s="656" t="s">
        <v>6594</v>
      </c>
      <c r="AA1304" s="658">
        <f t="shared" si="220"/>
        <v>0</v>
      </c>
      <c r="AB1304" s="145">
        <f t="shared" si="221"/>
        <v>0</v>
      </c>
      <c r="AC1304" s="257">
        <f t="shared" si="222"/>
        <v>0</v>
      </c>
      <c r="AD1304" s="142">
        <f t="shared" si="223"/>
        <v>0</v>
      </c>
      <c r="AE1304" s="143">
        <f t="shared" si="224"/>
        <v>0</v>
      </c>
      <c r="AF1304" s="144" t="str">
        <f t="shared" si="225"/>
        <v/>
      </c>
      <c r="AG1304" s="144" t="str">
        <f t="shared" si="226"/>
        <v/>
      </c>
      <c r="AH1304" s="144">
        <f t="shared" si="227"/>
        <v>0</v>
      </c>
      <c r="AI1304" s="569">
        <f t="shared" si="228"/>
        <v>0</v>
      </c>
      <c r="AK1304" s="664"/>
      <c r="AL1304" s="666"/>
      <c r="AM1304" s="659"/>
      <c r="AN1304" s="686"/>
      <c r="AO1304" s="84"/>
    </row>
    <row r="1305" spans="1:41" hidden="1">
      <c r="A1305" s="573"/>
      <c r="B1305" s="13"/>
      <c r="C1305" s="341" t="s">
        <v>3107</v>
      </c>
      <c r="D1305" s="341" t="s">
        <v>3108</v>
      </c>
      <c r="E1305" s="379" t="s">
        <v>97</v>
      </c>
      <c r="F1305" s="8">
        <v>1</v>
      </c>
      <c r="G1305" s="8"/>
      <c r="H1305" s="413">
        <v>8687</v>
      </c>
      <c r="I1305" s="146">
        <f t="shared" ref="I1305:I1314" si="229">(H1305)*$G$20</f>
        <v>6080.9</v>
      </c>
      <c r="J1305" s="255">
        <f t="shared" ref="J1305:J1314" si="230">(I1305/$J$19)</f>
        <v>233.8807692307692</v>
      </c>
      <c r="K1305" s="8" t="s">
        <v>1954</v>
      </c>
      <c r="L1305" s="655"/>
      <c r="M1305" s="656" t="s">
        <v>1015</v>
      </c>
      <c r="N1305" s="8" t="s">
        <v>10</v>
      </c>
      <c r="O1305" s="426">
        <v>4.7385999999999998E-2</v>
      </c>
      <c r="P1305" s="423">
        <v>4800</v>
      </c>
      <c r="Q1305" s="439">
        <v>12400</v>
      </c>
      <c r="R1305" s="657" t="s">
        <v>3267</v>
      </c>
      <c r="S1305" s="656" t="s">
        <v>1015</v>
      </c>
      <c r="T1305" s="448">
        <v>60</v>
      </c>
      <c r="U1305" s="506"/>
      <c r="V1305" s="535" t="s">
        <v>5213</v>
      </c>
      <c r="W1305" s="618" t="s">
        <v>6547</v>
      </c>
      <c r="X1305" s="169"/>
      <c r="Y1305" s="71" t="s">
        <v>254</v>
      </c>
      <c r="Z1305" s="656" t="s">
        <v>6594</v>
      </c>
      <c r="AA1305" s="658">
        <f t="shared" ref="AA1305:AA1314" si="231">(X1305*F1305*I1305)</f>
        <v>0</v>
      </c>
      <c r="AB1305" s="145">
        <f t="shared" ref="AB1305:AB1314" si="232">(AA1305*1.21)</f>
        <v>0</v>
      </c>
      <c r="AC1305" s="257">
        <f t="shared" ref="AC1305:AC1314" si="233">(X1305*J1305*F1305)</f>
        <v>0</v>
      </c>
      <c r="AD1305" s="142">
        <f t="shared" ref="AD1305:AD1314" si="234">(X1305*Q1305/1000)</f>
        <v>0</v>
      </c>
      <c r="AE1305" s="143">
        <f t="shared" ref="AE1305:AE1314" si="235">(X1305*O1305)</f>
        <v>0</v>
      </c>
      <c r="AF1305" s="144" t="str">
        <f t="shared" ref="AF1305:AF1314" si="236">IF(N1305="1.1G",(P1305/1000)*X1305,"")</f>
        <v/>
      </c>
      <c r="AG1305" s="144" t="str">
        <f t="shared" ref="AG1305:AG1314" si="237">IF(N1305="1.3G",(P1305/1000)*X1305,"")</f>
        <v/>
      </c>
      <c r="AH1305" s="144">
        <f t="shared" ref="AH1305:AH1314" si="238">IF(N1305="1.4G",(P1305/1000)*X1305,"")</f>
        <v>0</v>
      </c>
      <c r="AI1305" s="569">
        <f t="shared" ref="AI1305:AI1314" si="239">SUM(AF1305:AH1305)</f>
        <v>0</v>
      </c>
      <c r="AK1305" s="664"/>
      <c r="AL1305" s="666"/>
      <c r="AM1305" s="686"/>
      <c r="AN1305" s="686"/>
      <c r="AO1305" s="84"/>
    </row>
    <row r="1306" spans="1:41" ht="15.75" hidden="1">
      <c r="A1306" s="5" t="s">
        <v>6083</v>
      </c>
      <c r="B1306" s="13"/>
      <c r="C1306" s="341"/>
      <c r="D1306" s="379"/>
      <c r="E1306" s="341"/>
      <c r="F1306" s="8"/>
      <c r="G1306" s="8"/>
      <c r="H1306" s="413"/>
      <c r="I1306" s="410"/>
      <c r="J1306" s="565"/>
      <c r="K1306" s="420"/>
      <c r="L1306" s="655"/>
      <c r="M1306" s="656"/>
      <c r="N1306" s="346"/>
      <c r="O1306" s="346"/>
      <c r="P1306" s="423"/>
      <c r="Q1306" s="439"/>
      <c r="R1306" s="656" t="s">
        <v>1015</v>
      </c>
      <c r="S1306" s="656" t="s">
        <v>1015</v>
      </c>
      <c r="T1306" s="425"/>
      <c r="U1306" s="506"/>
      <c r="V1306" s="530"/>
      <c r="W1306" s="425"/>
      <c r="X1306" s="137"/>
      <c r="Y1306" s="71" t="s">
        <v>1015</v>
      </c>
      <c r="Z1306" s="656"/>
      <c r="AA1306" s="668"/>
      <c r="AB1306" s="195"/>
      <c r="AC1306" s="142"/>
      <c r="AD1306" s="142"/>
      <c r="AE1306" s="143"/>
      <c r="AF1306" s="144"/>
      <c r="AG1306" s="144"/>
      <c r="AH1306" s="144"/>
      <c r="AI1306" s="569"/>
      <c r="AK1306" s="664"/>
      <c r="AL1306" s="666"/>
      <c r="AM1306" s="659"/>
      <c r="AN1306" s="686"/>
      <c r="AO1306" s="84"/>
    </row>
    <row r="1307" spans="1:41" hidden="1">
      <c r="A1307" s="573"/>
      <c r="B1307" s="13">
        <v>163</v>
      </c>
      <c r="C1307" s="341" t="s">
        <v>3109</v>
      </c>
      <c r="D1307" s="341" t="s">
        <v>3110</v>
      </c>
      <c r="E1307" s="379" t="s">
        <v>3111</v>
      </c>
      <c r="F1307" s="8">
        <v>20</v>
      </c>
      <c r="G1307" s="8"/>
      <c r="H1307" s="413">
        <v>860</v>
      </c>
      <c r="I1307" s="146">
        <f t="shared" si="229"/>
        <v>602</v>
      </c>
      <c r="J1307" s="255">
        <f t="shared" si="230"/>
        <v>23.153846153846153</v>
      </c>
      <c r="K1307" s="8"/>
      <c r="L1307" s="655"/>
      <c r="M1307" s="656" t="s">
        <v>1015</v>
      </c>
      <c r="N1307" s="8"/>
      <c r="O1307" s="426">
        <v>3.6828E-2</v>
      </c>
      <c r="P1307" s="423"/>
      <c r="Q1307" s="439">
        <v>9200</v>
      </c>
      <c r="R1307" s="656" t="s">
        <v>1015</v>
      </c>
      <c r="S1307" s="656" t="s">
        <v>1015</v>
      </c>
      <c r="T1307" s="447"/>
      <c r="U1307" s="506"/>
      <c r="V1307" s="530"/>
      <c r="W1307" s="608" t="s">
        <v>6548</v>
      </c>
      <c r="X1307" s="169"/>
      <c r="Y1307" s="71" t="s">
        <v>6572</v>
      </c>
      <c r="Z1307" s="656" t="s">
        <v>6594</v>
      </c>
      <c r="AA1307" s="658">
        <f t="shared" si="231"/>
        <v>0</v>
      </c>
      <c r="AB1307" s="145">
        <f t="shared" si="232"/>
        <v>0</v>
      </c>
      <c r="AC1307" s="257">
        <f t="shared" si="233"/>
        <v>0</v>
      </c>
      <c r="AD1307" s="142">
        <f t="shared" si="234"/>
        <v>0</v>
      </c>
      <c r="AE1307" s="143">
        <f t="shared" si="235"/>
        <v>0</v>
      </c>
      <c r="AF1307" s="144" t="str">
        <f t="shared" si="236"/>
        <v/>
      </c>
      <c r="AG1307" s="144" t="str">
        <f t="shared" si="237"/>
        <v/>
      </c>
      <c r="AH1307" s="144" t="str">
        <f t="shared" si="238"/>
        <v/>
      </c>
      <c r="AI1307" s="569">
        <f t="shared" si="239"/>
        <v>0</v>
      </c>
      <c r="AK1307" s="664"/>
      <c r="AL1307" s="666"/>
      <c r="AM1307" s="659"/>
      <c r="AN1307" s="686"/>
      <c r="AO1307" s="84"/>
    </row>
    <row r="1308" spans="1:41" hidden="1">
      <c r="A1308" s="573"/>
      <c r="B1308" s="13">
        <v>163</v>
      </c>
      <c r="C1308" s="341" t="s">
        <v>3112</v>
      </c>
      <c r="D1308" s="341" t="s">
        <v>3113</v>
      </c>
      <c r="E1308" s="379" t="s">
        <v>3114</v>
      </c>
      <c r="F1308" s="8">
        <v>20</v>
      </c>
      <c r="G1308" s="8"/>
      <c r="H1308" s="413">
        <v>541</v>
      </c>
      <c r="I1308" s="146">
        <f t="shared" si="229"/>
        <v>378.7</v>
      </c>
      <c r="J1308" s="255">
        <f t="shared" si="230"/>
        <v>14.565384615384614</v>
      </c>
      <c r="K1308" s="8"/>
      <c r="L1308" s="655"/>
      <c r="M1308" s="656" t="s">
        <v>1015</v>
      </c>
      <c r="N1308" s="8"/>
      <c r="O1308" s="426">
        <v>3.2115999999999999E-2</v>
      </c>
      <c r="P1308" s="423"/>
      <c r="Q1308" s="439">
        <v>6800</v>
      </c>
      <c r="R1308" s="656" t="s">
        <v>1015</v>
      </c>
      <c r="S1308" s="656" t="s">
        <v>1015</v>
      </c>
      <c r="T1308" s="447"/>
      <c r="U1308" s="506"/>
      <c r="V1308" s="530"/>
      <c r="W1308" s="608" t="s">
        <v>6549</v>
      </c>
      <c r="X1308" s="169"/>
      <c r="Y1308" s="71" t="s">
        <v>6572</v>
      </c>
      <c r="Z1308" s="656" t="s">
        <v>6594</v>
      </c>
      <c r="AA1308" s="658">
        <f t="shared" si="231"/>
        <v>0</v>
      </c>
      <c r="AB1308" s="145">
        <f t="shared" si="232"/>
        <v>0</v>
      </c>
      <c r="AC1308" s="257">
        <f t="shared" si="233"/>
        <v>0</v>
      </c>
      <c r="AD1308" s="142">
        <f t="shared" si="234"/>
        <v>0</v>
      </c>
      <c r="AE1308" s="143">
        <f t="shared" si="235"/>
        <v>0</v>
      </c>
      <c r="AF1308" s="144" t="str">
        <f t="shared" si="236"/>
        <v/>
      </c>
      <c r="AG1308" s="144" t="str">
        <f t="shared" si="237"/>
        <v/>
      </c>
      <c r="AH1308" s="144" t="str">
        <f t="shared" si="238"/>
        <v/>
      </c>
      <c r="AI1308" s="569">
        <f t="shared" si="239"/>
        <v>0</v>
      </c>
      <c r="AK1308" s="664"/>
      <c r="AL1308" s="191"/>
      <c r="AM1308" s="686"/>
      <c r="AN1308" s="686"/>
      <c r="AO1308" s="84"/>
    </row>
    <row r="1309" spans="1:41" hidden="1">
      <c r="A1309" s="573"/>
      <c r="B1309" s="13">
        <v>163</v>
      </c>
      <c r="C1309" s="341" t="s">
        <v>3115</v>
      </c>
      <c r="D1309" s="341" t="s">
        <v>3116</v>
      </c>
      <c r="E1309" s="379" t="s">
        <v>3114</v>
      </c>
      <c r="F1309" s="8">
        <v>20</v>
      </c>
      <c r="G1309" s="136"/>
      <c r="H1309" s="413">
        <v>637</v>
      </c>
      <c r="I1309" s="146">
        <f t="shared" si="229"/>
        <v>445.9</v>
      </c>
      <c r="J1309" s="255">
        <f t="shared" si="230"/>
        <v>17.149999999999999</v>
      </c>
      <c r="K1309" s="8"/>
      <c r="L1309" s="655"/>
      <c r="M1309" s="656" t="s">
        <v>1015</v>
      </c>
      <c r="N1309" s="8"/>
      <c r="O1309" s="426">
        <v>2.9159999999999998E-2</v>
      </c>
      <c r="P1309" s="423"/>
      <c r="Q1309" s="439">
        <v>12000</v>
      </c>
      <c r="R1309" s="656" t="s">
        <v>1015</v>
      </c>
      <c r="S1309" s="656" t="s">
        <v>1015</v>
      </c>
      <c r="T1309" s="447"/>
      <c r="U1309" s="550" t="s">
        <v>5217</v>
      </c>
      <c r="V1309" s="530"/>
      <c r="W1309" s="608" t="s">
        <v>6550</v>
      </c>
      <c r="X1309" s="169"/>
      <c r="Y1309" s="71" t="s">
        <v>6572</v>
      </c>
      <c r="Z1309" s="656" t="s">
        <v>6594</v>
      </c>
      <c r="AA1309" s="658">
        <f t="shared" si="231"/>
        <v>0</v>
      </c>
      <c r="AB1309" s="145">
        <f t="shared" si="232"/>
        <v>0</v>
      </c>
      <c r="AC1309" s="257">
        <f t="shared" si="233"/>
        <v>0</v>
      </c>
      <c r="AD1309" s="142">
        <f t="shared" si="234"/>
        <v>0</v>
      </c>
      <c r="AE1309" s="143">
        <f t="shared" si="235"/>
        <v>0</v>
      </c>
      <c r="AF1309" s="144" t="str">
        <f t="shared" si="236"/>
        <v/>
      </c>
      <c r="AG1309" s="144" t="str">
        <f t="shared" si="237"/>
        <v/>
      </c>
      <c r="AH1309" s="144" t="str">
        <f t="shared" si="238"/>
        <v/>
      </c>
      <c r="AI1309" s="569">
        <f t="shared" si="239"/>
        <v>0</v>
      </c>
      <c r="AK1309" s="664"/>
      <c r="AL1309" s="191"/>
      <c r="AM1309" s="686"/>
      <c r="AN1309" s="686"/>
      <c r="AO1309" s="84"/>
    </row>
    <row r="1310" spans="1:41" hidden="1">
      <c r="A1310" s="573"/>
      <c r="B1310" s="13">
        <v>163</v>
      </c>
      <c r="C1310" s="341" t="s">
        <v>3117</v>
      </c>
      <c r="D1310" s="341" t="s">
        <v>3118</v>
      </c>
      <c r="E1310" s="343" t="s">
        <v>3119</v>
      </c>
      <c r="F1310" s="8">
        <v>20</v>
      </c>
      <c r="G1310" s="8"/>
      <c r="H1310" s="413">
        <v>484</v>
      </c>
      <c r="I1310" s="146">
        <f t="shared" si="229"/>
        <v>338.79999999999995</v>
      </c>
      <c r="J1310" s="255">
        <f t="shared" si="230"/>
        <v>13.030769230769229</v>
      </c>
      <c r="K1310" s="8"/>
      <c r="L1310" s="655"/>
      <c r="M1310" s="656" t="s">
        <v>1015</v>
      </c>
      <c r="N1310" s="8"/>
      <c r="O1310" s="426">
        <v>2.9159999999999998E-2</v>
      </c>
      <c r="P1310" s="423"/>
      <c r="Q1310" s="439">
        <v>10000</v>
      </c>
      <c r="R1310" s="656" t="s">
        <v>1015</v>
      </c>
      <c r="S1310" s="656" t="s">
        <v>1015</v>
      </c>
      <c r="T1310" s="447"/>
      <c r="U1310" s="506"/>
      <c r="V1310" s="530"/>
      <c r="W1310" s="608" t="s">
        <v>6551</v>
      </c>
      <c r="X1310" s="169"/>
      <c r="Y1310" s="71" t="s">
        <v>6572</v>
      </c>
      <c r="Z1310" s="656" t="s">
        <v>6594</v>
      </c>
      <c r="AA1310" s="658">
        <f t="shared" si="231"/>
        <v>0</v>
      </c>
      <c r="AB1310" s="145">
        <f t="shared" si="232"/>
        <v>0</v>
      </c>
      <c r="AC1310" s="257">
        <f t="shared" si="233"/>
        <v>0</v>
      </c>
      <c r="AD1310" s="142">
        <f t="shared" si="234"/>
        <v>0</v>
      </c>
      <c r="AE1310" s="143">
        <f t="shared" si="235"/>
        <v>0</v>
      </c>
      <c r="AF1310" s="144" t="str">
        <f t="shared" si="236"/>
        <v/>
      </c>
      <c r="AG1310" s="144" t="str">
        <f t="shared" si="237"/>
        <v/>
      </c>
      <c r="AH1310" s="144" t="str">
        <f t="shared" si="238"/>
        <v/>
      </c>
      <c r="AI1310" s="569">
        <f t="shared" si="239"/>
        <v>0</v>
      </c>
      <c r="AK1310" s="664"/>
      <c r="AL1310" s="666"/>
      <c r="AM1310" s="659"/>
      <c r="AN1310" s="686"/>
      <c r="AO1310" s="84"/>
    </row>
    <row r="1311" spans="1:41" hidden="1">
      <c r="A1311" s="573"/>
      <c r="B1311" s="13">
        <v>163</v>
      </c>
      <c r="C1311" s="341" t="s">
        <v>3120</v>
      </c>
      <c r="D1311" s="341" t="s">
        <v>3121</v>
      </c>
      <c r="E1311" s="343" t="s">
        <v>3119</v>
      </c>
      <c r="F1311" s="402">
        <v>20</v>
      </c>
      <c r="G1311" s="8"/>
      <c r="H1311" s="413">
        <v>669</v>
      </c>
      <c r="I1311" s="146">
        <f t="shared" si="229"/>
        <v>468.29999999999995</v>
      </c>
      <c r="J1311" s="255">
        <f t="shared" si="230"/>
        <v>18.011538461538461</v>
      </c>
      <c r="K1311" s="364"/>
      <c r="L1311" s="663"/>
      <c r="M1311" s="656" t="s">
        <v>1015</v>
      </c>
      <c r="N1311" s="346"/>
      <c r="O1311" s="426">
        <v>3.3152000000000001E-2</v>
      </c>
      <c r="P1311" s="423"/>
      <c r="Q1311" s="402">
        <v>11000</v>
      </c>
      <c r="R1311" s="656" t="s">
        <v>1015</v>
      </c>
      <c r="S1311" s="656" t="s">
        <v>1015</v>
      </c>
      <c r="T1311" s="432"/>
      <c r="U1311" s="506"/>
      <c r="V1311" s="515"/>
      <c r="W1311" s="608" t="s">
        <v>6552</v>
      </c>
      <c r="X1311" s="169"/>
      <c r="Y1311" s="71" t="s">
        <v>6572</v>
      </c>
      <c r="Z1311" s="656" t="s">
        <v>6594</v>
      </c>
      <c r="AA1311" s="658">
        <f t="shared" si="231"/>
        <v>0</v>
      </c>
      <c r="AB1311" s="145">
        <f t="shared" si="232"/>
        <v>0</v>
      </c>
      <c r="AC1311" s="257">
        <f t="shared" si="233"/>
        <v>0</v>
      </c>
      <c r="AD1311" s="142">
        <f t="shared" si="234"/>
        <v>0</v>
      </c>
      <c r="AE1311" s="143">
        <f t="shared" si="235"/>
        <v>0</v>
      </c>
      <c r="AF1311" s="144" t="str">
        <f t="shared" si="236"/>
        <v/>
      </c>
      <c r="AG1311" s="144" t="str">
        <f t="shared" si="237"/>
        <v/>
      </c>
      <c r="AH1311" s="144" t="str">
        <f t="shared" si="238"/>
        <v/>
      </c>
      <c r="AI1311" s="569">
        <f t="shared" si="239"/>
        <v>0</v>
      </c>
      <c r="AK1311" s="664"/>
      <c r="AL1311" s="666"/>
      <c r="AM1311" s="659"/>
      <c r="AN1311" s="686"/>
      <c r="AO1311" s="84"/>
    </row>
    <row r="1312" spans="1:41" hidden="1">
      <c r="A1312" s="573"/>
      <c r="B1312" s="13"/>
      <c r="C1312" s="341" t="s">
        <v>3122</v>
      </c>
      <c r="D1312" s="341" t="s">
        <v>3123</v>
      </c>
      <c r="E1312" s="379" t="s">
        <v>3124</v>
      </c>
      <c r="F1312" s="8">
        <v>1</v>
      </c>
      <c r="G1312" s="8"/>
      <c r="H1312" s="413">
        <v>88</v>
      </c>
      <c r="I1312" s="146">
        <f t="shared" si="229"/>
        <v>61.599999999999994</v>
      </c>
      <c r="J1312" s="255">
        <f t="shared" si="230"/>
        <v>2.3692307692307688</v>
      </c>
      <c r="K1312" s="8"/>
      <c r="L1312" s="655"/>
      <c r="M1312" s="656" t="s">
        <v>1015</v>
      </c>
      <c r="N1312" s="8"/>
      <c r="O1312" s="8"/>
      <c r="P1312" s="423"/>
      <c r="Q1312" s="439">
        <v>0</v>
      </c>
      <c r="R1312" s="656" t="s">
        <v>1015</v>
      </c>
      <c r="S1312" s="656" t="s">
        <v>1015</v>
      </c>
      <c r="T1312" s="447"/>
      <c r="U1312" s="549" t="s">
        <v>5221</v>
      </c>
      <c r="V1312" s="530"/>
      <c r="W1312" s="608" t="s">
        <v>6553</v>
      </c>
      <c r="X1312" s="169"/>
      <c r="Y1312" s="71" t="s">
        <v>1011</v>
      </c>
      <c r="Z1312" s="656" t="s">
        <v>6594</v>
      </c>
      <c r="AA1312" s="658">
        <f t="shared" si="231"/>
        <v>0</v>
      </c>
      <c r="AB1312" s="145">
        <f t="shared" si="232"/>
        <v>0</v>
      </c>
      <c r="AC1312" s="257">
        <f t="shared" si="233"/>
        <v>0</v>
      </c>
      <c r="AD1312" s="142">
        <f t="shared" si="234"/>
        <v>0</v>
      </c>
      <c r="AE1312" s="143">
        <f t="shared" si="235"/>
        <v>0</v>
      </c>
      <c r="AF1312" s="144" t="str">
        <f t="shared" si="236"/>
        <v/>
      </c>
      <c r="AG1312" s="144" t="str">
        <f t="shared" si="237"/>
        <v/>
      </c>
      <c r="AH1312" s="144" t="str">
        <f t="shared" si="238"/>
        <v/>
      </c>
      <c r="AI1312" s="569">
        <f t="shared" si="239"/>
        <v>0</v>
      </c>
      <c r="AK1312" s="665"/>
      <c r="AL1312" s="191"/>
      <c r="AM1312" s="691"/>
      <c r="AN1312" s="691"/>
      <c r="AO1312" s="84"/>
    </row>
    <row r="1313" spans="1:41" hidden="1">
      <c r="A1313" s="573"/>
      <c r="B1313" s="13"/>
      <c r="C1313" s="341" t="s">
        <v>3125</v>
      </c>
      <c r="D1313" s="341" t="s">
        <v>3126</v>
      </c>
      <c r="E1313" s="379" t="s">
        <v>3124</v>
      </c>
      <c r="F1313" s="8">
        <v>1</v>
      </c>
      <c r="G1313" s="136"/>
      <c r="H1313" s="413">
        <v>88</v>
      </c>
      <c r="I1313" s="146">
        <f t="shared" si="229"/>
        <v>61.599999999999994</v>
      </c>
      <c r="J1313" s="255">
        <f t="shared" si="230"/>
        <v>2.3692307692307688</v>
      </c>
      <c r="K1313" s="8"/>
      <c r="L1313" s="655"/>
      <c r="M1313" s="656" t="s">
        <v>1015</v>
      </c>
      <c r="N1313" s="8"/>
      <c r="O1313" s="8"/>
      <c r="P1313" s="423"/>
      <c r="Q1313" s="439">
        <v>0</v>
      </c>
      <c r="R1313" s="656" t="s">
        <v>1015</v>
      </c>
      <c r="S1313" s="656" t="s">
        <v>1015</v>
      </c>
      <c r="T1313" s="447"/>
      <c r="U1313" s="549" t="s">
        <v>5223</v>
      </c>
      <c r="V1313" s="530"/>
      <c r="W1313" s="608" t="s">
        <v>6554</v>
      </c>
      <c r="X1313" s="169"/>
      <c r="Y1313" s="71" t="s">
        <v>1011</v>
      </c>
      <c r="Z1313" s="656" t="s">
        <v>6594</v>
      </c>
      <c r="AA1313" s="658">
        <f t="shared" si="231"/>
        <v>0</v>
      </c>
      <c r="AB1313" s="145">
        <f t="shared" si="232"/>
        <v>0</v>
      </c>
      <c r="AC1313" s="257">
        <f t="shared" si="233"/>
        <v>0</v>
      </c>
      <c r="AD1313" s="142">
        <f t="shared" si="234"/>
        <v>0</v>
      </c>
      <c r="AE1313" s="143">
        <f t="shared" si="235"/>
        <v>0</v>
      </c>
      <c r="AF1313" s="144" t="str">
        <f t="shared" si="236"/>
        <v/>
      </c>
      <c r="AG1313" s="144" t="str">
        <f t="shared" si="237"/>
        <v/>
      </c>
      <c r="AH1313" s="144" t="str">
        <f t="shared" si="238"/>
        <v/>
      </c>
      <c r="AI1313" s="569">
        <f t="shared" si="239"/>
        <v>0</v>
      </c>
      <c r="AK1313" s="679"/>
      <c r="AL1313" s="191"/>
      <c r="AM1313" s="659"/>
      <c r="AN1313" s="686"/>
      <c r="AO1313" s="84"/>
    </row>
    <row r="1314" spans="1:41" hidden="1">
      <c r="A1314" s="573"/>
      <c r="B1314" s="13"/>
      <c r="C1314" s="341" t="s">
        <v>3127</v>
      </c>
      <c r="D1314" s="341" t="s">
        <v>3128</v>
      </c>
      <c r="E1314" s="379" t="s">
        <v>335</v>
      </c>
      <c r="F1314" s="8">
        <v>6</v>
      </c>
      <c r="G1314" s="8"/>
      <c r="H1314" s="413">
        <v>2075</v>
      </c>
      <c r="I1314" s="146">
        <f t="shared" si="229"/>
        <v>1452.5</v>
      </c>
      <c r="J1314" s="255">
        <f t="shared" si="230"/>
        <v>55.865384615384613</v>
      </c>
      <c r="K1314" s="8"/>
      <c r="L1314" s="655"/>
      <c r="M1314" s="656" t="s">
        <v>1015</v>
      </c>
      <c r="N1314" s="8"/>
      <c r="O1314" s="8">
        <v>3.5999999999999997E-2</v>
      </c>
      <c r="P1314" s="423"/>
      <c r="Q1314" s="439">
        <v>12000</v>
      </c>
      <c r="R1314" s="656" t="s">
        <v>1015</v>
      </c>
      <c r="S1314" s="656" t="s">
        <v>1015</v>
      </c>
      <c r="T1314" s="447"/>
      <c r="U1314" s="506"/>
      <c r="V1314" s="530"/>
      <c r="W1314" s="608" t="s">
        <v>6555</v>
      </c>
      <c r="X1314" s="169"/>
      <c r="Y1314" s="71" t="s">
        <v>1011</v>
      </c>
      <c r="Z1314" s="656" t="s">
        <v>6594</v>
      </c>
      <c r="AA1314" s="658">
        <f t="shared" si="231"/>
        <v>0</v>
      </c>
      <c r="AB1314" s="145">
        <f t="shared" si="232"/>
        <v>0</v>
      </c>
      <c r="AC1314" s="257">
        <f t="shared" si="233"/>
        <v>0</v>
      </c>
      <c r="AD1314" s="142">
        <f t="shared" si="234"/>
        <v>0</v>
      </c>
      <c r="AE1314" s="143">
        <f t="shared" si="235"/>
        <v>0</v>
      </c>
      <c r="AF1314" s="144" t="str">
        <f t="shared" si="236"/>
        <v/>
      </c>
      <c r="AG1314" s="144" t="str">
        <f t="shared" si="237"/>
        <v/>
      </c>
      <c r="AH1314" s="144" t="str">
        <f t="shared" si="238"/>
        <v/>
      </c>
      <c r="AI1314" s="569">
        <f t="shared" si="239"/>
        <v>0</v>
      </c>
      <c r="AK1314" s="679"/>
      <c r="AL1314" s="191"/>
      <c r="AM1314" s="659"/>
      <c r="AN1314" s="686"/>
      <c r="AO1314" s="84"/>
    </row>
    <row r="1315" spans="1:41" ht="28.5">
      <c r="C1315" s="63" t="s">
        <v>167</v>
      </c>
      <c r="U1315" s="503"/>
      <c r="X1315" s="133">
        <f>SUM(X22:X1314)</f>
        <v>0</v>
      </c>
      <c r="Y1315" s="132"/>
      <c r="Z1315" s="707" t="s">
        <v>6592</v>
      </c>
      <c r="AA1315" s="133">
        <f t="shared" ref="AA1315:AH1315" si="240">SUM(AA22:AA1314)</f>
        <v>0</v>
      </c>
      <c r="AB1315" s="133">
        <f t="shared" si="240"/>
        <v>0</v>
      </c>
      <c r="AC1315" s="132">
        <f t="shared" si="240"/>
        <v>0</v>
      </c>
      <c r="AD1315" s="133">
        <f t="shared" si="240"/>
        <v>0</v>
      </c>
      <c r="AE1315" s="132">
        <f t="shared" si="240"/>
        <v>0</v>
      </c>
      <c r="AF1315" s="132">
        <f t="shared" si="240"/>
        <v>0</v>
      </c>
      <c r="AG1315" s="132">
        <f t="shared" si="240"/>
        <v>0</v>
      </c>
      <c r="AH1315" s="132">
        <f t="shared" si="240"/>
        <v>0</v>
      </c>
      <c r="AI1315" s="132">
        <f>SUM(AF1315:AH1315)</f>
        <v>0</v>
      </c>
      <c r="AK1315" s="679"/>
      <c r="AL1315" s="191"/>
      <c r="AM1315" s="659"/>
      <c r="AN1315" s="686"/>
      <c r="AO1315" s="84"/>
    </row>
    <row r="1316" spans="1:41" ht="15.75">
      <c r="C1316" s="141" t="s">
        <v>1260</v>
      </c>
      <c r="D1316" s="93"/>
      <c r="E1316" s="93"/>
      <c r="F1316" s="93"/>
      <c r="G1316" s="93"/>
      <c r="H1316" s="93"/>
      <c r="N1316" s="19"/>
      <c r="U1316" s="503"/>
      <c r="X1316" s="72" t="s">
        <v>168</v>
      </c>
      <c r="Y1316" s="72"/>
      <c r="Z1316" s="707" t="s">
        <v>6592</v>
      </c>
      <c r="AA1316" s="72" t="s">
        <v>168</v>
      </c>
      <c r="AB1316" s="72" t="s">
        <v>168</v>
      </c>
      <c r="AC1316" s="72" t="s">
        <v>168</v>
      </c>
      <c r="AD1316" s="72" t="s">
        <v>168</v>
      </c>
      <c r="AE1316" s="72" t="s">
        <v>168</v>
      </c>
      <c r="AF1316" s="71" t="s">
        <v>62</v>
      </c>
      <c r="AG1316" s="71" t="s">
        <v>63</v>
      </c>
      <c r="AH1316" s="71" t="s">
        <v>64</v>
      </c>
      <c r="AI1316" s="71" t="s">
        <v>169</v>
      </c>
      <c r="AK1316" s="679"/>
      <c r="AL1316" s="191"/>
      <c r="AM1316" s="659"/>
      <c r="AN1316" s="680"/>
      <c r="AO1316" s="84"/>
    </row>
    <row r="1317" spans="1:41" ht="15.75">
      <c r="C1317" s="94" t="s">
        <v>171</v>
      </c>
      <c r="D1317" s="62"/>
      <c r="E1317" s="64"/>
      <c r="F1317" s="64"/>
      <c r="G1317" s="62"/>
      <c r="H1317" s="68"/>
      <c r="I1317" s="68"/>
      <c r="J1317" s="110"/>
      <c r="K1317" s="19"/>
      <c r="L1317" s="19"/>
      <c r="N1317" s="19"/>
      <c r="U1317" s="503"/>
      <c r="X1317" s="72" t="s">
        <v>153</v>
      </c>
      <c r="Y1317" s="72"/>
      <c r="Z1317" s="707" t="s">
        <v>6592</v>
      </c>
      <c r="AA1317" s="72" t="s">
        <v>67</v>
      </c>
      <c r="AB1317" s="71" t="s">
        <v>17</v>
      </c>
      <c r="AC1317" s="72" t="s">
        <v>18</v>
      </c>
      <c r="AD1317" s="72" t="s">
        <v>139</v>
      </c>
      <c r="AE1317" s="72" t="s">
        <v>170</v>
      </c>
      <c r="AF1317" s="71" t="s">
        <v>150</v>
      </c>
      <c r="AG1317" s="71" t="s">
        <v>150</v>
      </c>
      <c r="AH1317" s="71" t="s">
        <v>139</v>
      </c>
      <c r="AI1317" s="71" t="s">
        <v>139</v>
      </c>
      <c r="AK1317" s="679"/>
      <c r="AL1317" s="191"/>
      <c r="AM1317" s="659"/>
      <c r="AN1317" s="680"/>
      <c r="AO1317" s="84"/>
    </row>
    <row r="1318" spans="1:41" ht="15.75">
      <c r="C1318" s="222" t="s">
        <v>275</v>
      </c>
      <c r="D1318" s="223"/>
      <c r="E1318" s="224"/>
      <c r="F1318" s="219"/>
      <c r="G1318" s="224"/>
      <c r="H1318" s="310"/>
      <c r="I1318" s="68"/>
      <c r="J1318" s="110"/>
      <c r="K1318" s="19"/>
      <c r="L1318" s="19"/>
      <c r="N1318" s="19"/>
      <c r="O1318" s="18"/>
      <c r="U1318" s="503"/>
      <c r="X1318" s="72" t="s">
        <v>159</v>
      </c>
      <c r="Y1318" s="72"/>
      <c r="Z1318" s="707" t="s">
        <v>6592</v>
      </c>
      <c r="AA1318" s="172" t="s">
        <v>160</v>
      </c>
      <c r="AB1318" s="72" t="s">
        <v>161</v>
      </c>
      <c r="AC1318" s="172" t="s">
        <v>160</v>
      </c>
      <c r="AD1318" s="72" t="s">
        <v>19</v>
      </c>
      <c r="AE1318" s="72" t="s">
        <v>20</v>
      </c>
      <c r="AF1318" s="71" t="s">
        <v>162</v>
      </c>
      <c r="AG1318" s="71" t="s">
        <v>162</v>
      </c>
      <c r="AH1318" s="71" t="s">
        <v>162</v>
      </c>
      <c r="AI1318" s="71" t="s">
        <v>163</v>
      </c>
      <c r="AK1318" s="679"/>
      <c r="AL1318" s="191"/>
      <c r="AM1318" s="659"/>
      <c r="AN1318" s="680"/>
      <c r="AO1318" s="84"/>
    </row>
    <row r="1319" spans="1:41">
      <c r="C1319" s="305" t="s">
        <v>6601</v>
      </c>
      <c r="Z1319" s="708" t="s">
        <v>6592</v>
      </c>
      <c r="AK1319" s="679"/>
      <c r="AL1319" s="191"/>
      <c r="AM1319" s="659"/>
      <c r="AN1319" s="662"/>
      <c r="AO1319" s="84"/>
    </row>
    <row r="1320" spans="1:41" ht="26.25">
      <c r="C1320" s="709" t="s">
        <v>6602</v>
      </c>
      <c r="Z1320" s="710" t="s">
        <v>6592</v>
      </c>
      <c r="AA1320" s="201" t="s">
        <v>249</v>
      </c>
      <c r="AB1320" s="201"/>
      <c r="AC1320" s="194"/>
      <c r="AD1320" s="193"/>
      <c r="AE1320" s="138"/>
      <c r="AF1320" s="195">
        <f>(AF1315*50)</f>
        <v>0</v>
      </c>
      <c r="AG1320" s="195">
        <f>(AG1315*50)</f>
        <v>0</v>
      </c>
      <c r="AH1320" s="195">
        <f>(AH1315*3)</f>
        <v>0</v>
      </c>
      <c r="AI1320" s="197">
        <f>SUM(AF1320:AH1320)</f>
        <v>0</v>
      </c>
      <c r="AK1320" s="679"/>
      <c r="AL1320" s="191"/>
      <c r="AM1320" s="659"/>
      <c r="AN1320" s="662"/>
      <c r="AO1320" s="84"/>
    </row>
    <row r="1321" spans="1:41" ht="18.75">
      <c r="C1321" s="323" t="s">
        <v>1255</v>
      </c>
      <c r="Z1321" s="708" t="s">
        <v>6592</v>
      </c>
      <c r="AI1321" s="200" t="s">
        <v>253</v>
      </c>
      <c r="AK1321" s="665"/>
      <c r="AL1321" s="191"/>
      <c r="AM1321" s="691"/>
      <c r="AN1321" s="691"/>
      <c r="AO1321" s="84"/>
    </row>
    <row r="1322" spans="1:41" ht="15.75">
      <c r="C1322" s="633" t="s">
        <v>6560</v>
      </c>
      <c r="Z1322" s="708" t="s">
        <v>6592</v>
      </c>
      <c r="AK1322" s="679"/>
      <c r="AL1322" s="191"/>
      <c r="AM1322" s="686"/>
      <c r="AN1322" s="686"/>
      <c r="AO1322" s="84"/>
    </row>
    <row r="1323" spans="1:41">
      <c r="Z1323" s="708" t="s">
        <v>6592</v>
      </c>
      <c r="AK1323" s="679"/>
      <c r="AL1323" s="191"/>
      <c r="AM1323" s="686"/>
      <c r="AN1323" s="686"/>
      <c r="AO1323" s="84"/>
    </row>
    <row r="1324" spans="1:41" hidden="1">
      <c r="Z1324" s="708"/>
      <c r="AK1324" s="679"/>
      <c r="AL1324" s="191"/>
      <c r="AM1324" s="659"/>
      <c r="AN1324" s="686"/>
      <c r="AO1324" s="84"/>
    </row>
    <row r="1325" spans="1:41" hidden="1">
      <c r="Z1325" s="708"/>
      <c r="AK1325" s="679"/>
      <c r="AL1325" s="191"/>
      <c r="AM1325" s="659"/>
      <c r="AN1325" s="686"/>
      <c r="AO1325" s="84"/>
    </row>
    <row r="1326" spans="1:41" hidden="1">
      <c r="AK1326" s="679"/>
      <c r="AL1326" s="191"/>
      <c r="AM1326" s="686"/>
      <c r="AN1326" s="686"/>
      <c r="AO1326" s="84"/>
    </row>
    <row r="1327" spans="1:41" hidden="1">
      <c r="AK1327" s="665"/>
      <c r="AL1327" s="191"/>
      <c r="AM1327" s="691"/>
      <c r="AN1327" s="691"/>
      <c r="AO1327" s="84"/>
    </row>
    <row r="1328" spans="1:41" hidden="1">
      <c r="AK1328" s="679"/>
      <c r="AL1328" s="191"/>
      <c r="AM1328" s="686"/>
      <c r="AN1328" s="686"/>
      <c r="AO1328" s="84"/>
    </row>
    <row r="1329" spans="37:41" hidden="1">
      <c r="AK1329" s="679"/>
      <c r="AL1329" s="191"/>
      <c r="AM1329" s="659"/>
      <c r="AN1329" s="686"/>
      <c r="AO1329" s="84"/>
    </row>
    <row r="1330" spans="37:41" hidden="1">
      <c r="AK1330" s="665"/>
      <c r="AL1330" s="191"/>
      <c r="AM1330" s="659"/>
      <c r="AN1330" s="659"/>
      <c r="AO1330" s="84"/>
    </row>
    <row r="1331" spans="37:41" hidden="1">
      <c r="AK1331" s="665"/>
      <c r="AL1331" s="191"/>
      <c r="AM1331" s="659"/>
      <c r="AN1331" s="686"/>
      <c r="AO1331" s="84"/>
    </row>
    <row r="1332" spans="37:41" hidden="1">
      <c r="AK1332" s="665"/>
      <c r="AL1332" s="191"/>
      <c r="AM1332" s="686"/>
      <c r="AN1332" s="686"/>
      <c r="AO1332" s="84"/>
    </row>
    <row r="1333" spans="37:41" hidden="1">
      <c r="AK1333" s="665"/>
      <c r="AL1333" s="191"/>
      <c r="AM1333" s="659"/>
      <c r="AN1333" s="686"/>
      <c r="AO1333" s="84"/>
    </row>
    <row r="1334" spans="37:41" hidden="1">
      <c r="AK1334" s="665"/>
      <c r="AL1334" s="191"/>
      <c r="AM1334" s="659"/>
      <c r="AN1334" s="686"/>
      <c r="AO1334" s="84"/>
    </row>
    <row r="1335" spans="37:41" hidden="1">
      <c r="AK1335" s="665"/>
      <c r="AL1335" s="191"/>
      <c r="AM1335" s="682"/>
      <c r="AN1335" s="682"/>
      <c r="AO1335" s="84"/>
    </row>
    <row r="1336" spans="37:41" hidden="1">
      <c r="AK1336" s="665"/>
      <c r="AL1336" s="191"/>
      <c r="AM1336" s="659"/>
      <c r="AN1336" s="686"/>
      <c r="AO1336" s="84"/>
    </row>
    <row r="1337" spans="37:41" hidden="1">
      <c r="AK1337" s="665"/>
      <c r="AL1337" s="191"/>
      <c r="AM1337" s="682"/>
      <c r="AN1337" s="682"/>
      <c r="AO1337" s="84"/>
    </row>
    <row r="1338" spans="37:41" hidden="1">
      <c r="AK1338" s="679"/>
      <c r="AL1338" s="191"/>
      <c r="AM1338" s="686"/>
      <c r="AN1338" s="686"/>
      <c r="AO1338" s="84"/>
    </row>
    <row r="1339" spans="37:41" hidden="1">
      <c r="AK1339" s="679"/>
      <c r="AL1339" s="191"/>
      <c r="AM1339" s="659"/>
      <c r="AN1339" s="686"/>
      <c r="AO1339" s="84"/>
    </row>
    <row r="1340" spans="37:41" hidden="1">
      <c r="AK1340" s="665"/>
      <c r="AL1340" s="191"/>
      <c r="AM1340" s="686"/>
      <c r="AN1340" s="687"/>
      <c r="AO1340" s="84"/>
    </row>
    <row r="1341" spans="37:41" hidden="1">
      <c r="AK1341" s="665"/>
      <c r="AL1341" s="191"/>
      <c r="AM1341" s="659"/>
      <c r="AN1341" s="681"/>
      <c r="AO1341" s="84"/>
    </row>
    <row r="1342" spans="37:41" hidden="1">
      <c r="AK1342" s="665"/>
      <c r="AL1342" s="191"/>
      <c r="AM1342" s="686"/>
      <c r="AN1342" s="687"/>
      <c r="AO1342" s="84"/>
    </row>
    <row r="1343" spans="37:41" hidden="1">
      <c r="AK1343" s="679"/>
      <c r="AL1343" s="191"/>
      <c r="AM1343" s="659"/>
      <c r="AN1343" s="662"/>
      <c r="AO1343" s="84"/>
    </row>
    <row r="1344" spans="37:41" hidden="1">
      <c r="AK1344" s="679"/>
      <c r="AL1344" s="191"/>
      <c r="AM1344" s="690"/>
      <c r="AN1344" s="662"/>
      <c r="AO1344" s="84"/>
    </row>
    <row r="1345" spans="37:41" hidden="1">
      <c r="AK1345" s="679"/>
      <c r="AL1345" s="191"/>
      <c r="AM1345" s="690"/>
      <c r="AN1345" s="662"/>
      <c r="AO1345" s="84"/>
    </row>
    <row r="1346" spans="37:41" hidden="1">
      <c r="AK1346" s="679"/>
      <c r="AL1346" s="191"/>
      <c r="AM1346" s="690"/>
      <c r="AN1346" s="662"/>
      <c r="AO1346" s="84"/>
    </row>
    <row r="1347" spans="37:41" hidden="1">
      <c r="AK1347" s="665"/>
      <c r="AL1347" s="191"/>
      <c r="AM1347" s="659"/>
      <c r="AN1347" s="662"/>
      <c r="AO1347" s="84"/>
    </row>
    <row r="1348" spans="37:41" hidden="1">
      <c r="AK1348" s="679"/>
      <c r="AL1348" s="191"/>
      <c r="AM1348" s="690"/>
      <c r="AN1348" s="662"/>
      <c r="AO1348" s="84"/>
    </row>
    <row r="1349" spans="37:41" hidden="1">
      <c r="AK1349" s="665"/>
      <c r="AL1349" s="191"/>
      <c r="AM1349" s="659"/>
      <c r="AN1349" s="662"/>
      <c r="AO1349" s="84"/>
    </row>
    <row r="1350" spans="37:41" hidden="1">
      <c r="AK1350" s="679"/>
      <c r="AL1350" s="191"/>
      <c r="AM1350" s="659"/>
      <c r="AN1350" s="662"/>
      <c r="AO1350" s="84"/>
    </row>
    <row r="1351" spans="37:41" hidden="1">
      <c r="AK1351" s="679"/>
      <c r="AL1351" s="191"/>
      <c r="AM1351" s="659"/>
      <c r="AN1351" s="662"/>
      <c r="AO1351" s="84"/>
    </row>
    <row r="1352" spans="37:41" hidden="1">
      <c r="AK1352" s="679"/>
      <c r="AL1352" s="191"/>
      <c r="AM1352" s="659"/>
      <c r="AN1352" s="662"/>
      <c r="AO1352" s="84"/>
    </row>
    <row r="1353" spans="37:41" hidden="1">
      <c r="AK1353" s="679"/>
      <c r="AL1353" s="191"/>
      <c r="AM1353" s="659"/>
      <c r="AN1353" s="662"/>
      <c r="AO1353" s="84"/>
    </row>
    <row r="1354" spans="37:41" hidden="1">
      <c r="AK1354" s="679"/>
      <c r="AL1354" s="191"/>
      <c r="AM1354" s="659"/>
      <c r="AN1354" s="662"/>
      <c r="AO1354" s="84"/>
    </row>
    <row r="1355" spans="37:41" hidden="1">
      <c r="AK1355" s="679"/>
      <c r="AL1355" s="191"/>
      <c r="AM1355" s="659"/>
      <c r="AN1355" s="662"/>
      <c r="AO1355" s="84"/>
    </row>
    <row r="1356" spans="37:41" hidden="1">
      <c r="AK1356" s="679"/>
      <c r="AL1356" s="191"/>
      <c r="AM1356" s="659"/>
      <c r="AN1356" s="662"/>
      <c r="AO1356" s="84"/>
    </row>
    <row r="1357" spans="37:41" hidden="1">
      <c r="AK1357" s="665"/>
      <c r="AL1357" s="191"/>
      <c r="AM1357" s="659"/>
      <c r="AN1357" s="662"/>
      <c r="AO1357" s="84"/>
    </row>
    <row r="1358" spans="37:41" hidden="1">
      <c r="AK1358" s="679"/>
      <c r="AL1358" s="191"/>
      <c r="AM1358" s="659"/>
      <c r="AN1358" s="662"/>
      <c r="AO1358" s="84"/>
    </row>
    <row r="1359" spans="37:41" hidden="1">
      <c r="AK1359" s="679"/>
      <c r="AL1359" s="191"/>
      <c r="AM1359" s="659"/>
      <c r="AN1359" s="662"/>
      <c r="AO1359" s="84"/>
    </row>
    <row r="1360" spans="37:41" hidden="1">
      <c r="AK1360" s="679"/>
      <c r="AL1360" s="191"/>
      <c r="AM1360" s="659"/>
      <c r="AN1360" s="681"/>
      <c r="AO1360" s="84"/>
    </row>
    <row r="1361" spans="37:41" hidden="1">
      <c r="AK1361" s="679"/>
      <c r="AL1361" s="191"/>
      <c r="AM1361" s="659"/>
      <c r="AN1361" s="681"/>
      <c r="AO1361" s="84"/>
    </row>
    <row r="1362" spans="37:41" hidden="1">
      <c r="AK1362" s="679"/>
      <c r="AL1362" s="191"/>
      <c r="AM1362" s="659"/>
      <c r="AN1362" s="681"/>
      <c r="AO1362" s="84"/>
    </row>
    <row r="1363" spans="37:41" hidden="1">
      <c r="AK1363" s="665"/>
      <c r="AL1363" s="191"/>
      <c r="AM1363" s="686"/>
      <c r="AN1363" s="687"/>
      <c r="AO1363" s="84"/>
    </row>
    <row r="1364" spans="37:41" hidden="1">
      <c r="AK1364" s="664"/>
      <c r="AL1364" s="191"/>
      <c r="AM1364" s="686"/>
      <c r="AN1364" s="686"/>
      <c r="AO1364" s="84"/>
    </row>
    <row r="1365" spans="37:41" hidden="1">
      <c r="AK1365" s="664"/>
      <c r="AL1365" s="191"/>
      <c r="AM1365" s="686"/>
      <c r="AN1365" s="686"/>
      <c r="AO1365" s="84"/>
    </row>
    <row r="1366" spans="37:41" hidden="1">
      <c r="AK1366" s="664"/>
      <c r="AL1366" s="191"/>
      <c r="AM1366" s="686"/>
      <c r="AN1366" s="686"/>
      <c r="AO1366" s="84"/>
    </row>
    <row r="1367" spans="37:41" hidden="1">
      <c r="AK1367" s="664"/>
      <c r="AL1367" s="191"/>
      <c r="AM1367" s="686"/>
      <c r="AN1367" s="686"/>
      <c r="AO1367" s="84"/>
    </row>
    <row r="1368" spans="37:41" hidden="1">
      <c r="AK1368" s="664"/>
      <c r="AL1368" s="191"/>
      <c r="AM1368" s="659"/>
      <c r="AN1368" s="686"/>
      <c r="AO1368" s="84"/>
    </row>
    <row r="1369" spans="37:41" hidden="1">
      <c r="AK1369" s="664"/>
      <c r="AL1369" s="191"/>
      <c r="AM1369" s="686"/>
      <c r="AN1369" s="686"/>
      <c r="AO1369" s="84"/>
    </row>
    <row r="1370" spans="37:41" hidden="1">
      <c r="AK1370" s="664"/>
      <c r="AL1370" s="191"/>
      <c r="AM1370" s="686"/>
      <c r="AN1370" s="686"/>
      <c r="AO1370" s="84"/>
    </row>
    <row r="1371" spans="37:41" hidden="1">
      <c r="AK1371" s="665"/>
      <c r="AL1371" s="191"/>
      <c r="AM1371" s="691"/>
      <c r="AN1371" s="691"/>
      <c r="AO1371" s="84"/>
    </row>
    <row r="1372" spans="37:41" hidden="1">
      <c r="AK1372" s="679"/>
      <c r="AL1372" s="191"/>
      <c r="AM1372" s="659"/>
      <c r="AN1372" s="686"/>
      <c r="AO1372" s="84"/>
    </row>
    <row r="1373" spans="37:41" hidden="1">
      <c r="AK1373" s="679"/>
      <c r="AL1373" s="191"/>
      <c r="AM1373" s="659"/>
      <c r="AN1373" s="686"/>
      <c r="AO1373" s="84"/>
    </row>
    <row r="1374" spans="37:41" hidden="1">
      <c r="AK1374" s="679"/>
      <c r="AL1374" s="191"/>
      <c r="AM1374" s="659"/>
      <c r="AN1374" s="686"/>
      <c r="AO1374" s="84"/>
    </row>
    <row r="1375" spans="37:41" hidden="1">
      <c r="AK1375" s="665"/>
      <c r="AL1375" s="191"/>
      <c r="AM1375" s="691"/>
      <c r="AN1375" s="691"/>
      <c r="AO1375" s="84"/>
    </row>
    <row r="1376" spans="37:41" hidden="1">
      <c r="AK1376" s="679"/>
      <c r="AL1376" s="191"/>
      <c r="AM1376" s="659"/>
      <c r="AN1376" s="686"/>
      <c r="AO1376" s="84"/>
    </row>
    <row r="1377" spans="37:41" hidden="1">
      <c r="AK1377" s="679"/>
      <c r="AL1377" s="191"/>
      <c r="AM1377" s="659"/>
      <c r="AN1377" s="686"/>
      <c r="AO1377" s="84"/>
    </row>
    <row r="1378" spans="37:41" hidden="1">
      <c r="AK1378" s="665"/>
      <c r="AL1378" s="191"/>
      <c r="AM1378" s="686"/>
      <c r="AN1378" s="686"/>
      <c r="AO1378" s="84"/>
    </row>
    <row r="1379" spans="37:41" hidden="1">
      <c r="AK1379" s="679"/>
      <c r="AL1379" s="191"/>
      <c r="AM1379" s="686"/>
      <c r="AN1379" s="686"/>
      <c r="AO1379" s="84"/>
    </row>
    <row r="1380" spans="37:41" hidden="1">
      <c r="AK1380" s="679"/>
      <c r="AL1380" s="191"/>
      <c r="AM1380" s="686"/>
      <c r="AN1380" s="686"/>
      <c r="AO1380" s="84"/>
    </row>
    <row r="1381" spans="37:41" hidden="1">
      <c r="AK1381" s="665"/>
      <c r="AL1381" s="191"/>
      <c r="AM1381" s="686"/>
      <c r="AN1381" s="686"/>
      <c r="AO1381" s="84"/>
    </row>
    <row r="1382" spans="37:41" hidden="1">
      <c r="AK1382" s="679"/>
      <c r="AL1382" s="191"/>
      <c r="AM1382" s="686"/>
      <c r="AN1382" s="686"/>
      <c r="AO1382" s="84"/>
    </row>
    <row r="1383" spans="37:41" hidden="1">
      <c r="AK1383" s="665"/>
      <c r="AL1383" s="191"/>
      <c r="AM1383" s="686"/>
      <c r="AN1383" s="686"/>
      <c r="AO1383" s="84"/>
    </row>
    <row r="1384" spans="37:41" hidden="1">
      <c r="AK1384" s="679"/>
      <c r="AL1384" s="191"/>
      <c r="AM1384" s="686"/>
      <c r="AN1384" s="686"/>
      <c r="AO1384" s="84"/>
    </row>
    <row r="1385" spans="37:41" hidden="1">
      <c r="AK1385" s="679"/>
      <c r="AL1385" s="191"/>
      <c r="AM1385" s="686"/>
      <c r="AN1385" s="686"/>
      <c r="AO1385" s="84"/>
    </row>
    <row r="1386" spans="37:41" hidden="1">
      <c r="AK1386" s="664"/>
      <c r="AL1386" s="191"/>
      <c r="AM1386" s="659"/>
      <c r="AN1386" s="662"/>
      <c r="AO1386" s="84"/>
    </row>
    <row r="1387" spans="37:41" hidden="1">
      <c r="AK1387" s="665"/>
      <c r="AL1387" s="191"/>
      <c r="AM1387" s="686"/>
      <c r="AN1387" s="686"/>
      <c r="AO1387" s="84"/>
    </row>
    <row r="1388" spans="37:41" hidden="1">
      <c r="AK1388" s="679"/>
      <c r="AL1388" s="191"/>
      <c r="AM1388" s="659"/>
      <c r="AN1388" s="686"/>
      <c r="AO1388" s="84"/>
    </row>
    <row r="1389" spans="37:41" hidden="1">
      <c r="AK1389" s="664"/>
      <c r="AL1389" s="191"/>
      <c r="AM1389" s="659"/>
      <c r="AN1389" s="662"/>
      <c r="AO1389" s="84"/>
    </row>
    <row r="1390" spans="37:41" hidden="1">
      <c r="AK1390" s="665"/>
      <c r="AL1390" s="191"/>
      <c r="AM1390" s="686"/>
      <c r="AN1390" s="686"/>
      <c r="AO1390" s="84"/>
    </row>
    <row r="1391" spans="37:41" hidden="1">
      <c r="AK1391" s="679"/>
      <c r="AL1391" s="191"/>
      <c r="AM1391" s="659"/>
      <c r="AN1391" s="686"/>
      <c r="AO1391" s="84"/>
    </row>
    <row r="1392" spans="37:41" hidden="1">
      <c r="AK1392" s="665"/>
      <c r="AL1392" s="191"/>
      <c r="AM1392" s="659"/>
      <c r="AN1392" s="662"/>
      <c r="AO1392" s="84"/>
    </row>
    <row r="1393" spans="37:41" hidden="1">
      <c r="AK1393" s="664"/>
      <c r="AL1393" s="191"/>
      <c r="AM1393" s="659"/>
      <c r="AN1393" s="662"/>
      <c r="AO1393" s="84"/>
    </row>
    <row r="1394" spans="37:41" hidden="1">
      <c r="AK1394" s="664"/>
      <c r="AL1394" s="191"/>
      <c r="AM1394" s="659"/>
      <c r="AN1394" s="662"/>
      <c r="AO1394" s="84"/>
    </row>
    <row r="1395" spans="37:41" hidden="1">
      <c r="AK1395" s="665"/>
      <c r="AL1395" s="191"/>
      <c r="AM1395" s="659"/>
      <c r="AN1395" s="662"/>
      <c r="AO1395" s="84"/>
    </row>
    <row r="1396" spans="37:41" hidden="1">
      <c r="AK1396" s="664"/>
      <c r="AL1396" s="191"/>
      <c r="AM1396" s="659"/>
      <c r="AN1396" s="662"/>
      <c r="AO1396" s="84"/>
    </row>
    <row r="1397" spans="37:41" hidden="1">
      <c r="AK1397" s="664"/>
      <c r="AL1397" s="191"/>
      <c r="AM1397" s="659"/>
      <c r="AN1397" s="662"/>
      <c r="AO1397" s="84"/>
    </row>
    <row r="1398" spans="37:41" hidden="1">
      <c r="AK1398" s="665"/>
      <c r="AL1398" s="191"/>
      <c r="AM1398" s="659"/>
      <c r="AN1398" s="662"/>
      <c r="AO1398" s="84"/>
    </row>
    <row r="1399" spans="37:41" hidden="1">
      <c r="AK1399" s="679"/>
      <c r="AL1399" s="191"/>
      <c r="AM1399" s="659"/>
      <c r="AN1399" s="662"/>
      <c r="AO1399" s="84"/>
    </row>
    <row r="1400" spans="37:41" hidden="1">
      <c r="AK1400" s="679"/>
      <c r="AL1400" s="191"/>
      <c r="AM1400" s="659"/>
      <c r="AN1400" s="662"/>
      <c r="AO1400" s="84"/>
    </row>
    <row r="1401" spans="37:41" hidden="1">
      <c r="AK1401" s="679"/>
      <c r="AL1401" s="191"/>
      <c r="AM1401" s="659"/>
      <c r="AN1401" s="662"/>
      <c r="AO1401" s="84"/>
    </row>
    <row r="1402" spans="37:41" hidden="1">
      <c r="AK1402" s="665"/>
      <c r="AL1402" s="191"/>
      <c r="AM1402" s="659"/>
      <c r="AN1402" s="662"/>
      <c r="AO1402" s="84"/>
    </row>
    <row r="1403" spans="37:41" hidden="1">
      <c r="AK1403" s="679"/>
      <c r="AL1403" s="191"/>
      <c r="AM1403" s="659"/>
      <c r="AN1403" s="662"/>
      <c r="AO1403" s="84"/>
    </row>
    <row r="1404" spans="37:41" hidden="1">
      <c r="AK1404" s="679"/>
      <c r="AL1404" s="191"/>
      <c r="AM1404" s="659"/>
      <c r="AN1404" s="662"/>
      <c r="AO1404" s="84"/>
    </row>
    <row r="1405" spans="37:41" hidden="1">
      <c r="AK1405" s="679"/>
      <c r="AL1405" s="191"/>
      <c r="AM1405" s="659"/>
      <c r="AN1405" s="681"/>
      <c r="AO1405" s="84"/>
    </row>
    <row r="1406" spans="37:41" hidden="1">
      <c r="AK1406" s="665"/>
      <c r="AL1406" s="191"/>
      <c r="AM1406" s="686"/>
      <c r="AN1406" s="687"/>
      <c r="AO1406" s="84"/>
    </row>
    <row r="1407" spans="37:41" hidden="1">
      <c r="AK1407" s="664"/>
      <c r="AL1407" s="666"/>
      <c r="AM1407" s="659"/>
      <c r="AN1407" s="662"/>
      <c r="AO1407" s="84"/>
    </row>
    <row r="1408" spans="37:41" hidden="1">
      <c r="AK1408" s="665"/>
      <c r="AL1408" s="191"/>
      <c r="AM1408" s="686"/>
      <c r="AN1408" s="687"/>
      <c r="AO1408" s="84"/>
    </row>
    <row r="1409" spans="37:41" hidden="1">
      <c r="AK1409" s="664"/>
      <c r="AL1409" s="666"/>
      <c r="AM1409" s="659"/>
      <c r="AN1409" s="687"/>
      <c r="AO1409" s="84"/>
    </row>
    <row r="1410" spans="37:41" hidden="1">
      <c r="AK1410" s="665"/>
      <c r="AL1410" s="191"/>
      <c r="AM1410" s="686"/>
      <c r="AN1410" s="687"/>
      <c r="AO1410" s="84"/>
    </row>
    <row r="1411" spans="37:41" hidden="1">
      <c r="AK1411" s="679"/>
      <c r="AL1411" s="191"/>
      <c r="AM1411" s="680"/>
      <c r="AN1411" s="680"/>
      <c r="AO1411" s="84"/>
    </row>
    <row r="1412" spans="37:41" hidden="1">
      <c r="AK1412" s="679"/>
      <c r="AL1412" s="191"/>
      <c r="AM1412" s="680"/>
      <c r="AN1412" s="680"/>
      <c r="AO1412" s="84"/>
    </row>
    <row r="1413" spans="37:41" hidden="1">
      <c r="AK1413" s="665"/>
      <c r="AL1413" s="191"/>
      <c r="AM1413" s="686"/>
      <c r="AN1413" s="687"/>
      <c r="AO1413" s="84"/>
    </row>
    <row r="1414" spans="37:41" hidden="1">
      <c r="AK1414" s="679"/>
      <c r="AL1414" s="672"/>
      <c r="AM1414" s="659"/>
      <c r="AN1414" s="681"/>
      <c r="AO1414" s="84"/>
    </row>
    <row r="1415" spans="37:41" hidden="1">
      <c r="AK1415" s="679"/>
      <c r="AL1415" s="672"/>
      <c r="AM1415" s="680"/>
      <c r="AN1415" s="680"/>
      <c r="AO1415" s="84"/>
    </row>
    <row r="1416" spans="37:41" hidden="1">
      <c r="AK1416" s="679"/>
      <c r="AL1416" s="666"/>
      <c r="AM1416" s="659"/>
      <c r="AN1416" s="680"/>
      <c r="AO1416" s="84"/>
    </row>
    <row r="1417" spans="37:41" hidden="1">
      <c r="AK1417" s="664"/>
      <c r="AL1417" s="191"/>
      <c r="AM1417" s="659"/>
      <c r="AN1417" s="662"/>
      <c r="AO1417" s="84"/>
    </row>
    <row r="1418" spans="37:41" hidden="1">
      <c r="AK1418" s="664"/>
      <c r="AL1418" s="191"/>
      <c r="AM1418" s="659"/>
      <c r="AN1418" s="662"/>
      <c r="AO1418" s="84"/>
    </row>
    <row r="1419" spans="37:41" hidden="1">
      <c r="AK1419" s="664"/>
      <c r="AL1419" s="191"/>
      <c r="AM1419" s="659"/>
      <c r="AN1419" s="662"/>
      <c r="AO1419" s="84"/>
    </row>
    <row r="1420" spans="37:41" hidden="1">
      <c r="AK1420" s="665"/>
      <c r="AL1420" s="191"/>
      <c r="AM1420" s="686"/>
      <c r="AN1420" s="687"/>
      <c r="AO1420" s="84"/>
    </row>
    <row r="1421" spans="37:41" hidden="1">
      <c r="AK1421" s="664"/>
      <c r="AL1421" s="666"/>
      <c r="AM1421" s="659"/>
      <c r="AN1421" s="662"/>
      <c r="AO1421" s="84"/>
    </row>
    <row r="1422" spans="37:41" hidden="1">
      <c r="AK1422" s="665"/>
      <c r="AL1422" s="191"/>
      <c r="AM1422" s="686"/>
      <c r="AN1422" s="687"/>
      <c r="AO1422" s="84"/>
    </row>
    <row r="1423" spans="37:41" hidden="1">
      <c r="AK1423" s="664"/>
      <c r="AL1423" s="666"/>
      <c r="AM1423" s="659"/>
      <c r="AN1423" s="687"/>
      <c r="AO1423" s="84"/>
    </row>
    <row r="1424" spans="37:41" hidden="1">
      <c r="AK1424" s="665"/>
      <c r="AL1424" s="191"/>
      <c r="AM1424" s="686"/>
      <c r="AN1424" s="687"/>
      <c r="AO1424" s="84"/>
    </row>
    <row r="1425" spans="37:41" hidden="1">
      <c r="AK1425" s="679"/>
      <c r="AL1425" s="191"/>
      <c r="AM1425" s="659"/>
      <c r="AN1425" s="681"/>
      <c r="AO1425" s="84"/>
    </row>
    <row r="1426" spans="37:41" hidden="1">
      <c r="AK1426" s="679"/>
      <c r="AL1426" s="191"/>
      <c r="AM1426" s="659"/>
      <c r="AN1426" s="681"/>
      <c r="AO1426" s="84"/>
    </row>
    <row r="1427" spans="37:41" hidden="1">
      <c r="AK1427" s="679"/>
      <c r="AL1427" s="191"/>
      <c r="AM1427" s="659"/>
      <c r="AN1427" s="681"/>
      <c r="AO1427" s="84"/>
    </row>
    <row r="1428" spans="37:41" hidden="1">
      <c r="AK1428" s="665"/>
      <c r="AL1428" s="191"/>
      <c r="AM1428" s="686"/>
      <c r="AN1428" s="687"/>
      <c r="AO1428" s="84"/>
    </row>
    <row r="1429" spans="37:41" hidden="1">
      <c r="AK1429" s="679"/>
      <c r="AL1429" s="191"/>
      <c r="AM1429" s="659"/>
      <c r="AN1429" s="680"/>
      <c r="AO1429" s="84"/>
    </row>
    <row r="1430" spans="37:41" hidden="1">
      <c r="AK1430" s="679"/>
      <c r="AL1430" s="191"/>
      <c r="AM1430" s="659"/>
      <c r="AN1430" s="680"/>
      <c r="AO1430" s="84"/>
    </row>
    <row r="1431" spans="37:41" hidden="1">
      <c r="AK1431" s="679"/>
      <c r="AL1431" s="191"/>
      <c r="AM1431" s="659"/>
      <c r="AN1431" s="680"/>
      <c r="AO1431" s="84"/>
    </row>
    <row r="1432" spans="37:41" hidden="1">
      <c r="AK1432" s="679"/>
      <c r="AL1432" s="191"/>
      <c r="AM1432" s="659"/>
      <c r="AN1432" s="680"/>
      <c r="AO1432" s="84"/>
    </row>
    <row r="1433" spans="37:41" hidden="1">
      <c r="AK1433" s="679"/>
      <c r="AL1433" s="191"/>
      <c r="AM1433" s="659"/>
      <c r="AN1433" s="680"/>
      <c r="AO1433" s="84"/>
    </row>
    <row r="1434" spans="37:41" hidden="1">
      <c r="AK1434" s="679"/>
      <c r="AL1434" s="191"/>
      <c r="AM1434" s="659"/>
      <c r="AN1434" s="680"/>
      <c r="AO1434" s="84"/>
    </row>
    <row r="1435" spans="37:41" hidden="1">
      <c r="AK1435" s="665"/>
      <c r="AL1435" s="191"/>
      <c r="AM1435" s="686"/>
      <c r="AN1435" s="687"/>
      <c r="AO1435" s="84"/>
    </row>
    <row r="1436" spans="37:41" hidden="1">
      <c r="AK1436" s="679"/>
      <c r="AL1436" s="191"/>
      <c r="AM1436" s="659"/>
      <c r="AN1436" s="681"/>
      <c r="AO1436" s="84"/>
    </row>
    <row r="1437" spans="37:41" hidden="1">
      <c r="AK1437" s="679"/>
      <c r="AL1437" s="191"/>
      <c r="AM1437" s="659"/>
      <c r="AN1437" s="681"/>
      <c r="AO1437" s="84"/>
    </row>
    <row r="1438" spans="37:41" hidden="1">
      <c r="AK1438" s="679"/>
      <c r="AL1438" s="191"/>
      <c r="AM1438" s="659"/>
      <c r="AN1438" s="686"/>
      <c r="AO1438" s="84"/>
    </row>
    <row r="1439" spans="37:41" hidden="1">
      <c r="AK1439" s="679"/>
      <c r="AL1439" s="191"/>
      <c r="AM1439" s="681"/>
      <c r="AN1439" s="681"/>
      <c r="AO1439" s="84"/>
    </row>
    <row r="1440" spans="37:41" hidden="1">
      <c r="AK1440" s="665"/>
      <c r="AL1440" s="191"/>
      <c r="AM1440" s="686"/>
      <c r="AN1440" s="687"/>
      <c r="AO1440" s="84"/>
    </row>
    <row r="1441" spans="37:41" hidden="1">
      <c r="AK1441" s="679"/>
      <c r="AL1441" s="191"/>
      <c r="AM1441" s="659"/>
      <c r="AN1441" s="686"/>
      <c r="AO1441" s="84"/>
    </row>
    <row r="1442" spans="37:41" hidden="1">
      <c r="AK1442" s="679"/>
      <c r="AL1442" s="191"/>
      <c r="AM1442" s="659"/>
      <c r="AN1442" s="686"/>
      <c r="AO1442" s="84"/>
    </row>
    <row r="1443" spans="37:41" hidden="1">
      <c r="AK1443" s="679"/>
      <c r="AL1443" s="191"/>
      <c r="AM1443" s="659"/>
      <c r="AN1443" s="686"/>
      <c r="AO1443" s="84"/>
    </row>
    <row r="1444" spans="37:41" hidden="1">
      <c r="AK1444" s="679"/>
      <c r="AL1444" s="191"/>
      <c r="AM1444" s="690"/>
      <c r="AN1444" s="686"/>
      <c r="AO1444" s="84"/>
    </row>
    <row r="1445" spans="37:41" hidden="1">
      <c r="AK1445" s="679"/>
      <c r="AL1445" s="191"/>
      <c r="AM1445" s="659"/>
      <c r="AN1445" s="686"/>
      <c r="AO1445" s="84"/>
    </row>
    <row r="1446" spans="37:41" hidden="1">
      <c r="AK1446" s="679"/>
      <c r="AL1446" s="191"/>
      <c r="AM1446" s="659"/>
      <c r="AN1446" s="686"/>
      <c r="AO1446" s="84"/>
    </row>
    <row r="1447" spans="37:41" hidden="1">
      <c r="AK1447" s="679"/>
      <c r="AL1447" s="191"/>
      <c r="AM1447" s="659"/>
      <c r="AN1447" s="686"/>
      <c r="AO1447" s="84"/>
    </row>
    <row r="1448" spans="37:41" hidden="1">
      <c r="AK1448" s="679"/>
      <c r="AL1448" s="191"/>
      <c r="AM1448" s="690"/>
      <c r="AN1448" s="686"/>
      <c r="AO1448" s="84"/>
    </row>
    <row r="1449" spans="37:41" hidden="1">
      <c r="AK1449" s="665"/>
      <c r="AL1449" s="191"/>
      <c r="AM1449" s="686"/>
      <c r="AN1449" s="687"/>
      <c r="AO1449" s="84"/>
    </row>
    <row r="1450" spans="37:41" hidden="1">
      <c r="AK1450" s="664"/>
      <c r="AL1450" s="666"/>
      <c r="AM1450" s="659"/>
      <c r="AN1450" s="662"/>
      <c r="AO1450" s="84"/>
    </row>
    <row r="1451" spans="37:41" hidden="1">
      <c r="AK1451" s="664"/>
      <c r="AL1451" s="666"/>
      <c r="AM1451" s="659"/>
      <c r="AN1451" s="662"/>
      <c r="AO1451" s="84"/>
    </row>
    <row r="1452" spans="37:41" hidden="1">
      <c r="AK1452" s="665"/>
      <c r="AL1452" s="191"/>
      <c r="AM1452" s="686"/>
      <c r="AN1452" s="687"/>
      <c r="AO1452" s="84"/>
    </row>
    <row r="1453" spans="37:41" hidden="1">
      <c r="AK1453" s="673"/>
      <c r="AL1453" s="666"/>
      <c r="AM1453" s="659"/>
      <c r="AN1453" s="662"/>
      <c r="AO1453" s="84"/>
    </row>
    <row r="1454" spans="37:41" hidden="1">
      <c r="AK1454" s="673"/>
      <c r="AL1454" s="666"/>
      <c r="AM1454" s="659"/>
      <c r="AN1454" s="662"/>
      <c r="AO1454" s="84"/>
    </row>
    <row r="1455" spans="37:41" hidden="1">
      <c r="AK1455" s="665"/>
      <c r="AL1455" s="191"/>
      <c r="AM1455" s="659"/>
      <c r="AN1455" s="662"/>
      <c r="AO1455" s="84"/>
    </row>
    <row r="1456" spans="37:41" hidden="1">
      <c r="AK1456" s="664"/>
      <c r="AL1456" s="666"/>
      <c r="AM1456" s="659"/>
      <c r="AN1456" s="662"/>
      <c r="AO1456" s="84"/>
    </row>
    <row r="1457" spans="37:41" hidden="1">
      <c r="AK1457" s="664"/>
      <c r="AL1457" s="666"/>
      <c r="AM1457" s="659"/>
      <c r="AN1457" s="662"/>
      <c r="AO1457" s="84"/>
    </row>
    <row r="1458" spans="37:41" hidden="1">
      <c r="AK1458" s="665"/>
      <c r="AL1458" s="191"/>
      <c r="AM1458" s="659"/>
      <c r="AN1458" s="662"/>
      <c r="AO1458" s="84"/>
    </row>
    <row r="1459" spans="37:41" hidden="1">
      <c r="AK1459" s="664"/>
      <c r="AL1459" s="666"/>
      <c r="AM1459" s="659"/>
      <c r="AN1459" s="662"/>
      <c r="AO1459" s="84"/>
    </row>
    <row r="1460" spans="37:41" hidden="1">
      <c r="AK1460" s="664"/>
      <c r="AL1460" s="666"/>
      <c r="AM1460" s="659"/>
      <c r="AN1460" s="662"/>
      <c r="AO1460" s="84"/>
    </row>
    <row r="1461" spans="37:41" hidden="1">
      <c r="AK1461" s="665"/>
      <c r="AL1461" s="191"/>
      <c r="AM1461" s="686"/>
      <c r="AN1461" s="687"/>
      <c r="AO1461" s="84"/>
    </row>
    <row r="1462" spans="37:41" hidden="1">
      <c r="AK1462" s="664"/>
      <c r="AL1462" s="191"/>
      <c r="AM1462" s="690"/>
      <c r="AN1462" s="662"/>
      <c r="AO1462" s="84"/>
    </row>
    <row r="1463" spans="37:41" hidden="1">
      <c r="AK1463" s="664"/>
      <c r="AL1463" s="191"/>
      <c r="AM1463" s="690"/>
      <c r="AN1463" s="662"/>
      <c r="AO1463" s="84"/>
    </row>
    <row r="1464" spans="37:41" hidden="1">
      <c r="AK1464" s="665"/>
      <c r="AL1464" s="191"/>
      <c r="AM1464" s="686"/>
      <c r="AN1464" s="687"/>
      <c r="AO1464" s="84"/>
    </row>
    <row r="1465" spans="37:41" hidden="1">
      <c r="AK1465" s="679"/>
      <c r="AL1465" s="191"/>
      <c r="AM1465" s="690"/>
      <c r="AN1465" s="681"/>
      <c r="AO1465" s="84"/>
    </row>
    <row r="1466" spans="37:41" hidden="1">
      <c r="AK1466" s="679"/>
      <c r="AL1466" s="191"/>
      <c r="AM1466" s="690"/>
      <c r="AN1466" s="681"/>
      <c r="AO1466" s="84"/>
    </row>
    <row r="1467" spans="37:41" hidden="1">
      <c r="AK1467" s="679"/>
      <c r="AL1467" s="191"/>
      <c r="AM1467" s="681"/>
      <c r="AN1467" s="681"/>
      <c r="AO1467" s="84"/>
    </row>
    <row r="1468" spans="37:41" hidden="1">
      <c r="AK1468" s="665"/>
      <c r="AL1468" s="191"/>
      <c r="AM1468" s="686"/>
      <c r="AN1468" s="687"/>
      <c r="AO1468" s="84"/>
    </row>
    <row r="1469" spans="37:41" hidden="1">
      <c r="AK1469" s="679"/>
      <c r="AL1469" s="191"/>
      <c r="AM1469" s="681"/>
      <c r="AN1469" s="681"/>
      <c r="AO1469" s="84"/>
    </row>
    <row r="1470" spans="37:41" hidden="1">
      <c r="AK1470" s="679"/>
      <c r="AL1470" s="191"/>
      <c r="AM1470" s="681"/>
      <c r="AN1470" s="681"/>
      <c r="AO1470" s="84"/>
    </row>
    <row r="1471" spans="37:41" hidden="1">
      <c r="AK1471" s="664"/>
      <c r="AL1471" s="191"/>
      <c r="AM1471" s="659"/>
      <c r="AN1471" s="662"/>
      <c r="AO1471" s="84"/>
    </row>
    <row r="1472" spans="37:41" hidden="1">
      <c r="AK1472" s="664"/>
      <c r="AL1472" s="191"/>
      <c r="AM1472" s="659"/>
      <c r="AN1472" s="662"/>
      <c r="AO1472" s="84"/>
    </row>
    <row r="1473" spans="37:41" hidden="1">
      <c r="AK1473" s="665"/>
      <c r="AL1473" s="191"/>
      <c r="AM1473" s="686"/>
      <c r="AN1473" s="687"/>
      <c r="AO1473" s="84"/>
    </row>
    <row r="1474" spans="37:41" hidden="1">
      <c r="AK1474" s="679"/>
      <c r="AL1474" s="666"/>
      <c r="AM1474" s="681"/>
      <c r="AN1474" s="681"/>
      <c r="AO1474" s="84"/>
    </row>
    <row r="1475" spans="37:41" hidden="1">
      <c r="AK1475" s="679"/>
      <c r="AL1475" s="666"/>
      <c r="AM1475" s="681"/>
      <c r="AN1475" s="681"/>
      <c r="AO1475" s="84"/>
    </row>
    <row r="1476" spans="37:41" hidden="1">
      <c r="AK1476" s="665"/>
      <c r="AL1476" s="191"/>
      <c r="AM1476" s="686"/>
      <c r="AN1476" s="687"/>
      <c r="AO1476" s="84"/>
    </row>
    <row r="1477" spans="37:41" hidden="1">
      <c r="AK1477" s="664"/>
      <c r="AL1477" s="666"/>
      <c r="AM1477" s="681"/>
      <c r="AN1477" s="662"/>
      <c r="AO1477" s="84"/>
    </row>
    <row r="1478" spans="37:41" hidden="1">
      <c r="AK1478" s="664"/>
      <c r="AL1478" s="666"/>
      <c r="AM1478" s="681"/>
      <c r="AN1478" s="662"/>
      <c r="AO1478" s="84"/>
    </row>
    <row r="1479" spans="37:41" hidden="1">
      <c r="AK1479" s="665"/>
      <c r="AL1479" s="191"/>
      <c r="AM1479" s="686"/>
      <c r="AN1479" s="687"/>
      <c r="AO1479" s="84"/>
    </row>
    <row r="1480" spans="37:41" hidden="1">
      <c r="AK1480" s="679"/>
      <c r="AL1480" s="666"/>
      <c r="AM1480" s="681"/>
      <c r="AN1480" s="681"/>
      <c r="AO1480" s="84"/>
    </row>
    <row r="1481" spans="37:41" ht="15.75" hidden="1">
      <c r="AK1481" s="694"/>
      <c r="AL1481" s="191"/>
      <c r="AM1481" s="686"/>
      <c r="AN1481" s="687"/>
      <c r="AO1481" s="84"/>
    </row>
    <row r="1482" spans="37:41" hidden="1">
      <c r="AK1482" s="664"/>
      <c r="AL1482" s="191"/>
      <c r="AM1482" s="690"/>
      <c r="AN1482" s="662"/>
      <c r="AO1482" s="84"/>
    </row>
    <row r="1483" spans="37:41" hidden="1">
      <c r="AK1483" s="664"/>
      <c r="AL1483" s="191"/>
      <c r="AM1483" s="690"/>
      <c r="AN1483" s="662"/>
      <c r="AO1483" s="84"/>
    </row>
    <row r="1484" spans="37:41" hidden="1">
      <c r="AK1484" s="665"/>
      <c r="AL1484" s="191"/>
      <c r="AM1484" s="686"/>
      <c r="AN1484" s="687"/>
      <c r="AO1484" s="84"/>
    </row>
    <row r="1485" spans="37:41" hidden="1">
      <c r="AK1485" s="679"/>
      <c r="AL1485" s="191"/>
      <c r="AM1485" s="659"/>
      <c r="AN1485" s="686"/>
      <c r="AO1485" s="84"/>
    </row>
    <row r="1486" spans="37:41" hidden="1">
      <c r="AK1486" s="679"/>
      <c r="AL1486" s="191"/>
      <c r="AM1486" s="659"/>
      <c r="AN1486" s="686"/>
      <c r="AO1486" s="84"/>
    </row>
    <row r="1487" spans="37:41" hidden="1">
      <c r="AK1487" s="679"/>
      <c r="AL1487" s="191"/>
      <c r="AM1487" s="659"/>
      <c r="AN1487" s="686"/>
      <c r="AO1487" s="84"/>
    </row>
    <row r="1488" spans="37:41" hidden="1">
      <c r="AK1488" s="665"/>
      <c r="AL1488" s="191"/>
      <c r="AM1488" s="686"/>
      <c r="AN1488" s="687"/>
      <c r="AO1488" s="84"/>
    </row>
    <row r="1489" spans="37:41" hidden="1">
      <c r="AK1489" s="664"/>
      <c r="AL1489" s="191"/>
      <c r="AM1489" s="659"/>
      <c r="AN1489" s="662"/>
      <c r="AO1489" s="84"/>
    </row>
    <row r="1490" spans="37:41" hidden="1">
      <c r="AK1490" s="664"/>
      <c r="AL1490" s="191"/>
      <c r="AM1490" s="659"/>
      <c r="AN1490" s="662"/>
      <c r="AO1490" s="84"/>
    </row>
    <row r="1491" spans="37:41" hidden="1">
      <c r="AK1491" s="664"/>
      <c r="AL1491" s="191"/>
      <c r="AM1491" s="659"/>
      <c r="AN1491" s="662"/>
      <c r="AO1491" s="84"/>
    </row>
    <row r="1492" spans="37:41" hidden="1">
      <c r="AK1492" s="664"/>
      <c r="AL1492" s="191"/>
      <c r="AM1492" s="659"/>
      <c r="AN1492" s="662"/>
      <c r="AO1492" s="84"/>
    </row>
    <row r="1493" spans="37:41" hidden="1">
      <c r="AK1493" s="665"/>
      <c r="AL1493" s="191"/>
      <c r="AM1493" s="686"/>
      <c r="AN1493" s="687"/>
      <c r="AO1493" s="84"/>
    </row>
    <row r="1494" spans="37:41" hidden="1">
      <c r="AK1494" s="664"/>
      <c r="AL1494" s="191"/>
      <c r="AM1494" s="659"/>
      <c r="AN1494" s="662"/>
      <c r="AO1494" s="84"/>
    </row>
    <row r="1495" spans="37:41" hidden="1">
      <c r="AK1495" s="664"/>
      <c r="AL1495" s="191"/>
      <c r="AM1495" s="659"/>
      <c r="AN1495" s="662"/>
      <c r="AO1495" s="84"/>
    </row>
    <row r="1496" spans="37:41" hidden="1">
      <c r="AK1496" s="664"/>
      <c r="AL1496" s="191"/>
      <c r="AM1496" s="659"/>
      <c r="AN1496" s="662"/>
      <c r="AO1496" s="84"/>
    </row>
    <row r="1497" spans="37:41" hidden="1">
      <c r="AK1497" s="664"/>
      <c r="AL1497" s="191"/>
      <c r="AM1497" s="659"/>
      <c r="AN1497" s="662"/>
      <c r="AO1497" s="84"/>
    </row>
    <row r="1498" spans="37:41" hidden="1">
      <c r="AK1498" s="665"/>
      <c r="AL1498" s="191"/>
      <c r="AM1498" s="686"/>
      <c r="AN1498" s="687"/>
      <c r="AO1498" s="84"/>
    </row>
    <row r="1499" spans="37:41" hidden="1">
      <c r="AK1499" s="664"/>
      <c r="AL1499" s="666"/>
      <c r="AM1499" s="659"/>
      <c r="AN1499" s="662"/>
      <c r="AO1499" s="84"/>
    </row>
    <row r="1500" spans="37:41" hidden="1">
      <c r="AK1500" s="664"/>
      <c r="AL1500" s="666"/>
      <c r="AM1500" s="659"/>
      <c r="AN1500" s="662"/>
      <c r="AO1500" s="84"/>
    </row>
    <row r="1501" spans="37:41" hidden="1">
      <c r="AK1501" s="665"/>
      <c r="AL1501" s="191"/>
      <c r="AM1501" s="686"/>
      <c r="AN1501" s="687"/>
      <c r="AO1501" s="84"/>
    </row>
    <row r="1502" spans="37:41" hidden="1">
      <c r="AK1502" s="664"/>
      <c r="AL1502" s="191"/>
      <c r="AM1502" s="659"/>
      <c r="AN1502" s="662"/>
      <c r="AO1502" s="84"/>
    </row>
    <row r="1503" spans="37:41" hidden="1">
      <c r="AK1503" s="664"/>
      <c r="AL1503" s="191"/>
      <c r="AM1503" s="659"/>
      <c r="AN1503" s="662"/>
      <c r="AO1503" s="84"/>
    </row>
    <row r="1504" spans="37:41" hidden="1">
      <c r="AK1504" s="664"/>
      <c r="AL1504" s="191"/>
      <c r="AM1504" s="659"/>
      <c r="AN1504" s="662"/>
      <c r="AO1504" s="84"/>
    </row>
    <row r="1505" spans="37:41" hidden="1">
      <c r="AK1505" s="665"/>
      <c r="AL1505" s="191"/>
      <c r="AM1505" s="686"/>
      <c r="AN1505" s="687"/>
      <c r="AO1505" s="84"/>
    </row>
    <row r="1506" spans="37:41" hidden="1">
      <c r="AK1506" s="664"/>
      <c r="AL1506" s="666"/>
      <c r="AM1506" s="659"/>
      <c r="AN1506" s="662"/>
      <c r="AO1506" s="84"/>
    </row>
    <row r="1507" spans="37:41" hidden="1">
      <c r="AK1507" s="664"/>
      <c r="AL1507" s="666"/>
      <c r="AM1507" s="659"/>
      <c r="AN1507" s="662"/>
      <c r="AO1507" s="84"/>
    </row>
    <row r="1508" spans="37:41" hidden="1">
      <c r="AK1508" s="664"/>
      <c r="AL1508" s="191"/>
      <c r="AM1508" s="659"/>
      <c r="AN1508" s="662"/>
      <c r="AO1508" s="84"/>
    </row>
    <row r="1509" spans="37:41" hidden="1">
      <c r="AK1509" s="664"/>
      <c r="AL1509" s="191"/>
      <c r="AM1509" s="659"/>
      <c r="AN1509" s="662"/>
      <c r="AO1509" s="84"/>
    </row>
    <row r="1510" spans="37:41" hidden="1">
      <c r="AK1510" s="665"/>
      <c r="AL1510" s="191"/>
      <c r="AM1510" s="686"/>
      <c r="AN1510" s="687"/>
      <c r="AO1510" s="84"/>
    </row>
    <row r="1511" spans="37:41" hidden="1">
      <c r="AK1511" s="679"/>
      <c r="AL1511" s="666"/>
      <c r="AM1511" s="659"/>
      <c r="AN1511" s="686"/>
      <c r="AO1511" s="84"/>
    </row>
    <row r="1512" spans="37:41" hidden="1">
      <c r="AK1512" s="679"/>
      <c r="AL1512" s="191"/>
      <c r="AM1512" s="659"/>
      <c r="AN1512" s="686"/>
      <c r="AO1512" s="84"/>
    </row>
    <row r="1513" spans="37:41" hidden="1">
      <c r="AK1513" s="679"/>
      <c r="AL1513" s="191"/>
      <c r="AM1513" s="659"/>
      <c r="AN1513" s="686"/>
      <c r="AO1513" s="84"/>
    </row>
    <row r="1514" spans="37:41" hidden="1">
      <c r="AK1514" s="679"/>
      <c r="AL1514" s="191"/>
      <c r="AM1514" s="659"/>
      <c r="AN1514" s="686"/>
      <c r="AO1514" s="84"/>
    </row>
    <row r="1515" spans="37:41" hidden="1">
      <c r="AK1515" s="679"/>
      <c r="AL1515" s="666"/>
      <c r="AM1515" s="659"/>
      <c r="AN1515" s="686"/>
      <c r="AO1515" s="84"/>
    </row>
    <row r="1516" spans="37:41" hidden="1">
      <c r="AK1516" s="664"/>
      <c r="AL1516" s="191"/>
      <c r="AM1516" s="659"/>
      <c r="AN1516" s="662"/>
      <c r="AO1516" s="84"/>
    </row>
    <row r="1517" spans="37:41" hidden="1">
      <c r="AK1517" s="664"/>
      <c r="AL1517" s="191"/>
      <c r="AM1517" s="659"/>
      <c r="AN1517" s="662"/>
      <c r="AO1517" s="84"/>
    </row>
    <row r="1518" spans="37:41" hidden="1">
      <c r="AK1518" s="664"/>
      <c r="AL1518" s="191"/>
      <c r="AM1518" s="659"/>
      <c r="AN1518" s="662"/>
      <c r="AO1518" s="84"/>
    </row>
    <row r="1519" spans="37:41" hidden="1">
      <c r="AK1519" s="665"/>
      <c r="AL1519" s="191"/>
      <c r="AM1519" s="686"/>
      <c r="AN1519" s="687"/>
      <c r="AO1519" s="84"/>
    </row>
    <row r="1520" spans="37:41" hidden="1">
      <c r="AK1520" s="664"/>
      <c r="AL1520" s="666"/>
      <c r="AM1520" s="686"/>
      <c r="AN1520" s="687"/>
      <c r="AO1520" s="84"/>
    </row>
    <row r="1521" spans="37:41" hidden="1">
      <c r="AK1521" s="679"/>
      <c r="AL1521" s="666"/>
      <c r="AM1521" s="681"/>
      <c r="AN1521" s="681"/>
      <c r="AO1521" s="84"/>
    </row>
    <row r="1522" spans="37:41" hidden="1">
      <c r="AK1522" s="673"/>
      <c r="AL1522" s="666"/>
      <c r="AM1522" s="686"/>
      <c r="AN1522" s="686"/>
      <c r="AO1522" s="84"/>
    </row>
    <row r="1523" spans="37:41" hidden="1">
      <c r="AK1523" s="664"/>
      <c r="AL1523" s="666"/>
      <c r="AM1523" s="686"/>
      <c r="AN1523" s="686"/>
      <c r="AO1523" s="84"/>
    </row>
    <row r="1524" spans="37:41" hidden="1">
      <c r="AK1524" s="664"/>
      <c r="AL1524" s="666"/>
      <c r="AM1524" s="686"/>
      <c r="AN1524" s="686"/>
      <c r="AO1524" s="84"/>
    </row>
    <row r="1525" spans="37:41" hidden="1">
      <c r="AK1525" s="665"/>
      <c r="AL1525" s="191"/>
      <c r="AM1525" s="686"/>
      <c r="AN1525" s="687"/>
      <c r="AO1525" s="84"/>
    </row>
    <row r="1526" spans="37:41" hidden="1">
      <c r="AK1526" s="664"/>
      <c r="AL1526" s="666"/>
      <c r="AM1526" s="686"/>
      <c r="AN1526" s="662"/>
      <c r="AO1526" s="84"/>
    </row>
    <row r="1527" spans="37:41" hidden="1">
      <c r="AK1527" s="679"/>
      <c r="AL1527" s="666"/>
      <c r="AM1527" s="681"/>
      <c r="AN1527" s="681"/>
      <c r="AO1527" s="84"/>
    </row>
    <row r="1528" spans="37:41" hidden="1">
      <c r="AK1528" s="664"/>
      <c r="AL1528" s="666"/>
      <c r="AM1528" s="686"/>
      <c r="AN1528" s="686"/>
      <c r="AO1528" s="84"/>
    </row>
    <row r="1529" spans="37:41" hidden="1">
      <c r="AK1529" s="664"/>
      <c r="AL1529" s="666"/>
      <c r="AM1529" s="686"/>
      <c r="AN1529" s="686"/>
      <c r="AO1529" s="84"/>
    </row>
    <row r="1530" spans="37:41" hidden="1">
      <c r="AK1530" s="665"/>
      <c r="AL1530" s="191"/>
      <c r="AM1530" s="686"/>
      <c r="AN1530" s="687"/>
      <c r="AO1530" s="84"/>
    </row>
    <row r="1531" spans="37:41" hidden="1">
      <c r="AK1531" s="664"/>
      <c r="AL1531" s="191"/>
      <c r="AM1531" s="686"/>
      <c r="AN1531" s="686"/>
      <c r="AO1531" s="84"/>
    </row>
    <row r="1532" spans="37:41" hidden="1">
      <c r="AK1532" s="664"/>
      <c r="AL1532" s="191"/>
      <c r="AM1532" s="686"/>
      <c r="AN1532" s="686"/>
      <c r="AO1532" s="84"/>
    </row>
    <row r="1533" spans="37:41" hidden="1">
      <c r="AK1533" s="664"/>
      <c r="AL1533" s="191"/>
      <c r="AM1533" s="686"/>
      <c r="AN1533" s="686"/>
      <c r="AO1533" s="84"/>
    </row>
    <row r="1534" spans="37:41" hidden="1">
      <c r="AK1534" s="664"/>
      <c r="AL1534" s="191"/>
      <c r="AM1534" s="659"/>
      <c r="AN1534" s="662"/>
      <c r="AO1534" s="84"/>
    </row>
    <row r="1535" spans="37:41" hidden="1">
      <c r="AK1535" s="665"/>
      <c r="AL1535" s="191"/>
      <c r="AM1535" s="686"/>
      <c r="AN1535" s="687"/>
      <c r="AO1535" s="84"/>
    </row>
    <row r="1536" spans="37:41" hidden="1">
      <c r="AK1536" s="664"/>
      <c r="AL1536" s="191"/>
      <c r="AM1536" s="659"/>
      <c r="AN1536" s="662"/>
      <c r="AO1536" s="84"/>
    </row>
    <row r="1537" spans="37:41" hidden="1">
      <c r="AK1537" s="664"/>
      <c r="AL1537" s="191"/>
      <c r="AM1537" s="659"/>
      <c r="AN1537" s="662"/>
      <c r="AO1537" s="84"/>
    </row>
    <row r="1538" spans="37:41" hidden="1">
      <c r="AK1538" s="664"/>
      <c r="AL1538" s="191"/>
      <c r="AM1538" s="659"/>
      <c r="AN1538" s="662"/>
      <c r="AO1538" s="84"/>
    </row>
    <row r="1539" spans="37:41" hidden="1">
      <c r="AK1539" s="664"/>
      <c r="AL1539" s="666"/>
      <c r="AM1539" s="681"/>
      <c r="AN1539" s="681"/>
      <c r="AO1539" s="84"/>
    </row>
    <row r="1540" spans="37:41" hidden="1">
      <c r="AK1540" s="664"/>
      <c r="AL1540" s="666"/>
      <c r="AM1540" s="686"/>
      <c r="AN1540" s="686"/>
      <c r="AO1540" s="84"/>
    </row>
    <row r="1541" spans="37:41" hidden="1">
      <c r="AK1541" s="664"/>
      <c r="AL1541" s="666"/>
      <c r="AM1541" s="659"/>
      <c r="AN1541" s="686"/>
      <c r="AO1541" s="84"/>
    </row>
    <row r="1542" spans="37:41" hidden="1">
      <c r="AK1542" s="664"/>
      <c r="AL1542" s="666"/>
      <c r="AM1542" s="686"/>
      <c r="AN1542" s="686"/>
      <c r="AO1542" s="84"/>
    </row>
    <row r="1543" spans="37:41" hidden="1">
      <c r="AK1543" s="664"/>
      <c r="AL1543" s="666"/>
      <c r="AM1543" s="659"/>
      <c r="AN1543" s="686"/>
      <c r="AO1543" s="84"/>
    </row>
    <row r="1544" spans="37:41" hidden="1">
      <c r="AK1544" s="664"/>
      <c r="AL1544" s="666"/>
      <c r="AM1544" s="659"/>
      <c r="AN1544" s="662"/>
      <c r="AO1544" s="84"/>
    </row>
    <row r="1545" spans="37:41" hidden="1">
      <c r="AK1545" s="664"/>
      <c r="AL1545" s="666"/>
      <c r="AM1545" s="686"/>
      <c r="AN1545" s="686"/>
      <c r="AO1545" s="84"/>
    </row>
    <row r="1546" spans="37:41" hidden="1">
      <c r="AK1546" s="665"/>
      <c r="AL1546" s="191"/>
      <c r="AM1546" s="686"/>
      <c r="AN1546" s="687"/>
      <c r="AO1546" s="84"/>
    </row>
    <row r="1547" spans="37:41" hidden="1">
      <c r="AK1547" s="664"/>
      <c r="AL1547" s="191"/>
      <c r="AM1547" s="686"/>
      <c r="AN1547" s="686"/>
      <c r="AO1547" s="84"/>
    </row>
    <row r="1548" spans="37:41" hidden="1">
      <c r="AK1548" s="664"/>
      <c r="AL1548" s="191"/>
      <c r="AM1548" s="659"/>
      <c r="AN1548" s="686"/>
      <c r="AO1548" s="84"/>
    </row>
    <row r="1549" spans="37:41" hidden="1">
      <c r="AK1549" s="664"/>
      <c r="AL1549" s="191"/>
      <c r="AM1549" s="659"/>
      <c r="AN1549" s="686"/>
      <c r="AO1549" s="84"/>
    </row>
    <row r="1550" spans="37:41" hidden="1">
      <c r="AK1550" s="664"/>
      <c r="AL1550" s="191"/>
      <c r="AM1550" s="659"/>
      <c r="AN1550" s="686"/>
      <c r="AO1550" s="84"/>
    </row>
    <row r="1551" spans="37:41" hidden="1">
      <c r="AK1551" s="664"/>
      <c r="AL1551" s="191"/>
      <c r="AM1551" s="686"/>
      <c r="AN1551" s="686"/>
      <c r="AO1551" s="84"/>
    </row>
    <row r="1552" spans="37:41" hidden="1">
      <c r="AK1552" s="664"/>
      <c r="AL1552" s="191"/>
      <c r="AM1552" s="659"/>
      <c r="AN1552" s="686"/>
      <c r="AO1552" s="84"/>
    </row>
    <row r="1553" spans="37:41" hidden="1">
      <c r="AK1553" s="664"/>
      <c r="AL1553" s="191"/>
      <c r="AM1553" s="686"/>
      <c r="AN1553" s="686"/>
      <c r="AO1553" s="84"/>
    </row>
    <row r="1554" spans="37:41" hidden="1">
      <c r="AK1554" s="664"/>
      <c r="AL1554" s="191"/>
      <c r="AM1554" s="659"/>
      <c r="AN1554" s="686"/>
      <c r="AO1554" s="84"/>
    </row>
    <row r="1555" spans="37:41" hidden="1">
      <c r="AK1555" s="664"/>
      <c r="AL1555" s="191"/>
      <c r="AM1555" s="686"/>
      <c r="AN1555" s="686"/>
      <c r="AO1555" s="84"/>
    </row>
    <row r="1556" spans="37:41" hidden="1">
      <c r="AK1556" s="664"/>
      <c r="AL1556" s="191"/>
      <c r="AM1556" s="659"/>
      <c r="AN1556" s="686"/>
      <c r="AO1556" s="84"/>
    </row>
    <row r="1557" spans="37:41" hidden="1">
      <c r="AK1557" s="664"/>
      <c r="AL1557" s="191"/>
      <c r="AM1557" s="659"/>
      <c r="AN1557" s="686"/>
      <c r="AO1557" s="84"/>
    </row>
    <row r="1558" spans="37:41" hidden="1">
      <c r="AK1558" s="664"/>
      <c r="AL1558" s="191"/>
      <c r="AM1558" s="465"/>
      <c r="AN1558" s="686"/>
      <c r="AO1558" s="84"/>
    </row>
    <row r="1559" spans="37:41" hidden="1">
      <c r="AK1559" s="664"/>
      <c r="AL1559" s="191"/>
      <c r="AM1559" s="659"/>
      <c r="AN1559" s="662"/>
      <c r="AO1559" s="84"/>
    </row>
    <row r="1560" spans="37:41" hidden="1">
      <c r="AK1560" s="664"/>
      <c r="AL1560" s="191"/>
      <c r="AM1560" s="659"/>
      <c r="AN1560" s="662"/>
      <c r="AO1560" s="84"/>
    </row>
    <row r="1561" spans="37:41" hidden="1">
      <c r="AK1561" s="664"/>
      <c r="AL1561" s="191"/>
      <c r="AM1561" s="659"/>
      <c r="AN1561" s="662"/>
      <c r="AO1561" s="84"/>
    </row>
    <row r="1562" spans="37:41" hidden="1">
      <c r="AK1562" s="664"/>
      <c r="AL1562" s="191"/>
      <c r="AM1562" s="659"/>
      <c r="AN1562" s="662"/>
      <c r="AO1562" s="84"/>
    </row>
    <row r="1563" spans="37:41" hidden="1">
      <c r="AK1563" s="664"/>
      <c r="AL1563" s="191"/>
      <c r="AM1563" s="659"/>
      <c r="AN1563" s="686"/>
      <c r="AO1563" s="84"/>
    </row>
    <row r="1564" spans="37:41" hidden="1">
      <c r="AK1564" s="664"/>
      <c r="AL1564" s="191"/>
      <c r="AM1564" s="659"/>
      <c r="AN1564" s="686"/>
      <c r="AO1564" s="84"/>
    </row>
    <row r="1565" spans="37:41" hidden="1">
      <c r="AK1565" s="665"/>
      <c r="AL1565" s="191"/>
      <c r="AM1565" s="691"/>
      <c r="AN1565" s="691"/>
      <c r="AO1565" s="84"/>
    </row>
    <row r="1566" spans="37:41" hidden="1">
      <c r="AK1566" s="679"/>
      <c r="AL1566" s="191"/>
      <c r="AM1566" s="659"/>
      <c r="AN1566" s="686"/>
      <c r="AO1566" s="84"/>
    </row>
    <row r="1567" spans="37:41" hidden="1">
      <c r="AK1567" s="679"/>
      <c r="AL1567" s="695"/>
      <c r="AM1567" s="659"/>
      <c r="AN1567" s="686"/>
      <c r="AO1567" s="84"/>
    </row>
    <row r="1568" spans="37:41" hidden="1">
      <c r="AK1568" s="679"/>
      <c r="AL1568" s="695"/>
      <c r="AM1568" s="659"/>
      <c r="AN1568" s="686"/>
      <c r="AO1568" s="84"/>
    </row>
    <row r="1569" spans="37:41" hidden="1">
      <c r="AK1569" s="665"/>
      <c r="AL1569" s="696"/>
      <c r="AM1569" s="691"/>
      <c r="AN1569" s="691"/>
      <c r="AO1569" s="84"/>
    </row>
    <row r="1570" spans="37:41" hidden="1">
      <c r="AK1570" s="679"/>
      <c r="AL1570" s="695"/>
      <c r="AM1570" s="659"/>
      <c r="AN1570" s="686"/>
      <c r="AO1570" s="84"/>
    </row>
    <row r="1571" spans="37:41" hidden="1">
      <c r="AK1571" s="665"/>
      <c r="AL1571" s="696"/>
      <c r="AM1571" s="691"/>
      <c r="AN1571" s="691"/>
      <c r="AO1571" s="84"/>
    </row>
    <row r="1572" spans="37:41" hidden="1">
      <c r="AK1572" s="679"/>
      <c r="AL1572" s="695"/>
      <c r="AM1572" s="686"/>
      <c r="AN1572" s="686"/>
      <c r="AO1572" s="84"/>
    </row>
    <row r="1573" spans="37:41" hidden="1">
      <c r="AK1573" s="679"/>
      <c r="AL1573" s="695"/>
      <c r="AM1573" s="659"/>
      <c r="AN1573" s="686"/>
      <c r="AO1573" s="84"/>
    </row>
    <row r="1574" spans="37:41" hidden="1">
      <c r="AK1574" s="679"/>
      <c r="AL1574" s="695"/>
      <c r="AM1574" s="659"/>
      <c r="AN1574" s="686"/>
      <c r="AO1574" s="84"/>
    </row>
    <row r="1575" spans="37:41" hidden="1">
      <c r="AK1575" s="679"/>
      <c r="AL1575" s="695"/>
      <c r="AM1575" s="659"/>
      <c r="AN1575" s="686"/>
      <c r="AO1575" s="84"/>
    </row>
    <row r="1576" spans="37:41" hidden="1">
      <c r="AK1576" s="679"/>
      <c r="AL1576" s="695"/>
      <c r="AM1576" s="659"/>
      <c r="AN1576" s="686"/>
      <c r="AO1576" s="84"/>
    </row>
    <row r="1577" spans="37:41" hidden="1">
      <c r="AK1577" s="665"/>
      <c r="AL1577" s="696"/>
      <c r="AM1577" s="686"/>
      <c r="AN1577" s="686"/>
      <c r="AO1577" s="84"/>
    </row>
    <row r="1578" spans="37:41" hidden="1">
      <c r="AK1578" s="679"/>
      <c r="AL1578" s="695"/>
      <c r="AM1578" s="659"/>
      <c r="AN1578" s="686"/>
      <c r="AO1578" s="84"/>
    </row>
    <row r="1579" spans="37:41" hidden="1">
      <c r="AK1579" s="679"/>
      <c r="AL1579" s="695"/>
      <c r="AM1579" s="659"/>
      <c r="AN1579" s="662"/>
      <c r="AO1579" s="84"/>
    </row>
    <row r="1580" spans="37:41" hidden="1">
      <c r="AK1580" s="679"/>
      <c r="AL1580" s="695"/>
      <c r="AM1580" s="659"/>
      <c r="AN1580" s="686"/>
      <c r="AO1580" s="84"/>
    </row>
    <row r="1581" spans="37:41" hidden="1">
      <c r="AK1581" s="679"/>
      <c r="AL1581" s="695"/>
      <c r="AM1581" s="659"/>
      <c r="AN1581" s="686"/>
      <c r="AO1581" s="84"/>
    </row>
    <row r="1582" spans="37:41" hidden="1">
      <c r="AK1582" s="679"/>
      <c r="AL1582" s="695"/>
      <c r="AM1582" s="659"/>
      <c r="AN1582" s="662"/>
      <c r="AO1582" s="84"/>
    </row>
    <row r="1583" spans="37:41" hidden="1">
      <c r="AK1583" s="665"/>
      <c r="AL1583" s="696"/>
      <c r="AM1583" s="686"/>
      <c r="AN1583" s="686"/>
      <c r="AO1583" s="84"/>
    </row>
    <row r="1584" spans="37:41" hidden="1">
      <c r="AK1584" s="679"/>
      <c r="AL1584" s="695"/>
      <c r="AM1584" s="659"/>
      <c r="AN1584" s="686"/>
      <c r="AO1584" s="84"/>
    </row>
    <row r="1585" spans="37:41" hidden="1">
      <c r="AK1585" s="679"/>
      <c r="AL1585" s="695"/>
      <c r="AM1585" s="659"/>
      <c r="AN1585" s="686"/>
      <c r="AO1585" s="84"/>
    </row>
    <row r="1586" spans="37:41" hidden="1">
      <c r="AK1586" s="679"/>
      <c r="AL1586" s="695"/>
      <c r="AM1586" s="686"/>
      <c r="AN1586" s="686"/>
      <c r="AO1586" s="84"/>
    </row>
    <row r="1587" spans="37:41" hidden="1">
      <c r="AK1587" s="665"/>
      <c r="AL1587" s="696"/>
      <c r="AM1587" s="662"/>
      <c r="AN1587" s="660"/>
      <c r="AO1587" s="84"/>
    </row>
    <row r="1588" spans="37:41" hidden="1">
      <c r="AK1588" s="665"/>
      <c r="AL1588" s="696"/>
      <c r="AM1588" s="662"/>
      <c r="AN1588" s="687"/>
      <c r="AO1588" s="84"/>
    </row>
    <row r="1589" spans="37:41" hidden="1">
      <c r="AK1589" s="679"/>
      <c r="AL1589" s="695"/>
      <c r="AM1589" s="662"/>
      <c r="AN1589" s="680"/>
      <c r="AO1589" s="84"/>
    </row>
    <row r="1590" spans="37:41" hidden="1">
      <c r="AK1590" s="679"/>
      <c r="AL1590" s="695"/>
      <c r="AM1590" s="662"/>
      <c r="AN1590" s="680"/>
      <c r="AO1590" s="84"/>
    </row>
    <row r="1591" spans="37:41" hidden="1">
      <c r="AK1591" s="679"/>
      <c r="AL1591" s="695"/>
      <c r="AM1591" s="662"/>
      <c r="AN1591" s="680"/>
      <c r="AO1591" s="84"/>
    </row>
    <row r="1592" spans="37:41" hidden="1">
      <c r="AK1592" s="679"/>
      <c r="AL1592" s="695"/>
      <c r="AM1592" s="662"/>
      <c r="AN1592" s="680"/>
      <c r="AO1592" s="84"/>
    </row>
    <row r="1593" spans="37:41" hidden="1">
      <c r="AK1593" s="679"/>
      <c r="AL1593" s="695"/>
      <c r="AM1593" s="662"/>
      <c r="AN1593" s="680"/>
      <c r="AO1593" s="84"/>
    </row>
    <row r="1594" spans="37:41" hidden="1">
      <c r="AK1594" s="679"/>
      <c r="AL1594" s="695"/>
      <c r="AM1594" s="662"/>
      <c r="AN1594" s="680"/>
      <c r="AO1594" s="84"/>
    </row>
    <row r="1595" spans="37:41" hidden="1">
      <c r="AK1595" s="679"/>
      <c r="AL1595" s="695"/>
      <c r="AM1595" s="662"/>
      <c r="AN1595" s="680"/>
      <c r="AO1595" s="84"/>
    </row>
    <row r="1596" spans="37:41" hidden="1">
      <c r="AK1596" s="679"/>
      <c r="AL1596" s="695"/>
      <c r="AM1596" s="662"/>
      <c r="AN1596" s="680"/>
      <c r="AO1596" s="84"/>
    </row>
    <row r="1597" spans="37:41" hidden="1">
      <c r="AK1597" s="664"/>
      <c r="AL1597" s="696"/>
      <c r="AM1597" s="690"/>
      <c r="AN1597" s="662"/>
      <c r="AO1597" s="84"/>
    </row>
    <row r="1598" spans="37:41" hidden="1">
      <c r="AK1598" s="665"/>
      <c r="AL1598" s="696"/>
      <c r="AM1598" s="662"/>
      <c r="AN1598" s="683"/>
      <c r="AO1598" s="84"/>
    </row>
    <row r="1599" spans="37:41" hidden="1">
      <c r="AK1599" s="679"/>
      <c r="AL1599" s="695"/>
      <c r="AM1599" s="690"/>
      <c r="AN1599" s="680"/>
      <c r="AO1599" s="84"/>
    </row>
    <row r="1600" spans="37:41" hidden="1">
      <c r="AK1600" s="679"/>
      <c r="AL1600" s="695"/>
      <c r="AM1600" s="690"/>
      <c r="AN1600" s="680"/>
      <c r="AO1600" s="84"/>
    </row>
    <row r="1601" spans="37:41" hidden="1">
      <c r="AK1601" s="679"/>
      <c r="AL1601" s="695"/>
      <c r="AM1601" s="690"/>
      <c r="AN1601" s="680"/>
      <c r="AO1601" s="84"/>
    </row>
    <row r="1602" spans="37:41" hidden="1">
      <c r="AK1602" s="679"/>
      <c r="AL1602" s="695"/>
      <c r="AM1602" s="690"/>
      <c r="AN1602" s="680"/>
      <c r="AO1602" s="84"/>
    </row>
    <row r="1603" spans="37:41" hidden="1">
      <c r="AK1603" s="679"/>
      <c r="AL1603" s="695"/>
      <c r="AM1603" s="690"/>
      <c r="AN1603" s="680"/>
      <c r="AO1603" s="84"/>
    </row>
    <row r="1604" spans="37:41" hidden="1">
      <c r="AK1604" s="679"/>
      <c r="AL1604" s="695"/>
      <c r="AM1604" s="690"/>
      <c r="AN1604" s="680"/>
      <c r="AO1604" s="84"/>
    </row>
    <row r="1605" spans="37:41" hidden="1">
      <c r="AK1605" s="679"/>
      <c r="AL1605" s="695"/>
      <c r="AM1605" s="690"/>
      <c r="AN1605" s="680"/>
      <c r="AO1605" s="84"/>
    </row>
    <row r="1606" spans="37:41" hidden="1">
      <c r="AK1606" s="679"/>
      <c r="AL1606" s="695"/>
      <c r="AM1606" s="690"/>
      <c r="AN1606" s="680"/>
      <c r="AO1606" s="84"/>
    </row>
    <row r="1607" spans="37:41" hidden="1">
      <c r="AK1607" s="665"/>
      <c r="AL1607" s="696"/>
      <c r="AM1607" s="662"/>
      <c r="AN1607" s="683"/>
      <c r="AO1607" s="84"/>
    </row>
    <row r="1608" spans="37:41" hidden="1">
      <c r="AK1608" s="679"/>
      <c r="AL1608" s="695"/>
      <c r="AM1608" s="659"/>
      <c r="AN1608" s="680"/>
      <c r="AO1608" s="84"/>
    </row>
    <row r="1609" spans="37:41" hidden="1">
      <c r="AK1609" s="679"/>
      <c r="AL1609" s="695"/>
      <c r="AM1609" s="659"/>
      <c r="AN1609" s="680"/>
      <c r="AO1609" s="84"/>
    </row>
    <row r="1610" spans="37:41" hidden="1">
      <c r="AK1610" s="679"/>
      <c r="AL1610" s="695"/>
      <c r="AM1610" s="659"/>
      <c r="AN1610" s="680"/>
      <c r="AO1610" s="84"/>
    </row>
    <row r="1611" spans="37:41" hidden="1">
      <c r="AK1611" s="679"/>
      <c r="AL1611" s="695"/>
      <c r="AM1611" s="659"/>
      <c r="AN1611" s="680"/>
      <c r="AO1611" s="84"/>
    </row>
    <row r="1612" spans="37:41" hidden="1">
      <c r="AK1612" s="679"/>
      <c r="AL1612" s="695"/>
      <c r="AM1612" s="659"/>
      <c r="AN1612" s="680"/>
      <c r="AO1612" s="84"/>
    </row>
    <row r="1613" spans="37:41" hidden="1">
      <c r="AK1613" s="679"/>
      <c r="AL1613" s="695"/>
      <c r="AM1613" s="659"/>
      <c r="AN1613" s="680"/>
      <c r="AO1613" s="84"/>
    </row>
    <row r="1614" spans="37:41" hidden="1">
      <c r="AK1614" s="679"/>
      <c r="AL1614" s="695"/>
      <c r="AM1614" s="659"/>
      <c r="AN1614" s="680"/>
      <c r="AO1614" s="84"/>
    </row>
    <row r="1615" spans="37:41" hidden="1">
      <c r="AK1615" s="679"/>
      <c r="AL1615" s="695"/>
      <c r="AM1615" s="659"/>
      <c r="AN1615" s="680"/>
      <c r="AO1615" s="84"/>
    </row>
    <row r="1616" spans="37:41" hidden="1">
      <c r="AK1616" s="679"/>
      <c r="AL1616" s="695"/>
      <c r="AM1616" s="659"/>
      <c r="AN1616" s="680"/>
      <c r="AO1616" s="84"/>
    </row>
    <row r="1617" spans="37:41" hidden="1">
      <c r="AK1617" s="679"/>
      <c r="AL1617" s="695"/>
      <c r="AM1617" s="659"/>
      <c r="AN1617" s="680"/>
      <c r="AO1617" s="84"/>
    </row>
    <row r="1618" spans="37:41" hidden="1">
      <c r="AK1618" s="679"/>
      <c r="AL1618" s="695"/>
      <c r="AM1618" s="659"/>
      <c r="AN1618" s="680"/>
      <c r="AO1618" s="84"/>
    </row>
    <row r="1619" spans="37:41" hidden="1">
      <c r="AK1619" s="679"/>
      <c r="AL1619" s="695"/>
      <c r="AM1619" s="659"/>
      <c r="AN1619" s="680"/>
      <c r="AO1619" s="84"/>
    </row>
    <row r="1620" spans="37:41" hidden="1">
      <c r="AK1620" s="679"/>
      <c r="AL1620" s="695"/>
      <c r="AM1620" s="659"/>
      <c r="AN1620" s="680"/>
      <c r="AO1620" s="84"/>
    </row>
    <row r="1621" spans="37:41" hidden="1">
      <c r="AK1621" s="679"/>
      <c r="AL1621" s="695"/>
      <c r="AM1621" s="659"/>
      <c r="AN1621" s="680"/>
      <c r="AO1621" s="84"/>
    </row>
    <row r="1622" spans="37:41" hidden="1">
      <c r="AK1622" s="679"/>
      <c r="AL1622" s="695"/>
      <c r="AM1622" s="659"/>
      <c r="AN1622" s="680"/>
      <c r="AO1622" s="84"/>
    </row>
    <row r="1623" spans="37:41" hidden="1">
      <c r="AK1623" s="679"/>
      <c r="AL1623" s="695"/>
      <c r="AM1623" s="659"/>
      <c r="AN1623" s="680"/>
      <c r="AO1623" s="84"/>
    </row>
    <row r="1624" spans="37:41" hidden="1">
      <c r="AK1624" s="679"/>
      <c r="AL1624" s="695"/>
      <c r="AM1624" s="659"/>
      <c r="AN1624" s="680"/>
      <c r="AO1624" s="84"/>
    </row>
    <row r="1625" spans="37:41" hidden="1">
      <c r="AK1625" s="679"/>
      <c r="AL1625" s="695"/>
      <c r="AM1625" s="659"/>
      <c r="AN1625" s="680"/>
      <c r="AO1625" s="84"/>
    </row>
    <row r="1626" spans="37:41" hidden="1">
      <c r="AK1626" s="665"/>
      <c r="AL1626" s="696"/>
      <c r="AM1626" s="662"/>
      <c r="AN1626" s="687"/>
      <c r="AO1626" s="84"/>
    </row>
    <row r="1627" spans="37:41" hidden="1">
      <c r="AK1627" s="679"/>
      <c r="AL1627" s="695"/>
      <c r="AM1627" s="659"/>
      <c r="AN1627" s="686"/>
      <c r="AO1627" s="84"/>
    </row>
    <row r="1628" spans="37:41" hidden="1">
      <c r="AK1628" s="679"/>
      <c r="AL1628" s="695"/>
      <c r="AM1628" s="659"/>
      <c r="AN1628" s="686"/>
      <c r="AO1628" s="84"/>
    </row>
    <row r="1629" spans="37:41" hidden="1">
      <c r="AK1629" s="679"/>
      <c r="AL1629" s="695"/>
      <c r="AM1629" s="659"/>
      <c r="AN1629" s="686"/>
      <c r="AO1629" s="84"/>
    </row>
    <row r="1630" spans="37:41" hidden="1">
      <c r="AK1630" s="679"/>
      <c r="AL1630" s="695"/>
      <c r="AM1630" s="659"/>
      <c r="AN1630" s="686"/>
      <c r="AO1630" s="84"/>
    </row>
    <row r="1631" spans="37:41" hidden="1">
      <c r="AK1631" s="679"/>
      <c r="AL1631" s="695"/>
      <c r="AM1631" s="659"/>
      <c r="AN1631" s="686"/>
      <c r="AO1631" s="84"/>
    </row>
    <row r="1632" spans="37:41" hidden="1">
      <c r="AK1632" s="679"/>
      <c r="AL1632" s="695"/>
      <c r="AM1632" s="659"/>
      <c r="AN1632" s="686"/>
      <c r="AO1632" s="84"/>
    </row>
    <row r="1633" spans="37:41" hidden="1">
      <c r="AK1633" s="679"/>
      <c r="AL1633" s="695"/>
      <c r="AM1633" s="659"/>
      <c r="AN1633" s="686"/>
      <c r="AO1633" s="84"/>
    </row>
    <row r="1634" spans="37:41" hidden="1">
      <c r="AK1634" s="679"/>
      <c r="AL1634" s="695"/>
      <c r="AM1634" s="659"/>
      <c r="AN1634" s="686"/>
      <c r="AO1634" s="84"/>
    </row>
    <row r="1635" spans="37:41" hidden="1">
      <c r="AK1635" s="679"/>
      <c r="AL1635" s="695"/>
      <c r="AM1635" s="659"/>
      <c r="AN1635" s="686"/>
      <c r="AO1635" s="84"/>
    </row>
    <row r="1636" spans="37:41" hidden="1">
      <c r="AK1636" s="679"/>
      <c r="AL1636" s="695"/>
      <c r="AM1636" s="659"/>
      <c r="AN1636" s="686"/>
      <c r="AO1636" s="84"/>
    </row>
    <row r="1637" spans="37:41" hidden="1">
      <c r="AK1637" s="679"/>
      <c r="AL1637" s="695"/>
      <c r="AM1637" s="659"/>
      <c r="AN1637" s="686"/>
      <c r="AO1637" s="84"/>
    </row>
    <row r="1638" spans="37:41" hidden="1">
      <c r="AK1638" s="679"/>
      <c r="AL1638" s="695"/>
      <c r="AM1638" s="659"/>
      <c r="AN1638" s="686"/>
      <c r="AO1638" s="84"/>
    </row>
    <row r="1639" spans="37:41" hidden="1">
      <c r="AK1639" s="679"/>
      <c r="AL1639" s="695"/>
      <c r="AM1639" s="659"/>
      <c r="AN1639" s="686"/>
      <c r="AO1639" s="84"/>
    </row>
    <row r="1640" spans="37:41" hidden="1">
      <c r="AK1640" s="679"/>
      <c r="AL1640" s="695"/>
      <c r="AM1640" s="659"/>
      <c r="AN1640" s="686"/>
      <c r="AO1640" s="84"/>
    </row>
    <row r="1641" spans="37:41" hidden="1">
      <c r="AK1641" s="665"/>
      <c r="AL1641" s="696"/>
      <c r="AM1641" s="687"/>
      <c r="AN1641" s="687"/>
      <c r="AO1641" s="84"/>
    </row>
    <row r="1642" spans="37:41" hidden="1">
      <c r="AK1642" s="679"/>
      <c r="AL1642" s="695"/>
      <c r="AM1642" s="686"/>
      <c r="AN1642" s="686"/>
      <c r="AO1642" s="84"/>
    </row>
    <row r="1643" spans="37:41" hidden="1">
      <c r="AK1643" s="679"/>
      <c r="AL1643" s="695"/>
      <c r="AM1643" s="686"/>
      <c r="AN1643" s="686"/>
      <c r="AO1643" s="84"/>
    </row>
    <row r="1644" spans="37:41" hidden="1">
      <c r="AK1644" s="679"/>
      <c r="AL1644" s="695"/>
      <c r="AM1644" s="686"/>
      <c r="AN1644" s="686"/>
      <c r="AO1644" s="84"/>
    </row>
    <row r="1645" spans="37:41" hidden="1">
      <c r="AK1645" s="679"/>
      <c r="AL1645" s="695"/>
      <c r="AM1645" s="686"/>
      <c r="AN1645" s="686"/>
      <c r="AO1645" s="84"/>
    </row>
    <row r="1646" spans="37:41" hidden="1">
      <c r="AK1646" s="679"/>
      <c r="AL1646" s="695"/>
      <c r="AM1646" s="686"/>
      <c r="AN1646" s="686"/>
      <c r="AO1646" s="84"/>
    </row>
    <row r="1647" spans="37:41" hidden="1">
      <c r="AK1647" s="679"/>
      <c r="AL1647" s="695"/>
      <c r="AM1647" s="686"/>
      <c r="AN1647" s="686"/>
      <c r="AO1647" s="84"/>
    </row>
    <row r="1648" spans="37:41" hidden="1">
      <c r="AK1648" s="679"/>
      <c r="AL1648" s="695"/>
      <c r="AM1648" s="686"/>
      <c r="AN1648" s="686"/>
      <c r="AO1648" s="84"/>
    </row>
    <row r="1649" spans="37:41" hidden="1">
      <c r="AK1649" s="679"/>
      <c r="AL1649" s="695"/>
      <c r="AM1649" s="686"/>
      <c r="AN1649" s="686"/>
      <c r="AO1649" s="84"/>
    </row>
    <row r="1650" spans="37:41" hidden="1">
      <c r="AK1650" s="679"/>
      <c r="AL1650" s="695"/>
      <c r="AM1650" s="686"/>
      <c r="AN1650" s="686"/>
      <c r="AO1650" s="84"/>
    </row>
    <row r="1651" spans="37:41" hidden="1">
      <c r="AK1651" s="679"/>
      <c r="AL1651" s="695"/>
      <c r="AM1651" s="686"/>
      <c r="AN1651" s="686"/>
      <c r="AO1651" s="84"/>
    </row>
    <row r="1652" spans="37:41" hidden="1">
      <c r="AK1652" s="679"/>
      <c r="AL1652" s="695"/>
      <c r="AM1652" s="686"/>
      <c r="AN1652" s="686"/>
      <c r="AO1652" s="84"/>
    </row>
    <row r="1653" spans="37:41" hidden="1">
      <c r="AK1653" s="679"/>
      <c r="AL1653" s="695"/>
      <c r="AM1653" s="686"/>
      <c r="AN1653" s="686"/>
      <c r="AO1653" s="84"/>
    </row>
    <row r="1654" spans="37:41" hidden="1">
      <c r="AK1654" s="679"/>
      <c r="AL1654" s="695"/>
      <c r="AM1654" s="686"/>
      <c r="AN1654" s="686"/>
      <c r="AO1654" s="84"/>
    </row>
    <row r="1655" spans="37:41" hidden="1">
      <c r="AK1655" s="679"/>
      <c r="AL1655" s="695"/>
      <c r="AM1655" s="686"/>
      <c r="AN1655" s="686"/>
      <c r="AO1655" s="84"/>
    </row>
    <row r="1656" spans="37:41" hidden="1">
      <c r="AK1656" s="665"/>
      <c r="AL1656" s="696"/>
      <c r="AM1656" s="687"/>
      <c r="AN1656" s="687"/>
      <c r="AO1656" s="84"/>
    </row>
    <row r="1657" spans="37:41" hidden="1">
      <c r="AK1657" s="679"/>
      <c r="AL1657" s="695"/>
      <c r="AM1657" s="659"/>
      <c r="AN1657" s="681"/>
      <c r="AO1657" s="84"/>
    </row>
    <row r="1658" spans="37:41" hidden="1">
      <c r="AK1658" s="679"/>
      <c r="AL1658" s="695"/>
      <c r="AM1658" s="659"/>
      <c r="AN1658" s="681"/>
      <c r="AO1658" s="84"/>
    </row>
    <row r="1659" spans="37:41" hidden="1">
      <c r="AK1659" s="679"/>
      <c r="AL1659" s="695"/>
      <c r="AM1659" s="659"/>
      <c r="AN1659" s="680"/>
      <c r="AO1659" s="84"/>
    </row>
    <row r="1660" spans="37:41" hidden="1">
      <c r="AK1660" s="679"/>
      <c r="AL1660" s="695"/>
      <c r="AM1660" s="659"/>
      <c r="AN1660" s="681"/>
      <c r="AO1660" s="84"/>
    </row>
    <row r="1661" spans="37:41" hidden="1">
      <c r="AK1661" s="679"/>
      <c r="AL1661" s="695"/>
      <c r="AM1661" s="659"/>
      <c r="AN1661" s="681"/>
      <c r="AO1661" s="84"/>
    </row>
    <row r="1662" spans="37:41" hidden="1">
      <c r="AK1662" s="679"/>
      <c r="AL1662" s="695"/>
      <c r="AM1662" s="659"/>
      <c r="AN1662" s="681"/>
      <c r="AO1662" s="84"/>
    </row>
    <row r="1663" spans="37:41" hidden="1">
      <c r="AK1663" s="679"/>
      <c r="AL1663" s="695"/>
      <c r="AM1663" s="659"/>
      <c r="AN1663" s="680"/>
      <c r="AO1663" s="84"/>
    </row>
    <row r="1664" spans="37:41" hidden="1">
      <c r="AK1664" s="679"/>
      <c r="AL1664" s="695"/>
      <c r="AM1664" s="659"/>
      <c r="AN1664" s="681"/>
      <c r="AO1664" s="84"/>
    </row>
    <row r="1665" spans="37:41" hidden="1">
      <c r="AK1665" s="679"/>
      <c r="AL1665" s="695"/>
      <c r="AM1665" s="659"/>
      <c r="AN1665" s="681"/>
      <c r="AO1665" s="84"/>
    </row>
    <row r="1666" spans="37:41" hidden="1">
      <c r="AK1666" s="679"/>
      <c r="AL1666" s="695"/>
      <c r="AM1666" s="659"/>
      <c r="AN1666" s="681"/>
      <c r="AO1666" s="84"/>
    </row>
    <row r="1667" spans="37:41" hidden="1">
      <c r="AK1667" s="679"/>
      <c r="AL1667" s="695"/>
      <c r="AM1667" s="659"/>
      <c r="AN1667" s="681"/>
      <c r="AO1667" s="84"/>
    </row>
    <row r="1668" spans="37:41" hidden="1">
      <c r="AK1668" s="679"/>
      <c r="AL1668" s="695"/>
      <c r="AM1668" s="659"/>
      <c r="AN1668" s="680"/>
      <c r="AO1668" s="84"/>
    </row>
    <row r="1669" spans="37:41" hidden="1">
      <c r="AK1669" s="679"/>
      <c r="AL1669" s="695"/>
      <c r="AM1669" s="659"/>
      <c r="AN1669" s="681"/>
      <c r="AO1669" s="84"/>
    </row>
    <row r="1670" spans="37:41" hidden="1">
      <c r="AK1670" s="679"/>
      <c r="AL1670" s="695"/>
      <c r="AM1670" s="659"/>
      <c r="AN1670" s="681"/>
      <c r="AO1670" s="84"/>
    </row>
    <row r="1671" spans="37:41" hidden="1">
      <c r="AK1671" s="679"/>
      <c r="AL1671" s="695"/>
      <c r="AM1671" s="659"/>
      <c r="AN1671" s="680"/>
      <c r="AO1671" s="84"/>
    </row>
    <row r="1672" spans="37:41" hidden="1">
      <c r="AK1672" s="679"/>
      <c r="AL1672" s="695"/>
      <c r="AM1672" s="659"/>
      <c r="AN1672" s="681"/>
      <c r="AO1672" s="84"/>
    </row>
    <row r="1673" spans="37:41" hidden="1">
      <c r="AK1673" s="679"/>
      <c r="AL1673" s="695"/>
      <c r="AM1673" s="659"/>
      <c r="AN1673" s="680"/>
      <c r="AO1673" s="84"/>
    </row>
    <row r="1674" spans="37:41" hidden="1">
      <c r="AK1674" s="679"/>
      <c r="AL1674" s="695"/>
      <c r="AM1674" s="659"/>
      <c r="AN1674" s="680"/>
      <c r="AO1674" s="84"/>
    </row>
    <row r="1675" spans="37:41" hidden="1">
      <c r="AK1675" s="679"/>
      <c r="AL1675" s="695"/>
      <c r="AM1675" s="659"/>
      <c r="AN1675" s="680"/>
      <c r="AO1675" s="84"/>
    </row>
    <row r="1676" spans="37:41" hidden="1">
      <c r="AK1676" s="665"/>
      <c r="AL1676" s="696"/>
      <c r="AM1676" s="662"/>
      <c r="AN1676" s="687"/>
      <c r="AO1676" s="84"/>
    </row>
    <row r="1677" spans="37:41" hidden="1">
      <c r="AK1677" s="679"/>
      <c r="AL1677" s="695"/>
      <c r="AM1677" s="659"/>
      <c r="AN1677" s="680"/>
      <c r="AO1677" s="84"/>
    </row>
    <row r="1678" spans="37:41" hidden="1">
      <c r="AK1678" s="679"/>
      <c r="AL1678" s="695"/>
      <c r="AM1678" s="659"/>
      <c r="AN1678" s="681"/>
      <c r="AO1678" s="84"/>
    </row>
    <row r="1679" spans="37:41" hidden="1">
      <c r="AK1679" s="679"/>
      <c r="AL1679" s="695"/>
      <c r="AM1679" s="659"/>
      <c r="AN1679" s="681"/>
      <c r="AO1679" s="84"/>
    </row>
    <row r="1680" spans="37:41" hidden="1">
      <c r="AK1680" s="665"/>
      <c r="AL1680" s="696"/>
      <c r="AM1680" s="659"/>
      <c r="AN1680" s="681"/>
      <c r="AO1680" s="84"/>
    </row>
    <row r="1681" spans="37:41" hidden="1">
      <c r="AK1681" s="679"/>
      <c r="AL1681" s="695"/>
      <c r="AM1681" s="659"/>
      <c r="AN1681" s="681"/>
      <c r="AO1681" s="84"/>
    </row>
    <row r="1682" spans="37:41" hidden="1">
      <c r="AK1682" s="665"/>
      <c r="AL1682" s="696"/>
      <c r="AM1682" s="662"/>
      <c r="AN1682" s="681"/>
      <c r="AO1682" s="84"/>
    </row>
    <row r="1683" spans="37:41" hidden="1">
      <c r="AK1683" s="679"/>
      <c r="AL1683" s="695"/>
      <c r="AM1683" s="659"/>
      <c r="AN1683" s="680"/>
      <c r="AO1683" s="84"/>
    </row>
    <row r="1684" spans="37:41" hidden="1">
      <c r="AK1684" s="679"/>
      <c r="AL1684" s="695"/>
      <c r="AM1684" s="662"/>
      <c r="AN1684" s="681"/>
      <c r="AO1684" s="84"/>
    </row>
    <row r="1685" spans="37:41" hidden="1">
      <c r="AK1685" s="665"/>
      <c r="AL1685" s="696"/>
      <c r="AM1685" s="659"/>
      <c r="AN1685" s="681"/>
      <c r="AO1685" s="84"/>
    </row>
    <row r="1686" spans="37:41" hidden="1">
      <c r="AK1686" s="679"/>
      <c r="AL1686" s="695"/>
      <c r="AM1686" s="659"/>
      <c r="AN1686" s="681"/>
      <c r="AO1686" s="84"/>
    </row>
    <row r="1687" spans="37:41" hidden="1">
      <c r="AK1687" s="665"/>
      <c r="AL1687" s="696"/>
      <c r="AM1687" s="662"/>
      <c r="AN1687" s="687"/>
      <c r="AO1687" s="84"/>
    </row>
    <row r="1688" spans="37:41" hidden="1">
      <c r="AK1688" s="679"/>
      <c r="AL1688" s="695"/>
      <c r="AM1688" s="659"/>
      <c r="AN1688" s="681"/>
      <c r="AO1688" s="84"/>
    </row>
    <row r="1689" spans="37:41" hidden="1">
      <c r="AK1689" s="679"/>
      <c r="AL1689" s="695"/>
      <c r="AM1689" s="659"/>
      <c r="AN1689" s="681"/>
      <c r="AO1689" s="84"/>
    </row>
    <row r="1690" spans="37:41" hidden="1">
      <c r="AK1690" s="679"/>
      <c r="AL1690" s="695"/>
      <c r="AM1690" s="659"/>
      <c r="AN1690" s="681"/>
      <c r="AO1690" s="84"/>
    </row>
    <row r="1691" spans="37:41" hidden="1">
      <c r="AK1691" s="679"/>
      <c r="AL1691" s="695"/>
      <c r="AM1691" s="659"/>
      <c r="AN1691" s="681"/>
      <c r="AO1691" s="84"/>
    </row>
    <row r="1692" spans="37:41" hidden="1">
      <c r="AK1692" s="679"/>
      <c r="AL1692" s="695"/>
      <c r="AM1692" s="659"/>
      <c r="AN1692" s="681"/>
      <c r="AO1692" s="84"/>
    </row>
    <row r="1693" spans="37:41" hidden="1">
      <c r="AK1693" s="679"/>
      <c r="AL1693" s="695"/>
      <c r="AM1693" s="659"/>
      <c r="AN1693" s="681"/>
      <c r="AO1693" s="84"/>
    </row>
    <row r="1694" spans="37:41" hidden="1">
      <c r="AK1694" s="679"/>
      <c r="AL1694" s="695"/>
      <c r="AM1694" s="659"/>
      <c r="AN1694" s="681"/>
      <c r="AO1694" s="84"/>
    </row>
    <row r="1695" spans="37:41" hidden="1">
      <c r="AK1695" s="679"/>
      <c r="AL1695" s="695"/>
      <c r="AM1695" s="659"/>
      <c r="AN1695" s="681"/>
      <c r="AO1695" s="84"/>
    </row>
    <row r="1696" spans="37:41" hidden="1">
      <c r="AK1696" s="679"/>
      <c r="AL1696" s="695"/>
      <c r="AM1696" s="659"/>
      <c r="AN1696" s="681"/>
      <c r="AO1696" s="84"/>
    </row>
    <row r="1697" spans="37:41" hidden="1">
      <c r="AK1697" s="679"/>
      <c r="AL1697" s="695"/>
      <c r="AM1697" s="659"/>
      <c r="AN1697" s="681"/>
      <c r="AO1697" s="84"/>
    </row>
    <row r="1698" spans="37:41" hidden="1">
      <c r="AK1698" s="679"/>
      <c r="AL1698" s="695"/>
      <c r="AM1698" s="659"/>
      <c r="AN1698" s="681"/>
      <c r="AO1698" s="84"/>
    </row>
    <row r="1699" spans="37:41" hidden="1">
      <c r="AK1699" s="679"/>
      <c r="AL1699" s="695"/>
      <c r="AM1699" s="659"/>
      <c r="AN1699" s="681"/>
      <c r="AO1699" s="84"/>
    </row>
    <row r="1700" spans="37:41" hidden="1">
      <c r="AK1700" s="679"/>
      <c r="AL1700" s="695"/>
      <c r="AM1700" s="659"/>
      <c r="AN1700" s="681"/>
      <c r="AO1700" s="84"/>
    </row>
    <row r="1701" spans="37:41" hidden="1">
      <c r="AK1701" s="679"/>
      <c r="AL1701" s="695"/>
      <c r="AM1701" s="659"/>
      <c r="AN1701" s="681"/>
      <c r="AO1701" s="84"/>
    </row>
    <row r="1702" spans="37:41" hidden="1">
      <c r="AK1702" s="679"/>
      <c r="AL1702" s="695"/>
      <c r="AM1702" s="659"/>
      <c r="AN1702" s="681"/>
      <c r="AO1702" s="84"/>
    </row>
    <row r="1703" spans="37:41" hidden="1">
      <c r="AK1703" s="679"/>
      <c r="AL1703" s="695"/>
      <c r="AM1703" s="659"/>
      <c r="AN1703" s="681"/>
      <c r="AO1703" s="84"/>
    </row>
    <row r="1704" spans="37:41" hidden="1">
      <c r="AK1704" s="679"/>
      <c r="AL1704" s="695"/>
      <c r="AM1704" s="659"/>
      <c r="AN1704" s="680"/>
      <c r="AO1704" s="84"/>
    </row>
    <row r="1705" spans="37:41" hidden="1">
      <c r="AK1705" s="679"/>
      <c r="AL1705" s="695"/>
      <c r="AM1705" s="659"/>
      <c r="AN1705" s="680"/>
      <c r="AO1705" s="84"/>
    </row>
    <row r="1706" spans="37:41" hidden="1">
      <c r="AK1706" s="664"/>
      <c r="AL1706" s="696"/>
      <c r="AM1706" s="659"/>
      <c r="AN1706" s="662"/>
      <c r="AO1706" s="84"/>
    </row>
    <row r="1707" spans="37:41" hidden="1">
      <c r="AK1707" s="664"/>
      <c r="AL1707" s="696"/>
      <c r="AM1707" s="659"/>
      <c r="AN1707" s="662"/>
      <c r="AO1707" s="84"/>
    </row>
    <row r="1708" spans="37:41" hidden="1">
      <c r="AK1708" s="664"/>
      <c r="AL1708" s="696"/>
      <c r="AM1708" s="659"/>
      <c r="AN1708" s="662"/>
      <c r="AO1708" s="84"/>
    </row>
    <row r="1709" spans="37:41" hidden="1">
      <c r="AK1709" s="665"/>
      <c r="AL1709" s="696"/>
      <c r="AM1709" s="662"/>
      <c r="AN1709" s="687"/>
      <c r="AO1709" s="84"/>
    </row>
    <row r="1710" spans="37:41" hidden="1">
      <c r="AK1710" s="679"/>
      <c r="AL1710" s="695"/>
      <c r="AM1710" s="659"/>
      <c r="AN1710" s="680"/>
      <c r="AO1710" s="84"/>
    </row>
    <row r="1711" spans="37:41" hidden="1">
      <c r="AK1711" s="679"/>
      <c r="AL1711" s="695"/>
      <c r="AM1711" s="659"/>
      <c r="AN1711" s="680"/>
      <c r="AO1711" s="84"/>
    </row>
    <row r="1712" spans="37:41" hidden="1">
      <c r="AK1712" s="679"/>
      <c r="AL1712" s="695"/>
      <c r="AM1712" s="659"/>
      <c r="AN1712" s="680"/>
      <c r="AO1712" s="84"/>
    </row>
    <row r="1713" spans="37:41" hidden="1">
      <c r="AK1713" s="679"/>
      <c r="AL1713" s="695"/>
      <c r="AM1713" s="659"/>
      <c r="AN1713" s="681"/>
      <c r="AO1713" s="84"/>
    </row>
    <row r="1714" spans="37:41" hidden="1">
      <c r="AK1714" s="664"/>
      <c r="AL1714" s="696"/>
      <c r="AM1714" s="662"/>
      <c r="AN1714" s="662"/>
      <c r="AO1714" s="84"/>
    </row>
    <row r="1715" spans="37:41" hidden="1">
      <c r="AK1715" s="664"/>
      <c r="AL1715" s="696"/>
      <c r="AM1715" s="659"/>
      <c r="AN1715" s="662"/>
      <c r="AO1715" s="84"/>
    </row>
    <row r="1716" spans="37:41" hidden="1">
      <c r="AK1716" s="664"/>
      <c r="AL1716" s="696"/>
      <c r="AM1716" s="659"/>
      <c r="AN1716" s="662"/>
      <c r="AO1716" s="84"/>
    </row>
    <row r="1717" spans="37:41" hidden="1">
      <c r="AK1717" s="664"/>
      <c r="AL1717" s="696"/>
      <c r="AM1717" s="659"/>
      <c r="AN1717" s="662"/>
      <c r="AO1717" s="84"/>
    </row>
    <row r="1718" spans="37:41" hidden="1">
      <c r="AK1718" s="664"/>
      <c r="AL1718" s="696"/>
      <c r="AM1718" s="659"/>
      <c r="AN1718" s="662"/>
      <c r="AO1718" s="84"/>
    </row>
    <row r="1719" spans="37:41" hidden="1">
      <c r="AK1719" s="664"/>
      <c r="AL1719" s="696"/>
      <c r="AM1719" s="659"/>
      <c r="AN1719" s="662"/>
      <c r="AO1719" s="84"/>
    </row>
    <row r="1720" spans="37:41" hidden="1">
      <c r="AK1720" s="664"/>
      <c r="AL1720" s="696"/>
      <c r="AM1720" s="659"/>
      <c r="AN1720" s="662"/>
      <c r="AO1720" s="84"/>
    </row>
    <row r="1721" spans="37:41" hidden="1">
      <c r="AK1721" s="664"/>
      <c r="AL1721" s="696"/>
      <c r="AM1721" s="659"/>
      <c r="AN1721" s="662"/>
      <c r="AO1721" s="84"/>
    </row>
    <row r="1722" spans="37:41" hidden="1">
      <c r="AK1722" s="664"/>
      <c r="AL1722" s="696"/>
      <c r="AM1722" s="659"/>
      <c r="AN1722" s="662"/>
      <c r="AO1722" s="84"/>
    </row>
    <row r="1723" spans="37:41" hidden="1">
      <c r="AK1723" s="664"/>
      <c r="AL1723" s="696"/>
      <c r="AM1723" s="659"/>
      <c r="AN1723" s="662"/>
      <c r="AO1723" s="84"/>
    </row>
    <row r="1724" spans="37:41" hidden="1">
      <c r="AK1724" s="664"/>
      <c r="AL1724" s="696"/>
      <c r="AM1724" s="659"/>
      <c r="AN1724" s="662"/>
      <c r="AO1724" s="84"/>
    </row>
    <row r="1725" spans="37:41" hidden="1">
      <c r="AK1725" s="664"/>
      <c r="AL1725" s="696"/>
      <c r="AM1725" s="659"/>
      <c r="AN1725" s="662"/>
      <c r="AO1725" s="84"/>
    </row>
    <row r="1726" spans="37:41" hidden="1">
      <c r="AK1726" s="664"/>
      <c r="AL1726" s="696"/>
      <c r="AM1726" s="659"/>
      <c r="AN1726" s="662"/>
      <c r="AO1726" s="84"/>
    </row>
    <row r="1727" spans="37:41" hidden="1">
      <c r="AK1727" s="664"/>
      <c r="AL1727" s="696"/>
      <c r="AM1727" s="659"/>
      <c r="AN1727" s="662"/>
      <c r="AO1727" s="84"/>
    </row>
    <row r="1728" spans="37:41" hidden="1">
      <c r="AK1728" s="664"/>
      <c r="AL1728" s="696"/>
      <c r="AM1728" s="659"/>
      <c r="AN1728" s="662"/>
      <c r="AO1728" s="84"/>
    </row>
    <row r="1729" spans="37:41" hidden="1">
      <c r="AK1729" s="665"/>
      <c r="AL1729" s="696"/>
      <c r="AM1729" s="662"/>
      <c r="AN1729" s="687"/>
      <c r="AO1729" s="84"/>
    </row>
    <row r="1730" spans="37:41" hidden="1">
      <c r="AK1730" s="679"/>
      <c r="AL1730" s="695"/>
      <c r="AM1730" s="659"/>
      <c r="AN1730" s="680"/>
      <c r="AO1730" s="84"/>
    </row>
    <row r="1731" spans="37:41" hidden="1">
      <c r="AK1731" s="679"/>
      <c r="AL1731" s="695"/>
      <c r="AM1731" s="659"/>
      <c r="AN1731" s="680"/>
      <c r="AO1731" s="84"/>
    </row>
    <row r="1732" spans="37:41" hidden="1">
      <c r="AK1732" s="679"/>
      <c r="AL1732" s="695"/>
      <c r="AM1732" s="659"/>
      <c r="AN1732" s="680"/>
      <c r="AO1732" s="84"/>
    </row>
    <row r="1733" spans="37:41" hidden="1">
      <c r="AK1733" s="679"/>
      <c r="AL1733" s="695"/>
      <c r="AM1733" s="659"/>
      <c r="AN1733" s="680"/>
      <c r="AO1733" s="84"/>
    </row>
    <row r="1734" spans="37:41" hidden="1">
      <c r="AK1734" s="679"/>
      <c r="AL1734" s="695"/>
      <c r="AM1734" s="659"/>
      <c r="AN1734" s="680"/>
      <c r="AO1734" s="84"/>
    </row>
    <row r="1735" spans="37:41" hidden="1">
      <c r="AK1735" s="679"/>
      <c r="AL1735" s="695"/>
      <c r="AM1735" s="659"/>
      <c r="AN1735" s="680"/>
      <c r="AO1735" s="84"/>
    </row>
    <row r="1736" spans="37:41" hidden="1">
      <c r="AK1736" s="679"/>
      <c r="AL1736" s="695"/>
      <c r="AM1736" s="659"/>
      <c r="AN1736" s="680"/>
      <c r="AO1736" s="84"/>
    </row>
    <row r="1737" spans="37:41" hidden="1">
      <c r="AK1737" s="679"/>
      <c r="AL1737" s="695"/>
      <c r="AM1737" s="659"/>
      <c r="AN1737" s="680"/>
      <c r="AO1737" s="84"/>
    </row>
    <row r="1738" spans="37:41" hidden="1">
      <c r="AK1738" s="679"/>
      <c r="AL1738" s="695"/>
      <c r="AM1738" s="659"/>
      <c r="AN1738" s="680"/>
      <c r="AO1738" s="84"/>
    </row>
    <row r="1739" spans="37:41" hidden="1">
      <c r="AK1739" s="679"/>
      <c r="AL1739" s="695"/>
      <c r="AM1739" s="659"/>
      <c r="AN1739" s="680"/>
      <c r="AO1739" s="84"/>
    </row>
    <row r="1740" spans="37:41" hidden="1">
      <c r="AK1740" s="679"/>
      <c r="AL1740" s="695"/>
      <c r="AM1740" s="659"/>
      <c r="AN1740" s="680"/>
      <c r="AO1740" s="84"/>
    </row>
    <row r="1741" spans="37:41" hidden="1">
      <c r="AK1741" s="679"/>
      <c r="AL1741" s="695"/>
      <c r="AM1741" s="659"/>
      <c r="AN1741" s="680"/>
      <c r="AO1741" s="84"/>
    </row>
    <row r="1742" spans="37:41" hidden="1">
      <c r="AK1742" s="664"/>
      <c r="AL1742" s="696"/>
      <c r="AM1742" s="662"/>
      <c r="AN1742" s="662"/>
      <c r="AO1742" s="84"/>
    </row>
    <row r="1743" spans="37:41" hidden="1">
      <c r="AK1743" s="679"/>
      <c r="AL1743" s="695"/>
      <c r="AM1743" s="659"/>
      <c r="AN1743" s="680"/>
      <c r="AO1743" s="84"/>
    </row>
    <row r="1744" spans="37:41" hidden="1">
      <c r="AK1744" s="679"/>
      <c r="AL1744" s="695"/>
      <c r="AM1744" s="659"/>
      <c r="AN1744" s="680"/>
      <c r="AO1744" s="84"/>
    </row>
    <row r="1745" spans="37:41" hidden="1">
      <c r="AK1745" s="679"/>
      <c r="AL1745" s="695"/>
      <c r="AM1745" s="659"/>
      <c r="AN1745" s="680"/>
      <c r="AO1745" s="84"/>
    </row>
    <row r="1746" spans="37:41" hidden="1">
      <c r="AK1746" s="679"/>
      <c r="AL1746" s="695"/>
      <c r="AM1746" s="659"/>
      <c r="AN1746" s="680"/>
      <c r="AO1746" s="84"/>
    </row>
    <row r="1747" spans="37:41" hidden="1">
      <c r="AK1747" s="679"/>
      <c r="AL1747" s="695"/>
      <c r="AM1747" s="659"/>
      <c r="AN1747" s="680"/>
      <c r="AO1747" s="84"/>
    </row>
    <row r="1748" spans="37:41" hidden="1">
      <c r="AK1748" s="664"/>
      <c r="AL1748" s="696"/>
      <c r="AM1748" s="662"/>
      <c r="AN1748" s="662"/>
      <c r="AO1748" s="84"/>
    </row>
    <row r="1749" spans="37:41" hidden="1">
      <c r="AK1749" s="679"/>
      <c r="AL1749" s="695"/>
      <c r="AM1749" s="659"/>
      <c r="AN1749" s="680"/>
      <c r="AO1749" s="84"/>
    </row>
    <row r="1750" spans="37:41" hidden="1">
      <c r="AK1750" s="679"/>
      <c r="AL1750" s="695"/>
      <c r="AM1750" s="659"/>
      <c r="AN1750" s="680"/>
      <c r="AO1750" s="84"/>
    </row>
    <row r="1751" spans="37:41" hidden="1">
      <c r="AK1751" s="679"/>
      <c r="AL1751" s="695"/>
      <c r="AM1751" s="659"/>
      <c r="AN1751" s="680"/>
      <c r="AO1751" s="84"/>
    </row>
    <row r="1752" spans="37:41" hidden="1">
      <c r="AK1752" s="679"/>
      <c r="AL1752" s="695"/>
      <c r="AM1752" s="659"/>
      <c r="AN1752" s="680"/>
      <c r="AO1752" s="84"/>
    </row>
    <row r="1753" spans="37:41" hidden="1">
      <c r="AK1753" s="665"/>
      <c r="AL1753" s="696"/>
      <c r="AM1753" s="662"/>
      <c r="AN1753" s="687"/>
      <c r="AO1753" s="84"/>
    </row>
    <row r="1754" spans="37:41" hidden="1">
      <c r="AK1754" s="679"/>
      <c r="AL1754" s="695"/>
      <c r="AM1754" s="659"/>
      <c r="AN1754" s="680"/>
      <c r="AO1754" s="84"/>
    </row>
    <row r="1755" spans="37:41" hidden="1">
      <c r="AK1755" s="679"/>
      <c r="AL1755" s="695"/>
      <c r="AM1755" s="659"/>
      <c r="AN1755" s="680"/>
      <c r="AO1755" s="84"/>
    </row>
    <row r="1756" spans="37:41" hidden="1">
      <c r="AK1756" s="679"/>
      <c r="AL1756" s="695"/>
      <c r="AM1756" s="659"/>
      <c r="AN1756" s="680"/>
      <c r="AO1756" s="84"/>
    </row>
    <row r="1757" spans="37:41" hidden="1">
      <c r="AK1757" s="679"/>
      <c r="AL1757" s="695"/>
      <c r="AM1757" s="659"/>
      <c r="AN1757" s="680"/>
      <c r="AO1757" s="84"/>
    </row>
    <row r="1758" spans="37:41" hidden="1">
      <c r="AK1758" s="679"/>
      <c r="AL1758" s="695"/>
      <c r="AM1758" s="659"/>
      <c r="AN1758" s="680"/>
      <c r="AO1758" s="84"/>
    </row>
    <row r="1759" spans="37:41" hidden="1">
      <c r="AK1759" s="679"/>
      <c r="AL1759" s="695"/>
      <c r="AM1759" s="659"/>
      <c r="AN1759" s="680"/>
      <c r="AO1759" s="84"/>
    </row>
    <row r="1760" spans="37:41" hidden="1">
      <c r="AK1760" s="679"/>
      <c r="AL1760" s="695"/>
      <c r="AM1760" s="659"/>
      <c r="AN1760" s="680"/>
      <c r="AO1760" s="84"/>
    </row>
    <row r="1761" spans="37:41" hidden="1">
      <c r="AK1761" s="679"/>
      <c r="AL1761" s="695"/>
      <c r="AM1761" s="659"/>
      <c r="AN1761" s="680"/>
      <c r="AO1761" s="84"/>
    </row>
    <row r="1762" spans="37:41" hidden="1">
      <c r="AK1762" s="679"/>
      <c r="AL1762" s="695"/>
      <c r="AM1762" s="659"/>
      <c r="AN1762" s="680"/>
      <c r="AO1762" s="84"/>
    </row>
    <row r="1763" spans="37:41" hidden="1">
      <c r="AK1763" s="679"/>
      <c r="AL1763" s="695"/>
      <c r="AM1763" s="659"/>
      <c r="AN1763" s="680"/>
      <c r="AO1763" s="84"/>
    </row>
    <row r="1764" spans="37:41" hidden="1">
      <c r="AK1764" s="679"/>
      <c r="AL1764" s="695"/>
      <c r="AM1764" s="659"/>
      <c r="AN1764" s="680"/>
      <c r="AO1764" s="84"/>
    </row>
    <row r="1765" spans="37:41" hidden="1">
      <c r="AK1765" s="679"/>
      <c r="AL1765" s="695"/>
      <c r="AM1765" s="659"/>
      <c r="AN1765" s="680"/>
      <c r="AO1765" s="84"/>
    </row>
    <row r="1766" spans="37:41" hidden="1">
      <c r="AK1766" s="679"/>
      <c r="AL1766" s="695"/>
      <c r="AM1766" s="659"/>
      <c r="AN1766" s="680"/>
      <c r="AO1766" s="84"/>
    </row>
    <row r="1767" spans="37:41" hidden="1">
      <c r="AK1767" s="679"/>
      <c r="AL1767" s="695"/>
      <c r="AM1767" s="659"/>
      <c r="AN1767" s="680"/>
      <c r="AO1767" s="84"/>
    </row>
    <row r="1768" spans="37:41" hidden="1">
      <c r="AK1768" s="679"/>
      <c r="AL1768" s="695"/>
      <c r="AM1768" s="659"/>
      <c r="AN1768" s="680"/>
      <c r="AO1768" s="84"/>
    </row>
    <row r="1769" spans="37:41" hidden="1">
      <c r="AK1769" s="679"/>
      <c r="AL1769" s="695"/>
      <c r="AM1769" s="659"/>
      <c r="AN1769" s="680"/>
      <c r="AO1769" s="84"/>
    </row>
    <row r="1770" spans="37:41" hidden="1">
      <c r="AK1770" s="679"/>
      <c r="AL1770" s="695"/>
      <c r="AM1770" s="659"/>
      <c r="AN1770" s="680"/>
      <c r="AO1770" s="84"/>
    </row>
    <row r="1771" spans="37:41" hidden="1">
      <c r="AK1771" s="679"/>
      <c r="AL1771" s="695"/>
      <c r="AM1771" s="659"/>
      <c r="AN1771" s="680"/>
      <c r="AO1771" s="84"/>
    </row>
    <row r="1772" spans="37:41" hidden="1">
      <c r="AK1772" s="679"/>
      <c r="AL1772" s="695"/>
      <c r="AM1772" s="659"/>
      <c r="AN1772" s="680"/>
      <c r="AO1772" s="84"/>
    </row>
    <row r="1773" spans="37:41" hidden="1">
      <c r="AK1773" s="679"/>
      <c r="AL1773" s="695"/>
      <c r="AM1773" s="659"/>
      <c r="AN1773" s="680"/>
      <c r="AO1773" s="84"/>
    </row>
    <row r="1774" spans="37:41" hidden="1">
      <c r="AK1774" s="679"/>
      <c r="AL1774" s="695"/>
      <c r="AM1774" s="659"/>
      <c r="AN1774" s="680"/>
      <c r="AO1774" s="84"/>
    </row>
    <row r="1775" spans="37:41" hidden="1">
      <c r="AK1775" s="679"/>
      <c r="AL1775" s="695"/>
      <c r="AM1775" s="659"/>
      <c r="AN1775" s="680"/>
      <c r="AO1775" s="84"/>
    </row>
    <row r="1776" spans="37:41" hidden="1">
      <c r="AK1776" s="679"/>
      <c r="AL1776" s="695"/>
      <c r="AM1776" s="659"/>
      <c r="AN1776" s="680"/>
      <c r="AO1776" s="84"/>
    </row>
    <row r="1777" spans="37:41" hidden="1">
      <c r="AK1777" s="679"/>
      <c r="AL1777" s="695"/>
      <c r="AM1777" s="659"/>
      <c r="AN1777" s="680"/>
      <c r="AO1777" s="84"/>
    </row>
    <row r="1778" spans="37:41" hidden="1">
      <c r="AK1778" s="679"/>
      <c r="AL1778" s="695"/>
      <c r="AM1778" s="659"/>
      <c r="AN1778" s="680"/>
      <c r="AO1778" s="84"/>
    </row>
    <row r="1779" spans="37:41" hidden="1">
      <c r="AK1779" s="679"/>
      <c r="AL1779" s="695"/>
      <c r="AM1779" s="659"/>
      <c r="AN1779" s="680"/>
      <c r="AO1779" s="84"/>
    </row>
    <row r="1780" spans="37:41" hidden="1">
      <c r="AK1780" s="679"/>
      <c r="AL1780" s="695"/>
      <c r="AM1780" s="659"/>
      <c r="AN1780" s="680"/>
      <c r="AO1780" s="84"/>
    </row>
    <row r="1781" spans="37:41" hidden="1">
      <c r="AK1781" s="679"/>
      <c r="AL1781" s="695"/>
      <c r="AM1781" s="659"/>
      <c r="AN1781" s="680"/>
      <c r="AO1781" s="84"/>
    </row>
    <row r="1782" spans="37:41" hidden="1">
      <c r="AK1782" s="679"/>
      <c r="AL1782" s="695"/>
      <c r="AM1782" s="659"/>
      <c r="AN1782" s="680"/>
      <c r="AO1782" s="84"/>
    </row>
    <row r="1783" spans="37:41" hidden="1">
      <c r="AK1783" s="679"/>
      <c r="AL1783" s="695"/>
      <c r="AM1783" s="659"/>
      <c r="AN1783" s="680"/>
      <c r="AO1783" s="84"/>
    </row>
    <row r="1784" spans="37:41" hidden="1">
      <c r="AK1784" s="679"/>
      <c r="AL1784" s="695"/>
      <c r="AM1784" s="659"/>
      <c r="AN1784" s="680"/>
      <c r="AO1784" s="84"/>
    </row>
    <row r="1785" spans="37:41" hidden="1">
      <c r="AK1785" s="679"/>
      <c r="AL1785" s="695"/>
      <c r="AM1785" s="659"/>
      <c r="AN1785" s="680"/>
      <c r="AO1785" s="84"/>
    </row>
    <row r="1786" spans="37:41" hidden="1">
      <c r="AK1786" s="679"/>
      <c r="AL1786" s="695"/>
      <c r="AM1786" s="659"/>
      <c r="AN1786" s="680"/>
      <c r="AO1786" s="84"/>
    </row>
    <row r="1787" spans="37:41" hidden="1">
      <c r="AK1787" s="679"/>
      <c r="AL1787" s="695"/>
      <c r="AM1787" s="659"/>
      <c r="AN1787" s="680"/>
      <c r="AO1787" s="84"/>
    </row>
    <row r="1788" spans="37:41" hidden="1">
      <c r="AK1788" s="679"/>
      <c r="AL1788" s="695"/>
      <c r="AM1788" s="659"/>
      <c r="AN1788" s="680"/>
      <c r="AO1788" s="84"/>
    </row>
    <row r="1789" spans="37:41" hidden="1">
      <c r="AK1789" s="679"/>
      <c r="AL1789" s="695"/>
      <c r="AM1789" s="659"/>
      <c r="AN1789" s="680"/>
      <c r="AO1789" s="84"/>
    </row>
    <row r="1790" spans="37:41" hidden="1">
      <c r="AK1790" s="665"/>
      <c r="AL1790" s="696"/>
      <c r="AM1790" s="662"/>
      <c r="AN1790" s="687"/>
      <c r="AO1790" s="84"/>
    </row>
    <row r="1791" spans="37:41" hidden="1">
      <c r="AK1791" s="679"/>
      <c r="AL1791" s="695"/>
      <c r="AM1791" s="659"/>
      <c r="AN1791" s="680"/>
      <c r="AO1791" s="84"/>
    </row>
    <row r="1792" spans="37:41" hidden="1">
      <c r="AK1792" s="679"/>
      <c r="AL1792" s="695"/>
      <c r="AM1792" s="659"/>
      <c r="AN1792" s="680"/>
      <c r="AO1792" s="84"/>
    </row>
    <row r="1793" spans="37:41" hidden="1">
      <c r="AK1793" s="679"/>
      <c r="AL1793" s="695"/>
      <c r="AM1793" s="659"/>
      <c r="AN1793" s="680"/>
      <c r="AO1793" s="84"/>
    </row>
    <row r="1794" spans="37:41" hidden="1">
      <c r="AK1794" s="679"/>
      <c r="AL1794" s="695"/>
      <c r="AM1794" s="659"/>
      <c r="AN1794" s="680"/>
      <c r="AO1794" s="84"/>
    </row>
    <row r="1795" spans="37:41" hidden="1">
      <c r="AK1795" s="679"/>
      <c r="AL1795" s="695"/>
      <c r="AM1795" s="659"/>
      <c r="AN1795" s="680"/>
      <c r="AO1795" s="84"/>
    </row>
    <row r="1796" spans="37:41" hidden="1">
      <c r="AK1796" s="679"/>
      <c r="AL1796" s="695"/>
      <c r="AM1796" s="659"/>
      <c r="AN1796" s="680"/>
      <c r="AO1796" s="84"/>
    </row>
    <row r="1797" spans="37:41" hidden="1">
      <c r="AK1797" s="679"/>
      <c r="AL1797" s="695"/>
      <c r="AM1797" s="659"/>
      <c r="AN1797" s="680"/>
      <c r="AO1797" s="84"/>
    </row>
    <row r="1798" spans="37:41" hidden="1">
      <c r="AK1798" s="679"/>
      <c r="AL1798" s="695"/>
      <c r="AM1798" s="659"/>
      <c r="AN1798" s="680"/>
      <c r="AO1798" s="84"/>
    </row>
    <row r="1799" spans="37:41" hidden="1">
      <c r="AK1799" s="679"/>
      <c r="AL1799" s="695"/>
      <c r="AM1799" s="659"/>
      <c r="AN1799" s="680"/>
      <c r="AO1799" s="84"/>
    </row>
    <row r="1800" spans="37:41" hidden="1">
      <c r="AK1800" s="679"/>
      <c r="AL1800" s="695"/>
      <c r="AM1800" s="659"/>
      <c r="AN1800" s="680"/>
      <c r="AO1800" s="84"/>
    </row>
    <row r="1801" spans="37:41" hidden="1">
      <c r="AK1801" s="679"/>
      <c r="AL1801" s="695"/>
      <c r="AM1801" s="659"/>
      <c r="AN1801" s="680"/>
      <c r="AO1801" s="84"/>
    </row>
    <row r="1802" spans="37:41" hidden="1">
      <c r="AK1802" s="679"/>
      <c r="AL1802" s="695"/>
      <c r="AM1802" s="659"/>
      <c r="AN1802" s="680"/>
      <c r="AO1802" s="84"/>
    </row>
    <row r="1803" spans="37:41" hidden="1">
      <c r="AK1803" s="679"/>
      <c r="AL1803" s="695"/>
      <c r="AM1803" s="659"/>
      <c r="AN1803" s="680"/>
      <c r="AO1803" s="84"/>
    </row>
    <row r="1804" spans="37:41" hidden="1">
      <c r="AK1804" s="679"/>
      <c r="AL1804" s="695"/>
      <c r="AM1804" s="659"/>
      <c r="AN1804" s="680"/>
      <c r="AO1804" s="84"/>
    </row>
    <row r="1805" spans="37:41" hidden="1">
      <c r="AK1805" s="679"/>
      <c r="AL1805" s="695"/>
      <c r="AM1805" s="659"/>
      <c r="AN1805" s="680"/>
      <c r="AO1805" s="84"/>
    </row>
    <row r="1806" spans="37:41" hidden="1">
      <c r="AK1806" s="679"/>
      <c r="AL1806" s="695"/>
      <c r="AM1806" s="659"/>
      <c r="AN1806" s="680"/>
      <c r="AO1806" s="84"/>
    </row>
    <row r="1807" spans="37:41" hidden="1">
      <c r="AK1807" s="679"/>
      <c r="AL1807" s="695"/>
      <c r="AM1807" s="659"/>
      <c r="AN1807" s="680"/>
      <c r="AO1807" s="84"/>
    </row>
    <row r="1808" spans="37:41" hidden="1">
      <c r="AK1808" s="679"/>
      <c r="AL1808" s="695"/>
      <c r="AM1808" s="659"/>
      <c r="AN1808" s="680"/>
      <c r="AO1808" s="84"/>
    </row>
    <row r="1809" spans="37:41" hidden="1">
      <c r="AK1809" s="679"/>
      <c r="AL1809" s="695"/>
      <c r="AM1809" s="659"/>
      <c r="AN1809" s="680"/>
      <c r="AO1809" s="84"/>
    </row>
    <row r="1810" spans="37:41" hidden="1">
      <c r="AK1810" s="679"/>
      <c r="AL1810" s="695"/>
      <c r="AM1810" s="659"/>
      <c r="AN1810" s="680"/>
      <c r="AO1810" s="84"/>
    </row>
    <row r="1811" spans="37:41" hidden="1">
      <c r="AK1811" s="679"/>
      <c r="AL1811" s="695"/>
      <c r="AM1811" s="659"/>
      <c r="AN1811" s="680"/>
      <c r="AO1811" s="84"/>
    </row>
    <row r="1812" spans="37:41" hidden="1">
      <c r="AK1812" s="679"/>
      <c r="AL1812" s="695"/>
      <c r="AM1812" s="659"/>
      <c r="AN1812" s="680"/>
      <c r="AO1812" s="84"/>
    </row>
    <row r="1813" spans="37:41" hidden="1">
      <c r="AK1813" s="679"/>
      <c r="AL1813" s="695"/>
      <c r="AM1813" s="659"/>
      <c r="AN1813" s="680"/>
      <c r="AO1813" s="84"/>
    </row>
    <row r="1814" spans="37:41" hidden="1">
      <c r="AK1814" s="679"/>
      <c r="AL1814" s="695"/>
      <c r="AM1814" s="659"/>
      <c r="AN1814" s="680"/>
      <c r="AO1814" s="84"/>
    </row>
    <row r="1815" spans="37:41" hidden="1">
      <c r="AK1815" s="679"/>
      <c r="AL1815" s="695"/>
      <c r="AM1815" s="659"/>
      <c r="AN1815" s="680"/>
      <c r="AO1815" s="84"/>
    </row>
    <row r="1816" spans="37:41" hidden="1">
      <c r="AK1816" s="679"/>
      <c r="AL1816" s="695"/>
      <c r="AM1816" s="659"/>
      <c r="AN1816" s="680"/>
      <c r="AO1816" s="84"/>
    </row>
    <row r="1817" spans="37:41" hidden="1">
      <c r="AK1817" s="679"/>
      <c r="AL1817" s="695"/>
      <c r="AM1817" s="659"/>
      <c r="AN1817" s="680"/>
      <c r="AO1817" s="84"/>
    </row>
    <row r="1818" spans="37:41" hidden="1">
      <c r="AK1818" s="679"/>
      <c r="AL1818" s="695"/>
      <c r="AM1818" s="659"/>
      <c r="AN1818" s="680"/>
      <c r="AO1818" s="84"/>
    </row>
    <row r="1819" spans="37:41" hidden="1">
      <c r="AK1819" s="679"/>
      <c r="AL1819" s="695"/>
      <c r="AM1819" s="659"/>
      <c r="AN1819" s="680"/>
      <c r="AO1819" s="84"/>
    </row>
    <row r="1820" spans="37:41" hidden="1">
      <c r="AK1820" s="679"/>
      <c r="AL1820" s="695"/>
      <c r="AM1820" s="659"/>
      <c r="AN1820" s="680"/>
      <c r="AO1820" s="84"/>
    </row>
    <row r="1821" spans="37:41" hidden="1">
      <c r="AK1821" s="679"/>
      <c r="AL1821" s="695"/>
      <c r="AM1821" s="659"/>
      <c r="AN1821" s="680"/>
      <c r="AO1821" s="84"/>
    </row>
    <row r="1822" spans="37:41" hidden="1">
      <c r="AK1822" s="679"/>
      <c r="AL1822" s="695"/>
      <c r="AM1822" s="659"/>
      <c r="AN1822" s="680"/>
      <c r="AO1822" s="84"/>
    </row>
    <row r="1823" spans="37:41" hidden="1">
      <c r="AK1823" s="665"/>
      <c r="AL1823" s="696"/>
      <c r="AM1823" s="662"/>
      <c r="AN1823" s="687"/>
      <c r="AO1823" s="84"/>
    </row>
    <row r="1824" spans="37:41" hidden="1">
      <c r="AK1824" s="679"/>
      <c r="AL1824" s="695"/>
      <c r="AM1824" s="659"/>
      <c r="AN1824" s="680"/>
      <c r="AO1824" s="84"/>
    </row>
    <row r="1825" spans="37:41" hidden="1">
      <c r="AK1825" s="679"/>
      <c r="AL1825" s="695"/>
      <c r="AM1825" s="659"/>
      <c r="AN1825" s="680"/>
      <c r="AO1825" s="84"/>
    </row>
    <row r="1826" spans="37:41" hidden="1">
      <c r="AK1826" s="679"/>
      <c r="AL1826" s="695"/>
      <c r="AM1826" s="659"/>
      <c r="AN1826" s="680"/>
      <c r="AO1826" s="84"/>
    </row>
    <row r="1827" spans="37:41" hidden="1">
      <c r="AK1827" s="679"/>
      <c r="AL1827" s="695"/>
      <c r="AM1827" s="659"/>
      <c r="AN1827" s="680"/>
      <c r="AO1827" s="84"/>
    </row>
    <row r="1828" spans="37:41" hidden="1">
      <c r="AK1828" s="679"/>
      <c r="AL1828" s="695"/>
      <c r="AM1828" s="659"/>
      <c r="AN1828" s="680"/>
      <c r="AO1828" s="84"/>
    </row>
    <row r="1829" spans="37:41" hidden="1">
      <c r="AK1829" s="679"/>
      <c r="AL1829" s="695"/>
      <c r="AM1829" s="659"/>
      <c r="AN1829" s="680"/>
      <c r="AO1829" s="84"/>
    </row>
    <row r="1830" spans="37:41" hidden="1">
      <c r="AK1830" s="679"/>
      <c r="AL1830" s="695"/>
      <c r="AM1830" s="659"/>
      <c r="AN1830" s="680"/>
      <c r="AO1830" s="84"/>
    </row>
    <row r="1831" spans="37:41" hidden="1">
      <c r="AK1831" s="665"/>
      <c r="AL1831" s="696"/>
      <c r="AM1831" s="662"/>
      <c r="AN1831" s="687"/>
      <c r="AO1831" s="84"/>
    </row>
    <row r="1832" spans="37:41" hidden="1">
      <c r="AK1832" s="679"/>
      <c r="AL1832" s="695"/>
      <c r="AM1832" s="659"/>
      <c r="AN1832" s="680"/>
      <c r="AO1832" s="84"/>
    </row>
    <row r="1833" spans="37:41" hidden="1">
      <c r="AK1833" s="679"/>
      <c r="AL1833" s="695"/>
      <c r="AM1833" s="659"/>
      <c r="AN1833" s="680"/>
      <c r="AO1833" s="84"/>
    </row>
    <row r="1834" spans="37:41" hidden="1">
      <c r="AK1834" s="665"/>
      <c r="AL1834" s="696"/>
      <c r="AM1834" s="662"/>
      <c r="AN1834" s="687"/>
      <c r="AO1834" s="84"/>
    </row>
    <row r="1835" spans="37:41" hidden="1">
      <c r="AK1835" s="679"/>
      <c r="AL1835" s="695"/>
      <c r="AM1835" s="659"/>
      <c r="AN1835" s="680"/>
      <c r="AO1835" s="84"/>
    </row>
    <row r="1836" spans="37:41" hidden="1">
      <c r="AK1836" s="679"/>
      <c r="AL1836" s="695"/>
      <c r="AM1836" s="659"/>
      <c r="AN1836" s="680"/>
      <c r="AO1836" s="84"/>
    </row>
    <row r="1837" spans="37:41" hidden="1">
      <c r="AK1837" s="665"/>
      <c r="AL1837" s="696"/>
      <c r="AM1837" s="662"/>
      <c r="AN1837" s="687"/>
      <c r="AO1837" s="84"/>
    </row>
    <row r="1838" spans="37:41" hidden="1">
      <c r="AK1838" s="679"/>
      <c r="AL1838" s="695"/>
      <c r="AM1838" s="662"/>
      <c r="AN1838" s="680"/>
      <c r="AO1838" s="84"/>
    </row>
    <row r="1839" spans="37:41" hidden="1">
      <c r="AK1839" s="679"/>
      <c r="AL1839" s="695"/>
      <c r="AM1839" s="662"/>
      <c r="AN1839" s="680"/>
      <c r="AO1839" s="84"/>
    </row>
    <row r="1840" spans="37:41" hidden="1">
      <c r="AK1840" s="679"/>
      <c r="AL1840" s="695"/>
      <c r="AM1840" s="662"/>
      <c r="AN1840" s="680"/>
      <c r="AO1840" s="84"/>
    </row>
    <row r="1841" spans="37:41" hidden="1">
      <c r="AK1841" s="679"/>
      <c r="AL1841" s="695"/>
      <c r="AM1841" s="662"/>
      <c r="AN1841" s="680"/>
      <c r="AO1841" s="84"/>
    </row>
    <row r="1842" spans="37:41" hidden="1">
      <c r="AK1842" s="679"/>
      <c r="AL1842" s="695"/>
      <c r="AM1842" s="662"/>
      <c r="AN1842" s="680"/>
      <c r="AO1842" s="84"/>
    </row>
    <row r="1843" spans="37:41" hidden="1">
      <c r="AK1843" s="679"/>
      <c r="AL1843" s="695"/>
      <c r="AM1843" s="662"/>
      <c r="AN1843" s="680"/>
      <c r="AO1843" s="84"/>
    </row>
    <row r="1844" spans="37:41" hidden="1">
      <c r="AK1844" s="679"/>
      <c r="AL1844" s="695"/>
      <c r="AM1844" s="662"/>
      <c r="AN1844" s="680"/>
      <c r="AO1844" s="84"/>
    </row>
    <row r="1845" spans="37:41" hidden="1">
      <c r="AK1845" s="679"/>
      <c r="AL1845" s="695"/>
      <c r="AM1845" s="662"/>
      <c r="AN1845" s="680"/>
      <c r="AO1845" s="84"/>
    </row>
    <row r="1846" spans="37:41" hidden="1">
      <c r="AK1846" s="679"/>
      <c r="AL1846" s="695"/>
      <c r="AM1846" s="662"/>
      <c r="AN1846" s="680"/>
      <c r="AO1846" s="84"/>
    </row>
    <row r="1847" spans="37:41" hidden="1">
      <c r="AK1847" s="679"/>
      <c r="AL1847" s="695"/>
      <c r="AM1847" s="662"/>
      <c r="AN1847" s="680"/>
      <c r="AO1847" s="84"/>
    </row>
    <row r="1848" spans="37:41" hidden="1">
      <c r="AK1848" s="679"/>
      <c r="AL1848" s="695"/>
      <c r="AM1848" s="662"/>
      <c r="AN1848" s="680"/>
      <c r="AO1848" s="84"/>
    </row>
    <row r="1849" spans="37:41" hidden="1">
      <c r="AK1849" s="679"/>
      <c r="AL1849" s="695"/>
      <c r="AM1849" s="662"/>
      <c r="AN1849" s="680"/>
      <c r="AO1849" s="84"/>
    </row>
    <row r="1850" spans="37:41" hidden="1">
      <c r="AK1850" s="679"/>
      <c r="AL1850" s="695"/>
      <c r="AM1850" s="662"/>
      <c r="AN1850" s="680"/>
      <c r="AO1850" s="84"/>
    </row>
    <row r="1851" spans="37:41" hidden="1">
      <c r="AK1851" s="679"/>
      <c r="AL1851" s="695"/>
      <c r="AM1851" s="662"/>
      <c r="AN1851" s="680"/>
      <c r="AO1851" s="84"/>
    </row>
    <row r="1852" spans="37:41" hidden="1">
      <c r="AK1852" s="679"/>
      <c r="AL1852" s="695"/>
      <c r="AM1852" s="680"/>
      <c r="AN1852" s="680"/>
      <c r="AO1852" s="84"/>
    </row>
    <row r="1853" spans="37:41" hidden="1">
      <c r="AK1853" s="679"/>
      <c r="AL1853" s="695"/>
      <c r="AM1853" s="680"/>
      <c r="AN1853" s="680"/>
      <c r="AO1853" s="84"/>
    </row>
    <row r="1854" spans="37:41" hidden="1">
      <c r="AK1854" s="679"/>
      <c r="AL1854" s="695"/>
      <c r="AM1854" s="680"/>
      <c r="AN1854" s="680"/>
      <c r="AO1854" s="84"/>
    </row>
    <row r="1855" spans="37:41" hidden="1">
      <c r="AK1855" s="679"/>
      <c r="AL1855" s="695"/>
      <c r="AM1855" s="680"/>
      <c r="AN1855" s="680"/>
      <c r="AO1855" s="84"/>
    </row>
    <row r="1856" spans="37:41" hidden="1">
      <c r="AK1856" s="679"/>
      <c r="AL1856" s="695"/>
      <c r="AM1856" s="680"/>
      <c r="AN1856" s="680"/>
      <c r="AO1856" s="84"/>
    </row>
    <row r="1857" spans="37:41" hidden="1">
      <c r="AK1857" s="679"/>
      <c r="AL1857" s="695"/>
      <c r="AM1857" s="680"/>
      <c r="AN1857" s="680"/>
      <c r="AO1857" s="84"/>
    </row>
    <row r="1858" spans="37:41" hidden="1">
      <c r="AK1858" s="679"/>
      <c r="AL1858" s="695"/>
      <c r="AM1858" s="680"/>
      <c r="AN1858" s="680"/>
      <c r="AO1858" s="84"/>
    </row>
    <row r="1859" spans="37:41" hidden="1">
      <c r="AK1859" s="665"/>
      <c r="AL1859" s="696"/>
      <c r="AM1859" s="687"/>
      <c r="AN1859" s="687"/>
      <c r="AO1859" s="84"/>
    </row>
    <row r="1860" spans="37:41" hidden="1">
      <c r="AK1860" s="679"/>
      <c r="AL1860" s="695"/>
      <c r="AM1860" s="680"/>
      <c r="AN1860" s="680"/>
      <c r="AO1860" s="84"/>
    </row>
    <row r="1861" spans="37:41" hidden="1">
      <c r="AK1861" s="679"/>
      <c r="AL1861" s="695"/>
      <c r="AM1861" s="680"/>
      <c r="AN1861" s="680"/>
      <c r="AO1861" s="84"/>
    </row>
    <row r="1862" spans="37:41" hidden="1">
      <c r="AK1862" s="679"/>
      <c r="AL1862" s="695"/>
      <c r="AM1862" s="680"/>
      <c r="AN1862" s="680"/>
      <c r="AO1862" s="84"/>
    </row>
    <row r="1863" spans="37:41" hidden="1">
      <c r="AK1863" s="679"/>
      <c r="AL1863" s="695"/>
      <c r="AM1863" s="680"/>
      <c r="AN1863" s="680"/>
      <c r="AO1863" s="84"/>
    </row>
    <row r="1864" spans="37:41" hidden="1">
      <c r="AK1864" s="679"/>
      <c r="AL1864" s="695"/>
      <c r="AM1864" s="680"/>
      <c r="AN1864" s="680"/>
      <c r="AO1864" s="84"/>
    </row>
    <row r="1865" spans="37:41" hidden="1">
      <c r="AK1865" s="679"/>
      <c r="AL1865" s="695"/>
      <c r="AM1865" s="680"/>
      <c r="AN1865" s="680"/>
      <c r="AO1865" s="84"/>
    </row>
    <row r="1866" spans="37:41" hidden="1">
      <c r="AK1866" s="679"/>
      <c r="AL1866" s="695"/>
      <c r="AM1866" s="680"/>
      <c r="AN1866" s="680"/>
      <c r="AO1866" s="84"/>
    </row>
    <row r="1867" spans="37:41" hidden="1">
      <c r="AK1867" s="679"/>
      <c r="AL1867" s="695"/>
      <c r="AM1867" s="680"/>
      <c r="AN1867" s="680"/>
      <c r="AO1867" s="84"/>
    </row>
    <row r="1868" spans="37:41" hidden="1">
      <c r="AK1868" s="679"/>
      <c r="AL1868" s="695"/>
      <c r="AM1868" s="680"/>
      <c r="AN1868" s="680"/>
      <c r="AO1868" s="84"/>
    </row>
    <row r="1869" spans="37:41" hidden="1">
      <c r="AK1869" s="679"/>
      <c r="AL1869" s="695"/>
      <c r="AM1869" s="680"/>
      <c r="AN1869" s="680"/>
      <c r="AO1869" s="84"/>
    </row>
    <row r="1870" spans="37:41" hidden="1">
      <c r="AK1870" s="679"/>
      <c r="AL1870" s="695"/>
      <c r="AM1870" s="680"/>
      <c r="AN1870" s="680"/>
      <c r="AO1870" s="84"/>
    </row>
    <row r="1871" spans="37:41" hidden="1">
      <c r="AK1871" s="679"/>
      <c r="AL1871" s="695"/>
      <c r="AM1871" s="680"/>
      <c r="AN1871" s="680"/>
      <c r="AO1871" s="84"/>
    </row>
    <row r="1872" spans="37:41" hidden="1">
      <c r="AK1872" s="679"/>
      <c r="AL1872" s="695"/>
      <c r="AM1872" s="680"/>
      <c r="AN1872" s="680"/>
      <c r="AO1872" s="84"/>
    </row>
    <row r="1873" spans="37:41" hidden="1">
      <c r="AK1873" s="679"/>
      <c r="AL1873" s="695"/>
      <c r="AM1873" s="680"/>
      <c r="AN1873" s="680"/>
      <c r="AO1873" s="84"/>
    </row>
    <row r="1874" spans="37:41" hidden="1">
      <c r="AK1874" s="679"/>
      <c r="AL1874" s="695"/>
      <c r="AM1874" s="680"/>
      <c r="AN1874" s="680"/>
      <c r="AO1874" s="84"/>
    </row>
    <row r="1875" spans="37:41" hidden="1">
      <c r="AK1875" s="679"/>
      <c r="AL1875" s="695"/>
      <c r="AM1875" s="680"/>
      <c r="AN1875" s="680"/>
      <c r="AO1875" s="84"/>
    </row>
    <row r="1876" spans="37:41" hidden="1">
      <c r="AK1876" s="679"/>
      <c r="AL1876" s="695"/>
      <c r="AM1876" s="680"/>
      <c r="AN1876" s="680"/>
      <c r="AO1876" s="84"/>
    </row>
    <row r="1877" spans="37:41" hidden="1">
      <c r="AK1877" s="679"/>
      <c r="AL1877" s="695"/>
      <c r="AM1877" s="680"/>
      <c r="AN1877" s="680"/>
      <c r="AO1877" s="84"/>
    </row>
    <row r="1878" spans="37:41" hidden="1">
      <c r="AK1878" s="679"/>
      <c r="AL1878" s="695"/>
      <c r="AM1878" s="680"/>
      <c r="AN1878" s="680"/>
      <c r="AO1878" s="84"/>
    </row>
    <row r="1879" spans="37:41" hidden="1">
      <c r="AK1879" s="679"/>
      <c r="AL1879" s="695"/>
      <c r="AM1879" s="680"/>
      <c r="AN1879" s="680"/>
      <c r="AO1879" s="84"/>
    </row>
    <row r="1880" spans="37:41" hidden="1">
      <c r="AK1880" s="679"/>
      <c r="AL1880" s="695"/>
      <c r="AM1880" s="680"/>
      <c r="AN1880" s="680"/>
      <c r="AO1880" s="84"/>
    </row>
    <row r="1881" spans="37:41" hidden="1">
      <c r="AK1881" s="679"/>
      <c r="AL1881" s="695"/>
      <c r="AM1881" s="680"/>
      <c r="AN1881" s="680"/>
      <c r="AO1881" s="84"/>
    </row>
    <row r="1882" spans="37:41" hidden="1">
      <c r="AK1882" s="679"/>
      <c r="AL1882" s="695"/>
      <c r="AM1882" s="680"/>
      <c r="AN1882" s="680"/>
      <c r="AO1882" s="84"/>
    </row>
    <row r="1883" spans="37:41" hidden="1">
      <c r="AK1883" s="679"/>
      <c r="AL1883" s="695"/>
      <c r="AM1883" s="680"/>
      <c r="AN1883" s="680"/>
      <c r="AO1883" s="84"/>
    </row>
    <row r="1884" spans="37:41" hidden="1">
      <c r="AK1884" s="679"/>
      <c r="AL1884" s="695"/>
      <c r="AM1884" s="680"/>
      <c r="AN1884" s="680"/>
      <c r="AO1884" s="84"/>
    </row>
    <row r="1885" spans="37:41" hidden="1">
      <c r="AK1885" s="679"/>
      <c r="AL1885" s="695"/>
      <c r="AM1885" s="680"/>
      <c r="AN1885" s="680"/>
      <c r="AO1885" s="84"/>
    </row>
    <row r="1886" spans="37:41" hidden="1">
      <c r="AK1886" s="679"/>
      <c r="AL1886" s="695"/>
      <c r="AM1886" s="680"/>
      <c r="AN1886" s="680"/>
      <c r="AO1886" s="84"/>
    </row>
    <row r="1887" spans="37:41" hidden="1">
      <c r="AK1887" s="679"/>
      <c r="AL1887" s="695"/>
      <c r="AM1887" s="680"/>
      <c r="AN1887" s="680"/>
      <c r="AO1887" s="84"/>
    </row>
    <row r="1888" spans="37:41" hidden="1">
      <c r="AK1888" s="679"/>
      <c r="AL1888" s="695"/>
      <c r="AM1888" s="680"/>
      <c r="AN1888" s="680"/>
      <c r="AO1888" s="84"/>
    </row>
    <row r="1889" spans="37:41" hidden="1">
      <c r="AK1889" s="679"/>
      <c r="AL1889" s="695"/>
      <c r="AM1889" s="680"/>
      <c r="AN1889" s="680"/>
      <c r="AO1889" s="84"/>
    </row>
    <row r="1890" spans="37:41" hidden="1">
      <c r="AK1890" s="679"/>
      <c r="AL1890" s="695"/>
      <c r="AM1890" s="680"/>
      <c r="AN1890" s="680"/>
      <c r="AO1890" s="84"/>
    </row>
    <row r="1891" spans="37:41" hidden="1">
      <c r="AK1891" s="679"/>
      <c r="AL1891" s="695"/>
      <c r="AM1891" s="680"/>
      <c r="AN1891" s="680"/>
      <c r="AO1891" s="84"/>
    </row>
    <row r="1892" spans="37:41" hidden="1">
      <c r="AK1892" s="679"/>
      <c r="AL1892" s="695"/>
      <c r="AM1892" s="680"/>
      <c r="AN1892" s="680"/>
      <c r="AO1892" s="84"/>
    </row>
    <row r="1893" spans="37:41" hidden="1">
      <c r="AK1893" s="679"/>
      <c r="AL1893" s="695"/>
      <c r="AM1893" s="680"/>
      <c r="AN1893" s="680"/>
      <c r="AO1893" s="84"/>
    </row>
    <row r="1894" spans="37:41" hidden="1">
      <c r="AK1894" s="679"/>
      <c r="AL1894" s="695"/>
      <c r="AM1894" s="680"/>
      <c r="AN1894" s="680"/>
      <c r="AO1894" s="84"/>
    </row>
    <row r="1895" spans="37:41" hidden="1">
      <c r="AK1895" s="679"/>
      <c r="AL1895" s="695"/>
      <c r="AM1895" s="680"/>
      <c r="AN1895" s="680"/>
      <c r="AO1895" s="84"/>
    </row>
    <row r="1896" spans="37:41" hidden="1">
      <c r="AK1896" s="665"/>
      <c r="AL1896" s="696"/>
      <c r="AM1896" s="687"/>
      <c r="AN1896" s="687"/>
      <c r="AO1896" s="84"/>
    </row>
    <row r="1897" spans="37:41" hidden="1">
      <c r="AK1897" s="679"/>
      <c r="AL1897" s="695"/>
      <c r="AM1897" s="680"/>
      <c r="AN1897" s="680"/>
      <c r="AO1897" s="84"/>
    </row>
    <row r="1898" spans="37:41" hidden="1">
      <c r="AK1898" s="679"/>
      <c r="AL1898" s="695"/>
      <c r="AM1898" s="680"/>
      <c r="AN1898" s="680"/>
      <c r="AO1898" s="84"/>
    </row>
    <row r="1899" spans="37:41" hidden="1">
      <c r="AK1899" s="679"/>
      <c r="AL1899" s="695"/>
      <c r="AM1899" s="680"/>
      <c r="AN1899" s="680"/>
      <c r="AO1899" s="84"/>
    </row>
    <row r="1900" spans="37:41" hidden="1">
      <c r="AK1900" s="679"/>
      <c r="AL1900" s="695"/>
      <c r="AM1900" s="680"/>
      <c r="AN1900" s="680"/>
      <c r="AO1900" s="84"/>
    </row>
    <row r="1901" spans="37:41" hidden="1">
      <c r="AK1901" s="679"/>
      <c r="AL1901" s="695"/>
      <c r="AM1901" s="680"/>
      <c r="AN1901" s="680"/>
      <c r="AO1901" s="84"/>
    </row>
    <row r="1902" spans="37:41" hidden="1">
      <c r="AK1902" s="679"/>
      <c r="AL1902" s="695"/>
      <c r="AM1902" s="680"/>
      <c r="AN1902" s="680"/>
      <c r="AO1902" s="84"/>
    </row>
    <row r="1903" spans="37:41" hidden="1">
      <c r="AK1903" s="679"/>
      <c r="AL1903" s="695"/>
      <c r="AM1903" s="680"/>
      <c r="AN1903" s="680"/>
      <c r="AO1903" s="84"/>
    </row>
    <row r="1904" spans="37:41" hidden="1">
      <c r="AK1904" s="679"/>
      <c r="AL1904" s="695"/>
      <c r="AM1904" s="680"/>
      <c r="AN1904" s="680"/>
      <c r="AO1904" s="84"/>
    </row>
    <row r="1905" spans="37:41" hidden="1">
      <c r="AK1905" s="679"/>
      <c r="AL1905" s="695"/>
      <c r="AM1905" s="680"/>
      <c r="AN1905" s="680"/>
      <c r="AO1905" s="84"/>
    </row>
    <row r="1906" spans="37:41" hidden="1">
      <c r="AK1906" s="679"/>
      <c r="AL1906" s="695"/>
      <c r="AM1906" s="680"/>
      <c r="AN1906" s="680"/>
      <c r="AO1906" s="84"/>
    </row>
    <row r="1907" spans="37:41" hidden="1">
      <c r="AK1907" s="679"/>
      <c r="AL1907" s="695"/>
      <c r="AM1907" s="680"/>
      <c r="AN1907" s="680"/>
      <c r="AO1907" s="84"/>
    </row>
    <row r="1908" spans="37:41" hidden="1">
      <c r="AK1908" s="679"/>
      <c r="AL1908" s="695"/>
      <c r="AM1908" s="680"/>
      <c r="AN1908" s="680"/>
      <c r="AO1908" s="84"/>
    </row>
    <row r="1909" spans="37:41" hidden="1">
      <c r="AK1909" s="679"/>
      <c r="AL1909" s="695"/>
      <c r="AM1909" s="680"/>
      <c r="AN1909" s="680"/>
      <c r="AO1909" s="84"/>
    </row>
    <row r="1910" spans="37:41" hidden="1">
      <c r="AK1910" s="679"/>
      <c r="AL1910" s="695"/>
      <c r="AM1910" s="680"/>
      <c r="AN1910" s="680"/>
      <c r="AO1910" s="84"/>
    </row>
    <row r="1911" spans="37:41" hidden="1">
      <c r="AK1911" s="679"/>
      <c r="AL1911" s="695"/>
      <c r="AM1911" s="680"/>
      <c r="AN1911" s="680"/>
      <c r="AO1911" s="84"/>
    </row>
    <row r="1912" spans="37:41" hidden="1">
      <c r="AK1912" s="679"/>
      <c r="AL1912" s="695"/>
      <c r="AM1912" s="680"/>
      <c r="AN1912" s="680"/>
      <c r="AO1912" s="84"/>
    </row>
    <row r="1913" spans="37:41" hidden="1">
      <c r="AK1913" s="679"/>
      <c r="AL1913" s="695"/>
      <c r="AM1913" s="680"/>
      <c r="AN1913" s="680"/>
      <c r="AO1913" s="84"/>
    </row>
    <row r="1914" spans="37:41" hidden="1">
      <c r="AK1914" s="679"/>
      <c r="AL1914" s="695"/>
      <c r="AM1914" s="680"/>
      <c r="AN1914" s="680"/>
      <c r="AO1914" s="84"/>
    </row>
    <row r="1915" spans="37:41" hidden="1">
      <c r="AK1915" s="679"/>
      <c r="AL1915" s="695"/>
      <c r="AM1915" s="680"/>
      <c r="AN1915" s="680"/>
      <c r="AO1915" s="84"/>
    </row>
    <row r="1916" spans="37:41" hidden="1">
      <c r="AK1916" s="679"/>
      <c r="AL1916" s="695"/>
      <c r="AM1916" s="680"/>
      <c r="AN1916" s="680"/>
      <c r="AO1916" s="84"/>
    </row>
    <row r="1917" spans="37:41" hidden="1">
      <c r="AK1917" s="679"/>
      <c r="AL1917" s="695"/>
      <c r="AM1917" s="680"/>
      <c r="AN1917" s="680"/>
      <c r="AO1917" s="84"/>
    </row>
    <row r="1918" spans="37:41" hidden="1">
      <c r="AK1918" s="679"/>
      <c r="AL1918" s="695"/>
      <c r="AM1918" s="680"/>
      <c r="AN1918" s="680"/>
      <c r="AO1918" s="84"/>
    </row>
    <row r="1919" spans="37:41" hidden="1">
      <c r="AK1919" s="679"/>
      <c r="AL1919" s="695"/>
      <c r="AM1919" s="680"/>
      <c r="AN1919" s="680"/>
      <c r="AO1919" s="84"/>
    </row>
    <row r="1920" spans="37:41" hidden="1">
      <c r="AK1920" s="679"/>
      <c r="AL1920" s="695"/>
      <c r="AM1920" s="680"/>
      <c r="AN1920" s="680"/>
      <c r="AO1920" s="84"/>
    </row>
    <row r="1921" spans="37:41" hidden="1">
      <c r="AK1921" s="679"/>
      <c r="AL1921" s="695"/>
      <c r="AM1921" s="680"/>
      <c r="AN1921" s="680"/>
      <c r="AO1921" s="84"/>
    </row>
    <row r="1922" spans="37:41" hidden="1">
      <c r="AK1922" s="679"/>
      <c r="AL1922" s="695"/>
      <c r="AM1922" s="680"/>
      <c r="AN1922" s="680"/>
      <c r="AO1922" s="84"/>
    </row>
    <row r="1923" spans="37:41" hidden="1">
      <c r="AK1923" s="679"/>
      <c r="AL1923" s="695"/>
      <c r="AM1923" s="680"/>
      <c r="AN1923" s="680"/>
      <c r="AO1923" s="84"/>
    </row>
    <row r="1924" spans="37:41" hidden="1">
      <c r="AK1924" s="679"/>
      <c r="AL1924" s="695"/>
      <c r="AM1924" s="680"/>
      <c r="AN1924" s="680"/>
      <c r="AO1924" s="84"/>
    </row>
    <row r="1925" spans="37:41" hidden="1">
      <c r="AK1925" s="679"/>
      <c r="AL1925" s="695"/>
      <c r="AM1925" s="680"/>
      <c r="AN1925" s="680"/>
      <c r="AO1925" s="84"/>
    </row>
    <row r="1926" spans="37:41" hidden="1">
      <c r="AK1926" s="679"/>
      <c r="AL1926" s="695"/>
      <c r="AM1926" s="680"/>
      <c r="AN1926" s="680"/>
      <c r="AO1926" s="84"/>
    </row>
    <row r="1927" spans="37:41" hidden="1">
      <c r="AK1927" s="679"/>
      <c r="AL1927" s="695"/>
      <c r="AM1927" s="680"/>
      <c r="AN1927" s="680"/>
      <c r="AO1927" s="84"/>
    </row>
    <row r="1928" spans="37:41" hidden="1">
      <c r="AK1928" s="679"/>
      <c r="AL1928" s="695"/>
      <c r="AM1928" s="680"/>
      <c r="AN1928" s="680"/>
      <c r="AO1928" s="84"/>
    </row>
    <row r="1929" spans="37:41" hidden="1">
      <c r="AK1929" s="665"/>
      <c r="AL1929" s="696"/>
      <c r="AM1929" s="687"/>
      <c r="AN1929" s="687"/>
      <c r="AO1929" s="84"/>
    </row>
    <row r="1930" spans="37:41" hidden="1">
      <c r="AK1930" s="679"/>
      <c r="AL1930" s="695"/>
      <c r="AM1930" s="680"/>
      <c r="AN1930" s="680"/>
      <c r="AO1930" s="84"/>
    </row>
    <row r="1931" spans="37:41" hidden="1">
      <c r="AK1931" s="679"/>
      <c r="AL1931" s="695"/>
      <c r="AM1931" s="680"/>
      <c r="AN1931" s="680"/>
      <c r="AO1931" s="84"/>
    </row>
    <row r="1932" spans="37:41" hidden="1">
      <c r="AK1932" s="679"/>
      <c r="AL1932" s="695"/>
      <c r="AM1932" s="680"/>
      <c r="AN1932" s="680"/>
      <c r="AO1932" s="84"/>
    </row>
    <row r="1933" spans="37:41" hidden="1">
      <c r="AK1933" s="679"/>
      <c r="AL1933" s="695"/>
      <c r="AM1933" s="680"/>
      <c r="AN1933" s="680"/>
      <c r="AO1933" s="84"/>
    </row>
    <row r="1934" spans="37:41" hidden="1">
      <c r="AK1934" s="679"/>
      <c r="AL1934" s="695"/>
      <c r="AM1934" s="680"/>
      <c r="AN1934" s="680"/>
      <c r="AO1934" s="84"/>
    </row>
    <row r="1935" spans="37:41" hidden="1">
      <c r="AK1935" s="679"/>
      <c r="AL1935" s="695"/>
      <c r="AM1935" s="680"/>
      <c r="AN1935" s="680"/>
      <c r="AO1935" s="84"/>
    </row>
    <row r="1936" spans="37:41" hidden="1">
      <c r="AK1936" s="679"/>
      <c r="AL1936" s="695"/>
      <c r="AM1936" s="680"/>
      <c r="AN1936" s="680"/>
      <c r="AO1936" s="84"/>
    </row>
    <row r="1937" spans="37:41" hidden="1">
      <c r="AK1937" s="665"/>
      <c r="AL1937" s="696"/>
      <c r="AM1937" s="687"/>
      <c r="AN1937" s="687"/>
      <c r="AO1937" s="84"/>
    </row>
    <row r="1938" spans="37:41" hidden="1">
      <c r="AK1938" s="679"/>
      <c r="AL1938" s="695"/>
      <c r="AM1938" s="680"/>
      <c r="AN1938" s="680"/>
      <c r="AO1938" s="84"/>
    </row>
    <row r="1939" spans="37:41" hidden="1">
      <c r="AK1939" s="679"/>
      <c r="AL1939" s="695"/>
      <c r="AM1939" s="680"/>
      <c r="AN1939" s="680"/>
      <c r="AO1939" s="84"/>
    </row>
    <row r="1940" spans="37:41" hidden="1">
      <c r="AK1940" s="665"/>
      <c r="AL1940" s="696"/>
      <c r="AM1940" s="687"/>
      <c r="AN1940" s="687"/>
      <c r="AO1940" s="84"/>
    </row>
    <row r="1941" spans="37:41" hidden="1">
      <c r="AK1941" s="679"/>
      <c r="AL1941" s="695"/>
      <c r="AM1941" s="680"/>
      <c r="AN1941" s="680"/>
      <c r="AO1941" s="84"/>
    </row>
    <row r="1942" spans="37:41" hidden="1">
      <c r="AK1942" s="679"/>
      <c r="AL1942" s="695"/>
      <c r="AM1942" s="680"/>
      <c r="AN1942" s="680"/>
      <c r="AO1942" s="84"/>
    </row>
    <row r="1943" spans="37:41" hidden="1">
      <c r="AK1943" s="665"/>
      <c r="AL1943" s="696"/>
      <c r="AM1943" s="682"/>
      <c r="AN1943" s="682"/>
      <c r="AO1943" s="84"/>
    </row>
    <row r="1944" spans="37:41" hidden="1">
      <c r="AK1944" s="665"/>
      <c r="AL1944" s="696"/>
      <c r="AM1944" s="686"/>
      <c r="AN1944" s="686"/>
      <c r="AO1944" s="84"/>
    </row>
    <row r="1945" spans="37:41" hidden="1">
      <c r="AK1945" s="665"/>
      <c r="AL1945" s="696"/>
      <c r="AM1945" s="686"/>
      <c r="AN1945" s="686"/>
      <c r="AO1945" s="84"/>
    </row>
    <row r="1946" spans="37:41" hidden="1">
      <c r="AK1946" s="665"/>
      <c r="AL1946" s="696"/>
      <c r="AM1946" s="686"/>
      <c r="AN1946" s="686"/>
      <c r="AO1946" s="84"/>
    </row>
    <row r="1947" spans="37:41" hidden="1">
      <c r="AK1947" s="665"/>
      <c r="AL1947" s="696"/>
      <c r="AM1947" s="686"/>
      <c r="AN1947" s="686"/>
      <c r="AO1947" s="84"/>
    </row>
    <row r="1948" spans="37:41" hidden="1">
      <c r="AK1948" s="665"/>
      <c r="AL1948" s="696"/>
      <c r="AM1948" s="686"/>
      <c r="AN1948" s="686"/>
      <c r="AO1948" s="84"/>
    </row>
    <row r="1949" spans="37:41" hidden="1">
      <c r="AK1949" s="665"/>
      <c r="AL1949" s="696"/>
      <c r="AM1949" s="686"/>
      <c r="AN1949" s="686"/>
      <c r="AO1949" s="84"/>
    </row>
    <row r="1950" spans="37:41" hidden="1">
      <c r="AK1950" s="665"/>
      <c r="AL1950" s="696"/>
      <c r="AM1950" s="686"/>
      <c r="AN1950" s="686"/>
      <c r="AO1950" s="84"/>
    </row>
    <row r="1951" spans="37:41" hidden="1">
      <c r="AK1951" s="665"/>
      <c r="AL1951" s="696"/>
      <c r="AM1951" s="686"/>
      <c r="AN1951" s="686"/>
      <c r="AO1951" s="84"/>
    </row>
    <row r="1952" spans="37:41" hidden="1">
      <c r="AK1952" s="665"/>
      <c r="AL1952" s="696"/>
      <c r="AM1952" s="686"/>
      <c r="AN1952" s="686"/>
      <c r="AO1952" s="84"/>
    </row>
    <row r="1953" spans="37:41" hidden="1">
      <c r="AK1953" s="665"/>
      <c r="AL1953" s="696"/>
      <c r="AM1953" s="686"/>
      <c r="AN1953" s="686"/>
      <c r="AO1953" s="84"/>
    </row>
    <row r="1954" spans="37:41" hidden="1">
      <c r="AK1954" s="665"/>
      <c r="AL1954" s="696"/>
      <c r="AM1954" s="682"/>
      <c r="AN1954" s="682"/>
      <c r="AO1954" s="84"/>
    </row>
    <row r="1955" spans="37:41" hidden="1">
      <c r="AK1955" s="665"/>
      <c r="AL1955" s="696"/>
      <c r="AM1955" s="686"/>
      <c r="AN1955" s="686"/>
      <c r="AO1955" s="84"/>
    </row>
    <row r="1956" spans="37:41" hidden="1">
      <c r="AK1956" s="665"/>
      <c r="AL1956" s="696"/>
      <c r="AM1956" s="686"/>
      <c r="AN1956" s="686"/>
      <c r="AO1956" s="84"/>
    </row>
    <row r="1957" spans="37:41" hidden="1">
      <c r="AK1957" s="665"/>
      <c r="AL1957" s="696"/>
      <c r="AM1957" s="686"/>
      <c r="AN1957" s="686"/>
      <c r="AO1957" s="84"/>
    </row>
    <row r="1958" spans="37:41" hidden="1">
      <c r="AK1958" s="665"/>
      <c r="AL1958" s="696"/>
      <c r="AM1958" s="686"/>
      <c r="AN1958" s="686"/>
      <c r="AO1958" s="84"/>
    </row>
    <row r="1959" spans="37:41" hidden="1">
      <c r="AK1959" s="665"/>
      <c r="AL1959" s="696"/>
      <c r="AM1959" s="686"/>
      <c r="AN1959" s="686"/>
      <c r="AO1959" s="84"/>
    </row>
    <row r="1960" spans="37:41" hidden="1">
      <c r="AK1960" s="665"/>
      <c r="AL1960" s="696"/>
      <c r="AM1960" s="686"/>
      <c r="AN1960" s="686"/>
      <c r="AO1960" s="84"/>
    </row>
    <row r="1961" spans="37:41" hidden="1">
      <c r="AK1961" s="665"/>
      <c r="AL1961" s="696"/>
      <c r="AM1961" s="686"/>
      <c r="AN1961" s="686"/>
      <c r="AO1961" s="84"/>
    </row>
    <row r="1962" spans="37:41" hidden="1">
      <c r="AK1962" s="665"/>
      <c r="AL1962" s="696"/>
      <c r="AM1962" s="686"/>
      <c r="AN1962" s="686"/>
      <c r="AO1962" s="84"/>
    </row>
    <row r="1963" spans="37:41" hidden="1">
      <c r="AK1963" s="665"/>
      <c r="AL1963" s="696"/>
      <c r="AM1963" s="686"/>
      <c r="AN1963" s="686"/>
      <c r="AO1963" s="84"/>
    </row>
    <row r="1964" spans="37:41" hidden="1">
      <c r="AK1964" s="665"/>
      <c r="AL1964" s="696"/>
      <c r="AM1964" s="686"/>
      <c r="AN1964" s="686"/>
      <c r="AO1964" s="84"/>
    </row>
    <row r="1965" spans="37:41" hidden="1">
      <c r="AK1965" s="665"/>
      <c r="AL1965" s="696"/>
      <c r="AM1965" s="686"/>
      <c r="AN1965" s="686"/>
      <c r="AO1965" s="84"/>
    </row>
    <row r="1966" spans="37:41" hidden="1">
      <c r="AK1966" s="665"/>
      <c r="AL1966" s="696"/>
      <c r="AM1966" s="686"/>
      <c r="AN1966" s="686"/>
      <c r="AO1966" s="84"/>
    </row>
    <row r="1967" spans="37:41" hidden="1">
      <c r="AK1967" s="665"/>
      <c r="AL1967" s="696"/>
      <c r="AM1967" s="686"/>
      <c r="AN1967" s="686"/>
      <c r="AO1967" s="84"/>
    </row>
    <row r="1968" spans="37:41" hidden="1">
      <c r="AK1968" s="665"/>
      <c r="AL1968" s="696"/>
      <c r="AM1968" s="686"/>
      <c r="AN1968" s="686"/>
      <c r="AO1968" s="84"/>
    </row>
    <row r="1969" spans="37:41" hidden="1">
      <c r="AK1969" s="665"/>
      <c r="AL1969" s="696"/>
      <c r="AM1969" s="686"/>
      <c r="AN1969" s="686"/>
      <c r="AO1969" s="84"/>
    </row>
    <row r="1970" spans="37:41" hidden="1">
      <c r="AK1970" s="665"/>
      <c r="AL1970" s="696"/>
      <c r="AM1970" s="682"/>
      <c r="AN1970" s="682"/>
      <c r="AO1970" s="84"/>
    </row>
    <row r="1971" spans="37:41" hidden="1">
      <c r="AK1971" s="665"/>
      <c r="AL1971" s="696"/>
      <c r="AM1971" s="686"/>
      <c r="AN1971" s="686"/>
      <c r="AO1971" s="84"/>
    </row>
    <row r="1972" spans="37:41" hidden="1">
      <c r="AK1972" s="665"/>
      <c r="AL1972" s="696"/>
      <c r="AM1972" s="686"/>
      <c r="AN1972" s="686"/>
      <c r="AO1972" s="84"/>
    </row>
    <row r="1973" spans="37:41" hidden="1">
      <c r="AK1973" s="665"/>
      <c r="AL1973" s="696"/>
      <c r="AM1973" s="686"/>
      <c r="AN1973" s="686"/>
      <c r="AO1973" s="84"/>
    </row>
    <row r="1974" spans="37:41" hidden="1">
      <c r="AK1974" s="665"/>
      <c r="AL1974" s="696"/>
      <c r="AM1974" s="686"/>
      <c r="AN1974" s="686"/>
      <c r="AO1974" s="84"/>
    </row>
    <row r="1975" spans="37:41" hidden="1">
      <c r="AK1975" s="665"/>
      <c r="AL1975" s="696"/>
      <c r="AM1975" s="686"/>
      <c r="AN1975" s="686"/>
      <c r="AO1975" s="84"/>
    </row>
    <row r="1976" spans="37:41" hidden="1">
      <c r="AK1976" s="665"/>
      <c r="AL1976" s="696"/>
      <c r="AM1976" s="682"/>
      <c r="AN1976" s="682"/>
      <c r="AO1976" s="84"/>
    </row>
    <row r="1977" spans="37:41" hidden="1">
      <c r="AK1977" s="665"/>
      <c r="AL1977" s="696"/>
      <c r="AM1977" s="686"/>
      <c r="AN1977" s="686"/>
      <c r="AO1977" s="84"/>
    </row>
    <row r="1978" spans="37:41" hidden="1">
      <c r="AK1978" s="665"/>
      <c r="AL1978" s="696"/>
      <c r="AM1978" s="686"/>
      <c r="AN1978" s="686"/>
      <c r="AO1978" s="84"/>
    </row>
    <row r="1979" spans="37:41" hidden="1">
      <c r="AK1979" s="665"/>
      <c r="AL1979" s="696"/>
      <c r="AM1979" s="686"/>
      <c r="AN1979" s="686"/>
      <c r="AO1979" s="84"/>
    </row>
    <row r="1980" spans="37:41" hidden="1">
      <c r="AK1980" s="665"/>
      <c r="AL1980" s="696"/>
      <c r="AM1980" s="662"/>
      <c r="AN1980" s="686"/>
      <c r="AO1980" s="84"/>
    </row>
    <row r="1981" spans="37:41" hidden="1">
      <c r="AK1981" s="665"/>
      <c r="AL1981" s="696"/>
      <c r="AM1981" s="662"/>
      <c r="AN1981" s="686"/>
      <c r="AO1981" s="84"/>
    </row>
    <row r="1982" spans="37:41" hidden="1">
      <c r="AK1982" s="665"/>
      <c r="AL1982" s="696"/>
      <c r="AM1982" s="662"/>
      <c r="AN1982" s="682"/>
      <c r="AO1982" s="84"/>
    </row>
    <row r="1983" spans="37:41" hidden="1">
      <c r="AK1983" s="665"/>
      <c r="AL1983" s="696"/>
      <c r="AM1983" s="662"/>
      <c r="AN1983" s="686"/>
      <c r="AO1983" s="84"/>
    </row>
    <row r="1984" spans="37:41" hidden="1">
      <c r="AK1984" s="665"/>
      <c r="AL1984" s="696"/>
      <c r="AM1984" s="662"/>
      <c r="AN1984" s="686"/>
      <c r="AO1984" s="84"/>
    </row>
    <row r="1985" spans="37:41" hidden="1">
      <c r="AK1985" s="665"/>
      <c r="AL1985" s="696"/>
      <c r="AM1985" s="662"/>
      <c r="AN1985" s="686"/>
      <c r="AO1985" s="84"/>
    </row>
    <row r="1986" spans="37:41" hidden="1">
      <c r="AK1986" s="665"/>
      <c r="AL1986" s="696"/>
      <c r="AM1986" s="662"/>
      <c r="AN1986" s="687"/>
      <c r="AO1986" s="84"/>
    </row>
    <row r="1987" spans="37:41" hidden="1">
      <c r="AK1987" s="679"/>
      <c r="AL1987" s="695"/>
      <c r="AM1987" s="659"/>
      <c r="AN1987" s="681"/>
      <c r="AO1987" s="84"/>
    </row>
    <row r="1988" spans="37:41" hidden="1">
      <c r="AK1988" s="665"/>
      <c r="AL1988" s="696"/>
      <c r="AM1988" s="662"/>
      <c r="AN1988" s="681"/>
      <c r="AO1988" s="84"/>
    </row>
    <row r="1989" spans="37:41" hidden="1">
      <c r="AK1989" s="679"/>
      <c r="AL1989" s="695"/>
      <c r="AM1989" s="659"/>
      <c r="AN1989" s="681"/>
      <c r="AO1989" s="84"/>
    </row>
    <row r="1990" spans="37:41" hidden="1">
      <c r="AK1990" s="679"/>
      <c r="AL1990" s="695"/>
      <c r="AM1990" s="659"/>
      <c r="AN1990" s="681"/>
      <c r="AO1990" s="84"/>
    </row>
    <row r="1991" spans="37:41" hidden="1">
      <c r="AK1991" s="679"/>
      <c r="AL1991" s="695"/>
      <c r="AM1991" s="659"/>
      <c r="AN1991" s="681"/>
      <c r="AO1991" s="84"/>
    </row>
    <row r="1992" spans="37:41" hidden="1">
      <c r="AK1992" s="679"/>
      <c r="AL1992" s="695"/>
      <c r="AM1992" s="659"/>
      <c r="AN1992" s="681"/>
      <c r="AO1992" s="84"/>
    </row>
    <row r="1993" spans="37:41" hidden="1">
      <c r="AK1993" s="665"/>
      <c r="AL1993" s="696"/>
      <c r="AM1993" s="662"/>
      <c r="AN1993" s="681"/>
      <c r="AO1993" s="84"/>
    </row>
    <row r="1994" spans="37:41" hidden="1">
      <c r="AK1994" s="679"/>
      <c r="AL1994" s="695"/>
      <c r="AM1994" s="659"/>
      <c r="AN1994" s="681"/>
      <c r="AO1994" s="84"/>
    </row>
    <row r="1995" spans="37:41" hidden="1">
      <c r="AK1995" s="679"/>
      <c r="AL1995" s="695"/>
      <c r="AM1995" s="659"/>
      <c r="AN1995" s="686"/>
      <c r="AO1995" s="84"/>
    </row>
    <row r="1996" spans="37:41" hidden="1">
      <c r="AK1996" s="679"/>
      <c r="AL1996" s="695"/>
      <c r="AM1996" s="659"/>
      <c r="AN1996" s="686"/>
      <c r="AO1996" s="84"/>
    </row>
    <row r="1997" spans="37:41" hidden="1">
      <c r="AK1997" s="679"/>
      <c r="AL1997" s="695"/>
      <c r="AM1997" s="659"/>
      <c r="AN1997" s="681"/>
      <c r="AO1997" s="84"/>
    </row>
    <row r="1998" spans="37:41" hidden="1">
      <c r="AK1998" s="679"/>
      <c r="AL1998" s="695"/>
      <c r="AM1998" s="659"/>
      <c r="AN1998" s="681"/>
      <c r="AO1998" s="84"/>
    </row>
    <row r="1999" spans="37:41" hidden="1">
      <c r="AK1999" s="665"/>
      <c r="AL1999" s="696"/>
      <c r="AM1999" s="662"/>
      <c r="AN1999" s="686"/>
      <c r="AO1999" s="84"/>
    </row>
    <row r="2000" spans="37:41" hidden="1">
      <c r="AK2000" s="679"/>
      <c r="AL2000" s="695"/>
      <c r="AM2000" s="659"/>
      <c r="AN2000" s="686"/>
      <c r="AO2000" s="84"/>
    </row>
    <row r="2001" spans="37:41" hidden="1">
      <c r="AK2001" s="679"/>
      <c r="AL2001" s="695"/>
      <c r="AM2001" s="659"/>
      <c r="AN2001" s="686"/>
      <c r="AO2001" s="84"/>
    </row>
    <row r="2002" spans="37:41" hidden="1">
      <c r="AK2002" s="679"/>
      <c r="AL2002" s="695"/>
      <c r="AM2002" s="659"/>
      <c r="AN2002" s="686"/>
      <c r="AO2002" s="84"/>
    </row>
    <row r="2003" spans="37:41" hidden="1">
      <c r="AK2003" s="679"/>
      <c r="AL2003" s="695"/>
      <c r="AM2003" s="659"/>
      <c r="AN2003" s="686"/>
      <c r="AO2003" s="84"/>
    </row>
    <row r="2004" spans="37:41" hidden="1">
      <c r="AK2004" s="679"/>
      <c r="AL2004" s="695"/>
      <c r="AM2004" s="659"/>
      <c r="AN2004" s="686"/>
      <c r="AO2004" s="84"/>
    </row>
    <row r="2005" spans="37:41" hidden="1">
      <c r="AK2005" s="679"/>
      <c r="AL2005" s="695"/>
      <c r="AM2005" s="659"/>
      <c r="AN2005" s="686"/>
      <c r="AO2005" s="84"/>
    </row>
    <row r="2006" spans="37:41" hidden="1">
      <c r="AK2006" s="679"/>
      <c r="AL2006" s="695"/>
      <c r="AM2006" s="659"/>
      <c r="AN2006" s="686"/>
      <c r="AO2006" s="84"/>
    </row>
    <row r="2007" spans="37:41" hidden="1">
      <c r="AK2007" s="679"/>
      <c r="AL2007" s="695"/>
      <c r="AM2007" s="659"/>
      <c r="AN2007" s="686"/>
      <c r="AO2007" s="84"/>
    </row>
    <row r="2008" spans="37:41" hidden="1">
      <c r="AK2008" s="679"/>
      <c r="AL2008" s="695"/>
      <c r="AM2008" s="659"/>
      <c r="AN2008" s="686"/>
      <c r="AO2008" s="84"/>
    </row>
    <row r="2009" spans="37:41" hidden="1">
      <c r="AK2009" s="679"/>
      <c r="AL2009" s="695"/>
      <c r="AM2009" s="659"/>
      <c r="AN2009" s="686"/>
      <c r="AO2009" s="84"/>
    </row>
    <row r="2010" spans="37:41" hidden="1">
      <c r="AK2010" s="679"/>
      <c r="AL2010" s="695"/>
      <c r="AM2010" s="659"/>
      <c r="AN2010" s="686"/>
      <c r="AO2010" s="84"/>
    </row>
    <row r="2011" spans="37:41" hidden="1">
      <c r="AK2011" s="679"/>
      <c r="AL2011" s="695"/>
      <c r="AM2011" s="659"/>
      <c r="AN2011" s="686"/>
      <c r="AO2011" s="84"/>
    </row>
    <row r="2012" spans="37:41" hidden="1">
      <c r="AK2012" s="679"/>
      <c r="AL2012" s="695"/>
      <c r="AM2012" s="659"/>
      <c r="AN2012" s="686"/>
      <c r="AO2012" s="84"/>
    </row>
    <row r="2013" spans="37:41" hidden="1">
      <c r="AK2013" s="679"/>
      <c r="AL2013" s="695"/>
      <c r="AM2013" s="659"/>
      <c r="AN2013" s="686"/>
      <c r="AO2013" s="84"/>
    </row>
    <row r="2014" spans="37:41" hidden="1">
      <c r="AK2014" s="679"/>
      <c r="AL2014" s="695"/>
      <c r="AM2014" s="659"/>
      <c r="AN2014" s="686"/>
      <c r="AO2014" s="84"/>
    </row>
    <row r="2015" spans="37:41" hidden="1">
      <c r="AK2015" s="679"/>
      <c r="AL2015" s="695"/>
      <c r="AM2015" s="662"/>
      <c r="AN2015" s="686"/>
      <c r="AO2015" s="84"/>
    </row>
    <row r="2016" spans="37:41" hidden="1">
      <c r="AK2016" s="679"/>
      <c r="AL2016" s="695"/>
      <c r="AM2016" s="659"/>
      <c r="AN2016" s="686"/>
      <c r="AO2016" s="84"/>
    </row>
    <row r="2017" spans="37:41" hidden="1">
      <c r="AK2017" s="679"/>
      <c r="AL2017" s="695"/>
      <c r="AM2017" s="662"/>
      <c r="AN2017" s="686"/>
      <c r="AO2017" s="84"/>
    </row>
    <row r="2018" spans="37:41" hidden="1">
      <c r="AK2018" s="665"/>
      <c r="AL2018" s="696"/>
      <c r="AM2018" s="662"/>
      <c r="AN2018" s="686"/>
      <c r="AO2018" s="84"/>
    </row>
    <row r="2019" spans="37:41" hidden="1">
      <c r="AK2019" s="679"/>
      <c r="AL2019" s="695"/>
      <c r="AM2019" s="659"/>
      <c r="AN2019" s="686"/>
      <c r="AO2019" s="84"/>
    </row>
    <row r="2020" spans="37:41" hidden="1">
      <c r="AK2020" s="679"/>
      <c r="AL2020" s="695"/>
      <c r="AM2020" s="659"/>
      <c r="AN2020" s="681"/>
      <c r="AO2020" s="84"/>
    </row>
    <row r="2021" spans="37:41" hidden="1">
      <c r="AK2021" s="679"/>
      <c r="AL2021" s="695"/>
      <c r="AM2021" s="659"/>
      <c r="AN2021" s="681"/>
      <c r="AO2021" s="84"/>
    </row>
    <row r="2022" spans="37:41" hidden="1">
      <c r="AK2022" s="679"/>
      <c r="AL2022" s="695"/>
      <c r="AM2022" s="659"/>
      <c r="AN2022" s="681"/>
      <c r="AO2022" s="84"/>
    </row>
    <row r="2023" spans="37:41" hidden="1">
      <c r="AK2023" s="679"/>
      <c r="AL2023" s="695"/>
      <c r="AM2023" s="659"/>
      <c r="AN2023" s="686"/>
      <c r="AO2023" s="84"/>
    </row>
    <row r="2024" spans="37:41" hidden="1">
      <c r="AK2024" s="679"/>
      <c r="AL2024" s="695"/>
      <c r="AM2024" s="659"/>
      <c r="AN2024" s="686"/>
      <c r="AO2024" s="84"/>
    </row>
    <row r="2025" spans="37:41" hidden="1">
      <c r="AK2025" s="665"/>
      <c r="AL2025" s="696"/>
      <c r="AM2025" s="662"/>
      <c r="AN2025" s="686"/>
      <c r="AO2025" s="84"/>
    </row>
    <row r="2026" spans="37:41" hidden="1">
      <c r="AK2026" s="679"/>
      <c r="AL2026" s="695"/>
      <c r="AM2026" s="659"/>
      <c r="AN2026" s="686"/>
      <c r="AO2026" s="84"/>
    </row>
    <row r="2027" spans="37:41" hidden="1">
      <c r="AK2027" s="679"/>
      <c r="AL2027" s="695"/>
      <c r="AM2027" s="659"/>
      <c r="AN2027" s="686"/>
      <c r="AO2027" s="84"/>
    </row>
    <row r="2028" spans="37:41" hidden="1">
      <c r="AK2028" s="679"/>
      <c r="AL2028" s="695"/>
      <c r="AM2028" s="659"/>
      <c r="AN2028" s="686"/>
      <c r="AO2028" s="84"/>
    </row>
    <row r="2029" spans="37:41" hidden="1">
      <c r="AK2029" s="679"/>
      <c r="AL2029" s="695"/>
      <c r="AM2029" s="659"/>
      <c r="AN2029" s="686"/>
      <c r="AO2029" s="84"/>
    </row>
    <row r="2030" spans="37:41" hidden="1">
      <c r="AK2030" s="679"/>
      <c r="AL2030" s="695"/>
      <c r="AM2030" s="659"/>
      <c r="AN2030" s="686"/>
      <c r="AO2030" s="84"/>
    </row>
    <row r="2031" spans="37:41" hidden="1">
      <c r="AK2031" s="679"/>
      <c r="AL2031" s="695"/>
      <c r="AM2031" s="659"/>
      <c r="AN2031" s="686"/>
      <c r="AO2031" s="84"/>
    </row>
    <row r="2032" spans="37:41" hidden="1">
      <c r="AK2032" s="679"/>
      <c r="AL2032" s="695"/>
      <c r="AM2032" s="659"/>
      <c r="AN2032" s="686"/>
      <c r="AO2032" s="84"/>
    </row>
    <row r="2033" spans="37:41" hidden="1">
      <c r="AK2033" s="679"/>
      <c r="AL2033" s="695"/>
      <c r="AM2033" s="659"/>
      <c r="AN2033" s="686"/>
      <c r="AO2033" s="84"/>
    </row>
    <row r="2034" spans="37:41" hidden="1">
      <c r="AK2034" s="679"/>
      <c r="AL2034" s="695"/>
      <c r="AM2034" s="659"/>
      <c r="AN2034" s="686"/>
      <c r="AO2034" s="84"/>
    </row>
    <row r="2035" spans="37:41" hidden="1">
      <c r="AK2035" s="679"/>
      <c r="AL2035" s="695"/>
      <c r="AM2035" s="659"/>
      <c r="AN2035" s="686"/>
      <c r="AO2035" s="84"/>
    </row>
    <row r="2036" spans="37:41" hidden="1">
      <c r="AK2036" s="679"/>
      <c r="AL2036" s="695"/>
      <c r="AM2036" s="659"/>
      <c r="AN2036" s="686"/>
      <c r="AO2036" s="84"/>
    </row>
    <row r="2037" spans="37:41" hidden="1">
      <c r="AK2037" s="679"/>
      <c r="AL2037" s="695"/>
      <c r="AM2037" s="659"/>
      <c r="AN2037" s="686"/>
      <c r="AO2037" s="84"/>
    </row>
    <row r="2038" spans="37:41" hidden="1">
      <c r="AK2038" s="679"/>
      <c r="AL2038" s="695"/>
      <c r="AM2038" s="659"/>
      <c r="AN2038" s="686"/>
      <c r="AO2038" s="84"/>
    </row>
    <row r="2039" spans="37:41" hidden="1">
      <c r="AK2039" s="679"/>
      <c r="AL2039" s="695"/>
      <c r="AM2039" s="659"/>
      <c r="AN2039" s="686"/>
      <c r="AO2039" s="84"/>
    </row>
    <row r="2040" spans="37:41" hidden="1">
      <c r="AK2040" s="679"/>
      <c r="AL2040" s="695"/>
      <c r="AM2040" s="659"/>
      <c r="AN2040" s="686"/>
      <c r="AO2040" s="84"/>
    </row>
    <row r="2041" spans="37:41" hidden="1">
      <c r="AK2041" s="679"/>
      <c r="AL2041" s="695"/>
      <c r="AM2041" s="659"/>
      <c r="AN2041" s="686"/>
      <c r="AO2041" s="84"/>
    </row>
    <row r="2042" spans="37:41" hidden="1">
      <c r="AK2042" s="679"/>
      <c r="AL2042" s="695"/>
      <c r="AM2042" s="659"/>
      <c r="AN2042" s="686"/>
      <c r="AO2042" s="84"/>
    </row>
    <row r="2043" spans="37:41" hidden="1">
      <c r="AK2043" s="679"/>
      <c r="AL2043" s="695"/>
      <c r="AM2043" s="659"/>
      <c r="AN2043" s="686"/>
      <c r="AO2043" s="84"/>
    </row>
    <row r="2044" spans="37:41" hidden="1">
      <c r="AK2044" s="679"/>
      <c r="AL2044" s="695"/>
      <c r="AM2044" s="659"/>
      <c r="AN2044" s="686"/>
      <c r="AO2044" s="84"/>
    </row>
    <row r="2045" spans="37:41" hidden="1">
      <c r="AK2045" s="679"/>
      <c r="AL2045" s="695"/>
      <c r="AM2045" s="659"/>
      <c r="AN2045" s="686"/>
      <c r="AO2045" s="84"/>
    </row>
    <row r="2046" spans="37:41" hidden="1">
      <c r="AK2046" s="679"/>
      <c r="AL2046" s="695"/>
      <c r="AM2046" s="659"/>
      <c r="AN2046" s="686"/>
      <c r="AO2046" s="84"/>
    </row>
    <row r="2047" spans="37:41" hidden="1">
      <c r="AK2047" s="665"/>
      <c r="AL2047" s="696"/>
      <c r="AM2047" s="662"/>
      <c r="AN2047" s="686"/>
      <c r="AO2047" s="84"/>
    </row>
    <row r="2048" spans="37:41" hidden="1">
      <c r="AK2048" s="679"/>
      <c r="AL2048" s="695"/>
      <c r="AM2048" s="659"/>
      <c r="AN2048" s="686"/>
      <c r="AO2048" s="84"/>
    </row>
    <row r="2049" spans="37:41" hidden="1">
      <c r="AK2049" s="679"/>
      <c r="AL2049" s="695"/>
      <c r="AM2049" s="659"/>
      <c r="AN2049" s="686"/>
      <c r="AO2049" s="84"/>
    </row>
    <row r="2050" spans="37:41" hidden="1">
      <c r="AK2050" s="679"/>
      <c r="AL2050" s="695"/>
      <c r="AM2050" s="659"/>
      <c r="AN2050" s="686"/>
      <c r="AO2050" s="84"/>
    </row>
    <row r="2051" spans="37:41" hidden="1">
      <c r="AK2051" s="679"/>
      <c r="AL2051" s="695"/>
      <c r="AM2051" s="659"/>
      <c r="AN2051" s="686"/>
      <c r="AO2051" s="84"/>
    </row>
    <row r="2052" spans="37:41" hidden="1">
      <c r="AK2052" s="679"/>
      <c r="AL2052" s="695"/>
      <c r="AM2052" s="659"/>
      <c r="AN2052" s="686"/>
      <c r="AO2052" s="84"/>
    </row>
    <row r="2053" spans="37:41" hidden="1">
      <c r="AK2053" s="679"/>
      <c r="AL2053" s="695"/>
      <c r="AM2053" s="659"/>
      <c r="AN2053" s="686"/>
      <c r="AO2053" s="84"/>
    </row>
    <row r="2054" spans="37:41" hidden="1">
      <c r="AK2054" s="679"/>
      <c r="AL2054" s="695"/>
      <c r="AM2054" s="659"/>
      <c r="AN2054" s="686"/>
      <c r="AO2054" s="84"/>
    </row>
    <row r="2055" spans="37:41" hidden="1">
      <c r="AK2055" s="679"/>
      <c r="AL2055" s="695"/>
      <c r="AM2055" s="659"/>
      <c r="AN2055" s="686"/>
      <c r="AO2055" s="84"/>
    </row>
    <row r="2056" spans="37:41" hidden="1">
      <c r="AK2056" s="679"/>
      <c r="AL2056" s="695"/>
      <c r="AM2056" s="659"/>
      <c r="AN2056" s="686"/>
      <c r="AO2056" s="84"/>
    </row>
    <row r="2057" spans="37:41" hidden="1">
      <c r="AK2057" s="679"/>
      <c r="AL2057" s="695"/>
      <c r="AM2057" s="659"/>
      <c r="AN2057" s="686"/>
      <c r="AO2057" s="84"/>
    </row>
    <row r="2058" spans="37:41" hidden="1">
      <c r="AK2058" s="665"/>
      <c r="AL2058" s="696"/>
      <c r="AM2058" s="662"/>
      <c r="AN2058" s="683"/>
      <c r="AO2058" s="84"/>
    </row>
    <row r="2059" spans="37:41" hidden="1">
      <c r="AK2059" s="679"/>
      <c r="AL2059" s="695"/>
      <c r="AM2059" s="659"/>
      <c r="AN2059" s="659"/>
      <c r="AO2059" s="84"/>
    </row>
    <row r="2060" spans="37:41" hidden="1">
      <c r="AK2060" s="679"/>
      <c r="AL2060" s="695"/>
      <c r="AM2060" s="659"/>
      <c r="AN2060" s="659"/>
      <c r="AO2060" s="84"/>
    </row>
    <row r="2061" spans="37:41" hidden="1">
      <c r="AK2061" s="679"/>
      <c r="AL2061" s="695"/>
      <c r="AM2061" s="659"/>
      <c r="AN2061" s="659"/>
      <c r="AO2061" s="84"/>
    </row>
    <row r="2062" spans="37:41" hidden="1">
      <c r="AK2062" s="679"/>
      <c r="AL2062" s="695"/>
      <c r="AM2062" s="659"/>
      <c r="AN2062" s="659"/>
      <c r="AO2062" s="84"/>
    </row>
    <row r="2063" spans="37:41" hidden="1">
      <c r="AK2063" s="679"/>
      <c r="AL2063" s="695"/>
      <c r="AM2063" s="659"/>
      <c r="AN2063" s="659"/>
      <c r="AO2063" s="84"/>
    </row>
    <row r="2064" spans="37:41" hidden="1">
      <c r="AK2064" s="679"/>
      <c r="AL2064" s="695"/>
      <c r="AM2064" s="659"/>
      <c r="AN2064" s="659"/>
      <c r="AO2064" s="84"/>
    </row>
    <row r="2065" spans="37:41" hidden="1">
      <c r="AK2065" s="679"/>
      <c r="AL2065" s="695"/>
      <c r="AM2065" s="659"/>
      <c r="AN2065" s="659"/>
      <c r="AO2065" s="84"/>
    </row>
    <row r="2066" spans="37:41" hidden="1">
      <c r="AK2066" s="679"/>
      <c r="AL2066" s="695"/>
      <c r="AM2066" s="659"/>
      <c r="AN2066" s="659"/>
      <c r="AO2066" s="84"/>
    </row>
    <row r="2067" spans="37:41" hidden="1">
      <c r="AK2067" s="679"/>
      <c r="AL2067" s="695"/>
      <c r="AM2067" s="659"/>
      <c r="AN2067" s="659"/>
      <c r="AO2067" s="84"/>
    </row>
    <row r="2068" spans="37:41" hidden="1">
      <c r="AK2068" s="679"/>
      <c r="AL2068" s="695"/>
      <c r="AM2068" s="659"/>
      <c r="AN2068" s="659"/>
      <c r="AO2068" s="84"/>
    </row>
    <row r="2069" spans="37:41" hidden="1">
      <c r="AK2069" s="679"/>
      <c r="AL2069" s="695"/>
      <c r="AM2069" s="659"/>
      <c r="AN2069" s="659"/>
      <c r="AO2069" s="84"/>
    </row>
    <row r="2070" spans="37:41" hidden="1">
      <c r="AK2070" s="679"/>
      <c r="AL2070" s="695"/>
      <c r="AM2070" s="659"/>
      <c r="AN2070" s="659"/>
      <c r="AO2070" s="84"/>
    </row>
    <row r="2071" spans="37:41" hidden="1">
      <c r="AK2071" s="679"/>
      <c r="AL2071" s="695"/>
      <c r="AM2071" s="659"/>
      <c r="AN2071" s="659"/>
      <c r="AO2071" s="84"/>
    </row>
    <row r="2072" spans="37:41" hidden="1">
      <c r="AK2072" s="679"/>
      <c r="AL2072" s="695"/>
      <c r="AM2072" s="659"/>
      <c r="AN2072" s="659"/>
      <c r="AO2072" s="84"/>
    </row>
    <row r="2073" spans="37:41" hidden="1">
      <c r="AK2073" s="679"/>
      <c r="AL2073" s="695"/>
      <c r="AM2073" s="659"/>
      <c r="AN2073" s="659"/>
      <c r="AO2073" s="84"/>
    </row>
    <row r="2074" spans="37:41" hidden="1">
      <c r="AK2074" s="679"/>
      <c r="AL2074" s="695"/>
      <c r="AM2074" s="659"/>
      <c r="AN2074" s="659"/>
      <c r="AO2074" s="84"/>
    </row>
    <row r="2075" spans="37:41" hidden="1">
      <c r="AK2075" s="665"/>
      <c r="AL2075" s="696"/>
      <c r="AM2075" s="662"/>
      <c r="AN2075" s="662"/>
      <c r="AO2075" s="84"/>
    </row>
    <row r="2076" spans="37:41" hidden="1">
      <c r="AK2076" s="679"/>
      <c r="AL2076" s="695"/>
      <c r="AM2076" s="659"/>
      <c r="AN2076" s="659"/>
      <c r="AO2076" s="84"/>
    </row>
    <row r="2077" spans="37:41" hidden="1">
      <c r="AK2077" s="679"/>
      <c r="AL2077" s="695"/>
      <c r="AM2077" s="659"/>
      <c r="AN2077" s="659"/>
      <c r="AO2077" s="84"/>
    </row>
    <row r="2078" spans="37:41" hidden="1">
      <c r="AK2078" s="679"/>
      <c r="AL2078" s="695"/>
      <c r="AM2078" s="659"/>
      <c r="AN2078" s="659"/>
      <c r="AO2078" s="84"/>
    </row>
    <row r="2079" spans="37:41" hidden="1">
      <c r="AK2079" s="679"/>
      <c r="AL2079" s="695"/>
      <c r="AM2079" s="659"/>
      <c r="AN2079" s="659"/>
      <c r="AO2079" s="84"/>
    </row>
    <row r="2080" spans="37:41" hidden="1">
      <c r="AK2080" s="679"/>
      <c r="AL2080" s="695"/>
      <c r="AM2080" s="659"/>
      <c r="AN2080" s="659"/>
      <c r="AO2080" s="84"/>
    </row>
    <row r="2081" spans="37:41" hidden="1">
      <c r="AK2081" s="679"/>
      <c r="AL2081" s="695"/>
      <c r="AM2081" s="659"/>
      <c r="AN2081" s="659"/>
      <c r="AO2081" s="84"/>
    </row>
    <row r="2082" spans="37:41" hidden="1">
      <c r="AK2082" s="679"/>
      <c r="AL2082" s="695"/>
      <c r="AM2082" s="659"/>
      <c r="AN2082" s="659"/>
      <c r="AO2082" s="84"/>
    </row>
    <row r="2083" spans="37:41" hidden="1">
      <c r="AK2083" s="679"/>
      <c r="AL2083" s="695"/>
      <c r="AM2083" s="659"/>
      <c r="AN2083" s="659"/>
      <c r="AO2083" s="84"/>
    </row>
    <row r="2084" spans="37:41" hidden="1">
      <c r="AK2084" s="679"/>
      <c r="AL2084" s="695"/>
      <c r="AM2084" s="659"/>
      <c r="AN2084" s="659"/>
      <c r="AO2084" s="84"/>
    </row>
    <row r="2085" spans="37:41" hidden="1">
      <c r="AK2085" s="679"/>
      <c r="AL2085" s="695"/>
      <c r="AM2085" s="659"/>
      <c r="AN2085" s="659"/>
      <c r="AO2085" s="84"/>
    </row>
    <row r="2086" spans="37:41" hidden="1">
      <c r="AK2086" s="679"/>
      <c r="AL2086" s="695"/>
      <c r="AM2086" s="659"/>
      <c r="AN2086" s="659"/>
      <c r="AO2086" s="84"/>
    </row>
    <row r="2087" spans="37:41" hidden="1">
      <c r="AK2087" s="679"/>
      <c r="AL2087" s="695"/>
      <c r="AM2087" s="659"/>
      <c r="AN2087" s="659"/>
      <c r="AO2087" s="84"/>
    </row>
    <row r="2088" spans="37:41" hidden="1">
      <c r="AK2088" s="679"/>
      <c r="AL2088" s="695"/>
      <c r="AM2088" s="659"/>
      <c r="AN2088" s="659"/>
      <c r="AO2088" s="84"/>
    </row>
    <row r="2089" spans="37:41" hidden="1">
      <c r="AK2089" s="679"/>
      <c r="AL2089" s="695"/>
      <c r="AM2089" s="659"/>
      <c r="AN2089" s="659"/>
      <c r="AO2089" s="84"/>
    </row>
    <row r="2090" spans="37:41" hidden="1">
      <c r="AK2090" s="679"/>
      <c r="AL2090" s="695"/>
      <c r="AM2090" s="659"/>
      <c r="AN2090" s="659"/>
      <c r="AO2090" s="84"/>
    </row>
    <row r="2091" spans="37:41" hidden="1">
      <c r="AK2091" s="679"/>
      <c r="AL2091" s="695"/>
      <c r="AM2091" s="659"/>
      <c r="AN2091" s="659"/>
      <c r="AO2091" s="84"/>
    </row>
    <row r="2092" spans="37:41" hidden="1">
      <c r="AK2092" s="679"/>
      <c r="AL2092" s="695"/>
      <c r="AM2092" s="659"/>
      <c r="AN2092" s="659"/>
      <c r="AO2092" s="84"/>
    </row>
    <row r="2093" spans="37:41" hidden="1">
      <c r="AK2093" s="679"/>
      <c r="AL2093" s="695"/>
      <c r="AM2093" s="659"/>
      <c r="AN2093" s="659"/>
      <c r="AO2093" s="84"/>
    </row>
    <row r="2094" spans="37:41" hidden="1">
      <c r="AK2094" s="679"/>
      <c r="AL2094" s="695"/>
      <c r="AM2094" s="659"/>
      <c r="AN2094" s="659"/>
      <c r="AO2094" s="84"/>
    </row>
    <row r="2095" spans="37:41" hidden="1">
      <c r="AK2095" s="679"/>
      <c r="AL2095" s="695"/>
      <c r="AM2095" s="659"/>
      <c r="AN2095" s="659"/>
      <c r="AO2095" s="84"/>
    </row>
    <row r="2096" spans="37:41" hidden="1">
      <c r="AK2096" s="679"/>
      <c r="AL2096" s="695"/>
      <c r="AM2096" s="659"/>
      <c r="AN2096" s="659"/>
      <c r="AO2096" s="84"/>
    </row>
    <row r="2097" spans="37:41" hidden="1">
      <c r="AK2097" s="679"/>
      <c r="AL2097" s="695"/>
      <c r="AM2097" s="659"/>
      <c r="AN2097" s="659"/>
      <c r="AO2097" s="84"/>
    </row>
    <row r="2098" spans="37:41" hidden="1">
      <c r="AK2098" s="679"/>
      <c r="AL2098" s="695"/>
      <c r="AM2098" s="659"/>
      <c r="AN2098" s="659"/>
      <c r="AO2098" s="84"/>
    </row>
    <row r="2099" spans="37:41" hidden="1">
      <c r="AK2099" s="679"/>
      <c r="AL2099" s="695"/>
      <c r="AM2099" s="659"/>
      <c r="AN2099" s="659"/>
      <c r="AO2099" s="84"/>
    </row>
    <row r="2100" spans="37:41" hidden="1">
      <c r="AK2100" s="679"/>
      <c r="AL2100" s="695"/>
      <c r="AM2100" s="659"/>
      <c r="AN2100" s="659"/>
      <c r="AO2100" s="84"/>
    </row>
    <row r="2101" spans="37:41" hidden="1">
      <c r="AK2101" s="665"/>
      <c r="AL2101" s="696"/>
      <c r="AM2101" s="662"/>
      <c r="AN2101" s="662"/>
      <c r="AO2101" s="84"/>
    </row>
    <row r="2102" spans="37:41" hidden="1">
      <c r="AK2102" s="679"/>
      <c r="AL2102" s="695"/>
      <c r="AM2102" s="659"/>
      <c r="AN2102" s="659"/>
      <c r="AO2102" s="84"/>
    </row>
    <row r="2103" spans="37:41" hidden="1">
      <c r="AK2103" s="679"/>
      <c r="AL2103" s="695"/>
      <c r="AM2103" s="659"/>
      <c r="AN2103" s="659"/>
      <c r="AO2103" s="84"/>
    </row>
    <row r="2104" spans="37:41" hidden="1">
      <c r="AK2104" s="679"/>
      <c r="AL2104" s="695"/>
      <c r="AM2104" s="659"/>
      <c r="AN2104" s="659"/>
      <c r="AO2104" s="84"/>
    </row>
    <row r="2105" spans="37:41" hidden="1">
      <c r="AK2105" s="679"/>
      <c r="AL2105" s="695"/>
      <c r="AM2105" s="659"/>
      <c r="AN2105" s="659"/>
      <c r="AO2105" s="84"/>
    </row>
    <row r="2106" spans="37:41" hidden="1">
      <c r="AK2106" s="679"/>
      <c r="AL2106" s="695"/>
      <c r="AM2106" s="659"/>
      <c r="AN2106" s="659"/>
      <c r="AO2106" s="84"/>
    </row>
    <row r="2107" spans="37:41" hidden="1">
      <c r="AK2107" s="679"/>
      <c r="AL2107" s="695"/>
      <c r="AM2107" s="659"/>
      <c r="AN2107" s="659"/>
      <c r="AO2107" s="84"/>
    </row>
    <row r="2108" spans="37:41" hidden="1">
      <c r="AK2108" s="679"/>
      <c r="AL2108" s="695"/>
      <c r="AM2108" s="659"/>
      <c r="AN2108" s="659"/>
      <c r="AO2108" s="84"/>
    </row>
    <row r="2109" spans="37:41" hidden="1">
      <c r="AK2109" s="679"/>
      <c r="AL2109" s="695"/>
      <c r="AM2109" s="659"/>
      <c r="AN2109" s="659"/>
      <c r="AO2109" s="84"/>
    </row>
    <row r="2110" spans="37:41" hidden="1">
      <c r="AK2110" s="679"/>
      <c r="AL2110" s="695"/>
      <c r="AM2110" s="659"/>
      <c r="AN2110" s="659"/>
      <c r="AO2110" s="84"/>
    </row>
    <row r="2111" spans="37:41" hidden="1">
      <c r="AK2111" s="679"/>
      <c r="AL2111" s="695"/>
      <c r="AM2111" s="659"/>
      <c r="AN2111" s="659"/>
      <c r="AO2111" s="84"/>
    </row>
    <row r="2112" spans="37:41" hidden="1">
      <c r="AK2112" s="679"/>
      <c r="AL2112" s="695"/>
      <c r="AM2112" s="659"/>
      <c r="AN2112" s="659"/>
      <c r="AO2112" s="84"/>
    </row>
    <row r="2113" spans="37:41" hidden="1">
      <c r="AK2113" s="679"/>
      <c r="AL2113" s="695"/>
      <c r="AM2113" s="659"/>
      <c r="AN2113" s="659"/>
      <c r="AO2113" s="84"/>
    </row>
    <row r="2114" spans="37:41" hidden="1">
      <c r="AK2114" s="679"/>
      <c r="AL2114" s="695"/>
      <c r="AM2114" s="659"/>
      <c r="AN2114" s="659"/>
      <c r="AO2114" s="84"/>
    </row>
    <row r="2115" spans="37:41" hidden="1">
      <c r="AK2115" s="679"/>
      <c r="AL2115" s="695"/>
      <c r="AM2115" s="659"/>
      <c r="AN2115" s="659"/>
      <c r="AO2115" s="84"/>
    </row>
    <row r="2116" spans="37:41" hidden="1">
      <c r="AK2116" s="679"/>
      <c r="AL2116" s="695"/>
      <c r="AM2116" s="659"/>
      <c r="AN2116" s="659"/>
      <c r="AO2116" s="84"/>
    </row>
    <row r="2117" spans="37:41" hidden="1">
      <c r="AK2117" s="679"/>
      <c r="AL2117" s="695"/>
      <c r="AM2117" s="659"/>
      <c r="AN2117" s="659"/>
      <c r="AO2117" s="84"/>
    </row>
    <row r="2118" spans="37:41" hidden="1">
      <c r="AK2118" s="679"/>
      <c r="AL2118" s="695"/>
      <c r="AM2118" s="659"/>
      <c r="AN2118" s="659"/>
      <c r="AO2118" s="84"/>
    </row>
    <row r="2119" spans="37:41" hidden="1">
      <c r="AK2119" s="679"/>
      <c r="AL2119" s="695"/>
      <c r="AM2119" s="659"/>
      <c r="AN2119" s="659"/>
      <c r="AO2119" s="84"/>
    </row>
    <row r="2120" spans="37:41" hidden="1">
      <c r="AK2120" s="679"/>
      <c r="AL2120" s="695"/>
      <c r="AM2120" s="659"/>
      <c r="AN2120" s="659"/>
      <c r="AO2120" s="84"/>
    </row>
    <row r="2121" spans="37:41" hidden="1">
      <c r="AK2121" s="679"/>
      <c r="AL2121" s="695"/>
      <c r="AM2121" s="659"/>
      <c r="AN2121" s="659"/>
      <c r="AO2121" s="84"/>
    </row>
    <row r="2122" spans="37:41" hidden="1">
      <c r="AK2122" s="679"/>
      <c r="AL2122" s="695"/>
      <c r="AM2122" s="659"/>
      <c r="AN2122" s="659"/>
      <c r="AO2122" s="84"/>
    </row>
    <row r="2123" spans="37:41" hidden="1">
      <c r="AK2123" s="679"/>
      <c r="AL2123" s="695"/>
      <c r="AM2123" s="659"/>
      <c r="AN2123" s="659"/>
      <c r="AO2123" s="84"/>
    </row>
    <row r="2124" spans="37:41" hidden="1">
      <c r="AK2124" s="679"/>
      <c r="AL2124" s="695"/>
      <c r="AM2124" s="659"/>
      <c r="AN2124" s="659"/>
      <c r="AO2124" s="84"/>
    </row>
    <row r="2125" spans="37:41" hidden="1">
      <c r="AK2125" s="665"/>
      <c r="AL2125" s="696"/>
      <c r="AM2125" s="659"/>
      <c r="AN2125" s="659"/>
      <c r="AO2125" s="84"/>
    </row>
    <row r="2126" spans="37:41" hidden="1">
      <c r="AK2126" s="679"/>
      <c r="AL2126" s="695"/>
      <c r="AM2126" s="659"/>
      <c r="AN2126" s="659"/>
      <c r="AO2126" s="84"/>
    </row>
    <row r="2127" spans="37:41" hidden="1">
      <c r="AK2127" s="679"/>
      <c r="AL2127" s="695"/>
      <c r="AM2127" s="659"/>
      <c r="AN2127" s="659"/>
      <c r="AO2127" s="84"/>
    </row>
    <row r="2128" spans="37:41" hidden="1">
      <c r="AK2128" s="679"/>
      <c r="AL2128" s="695"/>
      <c r="AM2128" s="659"/>
      <c r="AN2128" s="659"/>
      <c r="AO2128" s="84"/>
    </row>
    <row r="2129" spans="37:41" hidden="1">
      <c r="AK2129" s="679"/>
      <c r="AL2129" s="695"/>
      <c r="AM2129" s="659"/>
      <c r="AN2129" s="659"/>
      <c r="AO2129" s="84"/>
    </row>
    <row r="2130" spans="37:41" hidden="1">
      <c r="AK2130" s="679"/>
      <c r="AL2130" s="695"/>
      <c r="AM2130" s="659"/>
      <c r="AN2130" s="659"/>
      <c r="AO2130" s="84"/>
    </row>
    <row r="2131" spans="37:41" hidden="1">
      <c r="AK2131" s="679"/>
      <c r="AL2131" s="695"/>
      <c r="AM2131" s="659"/>
      <c r="AN2131" s="659"/>
      <c r="AO2131" s="84"/>
    </row>
    <row r="2132" spans="37:41" hidden="1">
      <c r="AK2132" s="679"/>
      <c r="AL2132" s="695"/>
      <c r="AM2132" s="659"/>
      <c r="AN2132" s="659"/>
      <c r="AO2132" s="84"/>
    </row>
    <row r="2133" spans="37:41" hidden="1">
      <c r="AK2133" s="679"/>
      <c r="AL2133" s="695"/>
      <c r="AM2133" s="659"/>
      <c r="AN2133" s="659"/>
      <c r="AO2133" s="84"/>
    </row>
    <row r="2134" spans="37:41" hidden="1">
      <c r="AK2134" s="679"/>
      <c r="AL2134" s="695"/>
      <c r="AM2134" s="659"/>
      <c r="AN2134" s="659"/>
      <c r="AO2134" s="84"/>
    </row>
    <row r="2135" spans="37:41" hidden="1">
      <c r="AK2135" s="679"/>
      <c r="AL2135" s="695"/>
      <c r="AM2135" s="659"/>
      <c r="AN2135" s="659"/>
      <c r="AO2135" s="84"/>
    </row>
    <row r="2136" spans="37:41" hidden="1">
      <c r="AK2136" s="679"/>
      <c r="AL2136" s="695"/>
      <c r="AM2136" s="659"/>
      <c r="AN2136" s="659"/>
      <c r="AO2136" s="84"/>
    </row>
    <row r="2137" spans="37:41" hidden="1">
      <c r="AK2137" s="679"/>
      <c r="AL2137" s="695"/>
      <c r="AM2137" s="659"/>
      <c r="AN2137" s="659"/>
      <c r="AO2137" s="84"/>
    </row>
    <row r="2138" spans="37:41" hidden="1">
      <c r="AK2138" s="679"/>
      <c r="AL2138" s="695"/>
      <c r="AM2138" s="659"/>
      <c r="AN2138" s="659"/>
      <c r="AO2138" s="84"/>
    </row>
    <row r="2139" spans="37:41" hidden="1">
      <c r="AK2139" s="679"/>
      <c r="AL2139" s="695"/>
      <c r="AM2139" s="659"/>
      <c r="AN2139" s="659"/>
      <c r="AO2139" s="84"/>
    </row>
    <row r="2140" spans="37:41" hidden="1">
      <c r="AK2140" s="679"/>
      <c r="AL2140" s="695"/>
      <c r="AM2140" s="659"/>
      <c r="AN2140" s="659"/>
      <c r="AO2140" s="84"/>
    </row>
    <row r="2141" spans="37:41" hidden="1">
      <c r="AK2141" s="679"/>
      <c r="AL2141" s="695"/>
      <c r="AM2141" s="659"/>
      <c r="AN2141" s="659"/>
      <c r="AO2141" s="84"/>
    </row>
    <row r="2142" spans="37:41" hidden="1">
      <c r="AK2142" s="679"/>
      <c r="AL2142" s="695"/>
      <c r="AM2142" s="659"/>
      <c r="AN2142" s="659"/>
      <c r="AO2142" s="84"/>
    </row>
    <row r="2143" spans="37:41" hidden="1">
      <c r="AK2143" s="679"/>
      <c r="AL2143" s="695"/>
      <c r="AM2143" s="659"/>
      <c r="AN2143" s="659"/>
      <c r="AO2143" s="84"/>
    </row>
    <row r="2144" spans="37:41" hidden="1">
      <c r="AK2144" s="679"/>
      <c r="AL2144" s="695"/>
      <c r="AM2144" s="659"/>
      <c r="AN2144" s="659"/>
      <c r="AO2144" s="84"/>
    </row>
    <row r="2145" spans="37:41" hidden="1">
      <c r="AK2145" s="679"/>
      <c r="AL2145" s="695"/>
      <c r="AM2145" s="659"/>
      <c r="AN2145" s="659"/>
      <c r="AO2145" s="84"/>
    </row>
    <row r="2146" spans="37:41" hidden="1">
      <c r="AK2146" s="679"/>
      <c r="AL2146" s="695"/>
      <c r="AM2146" s="659"/>
      <c r="AN2146" s="659"/>
      <c r="AO2146" s="84"/>
    </row>
    <row r="2147" spans="37:41" hidden="1">
      <c r="AK2147" s="679"/>
      <c r="AL2147" s="695"/>
      <c r="AM2147" s="659"/>
      <c r="AN2147" s="659"/>
      <c r="AO2147" s="84"/>
    </row>
    <row r="2148" spans="37:41" hidden="1">
      <c r="AK2148" s="679"/>
      <c r="AL2148" s="695"/>
      <c r="AM2148" s="659"/>
      <c r="AN2148" s="659"/>
      <c r="AO2148" s="84"/>
    </row>
    <row r="2149" spans="37:41" hidden="1">
      <c r="AK2149" s="679"/>
      <c r="AL2149" s="695"/>
      <c r="AM2149" s="659"/>
      <c r="AN2149" s="659"/>
      <c r="AO2149" s="84"/>
    </row>
    <row r="2150" spans="37:41" hidden="1">
      <c r="AK2150" s="679"/>
      <c r="AL2150" s="695"/>
      <c r="AM2150" s="659"/>
      <c r="AN2150" s="659"/>
      <c r="AO2150" s="84"/>
    </row>
    <row r="2151" spans="37:41" hidden="1">
      <c r="AK2151" s="679"/>
      <c r="AL2151" s="695"/>
      <c r="AM2151" s="659"/>
      <c r="AN2151" s="659"/>
      <c r="AO2151" s="84"/>
    </row>
    <row r="2152" spans="37:41" hidden="1">
      <c r="AK2152" s="679"/>
      <c r="AL2152" s="695"/>
      <c r="AM2152" s="659"/>
      <c r="AN2152" s="659"/>
      <c r="AO2152" s="84"/>
    </row>
    <row r="2153" spans="37:41" hidden="1">
      <c r="AK2153" s="679"/>
      <c r="AL2153" s="695"/>
      <c r="AM2153" s="659"/>
      <c r="AN2153" s="659"/>
      <c r="AO2153" s="84"/>
    </row>
    <row r="2154" spans="37:41" hidden="1">
      <c r="AK2154" s="679"/>
      <c r="AL2154" s="695"/>
      <c r="AM2154" s="659"/>
      <c r="AN2154" s="659"/>
      <c r="AO2154" s="84"/>
    </row>
    <row r="2155" spans="37:41" hidden="1">
      <c r="AK2155" s="679"/>
      <c r="AL2155" s="695"/>
      <c r="AM2155" s="659"/>
      <c r="AN2155" s="659"/>
      <c r="AO2155" s="84"/>
    </row>
    <row r="2156" spans="37:41" hidden="1">
      <c r="AK2156" s="679"/>
      <c r="AL2156" s="695"/>
      <c r="AM2156" s="659"/>
      <c r="AN2156" s="659"/>
      <c r="AO2156" s="84"/>
    </row>
    <row r="2157" spans="37:41" hidden="1">
      <c r="AK2157" s="679"/>
      <c r="AL2157" s="695"/>
      <c r="AM2157" s="659"/>
      <c r="AN2157" s="659"/>
      <c r="AO2157" s="84"/>
    </row>
    <row r="2158" spans="37:41" hidden="1">
      <c r="AK2158" s="679"/>
      <c r="AL2158" s="695"/>
      <c r="AM2158" s="659"/>
      <c r="AN2158" s="659"/>
      <c r="AO2158" s="84"/>
    </row>
    <row r="2159" spans="37:41" hidden="1">
      <c r="AK2159" s="679"/>
      <c r="AL2159" s="695"/>
      <c r="AM2159" s="659"/>
      <c r="AN2159" s="659"/>
      <c r="AO2159" s="84"/>
    </row>
    <row r="2160" spans="37:41" hidden="1">
      <c r="AK2160" s="679"/>
      <c r="AL2160" s="695"/>
      <c r="AM2160" s="659"/>
      <c r="AN2160" s="659"/>
      <c r="AO2160" s="84"/>
    </row>
    <row r="2161" spans="37:41" hidden="1">
      <c r="AK2161" s="679"/>
      <c r="AL2161" s="695"/>
      <c r="AM2161" s="659"/>
      <c r="AN2161" s="659"/>
      <c r="AO2161" s="84"/>
    </row>
    <row r="2162" spans="37:41" hidden="1">
      <c r="AK2162" s="679"/>
      <c r="AL2162" s="695"/>
      <c r="AM2162" s="659"/>
      <c r="AN2162" s="659"/>
      <c r="AO2162" s="84"/>
    </row>
    <row r="2163" spans="37:41" hidden="1">
      <c r="AK2163" s="679"/>
      <c r="AL2163" s="695"/>
      <c r="AM2163" s="659"/>
      <c r="AN2163" s="659"/>
      <c r="AO2163" s="84"/>
    </row>
    <row r="2164" spans="37:41" hidden="1">
      <c r="AK2164" s="679"/>
      <c r="AL2164" s="695"/>
      <c r="AM2164" s="659"/>
      <c r="AN2164" s="659"/>
      <c r="AO2164" s="84"/>
    </row>
    <row r="2165" spans="37:41" hidden="1">
      <c r="AK2165" s="665"/>
      <c r="AL2165" s="696"/>
      <c r="AM2165" s="662"/>
      <c r="AN2165" s="662"/>
      <c r="AO2165" s="84"/>
    </row>
    <row r="2166" spans="37:41" hidden="1">
      <c r="AK2166" s="679"/>
      <c r="AL2166" s="695"/>
      <c r="AM2166" s="659"/>
      <c r="AN2166" s="659"/>
      <c r="AO2166" s="84"/>
    </row>
    <row r="2167" spans="37:41" hidden="1">
      <c r="AK2167" s="679"/>
      <c r="AL2167" s="695"/>
      <c r="AM2167" s="659"/>
      <c r="AN2167" s="659"/>
      <c r="AO2167" s="84"/>
    </row>
    <row r="2168" spans="37:41" hidden="1">
      <c r="AK2168" s="679"/>
      <c r="AL2168" s="695"/>
      <c r="AM2168" s="659"/>
      <c r="AN2168" s="659"/>
      <c r="AO2168" s="84"/>
    </row>
    <row r="2169" spans="37:41" hidden="1">
      <c r="AK2169" s="679"/>
      <c r="AL2169" s="695"/>
      <c r="AM2169" s="659"/>
      <c r="AN2169" s="659"/>
      <c r="AO2169" s="84"/>
    </row>
    <row r="2170" spans="37:41" hidden="1">
      <c r="AK2170" s="679"/>
      <c r="AL2170" s="695"/>
      <c r="AM2170" s="659"/>
      <c r="AN2170" s="659"/>
      <c r="AO2170" s="84"/>
    </row>
    <row r="2171" spans="37:41" hidden="1">
      <c r="AK2171" s="679"/>
      <c r="AL2171" s="695"/>
      <c r="AM2171" s="659"/>
      <c r="AN2171" s="659"/>
      <c r="AO2171" s="84"/>
    </row>
    <row r="2172" spans="37:41" hidden="1">
      <c r="AK2172" s="679"/>
      <c r="AL2172" s="695"/>
      <c r="AM2172" s="659"/>
      <c r="AN2172" s="659"/>
      <c r="AO2172" s="84"/>
    </row>
    <row r="2173" spans="37:41" hidden="1">
      <c r="AK2173" s="679"/>
      <c r="AL2173" s="695"/>
      <c r="AM2173" s="659"/>
      <c r="AN2173" s="659"/>
      <c r="AO2173" s="84"/>
    </row>
    <row r="2174" spans="37:41" hidden="1">
      <c r="AK2174" s="679"/>
      <c r="AL2174" s="695"/>
      <c r="AM2174" s="659"/>
      <c r="AN2174" s="659"/>
      <c r="AO2174" s="84"/>
    </row>
    <row r="2175" spans="37:41" hidden="1">
      <c r="AK2175" s="679"/>
      <c r="AL2175" s="695"/>
      <c r="AM2175" s="659"/>
      <c r="AN2175" s="659"/>
      <c r="AO2175" s="84"/>
    </row>
    <row r="2176" spans="37:41" hidden="1">
      <c r="AK2176" s="679"/>
      <c r="AL2176" s="695"/>
      <c r="AM2176" s="659"/>
      <c r="AN2176" s="659"/>
      <c r="AO2176" s="84"/>
    </row>
    <row r="2177" spans="37:41" hidden="1">
      <c r="AK2177" s="679"/>
      <c r="AL2177" s="695"/>
      <c r="AM2177" s="659"/>
      <c r="AN2177" s="659"/>
      <c r="AO2177" s="84"/>
    </row>
    <row r="2178" spans="37:41" hidden="1">
      <c r="AK2178" s="679"/>
      <c r="AL2178" s="695"/>
      <c r="AM2178" s="659"/>
      <c r="AN2178" s="659"/>
      <c r="AO2178" s="84"/>
    </row>
    <row r="2179" spans="37:41" hidden="1">
      <c r="AK2179" s="679"/>
      <c r="AL2179" s="695"/>
      <c r="AM2179" s="659"/>
      <c r="AN2179" s="659"/>
      <c r="AO2179" s="84"/>
    </row>
    <row r="2180" spans="37:41" hidden="1">
      <c r="AK2180" s="679"/>
      <c r="AL2180" s="695"/>
      <c r="AM2180" s="659"/>
      <c r="AN2180" s="659"/>
      <c r="AO2180" s="84"/>
    </row>
    <row r="2181" spans="37:41" hidden="1">
      <c r="AK2181" s="679"/>
      <c r="AL2181" s="695"/>
      <c r="AM2181" s="659"/>
      <c r="AN2181" s="659"/>
      <c r="AO2181" s="84"/>
    </row>
    <row r="2182" spans="37:41" hidden="1">
      <c r="AK2182" s="679"/>
      <c r="AL2182" s="695"/>
      <c r="AM2182" s="659"/>
      <c r="AN2182" s="659"/>
      <c r="AO2182" s="84"/>
    </row>
    <row r="2183" spans="37:41" hidden="1">
      <c r="AK2183" s="679"/>
      <c r="AL2183" s="695"/>
      <c r="AM2183" s="659"/>
      <c r="AN2183" s="659"/>
      <c r="AO2183" s="84"/>
    </row>
    <row r="2184" spans="37:41" hidden="1">
      <c r="AK2184" s="679"/>
      <c r="AL2184" s="695"/>
      <c r="AM2184" s="659"/>
      <c r="AN2184" s="659"/>
      <c r="AO2184" s="84"/>
    </row>
    <row r="2185" spans="37:41" hidden="1">
      <c r="AK2185" s="679"/>
      <c r="AL2185" s="695"/>
      <c r="AM2185" s="659"/>
      <c r="AN2185" s="659"/>
      <c r="AO2185" s="84"/>
    </row>
    <row r="2186" spans="37:41" hidden="1">
      <c r="AK2186" s="679"/>
      <c r="AL2186" s="695"/>
      <c r="AM2186" s="659"/>
      <c r="AN2186" s="659"/>
      <c r="AO2186" s="84"/>
    </row>
    <row r="2187" spans="37:41" hidden="1">
      <c r="AK2187" s="679"/>
      <c r="AL2187" s="695"/>
      <c r="AM2187" s="659"/>
      <c r="AN2187" s="659"/>
      <c r="AO2187" s="84"/>
    </row>
    <row r="2188" spans="37:41" hidden="1">
      <c r="AK2188" s="679"/>
      <c r="AL2188" s="695"/>
      <c r="AM2188" s="659"/>
      <c r="AN2188" s="659"/>
      <c r="AO2188" s="84"/>
    </row>
    <row r="2189" spans="37:41" hidden="1">
      <c r="AK2189" s="679"/>
      <c r="AL2189" s="695"/>
      <c r="AM2189" s="659"/>
      <c r="AN2189" s="659"/>
      <c r="AO2189" s="84"/>
    </row>
    <row r="2190" spans="37:41" hidden="1">
      <c r="AK2190" s="679"/>
      <c r="AL2190" s="695"/>
      <c r="AM2190" s="659"/>
      <c r="AN2190" s="659"/>
      <c r="AO2190" s="84"/>
    </row>
    <row r="2191" spans="37:41" hidden="1">
      <c r="AK2191" s="679"/>
      <c r="AL2191" s="695"/>
      <c r="AM2191" s="659"/>
      <c r="AN2191" s="659"/>
      <c r="AO2191" s="84"/>
    </row>
    <row r="2192" spans="37:41" hidden="1">
      <c r="AK2192" s="679"/>
      <c r="AL2192" s="695"/>
      <c r="AM2192" s="659"/>
      <c r="AN2192" s="659"/>
      <c r="AO2192" s="84"/>
    </row>
    <row r="2193" spans="37:41" hidden="1">
      <c r="AK2193" s="679"/>
      <c r="AL2193" s="695"/>
      <c r="AM2193" s="659"/>
      <c r="AN2193" s="659"/>
      <c r="AO2193" s="84"/>
    </row>
    <row r="2194" spans="37:41" hidden="1">
      <c r="AK2194" s="679"/>
      <c r="AL2194" s="695"/>
      <c r="AM2194" s="659"/>
      <c r="AN2194" s="659"/>
      <c r="AO2194" s="84"/>
    </row>
    <row r="2195" spans="37:41" hidden="1">
      <c r="AK2195" s="679"/>
      <c r="AL2195" s="695"/>
      <c r="AM2195" s="659"/>
      <c r="AN2195" s="659"/>
      <c r="AO2195" s="84"/>
    </row>
    <row r="2196" spans="37:41" hidden="1">
      <c r="AK2196" s="679"/>
      <c r="AL2196" s="695"/>
      <c r="AM2196" s="659"/>
      <c r="AN2196" s="659"/>
      <c r="AO2196" s="84"/>
    </row>
    <row r="2197" spans="37:41" hidden="1">
      <c r="AK2197" s="679"/>
      <c r="AL2197" s="695"/>
      <c r="AM2197" s="659"/>
      <c r="AN2197" s="659"/>
      <c r="AO2197" s="84"/>
    </row>
    <row r="2198" spans="37:41" hidden="1">
      <c r="AK2198" s="679"/>
      <c r="AL2198" s="695"/>
      <c r="AM2198" s="659"/>
      <c r="AN2198" s="659"/>
      <c r="AO2198" s="84"/>
    </row>
    <row r="2199" spans="37:41" hidden="1">
      <c r="AK2199" s="679"/>
      <c r="AL2199" s="695"/>
      <c r="AM2199" s="659"/>
      <c r="AN2199" s="659"/>
      <c r="AO2199" s="84"/>
    </row>
    <row r="2200" spans="37:41" hidden="1">
      <c r="AK2200" s="665"/>
      <c r="AL2200" s="696"/>
      <c r="AM2200" s="659"/>
      <c r="AN2200" s="659"/>
      <c r="AO2200" s="84"/>
    </row>
    <row r="2201" spans="37:41" hidden="1">
      <c r="AK2201" s="679"/>
      <c r="AL2201" s="695"/>
      <c r="AM2201" s="659"/>
      <c r="AN2201" s="659"/>
      <c r="AO2201" s="84"/>
    </row>
    <row r="2202" spans="37:41" hidden="1">
      <c r="AK2202" s="679"/>
      <c r="AL2202" s="695"/>
      <c r="AM2202" s="659"/>
      <c r="AN2202" s="659"/>
      <c r="AO2202" s="84"/>
    </row>
    <row r="2203" spans="37:41" hidden="1">
      <c r="AK2203" s="679"/>
      <c r="AL2203" s="695"/>
      <c r="AM2203" s="659"/>
      <c r="AN2203" s="659"/>
      <c r="AO2203" s="84"/>
    </row>
    <row r="2204" spans="37:41" hidden="1">
      <c r="AK2204" s="679"/>
      <c r="AL2204" s="695"/>
      <c r="AM2204" s="659"/>
      <c r="AN2204" s="659"/>
      <c r="AO2204" s="84"/>
    </row>
    <row r="2205" spans="37:41" hidden="1">
      <c r="AK2205" s="679"/>
      <c r="AL2205" s="695"/>
      <c r="AM2205" s="659"/>
      <c r="AN2205" s="659"/>
      <c r="AO2205" s="84"/>
    </row>
    <row r="2206" spans="37:41" hidden="1">
      <c r="AK2206" s="679"/>
      <c r="AL2206" s="695"/>
      <c r="AM2206" s="659"/>
      <c r="AN2206" s="659"/>
      <c r="AO2206" s="84"/>
    </row>
    <row r="2207" spans="37:41" hidden="1">
      <c r="AK2207" s="679"/>
      <c r="AL2207" s="695"/>
      <c r="AM2207" s="659"/>
      <c r="AN2207" s="659"/>
      <c r="AO2207" s="84"/>
    </row>
    <row r="2208" spans="37:41" hidden="1">
      <c r="AK2208" s="679"/>
      <c r="AL2208" s="695"/>
      <c r="AM2208" s="659"/>
      <c r="AN2208" s="659"/>
      <c r="AO2208" s="84"/>
    </row>
    <row r="2209" spans="37:41" hidden="1">
      <c r="AK2209" s="679"/>
      <c r="AL2209" s="695"/>
      <c r="AM2209" s="659"/>
      <c r="AN2209" s="659"/>
      <c r="AO2209" s="84"/>
    </row>
    <row r="2210" spans="37:41" hidden="1">
      <c r="AK2210" s="679"/>
      <c r="AL2210" s="695"/>
      <c r="AM2210" s="659"/>
      <c r="AN2210" s="659"/>
      <c r="AO2210" s="84"/>
    </row>
    <row r="2211" spans="37:41" hidden="1">
      <c r="AK2211" s="679"/>
      <c r="AL2211" s="695"/>
      <c r="AM2211" s="659"/>
      <c r="AN2211" s="659"/>
      <c r="AO2211" s="84"/>
    </row>
    <row r="2212" spans="37:41" hidden="1">
      <c r="AK2212" s="679"/>
      <c r="AL2212" s="695"/>
      <c r="AM2212" s="659"/>
      <c r="AN2212" s="659"/>
      <c r="AO2212" s="84"/>
    </row>
    <row r="2213" spans="37:41" hidden="1">
      <c r="AK2213" s="679"/>
      <c r="AL2213" s="695"/>
      <c r="AM2213" s="659"/>
      <c r="AN2213" s="659"/>
      <c r="AO2213" s="84"/>
    </row>
    <row r="2214" spans="37:41" hidden="1">
      <c r="AK2214" s="679"/>
      <c r="AL2214" s="695"/>
      <c r="AM2214" s="659"/>
      <c r="AN2214" s="659"/>
      <c r="AO2214" s="84"/>
    </row>
    <row r="2215" spans="37:41" hidden="1">
      <c r="AK2215" s="679"/>
      <c r="AL2215" s="695"/>
      <c r="AM2215" s="659"/>
      <c r="AN2215" s="659"/>
      <c r="AO2215" s="84"/>
    </row>
    <row r="2216" spans="37:41" hidden="1">
      <c r="AK2216" s="679"/>
      <c r="AL2216" s="695"/>
      <c r="AM2216" s="659"/>
      <c r="AN2216" s="659"/>
      <c r="AO2216" s="84"/>
    </row>
    <row r="2217" spans="37:41" hidden="1">
      <c r="AK2217" s="679"/>
      <c r="AL2217" s="695"/>
      <c r="AM2217" s="659"/>
      <c r="AN2217" s="659"/>
      <c r="AO2217" s="84"/>
    </row>
    <row r="2218" spans="37:41" hidden="1">
      <c r="AK2218" s="679"/>
      <c r="AL2218" s="695"/>
      <c r="AM2218" s="659"/>
      <c r="AN2218" s="659"/>
      <c r="AO2218" s="84"/>
    </row>
    <row r="2219" spans="37:41" hidden="1">
      <c r="AK2219" s="679"/>
      <c r="AL2219" s="695"/>
      <c r="AM2219" s="659"/>
      <c r="AN2219" s="659"/>
      <c r="AO2219" s="84"/>
    </row>
    <row r="2220" spans="37:41" hidden="1">
      <c r="AK2220" s="679"/>
      <c r="AL2220" s="695"/>
      <c r="AM2220" s="659"/>
      <c r="AN2220" s="659"/>
      <c r="AO2220" s="84"/>
    </row>
    <row r="2221" spans="37:41" hidden="1">
      <c r="AK2221" s="665"/>
      <c r="AL2221" s="696"/>
      <c r="AM2221" s="662"/>
      <c r="AN2221" s="662"/>
      <c r="AO2221" s="84"/>
    </row>
    <row r="2222" spans="37:41" hidden="1">
      <c r="AK2222" s="679"/>
      <c r="AL2222" s="695"/>
      <c r="AM2222" s="659"/>
      <c r="AN2222" s="659"/>
      <c r="AO2222" s="84"/>
    </row>
    <row r="2223" spans="37:41" hidden="1">
      <c r="AK2223" s="679"/>
      <c r="AL2223" s="695"/>
      <c r="AM2223" s="659"/>
      <c r="AN2223" s="659"/>
      <c r="AO2223" s="84"/>
    </row>
    <row r="2224" spans="37:41" hidden="1">
      <c r="AK2224" s="679"/>
      <c r="AL2224" s="695"/>
      <c r="AM2224" s="659"/>
      <c r="AN2224" s="659"/>
      <c r="AO2224" s="84"/>
    </row>
    <row r="2225" spans="37:41" hidden="1">
      <c r="AK2225" s="679"/>
      <c r="AL2225" s="695"/>
      <c r="AM2225" s="659"/>
      <c r="AN2225" s="659"/>
      <c r="AO2225" s="84"/>
    </row>
    <row r="2226" spans="37:41" hidden="1">
      <c r="AK2226" s="679"/>
      <c r="AL2226" s="695"/>
      <c r="AM2226" s="659"/>
      <c r="AN2226" s="659"/>
      <c r="AO2226" s="84"/>
    </row>
    <row r="2227" spans="37:41" hidden="1">
      <c r="AK2227" s="679"/>
      <c r="AL2227" s="695"/>
      <c r="AM2227" s="659"/>
      <c r="AN2227" s="659"/>
      <c r="AO2227" s="84"/>
    </row>
    <row r="2228" spans="37:41" hidden="1">
      <c r="AK2228" s="679"/>
      <c r="AL2228" s="695"/>
      <c r="AM2228" s="659"/>
      <c r="AN2228" s="659"/>
      <c r="AO2228" s="84"/>
    </row>
    <row r="2229" spans="37:41" hidden="1">
      <c r="AK2229" s="679"/>
      <c r="AL2229" s="695"/>
      <c r="AM2229" s="659"/>
      <c r="AN2229" s="659"/>
      <c r="AO2229" s="84"/>
    </row>
    <row r="2230" spans="37:41" hidden="1">
      <c r="AK2230" s="679"/>
      <c r="AL2230" s="695"/>
      <c r="AM2230" s="659"/>
      <c r="AN2230" s="659"/>
      <c r="AO2230" s="84"/>
    </row>
    <row r="2231" spans="37:41" hidden="1">
      <c r="AK2231" s="679"/>
      <c r="AL2231" s="695"/>
      <c r="AM2231" s="659"/>
      <c r="AN2231" s="659"/>
      <c r="AO2231" s="84"/>
    </row>
    <row r="2232" spans="37:41" hidden="1">
      <c r="AK2232" s="679"/>
      <c r="AL2232" s="695"/>
      <c r="AM2232" s="659"/>
      <c r="AN2232" s="659"/>
      <c r="AO2232" s="84"/>
    </row>
    <row r="2233" spans="37:41" hidden="1">
      <c r="AK2233" s="679"/>
      <c r="AL2233" s="695"/>
      <c r="AM2233" s="659"/>
      <c r="AN2233" s="659"/>
      <c r="AO2233" s="84"/>
    </row>
    <row r="2234" spans="37:41" hidden="1">
      <c r="AK2234" s="679"/>
      <c r="AL2234" s="695"/>
      <c r="AM2234" s="659"/>
      <c r="AN2234" s="659"/>
      <c r="AO2234" s="84"/>
    </row>
    <row r="2235" spans="37:41" hidden="1">
      <c r="AK2235" s="679"/>
      <c r="AL2235" s="695"/>
      <c r="AM2235" s="659"/>
      <c r="AN2235" s="659"/>
      <c r="AO2235" s="84"/>
    </row>
    <row r="2236" spans="37:41" hidden="1">
      <c r="AK2236" s="679"/>
      <c r="AL2236" s="695"/>
      <c r="AM2236" s="659"/>
      <c r="AN2236" s="659"/>
      <c r="AO2236" s="84"/>
    </row>
    <row r="2237" spans="37:41" hidden="1">
      <c r="AK2237" s="679"/>
      <c r="AL2237" s="695"/>
      <c r="AM2237" s="659"/>
      <c r="AN2237" s="659"/>
      <c r="AO2237" s="84"/>
    </row>
    <row r="2238" spans="37:41" hidden="1">
      <c r="AK2238" s="679"/>
      <c r="AL2238" s="695"/>
      <c r="AM2238" s="659"/>
      <c r="AN2238" s="659"/>
      <c r="AO2238" s="84"/>
    </row>
    <row r="2239" spans="37:41" hidden="1">
      <c r="AK2239" s="679"/>
      <c r="AL2239" s="695"/>
      <c r="AM2239" s="659"/>
      <c r="AN2239" s="659"/>
      <c r="AO2239" s="84"/>
    </row>
    <row r="2240" spans="37:41" hidden="1">
      <c r="AK2240" s="665"/>
      <c r="AL2240" s="696"/>
      <c r="AM2240" s="659"/>
      <c r="AN2240" s="659"/>
      <c r="AO2240" s="84"/>
    </row>
    <row r="2241" spans="37:41" hidden="1">
      <c r="AK2241" s="679"/>
      <c r="AL2241" s="695"/>
      <c r="AM2241" s="659"/>
      <c r="AN2241" s="659"/>
      <c r="AO2241" s="84"/>
    </row>
    <row r="2242" spans="37:41" hidden="1">
      <c r="AK2242" s="679"/>
      <c r="AL2242" s="695"/>
      <c r="AM2242" s="659"/>
      <c r="AN2242" s="659"/>
      <c r="AO2242" s="84"/>
    </row>
    <row r="2243" spans="37:41" hidden="1">
      <c r="AK2243" s="679"/>
      <c r="AL2243" s="695"/>
      <c r="AM2243" s="659"/>
      <c r="AN2243" s="659"/>
      <c r="AO2243" s="84"/>
    </row>
    <row r="2244" spans="37:41" hidden="1">
      <c r="AK2244" s="679"/>
      <c r="AL2244" s="695"/>
      <c r="AM2244" s="659"/>
      <c r="AN2244" s="659"/>
      <c r="AO2244" s="84"/>
    </row>
    <row r="2245" spans="37:41" hidden="1">
      <c r="AK2245" s="679"/>
      <c r="AL2245" s="695"/>
      <c r="AM2245" s="659"/>
      <c r="AN2245" s="659"/>
      <c r="AO2245" s="84"/>
    </row>
    <row r="2246" spans="37:41" hidden="1">
      <c r="AK2246" s="679"/>
      <c r="AL2246" s="695"/>
      <c r="AM2246" s="659"/>
      <c r="AN2246" s="659"/>
      <c r="AO2246" s="84"/>
    </row>
    <row r="2247" spans="37:41" hidden="1">
      <c r="AK2247" s="679"/>
      <c r="AL2247" s="695"/>
      <c r="AM2247" s="659"/>
      <c r="AN2247" s="659"/>
      <c r="AO2247" s="84"/>
    </row>
    <row r="2248" spans="37:41" hidden="1">
      <c r="AK2248" s="679"/>
      <c r="AL2248" s="695"/>
      <c r="AM2248" s="659"/>
      <c r="AN2248" s="659"/>
      <c r="AO2248" s="84"/>
    </row>
    <row r="2249" spans="37:41" hidden="1">
      <c r="AK2249" s="679"/>
      <c r="AL2249" s="695"/>
      <c r="AM2249" s="659"/>
      <c r="AN2249" s="659"/>
      <c r="AO2249" s="84"/>
    </row>
    <row r="2250" spans="37:41" hidden="1">
      <c r="AK2250" s="679"/>
      <c r="AL2250" s="695"/>
      <c r="AM2250" s="659"/>
      <c r="AN2250" s="659"/>
      <c r="AO2250" s="84"/>
    </row>
    <row r="2251" spans="37:41" hidden="1">
      <c r="AK2251" s="679"/>
      <c r="AL2251" s="695"/>
      <c r="AM2251" s="659"/>
      <c r="AN2251" s="659"/>
      <c r="AO2251" s="84"/>
    </row>
    <row r="2252" spans="37:41" hidden="1">
      <c r="AK2252" s="679"/>
      <c r="AL2252" s="695"/>
      <c r="AM2252" s="659"/>
      <c r="AN2252" s="659"/>
      <c r="AO2252" s="84"/>
    </row>
    <row r="2253" spans="37:41" hidden="1">
      <c r="AK2253" s="679"/>
      <c r="AL2253" s="695"/>
      <c r="AM2253" s="659"/>
      <c r="AN2253" s="659"/>
      <c r="AO2253" s="84"/>
    </row>
    <row r="2254" spans="37:41" hidden="1">
      <c r="AK2254" s="679"/>
      <c r="AL2254" s="695"/>
      <c r="AM2254" s="659"/>
      <c r="AN2254" s="659"/>
      <c r="AO2254" s="84"/>
    </row>
    <row r="2255" spans="37:41" hidden="1">
      <c r="AK2255" s="679"/>
      <c r="AL2255" s="695"/>
      <c r="AM2255" s="659"/>
      <c r="AN2255" s="659"/>
      <c r="AO2255" s="84"/>
    </row>
    <row r="2256" spans="37:41" hidden="1">
      <c r="AK2256" s="679"/>
      <c r="AL2256" s="695"/>
      <c r="AM2256" s="659"/>
      <c r="AN2256" s="659"/>
      <c r="AO2256" s="84"/>
    </row>
    <row r="2257" spans="37:41" hidden="1">
      <c r="AK2257" s="679"/>
      <c r="AL2257" s="695"/>
      <c r="AM2257" s="659"/>
      <c r="AN2257" s="659"/>
      <c r="AO2257" s="84"/>
    </row>
    <row r="2258" spans="37:41" hidden="1">
      <c r="AK2258" s="679"/>
      <c r="AL2258" s="695"/>
      <c r="AM2258" s="659"/>
      <c r="AN2258" s="659"/>
      <c r="AO2258" s="84"/>
    </row>
    <row r="2259" spans="37:41" hidden="1">
      <c r="AK2259" s="679"/>
      <c r="AL2259" s="695"/>
      <c r="AM2259" s="659"/>
      <c r="AN2259" s="659"/>
      <c r="AO2259" s="84"/>
    </row>
    <row r="2260" spans="37:41" hidden="1">
      <c r="AK2260" s="679"/>
      <c r="AL2260" s="695"/>
      <c r="AM2260" s="659"/>
      <c r="AN2260" s="659"/>
      <c r="AO2260" s="84"/>
    </row>
    <row r="2261" spans="37:41" hidden="1">
      <c r="AK2261" s="679"/>
      <c r="AL2261" s="695"/>
      <c r="AM2261" s="659"/>
      <c r="AN2261" s="659"/>
      <c r="AO2261" s="84"/>
    </row>
    <row r="2262" spans="37:41" hidden="1">
      <c r="AK2262" s="665"/>
      <c r="AL2262" s="696"/>
      <c r="AM2262" s="659"/>
      <c r="AN2262" s="659"/>
      <c r="AO2262" s="84"/>
    </row>
    <row r="2263" spans="37:41" hidden="1">
      <c r="AK2263" s="679"/>
      <c r="AL2263" s="695"/>
      <c r="AM2263" s="659"/>
      <c r="AN2263" s="659"/>
      <c r="AO2263" s="84"/>
    </row>
    <row r="2264" spans="37:41" hidden="1">
      <c r="AK2264" s="679"/>
      <c r="AL2264" s="695"/>
      <c r="AM2264" s="659"/>
      <c r="AN2264" s="659"/>
      <c r="AO2264" s="84"/>
    </row>
    <row r="2265" spans="37:41" hidden="1">
      <c r="AK2265" s="679"/>
      <c r="AL2265" s="695"/>
      <c r="AM2265" s="659"/>
      <c r="AN2265" s="659"/>
      <c r="AO2265" s="84"/>
    </row>
    <row r="2266" spans="37:41" hidden="1">
      <c r="AK2266" s="679"/>
      <c r="AL2266" s="695"/>
      <c r="AM2266" s="659"/>
      <c r="AN2266" s="659"/>
      <c r="AO2266" s="84"/>
    </row>
    <row r="2267" spans="37:41" hidden="1">
      <c r="AK2267" s="679"/>
      <c r="AL2267" s="695"/>
      <c r="AM2267" s="659"/>
      <c r="AN2267" s="659"/>
      <c r="AO2267" s="84"/>
    </row>
    <row r="2268" spans="37:41" hidden="1">
      <c r="AK2268" s="679"/>
      <c r="AL2268" s="695"/>
      <c r="AM2268" s="659"/>
      <c r="AN2268" s="659"/>
      <c r="AO2268" s="84"/>
    </row>
    <row r="2269" spans="37:41" hidden="1">
      <c r="AK2269" s="679"/>
      <c r="AL2269" s="695"/>
      <c r="AM2269" s="659"/>
      <c r="AN2269" s="659"/>
      <c r="AO2269" s="84"/>
    </row>
    <row r="2270" spans="37:41" hidden="1">
      <c r="AK2270" s="679"/>
      <c r="AL2270" s="695"/>
      <c r="AM2270" s="659"/>
      <c r="AN2270" s="659"/>
      <c r="AO2270" s="84"/>
    </row>
    <row r="2271" spans="37:41" hidden="1">
      <c r="AK2271" s="679"/>
      <c r="AL2271" s="695"/>
      <c r="AM2271" s="659"/>
      <c r="AN2271" s="659"/>
      <c r="AO2271" s="84"/>
    </row>
    <row r="2272" spans="37:41" hidden="1">
      <c r="AK2272" s="679"/>
      <c r="AL2272" s="695"/>
      <c r="AM2272" s="659"/>
      <c r="AN2272" s="659"/>
      <c r="AO2272" s="84"/>
    </row>
    <row r="2273" spans="37:41" hidden="1">
      <c r="AK2273" s="679"/>
      <c r="AL2273" s="695"/>
      <c r="AM2273" s="659"/>
      <c r="AN2273" s="659"/>
      <c r="AO2273" s="84"/>
    </row>
    <row r="2274" spans="37:41" hidden="1">
      <c r="AK2274" s="679"/>
      <c r="AL2274" s="695"/>
      <c r="AM2274" s="659"/>
      <c r="AN2274" s="659"/>
      <c r="AO2274" s="84"/>
    </row>
    <row r="2275" spans="37:41" hidden="1">
      <c r="AK2275" s="679"/>
      <c r="AL2275" s="695"/>
      <c r="AM2275" s="659"/>
      <c r="AN2275" s="659"/>
      <c r="AO2275" s="84"/>
    </row>
    <row r="2276" spans="37:41" hidden="1">
      <c r="AK2276" s="679"/>
      <c r="AL2276" s="695"/>
      <c r="AM2276" s="659"/>
      <c r="AN2276" s="659"/>
      <c r="AO2276" s="84"/>
    </row>
    <row r="2277" spans="37:41" hidden="1">
      <c r="AK2277" s="679"/>
      <c r="AL2277" s="695"/>
      <c r="AM2277" s="659"/>
      <c r="AN2277" s="659"/>
      <c r="AO2277" s="84"/>
    </row>
    <row r="2278" spans="37:41" hidden="1">
      <c r="AK2278" s="679"/>
      <c r="AL2278" s="695"/>
      <c r="AM2278" s="659"/>
      <c r="AN2278" s="659"/>
      <c r="AO2278" s="84"/>
    </row>
    <row r="2279" spans="37:41" hidden="1">
      <c r="AK2279" s="679"/>
      <c r="AL2279" s="695"/>
      <c r="AM2279" s="659"/>
      <c r="AN2279" s="659"/>
      <c r="AO2279" s="84"/>
    </row>
    <row r="2280" spans="37:41" hidden="1">
      <c r="AK2280" s="679"/>
      <c r="AL2280" s="695"/>
      <c r="AM2280" s="659"/>
      <c r="AN2280" s="659"/>
      <c r="AO2280" s="84"/>
    </row>
    <row r="2281" spans="37:41" hidden="1">
      <c r="AK2281" s="665"/>
      <c r="AL2281" s="696"/>
      <c r="AM2281" s="662"/>
      <c r="AN2281" s="662"/>
      <c r="AO2281" s="84"/>
    </row>
    <row r="2282" spans="37:41" hidden="1">
      <c r="AK2282" s="665"/>
      <c r="AL2282" s="696"/>
      <c r="AM2282" s="659"/>
      <c r="AN2282" s="659"/>
      <c r="AO2282" s="84"/>
    </row>
    <row r="2283" spans="37:41" hidden="1">
      <c r="AK2283" s="665"/>
      <c r="AL2283" s="696"/>
      <c r="AM2283" s="659"/>
      <c r="AN2283" s="659"/>
      <c r="AO2283" s="84"/>
    </row>
    <row r="2284" spans="37:41" hidden="1">
      <c r="AK2284" s="665"/>
      <c r="AL2284" s="696"/>
      <c r="AM2284" s="659"/>
      <c r="AN2284" s="659"/>
      <c r="AO2284" s="84"/>
    </row>
    <row r="2285" spans="37:41" hidden="1">
      <c r="AK2285" s="665"/>
      <c r="AL2285" s="696"/>
      <c r="AM2285" s="659"/>
      <c r="AN2285" s="659"/>
      <c r="AO2285" s="84"/>
    </row>
    <row r="2286" spans="37:41" hidden="1">
      <c r="AK2286" s="665"/>
      <c r="AL2286" s="696"/>
      <c r="AM2286" s="659"/>
      <c r="AN2286" s="659"/>
      <c r="AO2286" s="84"/>
    </row>
    <row r="2287" spans="37:41" hidden="1">
      <c r="AK2287" s="665"/>
      <c r="AL2287" s="696"/>
      <c r="AM2287" s="659"/>
      <c r="AN2287" s="659"/>
      <c r="AO2287" s="84"/>
    </row>
    <row r="2288" spans="37:41" hidden="1">
      <c r="AK2288" s="665"/>
      <c r="AL2288" s="696"/>
      <c r="AM2288" s="662"/>
      <c r="AN2288" s="662"/>
      <c r="AO2288" s="84"/>
    </row>
    <row r="2289" spans="37:41" hidden="1">
      <c r="AK2289" s="679"/>
      <c r="AL2289" s="695"/>
      <c r="AM2289" s="659"/>
      <c r="AN2289" s="662"/>
      <c r="AO2289" s="84"/>
    </row>
    <row r="2290" spans="37:41" hidden="1">
      <c r="AK2290" s="679"/>
      <c r="AL2290" s="695"/>
      <c r="AM2290" s="659"/>
      <c r="AN2290" s="662"/>
      <c r="AO2290" s="84"/>
    </row>
    <row r="2291" spans="37:41" hidden="1">
      <c r="AK2291" s="679"/>
      <c r="AL2291" s="695"/>
      <c r="AM2291" s="659"/>
      <c r="AN2291" s="662"/>
      <c r="AO2291" s="84"/>
    </row>
    <row r="2292" spans="37:41" hidden="1">
      <c r="AK2292" s="679"/>
      <c r="AL2292" s="695"/>
      <c r="AM2292" s="662"/>
      <c r="AN2292" s="662"/>
      <c r="AO2292" s="84"/>
    </row>
    <row r="2293" spans="37:41" hidden="1">
      <c r="AK2293" s="679"/>
      <c r="AL2293" s="695"/>
      <c r="AM2293" s="662"/>
      <c r="AN2293" s="662"/>
      <c r="AO2293" s="84"/>
    </row>
    <row r="2294" spans="37:41" hidden="1">
      <c r="AK2294" s="679"/>
      <c r="AL2294" s="695"/>
      <c r="AM2294" s="662"/>
      <c r="AN2294" s="662"/>
      <c r="AO2294" s="84"/>
    </row>
    <row r="2295" spans="37:41" hidden="1">
      <c r="AK2295" s="679"/>
      <c r="AL2295" s="695"/>
      <c r="AM2295" s="659"/>
      <c r="AN2295" s="662"/>
      <c r="AO2295" s="84"/>
    </row>
    <row r="2296" spans="37:41" hidden="1">
      <c r="AK2296" s="679"/>
      <c r="AL2296" s="695"/>
      <c r="AM2296" s="659"/>
      <c r="AN2296" s="662"/>
      <c r="AO2296" s="84"/>
    </row>
    <row r="2297" spans="37:41" hidden="1">
      <c r="AK2297" s="679"/>
      <c r="AL2297" s="695"/>
      <c r="AM2297" s="659"/>
      <c r="AN2297" s="662"/>
      <c r="AO2297" s="84"/>
    </row>
    <row r="2298" spans="37:41" hidden="1">
      <c r="AK2298" s="679"/>
      <c r="AL2298" s="695"/>
      <c r="AM2298" s="659"/>
      <c r="AN2298" s="662"/>
      <c r="AO2298" s="84"/>
    </row>
    <row r="2299" spans="37:41" hidden="1">
      <c r="AK2299" s="679"/>
      <c r="AL2299" s="695"/>
      <c r="AM2299" s="659"/>
      <c r="AN2299" s="662"/>
      <c r="AO2299" s="84"/>
    </row>
    <row r="2300" spans="37:41" hidden="1">
      <c r="AK2300" s="664"/>
      <c r="AL2300" s="696"/>
      <c r="AM2300" s="662"/>
      <c r="AN2300" s="662"/>
      <c r="AO2300" s="84"/>
    </row>
    <row r="2301" spans="37:41" hidden="1">
      <c r="AK2301" s="665"/>
      <c r="AL2301" s="696"/>
      <c r="AM2301" s="659"/>
      <c r="AN2301" s="662"/>
      <c r="AO2301" s="84"/>
    </row>
    <row r="2302" spans="37:41" hidden="1">
      <c r="AK2302" s="665"/>
      <c r="AL2302" s="696"/>
      <c r="AM2302" s="662"/>
      <c r="AN2302" s="662"/>
      <c r="AO2302" s="84"/>
    </row>
    <row r="2303" spans="37:41" hidden="1">
      <c r="AK2303" s="665"/>
      <c r="AL2303" s="696"/>
      <c r="AM2303" s="662"/>
      <c r="AN2303" s="662"/>
      <c r="AO2303" s="84"/>
    </row>
    <row r="2304" spans="37:41" hidden="1">
      <c r="AK2304" s="665"/>
      <c r="AL2304" s="696"/>
      <c r="AM2304" s="662"/>
      <c r="AN2304" s="662"/>
      <c r="AO2304" s="84"/>
    </row>
    <row r="2305" spans="37:41" hidden="1">
      <c r="AK2305" s="665"/>
      <c r="AL2305" s="696"/>
      <c r="AM2305" s="662"/>
      <c r="AN2305" s="662"/>
      <c r="AO2305" s="84"/>
    </row>
    <row r="2306" spans="37:41" hidden="1">
      <c r="AK2306" s="665"/>
      <c r="AL2306" s="696"/>
      <c r="AM2306" s="662"/>
      <c r="AN2306" s="662"/>
      <c r="AO2306" s="84"/>
    </row>
    <row r="2307" spans="37:41" hidden="1">
      <c r="AK2307" s="665"/>
      <c r="AL2307" s="696"/>
      <c r="AM2307" s="662"/>
      <c r="AN2307" s="662"/>
      <c r="AO2307" s="84"/>
    </row>
    <row r="2308" spans="37:41" hidden="1">
      <c r="AK2308" s="664"/>
      <c r="AL2308" s="696"/>
      <c r="AM2308" s="662"/>
      <c r="AN2308" s="662"/>
      <c r="AO2308" s="84"/>
    </row>
    <row r="2309" spans="37:41" hidden="1">
      <c r="AK2309" s="665"/>
      <c r="AL2309" s="696"/>
      <c r="AM2309" s="662"/>
      <c r="AN2309" s="662"/>
      <c r="AO2309" s="84"/>
    </row>
    <row r="2310" spans="37:41" hidden="1">
      <c r="AK2310" s="665"/>
      <c r="AL2310" s="696"/>
      <c r="AM2310" s="662"/>
      <c r="AN2310" s="662"/>
      <c r="AO2310" s="84"/>
    </row>
    <row r="2311" spans="37:41" hidden="1">
      <c r="AK2311" s="665"/>
      <c r="AL2311" s="696"/>
      <c r="AM2311" s="662"/>
      <c r="AN2311" s="662"/>
      <c r="AO2311" s="84"/>
    </row>
    <row r="2312" spans="37:41" hidden="1">
      <c r="AK2312" s="679"/>
      <c r="AL2312" s="695"/>
      <c r="AM2312" s="662"/>
      <c r="AN2312" s="662"/>
      <c r="AO2312" s="84"/>
    </row>
    <row r="2313" spans="37:41" hidden="1">
      <c r="AK2313" s="679"/>
      <c r="AL2313" s="695"/>
      <c r="AM2313" s="662"/>
      <c r="AN2313" s="662"/>
      <c r="AO2313" s="84"/>
    </row>
    <row r="2314" spans="37:41" hidden="1">
      <c r="AK2314" s="664"/>
      <c r="AL2314" s="696"/>
      <c r="AM2314" s="662"/>
      <c r="AN2314" s="662"/>
      <c r="AO2314" s="84"/>
    </row>
    <row r="2315" spans="37:41" hidden="1">
      <c r="AK2315" s="664"/>
      <c r="AL2315" s="696"/>
      <c r="AM2315" s="662"/>
      <c r="AN2315" s="662"/>
      <c r="AO2315" s="84"/>
    </row>
    <row r="2316" spans="37:41" hidden="1">
      <c r="AK2316" s="664"/>
      <c r="AL2316" s="696"/>
      <c r="AM2316" s="662"/>
      <c r="AN2316" s="662"/>
      <c r="AO2316" s="84"/>
    </row>
    <row r="2317" spans="37:41" hidden="1">
      <c r="AK2317" s="664"/>
      <c r="AL2317" s="696"/>
      <c r="AM2317" s="662"/>
      <c r="AN2317" s="662"/>
      <c r="AO2317" s="84"/>
    </row>
    <row r="2318" spans="37:41" hidden="1">
      <c r="AK2318" s="664"/>
      <c r="AL2318" s="696"/>
      <c r="AM2318" s="662"/>
      <c r="AN2318" s="662"/>
      <c r="AO2318" s="84"/>
    </row>
    <row r="2319" spans="37:41" hidden="1">
      <c r="AK2319" s="664"/>
      <c r="AL2319" s="696"/>
      <c r="AM2319" s="662"/>
      <c r="AN2319" s="662"/>
      <c r="AO2319" s="84"/>
    </row>
    <row r="2320" spans="37:41" hidden="1">
      <c r="AK2320" s="664"/>
      <c r="AL2320" s="696"/>
      <c r="AM2320" s="662"/>
      <c r="AN2320" s="662"/>
      <c r="AO2320" s="84"/>
    </row>
    <row r="2321" spans="37:41" hidden="1">
      <c r="AK2321" s="664"/>
      <c r="AL2321" s="696"/>
      <c r="AM2321" s="659"/>
      <c r="AN2321" s="662"/>
      <c r="AO2321" s="84"/>
    </row>
    <row r="2322" spans="37:41" hidden="1">
      <c r="AK2322" s="664"/>
      <c r="AL2322" s="696"/>
      <c r="AM2322" s="659"/>
      <c r="AN2322" s="662"/>
      <c r="AO2322" s="84"/>
    </row>
    <row r="2323" spans="37:41" hidden="1">
      <c r="AK2323" s="664"/>
      <c r="AL2323" s="696"/>
      <c r="AM2323" s="659"/>
      <c r="AN2323" s="662"/>
      <c r="AO2323" s="84"/>
    </row>
    <row r="2324" spans="37:41" hidden="1">
      <c r="AK2324" s="664"/>
      <c r="AL2324" s="696"/>
      <c r="AM2324" s="662"/>
      <c r="AN2324" s="662"/>
      <c r="AO2324" s="84"/>
    </row>
    <row r="2325" spans="37:41" hidden="1">
      <c r="AK2325" s="664"/>
      <c r="AL2325" s="696"/>
      <c r="AM2325" s="662"/>
      <c r="AN2325" s="662"/>
      <c r="AO2325" s="84"/>
    </row>
    <row r="2326" spans="37:41" hidden="1">
      <c r="AK2326" s="664"/>
      <c r="AL2326" s="696"/>
      <c r="AM2326" s="662"/>
      <c r="AN2326" s="662"/>
      <c r="AO2326" s="84"/>
    </row>
    <row r="2327" spans="37:41" hidden="1">
      <c r="AK2327" s="664"/>
      <c r="AL2327" s="696"/>
      <c r="AM2327" s="662"/>
      <c r="AN2327" s="662"/>
      <c r="AO2327" s="84"/>
    </row>
    <row r="2328" spans="37:41" hidden="1">
      <c r="AK2328" s="664"/>
      <c r="AL2328" s="696"/>
      <c r="AM2328" s="662"/>
      <c r="AN2328" s="662"/>
      <c r="AO2328" s="84"/>
    </row>
    <row r="2329" spans="37:41" hidden="1">
      <c r="AK2329" s="664"/>
      <c r="AL2329" s="696"/>
      <c r="AM2329" s="662"/>
      <c r="AN2329" s="662"/>
      <c r="AO2329" s="84"/>
    </row>
    <row r="2330" spans="37:41" hidden="1">
      <c r="AK2330" s="664"/>
      <c r="AL2330" s="696"/>
      <c r="AM2330" s="662"/>
      <c r="AN2330" s="662"/>
      <c r="AO2330" s="84"/>
    </row>
    <row r="2331" spans="37:41" hidden="1">
      <c r="AK2331" s="664"/>
      <c r="AL2331" s="696"/>
      <c r="AM2331" s="662"/>
      <c r="AN2331" s="662"/>
      <c r="AO2331" s="84"/>
    </row>
    <row r="2332" spans="37:41" hidden="1">
      <c r="AK2332" s="664"/>
      <c r="AL2332" s="696"/>
      <c r="AM2332" s="662"/>
      <c r="AN2332" s="662"/>
      <c r="AO2332" s="84"/>
    </row>
    <row r="2333" spans="37:41" hidden="1">
      <c r="AK2333" s="664"/>
      <c r="AL2333" s="696"/>
      <c r="AM2333" s="662"/>
      <c r="AN2333" s="662"/>
      <c r="AO2333" s="84"/>
    </row>
    <row r="2334" spans="37:41" hidden="1">
      <c r="AK2334" s="664"/>
      <c r="AL2334" s="696"/>
      <c r="AM2334" s="662"/>
      <c r="AN2334" s="662"/>
      <c r="AO2334" s="84"/>
    </row>
    <row r="2335" spans="37:41" hidden="1">
      <c r="AK2335" s="664"/>
      <c r="AL2335" s="696"/>
      <c r="AM2335" s="662"/>
      <c r="AN2335" s="662"/>
      <c r="AO2335" s="84"/>
    </row>
    <row r="2336" spans="37:41" hidden="1">
      <c r="AK2336" s="664"/>
      <c r="AL2336" s="696"/>
      <c r="AM2336" s="662"/>
      <c r="AN2336" s="662"/>
      <c r="AO2336" s="84"/>
    </row>
    <row r="2337" spans="37:41" hidden="1">
      <c r="AK2337" s="664"/>
      <c r="AL2337" s="696"/>
      <c r="AM2337" s="662"/>
      <c r="AN2337" s="662"/>
      <c r="AO2337" s="84"/>
    </row>
    <row r="2338" spans="37:41" hidden="1">
      <c r="AK2338" s="664"/>
      <c r="AL2338" s="696"/>
      <c r="AM2338" s="662"/>
      <c r="AN2338" s="662"/>
      <c r="AO2338" s="84"/>
    </row>
    <row r="2339" spans="37:41" hidden="1">
      <c r="AK2339" s="664"/>
      <c r="AL2339" s="696"/>
      <c r="AM2339" s="662"/>
      <c r="AN2339" s="662"/>
      <c r="AO2339" s="84"/>
    </row>
    <row r="2340" spans="37:41" hidden="1">
      <c r="AK2340" s="664"/>
      <c r="AL2340" s="696"/>
      <c r="AM2340" s="662"/>
      <c r="AN2340" s="662"/>
      <c r="AO2340" s="84"/>
    </row>
    <row r="2341" spans="37:41" hidden="1">
      <c r="AK2341" s="664"/>
      <c r="AL2341" s="696"/>
      <c r="AM2341" s="662"/>
      <c r="AN2341" s="662"/>
      <c r="AO2341" s="84"/>
    </row>
    <row r="2342" spans="37:41" hidden="1">
      <c r="AK2342" s="664"/>
      <c r="AL2342" s="696"/>
      <c r="AM2342" s="662"/>
      <c r="AN2342" s="662"/>
      <c r="AO2342" s="84"/>
    </row>
    <row r="2343" spans="37:41" hidden="1">
      <c r="AK2343" s="664"/>
      <c r="AL2343" s="696"/>
      <c r="AM2343" s="662"/>
      <c r="AN2343" s="662"/>
      <c r="AO2343" s="84"/>
    </row>
    <row r="2344" spans="37:41" hidden="1">
      <c r="AK2344" s="664"/>
      <c r="AL2344" s="696"/>
      <c r="AM2344" s="662"/>
      <c r="AN2344" s="662"/>
      <c r="AO2344" s="84"/>
    </row>
    <row r="2345" spans="37:41" hidden="1">
      <c r="AK2345" s="664"/>
      <c r="AL2345" s="696"/>
      <c r="AM2345" s="662"/>
      <c r="AN2345" s="662"/>
      <c r="AO2345" s="84"/>
    </row>
    <row r="2346" spans="37:41" hidden="1">
      <c r="AK2346" s="664"/>
      <c r="AL2346" s="696"/>
      <c r="AM2346" s="662"/>
      <c r="AN2346" s="662"/>
      <c r="AO2346" s="84"/>
    </row>
    <row r="2347" spans="37:41" hidden="1">
      <c r="AK2347" s="664"/>
      <c r="AL2347" s="696"/>
      <c r="AM2347" s="662"/>
      <c r="AN2347" s="662"/>
      <c r="AO2347" s="84"/>
    </row>
    <row r="2348" spans="37:41" hidden="1">
      <c r="AK2348" s="664"/>
      <c r="AL2348" s="696"/>
      <c r="AM2348" s="662"/>
      <c r="AN2348" s="662"/>
      <c r="AO2348" s="84"/>
    </row>
    <row r="2349" spans="37:41" hidden="1">
      <c r="AK2349" s="664"/>
      <c r="AL2349" s="696"/>
      <c r="AM2349" s="662"/>
      <c r="AN2349" s="662"/>
      <c r="AO2349" s="84"/>
    </row>
    <row r="2350" spans="37:41" hidden="1">
      <c r="AK2350" s="664"/>
      <c r="AL2350" s="696"/>
      <c r="AM2350" s="662"/>
      <c r="AN2350" s="662"/>
      <c r="AO2350" s="84"/>
    </row>
    <row r="2351" spans="37:41" hidden="1">
      <c r="AK2351" s="664"/>
      <c r="AL2351" s="696"/>
      <c r="AM2351" s="662"/>
      <c r="AN2351" s="662"/>
      <c r="AO2351" s="84"/>
    </row>
    <row r="2352" spans="37:41" hidden="1">
      <c r="AK2352" s="664"/>
      <c r="AL2352" s="696"/>
      <c r="AM2352" s="662"/>
      <c r="AN2352" s="662"/>
      <c r="AO2352" s="84"/>
    </row>
    <row r="2353" spans="37:41" hidden="1">
      <c r="AK2353" s="664"/>
      <c r="AL2353" s="696"/>
      <c r="AM2353" s="662"/>
      <c r="AN2353" s="662"/>
      <c r="AO2353" s="84"/>
    </row>
    <row r="2354" spans="37:41" hidden="1">
      <c r="AK2354" s="664"/>
      <c r="AL2354" s="696"/>
      <c r="AM2354" s="662"/>
      <c r="AN2354" s="662"/>
      <c r="AO2354" s="84"/>
    </row>
    <row r="2355" spans="37:41" hidden="1">
      <c r="AK2355" s="664"/>
      <c r="AL2355" s="696"/>
      <c r="AM2355" s="662"/>
      <c r="AN2355" s="662"/>
      <c r="AO2355" s="84"/>
    </row>
    <row r="2356" spans="37:41" hidden="1">
      <c r="AK2356" s="664"/>
      <c r="AL2356" s="696"/>
      <c r="AM2356" s="662"/>
      <c r="AN2356" s="662"/>
      <c r="AO2356" s="84"/>
    </row>
    <row r="2357" spans="37:41" hidden="1">
      <c r="AK2357" s="664"/>
      <c r="AL2357" s="696"/>
      <c r="AM2357" s="662"/>
      <c r="AN2357" s="662"/>
      <c r="AO2357" s="84"/>
    </row>
    <row r="2358" spans="37:41" hidden="1">
      <c r="AK2358" s="664"/>
      <c r="AL2358" s="696"/>
      <c r="AM2358" s="662"/>
      <c r="AN2358" s="662"/>
      <c r="AO2358" s="84"/>
    </row>
    <row r="2359" spans="37:41" hidden="1">
      <c r="AK2359" s="664"/>
      <c r="AL2359" s="696"/>
      <c r="AM2359" s="662"/>
      <c r="AN2359" s="662"/>
      <c r="AO2359" s="84"/>
    </row>
    <row r="2360" spans="37:41" hidden="1">
      <c r="AK2360" s="664"/>
      <c r="AL2360" s="696"/>
      <c r="AM2360" s="662"/>
      <c r="AN2360" s="662"/>
      <c r="AO2360" s="84"/>
    </row>
    <row r="2361" spans="37:41" hidden="1">
      <c r="AK2361" s="664"/>
      <c r="AL2361" s="696"/>
      <c r="AM2361" s="662"/>
      <c r="AN2361" s="662"/>
      <c r="AO2361" s="84"/>
    </row>
    <row r="2362" spans="37:41" hidden="1">
      <c r="AK2362" s="664"/>
      <c r="AL2362" s="696"/>
      <c r="AM2362" s="662"/>
      <c r="AN2362" s="662"/>
      <c r="AO2362" s="84"/>
    </row>
    <row r="2363" spans="37:41" hidden="1">
      <c r="AK2363" s="664"/>
      <c r="AL2363" s="696"/>
      <c r="AM2363" s="662"/>
      <c r="AN2363" s="662"/>
      <c r="AO2363" s="84"/>
    </row>
    <row r="2364" spans="37:41" hidden="1">
      <c r="AK2364" s="664"/>
      <c r="AL2364" s="696"/>
      <c r="AM2364" s="662"/>
      <c r="AN2364" s="662"/>
      <c r="AO2364" s="84"/>
    </row>
    <row r="2365" spans="37:41" hidden="1">
      <c r="AK2365" s="664"/>
      <c r="AL2365" s="696"/>
      <c r="AM2365" s="662"/>
      <c r="AN2365" s="662"/>
      <c r="AO2365" s="84"/>
    </row>
    <row r="2366" spans="37:41" hidden="1">
      <c r="AK2366" s="664"/>
      <c r="AL2366" s="696"/>
      <c r="AM2366" s="662"/>
      <c r="AN2366" s="662"/>
      <c r="AO2366" s="84"/>
    </row>
    <row r="2367" spans="37:41" hidden="1">
      <c r="AK2367" s="664"/>
      <c r="AL2367" s="696"/>
      <c r="AM2367" s="662"/>
      <c r="AN2367" s="662"/>
      <c r="AO2367" s="84"/>
    </row>
    <row r="2368" spans="37:41" hidden="1">
      <c r="AK2368" s="664"/>
      <c r="AL2368" s="696"/>
      <c r="AM2368" s="662"/>
      <c r="AN2368" s="662"/>
      <c r="AO2368" s="84"/>
    </row>
    <row r="2369" spans="37:41" hidden="1">
      <c r="AK2369" s="664"/>
      <c r="AL2369" s="696"/>
      <c r="AM2369" s="662"/>
      <c r="AN2369" s="662"/>
      <c r="AO2369" s="84"/>
    </row>
    <row r="2370" spans="37:41" hidden="1">
      <c r="AK2370" s="664"/>
      <c r="AL2370" s="696"/>
      <c r="AM2370" s="662"/>
      <c r="AN2370" s="662"/>
      <c r="AO2370" s="84"/>
    </row>
    <row r="2371" spans="37:41" hidden="1">
      <c r="AK2371" s="664"/>
      <c r="AL2371" s="696"/>
      <c r="AM2371" s="662"/>
      <c r="AN2371" s="662"/>
      <c r="AO2371" s="84"/>
    </row>
    <row r="2372" spans="37:41" hidden="1">
      <c r="AK2372" s="664"/>
      <c r="AL2372" s="696"/>
      <c r="AM2372" s="662"/>
      <c r="AN2372" s="662"/>
      <c r="AO2372" s="84"/>
    </row>
    <row r="2373" spans="37:41" hidden="1">
      <c r="AK2373" s="664"/>
      <c r="AL2373" s="696"/>
      <c r="AM2373" s="662"/>
      <c r="AN2373" s="662"/>
      <c r="AO2373" s="84"/>
    </row>
    <row r="2374" spans="37:41" hidden="1">
      <c r="AK2374" s="664"/>
      <c r="AL2374" s="696"/>
      <c r="AM2374" s="662"/>
      <c r="AN2374" s="662"/>
      <c r="AO2374" s="84"/>
    </row>
    <row r="2375" spans="37:41" hidden="1">
      <c r="AK2375" s="664"/>
      <c r="AL2375" s="696"/>
      <c r="AM2375" s="662"/>
      <c r="AN2375" s="662"/>
      <c r="AO2375" s="84"/>
    </row>
    <row r="2376" spans="37:41" hidden="1">
      <c r="AK2376" s="664"/>
      <c r="AL2376" s="696"/>
      <c r="AM2376" s="662"/>
      <c r="AN2376" s="662"/>
      <c r="AO2376" s="84"/>
    </row>
    <row r="2377" spans="37:41" hidden="1">
      <c r="AK2377" s="664"/>
      <c r="AL2377" s="696"/>
      <c r="AM2377" s="662"/>
      <c r="AN2377" s="662"/>
      <c r="AO2377" s="84"/>
    </row>
    <row r="2378" spans="37:41" hidden="1">
      <c r="AK2378" s="664"/>
      <c r="AL2378" s="696"/>
      <c r="AM2378" s="662"/>
      <c r="AN2378" s="662"/>
      <c r="AO2378" s="84"/>
    </row>
    <row r="2379" spans="37:41" hidden="1">
      <c r="AK2379" s="664"/>
      <c r="AL2379" s="696"/>
      <c r="AM2379" s="662"/>
      <c r="AN2379" s="662"/>
      <c r="AO2379" s="84"/>
    </row>
    <row r="2380" spans="37:41" hidden="1">
      <c r="AK2380" s="664"/>
      <c r="AL2380" s="696"/>
      <c r="AM2380" s="662"/>
      <c r="AN2380" s="662"/>
      <c r="AO2380" s="84"/>
    </row>
    <row r="2381" spans="37:41" hidden="1">
      <c r="AK2381" s="664"/>
      <c r="AL2381" s="696"/>
      <c r="AM2381" s="662"/>
      <c r="AN2381" s="662"/>
      <c r="AO2381" s="84"/>
    </row>
    <row r="2382" spans="37:41" hidden="1">
      <c r="AK2382" s="664"/>
      <c r="AL2382" s="696"/>
      <c r="AM2382" s="662"/>
      <c r="AN2382" s="662"/>
      <c r="AO2382" s="84"/>
    </row>
    <row r="2383" spans="37:41" hidden="1">
      <c r="AK2383" s="664"/>
      <c r="AL2383" s="696"/>
      <c r="AM2383" s="662"/>
      <c r="AN2383" s="662"/>
      <c r="AO2383" s="84"/>
    </row>
    <row r="2384" spans="37:41" hidden="1">
      <c r="AK2384" s="664"/>
      <c r="AL2384" s="696"/>
      <c r="AM2384" s="662"/>
      <c r="AN2384" s="662"/>
      <c r="AO2384" s="84"/>
    </row>
    <row r="2385" spans="37:41" hidden="1">
      <c r="AK2385" s="664"/>
      <c r="AL2385" s="696"/>
      <c r="AM2385" s="662"/>
      <c r="AN2385" s="662"/>
      <c r="AO2385" s="84"/>
    </row>
    <row r="2386" spans="37:41" hidden="1">
      <c r="AK2386" s="664"/>
      <c r="AL2386" s="696"/>
      <c r="AM2386" s="662"/>
      <c r="AN2386" s="662"/>
      <c r="AO2386" s="84"/>
    </row>
    <row r="2387" spans="37:41" hidden="1">
      <c r="AK2387" s="664"/>
      <c r="AL2387" s="696"/>
      <c r="AM2387" s="662"/>
      <c r="AN2387" s="662"/>
      <c r="AO2387" s="84"/>
    </row>
    <row r="2388" spans="37:41" hidden="1">
      <c r="AK2388" s="664"/>
      <c r="AL2388" s="696"/>
      <c r="AM2388" s="662"/>
      <c r="AN2388" s="662"/>
      <c r="AO2388" s="84"/>
    </row>
    <row r="2389" spans="37:41" hidden="1">
      <c r="AK2389" s="664"/>
      <c r="AL2389" s="696"/>
      <c r="AM2389" s="662"/>
      <c r="AN2389" s="662"/>
      <c r="AO2389" s="84"/>
    </row>
    <row r="2390" spans="37:41" hidden="1">
      <c r="AO2390" s="84"/>
    </row>
    <row r="2391" spans="37:41" hidden="1">
      <c r="AO2391" s="84"/>
    </row>
    <row r="2392" spans="37:41" hidden="1">
      <c r="AO2392" s="84"/>
    </row>
    <row r="2393" spans="37:41" hidden="1">
      <c r="AO2393" s="84"/>
    </row>
    <row r="2394" spans="37:41" hidden="1">
      <c r="AO2394" s="84"/>
    </row>
    <row r="2395" spans="37:41" hidden="1">
      <c r="AO2395" s="84"/>
    </row>
    <row r="2396" spans="37:41" hidden="1">
      <c r="AO2396" s="84"/>
    </row>
    <row r="2397" spans="37:41" hidden="1">
      <c r="AO2397" s="84"/>
    </row>
    <row r="2398" spans="37:41" hidden="1">
      <c r="AO2398" s="84"/>
    </row>
    <row r="2399" spans="37:41" hidden="1">
      <c r="AO2399" s="84"/>
    </row>
    <row r="2400" spans="37:41" hidden="1">
      <c r="AO2400" s="84"/>
    </row>
    <row r="2401" spans="41:41" hidden="1">
      <c r="AO2401" s="84"/>
    </row>
    <row r="2402" spans="41:41" hidden="1">
      <c r="AO2402" s="84"/>
    </row>
    <row r="2403" spans="41:41" hidden="1">
      <c r="AO2403" s="84"/>
    </row>
    <row r="2404" spans="41:41" hidden="1">
      <c r="AO2404" s="84"/>
    </row>
    <row r="2405" spans="41:41" hidden="1">
      <c r="AO2405" s="84"/>
    </row>
    <row r="2406" spans="41:41" hidden="1">
      <c r="AO2406" s="84"/>
    </row>
    <row r="2407" spans="41:41" hidden="1">
      <c r="AO2407" s="84"/>
    </row>
    <row r="2408" spans="41:41" hidden="1">
      <c r="AO2408" s="84"/>
    </row>
    <row r="2409" spans="41:41" hidden="1">
      <c r="AO2409" s="84"/>
    </row>
    <row r="2410" spans="41:41" hidden="1">
      <c r="AO2410" s="84"/>
    </row>
    <row r="2411" spans="41:41" hidden="1">
      <c r="AO2411" s="84"/>
    </row>
    <row r="2412" spans="41:41" hidden="1">
      <c r="AO2412" s="84"/>
    </row>
    <row r="2413" spans="41:41" hidden="1">
      <c r="AO2413" s="84"/>
    </row>
    <row r="2414" spans="41:41" hidden="1">
      <c r="AO2414" s="84"/>
    </row>
    <row r="2415" spans="41:41" hidden="1">
      <c r="AO2415" s="84"/>
    </row>
    <row r="2416" spans="41:41" hidden="1">
      <c r="AO2416" s="84"/>
    </row>
    <row r="2417" spans="41:41" hidden="1">
      <c r="AO2417" s="84"/>
    </row>
    <row r="2418" spans="41:41" hidden="1">
      <c r="AO2418" s="84"/>
    </row>
    <row r="2419" spans="41:41" hidden="1">
      <c r="AO2419" s="84"/>
    </row>
    <row r="2420" spans="41:41" hidden="1">
      <c r="AO2420" s="84"/>
    </row>
    <row r="2421" spans="41:41" hidden="1">
      <c r="AO2421" s="84"/>
    </row>
    <row r="2422" spans="41:41" hidden="1">
      <c r="AO2422" s="84"/>
    </row>
    <row r="2423" spans="41:41" hidden="1">
      <c r="AO2423" s="84"/>
    </row>
    <row r="2424" spans="41:41" hidden="1">
      <c r="AO2424" s="84"/>
    </row>
    <row r="2425" spans="41:41" hidden="1">
      <c r="AO2425" s="84"/>
    </row>
    <row r="2426" spans="41:41" hidden="1">
      <c r="AO2426" s="84"/>
    </row>
    <row r="2427" spans="41:41" hidden="1">
      <c r="AO2427" s="84"/>
    </row>
    <row r="2428" spans="41:41" hidden="1">
      <c r="AO2428" s="84"/>
    </row>
    <row r="2429" spans="41:41" hidden="1">
      <c r="AO2429" s="84"/>
    </row>
    <row r="2430" spans="41:41" hidden="1">
      <c r="AO2430" s="84"/>
    </row>
    <row r="2431" spans="41:41" hidden="1">
      <c r="AO2431" s="84"/>
    </row>
    <row r="2432" spans="41:41" hidden="1">
      <c r="AO2432" s="84"/>
    </row>
    <row r="2433" spans="41:41" hidden="1">
      <c r="AO2433" s="84"/>
    </row>
    <row r="2434" spans="41:41" hidden="1">
      <c r="AO2434" s="84"/>
    </row>
    <row r="2435" spans="41:41" hidden="1">
      <c r="AO2435" s="84"/>
    </row>
    <row r="2436" spans="41:41" hidden="1">
      <c r="AO2436" s="84"/>
    </row>
    <row r="2437" spans="41:41" hidden="1">
      <c r="AO2437" s="84"/>
    </row>
    <row r="2438" spans="41:41" hidden="1">
      <c r="AO2438" s="84"/>
    </row>
    <row r="2439" spans="41:41" hidden="1">
      <c r="AO2439" s="84"/>
    </row>
    <row r="2440" spans="41:41" hidden="1">
      <c r="AO2440" s="84"/>
    </row>
    <row r="2441" spans="41:41" hidden="1">
      <c r="AO2441" s="84"/>
    </row>
    <row r="2442" spans="41:41" hidden="1">
      <c r="AO2442" s="84"/>
    </row>
    <row r="2443" spans="41:41" hidden="1">
      <c r="AO2443" s="84"/>
    </row>
    <row r="2444" spans="41:41" hidden="1">
      <c r="AO2444" s="84"/>
    </row>
    <row r="2445" spans="41:41" hidden="1">
      <c r="AO2445" s="84"/>
    </row>
    <row r="2446" spans="41:41" hidden="1">
      <c r="AO2446" s="84"/>
    </row>
    <row r="2447" spans="41:41" hidden="1">
      <c r="AO2447" s="84"/>
    </row>
    <row r="2448" spans="41:41" hidden="1">
      <c r="AO2448" s="84"/>
    </row>
    <row r="2449" spans="41:41" hidden="1">
      <c r="AO2449" s="84"/>
    </row>
    <row r="2450" spans="41:41" hidden="1">
      <c r="AO2450" s="84"/>
    </row>
    <row r="2451" spans="41:41" hidden="1">
      <c r="AO2451" s="84"/>
    </row>
    <row r="2452" spans="41:41" hidden="1">
      <c r="AO2452" s="84"/>
    </row>
    <row r="2453" spans="41:41" hidden="1">
      <c r="AO2453" s="84"/>
    </row>
    <row r="2454" spans="41:41" hidden="1">
      <c r="AO2454" s="84"/>
    </row>
    <row r="2455" spans="41:41" hidden="1">
      <c r="AO2455" s="84"/>
    </row>
    <row r="2456" spans="41:41" hidden="1">
      <c r="AO2456" s="84"/>
    </row>
    <row r="2457" spans="41:41" hidden="1">
      <c r="AO2457" s="84"/>
    </row>
    <row r="2458" spans="41:41" hidden="1">
      <c r="AO2458" s="84"/>
    </row>
    <row r="2459" spans="41:41" hidden="1">
      <c r="AO2459" s="84"/>
    </row>
    <row r="2460" spans="41:41" hidden="1">
      <c r="AO2460" s="84"/>
    </row>
    <row r="2461" spans="41:41" hidden="1">
      <c r="AO2461" s="84"/>
    </row>
    <row r="2462" spans="41:41" hidden="1">
      <c r="AO2462" s="84"/>
    </row>
    <row r="2463" spans="41:41" hidden="1">
      <c r="AO2463" s="84"/>
    </row>
    <row r="2464" spans="41:41" hidden="1">
      <c r="AO2464" s="84"/>
    </row>
    <row r="2465" spans="41:41" hidden="1">
      <c r="AO2465" s="84"/>
    </row>
    <row r="2466" spans="41:41" hidden="1">
      <c r="AO2466" s="84"/>
    </row>
    <row r="2467" spans="41:41" hidden="1">
      <c r="AO2467" s="84"/>
    </row>
    <row r="2468" spans="41:41" hidden="1">
      <c r="AO2468" s="84"/>
    </row>
    <row r="2469" spans="41:41" hidden="1">
      <c r="AO2469" s="84"/>
    </row>
    <row r="2470" spans="41:41" hidden="1">
      <c r="AO2470" s="84"/>
    </row>
    <row r="2471" spans="41:41" hidden="1">
      <c r="AO2471" s="84"/>
    </row>
    <row r="2472" spans="41:41" hidden="1">
      <c r="AO2472" s="84"/>
    </row>
    <row r="2473" spans="41:41" hidden="1">
      <c r="AO2473" s="84"/>
    </row>
    <row r="2474" spans="41:41" hidden="1">
      <c r="AO2474" s="84"/>
    </row>
    <row r="2475" spans="41:41" hidden="1">
      <c r="AO2475" s="84"/>
    </row>
    <row r="2476" spans="41:41" hidden="1">
      <c r="AO2476" s="84"/>
    </row>
    <row r="2477" spans="41:41" hidden="1">
      <c r="AO2477" s="84"/>
    </row>
    <row r="2478" spans="41:41" hidden="1">
      <c r="AO2478" s="84"/>
    </row>
    <row r="2479" spans="41:41" hidden="1">
      <c r="AO2479" s="84"/>
    </row>
    <row r="2480" spans="41:41" hidden="1">
      <c r="AO2480" s="84"/>
    </row>
    <row r="2481" spans="41:41" hidden="1">
      <c r="AO2481" s="84"/>
    </row>
    <row r="2482" spans="41:41" hidden="1">
      <c r="AO2482" s="84"/>
    </row>
    <row r="2483" spans="41:41" hidden="1">
      <c r="AO2483" s="84"/>
    </row>
    <row r="2484" spans="41:41" hidden="1">
      <c r="AO2484" s="84"/>
    </row>
    <row r="2485" spans="41:41" hidden="1">
      <c r="AO2485" s="84"/>
    </row>
    <row r="2486" spans="41:41" hidden="1">
      <c r="AO2486" s="84"/>
    </row>
    <row r="2487" spans="41:41" hidden="1">
      <c r="AO2487" s="84"/>
    </row>
    <row r="2488" spans="41:41" hidden="1">
      <c r="AO2488" s="84"/>
    </row>
    <row r="2489" spans="41:41" hidden="1">
      <c r="AO2489" s="84"/>
    </row>
    <row r="2490" spans="41:41" hidden="1">
      <c r="AO2490" s="84"/>
    </row>
    <row r="2491" spans="41:41" hidden="1">
      <c r="AO2491" s="84"/>
    </row>
    <row r="2492" spans="41:41" hidden="1">
      <c r="AO2492" s="84"/>
    </row>
    <row r="2493" spans="41:41" hidden="1">
      <c r="AO2493" s="84"/>
    </row>
    <row r="2494" spans="41:41" hidden="1">
      <c r="AO2494" s="84"/>
    </row>
    <row r="2495" spans="41:41" hidden="1">
      <c r="AO2495" s="84"/>
    </row>
    <row r="2496" spans="41:41" hidden="1">
      <c r="AO2496" s="84"/>
    </row>
    <row r="2497" spans="41:41" hidden="1">
      <c r="AO2497" s="84"/>
    </row>
    <row r="2498" spans="41:41" hidden="1">
      <c r="AO2498" s="84"/>
    </row>
    <row r="2499" spans="41:41" hidden="1">
      <c r="AO2499" s="84"/>
    </row>
    <row r="2500" spans="41:41" hidden="1">
      <c r="AO2500" s="84"/>
    </row>
    <row r="2501" spans="41:41" hidden="1">
      <c r="AO2501" s="84"/>
    </row>
    <row r="2502" spans="41:41" hidden="1">
      <c r="AO2502" s="84"/>
    </row>
    <row r="2503" spans="41:41" hidden="1">
      <c r="AO2503" s="84"/>
    </row>
    <row r="2504" spans="41:41" hidden="1">
      <c r="AO2504" s="84"/>
    </row>
    <row r="2505" spans="41:41" hidden="1">
      <c r="AO2505" s="84"/>
    </row>
    <row r="2506" spans="41:41" hidden="1">
      <c r="AO2506" s="84"/>
    </row>
    <row r="2507" spans="41:41" hidden="1">
      <c r="AO2507" s="84"/>
    </row>
    <row r="2508" spans="41:41" hidden="1">
      <c r="AO2508" s="84"/>
    </row>
    <row r="2509" spans="41:41" hidden="1">
      <c r="AO2509" s="84"/>
    </row>
    <row r="2510" spans="41:41" hidden="1">
      <c r="AO2510" s="84"/>
    </row>
    <row r="2511" spans="41:41" hidden="1">
      <c r="AO2511" s="84"/>
    </row>
    <row r="2512" spans="41:41" hidden="1">
      <c r="AO2512" s="84"/>
    </row>
    <row r="2513" spans="41:41" hidden="1">
      <c r="AO2513" s="84"/>
    </row>
    <row r="2514" spans="41:41" hidden="1">
      <c r="AO2514" s="84"/>
    </row>
    <row r="2515" spans="41:41" hidden="1">
      <c r="AO2515" s="84"/>
    </row>
    <row r="2516" spans="41:41" hidden="1">
      <c r="AO2516" s="84"/>
    </row>
    <row r="2517" spans="41:41" hidden="1">
      <c r="AO2517" s="84"/>
    </row>
    <row r="2518" spans="41:41" hidden="1">
      <c r="AO2518" s="84"/>
    </row>
    <row r="2519" spans="41:41" hidden="1">
      <c r="AO2519" s="84"/>
    </row>
    <row r="2520" spans="41:41" hidden="1">
      <c r="AO2520" s="84"/>
    </row>
    <row r="2521" spans="41:41" hidden="1">
      <c r="AO2521" s="84"/>
    </row>
    <row r="2522" spans="41:41" hidden="1">
      <c r="AO2522" s="84"/>
    </row>
    <row r="2523" spans="41:41" hidden="1">
      <c r="AO2523" s="84"/>
    </row>
    <row r="2524" spans="41:41" hidden="1">
      <c r="AO2524" s="84"/>
    </row>
    <row r="2525" spans="41:41" hidden="1">
      <c r="AO2525" s="84"/>
    </row>
    <row r="2526" spans="41:41" hidden="1">
      <c r="AO2526" s="84"/>
    </row>
    <row r="2527" spans="41:41" hidden="1">
      <c r="AO2527" s="84"/>
    </row>
    <row r="2528" spans="41:41" hidden="1">
      <c r="AO2528" s="84"/>
    </row>
    <row r="2529" spans="41:41" hidden="1">
      <c r="AO2529" s="84"/>
    </row>
    <row r="2530" spans="41:41" hidden="1">
      <c r="AO2530" s="84"/>
    </row>
    <row r="2531" spans="41:41" hidden="1">
      <c r="AO2531" s="84"/>
    </row>
    <row r="2532" spans="41:41" hidden="1">
      <c r="AO2532" s="84"/>
    </row>
    <row r="2533" spans="41:41" hidden="1">
      <c r="AO2533" s="84"/>
    </row>
    <row r="2534" spans="41:41" hidden="1">
      <c r="AO2534" s="84"/>
    </row>
    <row r="2535" spans="41:41" hidden="1">
      <c r="AO2535" s="84"/>
    </row>
    <row r="2536" spans="41:41" hidden="1">
      <c r="AO2536" s="84"/>
    </row>
    <row r="2537" spans="41:41" hidden="1">
      <c r="AO2537" s="84"/>
    </row>
    <row r="2538" spans="41:41" hidden="1">
      <c r="AO2538" s="84"/>
    </row>
    <row r="2539" spans="41:41" hidden="1">
      <c r="AO2539" s="84"/>
    </row>
    <row r="2540" spans="41:41" hidden="1">
      <c r="AO2540" s="84"/>
    </row>
    <row r="2541" spans="41:41" hidden="1">
      <c r="AO2541" s="84"/>
    </row>
    <row r="2542" spans="41:41" hidden="1">
      <c r="AO2542" s="84"/>
    </row>
    <row r="2543" spans="41:41" hidden="1">
      <c r="AO2543" s="84"/>
    </row>
    <row r="2544" spans="41:41" hidden="1">
      <c r="AO2544" s="84"/>
    </row>
    <row r="2545" spans="41:41" hidden="1">
      <c r="AO2545" s="84"/>
    </row>
    <row r="2546" spans="41:41" hidden="1">
      <c r="AO2546" s="84"/>
    </row>
    <row r="2547" spans="41:41" hidden="1">
      <c r="AO2547" s="84"/>
    </row>
    <row r="2548" spans="41:41" hidden="1">
      <c r="AO2548" s="84"/>
    </row>
    <row r="2549" spans="41:41" hidden="1">
      <c r="AO2549" s="84"/>
    </row>
    <row r="2550" spans="41:41" hidden="1">
      <c r="AO2550" s="84"/>
    </row>
    <row r="2551" spans="41:41" hidden="1">
      <c r="AO2551" s="84"/>
    </row>
    <row r="2552" spans="41:41" hidden="1">
      <c r="AO2552" s="84"/>
    </row>
    <row r="2553" spans="41:41" hidden="1">
      <c r="AO2553" s="84"/>
    </row>
    <row r="2554" spans="41:41" hidden="1">
      <c r="AO2554" s="84"/>
    </row>
    <row r="2555" spans="41:41" hidden="1">
      <c r="AO2555" s="84"/>
    </row>
    <row r="2556" spans="41:41" hidden="1">
      <c r="AO2556" s="84"/>
    </row>
    <row r="2557" spans="41:41" hidden="1">
      <c r="AO2557" s="84"/>
    </row>
    <row r="2558" spans="41:41" hidden="1">
      <c r="AO2558" s="84"/>
    </row>
    <row r="2559" spans="41:41" hidden="1">
      <c r="AO2559" s="84"/>
    </row>
    <row r="2560" spans="41:41" hidden="1">
      <c r="AO2560" s="84"/>
    </row>
    <row r="2561" spans="41:41" hidden="1">
      <c r="AO2561" s="84"/>
    </row>
    <row r="2562" spans="41:41" hidden="1">
      <c r="AO2562" s="84"/>
    </row>
    <row r="2563" spans="41:41" hidden="1">
      <c r="AO2563" s="84"/>
    </row>
    <row r="2564" spans="41:41" hidden="1">
      <c r="AO2564" s="84"/>
    </row>
    <row r="2565" spans="41:41" hidden="1">
      <c r="AO2565" s="84"/>
    </row>
    <row r="2566" spans="41:41" hidden="1">
      <c r="AO2566" s="84"/>
    </row>
    <row r="2567" spans="41:41" hidden="1">
      <c r="AO2567" s="84"/>
    </row>
    <row r="2568" spans="41:41" hidden="1">
      <c r="AO2568" s="84"/>
    </row>
    <row r="2569" spans="41:41" hidden="1">
      <c r="AO2569" s="84"/>
    </row>
    <row r="2570" spans="41:41" hidden="1">
      <c r="AO2570" s="84"/>
    </row>
    <row r="2571" spans="41:41" hidden="1">
      <c r="AO2571" s="84"/>
    </row>
    <row r="2572" spans="41:41" hidden="1">
      <c r="AO2572" s="84"/>
    </row>
    <row r="2573" spans="41:41" hidden="1">
      <c r="AO2573" s="84"/>
    </row>
    <row r="2574" spans="41:41" hidden="1">
      <c r="AO2574" s="84"/>
    </row>
    <row r="2575" spans="41:41" hidden="1">
      <c r="AO2575" s="84"/>
    </row>
    <row r="2576" spans="41:41" hidden="1">
      <c r="AO2576" s="84"/>
    </row>
    <row r="2577" spans="41:41" hidden="1">
      <c r="AO2577" s="84"/>
    </row>
    <row r="2578" spans="41:41" hidden="1">
      <c r="AO2578" s="84"/>
    </row>
    <row r="2579" spans="41:41" hidden="1">
      <c r="AO2579" s="84"/>
    </row>
    <row r="2580" spans="41:41" hidden="1">
      <c r="AO2580" s="84"/>
    </row>
    <row r="2581" spans="41:41" hidden="1">
      <c r="AO2581" s="84"/>
    </row>
    <row r="2582" spans="41:41" hidden="1">
      <c r="AO2582" s="84"/>
    </row>
    <row r="2583" spans="41:41" hidden="1">
      <c r="AO2583" s="84"/>
    </row>
    <row r="2584" spans="41:41" hidden="1">
      <c r="AO2584" s="84"/>
    </row>
    <row r="2585" spans="41:41" hidden="1">
      <c r="AO2585" s="84"/>
    </row>
    <row r="2586" spans="41:41" hidden="1">
      <c r="AO2586" s="84"/>
    </row>
    <row r="2587" spans="41:41" hidden="1">
      <c r="AO2587" s="84"/>
    </row>
    <row r="2588" spans="41:41" hidden="1">
      <c r="AO2588" s="84"/>
    </row>
    <row r="2589" spans="41:41" hidden="1">
      <c r="AO2589" s="84"/>
    </row>
    <row r="2590" spans="41:41" hidden="1">
      <c r="AO2590" s="84"/>
    </row>
    <row r="2591" spans="41:41" hidden="1">
      <c r="AO2591" s="84"/>
    </row>
    <row r="2592" spans="41:41" hidden="1">
      <c r="AO2592" s="84"/>
    </row>
    <row r="2593" spans="41:41" hidden="1">
      <c r="AO2593" s="84"/>
    </row>
    <row r="2594" spans="41:41" hidden="1">
      <c r="AO2594" s="84"/>
    </row>
    <row r="2595" spans="41:41" hidden="1">
      <c r="AO2595" s="84"/>
    </row>
    <row r="2596" spans="41:41" hidden="1">
      <c r="AO2596" s="84"/>
    </row>
    <row r="2597" spans="41:41" hidden="1">
      <c r="AO2597" s="84"/>
    </row>
    <row r="2598" spans="41:41" hidden="1">
      <c r="AO2598" s="84"/>
    </row>
    <row r="2599" spans="41:41" hidden="1">
      <c r="AO2599" s="84"/>
    </row>
    <row r="2600" spans="41:41" hidden="1">
      <c r="AO2600" s="84"/>
    </row>
    <row r="2601" spans="41:41" hidden="1">
      <c r="AO2601" s="84"/>
    </row>
    <row r="2602" spans="41:41" hidden="1">
      <c r="AO2602" s="84"/>
    </row>
    <row r="2603" spans="41:41" hidden="1">
      <c r="AO2603" s="84"/>
    </row>
    <row r="2604" spans="41:41" hidden="1">
      <c r="AO2604" s="84"/>
    </row>
    <row r="2605" spans="41:41" hidden="1">
      <c r="AO2605" s="84"/>
    </row>
    <row r="2606" spans="41:41" hidden="1">
      <c r="AO2606" s="84"/>
    </row>
    <row r="2607" spans="41:41" hidden="1">
      <c r="AO2607" s="84"/>
    </row>
    <row r="2608" spans="41:41" hidden="1">
      <c r="AO2608" s="84"/>
    </row>
    <row r="2609" spans="41:41" hidden="1">
      <c r="AO2609" s="84"/>
    </row>
    <row r="2610" spans="41:41" hidden="1">
      <c r="AO2610" s="84"/>
    </row>
    <row r="2611" spans="41:41" hidden="1">
      <c r="AO2611" s="84"/>
    </row>
    <row r="2612" spans="41:41" hidden="1">
      <c r="AO2612" s="84"/>
    </row>
    <row r="2613" spans="41:41" hidden="1">
      <c r="AO2613" s="84"/>
    </row>
    <row r="2614" spans="41:41" hidden="1">
      <c r="AO2614" s="84"/>
    </row>
    <row r="2615" spans="41:41" hidden="1">
      <c r="AO2615" s="84"/>
    </row>
    <row r="2616" spans="41:41" hidden="1">
      <c r="AO2616" s="84"/>
    </row>
    <row r="2617" spans="41:41" hidden="1">
      <c r="AO2617" s="84"/>
    </row>
    <row r="2618" spans="41:41" hidden="1">
      <c r="AO2618" s="84"/>
    </row>
    <row r="2619" spans="41:41" hidden="1">
      <c r="AO2619" s="84"/>
    </row>
    <row r="2620" spans="41:41" hidden="1">
      <c r="AO2620" s="84"/>
    </row>
    <row r="2621" spans="41:41" hidden="1">
      <c r="AO2621" s="84"/>
    </row>
    <row r="2622" spans="41:41" hidden="1">
      <c r="AO2622" s="84"/>
    </row>
    <row r="2623" spans="41:41" hidden="1">
      <c r="AO2623" s="84"/>
    </row>
    <row r="2624" spans="41:41" hidden="1">
      <c r="AO2624" s="84"/>
    </row>
    <row r="2625" spans="41:41" hidden="1">
      <c r="AO2625" s="84"/>
    </row>
    <row r="2626" spans="41:41" hidden="1">
      <c r="AO2626" s="84"/>
    </row>
    <row r="2627" spans="41:41" hidden="1">
      <c r="AO2627" s="84"/>
    </row>
    <row r="2628" spans="41:41" hidden="1">
      <c r="AO2628" s="84"/>
    </row>
    <row r="2629" spans="41:41" hidden="1">
      <c r="AO2629" s="84"/>
    </row>
    <row r="2630" spans="41:41" hidden="1">
      <c r="AO2630" s="84"/>
    </row>
    <row r="2631" spans="41:41" hidden="1">
      <c r="AO2631" s="84"/>
    </row>
    <row r="2632" spans="41:41" hidden="1">
      <c r="AO2632" s="84"/>
    </row>
    <row r="2633" spans="41:41" hidden="1">
      <c r="AO2633" s="84"/>
    </row>
    <row r="2634" spans="41:41" hidden="1">
      <c r="AO2634" s="84"/>
    </row>
    <row r="2635" spans="41:41" hidden="1">
      <c r="AO2635" s="84"/>
    </row>
    <row r="2636" spans="41:41" hidden="1">
      <c r="AO2636" s="84"/>
    </row>
    <row r="2637" spans="41:41" hidden="1">
      <c r="AO2637" s="84"/>
    </row>
    <row r="2638" spans="41:41" hidden="1">
      <c r="AO2638" s="84"/>
    </row>
    <row r="2639" spans="41:41" hidden="1">
      <c r="AO2639" s="84"/>
    </row>
    <row r="2640" spans="41:41" hidden="1">
      <c r="AO2640" s="84"/>
    </row>
    <row r="2641" spans="41:41" hidden="1">
      <c r="AO2641" s="84"/>
    </row>
    <row r="2642" spans="41:41" hidden="1">
      <c r="AO2642" s="84"/>
    </row>
    <row r="2643" spans="41:41" hidden="1">
      <c r="AO2643" s="84"/>
    </row>
    <row r="2644" spans="41:41" hidden="1">
      <c r="AO2644" s="84"/>
    </row>
    <row r="2645" spans="41:41" hidden="1">
      <c r="AO2645" s="84"/>
    </row>
    <row r="2646" spans="41:41" hidden="1">
      <c r="AO2646" s="84"/>
    </row>
    <row r="2647" spans="41:41" hidden="1">
      <c r="AO2647" s="84"/>
    </row>
    <row r="2648" spans="41:41" hidden="1">
      <c r="AO2648" s="84"/>
    </row>
    <row r="2649" spans="41:41" hidden="1">
      <c r="AO2649" s="84"/>
    </row>
    <row r="2650" spans="41:41" hidden="1">
      <c r="AO2650" s="84"/>
    </row>
    <row r="2651" spans="41:41" hidden="1">
      <c r="AO2651" s="84"/>
    </row>
    <row r="2652" spans="41:41" hidden="1">
      <c r="AO2652" s="84"/>
    </row>
    <row r="2653" spans="41:41" hidden="1">
      <c r="AO2653" s="84"/>
    </row>
    <row r="2654" spans="41:41" hidden="1">
      <c r="AO2654" s="84"/>
    </row>
    <row r="2655" spans="41:41" hidden="1">
      <c r="AO2655" s="84"/>
    </row>
    <row r="2656" spans="41:41" hidden="1">
      <c r="AO2656" s="84"/>
    </row>
    <row r="2657" spans="41:41" hidden="1">
      <c r="AO2657" s="84"/>
    </row>
    <row r="2658" spans="41:41" hidden="1">
      <c r="AO2658" s="84"/>
    </row>
    <row r="2659" spans="41:41" hidden="1">
      <c r="AO2659" s="84"/>
    </row>
    <row r="2660" spans="41:41" hidden="1">
      <c r="AO2660" s="84"/>
    </row>
    <row r="2661" spans="41:41" hidden="1">
      <c r="AO2661" s="84"/>
    </row>
    <row r="2662" spans="41:41" hidden="1">
      <c r="AO2662" s="84"/>
    </row>
    <row r="2663" spans="41:41" hidden="1">
      <c r="AO2663" s="84"/>
    </row>
    <row r="2664" spans="41:41" hidden="1">
      <c r="AO2664" s="84"/>
    </row>
    <row r="2665" spans="41:41" hidden="1">
      <c r="AO2665" s="84"/>
    </row>
    <row r="2666" spans="41:41" hidden="1">
      <c r="AO2666" s="84"/>
    </row>
    <row r="2667" spans="41:41" hidden="1">
      <c r="AO2667" s="84"/>
    </row>
    <row r="2668" spans="41:41" hidden="1">
      <c r="AO2668" s="84"/>
    </row>
    <row r="2669" spans="41:41" hidden="1">
      <c r="AO2669" s="84"/>
    </row>
    <row r="2670" spans="41:41" hidden="1">
      <c r="AO2670" s="84"/>
    </row>
    <row r="2671" spans="41:41" hidden="1">
      <c r="AO2671" s="84"/>
    </row>
    <row r="2672" spans="41:41" hidden="1">
      <c r="AO2672" s="84"/>
    </row>
    <row r="2673" spans="41:41" hidden="1">
      <c r="AO2673" s="84"/>
    </row>
    <row r="2674" spans="41:41" hidden="1">
      <c r="AO2674" s="84"/>
    </row>
    <row r="2675" spans="41:41" hidden="1">
      <c r="AO2675" s="84"/>
    </row>
    <row r="2676" spans="41:41" hidden="1">
      <c r="AO2676" s="84"/>
    </row>
    <row r="2677" spans="41:41" hidden="1">
      <c r="AO2677" s="84"/>
    </row>
    <row r="2678" spans="41:41" hidden="1">
      <c r="AO2678" s="84"/>
    </row>
    <row r="2679" spans="41:41" hidden="1">
      <c r="AO2679" s="84"/>
    </row>
    <row r="2680" spans="41:41" hidden="1">
      <c r="AO2680" s="84"/>
    </row>
    <row r="2681" spans="41:41" hidden="1">
      <c r="AO2681" s="84"/>
    </row>
    <row r="2682" spans="41:41" hidden="1">
      <c r="AO2682" s="84"/>
    </row>
    <row r="2683" spans="41:41" hidden="1">
      <c r="AO2683" s="84"/>
    </row>
    <row r="2684" spans="41:41" hidden="1">
      <c r="AO2684" s="84"/>
    </row>
    <row r="2685" spans="41:41" hidden="1">
      <c r="AO2685" s="84"/>
    </row>
    <row r="2686" spans="41:41" hidden="1">
      <c r="AO2686" s="84"/>
    </row>
    <row r="2687" spans="41:41" hidden="1">
      <c r="AO2687" s="84"/>
    </row>
    <row r="2688" spans="41:41" hidden="1">
      <c r="AO2688" s="84"/>
    </row>
    <row r="2689" spans="41:41" hidden="1">
      <c r="AO2689" s="84"/>
    </row>
    <row r="2690" spans="41:41" hidden="1">
      <c r="AO2690" s="84"/>
    </row>
    <row r="2691" spans="41:41" hidden="1">
      <c r="AO2691" s="84"/>
    </row>
    <row r="2692" spans="41:41" hidden="1">
      <c r="AO2692" s="84"/>
    </row>
    <row r="2693" spans="41:41" hidden="1">
      <c r="AO2693" s="84"/>
    </row>
    <row r="2694" spans="41:41" hidden="1">
      <c r="AO2694" s="84"/>
    </row>
    <row r="2695" spans="41:41" hidden="1">
      <c r="AO2695" s="84"/>
    </row>
    <row r="2696" spans="41:41" hidden="1">
      <c r="AO2696" s="84"/>
    </row>
    <row r="2697" spans="41:41" hidden="1">
      <c r="AO2697" s="84"/>
    </row>
    <row r="2698" spans="41:41" hidden="1">
      <c r="AO2698" s="84"/>
    </row>
    <row r="2699" spans="41:41" hidden="1">
      <c r="AO2699" s="84"/>
    </row>
    <row r="2700" spans="41:41" hidden="1">
      <c r="AO2700" s="84"/>
    </row>
    <row r="2701" spans="41:41" hidden="1">
      <c r="AO2701" s="84"/>
    </row>
    <row r="2702" spans="41:41" hidden="1">
      <c r="AO2702" s="84"/>
    </row>
    <row r="2703" spans="41:41" hidden="1">
      <c r="AO2703" s="84"/>
    </row>
    <row r="2704" spans="41:41" hidden="1">
      <c r="AO2704" s="84"/>
    </row>
    <row r="2705" spans="41:41" hidden="1">
      <c r="AO2705" s="84"/>
    </row>
    <row r="2706" spans="41:41" hidden="1">
      <c r="AO2706" s="84"/>
    </row>
    <row r="2707" spans="41:41" hidden="1">
      <c r="AO2707" s="84"/>
    </row>
    <row r="2708" spans="41:41" hidden="1">
      <c r="AO2708" s="84"/>
    </row>
    <row r="2709" spans="41:41" hidden="1">
      <c r="AO2709" s="84"/>
    </row>
    <row r="2710" spans="41:41" hidden="1">
      <c r="AO2710" s="84"/>
    </row>
    <row r="2711" spans="41:41" hidden="1">
      <c r="AO2711" s="84"/>
    </row>
    <row r="2712" spans="41:41" hidden="1">
      <c r="AO2712" s="84"/>
    </row>
    <row r="2713" spans="41:41" hidden="1">
      <c r="AO2713" s="84"/>
    </row>
    <row r="2714" spans="41:41" hidden="1">
      <c r="AO2714" s="84"/>
    </row>
    <row r="2715" spans="41:41" hidden="1">
      <c r="AO2715" s="84"/>
    </row>
    <row r="2716" spans="41:41" hidden="1">
      <c r="AO2716" s="84"/>
    </row>
    <row r="2717" spans="41:41" hidden="1">
      <c r="AO2717" s="84"/>
    </row>
    <row r="2718" spans="41:41" hidden="1">
      <c r="AO2718" s="84"/>
    </row>
    <row r="2719" spans="41:41" hidden="1">
      <c r="AO2719" s="84"/>
    </row>
    <row r="2720" spans="41:41" hidden="1">
      <c r="AO2720" s="84"/>
    </row>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sheetData>
  <autoFilter ref="Z1:Z2736" xr:uid="{8DB6377E-3F65-4C01-B981-2BE3C14DFBF3}">
    <filterColumn colId="0">
      <filters>
        <filter val="."/>
        <filter val="für Deutsche"/>
        <filter val="Für kleine Kiste DE Aufklebern möglich sind!"/>
        <filter val="Ist die Ware"/>
        <filter val="Markt?"/>
        <filter val="S= &amp; zugewiesen"/>
        <filter val="ZERTIFIZIERT"/>
      </filters>
    </filterColumn>
  </autoFilter>
  <mergeCells count="1">
    <mergeCell ref="R19:S20"/>
  </mergeCells>
  <conditionalFormatting sqref="U173:U175">
    <cfRule type="expression" dxfId="1" priority="1" stopIfTrue="1">
      <formula>$FC173&gt;0</formula>
    </cfRule>
  </conditionalFormatting>
  <hyperlinks>
    <hyperlink ref="J20" r:id="rId1" xr:uid="{65769EDD-5F1C-41D0-B8DB-F344C9A40525}"/>
    <hyperlink ref="U22" r:id="rId2" xr:uid="{6E0A539B-DBB9-4851-A83A-2CF18A42B4CD}"/>
    <hyperlink ref="U25" r:id="rId3" display="http://www.pmcostrava.cz/public/uploads/images/max/138122470881.jpg" xr:uid="{5892892B-8C65-4F58-AF8A-8B9E8865DB22}"/>
    <hyperlink ref="U24" r:id="rId4" display="http://www.pmcostrava.cz/public/uploads/images/max/140929366039.jpg" xr:uid="{8CE8AD69-4C4E-45D7-91E1-98DFD2523120}"/>
    <hyperlink ref="U27" r:id="rId5" display="http://www.pmcostrava.cz/public/uploads/images/max/140929461746.jpg" xr:uid="{59D05202-6BC5-4E23-9E3F-4A5D4531EDE4}"/>
    <hyperlink ref="U29" r:id="rId6" display="http://www.pmcostrava.cz/public/uploads/images/max/140929475304.jpg" xr:uid="{AD8500B0-AFCA-4FCF-9883-0F02CFA71217}"/>
    <hyperlink ref="U26" r:id="rId7" display="http://www.pmcostrava.cz/public/uploads/images/max/138122470881.jpg" xr:uid="{9C8952BB-F753-4075-98C1-4EA3A49450C3}"/>
    <hyperlink ref="U28" r:id="rId8" display="http://www.pmcostrava.cz/public/uploads/images/max/140929461746.jpg" xr:uid="{E6BA60E5-DF38-4163-AC5B-28BDA0D0ECBB}"/>
    <hyperlink ref="U23" r:id="rId9" display="http://www.pmcostrava.cz/public/uploads/images/max/137932221752.jpg" xr:uid="{EFAC694E-EDCA-4ED9-97EB-C8FF150CC31A}"/>
    <hyperlink ref="U35" r:id="rId10" display="http://www.pmcostrava.cz/public/uploads/images/max/137932761823.jpg" xr:uid="{65994118-2F3D-42CB-8F80-CA89430FC5C0}"/>
    <hyperlink ref="U30" r:id="rId11" display="http://www.pmcostrava.cz/public/uploads/images/max/138122558134.jpg" xr:uid="{495631D8-6A4E-444C-A181-108EB559FF1F}"/>
    <hyperlink ref="U32" r:id="rId12" display="http://www.pmcostrava.cz/public/uploads/images/max/137932730586.jpg" xr:uid="{97D42786-F2F6-47DE-9A40-BDB6100B6E88}"/>
    <hyperlink ref="U33" r:id="rId13" display="http://www.pmcostrava.cz/public/uploads/images/max/137932748843.jpg" xr:uid="{0902347A-D064-4911-84AF-AA0DD57A6118}"/>
    <hyperlink ref="U36" r:id="rId14" display="http://www.pmcostrava.cz/public/uploads/images/max/137933046856.jpg" xr:uid="{5E5E419E-144A-4AD0-8364-F8371BAD53C9}"/>
    <hyperlink ref="U39" r:id="rId15" display="http://www.pmcostrava.cz/public/uploads/images/max/137933072644.jpg" xr:uid="{6E05C0E9-D0BD-455A-87E4-1CFEB6FB3C28}"/>
    <hyperlink ref="U34" r:id="rId16" display="http://www.pmcostrava.cz/public/uploads/images/max/141223951812.jpg" xr:uid="{A0085825-E1E2-48E7-8C6B-8B2AC863F613}"/>
    <hyperlink ref="U31" r:id="rId17" display="http://www.pmcostrava.cz/public/uploads/images/max/138122558134.jpg" xr:uid="{64C6600A-7577-4B29-B864-90305CF822CE}"/>
    <hyperlink ref="U37" r:id="rId18" display="http://www.pmcostrava.cz/public/uploads/images/max/140929512185.jpg" xr:uid="{8F01C772-50A0-471F-8A17-7BDA69B44BF5}"/>
    <hyperlink ref="U38" r:id="rId19" display="http://www.pmcostrava.cz/public/uploads/images/max/140929512185.jpg" xr:uid="{97BA3B8F-FE06-47E9-8674-1696CA010ACA}"/>
    <hyperlink ref="U40" r:id="rId20" display="http://www.pmcostrava.cz/public/uploads/images/max/137933072644.jpg" xr:uid="{C0EE72BC-D384-4CD4-A320-8A80E03B530C}"/>
    <hyperlink ref="U41" r:id="rId21" xr:uid="{F5A923FC-D1D0-4602-ACDD-FAC7331851BE}"/>
    <hyperlink ref="U42" r:id="rId22" display="http://www.pmcostrava.cz/public/uploads/images/max/140930004651.jpg" xr:uid="{EBB881F8-E99B-4893-B87A-41F511D41F6D}"/>
    <hyperlink ref="U43" r:id="rId23" display="http://www.pmcostrava.cz/public/uploads/images/max/140930004651.jpg" xr:uid="{B071661C-6D45-4C9B-B7CB-7CC3C4FFBB70}"/>
    <hyperlink ref="U44" r:id="rId24" display="http://www.pmcostrava.cz/public/uploads/images/max/137933540978.jpg" xr:uid="{265DC34E-0ACD-45F5-B373-F9448F96524A}"/>
    <hyperlink ref="U45" r:id="rId25" display="http://www.pmcostrava.cz/public/uploads/images/max/137933540978.jpg" xr:uid="{7D9BCEBA-70BE-4E00-B24B-84085164D5A3}"/>
    <hyperlink ref="U46" r:id="rId26" display="http://www.pmcostrava.cz/public/uploads/images/max/138122629843.jpg" xr:uid="{4193590A-4536-49C7-95C7-46C38E154D09}"/>
    <hyperlink ref="U47" r:id="rId27" display="http://www.pmcostrava.cz/public/uploads/images/max/138122629843.jpg" xr:uid="{B9DF2D6A-8574-4CC2-94B1-A3473ECF48D9}"/>
    <hyperlink ref="U48" r:id="rId28" display="http://www.pmcostrava.cz/public/uploads/images/max/13793356087.jpg" xr:uid="{22BC4117-77C7-433B-85E6-4DCCB822CFEC}"/>
    <hyperlink ref="U54" r:id="rId29" display="http://www.pmcostrava.cz/public/uploads/images/max/134813543968.jpg" xr:uid="{19B0CB54-A79C-4E84-A1E8-76057A27B1F2}"/>
    <hyperlink ref="U52" r:id="rId30" xr:uid="{00183BCD-902B-4582-8D81-C07080F0E23B}"/>
    <hyperlink ref="U56" r:id="rId31" display="http://www.pmcostrava.cz/public/uploads/images/max/140930038816.jpg" xr:uid="{D4B86747-A53A-4364-A08C-8C4BB532351A}"/>
    <hyperlink ref="U50" r:id="rId32" xr:uid="{BD45177D-0B33-4118-8291-DFBD89EE8861}"/>
    <hyperlink ref="U63" r:id="rId33" display="http://www.pmcostrava.cz/public/uploads/images/max/140930061782.jpg" xr:uid="{75087E57-626B-4AD6-9859-D432CD311128}"/>
    <hyperlink ref="U61" r:id="rId34" xr:uid="{5CBEE940-FF55-4A19-9FBB-50B21F3C5E3E}"/>
    <hyperlink ref="U65" r:id="rId35" xr:uid="{CF6BC75F-8EBE-4A30-876F-99A9503DC386}"/>
    <hyperlink ref="U59" r:id="rId36" xr:uid="{17CF5EEE-F593-401F-9364-6F5B6128336B}"/>
    <hyperlink ref="U60" r:id="rId37" xr:uid="{8D2C73D3-6A7F-4646-8192-EC438707017A}"/>
    <hyperlink ref="U68" r:id="rId38" display="http://www.pmcostrava.cz/public/uploads/images/max/137933793035.jpg" xr:uid="{62B6EE8E-951B-4F6F-B92E-2F492BA3C9A2}"/>
    <hyperlink ref="U70" r:id="rId39" xr:uid="{C7D8482D-2B81-487E-8480-3315BED17378}"/>
    <hyperlink ref="U69" r:id="rId40" xr:uid="{AB36A996-DFA0-4CF6-823F-760C08612B28}"/>
    <hyperlink ref="U67" r:id="rId41" xr:uid="{507CBE54-A4DE-426F-952B-EB0C01670EA6}"/>
    <hyperlink ref="U72" r:id="rId42" display="http://www.pmcostrava.cz/public/uploads/images/max/135038654723.jpg" xr:uid="{288D4C3A-8D0C-44A4-9996-792AE1F4E74F}"/>
    <hyperlink ref="U74" r:id="rId43" display="http://www.pmcostrava.cz/public/uploads/images/max/132801658339.jpg" xr:uid="{8F0E1C0D-644C-45E4-A8E7-7DFC17AE881D}"/>
    <hyperlink ref="U75" r:id="rId44" display="http://www.pmcostrava.cz/public/uploads/images/max/137934961935.jpg" xr:uid="{B0FEF095-B414-42FE-AD90-C03D1AE06994}"/>
    <hyperlink ref="U73" r:id="rId45" xr:uid="{7F5686CE-3C5A-4C8E-9884-D919BE27625D}"/>
    <hyperlink ref="U79" r:id="rId46" xr:uid="{D1E13DCF-E076-4B09-9CE1-99CAAEEE7502}"/>
    <hyperlink ref="U77" r:id="rId47" xr:uid="{EB67B28A-9634-4F2A-993E-36C9654DED97}"/>
    <hyperlink ref="U78" r:id="rId48" xr:uid="{D0B01246-F2D9-4682-A06D-7D729E27332D}"/>
    <hyperlink ref="U76" r:id="rId49" xr:uid="{62A1F2F3-F769-4333-9F27-39549C3BEB75}"/>
    <hyperlink ref="U49" r:id="rId50" display="http://www.pmcostrava.cz/public/uploads/images/max/13793356087.jpg" xr:uid="{A97D7131-B52F-4899-97C1-EE560E44BDB1}"/>
    <hyperlink ref="U51" r:id="rId51" xr:uid="{8231CF79-E76D-43BC-ACE1-3319D481B967}"/>
    <hyperlink ref="U53" r:id="rId52" xr:uid="{5B2D8287-0ED4-4697-BB32-7429064C9EE1}"/>
    <hyperlink ref="U55" r:id="rId53" display="http://www.pmcostrava.cz/public/uploads/images/max/134813543968.jpg" xr:uid="{91D0C512-7740-4EE8-94F0-294FD81864C7}"/>
    <hyperlink ref="U57" r:id="rId54" display="http://www.pmcostrava.cz/public/uploads/images/max/140930038816.jpg" xr:uid="{20D12D55-2391-4394-BAE0-9C2C8E814067}"/>
    <hyperlink ref="U62" r:id="rId55" xr:uid="{A9A709CC-D898-4474-A97C-046AC6B784C3}"/>
    <hyperlink ref="U80" r:id="rId56" xr:uid="{A46E2E72-BBB2-41A4-92BA-342393AFD881}"/>
    <hyperlink ref="U92" r:id="rId57" display="http://www.pmcostrava.cz/public/uploads/images/max/132801621775.jpg" xr:uid="{1138350D-E56F-4AA0-A643-94CCA67A15F8}"/>
    <hyperlink ref="U91" r:id="rId58" display="http://www.pmcostrava.cz/public/uploads/images/max/132801621775.jpg" xr:uid="{D39C0B8B-11FA-45AF-9139-E287B7D259A9}"/>
    <hyperlink ref="U82" r:id="rId59" xr:uid="{2759C37B-2B14-4D9D-9B60-B906581125DE}"/>
    <hyperlink ref="U83" r:id="rId60" xr:uid="{A32EEDA9-B70E-4DDC-B7BD-125EF80D0D3E}"/>
    <hyperlink ref="U84" r:id="rId61" xr:uid="{5DF8B5E3-8CB2-4394-B5DF-15D9EE446A65}"/>
    <hyperlink ref="U85" r:id="rId62" xr:uid="{D2C5F9EE-181C-46B9-A083-A5531CCE3D26}"/>
    <hyperlink ref="U86" r:id="rId63" xr:uid="{A1896505-F698-4F3E-AAAE-473F02EBCFC3}"/>
    <hyperlink ref="U87" r:id="rId64" xr:uid="{B0A29CCB-EA0A-4DB5-957D-472F5098AB24}"/>
    <hyperlink ref="U88" r:id="rId65" xr:uid="{8AA0D09F-5680-44C3-A0C7-6C4763AB25E4}"/>
    <hyperlink ref="U89" r:id="rId66" xr:uid="{1C673D14-18CD-4B70-A777-72161A89964B}"/>
    <hyperlink ref="U107" r:id="rId67" display="http://www.pmcostrava.cz/public/uploads/images/max/134813156791.jpg" xr:uid="{D78261BF-2DF0-4060-AA2C-D7094C8F01F4}"/>
    <hyperlink ref="U108" r:id="rId68" display="http://www.pmcostrava.cz/public/uploads/images/max/134813149233.jpg" xr:uid="{488E1E4A-0314-491A-BFE5-8A76BE4DD31E}"/>
    <hyperlink ref="U109" r:id="rId69" display="http://www.pmcostrava.cz/public/uploads/images/max/134813140022.jpg" xr:uid="{ED7229E0-A447-4EDB-B66C-EDFFFD0BE39F}"/>
    <hyperlink ref="U105" r:id="rId70" display="http://www.pmcostrava.cz/public/uploads/images/max/137935336923.jpg" xr:uid="{513820DE-18A5-4020-9470-6D29AD59B14C}"/>
    <hyperlink ref="U104" r:id="rId71" display="http://www.pmcostrava.cz/public/uploads/images/max/137935325089.jpg" xr:uid="{070F2DE4-1706-42D5-B47B-410C2637EDAC}"/>
    <hyperlink ref="U106" r:id="rId72" display="http://www.pmcostrava.cz/public/uploads/images/max/137935336923.jpg" xr:uid="{9058A06D-B16A-4C19-BDE7-633EDDE64A4E}"/>
    <hyperlink ref="U102" r:id="rId73" display="http://www.pmcostrava.cz/public/uploads/images/max/137935309376.jpg" xr:uid="{07C021B4-C1BB-455C-9347-8C3692461DF8}"/>
    <hyperlink ref="U100" r:id="rId74" display="http://www.pmcostrava.cz/public/uploads/images/max/137935290002.jpg" xr:uid="{3A9900AD-AF45-4B12-825E-B9A370FFD786}"/>
    <hyperlink ref="U98" r:id="rId75" display="http://www.pmcostrava.cz/public/uploads/images/max/137935269117.jpg" xr:uid="{E84593ED-1CA6-4710-A54A-155D382B232B}"/>
    <hyperlink ref="U96" r:id="rId76" display="http://www.pmcostrava.cz/public/uploads/images/max/137935254255.jpg" xr:uid="{62F54AAF-F306-49EA-92CE-F4230143D981}"/>
    <hyperlink ref="U103" r:id="rId77" display="http://www.pmcostrava.cz/public/uploads/images/max/137935325089.jpg" xr:uid="{0EE66F25-C212-409D-8762-7DB600C95413}"/>
    <hyperlink ref="U101" r:id="rId78" display="http://www.pmcostrava.cz/public/uploads/images/max/137935309376.jpg" xr:uid="{93C077F2-D3B0-41ED-90F1-C2E37FBD71C2}"/>
    <hyperlink ref="U99" r:id="rId79" display="http://www.pmcostrava.cz/public/uploads/images/max/137935290002.jpg" xr:uid="{FF884E7A-28FD-4E46-B220-7AB3B12DCC87}"/>
    <hyperlink ref="U97" r:id="rId80" display="http://www.pmcostrava.cz/public/uploads/images/max/137935269117.jpg" xr:uid="{DEDFF4EB-0BA8-4BB7-A23A-B85F03BE7E20}"/>
    <hyperlink ref="U95" r:id="rId81" display="http://www.pmcostrava.cz/public/uploads/images/max/137935254255.jpg" xr:uid="{1D33476E-C7A4-4487-ACC6-2F8D48972A64}"/>
    <hyperlink ref="U93" r:id="rId82" display="http://www.pmcostrava.cz/public/uploads/images/max/134813164949.jpg" xr:uid="{0B0E579E-D128-410A-B713-9E43D0824A46}"/>
    <hyperlink ref="U94" r:id="rId83" xr:uid="{F1A520D7-20CC-41DA-8E0D-2A98511506D2}"/>
    <hyperlink ref="U123" r:id="rId84" display="http://www.pmcostrava.cz/public/uploads/images/max/132801632655.jpg" xr:uid="{FDFCECDA-2171-48AC-AFF5-5885F3A11E01}"/>
    <hyperlink ref="U120" r:id="rId85" xr:uid="{06AFF886-D8E6-4949-9B84-5A4598FD7579}"/>
    <hyperlink ref="U110" r:id="rId86" xr:uid="{55C477F8-F297-4A56-8D8A-A53864BCD2C6}"/>
    <hyperlink ref="U112" r:id="rId87" xr:uid="{CF76563E-53D2-4EB6-87C7-644D038506C8}"/>
    <hyperlink ref="U116" r:id="rId88" xr:uid="{06393CAE-4105-41AF-9A7E-0EADF542B51C}"/>
    <hyperlink ref="U114" r:id="rId89" xr:uid="{FB05AE62-C835-4628-BCA7-04A84A8A760E}"/>
    <hyperlink ref="U118" r:id="rId90" xr:uid="{FA813AD5-2BFF-4E30-8822-0EF973AFAE44}"/>
    <hyperlink ref="U111" r:id="rId91" xr:uid="{E7C8DB28-A358-4A35-B93E-FA24121C7D05}"/>
    <hyperlink ref="U113" r:id="rId92" xr:uid="{E1F602D6-D861-4D4E-B38C-E555EEE9B65B}"/>
    <hyperlink ref="U115" r:id="rId93" xr:uid="{EACBD1C9-6165-44F0-B6DE-2EA62AD11548}"/>
    <hyperlink ref="U117" r:id="rId94" xr:uid="{4B9C2355-8A73-4B9A-9EFD-3AD1D612DDA9}"/>
    <hyperlink ref="U119" r:id="rId95" xr:uid="{51E16E95-1CEB-4B3D-80B8-C1051ECF35ED}"/>
    <hyperlink ref="U121" r:id="rId96" xr:uid="{094F74C6-F5FF-40E9-8434-F6E90256E814}"/>
    <hyperlink ref="U124" r:id="rId97" xr:uid="{367BB656-1AF8-4ECD-89B4-BACE3BAA464B}"/>
    <hyperlink ref="U128" r:id="rId98" display="http://www.pmcostrava.cz/public/uploads/images/max/137940194109.jpg" xr:uid="{5A201D2E-A616-4A70-8933-60B4B057DC4C}"/>
    <hyperlink ref="U125" r:id="rId99" xr:uid="{B8DE9815-35F1-4D95-9AF6-B72BC2356FDD}"/>
    <hyperlink ref="U126" r:id="rId100" xr:uid="{92A34227-9847-41DB-B596-B50B4EBA3A17}"/>
    <hyperlink ref="U127" r:id="rId101" xr:uid="{B78307E4-9F01-4534-94A6-4A18FED217F9}"/>
    <hyperlink ref="U129" r:id="rId102" display="http://www.pmcostrava.cz/public/uploads/images/max/137940224148.jpg" xr:uid="{8102C894-6684-43DB-87A0-DE879555B1BA}"/>
    <hyperlink ref="U130" r:id="rId103" display="http://www.pmcostrava.cz/public/uploads/images/max/141823245476.jpg" xr:uid="{165A7A5A-3464-4D95-8200-DFF0D4768DA9}"/>
    <hyperlink ref="U131" r:id="rId104" xr:uid="{C9FF6C97-B0AD-41CF-9B7A-C914FF8C1A0C}"/>
    <hyperlink ref="U137" r:id="rId105" display="http://www.pmcostrava.cz/public/uploads/images/max/140930103631.jpg" xr:uid="{1BF67DB3-1BA6-4FA5-9F8B-1DB1813DBA05}"/>
    <hyperlink ref="U138" r:id="rId106" xr:uid="{063C6533-6AE8-4476-92E6-E12D6495A6CF}"/>
    <hyperlink ref="U132" r:id="rId107" xr:uid="{7661B5A3-7AB0-43AE-AD8F-972955D74A40}"/>
    <hyperlink ref="U134" r:id="rId108" xr:uid="{12E2BB52-8D22-466D-A368-71541E9A44BE}"/>
    <hyperlink ref="U133" r:id="rId109" xr:uid="{70E9FB47-54E3-461A-8CBC-904370ADC958}"/>
    <hyperlink ref="U135" r:id="rId110" xr:uid="{B3963C11-B67C-4BEA-A150-237DA1F1B6A6}"/>
    <hyperlink ref="U144" r:id="rId111" display="http://www.pmcostrava.cz/public/uploads/images/max/134813188232.jpg" xr:uid="{2B776C9F-2CBB-44C6-AB7C-3716901B43E6}"/>
    <hyperlink ref="U139" r:id="rId112" display="http://www.pmcostrava.cz/public/uploads/images/max/137940248279.jpg" xr:uid="{90C3ED4C-2FA4-4517-8CD9-5E55D33ACDC2}"/>
    <hyperlink ref="U140" r:id="rId113" display="http://www.pmcostrava.cz/public/uploads/images/max/137940267461.jpg" xr:uid="{78157913-A99F-4ACB-947C-EC434B88037B}"/>
    <hyperlink ref="U145" r:id="rId114" display="http://www.pmcostrava.cz/public/uploads/images/max/134808916018.jpg" xr:uid="{5B0F3FE7-0865-4E15-9415-D73B50305558}"/>
    <hyperlink ref="U141" r:id="rId115" display="http://www.pmcostrava.cz/public/uploads/images/max/140930120528.jpg" xr:uid="{1E2FC3AE-5C17-48D8-9C40-31EDD8CDD95D}"/>
    <hyperlink ref="U146" r:id="rId116" display="http://www.pmcostrava.cz/public/uploads/images/max/140930135294.jpg" xr:uid="{41FC39A8-57D4-4BEB-BD8A-313F2C29855F}"/>
    <hyperlink ref="U142" r:id="rId117" xr:uid="{5F20AAA2-F4A4-4369-B5C6-720473B6AE05}"/>
    <hyperlink ref="U143" r:id="rId118" xr:uid="{1FB2C336-38CB-4330-9ABE-D2A77D20BA08}"/>
    <hyperlink ref="U147" r:id="rId119" display="http://www.pmcostrava.cz/public/uploads/images/max/13480886431.jpg" xr:uid="{E8B34D05-F529-467E-AC53-91351B578B46}"/>
    <hyperlink ref="U148" r:id="rId120" display="http://www.pmcostrava.cz/public/uploads/images/max/13480886431.jpg" xr:uid="{80084D86-E155-4581-B75A-B928DFA21177}"/>
    <hyperlink ref="U149" r:id="rId121" display="http://www.pmcostrava.cz/public/uploads/images/max/14093014941.jpg" xr:uid="{F14DD412-55CB-4A33-ABA9-74A2E62AFD3F}"/>
    <hyperlink ref="U150" r:id="rId122" display="http://www.pmcostrava.cz/public/uploads/images/max/140930158184.jpg" xr:uid="{A1DAC1EC-0D96-4C21-8A95-BC8FBEFFB704}"/>
    <hyperlink ref="U151" r:id="rId123" display="http://www.pmcostrava.cz/public/uploads/images/max/140930175621.jpg" xr:uid="{F024CAEB-DAE1-4D4B-85F4-A118AA9E9056}"/>
    <hyperlink ref="U152" r:id="rId124" display="http://www.pmcostrava.cz/public/uploads/images/max/140930185159.jpg" xr:uid="{7B3CD655-EB6E-46B4-A2BD-B5DF1C2AF37B}"/>
    <hyperlink ref="U154" r:id="rId125" display="http://www.pmcostrava.cz/public/uploads/images/max/137940285758.jpg" xr:uid="{83D98130-1C4D-40A9-8178-DA4E991BA283}"/>
    <hyperlink ref="U155" r:id="rId126" xr:uid="{41154500-3385-445A-9377-DF2C6C23C89C}"/>
    <hyperlink ref="U156" r:id="rId127" xr:uid="{4607BF44-7D0E-4E32-9566-2497615A61FC}"/>
    <hyperlink ref="U157" r:id="rId128" xr:uid="{F054F517-D9EE-4956-B8B0-96EF38866BE9}"/>
    <hyperlink ref="U158" r:id="rId129" display="http://www.pmcostrava.cz/public/uploads/images/max/140930214276.jpg" xr:uid="{181D4C8C-CC98-49B0-BA4B-C8723D84C064}"/>
    <hyperlink ref="U173" r:id="rId130" display="http://www.pmcostrava.cz/public/uploads/images/max/13794093777.jpg" xr:uid="{B60589E1-5D8F-43E7-AEE5-25EC910FBEA9}"/>
    <hyperlink ref="U174" r:id="rId131" display="http://www.pmcostrava.cz/public/uploads/images/max/137940957882.jpg" xr:uid="{6433594A-F570-467F-ABB3-BEBD63BBB861}"/>
    <hyperlink ref="U175" r:id="rId132" display="http://www.pmcostrava.cz/public/uploads/images/max/137940974206.jpg" xr:uid="{A09D9E21-77A3-4CBE-AD92-E60EFE37A619}"/>
    <hyperlink ref="U176" r:id="rId133" xr:uid="{5D47F143-E4E6-4A47-B796-C6B4649AB5A8}"/>
    <hyperlink ref="U177" r:id="rId134" xr:uid="{22D73322-81FD-45C1-902A-70C53129F239}"/>
    <hyperlink ref="U178" r:id="rId135" xr:uid="{C1B58DED-3B8B-425C-B727-B2496D91A078}"/>
    <hyperlink ref="U162" r:id="rId136" xr:uid="{2AFC96E0-2CB6-465A-AD93-563F9C4315EE}"/>
    <hyperlink ref="U163" r:id="rId137" xr:uid="{C72A5B7A-96FB-4697-9226-B36568EB1447}"/>
    <hyperlink ref="U164" r:id="rId138" xr:uid="{94992A8E-203D-46FC-BE97-A1E441F7B9EB}"/>
    <hyperlink ref="U165" r:id="rId139" xr:uid="{100BA609-A513-4E6F-9A6D-B0AF12CFE72B}"/>
    <hyperlink ref="U167" r:id="rId140" xr:uid="{D85664FB-10E5-4BDE-AE2E-8B61DC891F46}"/>
    <hyperlink ref="U168" r:id="rId141" xr:uid="{3CD91864-5A0D-4363-81CD-C88BF82F34FA}"/>
    <hyperlink ref="U166" r:id="rId142" xr:uid="{C720466A-2189-4D9C-A1EB-37E21F1F859A}"/>
    <hyperlink ref="U170" r:id="rId143" xr:uid="{BB1B8BE1-1437-4F77-A274-97AE688F971E}"/>
    <hyperlink ref="U171" r:id="rId144" xr:uid="{AF2CABFA-BA75-441F-BD65-E5FEE0033033}"/>
    <hyperlink ref="U169" r:id="rId145" xr:uid="{5B8E46C0-39A1-4A26-8364-9213DF199051}"/>
    <hyperlink ref="U160" r:id="rId146" xr:uid="{3938CC46-6B14-4DFE-B2D7-9123B3B320E6}"/>
    <hyperlink ref="U161" r:id="rId147" xr:uid="{4906D235-3E53-41C6-BCFE-1ED4E622CADE}"/>
    <hyperlink ref="U180" r:id="rId148" display="http://www.pmcostrava.cz/public/uploads/images/max/137941059417.jpg" xr:uid="{1D6E586E-031C-4599-9D62-9A953BD6D23E}"/>
    <hyperlink ref="U182" r:id="rId149" display="http://www.pmcostrava.cz/public/uploads/images/max/134808856271.jpg" xr:uid="{68E9F17D-9800-4D91-A946-B1FCFAFAE4CF}"/>
    <hyperlink ref="U184" r:id="rId150" display="http://www.pmcostrava.cz/public/uploads/images/max/134808839985.jpg" xr:uid="{A3937A68-A45F-4A44-A49D-F431C2FEE31D}"/>
    <hyperlink ref="U186" r:id="rId151" display="http://www.pmcostrava.cz/public/uploads/images/max/134808796757.jpg" xr:uid="{F55C99B2-66BB-475A-81C8-564671568EB2}"/>
    <hyperlink ref="U189" r:id="rId152" display="http://www.pmcostrava.cz/public/uploads/images/max/134808769124.jpg" xr:uid="{7CE06149-D477-47DE-AEEF-823932736BDC}"/>
    <hyperlink ref="U183" r:id="rId153" display="http://www.pmcostrava.cz/public/uploads/images/max/134808850478.jpg" xr:uid="{7344674C-2A81-4929-9293-9177CDDA3BC0}"/>
    <hyperlink ref="U185" r:id="rId154" display="http://www.pmcostrava.cz/public/uploads/images/max/137941074687.jpg" xr:uid="{248B7BC9-ECF0-493D-9CE1-672B4182E5AE}"/>
    <hyperlink ref="U188" r:id="rId155" display="http://www.pmcostrava.cz/public/uploads/images/max/137941823842.jpg" xr:uid="{4466B9AB-2AA8-4201-9C66-01421F426CCC}"/>
    <hyperlink ref="U187" r:id="rId156" xr:uid="{3D419EFD-5DC9-41B1-8209-21F425C05776}"/>
    <hyperlink ref="U190" r:id="rId157" display="http://www.pmcostrava.cz/public/uploads/images/max/134813705186.jpg" xr:uid="{50A9D9AB-9921-4A5A-A1B4-54EC64627E0B}"/>
    <hyperlink ref="U192" r:id="rId158" display="http://www.pmcostrava.cz/public/uploads/images/max/140930292238.jpg" xr:uid="{A09E7BC6-0422-4378-ACA3-71E7BE028530}"/>
    <hyperlink ref="U191" r:id="rId159" xr:uid="{EED363CA-9020-40C6-AEC1-9B6003D745A8}"/>
    <hyperlink ref="U194" r:id="rId160" display="http://www.pmcostrava.cz/public/uploads/images/max/138106236495.jpg" xr:uid="{E58DF383-29F2-445C-A70C-C52F4495C4CF}"/>
    <hyperlink ref="U196" r:id="rId161" display="http://www.pmcostrava.cz/public/uploads/images/max/141224009535.jpg" xr:uid="{24758F24-BDDC-43E4-B32A-95ECA4288C9A}"/>
    <hyperlink ref="U197" r:id="rId162" display="http://www.pmcostrava.cz/public/uploads/images/max/140930354348.jpg" xr:uid="{300F10BD-EA9B-45A6-B04B-27CA1B2370A1}"/>
    <hyperlink ref="U198" r:id="rId163" display="http://www.pmcostrava.cz/public/uploads/images/max/141223995695.jpg" xr:uid="{75B40CE0-438E-4667-AE31-46433820F62E}"/>
    <hyperlink ref="U195" r:id="rId164" display="http://www.pmcostrava.cz/public/uploads/images/max/137941877964.jpg" xr:uid="{9869CC1E-4E73-40D4-9980-1216E9749AC0}"/>
    <hyperlink ref="U202" r:id="rId165" display="http://www.pmcostrava.cz/public/uploads/images/max/137941877964.jpg" xr:uid="{1169AD31-B780-4B40-B60D-02CECF8C5654}"/>
    <hyperlink ref="U201" r:id="rId166" display="http://www.pmcostrava.cz/public/uploads/images/max/137941877964.jpg" xr:uid="{45AE6838-742D-4F93-BFAD-5E3037C7312A}"/>
    <hyperlink ref="U214" r:id="rId167" display="http://www.pmcostrava.cz/public/uploads/images/max/140930395957.jpg" xr:uid="{7F10593A-053A-4796-B6EF-A032B28BC5B8}"/>
    <hyperlink ref="U211" r:id="rId168" xr:uid="{CB7347E8-34C7-4439-AC8C-0B0C7264E90A}"/>
    <hyperlink ref="U204" r:id="rId169" display="http://www.pmcostrava.cz/public/uploads/images/max/137941845016.jpg" xr:uid="{F09CCE3E-F77E-4523-92BF-09CF8B16D014}"/>
    <hyperlink ref="U200" r:id="rId170" xr:uid="{8C08C35E-63D9-45A3-8BEA-CE5982BC374E}"/>
    <hyperlink ref="U206" r:id="rId171" xr:uid="{828C1D21-5747-43F3-A264-DE26D5D23C45}"/>
    <hyperlink ref="U207" r:id="rId172" xr:uid="{6F61C8B0-D49C-45FC-9AD7-91518A40BB78}"/>
    <hyperlink ref="U208" r:id="rId173" xr:uid="{CD32C252-53FD-451A-B2A0-24B1A2DB4D82}"/>
    <hyperlink ref="U209" r:id="rId174" xr:uid="{413D22FE-B607-4659-8E4D-C2053EFFD2F3}"/>
    <hyperlink ref="U212" r:id="rId175" xr:uid="{BC11309F-0B5E-4B33-9348-03900BAF7A34}"/>
    <hyperlink ref="U215" r:id="rId176" xr:uid="{4ECD470C-6E61-47F0-9271-FB6DA3F1AFF2}"/>
    <hyperlink ref="U217" r:id="rId177" xr:uid="{9E50FB1F-5CFE-4261-832B-B73B7ED074F6}"/>
    <hyperlink ref="U218" r:id="rId178" xr:uid="{EE263C86-18DD-4AE4-831C-CA03B85B0E2D}"/>
    <hyperlink ref="U220" r:id="rId179" xr:uid="{CDC82F68-5C62-4EA6-9E93-23EBB84B47F7}"/>
    <hyperlink ref="U222" r:id="rId180" display="http://www.pmcostrava.cz/public/uploads/images/max/137942001622.jpg" xr:uid="{A9A3B2E6-5C02-40EF-9576-EC7FF522CFF7}"/>
    <hyperlink ref="U223" r:id="rId181" display="http://www.pmcostrava.cz/public/uploads/images/max/137942001622.jpg" xr:uid="{FA6C98A8-8C49-4D9B-8C7A-E7A263391DE2}"/>
    <hyperlink ref="U224" r:id="rId182" xr:uid="{2066EE10-8B2E-45A6-A552-55241439C024}"/>
    <hyperlink ref="U225" r:id="rId183" xr:uid="{9C937142-7A93-432F-90E2-4C674ED82466}"/>
    <hyperlink ref="U226" r:id="rId184" xr:uid="{81C7F7E9-A213-4E9E-8E00-2CD895218228}"/>
    <hyperlink ref="U228" r:id="rId185" xr:uid="{099970D4-ECBC-4B50-ABAD-FE087418AC74}"/>
    <hyperlink ref="U227" r:id="rId186" xr:uid="{5300AAA7-6395-4888-80A8-BA3871249794}"/>
    <hyperlink ref="U229" r:id="rId187" xr:uid="{C3CE3196-14F8-4FB4-BE4B-B4448AD80F21}"/>
    <hyperlink ref="U234" r:id="rId188" display="http://www.pmcostrava.cz/public/uploads/images/max/134808711405.jpg" xr:uid="{339C4765-7DDF-4CAE-9745-1AC976C8A19B}"/>
    <hyperlink ref="U235" r:id="rId189" display="http://www.pmcostrava.cz/public/uploads/images/max/137949406313.jpg" xr:uid="{B9F737C7-595C-431B-A976-9849F77C6B78}"/>
    <hyperlink ref="U233" r:id="rId190" xr:uid="{CAEBD5B3-F5A7-4662-9DCB-D861E9B12153}"/>
    <hyperlink ref="U232" r:id="rId191" xr:uid="{7B23B995-A3F3-4E93-9561-2618233B1204}"/>
    <hyperlink ref="U231" r:id="rId192" xr:uid="{3D5B1D69-DD2E-4217-8D70-A315172255D8}"/>
    <hyperlink ref="U238" r:id="rId193" xr:uid="{D9BA1B55-C2B3-4827-966B-F43265CDF7B7}"/>
    <hyperlink ref="U236" r:id="rId194" xr:uid="{39A750F9-D758-4F23-884E-791FD2BCD024}"/>
    <hyperlink ref="U237" r:id="rId195" xr:uid="{B32B0D5B-5747-4F9C-97A8-9CD8B7563044}"/>
    <hyperlink ref="U239" r:id="rId196" xr:uid="{0B1BF51A-BF49-41ED-94FA-55C6031C3883}"/>
    <hyperlink ref="U240" r:id="rId197" xr:uid="{7D5B0038-61A3-4289-89A6-C2213021434B}"/>
    <hyperlink ref="U242" r:id="rId198" xr:uid="{420A8B19-8C2E-47EB-992F-58E34667A2D1}"/>
    <hyperlink ref="U244" r:id="rId199" xr:uid="{EC13BCF1-BF9F-4803-BDC7-1033CFCF086F}"/>
    <hyperlink ref="U243" r:id="rId200" xr:uid="{7EC53A25-9705-4FC1-A6CA-28AABB680759}"/>
    <hyperlink ref="U246" r:id="rId201" xr:uid="{BF22A97E-024B-4EB5-A301-D3A0519CDB4F}"/>
    <hyperlink ref="U249" r:id="rId202" xr:uid="{DD099BB7-D367-44C0-9FC7-1A51FE240537}"/>
    <hyperlink ref="U247" r:id="rId203" xr:uid="{8C2C4079-4E51-4AC4-8C6C-48C7FB5B2584}"/>
    <hyperlink ref="U248" r:id="rId204" xr:uid="{C69C8149-FF19-480C-90F2-692ACFC19143}"/>
    <hyperlink ref="U253" r:id="rId205" display="http://www.pmcostrava.cz/public/uploads/images/max/137949473404.jpg" xr:uid="{8102D697-608F-4CA9-B89D-4FFB4C954F8B}"/>
    <hyperlink ref="U252" r:id="rId206" xr:uid="{8BC98FF9-B0A7-4701-B2DF-E974D6FB00B5}"/>
    <hyperlink ref="U251" r:id="rId207" xr:uid="{9EDBFF49-0450-4C83-8BB5-99F7615ED7E6}"/>
    <hyperlink ref="U254" r:id="rId208" display="http://www.pmcostrava.cz/public/uploads/images/max/137949509261.jpg" xr:uid="{E2779275-E026-484F-A1F0-2A1672E6B198}"/>
    <hyperlink ref="U256" r:id="rId209" display="http://www.pmcostrava.cz/public/uploads/images/max/137949574852.jpg" xr:uid="{A0E02DA6-AA29-4D1F-A8B9-47276E1F59AE}"/>
    <hyperlink ref="U255" r:id="rId210" display="http://www.pmcostrava.cz/public/uploads/images/max/137949578288.jpg" xr:uid="{EAF668A6-57F1-4FC7-B782-95452F2C64A4}"/>
    <hyperlink ref="U257" r:id="rId211" xr:uid="{FC03678D-7147-454F-AF96-B17ADD83535A}"/>
    <hyperlink ref="U258" r:id="rId212" xr:uid="{E6AA87FE-0F00-4593-B05E-BF0BE7124017}"/>
    <hyperlink ref="U260" r:id="rId213" xr:uid="{797773A3-C1E3-4D0B-A3D7-FCD0256674A0}"/>
    <hyperlink ref="U265" r:id="rId214" xr:uid="{6821B3F3-3100-4F82-B6FB-58AB64D7610A}"/>
    <hyperlink ref="U264" r:id="rId215" display="http://www.pmcostrava.cz/public/uploads/images/max/134808097856.jpg" xr:uid="{EF886323-0C11-411C-9985-412C2A0404C5}"/>
    <hyperlink ref="U261" r:id="rId216" display="http://www.pmcostrava.cz/public/uploads/images/max/137949598099.jpg" xr:uid="{5FFF721E-588A-49B0-A4F5-3A6123723ED3}"/>
    <hyperlink ref="U262" r:id="rId217" display="http://www.pmcostrava.cz/public/uploads/images/max/134808111699.jpg" xr:uid="{5E18E9AE-FF42-426D-B11B-C6656CD788FA}"/>
    <hyperlink ref="U263" r:id="rId218" display="http://www.pmcostrava.cz/public/uploads/images/max/134808097856.jpg" xr:uid="{54466448-F0BD-4A46-BB6A-6BBCC4DEAF0E}"/>
    <hyperlink ref="U266" r:id="rId219" display="http://www.pmcostrava.cz/public/uploads/images/max/138106964417.jpg" xr:uid="{555CB09A-FB4D-4AD9-B26A-38980E3EB411}"/>
    <hyperlink ref="U267" r:id="rId220" xr:uid="{817411E7-DD62-4C56-8A29-CE329B19869D}"/>
    <hyperlink ref="U268" r:id="rId221" display="http://www.pmcostrava.cz/public/uploads/images/max/14093051612.jpg" xr:uid="{DF9B0667-D5E2-4669-9F8C-38E9D1B13E45}"/>
    <hyperlink ref="U271" r:id="rId222" xr:uid="{F1C94BF3-3595-4EBD-B32F-E7BE4FEFCBAB}"/>
    <hyperlink ref="U272" r:id="rId223" xr:uid="{357020D7-0194-4824-96C8-D9E425899A08}"/>
    <hyperlink ref="U270" r:id="rId224" xr:uid="{7A128FA9-DA71-4FBE-9413-A8887508EEE6}"/>
    <hyperlink ref="U274" r:id="rId225" xr:uid="{80843C70-2703-409B-BECC-A1E53A70D89C}"/>
    <hyperlink ref="U275" r:id="rId226" xr:uid="{C7E62775-7631-4B41-A864-254D1940A541}"/>
    <hyperlink ref="U277" r:id="rId227" xr:uid="{F81B0D83-F011-41C0-9271-2D713A0CB5BF}"/>
    <hyperlink ref="U281" r:id="rId228" xr:uid="{E7F9063E-D40D-483E-9ECB-C545CE4E1FC3}"/>
    <hyperlink ref="U279" r:id="rId229" xr:uid="{C4376635-C05C-462F-A561-C5C0E9DABAFF}"/>
    <hyperlink ref="U280" r:id="rId230" xr:uid="{74F84F13-5A57-4340-9279-EDBD14453288}"/>
    <hyperlink ref="U282" r:id="rId231" xr:uid="{6CAAB43D-F871-46C0-9DDD-ED5FC8E8B51E}"/>
    <hyperlink ref="U283" r:id="rId232" display="http://www.pmcostrava.cz/public/uploads/images/max/137949609596.jpg" xr:uid="{8EAF499D-8131-474E-9997-E1E4C102381D}"/>
    <hyperlink ref="U284" r:id="rId233" display="http://www.pmcostrava.cz/public/uploads/images/max/137949622701.jpg" xr:uid="{CF1FC361-7651-4195-97DB-ECCEC0F4FEB4}"/>
    <hyperlink ref="U285" r:id="rId234" xr:uid="{2B6287C0-00D4-4A13-8A4D-F87A2338DA07}"/>
    <hyperlink ref="U287" r:id="rId235" display="http://www.pmcostrava.cz/public/uploads/images/max/134807953658.jpg" xr:uid="{505FD844-3374-453E-8B74-A6BD360CA627}"/>
    <hyperlink ref="U288" r:id="rId236" display="http://www.pmcostrava.cz/public/uploads/images/max/134807947522.jpg" xr:uid="{510F98D3-9AEA-4A21-AFD4-356651C41A01}"/>
    <hyperlink ref="U286" r:id="rId237" display="http://www.pmcostrava.cz/public/uploads/images/max/137949974854.jpg" xr:uid="{C9688A7C-0DAE-4DAD-888E-F9DF9835DD19}"/>
    <hyperlink ref="U290" r:id="rId238" display="http://www.pmcostrava.cz/public/uploads/images/max/134807926758.jpg" xr:uid="{0003572A-D33D-460C-95FC-B7ED93892B67}"/>
    <hyperlink ref="U291" r:id="rId239" display="http://www.pmcostrava.cz/public/uploads/images/max/134807920851.jpg" xr:uid="{1CA2DC94-038B-4FF3-93D2-39F0E11F2AFD}"/>
    <hyperlink ref="U289" r:id="rId240" display="http://www.pmcostrava.cz/public/uploads/images/max/138114402303.jpg" xr:uid="{A7624954-DE32-4102-81DD-897720870422}"/>
    <hyperlink ref="U292" r:id="rId241" display="http://www.pmcostrava.cz/public/uploads/images/max/140930525963.jpg" xr:uid="{16FE284A-9408-47BA-B51F-A41EBA165B2A}"/>
    <hyperlink ref="U293" r:id="rId242" display="http://www.pmcostrava.cz/public/uploads/images/max/140930534902.jpg" xr:uid="{AA925FA9-05E5-41F9-828E-C5D5F32BB6B2}"/>
    <hyperlink ref="U294" r:id="rId243" xr:uid="{00FBED22-9FAA-4435-B616-C44D137DF0DB}"/>
    <hyperlink ref="U295" r:id="rId244" xr:uid="{802F1637-C255-4EED-82B0-79DCC91DB8CC}"/>
    <hyperlink ref="U296" r:id="rId245" display="http://www.pmcostrava.cz/public/uploads/images/max/13480813246.jpg" xr:uid="{BF364318-E4D9-497E-AC05-ECC9E2101C39}"/>
    <hyperlink ref="U298" r:id="rId246" display="http://www.pmcostrava.cz/public/uploads/images/max/134808175796.jpg" xr:uid="{0C08657D-CEF6-431D-9FBE-8D8AD4EC7306}"/>
    <hyperlink ref="U297" r:id="rId247" xr:uid="{5ECFFF5F-4E41-4FB0-A665-FF2D3D0F78F6}"/>
    <hyperlink ref="U299" r:id="rId248" display="http://www.pmcostrava.cz/public/uploads/images/max/134808170435.jpg" xr:uid="{3210045A-A883-4A00-ADA6-0FD1FB79E409}"/>
    <hyperlink ref="U303" r:id="rId249" xr:uid="{DFDCB4C6-BB5B-43C7-8B90-4CD6EF229BAA}"/>
    <hyperlink ref="U300" r:id="rId250" xr:uid="{0769F28A-2E2B-4261-9F33-CFD1E7CADBF2}"/>
    <hyperlink ref="U301" r:id="rId251" xr:uid="{F3A859BE-9A61-4E6A-88B0-BFF9E38B7DB8}"/>
    <hyperlink ref="U305" r:id="rId252" display="http://www.pmcostrava.cz/public/uploads/images/max/137950078602.jpg" xr:uid="{810F20CC-A08E-427A-899E-333D9FB9A9AF}"/>
    <hyperlink ref="U306" r:id="rId253" xr:uid="{2A6DCF12-07A1-4CB4-B150-906E541A84A2}"/>
    <hyperlink ref="U307" r:id="rId254" xr:uid="{9A281EAA-958E-4C4F-8F01-F9DE919C9235}"/>
    <hyperlink ref="U308" r:id="rId255" xr:uid="{7C19C410-CF9B-4E8B-9CFD-5C0E8AB55001}"/>
    <hyperlink ref="U309" r:id="rId256" xr:uid="{7ED53AEF-5A50-4973-B317-B2DBC92E6035}"/>
    <hyperlink ref="U311" r:id="rId257" xr:uid="{5BA86EC5-9E65-42B4-B6A2-526F3D760368}"/>
    <hyperlink ref="U313" r:id="rId258" xr:uid="{2DC7645A-B405-4304-B03A-5CE3721DF6E6}"/>
    <hyperlink ref="U312" r:id="rId259" xr:uid="{6BE96ECB-9C3F-410B-BA52-FBF32E7F3BFC}"/>
    <hyperlink ref="U315" r:id="rId260" display="http://www.pmcostrava.cz/public/uploads/images/max/137950111533.jpg" xr:uid="{E7912D7A-CD83-49B0-9A86-58E91040940B}"/>
    <hyperlink ref="U314" r:id="rId261" xr:uid="{58A10D8E-1A57-4BF5-B191-26CE07CA0CCC}"/>
    <hyperlink ref="U317" r:id="rId262" display="http://www.pmcostrava.cz/public/uploads/images/max/140930583445.jpg" xr:uid="{19235AE2-131B-4E52-817A-6DC95625CD38}"/>
    <hyperlink ref="U316" r:id="rId263" xr:uid="{38AF9D6A-81B3-460B-82F0-D398BE9813A6}"/>
    <hyperlink ref="U332" r:id="rId264" xr:uid="{89E3C177-83CC-4CB2-838B-13A8F0B3F2D0}"/>
    <hyperlink ref="U333" r:id="rId265" xr:uid="{30E774DA-B24F-4BC3-96E2-301E1487A225}"/>
    <hyperlink ref="U319" r:id="rId266" xr:uid="{FAE3FC58-D7E7-462B-938C-FF6E13768528}"/>
    <hyperlink ref="U321" r:id="rId267" xr:uid="{62D27C21-5138-4D5A-B0CB-0314D5287C04}"/>
    <hyperlink ref="U322" r:id="rId268" xr:uid="{4B1D0211-2D8C-4BB6-B9C8-9790686DC108}"/>
    <hyperlink ref="U326" r:id="rId269" xr:uid="{A7D1D3D8-E95D-4F30-BDE9-FE0B2655106D}"/>
    <hyperlink ref="U325" r:id="rId270" xr:uid="{38614720-1B49-4495-A741-0D2F7C7D2EED}"/>
    <hyperlink ref="U324" r:id="rId271" xr:uid="{A19995F7-80DB-4B15-B547-E1F1FB30067C}"/>
    <hyperlink ref="U323" r:id="rId272" xr:uid="{C44E01D6-EF89-4E5D-836C-48CA60E28764}"/>
    <hyperlink ref="U327" r:id="rId273" xr:uid="{8BF370B7-2AA1-49AA-A54B-98A2DCCC2B07}"/>
    <hyperlink ref="U328" r:id="rId274" xr:uid="{D05B2728-826C-4C67-BC29-D39B03F4FBC4}"/>
    <hyperlink ref="U329" r:id="rId275" xr:uid="{B21C0032-B3C4-4A04-AF53-2296AE977A0B}"/>
    <hyperlink ref="U330" r:id="rId276" xr:uid="{21E61D61-D751-4E57-B650-126ED8D2831E}"/>
    <hyperlink ref="U320" r:id="rId277" xr:uid="{10299447-6BCD-49C5-A6F6-DA4E7D197019}"/>
    <hyperlink ref="U331" r:id="rId278" xr:uid="{BEF78DF2-2BD2-47FE-9900-8005F20CA1CD}"/>
    <hyperlink ref="U337" r:id="rId279" xr:uid="{CA39A320-847B-4888-A786-10CDC899956E}"/>
    <hyperlink ref="U335:U336" r:id="rId280" display="http://www.klasektrading.cz/static/public/uploads/images/products/max/142364517576.jpg" xr:uid="{893FDA87-2869-4D7B-83AE-09C824835A73}"/>
    <hyperlink ref="U334" r:id="rId281" xr:uid="{F65E471C-FF02-4BC7-B9F7-6ABF3D6D511F}"/>
    <hyperlink ref="U339" r:id="rId282" xr:uid="{06F1EFDA-96AC-4B26-94AA-FB59521D7E0B}"/>
    <hyperlink ref="U364" r:id="rId283" display="http://www.pmcostrava.cz/public/uploads/images/max/138106545316.jpg" xr:uid="{CAF6E78A-D293-4C91-8896-8C342EB05288}"/>
    <hyperlink ref="U365" r:id="rId284" display="http://www.pmcostrava.cz/public/uploads/images/max/137949988894.jpg" xr:uid="{DAEF522A-F0A7-44EB-AB4D-0FB2F377AD98}"/>
    <hyperlink ref="U366" r:id="rId285" display="http://www.pmcostrava.cz/public/uploads/images/max/14093056508.jpg" xr:uid="{1DD12588-BCA7-44A2-B0A4-25DE162B5D8B}"/>
    <hyperlink ref="U341" r:id="rId286" xr:uid="{D8727D97-71BF-404E-BC52-1481390580F8}"/>
    <hyperlink ref="U347" r:id="rId287" xr:uid="{8DB5240C-C1BA-46A8-A3E6-08D3E0EEB02B}"/>
    <hyperlink ref="U348" r:id="rId288" xr:uid="{AB29B6D4-CFA4-4B97-8D24-1048C5DE3350}"/>
    <hyperlink ref="U349" r:id="rId289" xr:uid="{655265E5-252E-46D0-9F96-03353DF4D23A}"/>
    <hyperlink ref="U350" r:id="rId290" xr:uid="{27C0AB32-035D-484E-BEC5-E06E0F2B58AE}"/>
    <hyperlink ref="U351" r:id="rId291" display="http://www.klasektrading.cz/static/public/uploads/images/products/max/14660598057.jpg" xr:uid="{84F4A15C-B6EF-4285-BE78-1C0142627ACD}"/>
    <hyperlink ref="U354" r:id="rId292" xr:uid="{8F2B47EC-2ED6-4723-BFA9-6F1B1D77405F}"/>
    <hyperlink ref="U342" r:id="rId293" xr:uid="{C9D07FE2-37CC-4DEB-A5FD-7FA60F2BEEA2}"/>
    <hyperlink ref="U345" r:id="rId294" xr:uid="{E15C9CA4-0D0D-4E2B-AAEA-509F1B9781D0}"/>
    <hyperlink ref="U346" r:id="rId295" xr:uid="{2F9254C7-B728-49C8-B976-B85E3020EC6A}"/>
    <hyperlink ref="U352" r:id="rId296" xr:uid="{2FF48060-96EE-438E-9C8B-08BC289C8FA1}"/>
    <hyperlink ref="U355" r:id="rId297" xr:uid="{CAB1BA49-C0B7-4C47-991E-05E732D56644}"/>
    <hyperlink ref="U343" r:id="rId298" xr:uid="{241864C3-FC38-4A5C-8B54-557171539646}"/>
    <hyperlink ref="U358" r:id="rId299" xr:uid="{1CF9EDD3-BC9D-4666-8C57-B9D7AE49542E}"/>
    <hyperlink ref="U359" r:id="rId300" xr:uid="{4CE401AE-4B56-4418-8BE4-C7491E4DAA12}"/>
    <hyperlink ref="U360" r:id="rId301" xr:uid="{59C74412-2AAE-4F48-9869-9838ABF7528B}"/>
    <hyperlink ref="U344" r:id="rId302" xr:uid="{50944BAB-6EE9-45E3-A949-A36B09D7F867}"/>
    <hyperlink ref="U356" r:id="rId303" xr:uid="{37BEE570-7C29-4A4C-BB57-C5993B9F8896}"/>
    <hyperlink ref="U357" r:id="rId304" xr:uid="{55854FC8-1558-4824-A4B5-4E1F795DC698}"/>
    <hyperlink ref="U361" r:id="rId305" xr:uid="{8AFD46BF-BA73-4098-9291-051134A572DB}"/>
    <hyperlink ref="U362" r:id="rId306" xr:uid="{9B099109-5138-485F-B630-76A301FB14F7}"/>
    <hyperlink ref="U353" r:id="rId307" xr:uid="{BB0695FE-E4C5-4EF6-BDC5-DE5542ABDA6D}"/>
    <hyperlink ref="U367" r:id="rId308" display="http://www.pmcostrava.cz/public/uploads/images/max/126139738223.jpg" xr:uid="{5D3C2CA3-C59B-42A8-8AA5-F527B3AD3276}"/>
    <hyperlink ref="U369" r:id="rId309" display="http://www.pmcostrava.cz/public/uploads/images/max/138106622931.jpg" xr:uid="{D4AA81EC-0751-46D0-8155-C733EE3CD59B}"/>
    <hyperlink ref="U373" r:id="rId310" display="http://www.pmcostrava.cz/public/uploads/images/max/140957446701.jpg" xr:uid="{ABB00B73-F67D-42A0-8514-1D0A43C0B5D0}"/>
    <hyperlink ref="U371" r:id="rId311" display="http://www.pmcostrava.cz/public/uploads/images/max/137950248076.jpg" xr:uid="{FF851599-8299-484E-B7F7-00E0D23876AB}"/>
    <hyperlink ref="U375" r:id="rId312" xr:uid="{06203C1A-3C7C-4FF7-B0AD-67DEEB87556E}"/>
    <hyperlink ref="U395" r:id="rId313" display="http://www.pmcostrava.cz/public/uploads/images/max/13280167246.jpg" xr:uid="{2C1FB392-206A-4E30-855A-BCA2104FB4D3}"/>
    <hyperlink ref="U387" r:id="rId314" xr:uid="{04EEF805-F16D-48E4-89AC-4F8040E5E2AA}"/>
    <hyperlink ref="U390" r:id="rId315" display="http://www.pmcostrava.cz/public/uploads/images/max/137950279965.jpg" xr:uid="{466F451A-19F0-4F78-B944-5CF259F1A935}"/>
    <hyperlink ref="U378" r:id="rId316" xr:uid="{6273EF0A-6000-4006-A0AD-2C47D0A396A4}"/>
    <hyperlink ref="U377" r:id="rId317" xr:uid="{A8D0F1CB-6619-4C7F-A78F-056A473C9001}"/>
    <hyperlink ref="U381" r:id="rId318" xr:uid="{C04A829B-8EFF-49D1-BE85-5C6B04CF843C}"/>
    <hyperlink ref="U380" r:id="rId319" xr:uid="{4658A237-DAA7-4B6B-B1E6-D1B68AF1ABCA}"/>
    <hyperlink ref="U391" r:id="rId320" xr:uid="{8B9B7F68-69E4-4388-B3E9-ADAD44511498}"/>
    <hyperlink ref="U384" r:id="rId321" xr:uid="{FD078164-2BE2-473D-8BEB-46002A6612B5}"/>
    <hyperlink ref="U383" r:id="rId322" xr:uid="{84959112-ADEE-4A3F-AB95-FA40E8FC4CF1}"/>
    <hyperlink ref="U386" r:id="rId323" xr:uid="{56F90488-04F9-4661-8694-B0D824E30FAD}"/>
    <hyperlink ref="U388" r:id="rId324" xr:uid="{BE031179-D1E3-42CE-A25B-94058FE4281D}"/>
    <hyperlink ref="U392" r:id="rId325" xr:uid="{F03A67DF-FA67-4536-92F0-A051A895C3B9}"/>
    <hyperlink ref="U394" r:id="rId326" xr:uid="{E218184A-9004-48FF-8390-8B448F39AAC6}"/>
    <hyperlink ref="U396" r:id="rId327" xr:uid="{193AC568-03F6-41B8-829D-CD0C90EED97D}"/>
    <hyperlink ref="U397" r:id="rId328" xr:uid="{75458792-3C39-45A9-92ED-7CB6F9EB7F64}"/>
    <hyperlink ref="U398" r:id="rId329" xr:uid="{648AE7ED-F585-4E60-B47B-B5931F692173}"/>
    <hyperlink ref="U403" r:id="rId330" xr:uid="{74956CF5-2F23-44FC-8AAE-794673688763}"/>
    <hyperlink ref="U401" r:id="rId331" xr:uid="{4EE4DA24-2FE6-4C73-9446-905F8A77ABAE}"/>
    <hyperlink ref="U402" r:id="rId332" xr:uid="{981ACD1E-3CB4-4C4E-858A-331BBFD5D223}"/>
    <hyperlink ref="U404" r:id="rId333" xr:uid="{F207AA9A-8CE3-4656-8A1A-872609420DD5}"/>
    <hyperlink ref="U406" r:id="rId334" xr:uid="{5F0B1B9B-4AEA-4FA8-80A2-E81E71F35A33}"/>
    <hyperlink ref="U407" r:id="rId335" xr:uid="{1355BA6A-B426-412C-9CB8-C3382AD02972}"/>
    <hyperlink ref="U405" r:id="rId336" xr:uid="{108E53CD-BED1-4953-B740-569677C70F76}"/>
    <hyperlink ref="U409" r:id="rId337" xr:uid="{FE18D80A-1DDD-4D66-B65E-ED12CAA32BF8}"/>
    <hyperlink ref="U410" r:id="rId338" xr:uid="{77B1E7BE-C64E-40BC-8FF6-E672CBA21DD3}"/>
    <hyperlink ref="U411" r:id="rId339" display="http://www.pmcostrava.cz/public/uploads/images/max/119340042941.jpg" xr:uid="{C99BA4A8-6F28-47AE-B0C7-33399EA7DE2E}"/>
    <hyperlink ref="U412" r:id="rId340" display="http://www.pmcostrava.cz/public/uploads/images/max/13503878013.jpg" xr:uid="{CF1E475F-1442-4617-B27B-75F8B0928C26}"/>
    <hyperlink ref="U413" r:id="rId341" display="http://www.pmcostrava.cz/public/uploads/images/max/119339869011.jpg" xr:uid="{3230D8CC-2FFE-420B-9868-6CA71981F605}"/>
    <hyperlink ref="U414" r:id="rId342" display="http://www.pmcostrava.cz/public/uploads/images/max/135038752034.jpg" xr:uid="{310C94A8-22F3-428A-B0F2-8A29FCE3F72D}"/>
    <hyperlink ref="U415" r:id="rId343" xr:uid="{DE4D5468-1626-4EF5-AE21-691A4E332E34}"/>
    <hyperlink ref="U416" r:id="rId344" xr:uid="{C2CBFB4E-8926-4908-9EA3-6EA986BA50E8}"/>
    <hyperlink ref="U422" r:id="rId345" xr:uid="{58C54F38-F1C2-4F32-BF0A-7A86F7F83AF6}"/>
    <hyperlink ref="U421" r:id="rId346" xr:uid="{B1E84316-13F5-46F8-AEE5-34F4B4FE0731}"/>
    <hyperlink ref="U426" r:id="rId347" xr:uid="{B0CA713F-E59C-4D0A-8765-1456EB82672F}"/>
    <hyperlink ref="U425" r:id="rId348" xr:uid="{0BD9C745-4A83-4981-9BD2-BB8D29B9E870}"/>
    <hyperlink ref="U427" r:id="rId349" xr:uid="{F997F7F5-E05F-483F-A9B1-0D31529AFE2F}"/>
    <hyperlink ref="U420" r:id="rId350" xr:uid="{0D799BFD-342B-4AA9-B9AA-440961B727C5}"/>
    <hyperlink ref="U423" r:id="rId351" xr:uid="{32273A07-A9AD-4FB8-B3BD-FAD3C81D1748}"/>
    <hyperlink ref="U424" r:id="rId352" xr:uid="{3851C679-B625-433D-AF6C-7ED29F6C515E}"/>
    <hyperlink ref="U419" r:id="rId353" xr:uid="{A9CF2CEB-AFC1-4753-A13F-7433286CC6CD}"/>
    <hyperlink ref="U429" r:id="rId354" display="http://www.pmcostrava.cz/public/uploads/images/max/119340053375.jpg" xr:uid="{535638CB-A341-4895-B58B-D28C4B31300F}"/>
    <hyperlink ref="U431" r:id="rId355" xr:uid="{AD1E3DB8-469C-42E7-9178-851403AD88C1}"/>
    <hyperlink ref="U430" r:id="rId356" xr:uid="{8A050A8F-29AD-43C3-83E8-9A86E83B6D3C}"/>
    <hyperlink ref="U433" r:id="rId357" xr:uid="{37663FF2-7B0A-4143-AD01-038A3F1DE602}"/>
    <hyperlink ref="U432" r:id="rId358" xr:uid="{00055FA3-FFA3-42BB-93B0-2BCECF36F42A}"/>
    <hyperlink ref="U435" r:id="rId359" xr:uid="{42A2D962-B866-4278-B88A-DDA2A0677D0C}"/>
    <hyperlink ref="U438" r:id="rId360" xr:uid="{EC0C1642-5F95-4E6D-9381-B26B87D0C129}"/>
    <hyperlink ref="U437" r:id="rId361" xr:uid="{559D1506-A98B-4040-8CAF-013EB8C763B9}"/>
    <hyperlink ref="U436" r:id="rId362" xr:uid="{0D56C72B-7A74-480D-A20A-B61A120A8C0E}"/>
    <hyperlink ref="U440" r:id="rId363" xr:uid="{B3CFAD29-B979-4B95-88FC-F2DEF3FFB357}"/>
    <hyperlink ref="U443" r:id="rId364" display="http://www.pmcostrava.cz/public/uploads/images/max/137957842638.jpg" xr:uid="{B6E5F2ED-4A04-42DB-922A-1A13993C3E37}"/>
    <hyperlink ref="U442" r:id="rId365" xr:uid="{AB34C813-4AD2-4E52-9BBE-6279C4AE761B}"/>
    <hyperlink ref="U444" r:id="rId366" xr:uid="{EEACAB75-A9B3-4CEA-A379-7699B4E91E99}"/>
    <hyperlink ref="U441" r:id="rId367" xr:uid="{1910059D-B1A9-4630-A78F-EA437C62E612}"/>
    <hyperlink ref="U447" r:id="rId368" xr:uid="{E4E87D36-E0E0-48E3-931F-A115DF68DED5}"/>
    <hyperlink ref="U446" r:id="rId369" xr:uid="{C126F636-AA2D-43C7-8DE8-9C0B7BC040C1}"/>
    <hyperlink ref="U449" r:id="rId370" xr:uid="{3256E21B-9E85-4240-9B2D-8A0432F27501}"/>
    <hyperlink ref="U448" r:id="rId371" xr:uid="{75B904BD-812E-4D38-B34A-9FF6F58281B1}"/>
    <hyperlink ref="U453" r:id="rId372" xr:uid="{634AB023-1ECB-4F5F-8B1C-246610FDE7F1}"/>
    <hyperlink ref="U452" r:id="rId373" xr:uid="{736BB352-905B-46B1-A7C9-ADC8BAE017B3}"/>
    <hyperlink ref="U454" r:id="rId374" xr:uid="{D25A177C-F4C4-4B3A-9A45-111A05D40F21}"/>
    <hyperlink ref="U462" r:id="rId375" xr:uid="{1E8696A3-D292-4524-8489-66469120E5D3}"/>
    <hyperlink ref="U461" r:id="rId376" xr:uid="{8D096695-9D7A-43D3-BFA5-EA871893418B}"/>
    <hyperlink ref="U460" r:id="rId377" xr:uid="{2D51F24E-3020-41EB-894D-501180972302}"/>
    <hyperlink ref="U463" r:id="rId378" xr:uid="{66A13C39-B793-48BC-808F-C81B12FEB1C7}"/>
    <hyperlink ref="U457" r:id="rId379" xr:uid="{29D5AE22-61A7-44BD-919D-3AEDE4107759}"/>
    <hyperlink ref="U458" r:id="rId380" xr:uid="{A25E8228-B00B-4DC6-9BF9-4B1310351147}"/>
    <hyperlink ref="U465" r:id="rId381" xr:uid="{5F8306BF-EC8D-4595-9F2C-A73EB3B4ED49}"/>
    <hyperlink ref="U456" r:id="rId382" xr:uid="{5797AF7E-4DCC-410A-8897-D9A1E03F69FD}"/>
    <hyperlink ref="U450" r:id="rId383" xr:uid="{7CB4510D-8AED-4805-BE1F-8B956A6D496F}"/>
    <hyperlink ref="U467" r:id="rId384" xr:uid="{7D5EBEFC-FE3E-4C4B-973C-A724E1C76A6E}"/>
    <hyperlink ref="U468" r:id="rId385" xr:uid="{3A960703-A385-4A64-A622-7916115DE105}"/>
    <hyperlink ref="U469" r:id="rId386" xr:uid="{ED4CE3D1-CB55-4E13-8554-2FF08AF746B6}"/>
    <hyperlink ref="U470" r:id="rId387" xr:uid="{93204FB0-1374-4300-8FE1-8217C8844B05}"/>
    <hyperlink ref="U487" r:id="rId388" display="http://www.pmcostrava.cz/public/uploads/images/max/137957861818.jpg" xr:uid="{DC9A4E6E-D4E5-48FB-B621-66F03946289C}"/>
    <hyperlink ref="U488" r:id="rId389" display="http://www.pmcostrava.cz/public/uploads/images/max/137957876204.jpg" xr:uid="{3A56A6A5-06C8-43CF-AE80-23377D56B2F2}"/>
    <hyperlink ref="U489" r:id="rId390" xr:uid="{4BD7107F-C6CE-4C7D-BEAA-EE73F7069747}"/>
    <hyperlink ref="U472" r:id="rId391" xr:uid="{DDF95576-715A-4FAC-A4D5-8D0F10176CFA}"/>
    <hyperlink ref="U475" r:id="rId392" xr:uid="{7C64055B-6FAF-4689-9E9D-FDE731113B6E}"/>
    <hyperlink ref="U474" r:id="rId393" xr:uid="{33E5F291-B334-45D1-9477-8E0F7681D27C}"/>
    <hyperlink ref="U473" r:id="rId394" xr:uid="{BFA2E993-F691-47B3-BFF8-AF6ED082AD68}"/>
    <hyperlink ref="U478" r:id="rId395" xr:uid="{32E0F38E-2492-4C8B-8D87-C83C0DB67765}"/>
    <hyperlink ref="U483" r:id="rId396" xr:uid="{3D9D04C8-0299-49E7-BA2F-5F8B783026FC}"/>
    <hyperlink ref="U479" r:id="rId397" xr:uid="{DF7B103F-808C-4385-BA0F-404EA6802C5A}"/>
    <hyperlink ref="U484" r:id="rId398" xr:uid="{26F5AFCC-0903-4F20-9764-AE904EFBC042}"/>
    <hyperlink ref="U486" r:id="rId399" xr:uid="{893B85C7-ECE9-4B64-A148-087DAD0E7F99}"/>
    <hyperlink ref="U477" r:id="rId400" xr:uid="{608E0C05-43E1-4362-A084-5ECD01B19A38}"/>
    <hyperlink ref="U481" r:id="rId401" xr:uid="{08BD4516-57C6-4BC7-A0B4-D84245CB4BC7}"/>
    <hyperlink ref="U482" r:id="rId402" xr:uid="{5F5249CD-9E29-49F2-8F66-B439B2C9085B}"/>
    <hyperlink ref="U493" r:id="rId403" display="http://www.pmcostrava.cz/public/uploads/images/max/14095752236.jpg" xr:uid="{7A805BD0-0126-4FAA-AA20-A013338AB5A2}"/>
    <hyperlink ref="U494" r:id="rId404" xr:uid="{3F334498-3B2B-417B-8447-5A594BC7AFBD}"/>
    <hyperlink ref="U491" r:id="rId405" xr:uid="{8D33B89A-4D1B-445B-9DA0-09B326183391}"/>
    <hyperlink ref="U498" r:id="rId406" display="http://www.pmcostrava.cz/public/uploads/images/max/141224752837.jpg" xr:uid="{2ACA1CCE-AB15-4522-90FD-B9E7DD39BAED}"/>
    <hyperlink ref="U496" r:id="rId407" xr:uid="{6FCDD166-6508-4F28-869A-A046AD04A226}"/>
    <hyperlink ref="U497" r:id="rId408" xr:uid="{ED4F79E7-7F7D-4E99-BAE7-DF197620E8E1}"/>
    <hyperlink ref="U499" r:id="rId409" xr:uid="{38754CAA-D0B2-4B80-B54A-4062A3E85AD2}"/>
    <hyperlink ref="U501" r:id="rId410" xr:uid="{2C2346BF-0892-4960-B5B9-7B71418EA983}"/>
    <hyperlink ref="U502" r:id="rId411" xr:uid="{DBDC49A6-8A74-4AB9-A1AD-7EEE9799A325}"/>
    <hyperlink ref="U505" r:id="rId412" xr:uid="{04CA1B1D-EBE9-4B5F-9871-E44A30BABE11}"/>
    <hyperlink ref="U504" r:id="rId413" xr:uid="{D827BC67-6FD4-4E16-AFE0-D64C272108EF}"/>
    <hyperlink ref="U515" r:id="rId414" xr:uid="{08DD43C3-E91E-4E51-9ACD-9D21666149B8}"/>
    <hyperlink ref="U513" r:id="rId415" xr:uid="{DF91C766-E4C4-405D-AA03-926457541187}"/>
    <hyperlink ref="U511" r:id="rId416" xr:uid="{AF3F4D00-C8E0-4C72-AAA6-1126DABF8D5F}"/>
    <hyperlink ref="U512" r:id="rId417" xr:uid="{125FE2FD-E1A8-4DB5-A7A2-5E55046F4D96}"/>
    <hyperlink ref="U516" r:id="rId418" xr:uid="{BB6FF303-5903-470D-861B-D04D4AC4B2D8}"/>
    <hyperlink ref="U519" r:id="rId419" xr:uid="{14228FBA-A0AF-40F6-9B04-5CB272944681}"/>
    <hyperlink ref="U523" r:id="rId420" xr:uid="{F7756449-82C6-4699-9535-CC01E79BB03F}"/>
    <hyperlink ref="U521" r:id="rId421" xr:uid="{37EB4477-5ACB-4D51-8E6A-32399BAFCCF9}"/>
    <hyperlink ref="U520" r:id="rId422" xr:uid="{8CE3E558-1603-463B-B0A7-2315A06050BE}"/>
    <hyperlink ref="U524" r:id="rId423" xr:uid="{323B9CF0-0C84-4539-9797-182D091D5926}"/>
    <hyperlink ref="U514" r:id="rId424" xr:uid="{DDC063B8-60EC-45EF-898B-F0976C45E0F6}"/>
    <hyperlink ref="U507" r:id="rId425" xr:uid="{6915CA25-CE78-42C9-BF1F-8E1378360052}"/>
    <hyperlink ref="U509" r:id="rId426" xr:uid="{8AE852F4-A090-4613-B75C-85ABBD6FDB62}"/>
    <hyperlink ref="U510" r:id="rId427" xr:uid="{206E6733-506C-48CA-8BF8-076DFCFA7002}"/>
    <hyperlink ref="U518" r:id="rId428" xr:uid="{A2A41A8F-223E-42C0-8DA6-78409C41421F}"/>
    <hyperlink ref="U522" r:id="rId429" xr:uid="{F1CDCE66-9161-408A-ACA6-AB82175F9CB1}"/>
    <hyperlink ref="U527" r:id="rId430" xr:uid="{F478B697-031E-4298-A24B-4574C7080050}"/>
    <hyperlink ref="U526" r:id="rId431" xr:uid="{35546CDD-27F6-497A-BB43-360709045260}"/>
    <hyperlink ref="U528" r:id="rId432" xr:uid="{3EB3AE67-E05B-4FE1-9468-90C11A2D0C7F}"/>
    <hyperlink ref="U529" r:id="rId433" xr:uid="{28C99B27-E173-4F45-811B-63EA86E69420}"/>
    <hyperlink ref="U530" r:id="rId434" xr:uid="{3B9AD85A-5421-454B-9880-854ABB406B77}"/>
    <hyperlink ref="U532" r:id="rId435" xr:uid="{F6B86FC5-B684-44FA-BA14-3DBC819BDE5A}"/>
    <hyperlink ref="U531" r:id="rId436" xr:uid="{891C858C-4E47-4924-A056-B42E3ACCAE42}"/>
    <hyperlink ref="U533" r:id="rId437" xr:uid="{5289811D-D111-462F-BEE7-691D862E2A64}"/>
    <hyperlink ref="U535" r:id="rId438" display="http://www.pmcostrava.cz/public/uploads/images/max/135038954425.jpg" xr:uid="{1266E6CF-D6C4-4222-B6B5-D539E749B33F}"/>
    <hyperlink ref="U536" r:id="rId439" display="http://www.pmcostrava.cz/public/uploads/images/max/128983062926.jpg" xr:uid="{5DDB437E-8D65-4187-B6EB-1F5FD38B72E3}"/>
    <hyperlink ref="U537" r:id="rId440" display="http://www.pmcostrava.cz/public/uploads/images/max/135038932691.jpg" xr:uid="{E1E1CB8E-5B26-488A-8484-BEA8CEAE70E7}"/>
    <hyperlink ref="U538" r:id="rId441" display="http://www.pmcostrava.cz/public/uploads/images/max/131781630765.jpg" xr:uid="{134DEFEE-4FFD-435B-8803-B1EF6B18BB80}"/>
    <hyperlink ref="U541" r:id="rId442" display="http://www.pmcostrava.cz/public/uploads/images/max/135038954425.jpg" xr:uid="{7746384E-7695-4F56-8F76-BA2FAD1F3846}"/>
    <hyperlink ref="U540" r:id="rId443" xr:uid="{A03D6E97-9B8A-4046-BD53-3EDFE0733D67}"/>
    <hyperlink ref="U542" r:id="rId444" xr:uid="{8A82D460-D0AB-412B-8ADF-87D7EE79EE9B}"/>
    <hyperlink ref="U544" r:id="rId445" xr:uid="{3F3B03F9-CB91-4843-8C62-73FD6ABDF257}"/>
    <hyperlink ref="U543" r:id="rId446" xr:uid="{CB7C5639-BACB-483E-89ED-ED30BC1B9A5F}"/>
    <hyperlink ref="U547" r:id="rId447" xr:uid="{C34C2134-E0EC-4789-B92C-31D237014BA6}"/>
    <hyperlink ref="U546" r:id="rId448" xr:uid="{45BAC7B3-9A32-4F4A-A735-816CFC71B9C6}"/>
    <hyperlink ref="U549" r:id="rId449" xr:uid="{81AA3827-9472-490E-B61F-B7500B74B481}"/>
    <hyperlink ref="U548" r:id="rId450" xr:uid="{D5A03200-5D48-4790-969D-7B1A12039BD3}"/>
    <hyperlink ref="U550" r:id="rId451" display="http://www.pmcostrava.cz/public/uploads/images/max/135047958862.jpg" xr:uid="{E0C5E827-7FC0-4063-97EC-1B4685342BAD}"/>
    <hyperlink ref="U551" r:id="rId452" display="http://www.pmcostrava.cz/public/uploads/images/max/128497740235.jpg" xr:uid="{9FE65FF8-2029-48C5-B29F-6F473F59E845}"/>
    <hyperlink ref="U552" r:id="rId453" xr:uid="{C8EBED6E-9CDD-4699-8750-FDAE4413F03A}"/>
    <hyperlink ref="U555" r:id="rId454" xr:uid="{885A6F0F-AFB9-48E3-89E4-2BBA9DCC8A28}"/>
    <hyperlink ref="U554" r:id="rId455" xr:uid="{4B40E491-A4AB-497B-BB33-3F48B77CA254}"/>
    <hyperlink ref="U557" r:id="rId456" xr:uid="{F0F73F1F-6959-47E8-9CFA-61FD28232654}"/>
    <hyperlink ref="U556" r:id="rId457" xr:uid="{28F86933-8937-4A01-8787-101ABCE11A55}"/>
    <hyperlink ref="U560" r:id="rId458" display="http://www.pmcostrava.cz/public/uploads/images/max/135057806124.jpg" xr:uid="{64D98230-E75E-443B-9D3C-C3C0AA236F96}"/>
    <hyperlink ref="U561" r:id="rId459" display="http://www.pmcostrava.cz/public/uploads/images/max/135047973576.jpg" xr:uid="{0DC5AB53-5613-4356-9778-6E00066FC1AD}"/>
    <hyperlink ref="U562" r:id="rId460" display="http://www.pmcostrava.cz/public/uploads/images/max/131781446696.jpg" xr:uid="{74D3F2C6-FD54-4C5A-B5DD-339F82FBA503}"/>
    <hyperlink ref="U564" r:id="rId461" display="http://www.pmcostrava.cz/public/uploads/images/max/135057796129.jpg" xr:uid="{B1EAFF70-5391-4932-8285-DDB77D302663}"/>
    <hyperlink ref="U565" r:id="rId462" xr:uid="{AC58C2BE-9B25-4BEE-BCD7-23AADD6B23B6}"/>
    <hyperlink ref="U558" r:id="rId463" xr:uid="{55F2413F-F342-4AF9-9800-E4207CFF36E8}"/>
    <hyperlink ref="U563" r:id="rId464" xr:uid="{BCC45F09-B2B0-4171-B605-D7DBC2AD5987}"/>
    <hyperlink ref="U571" r:id="rId465" xr:uid="{FE9752FC-3BE8-41CF-A617-0818DC4A5031}"/>
    <hyperlink ref="U570" r:id="rId466" xr:uid="{60C631DC-7763-4E8F-B19F-FB8BF3A36202}"/>
    <hyperlink ref="U568" r:id="rId467" xr:uid="{D05E7FD6-6CA2-4154-B48B-C2FAE8646E20}"/>
    <hyperlink ref="U567" r:id="rId468" xr:uid="{D88E18DD-6357-4F15-8DDB-D821E3B8EF5D}"/>
    <hyperlink ref="U569" r:id="rId469" xr:uid="{06DB75F1-A73F-4ED1-984A-3C0994D9F650}"/>
    <hyperlink ref="U579" r:id="rId470" display="http://www.pmcostrava.cz/public/uploads/images/max/137958716763.jpg" xr:uid="{4EBD64CE-ED4A-4028-AC98-FB461335E913}"/>
    <hyperlink ref="U574" r:id="rId471" xr:uid="{9C12906C-0FF4-4EED-9262-67D3EC4A7419}"/>
    <hyperlink ref="U573" r:id="rId472" xr:uid="{56014A2A-E7B5-4C60-9849-2486C2B05C1D}"/>
    <hyperlink ref="U577" r:id="rId473" xr:uid="{2670810A-8CB3-40AE-81FF-7D8A126F3FEA}"/>
    <hyperlink ref="U576" r:id="rId474" xr:uid="{2A5C21C3-F9E8-481E-988C-33BECACCD32F}"/>
    <hyperlink ref="U581" r:id="rId475" display="http://www.pmcostrava.cz/public/uploads/images/max/140957587589.jpg" xr:uid="{6CE78140-558D-4A0D-A06F-693F13CDCF5A}"/>
    <hyperlink ref="U580" r:id="rId476" display="http://www.pmcostrava.cz/public/uploads/images/max/137958748603.jpg" xr:uid="{CB906996-4F68-4C09-A37E-ED838899DEB2}"/>
    <hyperlink ref="U584" r:id="rId477" xr:uid="{8F3C752E-9E78-4C0C-BE11-98CFB245ECA7}"/>
    <hyperlink ref="U583" r:id="rId478" xr:uid="{5DEDF7EB-0E4C-42EE-92BE-F7E5D658683A}"/>
    <hyperlink ref="U596" r:id="rId479" xr:uid="{96AB7744-3FD7-4121-A41A-242839969075}"/>
    <hyperlink ref="U595" r:id="rId480" xr:uid="{122BEF68-C563-4910-9E66-6F98DB1047C8}"/>
    <hyperlink ref="U590" r:id="rId481" xr:uid="{CDD69575-EF84-4221-B3BB-9ABF8362777D}"/>
    <hyperlink ref="U589" r:id="rId482" xr:uid="{70BFDEDC-FD80-4394-938D-81DDF94B9CE4}"/>
    <hyperlink ref="U591" r:id="rId483" xr:uid="{E9D3C2B5-A21A-442B-9E66-4B6F00EE82B3}"/>
    <hyperlink ref="U592" r:id="rId484" xr:uid="{9C9BEB5A-6C80-430A-805F-55AE520B794A}"/>
    <hyperlink ref="U593" r:id="rId485" xr:uid="{D95D7F01-9D25-4965-921D-D1AB017A57FF}"/>
    <hyperlink ref="U599" r:id="rId486" display="http://www.pmcostrava.cz/public/uploads/images/max/134813350282.jpg" xr:uid="{AFF4251F-B429-483B-9020-C56F4298EEF3}"/>
    <hyperlink ref="U600" r:id="rId487" display="http://www.pmcostrava.cz/public/uploads/images/max/137958852597.jpg" xr:uid="{363FFF6A-1813-41F8-94CC-F112E00DC34A}"/>
    <hyperlink ref="U601" r:id="rId488" xr:uid="{0A02077C-677B-4759-BC94-6A5D881689C3}"/>
    <hyperlink ref="U598" r:id="rId489" xr:uid="{F940F080-8B04-4646-B7BD-02AE344D6829}"/>
    <hyperlink ref="U603" r:id="rId490" xr:uid="{81CEF798-AED9-4637-807A-EC74641F3979}"/>
    <hyperlink ref="U604" r:id="rId491" xr:uid="{74364E78-7761-4737-B2FF-628BD53D2BB3}"/>
    <hyperlink ref="U605" r:id="rId492" xr:uid="{A8927EFA-C245-4995-BE7C-45E9FE259334}"/>
    <hyperlink ref="U611" r:id="rId493" xr:uid="{43BCCB01-7C81-4248-82DB-8E62CFFCC462}"/>
    <hyperlink ref="U610" r:id="rId494" xr:uid="{123C6359-5A90-407D-AAFC-08C9D4A37EFF}"/>
    <hyperlink ref="U609" r:id="rId495" xr:uid="{15AC85D3-D39C-4EB7-84AA-C647B3F6F060}"/>
    <hyperlink ref="U608" r:id="rId496" xr:uid="{965994B5-1FC6-42CD-9DBF-563D7E194714}"/>
    <hyperlink ref="U607" r:id="rId497" xr:uid="{8BDBE3A9-52C9-44F8-AE8A-33E768ECAAA7}"/>
    <hyperlink ref="U613" r:id="rId498" xr:uid="{64DFC729-904C-4A38-8FA3-6BBC1565950B}"/>
    <hyperlink ref="U614" r:id="rId499" xr:uid="{B314C428-CD8B-4526-916B-A046DA3D87A6}"/>
    <hyperlink ref="U617" r:id="rId500" xr:uid="{C031AC85-9B95-4F92-B6CA-D104877DE66F}"/>
    <hyperlink ref="U616" r:id="rId501" xr:uid="{0F52B184-F4F8-47A8-9355-798CABD4EDAB}"/>
    <hyperlink ref="U621" r:id="rId502" xr:uid="{0988AF25-BF36-4A3E-B684-BF1F3F58334B}"/>
    <hyperlink ref="U619" r:id="rId503" xr:uid="{F355E83D-4BC2-4363-B086-97EEF681B1CD}"/>
    <hyperlink ref="U615" r:id="rId504" xr:uid="{73DE8C04-18B4-47AD-90E5-28C9A1C4F549}"/>
    <hyperlink ref="U620" r:id="rId505" xr:uid="{86C5BE04-7114-4342-8646-9A42E29A7DB6}"/>
    <hyperlink ref="U630" r:id="rId506" xr:uid="{C47994EF-9401-4148-9167-0DA44BBB9ECF}"/>
    <hyperlink ref="U629" r:id="rId507" xr:uid="{FEB68B89-B17E-45B7-8A90-C375FC7A7C44}"/>
    <hyperlink ref="U624" r:id="rId508" xr:uid="{60F54C3B-E05E-4DD1-BB0D-97805F6A4342}"/>
    <hyperlink ref="U627" r:id="rId509" xr:uid="{A33AFEA9-7599-4D46-AA42-8ECCBF2F30B0}"/>
    <hyperlink ref="U623" r:id="rId510" xr:uid="{F94C1FD0-DEA4-4724-9104-270051706ADF}"/>
    <hyperlink ref="U628" r:id="rId511" xr:uid="{745E977A-D35F-4FB7-9D17-2E5A1D408FA7}"/>
    <hyperlink ref="U625" r:id="rId512" xr:uid="{BF0321F5-666D-41A7-885B-074A5CA7BB4E}"/>
    <hyperlink ref="U626" r:id="rId513" xr:uid="{BD5D3163-9D4C-4B07-8B70-C44D09BCAAE0}"/>
    <hyperlink ref="U631" r:id="rId514" xr:uid="{766069E7-EDDC-4C92-BCD2-29392BBB9468}"/>
    <hyperlink ref="U636" r:id="rId515" display="http://www.pmcostrava.cz/public/uploads/images/max/12911956512.jpg" xr:uid="{CAE4DFD5-0F29-477A-A881-DBA1374E8D7E}"/>
    <hyperlink ref="U633" r:id="rId516" xr:uid="{09315E17-2836-458B-A845-618A91112F90}"/>
    <hyperlink ref="U635" r:id="rId517" xr:uid="{A91F420A-AE62-4F32-AA46-B85D3C32EDBB}"/>
    <hyperlink ref="U637" r:id="rId518" display="http://www.pmcostrava.cz/public/uploads/images/max/129119574312.jpg" xr:uid="{8B54C661-EF36-4558-9FFC-CD9B0B374FD1}"/>
    <hyperlink ref="U639" r:id="rId519" display="http://www.pmcostrava.cz/public/uploads/images/max/135058089074.jpg" xr:uid="{4223841E-326F-4FE7-96C8-6315E30CDD94}"/>
    <hyperlink ref="U638" r:id="rId520" xr:uid="{5F465CC0-A7F6-4AC1-9925-A598D89ABED3}"/>
    <hyperlink ref="U643" r:id="rId521" xr:uid="{991194B7-B856-4727-BD09-745E888677F9}"/>
    <hyperlink ref="U642" r:id="rId522" xr:uid="{48814875-3F17-4B04-8E19-A2E015E282AE}"/>
    <hyperlink ref="U641" r:id="rId523" xr:uid="{B33AD5B5-BEE2-46AB-8654-20E874C145AC}"/>
    <hyperlink ref="U645" r:id="rId524" xr:uid="{28BFEDB6-683D-477D-AB89-0A355B702EEA}"/>
    <hyperlink ref="U644" r:id="rId525" xr:uid="{5C0539A6-C21B-4FCD-91F3-FF8D8116CCB4}"/>
    <hyperlink ref="U649" r:id="rId526" display="http://www.pmcostrava.cz/public/uploads/images/max/134813339307.jpg" xr:uid="{A83C4294-D24A-4A59-A564-AE2ADE0859F0}"/>
    <hyperlink ref="U651" r:id="rId527" display="http://www.pmcostrava.cz/public/uploads/images/max/129119567642.jpg" xr:uid="{7F048139-D124-45AA-9E4C-957E8F5D2EDE}"/>
    <hyperlink ref="U647" r:id="rId528" xr:uid="{E1902FFB-41C8-4A53-9677-D4CF86E00B77}"/>
    <hyperlink ref="U650" r:id="rId529" xr:uid="{2AB86C1A-2278-4221-BC14-F92049FB25A5}"/>
    <hyperlink ref="U648" r:id="rId530" xr:uid="{670251B5-0DD3-4451-8AF3-6ECEC8659B83}"/>
    <hyperlink ref="U652" r:id="rId531" display="http://www.pmcostrava.cz/public/uploads/images/max/135058150293.jpg" xr:uid="{0D665A06-4987-4953-940D-06F69E00035D}"/>
    <hyperlink ref="U655" r:id="rId532" xr:uid="{1346A4D2-1C1C-4642-8380-1A3E142E6BD7}"/>
    <hyperlink ref="U654" r:id="rId533" xr:uid="{62913C88-2581-410B-B92F-377C24EAB68C}"/>
    <hyperlink ref="U656" r:id="rId534" xr:uid="{8D35251E-0746-4CD1-89A6-C628B6D95FBB}"/>
    <hyperlink ref="U661" r:id="rId535" display="http://www.pmcostrava.cz/public/uploads/images/max/128497774506.jpg" xr:uid="{B01D8A4E-95A2-4DF0-BA91-350DE0FAE837}"/>
    <hyperlink ref="U658" r:id="rId536" xr:uid="{6CFB27CD-2ED8-435D-A1F4-945411C3ADDE}"/>
    <hyperlink ref="U657" r:id="rId537" xr:uid="{83824FBE-7E6B-43DC-AF06-E73138712668}"/>
    <hyperlink ref="U660" r:id="rId538" xr:uid="{4C53003F-FD96-422D-A48F-DD0B7E69752F}"/>
    <hyperlink ref="U662" r:id="rId539" display="http://www.pmcostrava.cz/public/uploads/images/max/128680004076.jpg" xr:uid="{19DB1E6C-CB5D-4F70-8AE6-231CD14E16CC}"/>
    <hyperlink ref="U663" r:id="rId540" display="http://www.pmcostrava.cz/public/uploads/images/max/134727501239.jpg" xr:uid="{D9E2BB9E-DCF6-408F-B346-F420C135E505}"/>
    <hyperlink ref="U664" r:id="rId541" display="http://www.pmcostrava.cz/public/uploads/images/max/119135064934.jpg" xr:uid="{D85C4370-E11E-40E2-A43D-115ED4BEB84F}"/>
    <hyperlink ref="U666" r:id="rId542" xr:uid="{59E61638-BAB8-4390-AFB2-7381CDF2460F}"/>
    <hyperlink ref="U667" r:id="rId543" xr:uid="{D1C30B1E-E585-4E77-A311-F0D8F3D8F934}"/>
    <hyperlink ref="U669" r:id="rId544" xr:uid="{E2E83B3C-5C97-44B0-AB31-61F7B9A2EBEF}"/>
    <hyperlink ref="U670" r:id="rId545" display="http://www.pmcostrava.cz/public/uploads/images/max/134727599902.jpg" xr:uid="{1C376F40-1EDD-4E2F-B1B9-45019A22E0CF}"/>
    <hyperlink ref="U671" r:id="rId546" display="http://www.pmcostrava.cz/public/uploads/images/max/119127283894.jpg" xr:uid="{C5D578A7-6E29-4E89-BCD9-DFD33F487E3D}"/>
    <hyperlink ref="U673" r:id="rId547" xr:uid="{CC44FD88-7E1B-4BE8-9A2B-F0F7536304EB}"/>
    <hyperlink ref="U674" r:id="rId548" display="http://www.pmcostrava.cz/public/uploads/images/max/134727599902.jpg" xr:uid="{2D8F898F-81E1-4E40-9037-C7AEA122205D}"/>
    <hyperlink ref="U676" r:id="rId549" xr:uid="{BE494735-66B7-40CE-A071-78F1B4BCCFF7}"/>
    <hyperlink ref="U675" r:id="rId550" xr:uid="{F8874C75-76FA-4445-B100-8B5B6188C03B}"/>
    <hyperlink ref="U678" r:id="rId551" xr:uid="{EF24EF22-E731-46C8-9A5E-A18C0E5FD4A4}"/>
    <hyperlink ref="U679" r:id="rId552" xr:uid="{FE52787A-93FC-49FB-81B6-A7397171E8D2}"/>
    <hyperlink ref="U680" r:id="rId553" display="http://www.pmcostrava.cz/public/uploads/images/max/135428661771.jpg" xr:uid="{32053A37-C04A-4309-A7F9-B2C55849CF99}"/>
    <hyperlink ref="U684" r:id="rId554" xr:uid="{A56C0A2C-55F5-490D-95E3-08E37306ACE3}"/>
    <hyperlink ref="U683" r:id="rId555" xr:uid="{AAB52C05-99B4-471F-9FDB-85F9931E859F}"/>
    <hyperlink ref="U682" r:id="rId556" xr:uid="{862EA7A2-C3E2-471C-9417-84F348D75A7E}"/>
    <hyperlink ref="U686" r:id="rId557" xr:uid="{E0D911CD-0E77-4847-9499-760E33E70348}"/>
    <hyperlink ref="U685" r:id="rId558" xr:uid="{61F146FE-04C6-450B-AB9F-66891AA9DDED}"/>
    <hyperlink ref="U692" r:id="rId559" display="http://www.pmcostrava.cz/public/uploads/images/max/137958879763.jpg" xr:uid="{1580AB05-3A51-43B5-987C-6D9E3BAD8FA4}"/>
    <hyperlink ref="U687" r:id="rId560" xr:uid="{062F7ECD-F13E-4AE9-8FB2-056902229DD2}"/>
    <hyperlink ref="U688" r:id="rId561" xr:uid="{313CF276-A7CF-49A0-ABB6-9D449E06E251}"/>
    <hyperlink ref="U689" r:id="rId562" xr:uid="{1BD5CF87-0B57-4971-AC1F-51EE141BB4FC}"/>
    <hyperlink ref="U690" r:id="rId563" xr:uid="{466DCFCF-F374-4891-BD5A-24DE9B0D5969}"/>
    <hyperlink ref="U695" r:id="rId564" xr:uid="{0469D6CB-DF19-4E8B-9145-410AA0AC42A5}"/>
    <hyperlink ref="U696" r:id="rId565" xr:uid="{39156461-A1D1-4DBA-9580-2A91BF61718D}"/>
    <hyperlink ref="U694" r:id="rId566" xr:uid="{619B86A4-458B-4713-B321-198B613E10AB}"/>
    <hyperlink ref="U700" r:id="rId567" display="http://www.pmcostrava.cz/public/uploads/images/max/119127077545.jpg" xr:uid="{D79ABFF7-1220-4B97-AF30-02C160737994}"/>
    <hyperlink ref="U699" r:id="rId568" display="http://www.pmcostrava.cz/public/uploads/images/max/135057779805.jpg" xr:uid="{822AF0F0-69C9-4008-BEFA-BB10F779D352}"/>
    <hyperlink ref="U697" r:id="rId569" display="http://www.pmcostrava.cz/public/uploads/images/max/119126941971.jpg" xr:uid="{BA3C0FCE-928C-4C02-B683-8E28DA40046C}"/>
    <hyperlink ref="U701" r:id="rId570" display="http://www.pmcostrava.cz/public/uploads/images/max/119127084471.jpg" xr:uid="{FF1DA1AE-5A51-49F0-9F2E-B9FFE484E6EA}"/>
    <hyperlink ref="U702" r:id="rId571" display="http://www.pmcostrava.cz/public/uploads/images/max/13481331336.jpg" xr:uid="{63FB449A-5A95-4F9A-AB95-48C26257791A}"/>
    <hyperlink ref="U708" r:id="rId572" xr:uid="{C4223CCF-4B17-4CD1-8118-5CF630C070E8}"/>
    <hyperlink ref="U706" r:id="rId573" xr:uid="{8B7704CD-1C9A-4E5F-A7F5-05894CE950B7}"/>
    <hyperlink ref="U705" r:id="rId574" xr:uid="{ACB5FC6E-B9C1-4119-9DE2-95D282658D3F}"/>
    <hyperlink ref="U707" r:id="rId575" xr:uid="{027C20BB-A567-4DA0-95A7-D1E9C2248D59}"/>
    <hyperlink ref="U709" r:id="rId576" xr:uid="{A7DDF1EC-6310-481C-8CD9-26483104FAD6}"/>
    <hyperlink ref="U711" r:id="rId577" xr:uid="{AFE999CC-60A4-49CD-9C3F-1D0C7C978563}"/>
    <hyperlink ref="U714" r:id="rId578" xr:uid="{4E119270-A0D0-4A6D-87D0-B8949F4201BB}"/>
    <hyperlink ref="U712" r:id="rId579" xr:uid="{B2183084-0920-49E2-9628-0DFF9BD977F0}"/>
    <hyperlink ref="U715" r:id="rId580" xr:uid="{69127B8E-E6AA-4D68-85F0-98C66ECBB4EB}"/>
    <hyperlink ref="U718" r:id="rId581" display="http://www.pmcostrava.cz/public/uploads/images/max/134857138322.jpg" xr:uid="{A6CB722A-B62A-40B4-8F2B-C962B5E5E498}"/>
    <hyperlink ref="U719" r:id="rId582" display="http://www.pmcostrava.cz/public/uploads/images/max/135058248319.jpg" xr:uid="{FC079785-61DC-457B-9D56-200AE2C6BD98}"/>
    <hyperlink ref="U720" r:id="rId583" display="http://www.pmcostrava.cz/public/uploads/images/max/135058200344.jpg" xr:uid="{A1542D93-B35B-46DB-AE5C-51627ABB835A}"/>
    <hyperlink ref="U717" r:id="rId584" xr:uid="{ED012DCE-8877-49E8-AD94-1CCAC7BC841E}"/>
    <hyperlink ref="U722" r:id="rId585" display="http://www.pmcostrava.cz/public/uploads/images/max/135058423033.jpg" xr:uid="{71C7843B-5261-41D8-A83E-F4B9614F348C}"/>
    <hyperlink ref="U723" r:id="rId586" display="http://www.pmcostrava.cz/public/uploads/images/max/13484834338.jpg" xr:uid="{12019F40-CD4A-4B95-8C65-40B6B812E846}"/>
    <hyperlink ref="U724" r:id="rId587" display="http://www.pmcostrava.cz/public/uploads/images/max/135058238361.jpg" xr:uid="{69F0CA4B-E971-4D14-8787-E531F2582DC0}"/>
    <hyperlink ref="U726" r:id="rId588" display="http://www.pmcostrava.cz/public/uploads/images/max/119135290628.jpg" xr:uid="{269EDD2A-E615-4951-A8DC-5916E90BF9C4}"/>
    <hyperlink ref="U727" r:id="rId589" display="http://www.pmcostrava.cz/public/uploads/images/max/119135288949.jpg" xr:uid="{742B30E6-9741-4906-8AAA-37F137602461}"/>
    <hyperlink ref="U729" r:id="rId590" xr:uid="{7ACEE420-04DB-48A6-9917-BBFBB13DB55E}"/>
    <hyperlink ref="U730" r:id="rId591" display="http://www.pmcostrava.cz/public/uploads/images/max/135428472294.jpg" xr:uid="{8590E0E0-9E2A-4F30-BF76-185CBE13194F}"/>
    <hyperlink ref="U731" r:id="rId592" xr:uid="{15B0C791-A766-409D-BB62-AF04B5B0A64D}"/>
    <hyperlink ref="U732" r:id="rId593" display="http://www.pmcostrava.cz/public/uploads/images/max/11934041599.jpg" xr:uid="{06747402-A63D-4566-88E2-DB539CDB7473}"/>
    <hyperlink ref="U733" r:id="rId594" display="http://www.pmcostrava.cz/public/uploads/images/max/119135337045.jpg" xr:uid="{1CD1CA6C-864E-4494-BBF9-5CBBEFCFDEC5}"/>
    <hyperlink ref="U734" r:id="rId595" display="http://www.pmcostrava.cz/public/uploads/images/max/135428486961.jpg" xr:uid="{DB49E208-FAB9-48B9-904B-BB3F44D502DA}"/>
    <hyperlink ref="U736" r:id="rId596" xr:uid="{F9DCAF39-DBFB-4B9F-B846-36157C3C761C}"/>
    <hyperlink ref="U744" r:id="rId597" display="http://www.pmcostrava.cz/public/uploads/images/max/128496995259.jpg" xr:uid="{55C5B7F4-D8E2-4DA9-888D-6BC16016F2F6}"/>
    <hyperlink ref="U745" r:id="rId598" display="http://www.pmcostrava.cz/public/uploads/images/max/135004772492.jpg" xr:uid="{B4A2AB64-BA24-4980-ACCC-E616AFC0D6A1}"/>
    <hyperlink ref="U747" r:id="rId599" display="http://www.pmcostrava.cz/public/uploads/images/max/135058319804.jpg" xr:uid="{6CC877C4-177D-4ED9-AA66-E94175D5D6DA}"/>
    <hyperlink ref="U748" r:id="rId600" display="http://www.pmcostrava.cz/public/uploads/images/max/128497204112.jpg" xr:uid="{6B53C861-D6A5-4B00-B77F-2349EAD1D6F0}"/>
    <hyperlink ref="U749" r:id="rId601" display="http://www.pmcostrava.cz/public/uploads/images/max/135058292923.jpg" xr:uid="{DE80B453-22A3-4B76-A8BB-74EE2F8B663D}"/>
    <hyperlink ref="U746" r:id="rId602" xr:uid="{3E0011AB-F257-474D-A31B-0DDE5FC02B10}"/>
    <hyperlink ref="U742" r:id="rId603" display="http://www.pmcostrava.cz/public/uploads/images/max/119135322516.jpg" xr:uid="{F2B76F4A-A043-420B-A6C0-0CA47AFB1C4C}"/>
    <hyperlink ref="U738" r:id="rId604" xr:uid="{57F7E4E5-72CA-4556-813A-1558A15462D2}"/>
    <hyperlink ref="U737" r:id="rId605" display="http://www.pmcostrava.cz/public/uploads/images/max/119340385313.jpg" xr:uid="{9DCE7C57-B364-4745-86AB-6200A289A53C}"/>
    <hyperlink ref="U739" r:id="rId606" xr:uid="{84D904E3-60AA-4798-B9A8-FCDE7D98EA22}"/>
    <hyperlink ref="U740" r:id="rId607" xr:uid="{762B4591-C6A0-4A3D-8618-EA11B0E249E9}"/>
    <hyperlink ref="U741" r:id="rId608" xr:uid="{DEFAF17D-BD8E-4AF3-8947-26FFA3E937F7}"/>
    <hyperlink ref="U751" r:id="rId609" display="http://www.pmcostrava.cz/public/uploads/images/max/134848406301.jpg" xr:uid="{F09C8423-A3FD-4CE7-ACE6-B4F55880E943}"/>
    <hyperlink ref="U752" r:id="rId610" display="http://www.pmcostrava.cz/public/uploads/images/max/135428448786.jpg" xr:uid="{303B1827-50B5-4866-B0A2-A97B5A6A18DD}"/>
    <hyperlink ref="U753" r:id="rId611" display="http://www.pmcostrava.cz/public/uploads/images/max/135058309531.jpg" xr:uid="{96D72D0D-D92D-45E8-A3C7-CF2D986AEB49}"/>
    <hyperlink ref="U759" r:id="rId612" xr:uid="{5F8B35D9-E389-4EC6-A5E2-C66B39629C95}"/>
    <hyperlink ref="U758" r:id="rId613" xr:uid="{0E62A859-89CD-424C-B61A-A4A4845903F4}"/>
    <hyperlink ref="U757" r:id="rId614" xr:uid="{C923952B-6F88-4362-9D01-A0695869F4D1}"/>
    <hyperlink ref="U755" r:id="rId615" xr:uid="{50CDCD4C-C0B4-4F49-96B7-F49CD8AC1FF8}"/>
    <hyperlink ref="U756" r:id="rId616" xr:uid="{232C1350-7F38-43EE-A9D1-3899312E8B48}"/>
    <hyperlink ref="U760" r:id="rId617" xr:uid="{5A931CF6-0EC7-4AAF-938F-C899C471D704}"/>
    <hyperlink ref="U761" r:id="rId618" xr:uid="{69E5D7AE-42DC-49E5-9BA3-CE961485D3A3}"/>
    <hyperlink ref="U762" r:id="rId619" xr:uid="{EA66D2B0-AD5B-44C9-ACCB-453430893E21}"/>
    <hyperlink ref="U763" r:id="rId620" xr:uid="{68C6A240-2877-49C4-827C-1A94B9A6D40B}"/>
    <hyperlink ref="U765" r:id="rId621" xr:uid="{B41353E7-D12A-4B00-AB26-F9236E82CF79}"/>
    <hyperlink ref="U767" r:id="rId622" xr:uid="{6F6F0372-F200-4C0C-AAA1-68A47ADD5D1B}"/>
    <hyperlink ref="U768" r:id="rId623" xr:uid="{136DD146-063D-459B-B66F-2BB97FC9A606}"/>
    <hyperlink ref="U769" r:id="rId624" display="http://www.pmcostrava.cz/public/uploads/images/max/131773283911.jpg" xr:uid="{5EA6FA73-88C6-4CA7-BCA7-86AA9971003F}"/>
    <hyperlink ref="U770" r:id="rId625" display="http://www.pmcostrava.cz/public/uploads/images/max/134813281781.jpg" xr:uid="{8D9CC2B0-D2E1-43F2-B142-56C350210262}"/>
    <hyperlink ref="U771" r:id="rId626" display="http://www.pmcostrava.cz/public/uploads/images/max/134813277907.jpg" xr:uid="{07461049-4B12-46C8-BF8A-AE379953D8EE}"/>
    <hyperlink ref="U773" r:id="rId627" display="http://www.pmcostrava.cz/public/uploads/images/max/131772673798.jpg" xr:uid="{83073B03-E2C7-49CE-A0DD-93DFE1383B0B}"/>
    <hyperlink ref="U774" r:id="rId628" display="http://www.pmcostrava.cz/public/uploads/images/max/131773250424.jpg" xr:uid="{050A2D29-F169-4DAF-A432-DB6742D7B736}"/>
    <hyperlink ref="U775" r:id="rId629" display="http://www.pmcostrava.cz/public/uploads/images/max/134813272342.jpg" xr:uid="{37479EA9-0D5C-40C7-9D69-26AB90BE59ED}"/>
    <hyperlink ref="U777" r:id="rId630" xr:uid="{1D72F046-C19D-4991-BB13-7AEC32250472}"/>
    <hyperlink ref="U778" r:id="rId631" xr:uid="{5AE81D43-AAB4-42DD-900E-64E9B8B5329A}"/>
    <hyperlink ref="U780" r:id="rId632" xr:uid="{2B22FBBC-4F48-4230-B4DA-A41BB344FE39}"/>
    <hyperlink ref="U782" r:id="rId633" xr:uid="{91431BF0-5BAF-4F6E-AF90-789B7DF72CD0}"/>
    <hyperlink ref="U781" r:id="rId634" xr:uid="{0E1F1303-2971-48A0-B52B-33E04EE9C78E}"/>
    <hyperlink ref="U791" r:id="rId635" xr:uid="{E8C84701-9282-4293-8E6B-D67B00D819A7}"/>
    <hyperlink ref="U786" r:id="rId636" xr:uid="{411C5079-177D-47CC-ACBB-A161B2F369AF}"/>
    <hyperlink ref="U785" r:id="rId637" xr:uid="{3B4B10EE-2A22-4A70-98AD-53278C02C751}"/>
    <hyperlink ref="U784" r:id="rId638" xr:uid="{2DA2C4CC-53D8-4142-B55C-B31CE6E18834}"/>
    <hyperlink ref="U788" r:id="rId639" xr:uid="{7F398A67-C5A8-4A4B-8E95-8BE31BF62C0E}"/>
    <hyperlink ref="U789" r:id="rId640" xr:uid="{C2548935-049A-403B-8416-7ECC5C91E3E0}"/>
    <hyperlink ref="U790" r:id="rId641" xr:uid="{7A76EDE8-77DB-4FF9-9C05-44938E36EBE4}"/>
    <hyperlink ref="U794" r:id="rId642" xr:uid="{B1C79B93-BBC4-4F1E-AAC8-1FBE1F5BAF17}"/>
    <hyperlink ref="U792" r:id="rId643" xr:uid="{A0E63A76-B72E-45B2-B648-34EEE3BE5D3E}"/>
    <hyperlink ref="U787" r:id="rId644" xr:uid="{4E6981D3-BEBB-456E-91F6-DC6B2C35451A}"/>
    <hyperlink ref="U793" r:id="rId645" xr:uid="{D8FC28FD-C163-4D11-9FEC-D9D41F890B51}"/>
    <hyperlink ref="U799" r:id="rId646" xr:uid="{57E80ED8-4B58-44E4-926F-447EA7D7AA94}"/>
    <hyperlink ref="U798" r:id="rId647" xr:uid="{FA0F8E48-FCBA-4AB5-B78F-B207A6B57C7A}"/>
    <hyperlink ref="U797" r:id="rId648" xr:uid="{13D44934-8D3B-45C3-AC70-609267EAFB89}"/>
    <hyperlink ref="U796" r:id="rId649" xr:uid="{11E7A561-1515-481E-A492-E17DF61DC492}"/>
    <hyperlink ref="U803" r:id="rId650" xr:uid="{4BC13290-E8D9-4BEA-B87B-F13E5AE0A9CA}"/>
    <hyperlink ref="U800" r:id="rId651" xr:uid="{44BBCACB-6BF3-43D8-94BB-DD3CBA6157FF}"/>
    <hyperlink ref="U801" r:id="rId652" xr:uid="{6537BDFB-3A9F-4A26-93D4-F482AE0D8541}"/>
    <hyperlink ref="U802" r:id="rId653" xr:uid="{4B63D46F-CF18-4368-9ACB-5D21D1ECA0EF}"/>
    <hyperlink ref="U804" r:id="rId654" xr:uid="{7FFCA95F-2892-4E04-B0CA-58A85942AE91}"/>
    <hyperlink ref="U805" r:id="rId655" xr:uid="{7C9838E6-A522-48C3-97AA-66D7834DCA1C}"/>
    <hyperlink ref="U808" r:id="rId656" xr:uid="{04BBF0AC-6984-403B-91E2-017203104D60}"/>
    <hyperlink ref="U807" r:id="rId657" xr:uid="{363D8347-C6CC-4122-AA50-44C88E0C8476}"/>
    <hyperlink ref="U806" r:id="rId658" xr:uid="{6EF247E1-5341-44AC-8D82-2C4DBA1BC9FF}"/>
    <hyperlink ref="U809" r:id="rId659" xr:uid="{0F63FB90-9B30-45B6-89C7-DAEA06FF3256}"/>
    <hyperlink ref="U810" r:id="rId660" xr:uid="{A5F5FE66-0387-4880-AFCA-AFEF535F82DF}"/>
    <hyperlink ref="U812" r:id="rId661" xr:uid="{321B9415-85EA-416C-A1F8-24315B0C4F16}"/>
    <hyperlink ref="U811" r:id="rId662" xr:uid="{D7BB64AD-C8C4-453F-8D3D-2CFE2BB3C0C1}"/>
    <hyperlink ref="U814" r:id="rId663" xr:uid="{E7FF1AB5-9837-4551-B621-E0773E4089A2}"/>
    <hyperlink ref="U815" r:id="rId664" xr:uid="{00BC38EC-0619-4971-B0B9-AF2610000090}"/>
    <hyperlink ref="U817" r:id="rId665" xr:uid="{7068E148-9E3F-49E3-A853-997A23731B74}"/>
    <hyperlink ref="U819" r:id="rId666" display="http://www.pmcostrava.cz/public/uploads/images/max/134813244657.jpg" xr:uid="{70818A4F-07D3-4F86-A219-6C1C568EC1CD}"/>
    <hyperlink ref="U820" r:id="rId667" display="http://www.pmcostrava.cz/public/uploads/images/max/134813238474.jpg" xr:uid="{42B8C0FC-A724-438E-92F4-BF88B0462565}"/>
    <hyperlink ref="U822" r:id="rId668" display="http://www.pmcostrava.cz/public/uploads/images/max/134813454307.jpg" xr:uid="{260501AD-75D6-464D-8C7E-46D346FB5DBA}"/>
    <hyperlink ref="U821" r:id="rId669" xr:uid="{3CE970A9-259F-4F1D-A144-0AC9F76CDF74}"/>
    <hyperlink ref="U823" r:id="rId670" display="http://www.pmcostrava.cz/public/uploads/images/max/134813448824.jpg" xr:uid="{405F7940-F251-4531-ADFC-4ADD27EB525C}"/>
    <hyperlink ref="U826" r:id="rId671" display="http://www.pmcostrava.cz/public/uploads/images/max/134813807336.jpg" xr:uid="{0F6F9591-6A7A-4FE1-8388-F49DF9F534E2}"/>
    <hyperlink ref="U827" r:id="rId672" display="http://www.pmcostrava.cz/public/uploads/images/max/134813811328.jpg" xr:uid="{ED090D4D-8376-43F0-8AFB-A50C4365E0D0}"/>
    <hyperlink ref="U829" r:id="rId673" display="http://www.pmcostrava.cz/public/uploads/images/max/134813803816.jpg" xr:uid="{A87F6188-D745-41D5-AC92-73A3C5AB1D79}"/>
    <hyperlink ref="U828" r:id="rId674" display="http://www.pmcostrava.cz/public/uploads/images/max/138114597023.jpg" xr:uid="{4D1DDBB3-5DE6-4088-A035-BDC829D9F26C}"/>
    <hyperlink ref="U830" r:id="rId675" display="http://www.pmcostrava.cz/public/uploads/images/max/134813803816.jpg" xr:uid="{3522A8A9-019F-4441-B860-E6645255348A}"/>
    <hyperlink ref="U825" r:id="rId676" xr:uid="{743C5C07-1683-43FD-A02D-37A76D8800D5}"/>
    <hyperlink ref="U833" r:id="rId677" xr:uid="{768464C7-9270-44C0-A318-F1C9D2B8A709}"/>
    <hyperlink ref="U832" r:id="rId678" xr:uid="{FDE7E917-C895-4312-86E0-A77119874640}"/>
    <hyperlink ref="U834" r:id="rId679" xr:uid="{875D133A-F348-4939-8E7E-93DD7F38CFA8}"/>
    <hyperlink ref="U837" r:id="rId680" xr:uid="{66B862C4-6B40-4BCF-8924-F376D1809053}"/>
    <hyperlink ref="U836" r:id="rId681" xr:uid="{853A9BB1-AFB1-445F-B0CD-0EAE0CA1B6BB}"/>
    <hyperlink ref="U838" r:id="rId682" xr:uid="{1E120DEE-D04C-46B3-BF53-7A535DE04E06}"/>
    <hyperlink ref="U840" r:id="rId683" xr:uid="{B4664240-4CD6-4E58-85CD-BEAF1F5DADA3}"/>
    <hyperlink ref="U841" r:id="rId684" xr:uid="{4A0954CF-B0A0-4CC4-BFCB-F5ACF2D772B6}"/>
    <hyperlink ref="U843" r:id="rId685" xr:uid="{17A43944-08BC-4F94-A3EA-290145F74EAB}"/>
    <hyperlink ref="U845" r:id="rId686" xr:uid="{29EC0C1E-FDD3-4829-B24F-FEB371F7A64E}"/>
    <hyperlink ref="U846" r:id="rId687" xr:uid="{570EB715-038A-48C4-9E70-8B44ADEF2DD1}"/>
    <hyperlink ref="U848" r:id="rId688" xr:uid="{540FBE2C-7FF2-475B-B031-092555E6ECF2}"/>
    <hyperlink ref="U850" r:id="rId689" xr:uid="{CABC8791-2C78-453F-BC10-B3630F891C62}"/>
    <hyperlink ref="U857" r:id="rId690" display="http://www.pmcostrava.cz/public/uploads/images/max/138106730356.jpg" xr:uid="{71826FC3-DB4C-4B81-8F63-968177591ACC}"/>
    <hyperlink ref="U852" r:id="rId691" display="http://www.pmcostrava.cz/public/uploads/images/max/1409633773.jpg" xr:uid="{414D6CE3-26C9-4E2F-AEE4-7DFB602D4B63}"/>
    <hyperlink ref="U853" r:id="rId692" display="http://www.pmcostrava.cz/public/uploads/images/max/140963385626.jpg" xr:uid="{8020A975-A527-42E7-8CCA-419D65923547}"/>
    <hyperlink ref="U858" r:id="rId693" display="http://www.pmcostrava.cz/public/uploads/images/max/140963395905.jpg" xr:uid="{9471E0CF-AEC7-4382-AF0D-3A1EC3FD56B2}"/>
    <hyperlink ref="U867" r:id="rId694" display="http://www.pmcostrava.cz/public/uploads/images/max/140963423439.jpg" xr:uid="{9E3A6681-0150-405A-ADD5-80F445811ABE}"/>
    <hyperlink ref="U856" r:id="rId695" display="http://www.pmcostrava.cz/public/uploads/images/max/137959257986.jpg" xr:uid="{F56A15A8-571D-40F1-B8D4-0AC9CAC232E2}"/>
    <hyperlink ref="U865" r:id="rId696" xr:uid="{8575FFA6-E6B3-4CEC-99C5-E1CDABE0D357}"/>
    <hyperlink ref="U854" r:id="rId697" xr:uid="{E6B0AD46-8896-419A-AF9F-A0558537BA08}"/>
    <hyperlink ref="U862" r:id="rId698" xr:uid="{464A2EF4-63D3-4783-BC39-CCBE57B1A95F}"/>
    <hyperlink ref="U860" r:id="rId699" xr:uid="{AF6E9075-933D-4AC0-B05C-D9F393D8A728}"/>
    <hyperlink ref="U868" r:id="rId700" xr:uid="{4E4663ED-08EB-4862-A4A0-43466435CC26}"/>
    <hyperlink ref="U876" r:id="rId701" display="http://www.pmcostrava.cz/public/uploads/images/max/140963441988.jpg" xr:uid="{5CE07BA6-C96F-49BA-9914-C5766F06AF1D}"/>
    <hyperlink ref="U874" r:id="rId702" display="http://www.pmcostrava.cz/public/uploads/images/max/137959285215.jpg" xr:uid="{72927DBE-5F61-4886-B622-D1DFEDA8D396}"/>
    <hyperlink ref="U875" r:id="rId703" display="http://www.pmcostrava.cz/public/uploads/images/max/13795929775.jpg" xr:uid="{F70ADD5F-D001-4C79-BD3F-5760416D933B}"/>
    <hyperlink ref="U879" r:id="rId704" xr:uid="{D9E93D2C-0CD9-433A-9C47-D1FCF2F82157}"/>
    <hyperlink ref="U872" r:id="rId705" xr:uid="{EE00ECC6-6F11-43B1-9DD3-DED604BC596B}"/>
    <hyperlink ref="U870" r:id="rId706" xr:uid="{45325C32-7CA2-4E09-A515-E8300D270A82}"/>
    <hyperlink ref="U883" r:id="rId707" display="http://www.pmcostrava.cz/public/uploads/images/max/13481325859.jpg" xr:uid="{BE8DE837-606D-4D29-8ABD-2342E9C45D26}"/>
    <hyperlink ref="U884" r:id="rId708" display="http://www.pmcostrava.cz/public/uploads/images/max/135058270901.jpg" xr:uid="{FBB171AA-CC27-4080-B54C-F711F9CDFBD9}"/>
    <hyperlink ref="U880" r:id="rId709" xr:uid="{5A804B81-1715-4A6E-B621-583DAE0289ED}"/>
    <hyperlink ref="U881" r:id="rId710" xr:uid="{B3BCA784-E21D-4F21-90AF-94DAE3B99143}"/>
    <hyperlink ref="U907" r:id="rId711" display="http://www.pmcostrava.cz/public/uploads/images/max/1412248615.jpg" xr:uid="{240FFF55-FBD3-4B91-BBFE-A05D9A3E45CF}"/>
    <hyperlink ref="U905" r:id="rId712" xr:uid="{4BFDFA4B-C8CA-4245-920C-00E9B668916E}"/>
    <hyperlink ref="U904" r:id="rId713" xr:uid="{C0A28C5E-8A3D-49F1-9F80-50DA1A57F2A5}"/>
    <hyperlink ref="U893" r:id="rId714" xr:uid="{C24F9E05-4649-4ABD-BB47-294EF7751656}"/>
    <hyperlink ref="U896" r:id="rId715" xr:uid="{A64E023A-D10D-497D-9A9D-C5FD38A681DE}"/>
    <hyperlink ref="U892" r:id="rId716" xr:uid="{8F715563-91E0-4AAD-B5D4-13460008CC68}"/>
    <hyperlink ref="U895" r:id="rId717" xr:uid="{F8DA9C9F-0FCA-422A-84D3-B3A46AB9D7F5}"/>
    <hyperlink ref="U887" r:id="rId718" xr:uid="{FADAB732-01AB-4932-973B-4025E82775B5}"/>
    <hyperlink ref="U888" r:id="rId719" xr:uid="{2789C52C-1E45-46FA-93E0-7EC49794E78F}"/>
    <hyperlink ref="U889" r:id="rId720" xr:uid="{CB1FFD6C-0282-4DEA-849E-583F7B2AF4C0}"/>
    <hyperlink ref="U890" r:id="rId721" xr:uid="{3D497EDB-0928-4B0F-92CC-A0F54566B855}"/>
    <hyperlink ref="U898" r:id="rId722" xr:uid="{0C4E771B-22CC-4EA6-BDB8-B4DD6E3E42D3}"/>
    <hyperlink ref="U901" r:id="rId723" xr:uid="{FF6313D6-F396-43B4-97D5-9D9DEA78F152}"/>
    <hyperlink ref="U899" r:id="rId724" xr:uid="{1723849B-E88A-4290-AAAD-DFB079437FF8}"/>
    <hyperlink ref="U902" r:id="rId725" xr:uid="{B11A51BB-3E6F-4C26-89D4-5FB3236628E4}"/>
    <hyperlink ref="U908" r:id="rId726" display="http://www.pmcostrava.cz/public/uploads/images/max/14096346076.jpg" xr:uid="{E7233B21-E9C9-49A8-8060-BBC037432EF7}"/>
    <hyperlink ref="U919" r:id="rId727" xr:uid="{64377D58-9082-4A2D-A865-7527AA6099D4}"/>
    <hyperlink ref="U918" r:id="rId728" xr:uid="{71D55012-260B-47DF-97F0-096653FFBC29}"/>
    <hyperlink ref="U911" r:id="rId729" display="http://www.pmcostrava.cz/public/uploads/images/max/140963478901.jpg" xr:uid="{148249F2-B36B-49B9-98D5-90E5AA0704EC}"/>
    <hyperlink ref="U910" r:id="rId730" display="http://www.pmcostrava.cz/public/uploads/images/max/140963469829.jpg" xr:uid="{8C2E8987-B68F-4165-BB8D-E18F45F73051}"/>
    <hyperlink ref="U914" r:id="rId731" display="http://www.pmcostrava.cz/public/uploads/images/max/140963478901.jpg" xr:uid="{E8D09743-1C73-41AF-A72C-17F78F4434C7}"/>
    <hyperlink ref="U913" r:id="rId732" display="http://www.pmcostrava.cz/public/uploads/images/max/140963469829.jpg" xr:uid="{0C4D6743-3415-4D2A-AA36-5D1C1709CFF2}"/>
    <hyperlink ref="U916" r:id="rId733" xr:uid="{177FCB61-420E-4C73-BCA1-BDA20AAA9565}"/>
    <hyperlink ref="U921" r:id="rId734" xr:uid="{3280BA14-5F1A-4A60-B119-7E19093FB5FD}"/>
    <hyperlink ref="U923" r:id="rId735" xr:uid="{7245FFEC-5315-473C-8FAC-550CF8020D5D}"/>
    <hyperlink ref="U924" r:id="rId736" xr:uid="{F0B18BD4-E248-46A8-8493-A04D126BA685}"/>
    <hyperlink ref="U927" r:id="rId737" xr:uid="{8B502BE2-3B79-440A-BF49-8275999CD6A6}"/>
    <hyperlink ref="U926" r:id="rId738" xr:uid="{422D2FE3-0D16-4218-A7DB-B26C5DFFC25B}"/>
    <hyperlink ref="U929" r:id="rId739" display="http://www.pmcostrava.cz/public/uploads/images/max/14096349628.jpg" xr:uid="{47CDEA56-850F-49A8-8032-453CECA7AC31}"/>
    <hyperlink ref="U930" r:id="rId740" display="http://www.pmcostrava.cz/public/uploads/images/max/140963513979.jpg" xr:uid="{33B7D7C5-5222-4A18-980D-10CDACAE44CD}"/>
    <hyperlink ref="U931" r:id="rId741" xr:uid="{DF4CEB20-B543-4396-978A-7B648195DA35}"/>
    <hyperlink ref="U941" r:id="rId742" xr:uid="{09628E57-4312-4C0C-BD13-6B25844C5E2C}"/>
    <hyperlink ref="U940" r:id="rId743" xr:uid="{3AB8B90C-CAFD-457F-A1E5-8E981D43DF54}"/>
    <hyperlink ref="U934" r:id="rId744" xr:uid="{93F6DA98-4425-4236-A086-141886512A04}"/>
    <hyperlink ref="U935" r:id="rId745" xr:uid="{A4F0DEA7-4D02-4196-8EBC-C574281FAA25}"/>
    <hyperlink ref="U933" r:id="rId746" xr:uid="{2665E30F-A2FF-4363-831C-91C7C77E9659}"/>
    <hyperlink ref="U936" r:id="rId747" xr:uid="{78ACAF5F-C74A-4003-BFDC-96BD646C4D0A}"/>
    <hyperlink ref="U937" r:id="rId748" xr:uid="{775E75F5-658B-4AF0-A4D6-9652670DF156}"/>
    <hyperlink ref="U939" r:id="rId749" xr:uid="{E21403F6-5352-445E-B5E2-6EF7627FC1E2}"/>
    <hyperlink ref="U942" r:id="rId750" xr:uid="{36604409-1970-4219-98D8-28AD43358E94}"/>
    <hyperlink ref="U952" r:id="rId751" xr:uid="{27112B0B-B818-4097-A84F-C267C5901A30}"/>
    <hyperlink ref="U945" r:id="rId752" xr:uid="{A57DA53C-9B02-4AED-ABA3-FE7351B7650E}"/>
    <hyperlink ref="U946" r:id="rId753" xr:uid="{7DEC5F13-E633-4554-AAC2-C6526EB3948C}"/>
    <hyperlink ref="U947" r:id="rId754" xr:uid="{839EB99B-9704-4DE1-84F3-CA6C057FDFE6}"/>
    <hyperlink ref="U949" r:id="rId755" xr:uid="{D54E8D01-A313-4355-9295-969408FDF1D5}"/>
    <hyperlink ref="U944" r:id="rId756" xr:uid="{2E0CCEDE-6222-48CA-A5BC-54715D41F85A}"/>
    <hyperlink ref="U948" r:id="rId757" xr:uid="{1A26BBD3-71EB-45BC-BB3E-B8A2C1601B6A}"/>
    <hyperlink ref="U950" r:id="rId758" xr:uid="{7BDE0DB7-8B63-46B8-9841-FA97BEB02524}"/>
    <hyperlink ref="U953" r:id="rId759" xr:uid="{82AE7E4C-0C23-446C-9679-6240CCB7FF05}"/>
    <hyperlink ref="U954" r:id="rId760" xr:uid="{5F24EE65-A39C-45EA-B32F-99FBCE25DDDB}"/>
    <hyperlink ref="U956" r:id="rId761" xr:uid="{BAFF2FF2-8C24-4A50-B288-E51CF5085A40}"/>
    <hyperlink ref="U955" r:id="rId762" xr:uid="{A3E51A7E-87BC-4231-9A1D-71770399C848}"/>
    <hyperlink ref="U957" r:id="rId763" xr:uid="{524AC53A-B41B-452B-9CE2-4CDA43A8F493}"/>
    <hyperlink ref="U958" r:id="rId764" xr:uid="{4013E5D7-D040-40D5-BC40-3FD07FD35FC2}"/>
    <hyperlink ref="U959" r:id="rId765" xr:uid="{F3A67177-832C-4780-936B-1C0237E8A787}"/>
    <hyperlink ref="U961" r:id="rId766" xr:uid="{DB1F30D9-5E36-4941-B8A1-335110193AF3}"/>
    <hyperlink ref="U962" r:id="rId767" xr:uid="{91195E86-150E-47DD-82D1-ACCE8201B2CB}"/>
    <hyperlink ref="U963" r:id="rId768" xr:uid="{69857D37-9442-44F1-A339-5C17CF64615F}"/>
    <hyperlink ref="U969" r:id="rId769" display="http://www.pmcostrava.cz/public/uploads/images/max/137941877964.jpg" xr:uid="{F004EE8F-586C-48CC-B45E-1FBB9B4979FB}"/>
    <hyperlink ref="U965" r:id="rId770" xr:uid="{48788917-9241-4F51-8C3E-A5C1DC632EA0}"/>
    <hyperlink ref="U964" r:id="rId771" xr:uid="{D978748A-D002-455F-ADCF-272FF7CE37BF}"/>
    <hyperlink ref="U970" r:id="rId772" display="http://www.pmcostrava.cz/public/uploads/images/max/137941877964.jpg" xr:uid="{E77CF799-6292-4072-B751-3605FF7BB43E}"/>
    <hyperlink ref="U971" r:id="rId773" display="http://www.pmcostrava.cz/public/uploads/images/max/137941877964.jpg" xr:uid="{1488D61E-8DA0-47B5-9669-A583253687BA}"/>
    <hyperlink ref="U972" r:id="rId774" display="http://www.pmcostrava.cz/public/uploads/images/max/137941877964.jpg" xr:uid="{6CDEB41E-9EF9-44B2-93B5-8C267E39F5F7}"/>
    <hyperlink ref="U974" r:id="rId775" display="http://www.pmcostrava.cz/public/uploads/images/max/137941877964.jpg" xr:uid="{F013B7E1-E425-4F9D-A271-CEA5D83AC420}"/>
    <hyperlink ref="U976" r:id="rId776" display="http://www.pmcostrava.cz/public/uploads/images/max/137941877964.jpg" xr:uid="{BF89A2C2-A3A9-4A18-8FBA-DFFBC504B4E1}"/>
    <hyperlink ref="U975" r:id="rId777" display="http://www.pmcostrava.cz/public/uploads/images/max/137941877964.jpg" xr:uid="{ED6AE548-3EB5-4B00-AFAD-7AF7B14E092B}"/>
    <hyperlink ref="U973" r:id="rId778" display="http://www.pmcostrava.cz/public/uploads/images/max/137941877964.jpg" xr:uid="{AE114835-7EEE-4527-B550-CBE92C97CC88}"/>
    <hyperlink ref="U966" r:id="rId779" xr:uid="{CEABBBA3-1CB0-42BA-AD46-189C05BB3F15}"/>
    <hyperlink ref="U1006" r:id="rId780" xr:uid="{C6C95998-AE43-4126-B21F-7DFF38DCE93F}"/>
    <hyperlink ref="U1007" r:id="rId781" xr:uid="{3E119356-D69C-4B82-B89C-90591D3D111F}"/>
    <hyperlink ref="U1008" r:id="rId782" xr:uid="{34454D06-913A-408E-966A-2E5BF6B6701E}"/>
    <hyperlink ref="U1009" r:id="rId783" xr:uid="{A8BA0548-CCD5-4752-8542-DED1D4CA2B30}"/>
    <hyperlink ref="U1010" r:id="rId784" xr:uid="{3624CA97-FBA8-42AE-BD5E-1E43B4FF6EEE}"/>
    <hyperlink ref="U1011" r:id="rId785" xr:uid="{DA3CB9CE-AE19-4264-9D70-8103B5A0B855}"/>
    <hyperlink ref="U1012" r:id="rId786" xr:uid="{3A8D2773-A51F-4BB8-9370-36E9A1457BC7}"/>
    <hyperlink ref="U987" r:id="rId787" xr:uid="{01782704-88CC-4BC3-9AFC-2228F5B919D2}"/>
    <hyperlink ref="U988:U1004" r:id="rId788" display="http://www.klasektrading.cz/static/public/uploads/images/products/max/146219108181.jpg" xr:uid="{8D1BCDD1-B3F7-4171-8F9B-846C2D2A3251}"/>
    <hyperlink ref="U978" r:id="rId789" xr:uid="{3A608A48-6B4B-4D8A-A8E0-2498BF0420E1}"/>
    <hyperlink ref="U979:U985" r:id="rId790" display="http://www.klasektrading.cz/static/public/uploads/images/products/max/146219091047.jpg" xr:uid="{6C943FA2-3584-4DC6-9757-7CDE482E2460}"/>
    <hyperlink ref="U1013" r:id="rId791" xr:uid="{C72DD3DF-C2C0-472A-A261-E39E993F65DC}"/>
    <hyperlink ref="U1014" r:id="rId792" xr:uid="{17D8086A-1C3F-4CEF-B524-5BE8E5ABC2C2}"/>
    <hyperlink ref="U1015" r:id="rId793" xr:uid="{392BCA93-BC41-4272-8A5E-3715BAA5FC39}"/>
    <hyperlink ref="U1017" r:id="rId794" xr:uid="{99D4B14D-88FE-433B-BB1F-1A89FA0CA4EE}"/>
    <hyperlink ref="U1016" r:id="rId795" xr:uid="{3C254713-2258-4640-9161-CF71A33A4694}"/>
    <hyperlink ref="U1019" r:id="rId796" display="http://www.pmcostrava.cz/public/uploads/images/max/135038600413.jpg" xr:uid="{9A51CC46-AE69-4D45-B403-410C7A81273A}"/>
    <hyperlink ref="U1020" r:id="rId797" display="http://www.pmcostrava.cz/public/uploads/images/max/135021059339.jpg" xr:uid="{CA8B1671-211C-4D33-9E0E-D9439C8BFDCB}"/>
    <hyperlink ref="U1021" r:id="rId798" display="http://www.pmcostrava.cz/public/uploads/images/max/1350210563.jpg" xr:uid="{3D9ADF40-819D-4493-BB50-7F7C7ADD9089}"/>
    <hyperlink ref="U1023" r:id="rId799" display="http://www.pmcostrava.cz/public/uploads/images/max/13502104435.jpg" xr:uid="{E3A9B4B4-625A-41E4-BBB2-D30FC6FD5C58}"/>
    <hyperlink ref="U1022" r:id="rId800" display="http://www.pmcostrava.cz/public/uploads/images/max/135021049712.jpg" xr:uid="{6CC5868F-43A9-45A1-92CF-B0474F2D3704}"/>
    <hyperlink ref="U1024" r:id="rId801" display="http://www.pmcostrava.cz/public/uploads/images/max/135021039039.jpg" xr:uid="{53436203-E1F0-4A07-87B4-391FE4E7E3FE}"/>
    <hyperlink ref="U1025" r:id="rId802" display="http://www.pmcostrava.cz/public/uploads/images/max/135021036711.jpg" xr:uid="{9B89834F-EE7D-473E-B4A3-DDF800D6C760}"/>
    <hyperlink ref="U1029" r:id="rId803" display="http://www.pmcostrava.cz/public/uploads/images/max/135020998811.jpg" xr:uid="{89579596-9122-4C0A-8191-D81D704323FE}"/>
    <hyperlink ref="U1026" r:id="rId804" display="http://www.pmcostrava.cz/public/uploads/images/max/13502104435.jpg" xr:uid="{52A5D6F0-060A-4840-8EE3-32837FBE880E}"/>
    <hyperlink ref="U1027" r:id="rId805" display="http://www.pmcostrava.cz/public/uploads/images/max/135038626167.jpg" xr:uid="{818ADC0E-512E-4536-80C4-A1C7C95D08F5}"/>
    <hyperlink ref="U1030" r:id="rId806" display="http://www.pmcostrava.cz/public/uploads/images/max/135020998811.jpg" xr:uid="{DA338368-75A7-475E-A316-1F6E78EAE82F}"/>
    <hyperlink ref="U1031" r:id="rId807" display="http://www.pmcostrava.cz/public/uploads/images/max/135058171871.jpg" xr:uid="{9E5986F0-8A59-41FE-BADB-D86110DE9700}"/>
    <hyperlink ref="U1033" r:id="rId808" display="http://www.pmcostrava.cz/public/uploads/images/max/135020614809.jpg" xr:uid="{D53B1492-74BB-47A7-B733-0A34E46981AF}"/>
    <hyperlink ref="U1034" r:id="rId809" display="http://www.pmcostrava.cz/public/uploads/images/max/135020614809.jpg" xr:uid="{76AEC8C8-2F51-4356-9276-BFFB923C3676}"/>
    <hyperlink ref="U1035" r:id="rId810" display="http://www.pmcostrava.cz/public/uploads/images/max/135020614809.jpg" xr:uid="{90EA4EB4-78EF-4C74-A67E-B7FF24EEB30E}"/>
    <hyperlink ref="U1038" r:id="rId811" xr:uid="{95A7BE42-0432-46B9-9F9A-5200B0CF3888}"/>
    <hyperlink ref="U1039" r:id="rId812" xr:uid="{FBB7593B-D755-40AA-AAB9-A24096FA6EC5}"/>
    <hyperlink ref="U1040" r:id="rId813" xr:uid="{891FE875-19AC-492A-8FC6-C8C0E9E374B8}"/>
    <hyperlink ref="U1037" r:id="rId814" xr:uid="{E9752FDD-BA61-4D25-8521-61D3615CB0E6}"/>
    <hyperlink ref="U1041" r:id="rId815" xr:uid="{2FB6A417-900B-4B78-82A1-670CB3D1E5DB}"/>
    <hyperlink ref="U1042" r:id="rId816" xr:uid="{E7CECA9D-6A6C-4731-BB43-07D2134E15AB}"/>
    <hyperlink ref="U1043" r:id="rId817" xr:uid="{CCE6D577-E6A3-48C3-9B84-770226A878B8}"/>
    <hyperlink ref="U1044" r:id="rId818" xr:uid="{900DA119-5341-4831-9341-3C08DEC83501}"/>
    <hyperlink ref="U1045" r:id="rId819" xr:uid="{8798CF58-B91C-437F-8712-511540AB023E}"/>
    <hyperlink ref="U1046" r:id="rId820" xr:uid="{E044DC7B-3B13-4F69-B9EE-A7CDFED88052}"/>
    <hyperlink ref="U1047" r:id="rId821" xr:uid="{81B8D5B6-CF5F-4F63-A732-960100533F45}"/>
    <hyperlink ref="U1049" r:id="rId822" xr:uid="{C2669610-8BEF-4D7A-A74F-7A93E2BD5D2C}"/>
    <hyperlink ref="U1050" r:id="rId823" xr:uid="{EBA46FF7-3A64-4717-B3E3-C4FE53F510AC}"/>
    <hyperlink ref="U1051" r:id="rId824" xr:uid="{9177BB65-189D-47E4-B0D4-4B8A4BF856EC}"/>
    <hyperlink ref="U1052" r:id="rId825" xr:uid="{BE47FED2-7BC3-4103-8F4A-D6CBB7F8F332}"/>
    <hyperlink ref="U1054" r:id="rId826" xr:uid="{C9A07134-0E6F-4D17-95BC-0FD7FAE9E17E}"/>
    <hyperlink ref="U1057" r:id="rId827" xr:uid="{D0B6CE90-83DA-4751-AB6C-78F0F021E2DE}"/>
    <hyperlink ref="U1056" r:id="rId828" xr:uid="{F46F9EA1-0308-474F-85E9-4FFCD7297262}"/>
    <hyperlink ref="U1055" r:id="rId829" xr:uid="{C27BC500-081C-42A3-8BBF-F7B3B9535249}"/>
    <hyperlink ref="U1094" r:id="rId830" xr:uid="{6A88C6D3-8F43-4CE7-A28C-2DA7918D8E25}"/>
    <hyperlink ref="U1093" r:id="rId831" xr:uid="{0B558B08-43B9-472A-88B8-9DF20C565330}"/>
    <hyperlink ref="U1092" r:id="rId832" xr:uid="{5CC157EF-B8EA-4E94-A233-974E9DAEA303}"/>
    <hyperlink ref="U1091" r:id="rId833" xr:uid="{265A02A4-BBD6-4F70-AB81-73005E94E958}"/>
    <hyperlink ref="U1073" r:id="rId834" xr:uid="{4CE05114-8501-43D9-9528-A37E0D6CF28B}"/>
    <hyperlink ref="U1072" r:id="rId835" xr:uid="{53E119E7-9441-4890-901C-9542026C2E73}"/>
    <hyperlink ref="U1071" r:id="rId836" xr:uid="{CE6DE50D-7F44-4EB4-8D5C-048F78B25FA7}"/>
    <hyperlink ref="U1070" r:id="rId837" xr:uid="{66483547-3E4C-4133-A805-8E2DA55A8A11}"/>
    <hyperlink ref="U1068" r:id="rId838" xr:uid="{FAB6CC68-CA98-46C7-A931-B935CF87908E}"/>
    <hyperlink ref="U1067" r:id="rId839" xr:uid="{CDB1F5B8-3A8C-4EF8-A89C-DD9C928DD7C9}"/>
    <hyperlink ref="U1066" r:id="rId840" xr:uid="{F28026BE-18B0-4812-A1F9-867E444D5990}"/>
    <hyperlink ref="U1065" r:id="rId841" xr:uid="{13B6830F-33A2-4699-9170-964219BAE287}"/>
    <hyperlink ref="U1064" r:id="rId842" xr:uid="{F531C343-9714-43FC-B806-1277FB3B7C95}"/>
    <hyperlink ref="U1063" r:id="rId843" xr:uid="{B6B58B40-D6B9-4F9B-AE83-733C52849CD4}"/>
    <hyperlink ref="U1062" r:id="rId844" xr:uid="{F9A76AC0-A277-4C49-9C18-3AFDE3A9D4E0}"/>
    <hyperlink ref="U1061" r:id="rId845" xr:uid="{77E79E54-2AFE-4839-864F-AF07D15527D4}"/>
    <hyperlink ref="U1060" r:id="rId846" xr:uid="{9055A53D-8B39-401C-BAB7-45061B586A29}"/>
    <hyperlink ref="U1059" r:id="rId847" xr:uid="{870196E0-183D-4BAE-867E-924B1EE271DE}"/>
    <hyperlink ref="U1125" r:id="rId848" xr:uid="{35483141-D8AC-445C-B48E-9D7B3A856DC1}"/>
    <hyperlink ref="U1124" r:id="rId849" xr:uid="{B50D3AF4-7805-40EF-8523-1828A3BBF6CF}"/>
    <hyperlink ref="U1123" r:id="rId850" xr:uid="{240A2733-D6CA-4DB8-B180-FA4F31ECFCD2}"/>
    <hyperlink ref="U1122" r:id="rId851" xr:uid="{68FEF63B-1CEA-4E8F-B47F-F86F5448D9AF}"/>
    <hyperlink ref="U1121" r:id="rId852" xr:uid="{A7F00496-D08A-49E4-90BC-2226F00FF21F}"/>
    <hyperlink ref="U1120" r:id="rId853" xr:uid="{11851504-348A-4F39-88F9-012E66D043FA}"/>
    <hyperlink ref="U1099" r:id="rId854" xr:uid="{0CF42F2A-8D1A-4582-855B-706244D0E0E0}"/>
    <hyperlink ref="U1098" r:id="rId855" xr:uid="{A7C24AA7-1B25-4B06-BE84-F30BE9611C85}"/>
    <hyperlink ref="U1097" r:id="rId856" xr:uid="{4609A855-4E98-4FFF-9546-DD8AEA47CBB6}"/>
    <hyperlink ref="U1096" r:id="rId857" xr:uid="{979FB0C8-43F3-4883-B2CF-11F1030A1555}"/>
    <hyperlink ref="U1079" r:id="rId858" xr:uid="{0AA39324-B11A-489A-A4A6-8525B0142239}"/>
    <hyperlink ref="U1078" r:id="rId859" xr:uid="{F0C34E58-6DA9-482F-A002-B2C91587C152}"/>
    <hyperlink ref="U1077" r:id="rId860" xr:uid="{915C4E7C-60DE-47F5-991B-FB743F00F277}"/>
    <hyperlink ref="U1076" r:id="rId861" xr:uid="{91992731-677C-4CDD-B103-59FDA8A20CFD}"/>
    <hyperlink ref="U1075" r:id="rId862" xr:uid="{23716E61-4FF2-40B4-B3D8-5651E9707CE9}"/>
    <hyperlink ref="U1074" r:id="rId863" xr:uid="{627CF143-9072-40F8-8459-A7F278A278FB}"/>
    <hyperlink ref="U1087" r:id="rId864" xr:uid="{2E3B62FF-1E70-4178-A597-93AE750B22D1}"/>
    <hyperlink ref="U1086" r:id="rId865" xr:uid="{139AC80A-AEDF-4EA7-810F-F7151AB32B53}"/>
    <hyperlink ref="U1085" r:id="rId866" xr:uid="{CCEA844A-DC43-4E95-952E-80C1116CCC07}"/>
    <hyperlink ref="U1083" r:id="rId867" xr:uid="{B0C44669-BB4B-4050-AAE6-6041F0198E17}"/>
    <hyperlink ref="U1082" r:id="rId868" xr:uid="{34E1EFDA-EE87-42C6-8F1A-B93E34A789CB}"/>
    <hyperlink ref="U1080" r:id="rId869" xr:uid="{7384F34B-D020-49ED-8955-A6410D715C2B}"/>
    <hyperlink ref="U1090" r:id="rId870" xr:uid="{5B5DD49E-3387-4737-9FD2-7491EBF16A88}"/>
    <hyperlink ref="U1089" r:id="rId871" xr:uid="{E86B4B26-5209-4736-8355-37BDAEAB5C5C}"/>
    <hyperlink ref="U1088" r:id="rId872" xr:uid="{6EA9D3EE-05ED-47B0-949F-69A0848FC339}"/>
    <hyperlink ref="U1100" r:id="rId873" xr:uid="{A191BDE8-2E82-47F2-A951-2BBD984D4AC8}"/>
    <hyperlink ref="U1101" r:id="rId874" xr:uid="{1D32DE6E-F723-40AD-AFBD-55FE81486DD9}"/>
    <hyperlink ref="U1103" r:id="rId875" xr:uid="{21B3504B-20B9-41A2-90E8-821668260CE1}"/>
    <hyperlink ref="U1102" r:id="rId876" xr:uid="{DF6D902F-7770-4502-913F-86A8C25DB4E8}"/>
    <hyperlink ref="U1117" r:id="rId877" xr:uid="{196D5E1B-4EA7-4BDC-B2C0-0539BB21B084}"/>
    <hyperlink ref="U1116" r:id="rId878" xr:uid="{F6E56769-977C-4409-B405-B04815F3C47F}"/>
    <hyperlink ref="U1115" r:id="rId879" xr:uid="{8AB6C008-1E95-48A8-9F84-6730A5F9DAFF}"/>
    <hyperlink ref="U1114" r:id="rId880" xr:uid="{4EF102BB-73F2-41C5-82E6-1A718CCCBEF7}"/>
    <hyperlink ref="U1113" r:id="rId881" xr:uid="{6E26B404-7975-4DBB-BBF5-E9D85D2270DE}"/>
    <hyperlink ref="U1112" r:id="rId882" xr:uid="{E3FEDB52-E0E0-4F3B-A222-E9475AE03B97}"/>
    <hyperlink ref="U1111" r:id="rId883" xr:uid="{EEFAC6E5-EB94-4020-AEF1-96BBDB2B28FD}"/>
    <hyperlink ref="U1110" r:id="rId884" xr:uid="{385B02C0-BA75-4870-B7AA-A9F9D16580A4}"/>
    <hyperlink ref="U1109" r:id="rId885" xr:uid="{1022B7E2-4E0E-4753-8B93-05ADDEAAA3C8}"/>
    <hyperlink ref="U1108" r:id="rId886" xr:uid="{7AC2FC1E-4F6D-4ADC-81A1-F10524B8A2A3}"/>
    <hyperlink ref="U1107" r:id="rId887" xr:uid="{4AC01EC5-957A-4342-817D-176FD5FC10D8}"/>
    <hyperlink ref="U1106" r:id="rId888" xr:uid="{378B7A2D-0214-41EA-876B-0E38B16C5B77}"/>
    <hyperlink ref="U1105" r:id="rId889" xr:uid="{C84351CB-943B-4D0A-80C3-2AB5A1409E1D}"/>
    <hyperlink ref="U1104" r:id="rId890" xr:uid="{F7D4FEC9-8D8F-4D1B-B4C4-03BC870B169D}"/>
    <hyperlink ref="U1119" r:id="rId891" xr:uid="{5C0E01CB-5518-44DF-AF74-5A285678491C}"/>
    <hyperlink ref="U1118" r:id="rId892" xr:uid="{2B42AD1E-1589-4BAB-8BB2-8E6C4827FA38}"/>
    <hyperlink ref="U1126" r:id="rId893" xr:uid="{E8338AAE-2C0D-4430-95BD-81D83FE71DEB}"/>
    <hyperlink ref="U1128" r:id="rId894" xr:uid="{7657CE6D-C6C5-428D-B4D7-256A89F1A380}"/>
    <hyperlink ref="U1130" r:id="rId895" xr:uid="{25E1D1DC-E6BA-473C-9EF9-88E742EE7D17}"/>
    <hyperlink ref="U1129" r:id="rId896" xr:uid="{19B0996F-F039-4C1E-A4DD-C8BDB2FACA0D}"/>
    <hyperlink ref="U1133" r:id="rId897" xr:uid="{3E0DCF47-B600-4279-BEFE-9143FE4030A0}"/>
    <hyperlink ref="U1134" r:id="rId898" xr:uid="{63FA3364-07FA-4088-B33D-C4A8BE96423A}"/>
    <hyperlink ref="U1132" r:id="rId899" xr:uid="{F82B56BC-8B09-4ED6-ABB3-33A551D12979}"/>
    <hyperlink ref="U1131" r:id="rId900" xr:uid="{B155B5FE-DCBF-4BE7-BB3D-1669B1E4F8AF}"/>
    <hyperlink ref="U1137" r:id="rId901" xr:uid="{5DCC6D1F-F468-4CFE-83A3-1405628F1616}"/>
    <hyperlink ref="U1136" r:id="rId902" xr:uid="{B5B37429-2EDC-4742-85C5-D4B1B0426C6C}"/>
    <hyperlink ref="U1139" r:id="rId903" xr:uid="{C3560EDE-57A4-4137-AC21-627DB39F5FE3}"/>
    <hyperlink ref="U1140" r:id="rId904" xr:uid="{4DDF8E6B-3CD3-4ED9-8BA0-1AA7A2E6D668}"/>
    <hyperlink ref="U1144" r:id="rId905" xr:uid="{7C498FD3-43FA-4697-9E90-39DA07A42A43}"/>
    <hyperlink ref="U1145" r:id="rId906" xr:uid="{47F2CA8C-4E47-47CF-99C3-1A15D9D3E1B7}"/>
    <hyperlink ref="U1146" r:id="rId907" xr:uid="{0CFAB235-27AD-4019-B730-0FEB2A2004E2}"/>
    <hyperlink ref="U1147" r:id="rId908" xr:uid="{C2E43258-C000-4811-8A75-1D6689554581}"/>
    <hyperlink ref="U1155" r:id="rId909" xr:uid="{61BAC8EC-4555-412E-8E2E-0E6155DA74F6}"/>
    <hyperlink ref="U1156" r:id="rId910" xr:uid="{88FBC017-913A-4D11-B3D3-82C325C75471}"/>
    <hyperlink ref="U1157:U1172" r:id="rId911" display="http://www.klasektrading.cz/static/public/uploads/images/products/max/146219123587.jpg" xr:uid="{13CFAC39-7CD3-422F-9431-FAEBCD3E02F2}"/>
    <hyperlink ref="U1173" r:id="rId912" xr:uid="{38F06751-3251-4A83-82B1-B83D50DA0CC2}"/>
    <hyperlink ref="U1298" r:id="rId913" display="http://www.pmcostrava.cz/public/uploads/images/max/137940332395.jpg" xr:uid="{535D355E-DBE0-40E4-A4CE-FEC1885F286E}"/>
    <hyperlink ref="U1299" r:id="rId914" display="http://www.pmcostrava.cz/public/uploads/images/max/137940365329.jpg" xr:uid="{112456B0-EEDD-4D82-95CA-ED93352336A7}"/>
    <hyperlink ref="U1300" r:id="rId915" display="http://www.pmcostrava.cz/public/uploads/images/max/137940398748.jpg" xr:uid="{ECF51733-F099-4FAE-BE98-AC02127637B6}"/>
    <hyperlink ref="U1291" r:id="rId916" xr:uid="{841D1965-7CB8-4B0F-BD46-8355B1940C41}"/>
    <hyperlink ref="U1292" r:id="rId917" xr:uid="{A41F3CB1-D295-4387-9D54-7D0D8337870C}"/>
    <hyperlink ref="U1293" r:id="rId918" xr:uid="{EB9EA7E4-B05C-4205-B9CD-B20C066F8283}"/>
    <hyperlink ref="U1294" r:id="rId919" xr:uid="{D805B684-BFF8-4223-860F-5478F5588127}"/>
    <hyperlink ref="U1295" r:id="rId920" xr:uid="{CC0C21DC-054D-479E-BFB0-741DB8163A95}"/>
    <hyperlink ref="U1296" r:id="rId921" xr:uid="{48A94985-1F6E-4F51-8C91-66FAA80B9B1E}"/>
    <hyperlink ref="U1301" r:id="rId922" xr:uid="{94D52DF8-A17B-4A88-B70B-EC03004252BE}"/>
    <hyperlink ref="U1302" r:id="rId923" xr:uid="{C9C9A9F3-5D5E-41F6-9036-EA6E02F5721A}"/>
    <hyperlink ref="U1303" r:id="rId924" xr:uid="{82D02FEF-6EA8-4262-9ECB-3C3B12D6B7D3}"/>
    <hyperlink ref="U1304" r:id="rId925" xr:uid="{BCDEC67F-CADD-416A-A7F9-06B1E0C80C4F}"/>
    <hyperlink ref="U1312" r:id="rId926" xr:uid="{5FECA2AA-BC16-4A29-8DF1-97F785E64192}"/>
    <hyperlink ref="U1313" r:id="rId927" xr:uid="{24BAD352-9528-468E-A038-DCB48348532C}"/>
    <hyperlink ref="U1309" r:id="rId928" xr:uid="{9A7A80A4-CC0D-4716-932F-A9ECBB06294C}"/>
    <hyperlink ref="V25" r:id="rId929" xr:uid="{F7C47B6D-6524-43D4-988F-ECA4217E00EC}"/>
    <hyperlink ref="V26" r:id="rId930" xr:uid="{B64E293D-411C-486C-8767-7DB2A52AF673}"/>
    <hyperlink ref="V27" r:id="rId931" xr:uid="{53DC95D6-4686-426E-B99F-CC10ACC75180}"/>
    <hyperlink ref="V28" r:id="rId932" xr:uid="{2A53A9D7-FCB6-46A1-A8AF-714FD6979837}"/>
    <hyperlink ref="V24" r:id="rId933" xr:uid="{95730505-10CE-45C3-9F5F-2D3C8D357335}"/>
    <hyperlink ref="V22" r:id="rId934" xr:uid="{F1C8741F-7926-4784-9D20-B798F3C49FCD}"/>
    <hyperlink ref="V29" r:id="rId935" xr:uid="{4D3DE209-E380-4C46-9971-1AD1F2860575}"/>
    <hyperlink ref="V23" r:id="rId936" xr:uid="{C63561FB-9B70-4930-AD2F-970FE892054C}"/>
    <hyperlink ref="V39" r:id="rId937" xr:uid="{E88B1DD0-5049-4403-BA06-111D1F696037}"/>
    <hyperlink ref="V40" r:id="rId938" xr:uid="{5A043ED0-1D32-456F-A5D4-6DD3AA9C9B72}"/>
    <hyperlink ref="V36" r:id="rId939" xr:uid="{51F96016-F733-4AE8-A061-3378A8C38DB8}"/>
    <hyperlink ref="V34" r:id="rId940" xr:uid="{265944E9-F7A5-4D5D-80CB-F2221FD1E371}"/>
    <hyperlink ref="V33" r:id="rId941" xr:uid="{F0F5C390-7301-4766-A044-AE0257BF3985}"/>
    <hyperlink ref="V32" r:id="rId942" xr:uid="{F5A841B9-F956-4FAE-8B4A-6A56E80E9916}"/>
    <hyperlink ref="V35" r:id="rId943" xr:uid="{178F42B0-EDDB-4A11-90AE-9641AC95B2A1}"/>
    <hyperlink ref="V37" r:id="rId944" xr:uid="{000F1A3E-7C74-427B-82C7-E4546549FFD4}"/>
    <hyperlink ref="V38" r:id="rId945" xr:uid="{B6B44235-E418-47BF-B918-85FBC00F0891}"/>
    <hyperlink ref="V41" r:id="rId946" xr:uid="{6DCB7A46-9CB5-442F-BB2A-0F7BC1D62160}"/>
    <hyperlink ref="V42" r:id="rId947" xr:uid="{7F733A1B-1A83-4427-BF6A-AEB75D0DECF8}"/>
    <hyperlink ref="V43" r:id="rId948" xr:uid="{27608787-AE6F-4723-81AA-7907016B3F0B}"/>
    <hyperlink ref="V44" r:id="rId949" xr:uid="{03064E5B-B12C-42CE-924D-41DC353433D6}"/>
    <hyperlink ref="V45" r:id="rId950" xr:uid="{1EC2D6E1-D584-4C00-A4E5-87094C10DD4F}"/>
    <hyperlink ref="V46" r:id="rId951" xr:uid="{0289F021-99A4-4DE6-86DA-A56B0D2DC1B4}"/>
    <hyperlink ref="V47" r:id="rId952" xr:uid="{6D94CBE6-5DEC-4ACB-9A8A-0F4F5FE4AD12}"/>
    <hyperlink ref="V77" r:id="rId953" xr:uid="{45402994-4536-4D59-95CF-5B8F68DE7A86}"/>
    <hyperlink ref="V78" r:id="rId954" xr:uid="{1EB1F8C4-D967-413F-90CC-58EA595C639F}"/>
    <hyperlink ref="V75" r:id="rId955" xr:uid="{212538A9-BBA4-406C-8B74-AC16984A02B2}"/>
    <hyperlink ref="V76" r:id="rId956" xr:uid="{36D25475-F2EE-4F36-8C5C-4620C4A9C252}"/>
    <hyperlink ref="V69" r:id="rId957" xr:uid="{0D846728-8729-4356-8AAD-6715B1BB44F5}"/>
    <hyperlink ref="V74" r:id="rId958" xr:uid="{B06A4E93-A938-481D-9C9C-CFB82100A057}"/>
    <hyperlink ref="V68" r:id="rId959" xr:uid="{9FB0722E-AD84-46C9-AB0C-163BBC1CB8CB}"/>
    <hyperlink ref="V72" r:id="rId960" xr:uid="{5C946B05-80B1-4745-BC76-1B452C0D4566}"/>
    <hyperlink ref="V73" r:id="rId961" xr:uid="{D5A2F6F1-1D80-4E07-AEC7-052DE0B07894}"/>
    <hyperlink ref="V67" r:id="rId962" xr:uid="{9F56A8B9-D039-4D68-ACAF-E5498F6672B9}"/>
    <hyperlink ref="V48" r:id="rId963" xr:uid="{1C783F42-76A9-4816-BA43-3FE1D6261E99}"/>
    <hyperlink ref="V50" r:id="rId964" xr:uid="{0AA11F6D-D8A0-4EB8-BA4C-4917702D7120}"/>
    <hyperlink ref="V56" r:id="rId965" xr:uid="{EB2EB940-6EB1-4A0B-9838-9B2B3EAF5338}"/>
    <hyperlink ref="V52" r:id="rId966" xr:uid="{E453B3CF-3F02-4CFA-8560-8592328F39AD}"/>
    <hyperlink ref="V70" r:id="rId967" xr:uid="{5FE90610-9DAA-4AAB-B494-8CE867D26854}"/>
    <hyperlink ref="V79" r:id="rId968" xr:uid="{FD42A54B-621C-42B1-BC54-EB27BC8CF05A}"/>
    <hyperlink ref="V57" r:id="rId969" xr:uid="{CD639517-FFAA-4EEF-BCEC-A944517514EC}"/>
    <hyperlink ref="V53" r:id="rId970" xr:uid="{4B2EC65A-231E-4732-8148-F278EFA42A98}"/>
    <hyperlink ref="V51" r:id="rId971" xr:uid="{A32AD46A-9EAB-4B5C-8EAA-F763B219927C}"/>
    <hyperlink ref="V49" r:id="rId972" xr:uid="{72858384-A630-4284-9521-42957AF37B43}"/>
    <hyperlink ref="V80" r:id="rId973" xr:uid="{EC06838A-5EA5-4593-8934-B6AC04CF093A}"/>
    <hyperlink ref="V91" r:id="rId974" xr:uid="{5DFDB094-EE3D-4758-9D6B-2F84C7A11BE5}"/>
    <hyperlink ref="V92" r:id="rId975" xr:uid="{2B4D5CFB-3864-450F-AA62-047BCEF06BB2}"/>
    <hyperlink ref="V108" r:id="rId976" xr:uid="{C6EF611C-CDE4-4B6F-A91F-376D1E79186B}"/>
    <hyperlink ref="V109" r:id="rId977" xr:uid="{7C2466F5-32AD-499E-8C79-C86D01A4F61C}"/>
    <hyperlink ref="V93" r:id="rId978" xr:uid="{B4B8B2B5-02EE-4212-86F6-30EEFDEE58B7}"/>
    <hyperlink ref="V95" r:id="rId979" xr:uid="{7670D6FF-519C-4B83-B5EF-76DE80D45789}"/>
    <hyperlink ref="V97" r:id="rId980" xr:uid="{02722AF4-C3A0-4E9D-845E-5F4CA7A4AADA}"/>
    <hyperlink ref="V99" r:id="rId981" xr:uid="{C9C5A363-22C1-4DEF-95C9-03171FBA1D39}"/>
    <hyperlink ref="V101" r:id="rId982" xr:uid="{FCF988A8-D141-4238-A45C-B93F9599A3D9}"/>
    <hyperlink ref="V103" r:id="rId983" xr:uid="{05F892FD-9098-4CB9-A373-F6310C2C7AC7}"/>
    <hyperlink ref="V105" r:id="rId984" xr:uid="{7F81F7AE-A776-479E-9BF1-2459EEEE846C}"/>
    <hyperlink ref="V96" r:id="rId985" xr:uid="{2EBB387C-34B5-4BF2-8D2E-303504496979}"/>
    <hyperlink ref="V98" r:id="rId986" xr:uid="{97EBE6FF-F62C-4B44-92A1-AED2ACE07DFC}"/>
    <hyperlink ref="V100" r:id="rId987" xr:uid="{8C5BF177-525D-4C07-A129-5A21FBC4BA51}"/>
    <hyperlink ref="V102" r:id="rId988" xr:uid="{4A5D4974-981D-4989-9535-35F355231969}"/>
    <hyperlink ref="V104" r:id="rId989" xr:uid="{982E2230-1FB6-4541-BEDE-A25375D85457}"/>
    <hyperlink ref="V106" r:id="rId990" xr:uid="{5AE3DEAB-1C01-4EB4-B5A2-4982B9762A3B}"/>
    <hyperlink ref="V94" r:id="rId991" xr:uid="{5C110B72-A0BD-4FD9-809D-AFD7BC5082CF}"/>
    <hyperlink ref="V107" r:id="rId992" xr:uid="{DFAADEA2-D34F-4756-9871-0A15AFED6DAD}"/>
    <hyperlink ref="V118" r:id="rId993" xr:uid="{3B689746-F970-45D8-A294-50872287278A}"/>
    <hyperlink ref="V119" r:id="rId994" xr:uid="{A5BD1027-255F-41C6-A59E-DA81E2AAF8C1}"/>
    <hyperlink ref="V123" r:id="rId995" xr:uid="{9A62B322-AFD9-45FE-81C9-E7B54288EFBC}"/>
    <hyperlink ref="V124" r:id="rId996" xr:uid="{55C24369-C6EE-4A37-A8F1-9858AA10BDE2}"/>
    <hyperlink ref="V128" r:id="rId997" xr:uid="{68C28C5F-29E2-40E5-95AB-0F4A4BC5D5F7}"/>
    <hyperlink ref="V127" r:id="rId998" xr:uid="{DFA9148F-FB1F-45DB-8B13-0E9D286E9481}"/>
    <hyperlink ref="V126" r:id="rId999" xr:uid="{6F6E1FA0-F4DA-4EC0-BBF2-22300B2E0BED}"/>
    <hyperlink ref="V125" r:id="rId1000" xr:uid="{7EA2C92C-672D-41A1-9699-D71796B9C937}"/>
    <hyperlink ref="V129" r:id="rId1001" xr:uid="{F664C618-2F17-4A72-864C-BE2CCD413BBE}"/>
    <hyperlink ref="V131" r:id="rId1002" xr:uid="{B549E299-D1E1-4BEF-BD2C-0691CE7E15B3}"/>
    <hyperlink ref="V132" r:id="rId1003" xr:uid="{5D197A19-E06A-437C-98FF-20FC3700F71A}"/>
    <hyperlink ref="V133" r:id="rId1004" xr:uid="{8558FBDC-DEAE-4725-9683-00E5A9062616}"/>
    <hyperlink ref="V135" r:id="rId1005" xr:uid="{BC339CBC-A0EA-4C7C-BB91-19393DD1A3B9}"/>
    <hyperlink ref="V134" r:id="rId1006" xr:uid="{DDD029FC-0105-48F5-84E9-16B22F66488B}"/>
    <hyperlink ref="V137" r:id="rId1007" xr:uid="{7E3BC283-3300-4A9E-9600-75064941BEFC}"/>
    <hyperlink ref="V138" r:id="rId1008" xr:uid="{768579E3-9C5E-4065-87E4-D4B1BBCFF1DD}"/>
    <hyperlink ref="V139" r:id="rId1009" xr:uid="{1B584DA5-8B97-4E89-BF06-55B1BAE34AFD}"/>
    <hyperlink ref="V142" r:id="rId1010" xr:uid="{5BFD2F3F-A8EF-42C9-940B-E46B00D17FB8}"/>
    <hyperlink ref="V146" r:id="rId1011" xr:uid="{C91D3096-EC64-4E15-BF7C-9B0F74158F63}"/>
    <hyperlink ref="V140" r:id="rId1012" xr:uid="{B86269B5-45D6-46C9-BB89-56FE43E8CA15}"/>
    <hyperlink ref="V141" r:id="rId1013" xr:uid="{FF4EA44E-1209-4F3B-AEE7-1CB872725A75}"/>
    <hyperlink ref="V144" r:id="rId1014" xr:uid="{8F471131-371B-4C38-A30F-A8F85FECBFD9}"/>
    <hyperlink ref="V145" r:id="rId1015" xr:uid="{3D0834D8-B9A3-4DDD-B20E-D731AFD55F5D}"/>
    <hyperlink ref="V149" r:id="rId1016" xr:uid="{85886F7B-9E6F-4DA1-B309-1EB114D13167}"/>
    <hyperlink ref="V147" r:id="rId1017" xr:uid="{71C2E7AD-6AF8-457E-AE82-A9BB258A5040}"/>
    <hyperlink ref="V148" r:id="rId1018" xr:uid="{DCEA4992-0F9F-4891-9221-EA6912302A4F}"/>
    <hyperlink ref="V152" r:id="rId1019" xr:uid="{594CB07C-8A99-410A-82EA-423B3B70B083}"/>
    <hyperlink ref="V151" r:id="rId1020" xr:uid="{4A260492-8E6F-4AA4-9856-F2543BB569A7}"/>
    <hyperlink ref="V150" r:id="rId1021" xr:uid="{12C48F0D-FFD5-48A3-88B6-F251277675D7}"/>
    <hyperlink ref="V155" r:id="rId1022" xr:uid="{160711B8-5A74-415E-B1E2-99EFA50C714E}"/>
    <hyperlink ref="V156" r:id="rId1023" xr:uid="{A05F96C1-DEC4-49B3-AD90-F7F89725818B}"/>
    <hyperlink ref="V157" r:id="rId1024" xr:uid="{C720957F-FE38-43D0-B1B5-A92FC9F12770}"/>
    <hyperlink ref="V175" r:id="rId1025" xr:uid="{3E670FD0-3401-4CBA-A57C-82BBF7E008B0}"/>
    <hyperlink ref="V173" r:id="rId1026" xr:uid="{43F6AEC2-C37B-45F3-BE37-9A8DAC0E0DA8}"/>
    <hyperlink ref="V174" r:id="rId1027" xr:uid="{DC6A235C-BBC9-4412-9ABC-7004BFCF04B6}"/>
    <hyperlink ref="V178" r:id="rId1028" xr:uid="{6622E20F-333B-4228-8C31-37D0953AFCA7}"/>
    <hyperlink ref="V176" r:id="rId1029" xr:uid="{CC401E62-B4F1-4128-B22D-8F5547600ECF}"/>
    <hyperlink ref="V177" r:id="rId1030" xr:uid="{A3D10B08-E135-4385-8D9C-4D0E3E6EF651}"/>
    <hyperlink ref="V162" r:id="rId1031" xr:uid="{25FA575E-F4A7-4952-9B26-7F4B1B58984E}"/>
    <hyperlink ref="V163" r:id="rId1032" xr:uid="{DB4BBA87-3E02-47ED-8F21-D1EAC35A44DB}"/>
    <hyperlink ref="V164" r:id="rId1033" xr:uid="{EA85E642-7A7E-4868-A7D1-305B97691A0E}"/>
    <hyperlink ref="V165" r:id="rId1034" xr:uid="{299EB786-239C-4AA3-955B-18701CF91CD9}"/>
    <hyperlink ref="V166" r:id="rId1035" xr:uid="{D5F4C583-BE7A-4C6B-AA69-21B8C22B2AD2}"/>
    <hyperlink ref="V167" r:id="rId1036" xr:uid="{2F1E1162-1C63-42FE-A2AA-65BB5F60D8F9}"/>
    <hyperlink ref="V168" r:id="rId1037" xr:uid="{ECA1A5E4-9C31-4B9F-AC44-48B80311B21E}"/>
    <hyperlink ref="V169" r:id="rId1038" xr:uid="{99157476-678B-4C01-8016-D759634E5D06}"/>
    <hyperlink ref="V170" r:id="rId1039" xr:uid="{CC789E39-3B47-4A05-BC9D-D4AAFB97DDFB}"/>
    <hyperlink ref="V171" r:id="rId1040" xr:uid="{953E3E40-E651-45AA-98AC-0F5B8BD3CB4E}"/>
    <hyperlink ref="V158" r:id="rId1041" xr:uid="{566CED4B-7116-4B02-9299-9AA29A35024F}"/>
    <hyperlink ref="V160" r:id="rId1042" xr:uid="{E27BABFB-ACC5-46A6-976B-768BC521A458}"/>
    <hyperlink ref="V180" r:id="rId1043" xr:uid="{C193D51C-4777-4FF3-A5CC-CD1C00167E4F}"/>
    <hyperlink ref="V182" r:id="rId1044" xr:uid="{3F303EE5-77D3-4231-AB4B-ABE6A7D44F96}"/>
    <hyperlink ref="V183" r:id="rId1045" xr:uid="{AA0C0A2A-D1E9-4AE5-A399-E761C1C0EEE5}"/>
    <hyperlink ref="V186" r:id="rId1046" xr:uid="{4AC5F6FD-5222-4F18-873D-5F7E61CA60E1}"/>
    <hyperlink ref="V189" r:id="rId1047" xr:uid="{E630749E-D7C0-4397-82CE-8BCB53BB4C4C}"/>
    <hyperlink ref="V184" r:id="rId1048" xr:uid="{432608B5-4EEE-494E-9B52-F65E2BF77241}"/>
    <hyperlink ref="V185" r:id="rId1049" xr:uid="{AE4F39EB-9752-437F-9169-4F3CE5ECC35E}"/>
    <hyperlink ref="V187" r:id="rId1050" xr:uid="{081C1413-EA19-468D-8988-C2FA68EB601C}"/>
    <hyperlink ref="V192" r:id="rId1051" xr:uid="{8D280904-D3EB-402A-9766-1BFE7D0CF09B}"/>
    <hyperlink ref="V194" r:id="rId1052" xr:uid="{123F6729-61F5-412E-B35D-AF282C439F93}"/>
    <hyperlink ref="V198" r:id="rId1053" xr:uid="{5A6689D5-8176-4FCB-A6F4-43C0F59A7D00}"/>
    <hyperlink ref="V195" r:id="rId1054" xr:uid="{44412819-7784-455C-95A1-D771BC10A47A}"/>
    <hyperlink ref="V196" r:id="rId1055" xr:uid="{8FEBB786-EE42-40A1-A31B-99382E80694E}"/>
    <hyperlink ref="V214" r:id="rId1056" xr:uid="{8E9AA858-E6BA-4A8A-910D-839C6FEB823D}"/>
    <hyperlink ref="V202" r:id="rId1057" xr:uid="{F93F45D5-FC77-4E20-9BAE-AF29712AD1C0}"/>
    <hyperlink ref="V211" r:id="rId1058" xr:uid="{90BE134E-FAD4-451B-8B1D-62F136F56B02}"/>
    <hyperlink ref="V204" r:id="rId1059" xr:uid="{2662D045-71F7-4EC0-B986-7FDA615D3BAB}"/>
    <hyperlink ref="V200" r:id="rId1060" xr:uid="{9C04B2EF-A8CC-4A27-ABF0-5DB5F7581EC1}"/>
    <hyperlink ref="V212" r:id="rId1061" xr:uid="{59C6193C-C4A6-41CC-A30D-4C09740C43D3}"/>
    <hyperlink ref="V208" r:id="rId1062" xr:uid="{26CE5ECE-D8F4-4680-A4F3-80765E01AD2C}"/>
    <hyperlink ref="V201" r:id="rId1063" xr:uid="{21A60C33-A7B7-4B42-9F2D-C270A10C34F3}"/>
    <hyperlink ref="V206" r:id="rId1064" xr:uid="{FA39C43E-F69D-4505-97BD-DF5415C60FCB}"/>
    <hyperlink ref="V209" r:id="rId1065" xr:uid="{0449569B-1A7A-4FCC-A34A-9CDC8C2A2948}"/>
    <hyperlink ref="V213" r:id="rId1066" xr:uid="{AE16EEF5-0001-4234-A789-DF182C814159}"/>
    <hyperlink ref="V215" r:id="rId1067" xr:uid="{6EAC2310-FF40-481F-84C6-EC35EE9CC4E7}"/>
    <hyperlink ref="V217" r:id="rId1068" xr:uid="{EEE9C84F-2F3B-4FA3-B35F-9B134655D4AA}"/>
    <hyperlink ref="V218" r:id="rId1069" xr:uid="{52476D4D-B994-4CE6-A865-7806BD6B8E44}"/>
    <hyperlink ref="V220" r:id="rId1070" xr:uid="{41A9A337-F232-4487-B475-C7D82E7716B2}"/>
    <hyperlink ref="V222" r:id="rId1071" xr:uid="{7DB20A7D-900D-4B51-B39D-DEFC6E36DB4F}"/>
    <hyperlink ref="V223" r:id="rId1072" xr:uid="{FF12DCC7-EB92-4582-83CD-D2D5A1369AEF}"/>
    <hyperlink ref="V226" r:id="rId1073" xr:uid="{E8D497EE-C694-4D7B-99D2-6AFEEDCEBB76}"/>
    <hyperlink ref="V228" r:id="rId1074" xr:uid="{9EAA169C-0A36-40F9-9B5F-F4B082CC0372}"/>
    <hyperlink ref="V227" r:id="rId1075" xr:uid="{B608AB87-2864-46B9-A651-B8B4862C0D89}"/>
    <hyperlink ref="V229" r:id="rId1076" xr:uid="{AF9A0B87-7CBB-408A-ABAC-51B7C3E814CB}"/>
    <hyperlink ref="V234" r:id="rId1077" xr:uid="{0DDACFE5-7A93-4D83-B301-FB79E4DC3844}"/>
    <hyperlink ref="V235" r:id="rId1078" xr:uid="{47ECCC97-073F-4338-B58A-56223DA9963F}"/>
    <hyperlink ref="V231" r:id="rId1079" xr:uid="{74054E41-0DCF-4B10-8504-47FC8E877C9A}"/>
    <hyperlink ref="V232" r:id="rId1080" xr:uid="{215E71DD-6F00-4E58-9A00-A16811968557}"/>
    <hyperlink ref="V233" r:id="rId1081" xr:uid="{252CACCE-3DB7-4A32-BCED-2BF559629421}"/>
    <hyperlink ref="V236" r:id="rId1082" xr:uid="{28DA84BE-1FCB-424C-8041-786A9B048DB8}"/>
    <hyperlink ref="V237" r:id="rId1083" xr:uid="{F4D9613F-26F7-4493-99F7-FB58A1BC104F}"/>
    <hyperlink ref="V238" r:id="rId1084" xr:uid="{7680FECA-859C-4361-A594-BCC3A55E076E}"/>
    <hyperlink ref="V239" r:id="rId1085" xr:uid="{8ADF426D-B27F-47AE-BE38-F19AAB4CE2EF}"/>
    <hyperlink ref="V242" r:id="rId1086" xr:uid="{31302F11-E066-4F5C-97AA-F97CEF6612CA}"/>
    <hyperlink ref="V243" r:id="rId1087" xr:uid="{BF53B9DB-151F-4243-A3B5-4AFC9D426843}"/>
    <hyperlink ref="V244" r:id="rId1088" xr:uid="{8BDE9295-54E7-42D0-A4D9-AA33F589DF4D}"/>
    <hyperlink ref="V246" r:id="rId1089" xr:uid="{BE4D4021-05DE-4DBE-ACDD-E47FF6D413EE}"/>
    <hyperlink ref="V249" r:id="rId1090" xr:uid="{F177DF9C-2D81-4DF8-A6C9-DF5291D8A2D3}"/>
    <hyperlink ref="V247" r:id="rId1091" xr:uid="{72750E5F-417A-4097-AC5A-F8F617247CC5}"/>
    <hyperlink ref="V248" r:id="rId1092" xr:uid="{CC5425F5-9C9C-4E0A-82DA-3BC42B3AF37B}"/>
    <hyperlink ref="V251" r:id="rId1093" xr:uid="{78663525-F175-4FE6-AC94-7E0270222911}"/>
    <hyperlink ref="V252" r:id="rId1094" xr:uid="{31E80CAD-8DBA-4164-8882-8D07E914912B}"/>
    <hyperlink ref="V253" r:id="rId1095" xr:uid="{3C450823-F4CA-4810-A7DE-47149C7DDF8F}"/>
    <hyperlink ref="V254" r:id="rId1096" xr:uid="{C8646D2D-D20B-4E74-90D0-0A37C1F964FB}"/>
    <hyperlink ref="V256" r:id="rId1097" xr:uid="{0124D0D4-2C5E-4577-8F20-D1EC1A7D1EE5}"/>
    <hyperlink ref="V255" r:id="rId1098" xr:uid="{6DC39B51-B945-4CEC-8B93-4AC1E56BC940}"/>
    <hyperlink ref="V258" r:id="rId1099" xr:uid="{D1BBAE86-B2B9-4EEA-8D5B-AB9233A644E5}"/>
    <hyperlink ref="V257" r:id="rId1100" xr:uid="{52505739-9903-4F39-923F-B38DE01846E4}"/>
    <hyperlink ref="V261" r:id="rId1101" xr:uid="{08B87B7C-8A1F-4040-AFAC-9F8A9ADA91AE}"/>
    <hyperlink ref="V267" r:id="rId1102" xr:uid="{8A46AF39-00E3-4086-9C17-410954DCA88C}"/>
    <hyperlink ref="V269" r:id="rId1103" xr:uid="{A38577B2-22D8-4406-84E5-CA060F32909E}"/>
    <hyperlink ref="V270" r:id="rId1104" xr:uid="{68AACF38-FDE9-4C02-A68A-A369122EBD83}"/>
    <hyperlink ref="V272" r:id="rId1105" xr:uid="{5671C668-9293-440A-8A81-E103F0448258}"/>
    <hyperlink ref="V273" r:id="rId1106" xr:uid="{60F5EE29-C238-4607-B3AB-99E3C7CE0054}"/>
    <hyperlink ref="V275" r:id="rId1107" xr:uid="{0532285F-892D-46AD-921D-ED7D9D8B4260}"/>
    <hyperlink ref="V274" r:id="rId1108" xr:uid="{53F3AF45-E20E-481F-A815-A7B662DA588D}"/>
    <hyperlink ref="V279" r:id="rId1109" xr:uid="{B4C7EC39-639F-40D3-A590-BF5B9079E37B}"/>
    <hyperlink ref="V280" r:id="rId1110" xr:uid="{84311CBB-2CEF-4804-99C0-159A8C011D40}"/>
    <hyperlink ref="V284" r:id="rId1111" xr:uid="{E173A834-7612-4B07-8934-557CEDA8A445}"/>
    <hyperlink ref="V285" r:id="rId1112" xr:uid="{1D9D2434-C2E8-4938-9AEC-19A4DD124250}"/>
    <hyperlink ref="V288" r:id="rId1113" xr:uid="{6A67CC96-E84F-4939-B239-D6D21BBD0657}"/>
    <hyperlink ref="V293" r:id="rId1114" xr:uid="{32F83283-0BEE-4727-A0C3-0B32B20803E4}"/>
    <hyperlink ref="V294" r:id="rId1115" xr:uid="{5F82EDFE-7391-4D6C-8E59-1A2E9E11B111}"/>
    <hyperlink ref="V295" r:id="rId1116" xr:uid="{F68F70D2-44F6-4ABC-9702-A4C2F15A41C3}"/>
    <hyperlink ref="V289" r:id="rId1117" xr:uid="{A354CD9D-4A6B-4B31-9327-3C305D260690}"/>
    <hyperlink ref="V291" r:id="rId1118" xr:uid="{61A66B8F-F553-4C62-AEEB-0B624219722F}"/>
    <hyperlink ref="V290" r:id="rId1119" xr:uid="{E3E58CA0-B509-4491-AAB8-7D059339B622}"/>
    <hyperlink ref="V298" r:id="rId1120" xr:uid="{05F63ABF-3963-4D23-8998-A9CD4D06FD62}"/>
    <hyperlink ref="V297" r:id="rId1121" xr:uid="{AD019475-E02B-4A3B-96CD-59ABC58567E7}"/>
    <hyperlink ref="V299" r:id="rId1122" xr:uid="{E83FD524-E81F-4326-A37B-AD0820FA690A}"/>
    <hyperlink ref="V303" r:id="rId1123" xr:uid="{FD1CE78F-D9DE-48B8-8230-0B0F84EDE828}"/>
    <hyperlink ref="V300" r:id="rId1124" xr:uid="{B9490316-3B41-459A-BD41-D38AAF4AA2F5}"/>
    <hyperlink ref="V301" r:id="rId1125" xr:uid="{48562408-418B-4981-9C89-B17AE34C7004}"/>
    <hyperlink ref="V305" r:id="rId1126" xr:uid="{1CDD74C8-A811-4153-8D79-83DB4E86CBEB}"/>
    <hyperlink ref="V306" r:id="rId1127" xr:uid="{6FC65D51-CD82-4CF9-A8E8-3EE40C0827DF}"/>
    <hyperlink ref="V307" r:id="rId1128" xr:uid="{9A9EA825-235D-4B03-A8A3-8483E0FEFF08}"/>
    <hyperlink ref="V309" r:id="rId1129" xr:uid="{182CB1B8-6DDB-4B36-83D7-D578CD901089}"/>
    <hyperlink ref="V308" r:id="rId1130" xr:uid="{2FB17C68-0763-457F-B7E0-0013C564E4F6}"/>
    <hyperlink ref="V310" r:id="rId1131" xr:uid="{CCD8EB0E-19E2-4792-A680-215CC7AF6D6D}"/>
    <hyperlink ref="V311" r:id="rId1132" xr:uid="{DAB00772-0A75-42FB-9695-04C2A1C6C4CF}"/>
    <hyperlink ref="V312" r:id="rId1133" xr:uid="{034E908D-F82F-42FF-96F5-D6CB84FAD46D}"/>
    <hyperlink ref="V313" r:id="rId1134" xr:uid="{D54D4779-CE8F-484D-B3A4-3B80790E5C49}"/>
    <hyperlink ref="V315" r:id="rId1135" xr:uid="{5D687CED-0733-4E1C-AEDE-7F7675330FA1}"/>
    <hyperlink ref="V314" r:id="rId1136" xr:uid="{46F751B0-1883-453E-AC32-86FD7E0D4506}"/>
    <hyperlink ref="V316" r:id="rId1137" xr:uid="{82583908-4578-4E1B-B144-E38A754EC426}"/>
    <hyperlink ref="V317" r:id="rId1138" xr:uid="{3C67616B-982D-4CA0-AC34-05898B23DBF0}"/>
    <hyperlink ref="V353" r:id="rId1139" xr:uid="{E60E776F-303B-4988-B598-F5BFCDC21305}"/>
    <hyperlink ref="V357" r:id="rId1140" display="http://www.klasektrading.cz/public/catalog/2018-2019.html" xr:uid="{94E74A11-36EE-4A85-BBFC-0C2317C9B673}"/>
    <hyperlink ref="V369" r:id="rId1141" xr:uid="{728539AA-56C3-4DB5-9947-F409A5539692}"/>
    <hyperlink ref="V371" r:id="rId1142" xr:uid="{0C253C1A-4B00-4802-B099-63E85B89A15B}"/>
    <hyperlink ref="V373" r:id="rId1143" xr:uid="{C70C129B-B4A9-4E77-AE72-3E489249FAF6}"/>
    <hyperlink ref="V375" r:id="rId1144" xr:uid="{28BFD805-01FA-4B40-B6B6-8717F5AA9935}"/>
    <hyperlink ref="V387" r:id="rId1145" xr:uid="{46BE9534-728A-4CD8-9329-5207B4CBCB33}"/>
    <hyperlink ref="V381" r:id="rId1146" xr:uid="{3DBB8269-BD17-45EC-B5F4-CA4F0DB74492}"/>
    <hyperlink ref="V377" r:id="rId1147" xr:uid="{8232AE18-B071-4B8F-9E05-DD1EB0FE9DE1}"/>
    <hyperlink ref="V378" r:id="rId1148" xr:uid="{33C83E59-E407-4B92-AED5-38FEEA9BE0EE}"/>
    <hyperlink ref="V380" r:id="rId1149" xr:uid="{97EAB52A-DFBB-41E5-90DE-E05997717FE3}"/>
    <hyperlink ref="V383" r:id="rId1150" xr:uid="{76C8FADF-79E8-4D90-812F-D3BD5B3663F9}"/>
    <hyperlink ref="V391" r:id="rId1151" xr:uid="{8D5C5FF2-325E-4D5F-929E-FCC7F1A55407}"/>
    <hyperlink ref="V390" r:id="rId1152" xr:uid="{A3FB1C35-2EEE-4813-9367-323FF650AD2E}"/>
    <hyperlink ref="V392" r:id="rId1153" xr:uid="{F80B7264-394B-45FC-BF5B-937A5EC5B173}"/>
    <hyperlink ref="V394" r:id="rId1154" xr:uid="{1647BF38-4B7F-4562-9FA6-A6206110AF2A}"/>
    <hyperlink ref="V386" r:id="rId1155" xr:uid="{FAA68F44-AC0F-4650-B13D-3138859244E4}"/>
    <hyperlink ref="V388" r:id="rId1156" xr:uid="{65048B1F-3ED3-4105-A05C-A06549C9431A}"/>
    <hyperlink ref="V395" r:id="rId1157" xr:uid="{F2AE36ED-061C-497D-A4DA-2F15EC34BEF4}"/>
    <hyperlink ref="V396" r:id="rId1158" xr:uid="{B660CBDF-DAA9-4879-8BCE-545F2D13EB1F}"/>
    <hyperlink ref="V397" r:id="rId1159" xr:uid="{FDEBC773-AD01-4522-A865-E2F3A73D1E5B}"/>
    <hyperlink ref="V398" r:id="rId1160" xr:uid="{D62D87B6-5A08-4B4D-AA0F-586A51C252CD}"/>
    <hyperlink ref="V403" r:id="rId1161" xr:uid="{876E46A6-A9CE-4EB1-9D9B-D891B28152CE}"/>
    <hyperlink ref="V401" r:id="rId1162" xr:uid="{341D0174-CB44-462A-AB2B-7C7272698908}"/>
    <hyperlink ref="V402" r:id="rId1163" xr:uid="{B8541E20-B053-43B6-B238-A2956C0A756F}"/>
    <hyperlink ref="V404" r:id="rId1164" xr:uid="{E8FCE494-15AB-43FD-876B-E99FA0E8EABA}"/>
    <hyperlink ref="V406" r:id="rId1165" xr:uid="{8495ABFB-01CC-48EA-93CA-73978875E9B4}"/>
    <hyperlink ref="V405" r:id="rId1166" xr:uid="{34C60AD8-4C40-4BDD-AB2C-F21CFA317DC3}"/>
    <hyperlink ref="V407" r:id="rId1167" xr:uid="{11F5A2AA-A9BA-4E32-9E2A-F814AFC3A056}"/>
    <hyperlink ref="V409" r:id="rId1168" xr:uid="{7FA4772F-2E0D-44B1-B6B2-0DB2C2D9332E}"/>
    <hyperlink ref="V410" r:id="rId1169" xr:uid="{22760FAD-535E-45D0-BCB7-619964459C86}"/>
    <hyperlink ref="V412" r:id="rId1170" xr:uid="{446DB55A-1B16-439C-B6BB-E342650171F5}"/>
    <hyperlink ref="V411" r:id="rId1171" xr:uid="{9631D2B1-1D7B-453C-92F4-65D43DA9DCA8}"/>
    <hyperlink ref="V415" r:id="rId1172" xr:uid="{06263C00-2DE1-4E3A-ADD3-8021987F572E}"/>
    <hyperlink ref="V413" r:id="rId1173" xr:uid="{50AB9A1A-FEC0-4B3B-A7A9-4DC03C360C8B}"/>
    <hyperlink ref="V414" r:id="rId1174" xr:uid="{30729C62-B89B-4396-8D8A-0A832CD8FD48}"/>
    <hyperlink ref="V416" r:id="rId1175" xr:uid="{73EB49D5-4C93-4106-B891-4CE1FC3F0702}"/>
    <hyperlink ref="V427" r:id="rId1176" xr:uid="{01A1E443-77BC-4275-AE6E-29B466F6B25D}"/>
    <hyperlink ref="V420" r:id="rId1177" xr:uid="{0FB0FD6B-2C72-407C-BB71-18C5E7335034}"/>
    <hyperlink ref="V421" r:id="rId1178" xr:uid="{FB0AC941-6440-44ED-92CD-FF5F7306DEBB}"/>
    <hyperlink ref="V425" r:id="rId1179" xr:uid="{2420E1B3-4AF8-407A-9E6E-0B8FA005FFAF}"/>
    <hyperlink ref="V426" r:id="rId1180" xr:uid="{3CEAED70-0982-402C-839A-89FB378E0A94}"/>
    <hyperlink ref="V424" r:id="rId1181" xr:uid="{C2157A76-B06A-4C9A-9A22-8B449C754D17}"/>
    <hyperlink ref="V423" r:id="rId1182" xr:uid="{AE647E6C-8B14-467C-B564-7BED9210A237}"/>
    <hyperlink ref="V422" r:id="rId1183" xr:uid="{B403264B-6344-46F8-B6FC-B83493C11F90}"/>
    <hyperlink ref="V419" r:id="rId1184" xr:uid="{790099B8-0A7D-4D90-BBA6-5B599E71A36A}"/>
    <hyperlink ref="V431" r:id="rId1185" xr:uid="{2FC55BBE-368D-4696-B35B-B0988585F740}"/>
    <hyperlink ref="V429" r:id="rId1186" xr:uid="{41055F0D-FC1D-4D42-BCD5-F46A7D71E261}"/>
    <hyperlink ref="V430" r:id="rId1187" xr:uid="{A81761BC-CF61-43A3-AF3D-254D09FA76B5}"/>
    <hyperlink ref="V433" r:id="rId1188" xr:uid="{D01C3BB8-CF4F-4069-9C41-44B63E4ED78E}"/>
    <hyperlink ref="V432" r:id="rId1189" xr:uid="{8B54CD08-0110-48EC-A4D3-6ADB7A523679}"/>
    <hyperlink ref="V435" r:id="rId1190" xr:uid="{A1917973-7D2B-4BFD-9024-565C147240CE}"/>
    <hyperlink ref="V436" r:id="rId1191" xr:uid="{BE15C2B0-9561-480F-AFA9-64E76F4C7C47}"/>
    <hyperlink ref="V440" r:id="rId1192" xr:uid="{BED91EC0-5BC3-42CC-AF8B-BF80562C6699}"/>
    <hyperlink ref="V437" r:id="rId1193" xr:uid="{BB5296A2-FBC6-4369-B76F-B23A2B37BB01}"/>
    <hyperlink ref="V443" r:id="rId1194" xr:uid="{1BB2031D-ADBA-441E-9677-62D165405A25}"/>
    <hyperlink ref="V441" r:id="rId1195" xr:uid="{CDEB3CAF-B730-4F55-BEAE-CF6CD5369018}"/>
    <hyperlink ref="V442" r:id="rId1196" xr:uid="{3D8C7FDC-717C-4DD2-9920-FFB0CC82EEE4}"/>
    <hyperlink ref="V444" r:id="rId1197" xr:uid="{38FB2DD1-35BD-46BE-942C-779D5DB9CC2A}"/>
    <hyperlink ref="V447" r:id="rId1198" xr:uid="{C3468B79-2258-4468-BFAF-41C6772D6125}"/>
    <hyperlink ref="V446" r:id="rId1199" xr:uid="{97358E85-2A32-4E49-B10D-6F0B587EC2AA}"/>
    <hyperlink ref="V448" r:id="rId1200" xr:uid="{488B9936-0CF8-4D42-AC12-528D030B5E8C}"/>
    <hyperlink ref="V449" r:id="rId1201" xr:uid="{B0339DC0-3F2A-4E44-9B60-4C17A88764B6}"/>
    <hyperlink ref="V463" r:id="rId1202" xr:uid="{F1E3FD3F-872D-4E61-8A0C-998445064683}"/>
    <hyperlink ref="V460" r:id="rId1203" xr:uid="{D0743989-9169-4F40-A2CB-953985F9174C}"/>
    <hyperlink ref="V452" r:id="rId1204" xr:uid="{E097B5E2-36AF-46E8-BED5-B384C69CDC88}"/>
    <hyperlink ref="V461" r:id="rId1205" xr:uid="{75CE618C-1507-438E-A18A-00546EAAC618}"/>
    <hyperlink ref="V456" r:id="rId1206" xr:uid="{64A0989E-45BC-4EB0-9830-FD9A11C04817}"/>
    <hyperlink ref="V453" r:id="rId1207" xr:uid="{29EBA1DF-CE64-4C8A-97FE-690EC6238D41}"/>
    <hyperlink ref="V462" r:id="rId1208" xr:uid="{629A7664-35E3-47CB-BC0A-C433FBFA2945}"/>
    <hyperlink ref="V450" r:id="rId1209" xr:uid="{6254F8C0-D78A-475E-94F1-1CC8EDB99600}"/>
    <hyperlink ref="V454" r:id="rId1210" xr:uid="{6977478E-1766-4A57-840E-178C827571F2}"/>
    <hyperlink ref="V458" r:id="rId1211" xr:uid="{3CD99A85-B526-4109-A031-E822458AC223}"/>
    <hyperlink ref="V457" r:id="rId1212" xr:uid="{70088C53-F5A4-425B-9676-DC3AB1A36238}"/>
    <hyperlink ref="V465" r:id="rId1213" xr:uid="{91B57D95-6FAE-472B-8015-7219196D3EEB}"/>
    <hyperlink ref="V469" r:id="rId1214" xr:uid="{C7C63D19-1CDC-4B36-98D1-0016E9A656E2}"/>
    <hyperlink ref="V470" r:id="rId1215" xr:uid="{E3A12039-C73F-4E84-B32B-C619EEBCA0AD}"/>
    <hyperlink ref="V468" r:id="rId1216" xr:uid="{8E336668-A737-4926-837B-9BEF6031CB01}"/>
    <hyperlink ref="V467" r:id="rId1217" xr:uid="{3964B855-CFA0-4C9F-8EE3-BE1664591F98}"/>
    <hyperlink ref="V487" r:id="rId1218" xr:uid="{EFF45EB3-5525-4264-B258-A17E079736E1}"/>
    <hyperlink ref="V488" r:id="rId1219" xr:uid="{41B5EEA8-06C6-434A-816C-41BA9D31F4AA}"/>
    <hyperlink ref="V473" r:id="rId1220" xr:uid="{98ADEEDA-2915-4C84-A026-045780B96D1A}"/>
    <hyperlink ref="V475" r:id="rId1221" xr:uid="{42E5A6E0-E2C3-42F2-A20D-177DC353169F}"/>
    <hyperlink ref="V489" r:id="rId1222" xr:uid="{0452009E-50AE-411F-A061-370E5E9EB735}"/>
    <hyperlink ref="V479" r:id="rId1223" xr:uid="{51D67ADA-E18E-4E0B-9F7B-3BCB1F331578}"/>
    <hyperlink ref="V486" r:id="rId1224" xr:uid="{C36213A9-57B1-4001-A2B4-875982EC27EE}"/>
    <hyperlink ref="V478" r:id="rId1225" xr:uid="{88A7C41D-FC94-40F1-AE80-F56F1E8A36C1}"/>
    <hyperlink ref="V482" r:id="rId1226" xr:uid="{8ECF6F04-22DD-4963-B65F-DE12EEB74756}"/>
    <hyperlink ref="V474" r:id="rId1227" xr:uid="{B8C54C0E-909C-4FD2-A677-102572252BEA}"/>
    <hyperlink ref="V472" r:id="rId1228" xr:uid="{BEB9DB6E-E7D1-481B-8A9C-5F8C90723CF6}"/>
    <hyperlink ref="V477" r:id="rId1229" xr:uid="{FF940B4D-3519-4B0E-BF2F-92AB7F1A053C}"/>
    <hyperlink ref="V481" r:id="rId1230" xr:uid="{E8AC44A3-6219-4E94-BF4B-FF1B28BEF517}"/>
    <hyperlink ref="V493" r:id="rId1231" xr:uid="{305D6437-08D4-4D48-AFF7-B8A560595EC5}"/>
    <hyperlink ref="V494" r:id="rId1232" xr:uid="{ED6D2A7A-0715-4273-BFCB-588950A593F6}"/>
    <hyperlink ref="V491" r:id="rId1233" xr:uid="{F65D5BE7-DD8C-4880-A103-040C30EA4C5A}"/>
    <hyperlink ref="V499" r:id="rId1234" xr:uid="{CF7A436C-34ED-4C28-9F33-F7A7341B1027}"/>
    <hyperlink ref="V498" r:id="rId1235" xr:uid="{C6D00C02-B508-4EB1-A992-19E6D9B42E2D}"/>
    <hyperlink ref="V497" r:id="rId1236" xr:uid="{DD50148B-C51A-48A9-A10E-11443F1AF43D}"/>
    <hyperlink ref="V496" r:id="rId1237" xr:uid="{067FBA4A-FC78-40F5-AF87-2B290FD0EFC2}"/>
    <hyperlink ref="V501" r:id="rId1238" xr:uid="{6BBA1DB3-B85E-484F-8302-1585F2B2AF3C}"/>
    <hyperlink ref="V502" r:id="rId1239" xr:uid="{899022A7-3FDE-4780-BED0-75F677DA7CE3}"/>
    <hyperlink ref="V505" r:id="rId1240" xr:uid="{EFCCDC4F-ADEE-408D-9737-536301C6AC1E}"/>
    <hyperlink ref="V504" r:id="rId1241" xr:uid="{ACB03DD1-CC69-40C2-AF2C-DDFADA99E03F}"/>
    <hyperlink ref="V513" r:id="rId1242" xr:uid="{38F27E33-7206-40A7-835E-1D085D5594ED}"/>
    <hyperlink ref="V511" r:id="rId1243" xr:uid="{A1F8718B-03DD-47B0-A418-0A2EE7AB1091}"/>
    <hyperlink ref="V519" r:id="rId1244" xr:uid="{3DC151BD-C2B2-45CA-AFB3-102DC7AB9624}"/>
    <hyperlink ref="V523" r:id="rId1245" xr:uid="{3F45E008-14A4-4061-A05C-611372D7F56B}"/>
    <hyperlink ref="V524" r:id="rId1246" xr:uid="{6EB0960D-8BCF-421B-BB60-F6BCDEDD6319}"/>
    <hyperlink ref="V520" r:id="rId1247" xr:uid="{CBAE95F3-51EE-43DF-8E1D-58303993FAE4}"/>
    <hyperlink ref="V507" r:id="rId1248" xr:uid="{8CFD5898-ABA3-461A-BF42-74BF8C47F9C1}"/>
    <hyperlink ref="V522" r:id="rId1249" xr:uid="{2B094D27-CEB1-4CE7-BE43-FB16EA2257C0}"/>
    <hyperlink ref="V509" r:id="rId1250" xr:uid="{3A133363-2324-43E4-9A0D-80443EBB63A2}"/>
    <hyperlink ref="V510" r:id="rId1251" xr:uid="{26FFFA34-BF4F-4B28-8869-CFB4CAC3AF78}"/>
    <hyperlink ref="V518" r:id="rId1252" xr:uid="{961EA263-B589-459B-BBA6-E88F86ED6EB0}"/>
    <hyperlink ref="V521" r:id="rId1253" xr:uid="{AA47345A-15C7-4B50-A52B-326234F0D0B0}"/>
    <hyperlink ref="V514" r:id="rId1254" xr:uid="{1B50C0C3-E8A2-41C7-8AF3-D7DB20DF84B6}"/>
    <hyperlink ref="V528" r:id="rId1255" xr:uid="{40EFD4B7-0300-4601-9DDC-1EB1119C9B3F}"/>
    <hyperlink ref="V526" r:id="rId1256" xr:uid="{2ADCD035-5BB3-487F-BF19-24131B4F84E0}"/>
    <hyperlink ref="V527" r:id="rId1257" xr:uid="{AEA17758-2AAC-42BA-BE79-8A439C9F2828}"/>
    <hyperlink ref="V529" r:id="rId1258" xr:uid="{213400FB-1429-43A7-BAB0-58C5CBC89B1D}"/>
    <hyperlink ref="V532" r:id="rId1259" xr:uid="{9ADD1E66-FB01-4B92-9FFB-9626C10B0A10}"/>
    <hyperlink ref="V533" r:id="rId1260" xr:uid="{6F294140-971C-41E7-ACC3-4E838304E58D}"/>
    <hyperlink ref="V530" r:id="rId1261" xr:uid="{0DCD3AB0-E834-4D90-BF3D-6FA2F72387BC}"/>
    <hyperlink ref="V531" r:id="rId1262" xr:uid="{BC56A25A-DFEC-42AD-B5F2-5E354BEE3FA7}"/>
    <hyperlink ref="V535" r:id="rId1263" xr:uid="{3AA0C165-F5D1-4657-9B61-541031699B88}"/>
    <hyperlink ref="V536" r:id="rId1264" xr:uid="{78E372CF-0FF7-43BB-96A9-3EE26909F221}"/>
    <hyperlink ref="V537" r:id="rId1265" xr:uid="{D9230C78-3453-46CE-A492-FEDAC8715C7B}"/>
    <hyperlink ref="V538" r:id="rId1266" xr:uid="{8B9CF29A-713B-4210-8935-833BBA03DAC3}"/>
    <hyperlink ref="V540" r:id="rId1267" xr:uid="{875C9751-06CB-48C0-963E-43CF925626E7}"/>
    <hyperlink ref="V541" r:id="rId1268" xr:uid="{593CDBAA-3E34-4A31-B93C-7D1A894C2593}"/>
    <hyperlink ref="V544" r:id="rId1269" xr:uid="{19BF8DC8-A8E8-4354-8E87-7284B46EDED8}"/>
    <hyperlink ref="V542" r:id="rId1270" xr:uid="{7B4D6657-32B6-4E00-BD01-F61389E71466}"/>
    <hyperlink ref="V543" r:id="rId1271" xr:uid="{B4A41C6B-2667-48A1-B0BF-8B80ED456446}"/>
    <hyperlink ref="V547" r:id="rId1272" xr:uid="{1051D2F1-5AAF-4AD6-B167-FEC36AB4EB41}"/>
    <hyperlink ref="V546" r:id="rId1273" xr:uid="{0BAE626A-7544-4624-B438-3A0620B0EB90}"/>
    <hyperlink ref="V549" r:id="rId1274" xr:uid="{AF506B1B-4759-46E7-9170-05D135DC9370}"/>
    <hyperlink ref="V548" r:id="rId1275" xr:uid="{AA39CC9B-6F91-4FE4-8A0E-532C7E152695}"/>
    <hyperlink ref="V551" r:id="rId1276" xr:uid="{ED4415A9-EA02-4C92-BD33-DBBD903E0C20}"/>
    <hyperlink ref="V550" r:id="rId1277" xr:uid="{26872A91-CC43-4044-8F02-54CDB32512FF}"/>
    <hyperlink ref="V555" r:id="rId1278" xr:uid="{44AEBDD1-0ECE-4CE8-87DD-FA3974CA5F0A}"/>
    <hyperlink ref="V552" r:id="rId1279" xr:uid="{CEB29A08-C061-41B9-8683-1461547FD7BB}"/>
    <hyperlink ref="V557" r:id="rId1280" xr:uid="{94F3F57A-DC93-4027-99AA-6B438BEE3216}"/>
    <hyperlink ref="V556" r:id="rId1281" xr:uid="{23F4D78F-0492-4F28-8DB6-45E6356853FF}"/>
    <hyperlink ref="V561" r:id="rId1282" xr:uid="{2F5AB56E-DEEE-464B-93E7-B8E638ABC4A5}"/>
    <hyperlink ref="V564" r:id="rId1283" xr:uid="{20879442-1153-4827-9AAB-5B7B71E45D35}"/>
    <hyperlink ref="V565" r:id="rId1284" xr:uid="{1DC850D3-C333-4577-92BD-5CBA98098D7A}"/>
    <hyperlink ref="V563" r:id="rId1285" xr:uid="{D869C556-9371-4852-8B43-8347BEE1D992}"/>
    <hyperlink ref="V558" r:id="rId1286" xr:uid="{BF011C5D-5F2F-4D7E-8E3D-7CE6C65A1AC7}"/>
    <hyperlink ref="V562" r:id="rId1287" xr:uid="{9A63F8F0-8764-46BF-9369-A736094569E8}"/>
    <hyperlink ref="V560" r:id="rId1288" xr:uid="{965CCED3-8F87-4556-B95B-9F9E005A6B0E}"/>
    <hyperlink ref="V571" r:id="rId1289" xr:uid="{D7884643-589B-41E6-8672-8D4FD0DF6006}"/>
    <hyperlink ref="V570" r:id="rId1290" xr:uid="{D1EC43C6-2958-4C64-8688-80929E04F847}"/>
    <hyperlink ref="V567" r:id="rId1291" xr:uid="{57A35144-809F-4C9D-A411-283CDA7E7F2B}"/>
    <hyperlink ref="V568" r:id="rId1292" xr:uid="{FF371045-937A-41D2-927A-DF87396235FC}"/>
    <hyperlink ref="V569" r:id="rId1293" xr:uid="{3B50B23F-EAE6-4A1B-ACB8-FBF6224D1552}"/>
    <hyperlink ref="V577" r:id="rId1294" xr:uid="{C343A04E-7481-4EC1-8901-A97880491A63}"/>
    <hyperlink ref="V576" r:id="rId1295" xr:uid="{DD45A5D4-069C-49E2-9528-568C3F0EC0EE}"/>
    <hyperlink ref="V574" r:id="rId1296" xr:uid="{CD6B5B71-0B94-4707-905C-A6C03E93D5C5}"/>
    <hyperlink ref="V573" r:id="rId1297" xr:uid="{5CBC50E5-39B1-4551-A68D-5B30E0F223D6}"/>
    <hyperlink ref="V579" r:id="rId1298" xr:uid="{57E24C05-C537-4A99-A3C0-2280BA0317DF}"/>
    <hyperlink ref="V580" r:id="rId1299" xr:uid="{E379E65B-D3CF-428E-8F58-FC429DC4484F}"/>
    <hyperlink ref="V581" r:id="rId1300" xr:uid="{177ED07A-1933-43AE-96D1-8FB0079AF0CC}"/>
    <hyperlink ref="V584" r:id="rId1301" xr:uid="{FE526144-1370-4D21-BC7B-4E181E6EF670}"/>
    <hyperlink ref="V583" r:id="rId1302" xr:uid="{4AD400EA-31B5-40E4-8A8F-095E5C152F28}"/>
    <hyperlink ref="V595" r:id="rId1303" xr:uid="{0BABD311-BC60-48E8-A1DD-8921FC5BB924}"/>
    <hyperlink ref="V586" r:id="rId1304" xr:uid="{86AEE051-B1E8-4D49-9029-AEC7D7AF7DD8}"/>
    <hyperlink ref="V585" r:id="rId1305" xr:uid="{1A38C3A8-47BC-4A66-B33E-2D7D6E0BA976}"/>
    <hyperlink ref="V587" r:id="rId1306" xr:uid="{9B31879B-FF8B-4EAC-B262-2FD50570D778}"/>
    <hyperlink ref="V589" r:id="rId1307" xr:uid="{4DD1DD40-7CCC-444B-B8C9-92945873FD89}"/>
    <hyperlink ref="V590" r:id="rId1308" xr:uid="{C167EA99-004C-4320-B0C1-0EBF15C5FFE6}"/>
    <hyperlink ref="V593" r:id="rId1309" xr:uid="{6D477AC8-90D4-4CC6-A0A3-D30E6F75FEAD}"/>
    <hyperlink ref="V592" r:id="rId1310" xr:uid="{F8F24B7F-34B1-400B-9C74-8B2D370039D1}"/>
    <hyperlink ref="V596" r:id="rId1311" xr:uid="{B7C0C466-B627-4F05-BD01-A545CCB32743}"/>
    <hyperlink ref="V591" r:id="rId1312" xr:uid="{621A47BD-7069-441F-BA29-8B37F3AB125B}"/>
    <hyperlink ref="V601" r:id="rId1313" xr:uid="{C65B4063-5A27-44C6-BFF3-4026A09EB55E}"/>
    <hyperlink ref="V599" r:id="rId1314" xr:uid="{BB5328BD-7301-4D54-A390-3D5F7EE546E1}"/>
    <hyperlink ref="V600" r:id="rId1315" xr:uid="{143C9D20-CE43-4BA5-B0B8-C4A7D9914978}"/>
    <hyperlink ref="V598" r:id="rId1316" xr:uid="{4AD6E995-2C28-43F5-8380-42C5904851C6}"/>
    <hyperlink ref="V603" r:id="rId1317" xr:uid="{47B76C80-4906-4A3C-9D0F-2A45E9E945AF}"/>
    <hyperlink ref="V604" r:id="rId1318" xr:uid="{4EF171D2-B221-4133-B28E-C427E46224A6}"/>
    <hyperlink ref="V605" r:id="rId1319" xr:uid="{0B92D8B7-AFC7-4A17-98CD-15E0A1B99A49}"/>
    <hyperlink ref="V610" r:id="rId1320" xr:uid="{F7E5A102-5891-44F2-92C0-6014AE5398EA}"/>
    <hyperlink ref="V609" r:id="rId1321" xr:uid="{8D883408-2EC7-4C94-9475-573B1A0C66D6}"/>
    <hyperlink ref="V608" r:id="rId1322" xr:uid="{2CD52A6C-471D-4F17-8902-0380C5FD897C}"/>
    <hyperlink ref="V607" r:id="rId1323" xr:uid="{088C916D-D61B-4746-950D-D4B949EF675C}"/>
    <hyperlink ref="V611" r:id="rId1324" xr:uid="{A8707B01-213D-4EA4-AC0E-FC95D6DDCCE4}"/>
    <hyperlink ref="V614" r:id="rId1325" xr:uid="{9CF55FB4-B657-493A-8013-DE252C77849F}"/>
    <hyperlink ref="V613" r:id="rId1326" xr:uid="{BE207105-07AB-45BA-9873-CE91F093E535}"/>
    <hyperlink ref="V616" r:id="rId1327" xr:uid="{016E6492-A3C1-4289-8DE5-6B98F5E9B194}"/>
    <hyperlink ref="V617" r:id="rId1328" xr:uid="{BBC7ADEB-E1FE-4824-A158-445305085AE9}"/>
    <hyperlink ref="V621" r:id="rId1329" xr:uid="{9411CDFF-E0F5-4209-B74C-9ED5A38C4DF8}"/>
    <hyperlink ref="V619" r:id="rId1330" xr:uid="{976EF489-6C94-4202-A797-009323B73592}"/>
    <hyperlink ref="V615" r:id="rId1331" xr:uid="{B1283E63-B611-416A-BDF7-B6049519AAB4}"/>
    <hyperlink ref="V620" r:id="rId1332" xr:uid="{DDFF46FA-2F62-4708-A75F-BED0B0951C77}"/>
    <hyperlink ref="V624" r:id="rId1333" xr:uid="{812DEFC2-21EF-43B1-BDEF-2F1BA057AB66}"/>
    <hyperlink ref="V626" r:id="rId1334" xr:uid="{EC04F594-1F7C-499B-8CAB-2B9249527E14}"/>
    <hyperlink ref="V627" r:id="rId1335" xr:uid="{55DC8E93-76DC-4769-8136-5FC00178D821}"/>
    <hyperlink ref="V628" r:id="rId1336" xr:uid="{7D5BA3B6-7BEF-477E-841B-53A8A7DB8CC1}"/>
    <hyperlink ref="V625" r:id="rId1337" xr:uid="{B90961E5-9775-438E-B390-123A8CA91458}"/>
    <hyperlink ref="V629" r:id="rId1338" xr:uid="{892F1D95-3E0B-4FC5-BE5D-415D5257CD56}"/>
    <hyperlink ref="V630" r:id="rId1339" xr:uid="{E09B0EAE-C056-4CEA-AFEF-7FEEB5974F19}"/>
    <hyperlink ref="V623" r:id="rId1340" xr:uid="{B955B943-5395-4619-A2BC-1089120E475F}"/>
    <hyperlink ref="V631" r:id="rId1341" xr:uid="{87C2073B-1616-45D0-AE13-BB63CADC4B4F}"/>
    <hyperlink ref="V633" r:id="rId1342" xr:uid="{1655649D-9CB5-42B4-A439-4A85F6EC81B1}"/>
    <hyperlink ref="V636" r:id="rId1343" xr:uid="{F13634D9-7400-4338-B856-C63D7AFC3378}"/>
    <hyperlink ref="V635" r:id="rId1344" xr:uid="{6DE43103-6140-430C-9619-335A30744AFE}"/>
    <hyperlink ref="V637" r:id="rId1345" xr:uid="{CAEE21B3-AD6C-4439-BF9F-B7D1F4894727}"/>
    <hyperlink ref="V639" r:id="rId1346" xr:uid="{CD3CC77F-D0EA-44A7-A2E0-E345A924FBD2}"/>
    <hyperlink ref="V638" r:id="rId1347" xr:uid="{2F17CC6B-2AF9-42F2-A383-0E93F5379094}"/>
    <hyperlink ref="V642" r:id="rId1348" xr:uid="{441A13E9-97AB-45C0-A249-00E5BF3E967F}"/>
    <hyperlink ref="V643" r:id="rId1349" xr:uid="{D8B49D94-6177-472B-A55F-5CAAE1C2FA55}"/>
    <hyperlink ref="V641" r:id="rId1350" xr:uid="{DE15BC71-3240-4218-AA1C-353A223CF87F}"/>
    <hyperlink ref="V645" r:id="rId1351" xr:uid="{E5EB5A29-FB57-4A34-8978-C95CBD191556}"/>
    <hyperlink ref="V644" r:id="rId1352" xr:uid="{31C70C6A-1A71-4609-B8AD-A16F9C661A18}"/>
    <hyperlink ref="V648" r:id="rId1353" xr:uid="{17CD5385-7BEF-4C19-9DAE-FB5DDBF8BD75}"/>
    <hyperlink ref="V647" r:id="rId1354" xr:uid="{941E893A-9DE8-40C5-B636-09ED49853FD5}"/>
    <hyperlink ref="V650" r:id="rId1355" xr:uid="{0B399692-8377-4357-8B32-6361FDA11807}"/>
    <hyperlink ref="V651" r:id="rId1356" xr:uid="{61202828-57A1-4F8B-B363-470C50C20223}"/>
    <hyperlink ref="V649" r:id="rId1357" xr:uid="{39429258-80A1-4ED0-A868-ADE73ABBA82F}"/>
    <hyperlink ref="V652" r:id="rId1358" xr:uid="{04B4598E-8DD3-4E55-847E-53EFADEF6641}"/>
    <hyperlink ref="V655" r:id="rId1359" xr:uid="{68885612-7224-4986-9D82-157190570457}"/>
    <hyperlink ref="V654" r:id="rId1360" xr:uid="{BB181D85-EA57-4E0F-9C05-185959157615}"/>
    <hyperlink ref="V656" r:id="rId1361" xr:uid="{5706EBAC-DF23-4CE2-9CDE-F50945928364}"/>
    <hyperlink ref="V657" r:id="rId1362" xr:uid="{BCEE7480-A07C-4AF1-A397-FFC3965F1252}"/>
    <hyperlink ref="V658" r:id="rId1363" xr:uid="{4889167F-2030-4306-BAD8-6A530B4EE43E}"/>
    <hyperlink ref="V660" r:id="rId1364" xr:uid="{7E7CA677-33C8-4CD8-A6A3-954B7161CFE4}"/>
    <hyperlink ref="V661" r:id="rId1365" xr:uid="{17646E31-3729-45AE-A721-76AE986F2577}"/>
    <hyperlink ref="V662" r:id="rId1366" xr:uid="{47B3624E-3C4B-49A1-9219-DD020E9E1671}"/>
    <hyperlink ref="V663" r:id="rId1367" xr:uid="{D19EAF30-96D0-460D-A4DB-7E75E5EA3B7C}"/>
    <hyperlink ref="V664" r:id="rId1368" xr:uid="{5D72FA3B-9C83-44AE-8AE9-B932D4CE0F23}"/>
    <hyperlink ref="V666" r:id="rId1369" xr:uid="{15726C8C-D158-42B7-9D7E-E5FD61E9A86D}"/>
    <hyperlink ref="V667" r:id="rId1370" xr:uid="{E907B1B4-F3F7-456F-B13E-9974ECAD17DF}"/>
    <hyperlink ref="V669" r:id="rId1371" xr:uid="{778CB881-C878-45A6-80D6-3C354938EA77}"/>
    <hyperlink ref="V670" r:id="rId1372" xr:uid="{3C614623-ACC2-45D7-8E88-FF3844F6FCDA}"/>
    <hyperlink ref="V671" r:id="rId1373" xr:uid="{B15D4BF6-EDC2-4184-9B8F-84D2D61D349F}"/>
    <hyperlink ref="V673" r:id="rId1374" xr:uid="{8DF22C0D-4EEC-4E45-B46A-5D238C19FF06}"/>
    <hyperlink ref="V674" r:id="rId1375" xr:uid="{BDCB3166-35D0-46AB-819D-72FF8BCEBED7}"/>
    <hyperlink ref="V675" r:id="rId1376" xr:uid="{FBD7DA2E-E9A7-45A7-886D-FEEFBB5D8B6D}"/>
    <hyperlink ref="V676" r:id="rId1377" xr:uid="{B7F950D2-1E57-4385-9E56-7EBE62249543}"/>
    <hyperlink ref="V678" r:id="rId1378" xr:uid="{86256C7D-4316-4041-9D54-BB79F9239746}"/>
    <hyperlink ref="V679" r:id="rId1379" xr:uid="{87E68157-48E9-4F61-AA2B-DC503C15FBFC}"/>
    <hyperlink ref="V680" r:id="rId1380" xr:uid="{FA9D485E-B4AC-400D-91A5-497567EE58C0}"/>
    <hyperlink ref="V684" r:id="rId1381" xr:uid="{674C1381-A8A8-4079-BA26-1581B801B2B0}"/>
    <hyperlink ref="V683" r:id="rId1382" xr:uid="{5F877E08-112E-44C3-A484-47810890A775}"/>
    <hyperlink ref="V682" r:id="rId1383" xr:uid="{A9639327-0853-4038-BD92-5165088EC7FE}"/>
    <hyperlink ref="V686" r:id="rId1384" xr:uid="{8607C665-95DD-4B65-BF2F-B9A87AB537C9}"/>
    <hyperlink ref="V685" r:id="rId1385" xr:uid="{2C31BCE6-2739-4EDF-93D8-6A9FC1651DE1}"/>
    <hyperlink ref="V688" r:id="rId1386" xr:uid="{63833169-F876-4DC6-82A2-EA79E7EE6217}"/>
    <hyperlink ref="V690" r:id="rId1387" xr:uid="{CA4336B6-3AC9-48CA-95FC-CD5DF9532846}"/>
    <hyperlink ref="V689" r:id="rId1388" xr:uid="{A01BF2B5-3D01-408E-8CF3-078D0D231F64}"/>
    <hyperlink ref="V687" r:id="rId1389" xr:uid="{E26A5DD1-1B68-4164-B360-226BC98CEAB2}"/>
    <hyperlink ref="V692" r:id="rId1390" xr:uid="{5F5925A1-107C-4EE8-8EE7-9FF88C7DD64D}"/>
    <hyperlink ref="V695" r:id="rId1391" xr:uid="{4E6207B0-C099-4F91-8F08-85915800D03E}"/>
    <hyperlink ref="V696" r:id="rId1392" xr:uid="{FDCB58E4-ECAA-4456-8DFC-A9E73791A163}"/>
    <hyperlink ref="V694" r:id="rId1393" xr:uid="{E65DEF24-180C-4AF1-B09F-BF985D802EFF}"/>
    <hyperlink ref="V700" r:id="rId1394" xr:uid="{AE13B48D-777F-4CD4-8008-E4A3FAB1DC90}"/>
    <hyperlink ref="V697" r:id="rId1395" xr:uid="{2A1570F6-F419-4B5F-8C93-815865447ABC}"/>
    <hyperlink ref="V699" r:id="rId1396" xr:uid="{1BE67042-5466-4224-8863-CCAE7F113AB6}"/>
    <hyperlink ref="V702" r:id="rId1397" xr:uid="{CFEED526-8085-489C-8376-3058814039B6}"/>
    <hyperlink ref="V701" r:id="rId1398" xr:uid="{14DC837D-CC78-4AD5-86B3-E7F60FC9D94C}"/>
    <hyperlink ref="V708" r:id="rId1399" xr:uid="{CEA09570-6F33-4F81-8BCC-BCC4F73A3BBF}"/>
    <hyperlink ref="V705" r:id="rId1400" xr:uid="{A59B7A8A-B8AF-4A33-8ABE-6D0A7391D228}"/>
    <hyperlink ref="V706" r:id="rId1401" xr:uid="{0E86E0D4-05E6-42BA-A1FB-6558DD1CA254}"/>
    <hyperlink ref="V707" r:id="rId1402" xr:uid="{35118B51-2E56-4C07-A294-C2F512D533C4}"/>
    <hyperlink ref="V709" r:id="rId1403" xr:uid="{035B0C96-2888-4F46-92CA-7A320FC5A433}"/>
    <hyperlink ref="V712" r:id="rId1404" xr:uid="{8A121425-75A0-4B2E-A04B-ED09F7E6D376}"/>
    <hyperlink ref="V714" r:id="rId1405" xr:uid="{CF8E12A0-5183-4CF4-B3F8-68A6A702104F}"/>
    <hyperlink ref="V715" r:id="rId1406" xr:uid="{FEC7EEE4-56D7-4A89-9D7B-E5B119901856}"/>
    <hyperlink ref="V711" r:id="rId1407" xr:uid="{086D80D4-3AAE-4722-81B8-EC16587E8966}"/>
    <hyperlink ref="V720" r:id="rId1408" xr:uid="{B0610F9A-3ACD-4507-BD66-ED550E6CD9FA}"/>
    <hyperlink ref="V717" r:id="rId1409" xr:uid="{A20349E8-93D5-4677-845B-395E4AECDFAE}"/>
    <hyperlink ref="V719" r:id="rId1410" xr:uid="{AFE64DD0-E1EA-4DA0-9EFA-4A2C963EEF60}"/>
    <hyperlink ref="V718" r:id="rId1411" xr:uid="{5590726F-8000-49E5-85A3-D4FE48260A1D}"/>
    <hyperlink ref="V722" r:id="rId1412" xr:uid="{3DBDA336-66DF-4448-9097-E987C07F35EA}"/>
    <hyperlink ref="V723" r:id="rId1413" xr:uid="{7663DE6B-7E0E-4FB7-BE2B-52D87A8AED30}"/>
    <hyperlink ref="V724" r:id="rId1414" xr:uid="{6C6F3BFE-1452-4A9D-9472-8D821ED8720D}"/>
    <hyperlink ref="V726" r:id="rId1415" xr:uid="{0D2A7F41-0CC0-4114-AD83-421B930A3E3B}"/>
    <hyperlink ref="V727" r:id="rId1416" xr:uid="{5EE4FBD5-0EE7-4DE7-AFEC-5DB9A8719147}"/>
    <hyperlink ref="V729" r:id="rId1417" xr:uid="{D94E4494-F5AD-493C-AA3D-C6E189D09E0C}"/>
    <hyperlink ref="V730" r:id="rId1418" xr:uid="{7CDC2419-F860-4C57-8224-D602C4A4DBBC}"/>
    <hyperlink ref="V733" r:id="rId1419" xr:uid="{BC34AFFC-5DA8-4C23-9722-AC54D9FE2777}"/>
    <hyperlink ref="V734" r:id="rId1420" xr:uid="{5CD1EB66-21D2-4808-909D-948E0100DD20}"/>
    <hyperlink ref="V731" r:id="rId1421" xr:uid="{33F0714E-2325-4BD2-BCA5-68F290BA91A3}"/>
    <hyperlink ref="V732" r:id="rId1422" xr:uid="{87BA341B-F5C2-4956-AB38-E51A0F2A6872}"/>
    <hyperlink ref="V736" r:id="rId1423" xr:uid="{70A572EB-6B60-42FF-88DE-D5277DFC9DE1}"/>
    <hyperlink ref="V747" r:id="rId1424" xr:uid="{D7879C3A-B4BB-486F-B60F-C77C04D9C0B6}"/>
    <hyperlink ref="V744" r:id="rId1425" xr:uid="{DE8C20DE-287A-4AA0-B7B0-BF624B2AE77A}"/>
    <hyperlink ref="V745" r:id="rId1426" xr:uid="{ED4255A6-1C50-4CA3-8718-793D795622FB}"/>
    <hyperlink ref="V749" r:id="rId1427" xr:uid="{92D9A2C6-2002-4D00-A602-B7B4736E31A5}"/>
    <hyperlink ref="V748" r:id="rId1428" xr:uid="{61B72E51-923A-4658-AB54-0CFDB33E4C1A}"/>
    <hyperlink ref="V742" r:id="rId1429" xr:uid="{EC0E0B47-D643-4CC6-8D4C-AEDFF7D64671}"/>
    <hyperlink ref="V740" r:id="rId1430" xr:uid="{F7206EE9-3A1A-4D84-A974-26991322DFA1}"/>
    <hyperlink ref="V739" r:id="rId1431" xr:uid="{3BB564CD-82A6-4916-9935-37B38664233E}"/>
    <hyperlink ref="V738" r:id="rId1432" xr:uid="{90424425-3966-4404-9926-B3E8F160CF5C}"/>
    <hyperlink ref="V746" r:id="rId1433" xr:uid="{DDC0F700-F486-4E2A-AB6D-6E1D9BFDBB8A}"/>
    <hyperlink ref="V741" r:id="rId1434" xr:uid="{DA8F3812-CB11-4EA5-A00D-2406318D3FB4}"/>
    <hyperlink ref="V737" r:id="rId1435" xr:uid="{10863CFD-3418-4B8A-A1FD-902DDA34AC12}"/>
    <hyperlink ref="V752" r:id="rId1436" xr:uid="{6CDE218C-E2A4-46A3-947E-86A45FDA490D}"/>
    <hyperlink ref="V751" r:id="rId1437" xr:uid="{EA26F93F-AAEF-47B4-925E-F0DA4EC57990}"/>
    <hyperlink ref="V753" r:id="rId1438" xr:uid="{0CB88CDB-1F64-419D-BB49-E9B179E6C7BB}"/>
    <hyperlink ref="V762" r:id="rId1439" xr:uid="{6DEF017C-79BA-496B-AE12-B07E8D6E87D0}"/>
    <hyperlink ref="V759" r:id="rId1440" xr:uid="{E3BF0EBF-D6CB-40C4-998B-B20E030AB0E0}"/>
    <hyperlink ref="V757" r:id="rId1441" xr:uid="{5EB3515D-C937-476D-8D52-4618C8A2DB0C}"/>
    <hyperlink ref="V763" r:id="rId1442" xr:uid="{6FA7DE22-F4EE-4291-AE3B-60A331E80AF2}"/>
    <hyperlink ref="V758" r:id="rId1443" xr:uid="{E02B5CB7-5F98-4C84-95D2-3578FB4AC80D}"/>
    <hyperlink ref="V755" r:id="rId1444" xr:uid="{ABFE472A-D1DD-475B-AB07-9B170F5490C8}"/>
    <hyperlink ref="V756" r:id="rId1445" xr:uid="{8261B407-CFFD-4A77-B600-942D3E6AEE51}"/>
    <hyperlink ref="V760" r:id="rId1446" xr:uid="{E455F1AE-E33F-4970-A003-32C06BB631F2}"/>
    <hyperlink ref="V761" r:id="rId1447" xr:uid="{3942B4B2-9CE7-4137-8324-8D1CFE47B5CA}"/>
    <hyperlink ref="V765" r:id="rId1448" xr:uid="{ECFA7581-A300-417F-8973-9F475ED82B4A}"/>
    <hyperlink ref="V767" r:id="rId1449" xr:uid="{EF1884C5-6BFB-4327-89ED-EA658F6A169E}"/>
    <hyperlink ref="V768" r:id="rId1450" xr:uid="{2BFE9A95-486A-4E0A-A710-9D54910BF825}"/>
    <hyperlink ref="V769" r:id="rId1451" xr:uid="{8E3074C6-EDE3-451E-833B-90A47A18B005}"/>
    <hyperlink ref="V770" r:id="rId1452" xr:uid="{1D9B70C4-E9BC-4AB9-BE0D-304838172A1D}"/>
    <hyperlink ref="V771" r:id="rId1453" xr:uid="{DB6AC38E-0A45-4AD0-8D19-5B3B3ED5B707}"/>
    <hyperlink ref="V773" r:id="rId1454" xr:uid="{F6909736-44D3-4B71-BF84-2EFD251A1929}"/>
    <hyperlink ref="V774" r:id="rId1455" xr:uid="{4CE88BFD-2B44-409E-8CD8-7823710ED5D8}"/>
    <hyperlink ref="V775" r:id="rId1456" xr:uid="{F3CBA4A5-2E09-4E87-AE6D-A4EF20866DBA}"/>
    <hyperlink ref="V777" r:id="rId1457" xr:uid="{04AE7FEB-4A67-4A9C-8B0B-57605800DDD0}"/>
    <hyperlink ref="V778" r:id="rId1458" xr:uid="{C3FF6D62-065A-41D9-AB5F-55CE3BBEC8D2}"/>
    <hyperlink ref="V780" r:id="rId1459" xr:uid="{F2FF8D46-B73A-4FF2-9F9A-AB1609B7AD21}"/>
    <hyperlink ref="V782" r:id="rId1460" xr:uid="{137A9925-5AC5-4870-B1DE-F0BBA49E145A}"/>
    <hyperlink ref="V781" r:id="rId1461" xr:uid="{97DE7B60-A5D3-48F3-9675-4ECF01380721}"/>
    <hyperlink ref="V788" r:id="rId1462" xr:uid="{826F17EC-1B57-46EA-8070-2C8846070788}"/>
    <hyperlink ref="V786" r:id="rId1463" xr:uid="{9EEF626B-776F-4432-9E20-C95524CECF3D}"/>
    <hyperlink ref="V785" r:id="rId1464" xr:uid="{EA994BE3-2D14-4707-8CAF-F301CEBC048F}"/>
    <hyperlink ref="V790" r:id="rId1465" xr:uid="{196BB6F8-1A6C-45E9-873F-600F1788C0A7}"/>
    <hyperlink ref="V792" r:id="rId1466" xr:uid="{8D9D83A3-0D49-4E66-B048-5D301C34BEF7}"/>
    <hyperlink ref="V789" r:id="rId1467" xr:uid="{4CCA05E1-B00F-47EB-AACC-A73467B2623C}"/>
    <hyperlink ref="V791" r:id="rId1468" xr:uid="{007A79B0-9268-48AC-9180-CEC95174B3BE}"/>
    <hyperlink ref="V794" r:id="rId1469" xr:uid="{9E2BCEFD-0A04-46F2-9FEE-AB25286FD35A}"/>
    <hyperlink ref="V784" r:id="rId1470" xr:uid="{8FB4BDF4-CAB0-4535-B3CB-081C4D2ECEF8}"/>
    <hyperlink ref="V787" r:id="rId1471" xr:uid="{87DBF219-6746-4FDC-88AE-ED455485B2AD}"/>
    <hyperlink ref="V793" r:id="rId1472" xr:uid="{AAE0D98B-C1B2-4D6F-BA44-FCD229BB05FE}"/>
    <hyperlink ref="V799" r:id="rId1473" xr:uid="{0D5EE5B1-50D5-4F35-B956-B97E7195792C}"/>
    <hyperlink ref="V797" r:id="rId1474" xr:uid="{8BD2F393-D9E3-4EC4-956D-954FE1C93F4C}"/>
    <hyperlink ref="V796" r:id="rId1475" xr:uid="{F01B5F8D-B482-4D22-94D8-C9DCA06F3AD2}"/>
    <hyperlink ref="V798" r:id="rId1476" xr:uid="{D8F18D99-15F0-41DE-AD5A-D54800D1E508}"/>
    <hyperlink ref="V803" r:id="rId1477" xr:uid="{5ACD5207-B851-4270-8E23-440D0BB00F8B}"/>
    <hyperlink ref="V802" r:id="rId1478" xr:uid="{63A68FC0-492D-4A42-ABC3-A875B5F69029}"/>
    <hyperlink ref="V801" r:id="rId1479" xr:uid="{43E1D218-D55F-4DA0-93CD-7BA725A6412D}"/>
    <hyperlink ref="V800" r:id="rId1480" xr:uid="{07B8DFEC-FBA5-4228-BCD9-167727318F68}"/>
    <hyperlink ref="V804" r:id="rId1481" xr:uid="{66DBE842-2B6F-4E7C-9C45-61276ED516B0}"/>
    <hyperlink ref="V805" r:id="rId1482" xr:uid="{65E3F78D-425B-4B32-BCEF-E5FEBF7D5FF7}"/>
    <hyperlink ref="V807" r:id="rId1483" xr:uid="{C2D6111C-0612-4952-90CA-2E1A0A751D5E}"/>
    <hyperlink ref="V808" r:id="rId1484" xr:uid="{1DCB4C4D-9F3B-4891-9431-8B0E444EC92D}"/>
    <hyperlink ref="V809" r:id="rId1485" xr:uid="{7FBB42BF-129C-416F-AB51-0491731DA6A2}"/>
    <hyperlink ref="V806" r:id="rId1486" xr:uid="{ACD8AE0B-2E33-4C33-8F23-F1CB9D4A025F}"/>
    <hyperlink ref="V810" r:id="rId1487" xr:uid="{C72BCAAD-0A96-4D5C-BFEC-CCAD3E806E83}"/>
    <hyperlink ref="V812" r:id="rId1488" xr:uid="{0F175C8C-BEC7-420A-9C0C-BCB071621407}"/>
    <hyperlink ref="V811" r:id="rId1489" xr:uid="{91F30DD3-E831-4ED8-95DD-C63C3E669FEB}"/>
    <hyperlink ref="V814" r:id="rId1490" xr:uid="{8CB07C42-AC7A-4329-9CE0-C3A4625E5627}"/>
    <hyperlink ref="V815" r:id="rId1491" xr:uid="{634F76B3-3077-4D02-A857-F1093097C3A1}"/>
    <hyperlink ref="V817" r:id="rId1492" xr:uid="{421A9ADA-A80D-4062-8457-68D907B7A9C7}"/>
    <hyperlink ref="V819" r:id="rId1493" xr:uid="{A579ADF9-8BB6-42EE-8D6D-1E95A385AB63}"/>
    <hyperlink ref="V822" r:id="rId1494" xr:uid="{1979657E-39E6-4907-9676-55659AF20112}"/>
    <hyperlink ref="V820" r:id="rId1495" xr:uid="{C85C1161-4384-47D4-B304-95DA54A9F263}"/>
    <hyperlink ref="V821" r:id="rId1496" xr:uid="{10564B85-8F75-43A3-84B4-979B7169176E}"/>
    <hyperlink ref="V823" r:id="rId1497" xr:uid="{FA1580F2-A586-41CC-9CE5-593AB64B24BA}"/>
    <hyperlink ref="V828" r:id="rId1498" xr:uid="{988CBEAF-AEF3-43B5-BCD5-A1454280AE0A}"/>
    <hyperlink ref="V830" r:id="rId1499" xr:uid="{BC6D9C09-48BE-4004-AAC0-B4D8FDB6CC9C}"/>
    <hyperlink ref="V827" r:id="rId1500" xr:uid="{2CA97019-ADE3-4BFD-8AA3-1CCEC288C007}"/>
    <hyperlink ref="V826" r:id="rId1501" xr:uid="{94B90FD5-CEA5-4A0F-A910-07473807F4C9}"/>
    <hyperlink ref="V829" r:id="rId1502" xr:uid="{966C6747-588C-4AB9-9543-BD4E7979BDFE}"/>
    <hyperlink ref="V825" r:id="rId1503" xr:uid="{B527F331-6531-4B3C-A89A-F6B649917677}"/>
    <hyperlink ref="V832" r:id="rId1504" xr:uid="{A599098A-685B-4E0A-AF11-28FCAC83184D}"/>
    <hyperlink ref="V833" r:id="rId1505" xr:uid="{C26FBF36-0381-4091-ADF5-07687A42391A}"/>
    <hyperlink ref="V834" r:id="rId1506" xr:uid="{870BF7B2-B04D-4EC6-9405-D8D9017735A2}"/>
    <hyperlink ref="V837" r:id="rId1507" xr:uid="{067F17C5-E51A-461C-98F0-19F6851FA371}"/>
    <hyperlink ref="V836" r:id="rId1508" xr:uid="{81807475-A397-457A-90B9-95A9A34F57DC}"/>
    <hyperlink ref="V838" r:id="rId1509" xr:uid="{2AA6BA3B-6E6A-4755-83B6-12DB8813EB32}"/>
    <hyperlink ref="V840" r:id="rId1510" xr:uid="{B1ACB3E3-A2BA-4523-8C9B-A81BEE2AEEA2}"/>
    <hyperlink ref="V841" r:id="rId1511" xr:uid="{D2E417D9-CC69-42FD-814A-F346707F35FA}"/>
    <hyperlink ref="V843" r:id="rId1512" xr:uid="{FA129A05-1B67-49CC-80F1-C2812D613F9D}"/>
    <hyperlink ref="V846" r:id="rId1513" xr:uid="{9F6353BC-D4C3-45EC-A0A9-9839FDD539B9}"/>
    <hyperlink ref="V845" r:id="rId1514" xr:uid="{0F19FBA8-7BDA-43C0-B70A-FD02938E58C6}"/>
    <hyperlink ref="V848" r:id="rId1515" xr:uid="{79765AE0-FE31-4E53-92E9-10A3740E535E}"/>
    <hyperlink ref="V850" r:id="rId1516" xr:uid="{D0BC9F0F-5F10-429A-96F5-E464B46ABFAF}"/>
    <hyperlink ref="V858" r:id="rId1517" xr:uid="{632B10F5-38BC-4887-B8DB-1BA9BF91DEFE}"/>
    <hyperlink ref="V864" r:id="rId1518" xr:uid="{B7D3441D-ECB3-4EB5-865F-74C40A3C55EE}"/>
    <hyperlink ref="V856" r:id="rId1519" xr:uid="{984EA4DB-A14F-4622-B374-5AA23EF10E70}"/>
    <hyperlink ref="V857" r:id="rId1520" xr:uid="{7D2F7E34-F8DE-4017-A85D-C06A5AA806BC}"/>
    <hyperlink ref="V853" r:id="rId1521" xr:uid="{E644D044-A163-45B7-A2FE-5B297821B47D}"/>
    <hyperlink ref="V854" r:id="rId1522" xr:uid="{808B50F6-EED6-4E7E-8FC6-41D3AB3D13E5}"/>
    <hyperlink ref="V867" r:id="rId1523" xr:uid="{F231747A-D9BF-44EA-AA7C-66FC7AB53DA5}"/>
    <hyperlink ref="V860" r:id="rId1524" xr:uid="{12CC1FBC-9A13-45CE-B559-D54977112BFD}"/>
    <hyperlink ref="V862" r:id="rId1525" xr:uid="{3530EDD5-710D-4BC6-B4AD-89E7AC4267FD}"/>
    <hyperlink ref="V852" r:id="rId1526" xr:uid="{D8E9ACB2-D269-4222-9F9F-3B093743DB23}"/>
    <hyperlink ref="V865" r:id="rId1527" xr:uid="{0249073E-608F-4C17-8456-5FFBEADB81FC}"/>
    <hyperlink ref="V868" r:id="rId1528" xr:uid="{381B1750-ECD4-4F15-8FCE-0DEB700580FE}"/>
    <hyperlink ref="V874" r:id="rId1529" xr:uid="{A36C9EA6-0CEC-4104-85BE-EA6425EC9F97}"/>
    <hyperlink ref="V876" r:id="rId1530" xr:uid="{671D291C-544F-4936-A612-E22C2CD1CF46}"/>
    <hyperlink ref="V875" r:id="rId1531" xr:uid="{A237CEE3-7CA2-46D3-B32B-1DAC7ADE25A6}"/>
    <hyperlink ref="V878" r:id="rId1532" xr:uid="{739B2CF0-3974-49E0-ACE0-930639750D59}"/>
    <hyperlink ref="V879" r:id="rId1533" xr:uid="{D99D237D-9C91-4D78-8DA7-F354BDD0EFF6}"/>
    <hyperlink ref="V870" r:id="rId1534" xr:uid="{7E1B81B5-D1CD-445C-AA1A-84B5E35B458F}"/>
    <hyperlink ref="V872" r:id="rId1535" xr:uid="{18494873-0D17-49A4-8A61-B7F983E6E612}"/>
    <hyperlink ref="V881" r:id="rId1536" xr:uid="{0BDEC0EB-270E-41EF-88B5-279382AB5BA5}"/>
    <hyperlink ref="V880" r:id="rId1537" xr:uid="{A1AB211B-A912-4D0D-8C1F-06C9425A6D8C}"/>
    <hyperlink ref="V884" r:id="rId1538" xr:uid="{44201A22-A0FF-444C-A48C-3671D637D31E}"/>
    <hyperlink ref="V883" r:id="rId1539" xr:uid="{BC059F96-2E2D-4646-8037-F3A6644E0201}"/>
    <hyperlink ref="V885" r:id="rId1540" xr:uid="{CAA694FB-C1BF-42C1-ACEA-3DE73EAF3621}"/>
    <hyperlink ref="V890" r:id="rId1541" xr:uid="{978AB76D-9437-4A48-9D6A-B00012CD5C45}"/>
    <hyperlink ref="V887" r:id="rId1542" xr:uid="{5BF4E794-7DD1-492B-8B81-4A3EF386B81B}"/>
    <hyperlink ref="V889" r:id="rId1543" xr:uid="{85B4EA3C-B7A6-4280-8D9A-4AD4F2F605F9}"/>
    <hyperlink ref="V904" r:id="rId1544" xr:uid="{A9A51643-3B69-4BC2-9F43-864F0DF64227}"/>
    <hyperlink ref="V905" r:id="rId1545" xr:uid="{D9AC305E-5814-4D37-8E6A-984F348CF808}"/>
    <hyperlink ref="V907" r:id="rId1546" xr:uid="{B2C3C83F-EFBA-429D-8DE5-66D88D03D8A3}"/>
    <hyperlink ref="V888" r:id="rId1547" xr:uid="{52287974-06FB-409A-B357-C8EE7EDEA10A}"/>
    <hyperlink ref="V895" r:id="rId1548" xr:uid="{19EE2B3F-4AC0-4844-B058-CCA04D8C7D5F}"/>
    <hyperlink ref="V892" r:id="rId1549" xr:uid="{0162E52F-87CA-4C2B-832F-F48F444F98DB}"/>
    <hyperlink ref="V893" r:id="rId1550" xr:uid="{4854E6C7-DEB8-434A-85D5-78A745604F73}"/>
    <hyperlink ref="V896" r:id="rId1551" xr:uid="{FCE9DFDC-1FAD-47FC-8582-46D5330DD706}"/>
    <hyperlink ref="V908" r:id="rId1552" xr:uid="{00D6B7F2-A23E-4A01-A35E-7A898AAB8BE4}"/>
    <hyperlink ref="V910" r:id="rId1553" xr:uid="{4A177D5E-AEAA-4DA1-89E9-78494F3ECDFE}"/>
    <hyperlink ref="V911" r:id="rId1554" xr:uid="{E8333C29-0C98-43A8-A6F4-EEC895163D9C}"/>
    <hyperlink ref="V916" r:id="rId1555" xr:uid="{07972DC7-144D-4A03-B6F9-712DE1C8C9C1}"/>
    <hyperlink ref="V918" r:id="rId1556" xr:uid="{5D3494FB-E2AA-4115-BD90-D0044E46A47B}"/>
    <hyperlink ref="V921" r:id="rId1557" xr:uid="{8D73E7FA-1E0C-4AAD-80D5-4CE8732B2E2E}"/>
    <hyperlink ref="V914" r:id="rId1558" xr:uid="{62F9DB47-1011-48CC-A9A5-4DD3B958EFFD}"/>
    <hyperlink ref="V919" r:id="rId1559" xr:uid="{F6FB52E9-42EC-4B87-B5C7-0581B633C600}"/>
    <hyperlink ref="V923" r:id="rId1560" xr:uid="{9CE19261-6475-4C6B-B760-010B28EDD024}"/>
    <hyperlink ref="V924" r:id="rId1561" xr:uid="{352CA869-D9FA-4FBA-A509-4ECB4444B4CB}"/>
    <hyperlink ref="V926" r:id="rId1562" xr:uid="{4265E671-FF1B-450D-A7B2-5DD0156134DB}"/>
    <hyperlink ref="V927" r:id="rId1563" xr:uid="{176BB1B0-0A2B-4501-837F-78C1BF307B31}"/>
    <hyperlink ref="V929" r:id="rId1564" xr:uid="{0BDE7106-7687-40A2-B39E-34A1F8A21A43}"/>
    <hyperlink ref="V930" r:id="rId1565" xr:uid="{4CCA75CB-7ED7-4976-9E00-EC83C4D4B153}"/>
    <hyperlink ref="V931" r:id="rId1566" xr:uid="{774075E0-4800-4C34-B75A-E48CB95FF1F1}"/>
    <hyperlink ref="V935" r:id="rId1567" xr:uid="{7C1029F5-C96C-4F9A-A1CF-3698E2B7A6AA}"/>
    <hyperlink ref="V941" r:id="rId1568" xr:uid="{B3B08C39-51C1-4E4D-A987-ED648C7D276B}"/>
    <hyperlink ref="V937" r:id="rId1569" xr:uid="{9CEBB41A-D025-41D2-BE12-686503F7ABD5}"/>
    <hyperlink ref="V939" r:id="rId1570" xr:uid="{7AEAC9D1-05CB-46B4-B4FD-7A568A5EDCC4}"/>
    <hyperlink ref="V933" r:id="rId1571" xr:uid="{9E18CFC5-31A8-499D-B85E-4822293EB200}"/>
    <hyperlink ref="V942" r:id="rId1572" xr:uid="{FD8CBB07-1EC4-4ABB-9BF8-2F60389EC411}"/>
    <hyperlink ref="V947" r:id="rId1573" xr:uid="{F2404254-4A5D-414F-8680-F557272B01DD}"/>
    <hyperlink ref="V946" r:id="rId1574" xr:uid="{2E0E3261-FB40-474B-A8C5-00DF9D08F343}"/>
    <hyperlink ref="V944" r:id="rId1575" xr:uid="{7F8276F2-8AED-4347-8AFD-BE23B471C409}"/>
    <hyperlink ref="V952" r:id="rId1576" xr:uid="{0DB37C7C-7185-4941-919E-F1C7CA28AD09}"/>
    <hyperlink ref="V948" r:id="rId1577" xr:uid="{DE642666-2905-4F7C-928C-760B8D22CD12}"/>
    <hyperlink ref="V945" r:id="rId1578" xr:uid="{A892AA95-2CC3-42B7-890D-77589C55BC8D}"/>
    <hyperlink ref="V950" r:id="rId1579" xr:uid="{86999A16-3C15-4560-A9E7-26174F943849}"/>
    <hyperlink ref="V953" r:id="rId1580" xr:uid="{2DDA0BB4-DA00-41D3-AD97-227D93E661CD}"/>
    <hyperlink ref="V954" r:id="rId1581" xr:uid="{5CE2A043-B9F9-4362-8713-FD5B19EF789E}"/>
    <hyperlink ref="V956" r:id="rId1582" xr:uid="{24DF3EFC-FB50-4CF2-B755-CA4F31F34618}"/>
    <hyperlink ref="V957" r:id="rId1583" xr:uid="{F46B5986-D017-4C24-A773-9015CB34C716}"/>
    <hyperlink ref="V958" r:id="rId1584" xr:uid="{98C1210F-7197-44C6-9505-4E318612A7D9}"/>
    <hyperlink ref="V959" r:id="rId1585" xr:uid="{586E13A0-222A-4FAA-BA5E-C6A843A9FB81}"/>
    <hyperlink ref="V961" r:id="rId1586" xr:uid="{4E880944-7E12-447D-B862-E15E4E1EB8EF}"/>
    <hyperlink ref="V963" r:id="rId1587" xr:uid="{4208165B-1187-4276-B971-8B53C4A9E4D7}"/>
    <hyperlink ref="V962" r:id="rId1588" xr:uid="{6586AE72-9504-47EE-AAAC-106406397049}"/>
    <hyperlink ref="V964" r:id="rId1589" xr:uid="{226D58D9-A569-4898-AFBD-3BE57048E2AA}"/>
    <hyperlink ref="V965" r:id="rId1590" xr:uid="{DA8A33A7-72D3-4B03-BC1C-6D3D41CB86C9}"/>
    <hyperlink ref="V969" r:id="rId1591" xr:uid="{C531DED0-F7E3-4CAF-9F89-F01E432DDFBF}"/>
    <hyperlink ref="V970" r:id="rId1592" xr:uid="{A7690999-9DC0-4044-BDCD-B2CB278E4A71}"/>
    <hyperlink ref="V971" r:id="rId1593" xr:uid="{5690F211-2A7E-4D99-931B-42FBDE8842A9}"/>
    <hyperlink ref="V972" r:id="rId1594" xr:uid="{9DD16B06-6222-4181-9202-5347EA07C02E}"/>
    <hyperlink ref="V974" r:id="rId1595" xr:uid="{1C7C964B-B60C-4743-84D7-9DC9A4187DBE}"/>
    <hyperlink ref="V975" r:id="rId1596" xr:uid="{31102BE6-98D6-411B-82C5-CB0D79AAC722}"/>
    <hyperlink ref="V973" r:id="rId1597" xr:uid="{E80BAF20-3CF2-41F4-A77E-0FDCC4150769}"/>
    <hyperlink ref="V976" r:id="rId1598" xr:uid="{101BD789-A636-4306-AED5-DE5BACBE3F56}"/>
    <hyperlink ref="V966" r:id="rId1599" xr:uid="{3BF5F237-898D-495F-AEFD-407EEBB6963B}"/>
    <hyperlink ref="V978" r:id="rId1600" xr:uid="{FCF16412-1DA4-4363-BF16-38A8C242D844}"/>
    <hyperlink ref="V979" r:id="rId1601" xr:uid="{AF84BF3F-2223-4133-9D7A-EDF8F2DD34A4}"/>
    <hyperlink ref="V980" r:id="rId1602" xr:uid="{613F844D-F67C-4F67-8C2E-B7AFF5764999}"/>
    <hyperlink ref="V981" r:id="rId1603" xr:uid="{EEBE5E4A-E6FF-4028-AD4E-07A15812D759}"/>
    <hyperlink ref="V982" r:id="rId1604" xr:uid="{3CDCE4EE-71D1-4E82-BDD8-4829C0614C59}"/>
    <hyperlink ref="V983" r:id="rId1605" xr:uid="{BBD69AF5-7677-46A9-89F2-12355B67B28D}"/>
    <hyperlink ref="V984" r:id="rId1606" xr:uid="{12731742-3A37-4AF8-B676-358E0382C8C2}"/>
    <hyperlink ref="V985" r:id="rId1607" xr:uid="{AADE7F3B-C0FB-4175-8D10-DC9E9F6FABB9}"/>
    <hyperlink ref="V988" r:id="rId1608" xr:uid="{7ABCD252-09FB-47B8-A7D0-8E3625532FBF}"/>
    <hyperlink ref="V987" r:id="rId1609" xr:uid="{3EE1911F-9946-483F-AF03-48507DE01E38}"/>
    <hyperlink ref="V989" r:id="rId1610" xr:uid="{AD08630C-993F-4269-9565-7F7567662A9A}"/>
    <hyperlink ref="V990" r:id="rId1611" xr:uid="{E4A041B5-2FDD-456B-8D0F-16DA4FF8641E}"/>
    <hyperlink ref="V991" r:id="rId1612" xr:uid="{886FC91E-2B09-470A-A31A-F3BAC3236D81}"/>
    <hyperlink ref="V992" r:id="rId1613" xr:uid="{F70161A3-D4AD-4B29-8F80-868EF441F9E5}"/>
    <hyperlink ref="V993" r:id="rId1614" xr:uid="{0EE499B7-5E88-4B89-BDE6-B9C286086244}"/>
    <hyperlink ref="V994" r:id="rId1615" xr:uid="{F75BB933-52B9-4688-8C61-889E4B5AC664}"/>
    <hyperlink ref="V995" r:id="rId1616" xr:uid="{071AFD1B-94EF-41FE-A807-28BB55592AC9}"/>
    <hyperlink ref="V996" r:id="rId1617" xr:uid="{22CDE9FD-1CA4-4D36-8A8B-9386018BEE23}"/>
    <hyperlink ref="V997" r:id="rId1618" xr:uid="{E4CD7DDF-0618-428D-8CEE-BA4C96EE5B01}"/>
    <hyperlink ref="V998" r:id="rId1619" xr:uid="{3C4DC371-8BF1-46CD-96BD-55B7D43A1A2C}"/>
    <hyperlink ref="V999" r:id="rId1620" xr:uid="{130A6A4A-313C-46EF-AE35-3EAB55BB0B36}"/>
    <hyperlink ref="V1000" r:id="rId1621" xr:uid="{E35A92AE-740F-46A1-AA2E-E355749A0E34}"/>
    <hyperlink ref="V1001" r:id="rId1622" xr:uid="{E09E27BD-8419-469B-AC30-A6714FD71A10}"/>
    <hyperlink ref="V1003" r:id="rId1623" xr:uid="{A0DD3F95-C512-484C-89DE-44FB0562F8F1}"/>
    <hyperlink ref="V1004" r:id="rId1624" xr:uid="{9FB88213-FCA7-4016-91CA-1B441591A9F2}"/>
    <hyperlink ref="V1006" r:id="rId1625" xr:uid="{0F178D16-9E70-4606-8ECF-31D99E098E6D}"/>
    <hyperlink ref="V1009" r:id="rId1626" xr:uid="{B9FBA1D0-7900-490F-B098-CEC756FE494E}"/>
    <hyperlink ref="V1007" r:id="rId1627" xr:uid="{C9A05EB9-83EA-4D74-8583-D626A555808E}"/>
    <hyperlink ref="V1002" r:id="rId1628" xr:uid="{E5350AE6-EC0A-4F31-93C6-2D8BD37CBD37}"/>
    <hyperlink ref="V1008" r:id="rId1629" xr:uid="{20092610-2EEA-4DE7-A3BB-B160F4219490}"/>
    <hyperlink ref="V1010" r:id="rId1630" xr:uid="{5E104202-62E4-4E0D-BE1F-C0D1313DDBD4}"/>
    <hyperlink ref="V1012" r:id="rId1631" xr:uid="{FADD7146-B2FE-4C90-8978-34A48FE3E23E}"/>
    <hyperlink ref="V1011" r:id="rId1632" xr:uid="{8945F13E-0FF8-41F4-B5B3-8D3B31D17B48}"/>
    <hyperlink ref="V1014" r:id="rId1633" xr:uid="{3D9B732D-35D7-49AB-82C3-4AB694E12613}"/>
    <hyperlink ref="V1013" r:id="rId1634" xr:uid="{43790CE4-02B3-4DA0-B937-89F3DC32671D}"/>
    <hyperlink ref="V1015" r:id="rId1635" xr:uid="{C8D17E92-0E1F-4F71-AA5D-1541A66A7349}"/>
    <hyperlink ref="V1016" r:id="rId1636" xr:uid="{6FBD4B65-2363-4688-950B-CF4825E5434D}"/>
    <hyperlink ref="V1017" r:id="rId1637" xr:uid="{DCAE73A8-C7AF-4B46-9191-A69FE36D06DE}"/>
    <hyperlink ref="V1019" r:id="rId1638" xr:uid="{9CE57F8B-92F7-4B84-9CDA-089C241AE190}"/>
    <hyperlink ref="V1021" r:id="rId1639" xr:uid="{88E120A2-A19F-4C7F-9E4B-68FECCDD2CEC}"/>
    <hyperlink ref="V1020" r:id="rId1640" xr:uid="{CD7F5C46-6C82-4A07-8985-DB0F2D3E5C03}"/>
    <hyperlink ref="V1022" r:id="rId1641" xr:uid="{66534737-CF1C-496A-8285-BCF687AD3B6C}"/>
    <hyperlink ref="V1023" r:id="rId1642" xr:uid="{3FDEBA67-F310-4B0F-B1D4-935379026826}"/>
    <hyperlink ref="V1024" r:id="rId1643" xr:uid="{54B4A7CB-FFD1-49C3-8287-3BA17AAE54AA}"/>
    <hyperlink ref="V1025" r:id="rId1644" xr:uid="{B4DEC7BD-E644-413E-9ADF-D6C0DEB9B492}"/>
    <hyperlink ref="V1027" r:id="rId1645" xr:uid="{07A22C76-CF83-42A0-A6ED-D69F0042C22D}"/>
    <hyperlink ref="V1026" r:id="rId1646" xr:uid="{A40603A1-0C6E-4005-A415-15AFF7726E65}"/>
    <hyperlink ref="V1029" r:id="rId1647" xr:uid="{AFC08599-09DF-406D-BAC1-4CED5CBC7C7C}"/>
    <hyperlink ref="V1030" r:id="rId1648" xr:uid="{CC5E74DB-A25B-4DF6-9220-D018F4A3F051}"/>
    <hyperlink ref="V1031" r:id="rId1649" xr:uid="{AAA5AA85-705F-4B82-AE63-F540F5ACE718}"/>
    <hyperlink ref="V1034" r:id="rId1650" xr:uid="{5A2929EC-AC5E-4F1A-B49D-ACBDD8FCD4E7}"/>
    <hyperlink ref="V1035" r:id="rId1651" xr:uid="{1F3DECBE-4C02-49F1-9FCC-95347EBD8320}"/>
    <hyperlink ref="V1040" r:id="rId1652" xr:uid="{F572C3F3-89F1-40F4-BAF6-5AA4A7C2670E}"/>
    <hyperlink ref="V1037" r:id="rId1653" xr:uid="{B9D0B865-DA99-48D1-BE70-1DC4C1F3B51D}"/>
    <hyperlink ref="V1041" r:id="rId1654" xr:uid="{E050D74D-C317-40BB-80BD-E33DBC0AFC70}"/>
    <hyperlink ref="V1044" r:id="rId1655" xr:uid="{24B4D898-BAEC-4332-8D75-6DCF39B81F56}"/>
    <hyperlink ref="V1045" r:id="rId1656" xr:uid="{B39080E6-39DE-43DB-A642-960373983B6B}"/>
    <hyperlink ref="V1047" r:id="rId1657" xr:uid="{3309C36C-3EC5-4E3C-B1DF-FEF0A80E100D}"/>
    <hyperlink ref="V1049" r:id="rId1658" xr:uid="{F70CB0A7-9B07-4F9F-B3D1-07C4094412EF}"/>
    <hyperlink ref="V1050" r:id="rId1659" xr:uid="{26C52323-30D8-4AAF-B89B-F80AA486D0A8}"/>
    <hyperlink ref="V1042" r:id="rId1660" xr:uid="{4B1E504E-CBF1-4B98-80DE-AE885BBE6069}"/>
    <hyperlink ref="V1046" r:id="rId1661" xr:uid="{EE9009B0-4AE6-401F-925C-C558BD8A19AC}"/>
    <hyperlink ref="V1048" r:id="rId1662" xr:uid="{1E7F9644-1A62-440A-9A37-167CFC50A5BD}"/>
    <hyperlink ref="V1043" r:id="rId1663" xr:uid="{EF04250D-BE7B-413C-9AF7-402E7732FD22}"/>
    <hyperlink ref="V1064" r:id="rId1664" xr:uid="{85809F27-D5B0-4BF1-92D3-75ACB943A620}"/>
    <hyperlink ref="V1121" r:id="rId1665" xr:uid="{6F3028BE-772E-4E85-A661-2E14A8CE2CF6}"/>
    <hyperlink ref="V1122" r:id="rId1666" xr:uid="{7C0FC725-2FBC-48B7-9C93-3BD76C3AAF32}"/>
    <hyperlink ref="V1125" r:id="rId1667" xr:uid="{8264D7E2-881A-41B5-B3E4-94D537790172}"/>
    <hyperlink ref="V1070" r:id="rId1668" xr:uid="{0D754CFF-52B5-4104-891A-D5C4385FC2E6}"/>
    <hyperlink ref="V1061" r:id="rId1669" xr:uid="{F559E28E-14FE-4A28-B030-2BCBC46B072D}"/>
    <hyperlink ref="V1066" r:id="rId1670" xr:uid="{91C3AC37-4D12-4CD4-B396-B43B59DD7EA8}"/>
    <hyperlink ref="V1067" r:id="rId1671" xr:uid="{19794004-C925-496D-B282-9FA6D49416F3}"/>
    <hyperlink ref="V1052" r:id="rId1672" xr:uid="{5DA7BAD8-F4C9-4302-8DA0-7BC287396E57}"/>
    <hyperlink ref="V1054" r:id="rId1673" xr:uid="{06C96DA4-F462-4593-AD0C-A81856174739}"/>
    <hyperlink ref="V1056" r:id="rId1674" xr:uid="{8652C8B2-EAAB-40EF-BE9A-47D1B1DFED4A}"/>
    <hyperlink ref="V1057" r:id="rId1675" xr:uid="{EEFED12C-956A-40B2-BBC8-E0023E64DFC0}"/>
    <hyperlink ref="V1059" r:id="rId1676" xr:uid="{394BB82D-E3DF-4EA5-AAEE-76776903A164}"/>
    <hyperlink ref="V1060" r:id="rId1677" xr:uid="{D69A1B01-0503-4544-9378-B4C09A272D18}"/>
    <hyperlink ref="V1062" r:id="rId1678" xr:uid="{E55A0F15-E782-4663-802F-7D1779E02664}"/>
    <hyperlink ref="V1063" r:id="rId1679" xr:uid="{2134DF89-D044-4CE0-BC38-387EBC431835}"/>
    <hyperlink ref="V1091" r:id="rId1680" xr:uid="{677CEA35-7DDE-4421-85F1-BEEBC3BC74B7}"/>
    <hyperlink ref="V1094" r:id="rId1681" xr:uid="{E6094505-CD4C-493C-B43D-F4AB4C585081}"/>
    <hyperlink ref="V1055" r:id="rId1682" xr:uid="{5845D65E-EE16-48B4-AE9A-3E66677FEB99}"/>
    <hyperlink ref="V1098" r:id="rId1683" xr:uid="{3A9366A7-5B29-418B-AD9D-D1DA565F0800}"/>
    <hyperlink ref="V1120" r:id="rId1684" xr:uid="{2D195166-26BF-44A8-AF37-512CB7F8DF43}"/>
    <hyperlink ref="V1123" r:id="rId1685" xr:uid="{7D748F61-605E-4F09-91F7-AB28E2B0CE5E}"/>
    <hyperlink ref="V1051" r:id="rId1686" xr:uid="{EA0CA36D-F14D-412A-BE06-EF84B2235243}"/>
    <hyperlink ref="V1074" r:id="rId1687" xr:uid="{91575E72-6F65-4E3D-8556-4D3FBFBED044}"/>
    <hyperlink ref="V1075" r:id="rId1688" xr:uid="{DEA7B0D0-69AD-4575-B57A-7F736D181933}"/>
    <hyperlink ref="V1076" r:id="rId1689" xr:uid="{40FCE2F4-2D92-4205-9401-80DE7F4FCED6}"/>
    <hyperlink ref="V1077" r:id="rId1690" xr:uid="{D17FE288-8034-4620-9E1B-0A506BFF3F6A}"/>
    <hyperlink ref="V1078" r:id="rId1691" xr:uid="{CC7777B1-2D31-4027-9BC1-5CBC8326D1C2}"/>
    <hyperlink ref="V1079" r:id="rId1692" xr:uid="{3FBACD18-8FA0-48AA-A6E7-4C5A04F5F66A}"/>
    <hyperlink ref="V1080" r:id="rId1693" xr:uid="{1E773E97-B3B8-47F6-B075-EF757AB75BD5}"/>
    <hyperlink ref="V1081" r:id="rId1694" xr:uid="{A538002C-85DB-4039-B390-1EEC96FF4619}"/>
    <hyperlink ref="V1082" r:id="rId1695" xr:uid="{ABD65695-CD51-4B06-B25B-447092059948}"/>
    <hyperlink ref="V1083" r:id="rId1696" xr:uid="{DC8B0F5F-ADF2-4D53-8307-E85AAEF8C61D}"/>
    <hyperlink ref="V1084" r:id="rId1697" xr:uid="{00B6EE72-FE6B-4769-9DE2-04D32B70B34D}"/>
    <hyperlink ref="V1086" r:id="rId1698" xr:uid="{E4C79D2E-2E34-46F4-A2EE-77FE114857CE}"/>
    <hyperlink ref="V1087" r:id="rId1699" xr:uid="{071159FF-3F4F-49B3-96BF-199C3BB568EA}"/>
    <hyperlink ref="V1100" r:id="rId1700" xr:uid="{6E670BDF-CFE4-4EA0-BBC5-B48716CBB7D0}"/>
    <hyperlink ref="V1101" r:id="rId1701" xr:uid="{5C356576-5467-4084-80C1-559296CBC1C6}"/>
    <hyperlink ref="V1102" r:id="rId1702" xr:uid="{E25F7ECE-88DE-4C44-80F5-CC1B83F1BAAD}"/>
    <hyperlink ref="V1103" r:id="rId1703" xr:uid="{3D0BA3E9-3495-4A74-934A-E22F0E77E20F}"/>
    <hyperlink ref="V1107" r:id="rId1704" xr:uid="{44FBE997-B9D7-413B-884F-9C2331CB9685}"/>
    <hyperlink ref="V1111" r:id="rId1705" xr:uid="{093EEE6C-3BE7-4BD8-B0CD-E3809DB1994D}"/>
    <hyperlink ref="V1119" r:id="rId1706" xr:uid="{BB3EABB1-7882-4D9D-BD9E-ABE698E6DE64}"/>
    <hyperlink ref="V1089" r:id="rId1707" xr:uid="{98D69A34-D97D-447C-ABF3-A682423882C5}"/>
    <hyperlink ref="V1072" r:id="rId1708" xr:uid="{8552F177-EAD1-435F-840D-C9EF288800B2}"/>
    <hyperlink ref="V1097" r:id="rId1709" xr:uid="{1747926F-D654-458A-8C5D-D63BF4A83470}"/>
    <hyperlink ref="V1071" r:id="rId1710" xr:uid="{B84ED943-27F0-48C4-A368-BD8F4CDAACDB}"/>
    <hyperlink ref="V1118" r:id="rId1711" xr:uid="{6C8B8196-5762-4520-AA83-7080202575F1}"/>
    <hyperlink ref="V1065" r:id="rId1712" xr:uid="{3357A897-6390-4FC8-AC7F-F498D1F9C188}"/>
    <hyperlink ref="V1073" r:id="rId1713" xr:uid="{6C4CC73E-FD49-439F-BF46-C1125C6FD297}"/>
    <hyperlink ref="V1068" r:id="rId1714" xr:uid="{E7AA6E28-6302-4756-90F6-5489535C77E5}"/>
    <hyperlink ref="V1069" r:id="rId1715" xr:uid="{D5FE5600-EC3A-4C30-B988-B6C2215E9FC6}"/>
    <hyperlink ref="V1088" r:id="rId1716" xr:uid="{E5EA1E86-F4EE-4908-8799-11386435C15D}"/>
    <hyperlink ref="V1104" r:id="rId1717" xr:uid="{8DBFF4DD-694B-4849-B23D-92D13CA10E3A}"/>
    <hyperlink ref="V1105" r:id="rId1718" xr:uid="{A3287E7C-CB28-4F9D-B353-A9E15C07EFA9}"/>
    <hyperlink ref="V1106" r:id="rId1719" xr:uid="{8665575E-97C2-4F17-9B89-029C264A9405}"/>
    <hyperlink ref="V1108" r:id="rId1720" xr:uid="{AE9C417E-C19D-4C3D-ACA5-F2991388802E}"/>
    <hyperlink ref="V1110" r:id="rId1721" xr:uid="{3347D196-B7F5-4F66-A666-F6E0D6DCAA3B}"/>
    <hyperlink ref="V1112" r:id="rId1722" xr:uid="{13C8FE2B-EE2A-4ABB-9447-75659A477484}"/>
    <hyperlink ref="V1113" r:id="rId1723" xr:uid="{035942D5-03A9-44E9-8BB1-E293EC020975}"/>
    <hyperlink ref="V1114" r:id="rId1724" xr:uid="{795C9F9A-618D-40BC-ADBD-405AF1C35DC2}"/>
    <hyperlink ref="V1115" r:id="rId1725" xr:uid="{41570A57-B7B1-4403-9380-2FA2C788647B}"/>
    <hyperlink ref="V1116" r:id="rId1726" xr:uid="{C31E436B-2C46-4AAB-967D-5CA255BA571C}"/>
    <hyperlink ref="V1117" r:id="rId1727" xr:uid="{5307E3B4-DB33-4156-AEDD-ECF9DDADE154}"/>
    <hyperlink ref="V1085" r:id="rId1728" xr:uid="{257F0BB0-140D-448B-A885-60A842CB7F4A}"/>
    <hyperlink ref="V1096" r:id="rId1729" xr:uid="{33116F5D-5144-485F-AFA6-A48DC844A740}"/>
    <hyperlink ref="V1099" r:id="rId1730" xr:uid="{7A6C7D46-C22B-401A-A5C8-E2A213390D30}"/>
    <hyperlink ref="V1124" r:id="rId1731" xr:uid="{564D37DE-B1E6-4D21-8304-B4CB44C8F380}"/>
    <hyperlink ref="V1128" r:id="rId1732" xr:uid="{D6165B40-54DC-4EE2-BC6D-212A9C18423D}"/>
    <hyperlink ref="V1133" r:id="rId1733" xr:uid="{498BA1B3-0CB8-4595-B341-E84547C66AA7}"/>
    <hyperlink ref="V1132" r:id="rId1734" xr:uid="{4438E5B2-2AC1-4793-84DA-BCC9ACF679EC}"/>
    <hyperlink ref="V1131" r:id="rId1735" xr:uid="{AEFDF487-3A0B-4785-8F71-ABFDB465B41B}"/>
    <hyperlink ref="V1130" r:id="rId1736" xr:uid="{A435551F-22D5-4746-BBD4-486520D8582A}"/>
    <hyperlink ref="V1129" r:id="rId1737" xr:uid="{D0A215CE-12AE-4F05-88B5-E70CFAF2CA57}"/>
    <hyperlink ref="V1134" r:id="rId1738" xr:uid="{3BB19342-21CF-4720-B13C-EE45CBBE42BE}"/>
    <hyperlink ref="V1137" r:id="rId1739" xr:uid="{4CFD0A34-C609-4059-B033-E1B7D1AE659E}"/>
    <hyperlink ref="V1140" r:id="rId1740" xr:uid="{B5239C51-DE52-4A56-B4BB-D232C71AC0C1}"/>
    <hyperlink ref="V1136" r:id="rId1741" xr:uid="{85CB0EE5-737B-4772-8A74-04FA1AD099F1}"/>
    <hyperlink ref="V1126" r:id="rId1742" xr:uid="{CBDC0BB8-9227-4B4D-AF06-F40879C667C4}"/>
    <hyperlink ref="V1139" r:id="rId1743" xr:uid="{F943D441-DD93-4098-B49E-BF429BD0AE64}"/>
    <hyperlink ref="V1142" r:id="rId1744" xr:uid="{2EBC8B6E-AF60-4DF2-9490-E8B2F7327406}"/>
    <hyperlink ref="V1144" r:id="rId1745" xr:uid="{350F8FF6-9DAE-4602-A51C-A80AF67B900B}"/>
    <hyperlink ref="V1145" r:id="rId1746" xr:uid="{04326EE7-6E1B-4BDA-A914-D02644F9E746}"/>
    <hyperlink ref="V1146" r:id="rId1747" display="http://www.youtube.com/watch?v=Yt5LyNvnISo&amp;list=FL3vDN7MDQBSqg2eyYmr42Jw&amp;index=13" xr:uid="{9F3E0B95-A008-4294-A7C3-84AA2811117B}"/>
    <hyperlink ref="V1147" r:id="rId1748" xr:uid="{027B4CCF-AECB-4F24-B260-18706F66A8FC}"/>
    <hyperlink ref="V1150" r:id="rId1749" xr:uid="{D982EFEC-0667-4789-8815-8F9FC5D69F8D}"/>
    <hyperlink ref="V1149" r:id="rId1750" xr:uid="{2D58D62F-D9E7-40C1-BC0B-590D6B513935}"/>
    <hyperlink ref="V1151" r:id="rId1751" xr:uid="{2CC01CFE-0211-4A15-9383-E9A86AEA74BA}"/>
    <hyperlink ref="V1155" r:id="rId1752" xr:uid="{22B81AE3-114A-4793-8E36-363B6A99C6C2}"/>
    <hyperlink ref="V1156" r:id="rId1753" xr:uid="{4010B0CD-377D-42CC-B57F-464C80ABB9A5}"/>
    <hyperlink ref="V1152" r:id="rId1754" xr:uid="{5453CE5B-82B1-4A16-A515-B83266591775}"/>
    <hyperlink ref="V1153" r:id="rId1755" xr:uid="{126E49F3-49C8-4B4F-BC44-7613E804C00B}"/>
    <hyperlink ref="V1157" r:id="rId1756" xr:uid="{90B9D3D4-89DA-42BB-A9A0-4633313E5F94}"/>
    <hyperlink ref="V1158" r:id="rId1757" xr:uid="{FCD1AACA-7B8A-47C7-9734-2AC56220AFBF}"/>
    <hyperlink ref="V1159" r:id="rId1758" xr:uid="{F0DF614B-207E-4127-8031-410C96C54017}"/>
    <hyperlink ref="V1160" r:id="rId1759" xr:uid="{E03E23D9-2C2C-44CE-8A76-26BE2B2C3A26}"/>
    <hyperlink ref="V1161" r:id="rId1760" xr:uid="{68119D51-D0A9-461B-B537-57C077A2AA64}"/>
    <hyperlink ref="V1162" r:id="rId1761" xr:uid="{92983F82-92B1-40EE-8FBA-06F3E00026FC}"/>
    <hyperlink ref="V1163" r:id="rId1762" xr:uid="{9377F9B5-C632-4FAB-BA08-AF4D695F18F7}"/>
    <hyperlink ref="V1165" r:id="rId1763" xr:uid="{0C83D68C-10F3-485D-BFA6-B07EC6C0EF23}"/>
    <hyperlink ref="V1164" r:id="rId1764" xr:uid="{CEF66966-A1BE-4992-AD14-F2250D3381CA}"/>
    <hyperlink ref="V1166" r:id="rId1765" xr:uid="{7EA25FAD-DD23-493E-AF22-8A1F5407AC2D}"/>
    <hyperlink ref="V1167" r:id="rId1766" xr:uid="{F797473D-3B8E-40DA-BB20-F2D7889A2315}"/>
    <hyperlink ref="V1168" r:id="rId1767" xr:uid="{04F229C6-E5CD-431E-AF59-E57A8294B9F6}"/>
    <hyperlink ref="V1169" r:id="rId1768" xr:uid="{435AE610-DA34-4322-825F-5805AFA9F1BD}"/>
    <hyperlink ref="V1170" r:id="rId1769" xr:uid="{AA840CCD-361F-45D0-A169-7D909AF2E414}"/>
    <hyperlink ref="V1171" r:id="rId1770" xr:uid="{94FF2EA1-B260-4F91-B546-1D272A4CDB7E}"/>
    <hyperlink ref="V1172" r:id="rId1771" xr:uid="{6681DBE7-5907-40ED-9DC0-98CD5C4B7230}"/>
    <hyperlink ref="V1173" r:id="rId1772" xr:uid="{12449995-5A49-41D1-BF73-B05D231F8CFA}"/>
    <hyperlink ref="V1176" r:id="rId1773" xr:uid="{30F9EFA9-48F5-42DC-94B6-F29FD1C775FF}"/>
    <hyperlink ref="V1183" r:id="rId1774" xr:uid="{7C13230C-44BD-4529-B558-2E0CC76AE5CA}"/>
    <hyperlink ref="V1184" r:id="rId1775" xr:uid="{F74C5EF7-4EE8-45D2-984F-8943671EC0BF}"/>
    <hyperlink ref="V1177" r:id="rId1776" xr:uid="{BBBD230C-7A28-4734-92D3-B9FE347654FF}"/>
    <hyperlink ref="V1185" r:id="rId1777" xr:uid="{13ABEA30-09C0-4655-9713-E8680311A7D5}"/>
    <hyperlink ref="V1188" r:id="rId1778" xr:uid="{BE801353-6B97-4F1F-9918-6908A2524FED}"/>
    <hyperlink ref="V1187" r:id="rId1779" xr:uid="{4FA2B4C3-FBEF-4E54-89C9-A3FC681E4D83}"/>
    <hyperlink ref="V1186" r:id="rId1780" xr:uid="{8B666F04-35DA-4F9F-B249-0230BB0A6911}"/>
    <hyperlink ref="V1189" r:id="rId1781" xr:uid="{DB9E51E8-1E37-4F8F-AF80-E2E9EC3D8594}"/>
    <hyperlink ref="V1190" r:id="rId1782" xr:uid="{D540D642-0340-4930-B98E-412BAC2A3E9D}"/>
    <hyperlink ref="V1191" r:id="rId1783" xr:uid="{820D99DF-6046-47C1-9227-737063F9774C}"/>
    <hyperlink ref="V1192" r:id="rId1784" xr:uid="{1AE4D583-F1B4-42F7-986F-F778EC802592}"/>
    <hyperlink ref="V1195" r:id="rId1785" xr:uid="{46AD4643-D3E1-4D7E-95E2-FC97EBD4CD72}"/>
    <hyperlink ref="V1196" r:id="rId1786" xr:uid="{E0F36100-CCDD-417B-B510-B75A38D5A43F}"/>
    <hyperlink ref="V1197" r:id="rId1787" xr:uid="{7434D96E-91A3-4F9C-93C2-C7D25EEB4512}"/>
    <hyperlink ref="V1201" r:id="rId1788" xr:uid="{B6C9986C-79B7-45AE-9A96-DE63C38D2B7D}"/>
    <hyperlink ref="V1202" r:id="rId1789" xr:uid="{6087B612-EF46-4619-A1C4-88C363DA8A45}"/>
    <hyperlink ref="V1203" r:id="rId1790" xr:uid="{2F52FF75-3F7C-480F-9211-C0A46363C7F2}"/>
    <hyperlink ref="V1204" r:id="rId1791" xr:uid="{559DA58E-A29B-4CBF-95DE-344B94288AC5}"/>
    <hyperlink ref="V1206" r:id="rId1792" xr:uid="{9BDD0253-C7CC-4962-A8D8-B80B5A016AD7}"/>
    <hyperlink ref="V1208" r:id="rId1793" xr:uid="{26054B8C-2236-4A61-A869-ACF547E2534D}"/>
    <hyperlink ref="V1207" r:id="rId1794" xr:uid="{8574351F-4E77-4166-89E8-A6CDE7F80213}"/>
    <hyperlink ref="V1210" r:id="rId1795" xr:uid="{5C395F88-E419-4086-9C6E-51E8A3140557}"/>
    <hyperlink ref="V1212" r:id="rId1796" xr:uid="{FE3D4E1B-4F7C-4EFE-984C-3F29F7A75C51}"/>
    <hyperlink ref="V1215" r:id="rId1797" xr:uid="{F08B7478-5C6D-4E0F-8BA8-701F0AE79AE8}"/>
    <hyperlink ref="V1216" r:id="rId1798" xr:uid="{C94DDB70-1AB4-4E5E-800F-46F118AF9025}"/>
    <hyperlink ref="V1217" r:id="rId1799" xr:uid="{5EAD615B-D91A-41C6-A864-3450B25558C0}"/>
    <hyperlink ref="V1218" r:id="rId1800" xr:uid="{E81C3F31-BC25-482B-BA37-D889AF068DF4}"/>
    <hyperlink ref="V1221" r:id="rId1801" xr:uid="{05B9EC80-5489-4737-919C-9F31D173D860}"/>
    <hyperlink ref="V1224" r:id="rId1802" xr:uid="{C6818AAB-0E0E-4F25-B204-79790301D277}"/>
    <hyperlink ref="V1225" r:id="rId1803" xr:uid="{F0C17BDF-56E9-434F-BDA2-5644F992E937}"/>
    <hyperlink ref="V1226" r:id="rId1804" xr:uid="{628A8BFD-2BE6-4F8B-9D13-3F6DFFE6E5BA}"/>
    <hyperlink ref="V1227" r:id="rId1805" xr:uid="{BAC03EAD-C66E-44E2-857C-8CDD54152E82}"/>
    <hyperlink ref="V1228" r:id="rId1806" xr:uid="{08BF5E75-BFB0-4E62-880C-686621431F20}"/>
    <hyperlink ref="V1229" r:id="rId1807" xr:uid="{739CA59B-8FED-4970-80DB-42891CA401CA}"/>
    <hyperlink ref="V1231" r:id="rId1808" xr:uid="{214744DC-D6BA-4495-B48F-136F169AC347}"/>
    <hyperlink ref="V1232" r:id="rId1809" xr:uid="{405CE90A-AA48-4CED-AA01-E631928ED311}"/>
    <hyperlink ref="V1233" r:id="rId1810" xr:uid="{FDABEC6F-35C6-4F82-A762-F6E42A256920}"/>
    <hyperlink ref="V1234" r:id="rId1811" xr:uid="{F1B43034-0D8A-4F5F-810D-0F64F8CF7F8F}"/>
    <hyperlink ref="V1235" r:id="rId1812" xr:uid="{B5721C9C-4EA6-40B2-9617-80A609C2C29D}"/>
    <hyperlink ref="V1236" r:id="rId1813" xr:uid="{0DA7AE4F-01B8-49A3-8D2B-F35CF0D6CCFD}"/>
    <hyperlink ref="V1237" r:id="rId1814" xr:uid="{3967DB53-7E5F-4293-8198-CEF79666D8A2}"/>
    <hyperlink ref="V1239" r:id="rId1815" xr:uid="{71C5130E-A8A2-4F03-A423-FC6F65270863}"/>
    <hyperlink ref="V1241" r:id="rId1816" xr:uid="{985C368C-B1B8-4382-ACCE-4602E9A7EF9D}"/>
    <hyperlink ref="V1242" r:id="rId1817" xr:uid="{9A610588-60F2-46D9-82CA-FDB7CEEC8D6F}"/>
    <hyperlink ref="V1243" r:id="rId1818" xr:uid="{5287E074-7C8A-46CA-B61B-EC41EC85061D}"/>
    <hyperlink ref="V1244" r:id="rId1819" xr:uid="{C08DF573-1164-49E5-9F69-D85C6DA61141}"/>
    <hyperlink ref="V1247" r:id="rId1820" xr:uid="{B764CC20-EA22-4BF4-8446-23F4AFFA38CC}"/>
    <hyperlink ref="V1248" r:id="rId1821" xr:uid="{34E503FB-F202-434E-8CF0-6BD9AA83EC10}"/>
    <hyperlink ref="V1249" r:id="rId1822" xr:uid="{BEF0489C-51A1-442F-A34B-B09686A8CECE}"/>
    <hyperlink ref="V1252" r:id="rId1823" xr:uid="{B232AC09-0664-4368-9518-8BEC9CEFCBF4}"/>
    <hyperlink ref="V1253" r:id="rId1824" xr:uid="{6808D278-43F0-422E-93FC-D097DE96ADF6}"/>
    <hyperlink ref="V1254" r:id="rId1825" xr:uid="{E1F8199F-9D9A-429E-88A3-004FF7A64BAF}"/>
    <hyperlink ref="V1255" r:id="rId1826" xr:uid="{B512670F-7DFB-4A52-8F4E-F03CF5E6BA99}"/>
    <hyperlink ref="V1258" r:id="rId1827" xr:uid="{31C2AD62-2845-4213-A74E-3EB777996D30}"/>
    <hyperlink ref="V1262" r:id="rId1828" xr:uid="{4872DFDE-EFEE-4370-8D66-A00C801FF72C}"/>
    <hyperlink ref="V1263" r:id="rId1829" xr:uid="{891AAAC8-85EB-4694-BF5E-4D277D84D7C0}"/>
    <hyperlink ref="V1264" r:id="rId1830" xr:uid="{59ECF602-CE58-4DB9-B5C0-D0D2A0A9783C}"/>
    <hyperlink ref="V1265" r:id="rId1831" xr:uid="{EE1BE8FB-F3B7-4E78-AB6A-1613CE784B25}"/>
    <hyperlink ref="V1266" r:id="rId1832" xr:uid="{8D54355F-FA69-48F1-9CAC-C893D7E40FF7}"/>
    <hyperlink ref="V1269" r:id="rId1833" xr:uid="{75980502-CFD3-4132-9B4E-47B3EAB2F693}"/>
    <hyperlink ref="V1275" r:id="rId1834" xr:uid="{77FD2127-42D7-4C0F-9EFC-5B2105B4AB11}"/>
    <hyperlink ref="V1276" r:id="rId1835" xr:uid="{DA711B47-630B-4834-A1D8-90AB8AC43C7C}"/>
    <hyperlink ref="V1279" r:id="rId1836" xr:uid="{21079B95-F950-4945-A8BF-70A86C174B75}"/>
    <hyperlink ref="V1280" r:id="rId1837" xr:uid="{359358AF-0E2E-4FDA-9BD7-8FB0E8C75362}"/>
    <hyperlink ref="V1282" r:id="rId1838" xr:uid="{488EDE5C-C9CE-4873-B2FA-9A7F267720CD}"/>
    <hyperlink ref="V1283" r:id="rId1839" xr:uid="{6CFE6EFD-0397-4724-B440-B9C450B54D58}"/>
    <hyperlink ref="V1274" r:id="rId1840" xr:uid="{7253BAF9-4A5A-452B-A653-A79FA7F58425}"/>
    <hyperlink ref="V1286" r:id="rId1841" xr:uid="{042FD67A-987D-4366-B270-E761AA794437}"/>
    <hyperlink ref="V1298" r:id="rId1842" xr:uid="{B3F2CC2F-B9C9-4C70-850B-4418EEDF614C}"/>
    <hyperlink ref="V1299" r:id="rId1843" xr:uid="{44E9F5EC-1458-4AF0-AF7F-524853C8DB9D}"/>
    <hyperlink ref="V1300" r:id="rId1844" xr:uid="{84F50D2C-9DDB-4E28-97D7-E4221031C18C}"/>
    <hyperlink ref="V1302" r:id="rId1845" xr:uid="{14F1C3F9-1C99-42F7-8F40-CFFC64DA11B8}"/>
    <hyperlink ref="V1301" r:id="rId1846" xr:uid="{C04783AB-AB9D-48B8-8436-B46807650574}"/>
    <hyperlink ref="V1305" r:id="rId1847" xr:uid="{CAC8E1F8-6679-4FB7-9B03-81585013CA19}"/>
    <hyperlink ref="V1303" r:id="rId1848" xr:uid="{432A315D-7D1D-4FC4-ABEE-F31F5E86126C}"/>
    <hyperlink ref="V1304" r:id="rId1849" xr:uid="{3FB561F3-4DA9-459C-A5A4-4D49C7D36E1A}"/>
    <hyperlink ref="V30" r:id="rId1850" xr:uid="{82920C2D-9FEC-4780-9DEB-D211701E35D4}"/>
    <hyperlink ref="V31" r:id="rId1851" xr:uid="{948312EB-43BC-4607-822E-0226FA9E6916}"/>
    <hyperlink ref="U64" r:id="rId1852" display="http://www.pmcostrava.cz/public/uploads/images/max/140930061782.jpg" xr:uid="{E6CAC5AB-E088-410B-A7EE-ADBFFCE014D4}"/>
    <hyperlink ref="V703" r:id="rId1853" xr:uid="{0BFA84CB-10D9-4F47-BFBB-84AA100BC1A2}"/>
    <hyperlink ref="U703" r:id="rId1854" xr:uid="{EBC0B5D7-8A63-420B-826A-B1A5C7B2B7F6}"/>
    <hyperlink ref="W10" r:id="rId1855" xr:uid="{3CA1B9D1-173C-4C83-941E-B5DD6E4FEB19}"/>
  </hyperlinks>
  <pageMargins left="0.7" right="0.7" top="0.78740157499999996" bottom="0.78740157499999996" header="0.3" footer="0.3"/>
  <pageSetup paperSize="9" orientation="portrait" r:id="rId1856"/>
  <drawing r:id="rId1857"/>
  <legacyDrawing r:id="rId1858"/>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4E03E-F92D-4C12-AD2F-A7087ACE2DB1}">
  <dimension ref="A1:AO2720"/>
  <sheetViews>
    <sheetView zoomScale="70" zoomScaleNormal="70" workbookViewId="0">
      <pane xSplit="3" ySplit="21" topLeftCell="D533" activePane="bottomRight" state="frozen"/>
      <selection pane="topRight" activeCell="D1" sqref="D1"/>
      <selection pane="bottomLeft" activeCell="A22" sqref="A22"/>
      <selection pane="bottomRight" activeCell="S11" sqref="S11"/>
    </sheetView>
  </sheetViews>
  <sheetFormatPr defaultColWidth="9.140625" defaultRowHeight="15"/>
  <cols>
    <col min="1" max="1" width="0.7109375" customWidth="1"/>
    <col min="2" max="2" width="6.28515625" customWidth="1"/>
    <col min="3" max="3" width="16.28515625" customWidth="1"/>
    <col min="4" max="4" width="37.28515625" customWidth="1"/>
    <col min="5" max="5" width="11.42578125" customWidth="1"/>
    <col min="6" max="6" width="13.28515625" hidden="1" customWidth="1"/>
    <col min="7" max="7" width="4.140625" hidden="1" customWidth="1"/>
    <col min="8" max="8" width="16" customWidth="1"/>
    <col min="9" max="10" width="16.85546875" customWidth="1"/>
    <col min="11" max="11" width="5.7109375" customWidth="1"/>
    <col min="12" max="12" width="11.5703125" customWidth="1"/>
    <col min="13" max="13" width="14.140625" customWidth="1"/>
    <col min="14" max="14" width="10.85546875" customWidth="1"/>
    <col min="15" max="15" width="15" hidden="1" customWidth="1"/>
    <col min="16" max="16" width="11.7109375" hidden="1" customWidth="1"/>
    <col min="17" max="17" width="11.5703125" hidden="1" customWidth="1"/>
    <col min="18" max="18" width="25.140625" customWidth="1"/>
    <col min="19" max="19" width="15.7109375" customWidth="1"/>
    <col min="20" max="20" width="6.5703125" customWidth="1"/>
    <col min="21" max="21" width="4.5703125" customWidth="1"/>
    <col min="22" max="22" width="4.85546875" customWidth="1"/>
    <col min="23" max="23" width="44" customWidth="1"/>
    <col min="24" max="24" width="14.28515625" customWidth="1"/>
    <col min="25" max="25" width="17.28515625" customWidth="1"/>
    <col min="26" max="26" width="37.140625" customWidth="1"/>
    <col min="27" max="27" width="19.7109375" customWidth="1"/>
    <col min="28" max="28" width="18" customWidth="1"/>
    <col min="29" max="29" width="17.85546875" customWidth="1"/>
    <col min="30" max="30" width="15.42578125" customWidth="1"/>
    <col min="31" max="31" width="13.7109375" customWidth="1"/>
    <col min="32" max="32" width="11.7109375" customWidth="1"/>
    <col min="33" max="33" width="17.28515625" customWidth="1"/>
    <col min="34" max="34" width="15.140625" customWidth="1"/>
    <col min="35" max="35" width="17" customWidth="1"/>
  </cols>
  <sheetData>
    <row r="1" spans="1:35" ht="30">
      <c r="C1" s="19"/>
      <c r="D1" s="24" t="s">
        <v>1256</v>
      </c>
      <c r="E1" s="16"/>
      <c r="F1" s="28"/>
      <c r="G1" s="28"/>
      <c r="H1" s="160"/>
      <c r="I1" s="16"/>
      <c r="J1" s="16"/>
      <c r="K1" s="16"/>
      <c r="L1" s="16"/>
      <c r="N1" s="16"/>
      <c r="O1" s="16"/>
      <c r="P1" s="16"/>
      <c r="Q1" s="16"/>
      <c r="S1" s="16"/>
      <c r="T1" s="16"/>
      <c r="U1" s="161"/>
      <c r="V1" s="16"/>
      <c r="W1" s="715"/>
      <c r="X1" s="715"/>
      <c r="Y1" s="75"/>
      <c r="AA1" s="75"/>
      <c r="AB1" s="75"/>
      <c r="AC1" s="17"/>
      <c r="AD1" s="17"/>
      <c r="AE1" s="17"/>
      <c r="AF1" s="17"/>
      <c r="AG1" s="17"/>
      <c r="AH1" s="17"/>
      <c r="AI1" s="17"/>
    </row>
    <row r="2" spans="1:35" ht="18">
      <c r="C2" s="19"/>
      <c r="D2" s="25" t="s">
        <v>1257</v>
      </c>
      <c r="E2" s="20"/>
      <c r="F2" s="29"/>
      <c r="G2" s="29"/>
      <c r="H2" s="70"/>
      <c r="I2" s="20"/>
      <c r="J2" s="20"/>
      <c r="K2" s="20"/>
      <c r="L2" s="20"/>
      <c r="N2" s="20"/>
      <c r="O2" s="20"/>
      <c r="P2" s="20"/>
      <c r="Q2" s="75"/>
      <c r="S2" s="75"/>
      <c r="T2" s="75"/>
      <c r="U2" s="27"/>
      <c r="V2" s="20"/>
      <c r="W2" s="76"/>
      <c r="X2" s="23"/>
      <c r="AC2" s="22"/>
      <c r="AD2" s="22"/>
      <c r="AE2" s="22"/>
      <c r="AF2" s="22"/>
      <c r="AG2" s="22"/>
      <c r="AH2" s="22"/>
      <c r="AI2" s="22"/>
    </row>
    <row r="3" spans="1:35" ht="23.25">
      <c r="C3" s="19"/>
      <c r="D3" s="26" t="s">
        <v>1017</v>
      </c>
      <c r="E3" s="20"/>
      <c r="F3" s="29"/>
      <c r="G3" s="29"/>
      <c r="H3" s="70"/>
      <c r="I3" s="20"/>
      <c r="J3" s="20"/>
      <c r="K3" s="20"/>
      <c r="L3" s="20"/>
      <c r="N3" s="20"/>
      <c r="O3" s="20"/>
      <c r="P3" s="20"/>
      <c r="Q3" s="20"/>
      <c r="S3" s="162" t="s">
        <v>129</v>
      </c>
      <c r="T3" s="162" t="s">
        <v>130</v>
      </c>
      <c r="U3" s="20"/>
      <c r="V3" s="20"/>
      <c r="W3" s="721" t="s">
        <v>6659</v>
      </c>
      <c r="X3" s="23"/>
      <c r="AD3" s="75"/>
      <c r="AE3" s="22"/>
      <c r="AF3" s="22"/>
      <c r="AG3" s="22"/>
      <c r="AH3" s="22"/>
      <c r="AI3" s="22"/>
    </row>
    <row r="4" spans="1:35" ht="15.75">
      <c r="C4" s="19"/>
      <c r="D4" s="26" t="s">
        <v>174</v>
      </c>
      <c r="E4" s="32"/>
      <c r="F4" s="30"/>
      <c r="G4" s="30"/>
      <c r="H4" s="108"/>
      <c r="I4" s="130"/>
      <c r="K4" s="135"/>
      <c r="L4" s="32"/>
      <c r="N4" s="32"/>
      <c r="O4" s="32"/>
      <c r="P4" s="32"/>
      <c r="Q4" s="20"/>
      <c r="S4" s="314">
        <v>2000</v>
      </c>
      <c r="T4" s="315">
        <v>-0.05</v>
      </c>
      <c r="U4" s="20"/>
      <c r="V4" s="20"/>
      <c r="X4" s="23"/>
      <c r="AD4" s="19"/>
      <c r="AE4" s="19"/>
      <c r="AF4" s="19"/>
      <c r="AG4" s="19"/>
      <c r="AH4" s="19"/>
      <c r="AI4" s="19"/>
    </row>
    <row r="5" spans="1:35" ht="18">
      <c r="C5" s="113" t="s">
        <v>175</v>
      </c>
      <c r="D5" s="113"/>
      <c r="E5" s="113"/>
      <c r="F5" s="37"/>
      <c r="G5" s="37"/>
      <c r="H5" s="109"/>
      <c r="I5" s="131"/>
      <c r="J5" s="31"/>
      <c r="K5" s="134"/>
      <c r="L5" s="75"/>
      <c r="N5" s="20"/>
      <c r="O5" s="20"/>
      <c r="P5" s="76"/>
      <c r="Q5" s="20"/>
      <c r="S5" s="314">
        <v>5000</v>
      </c>
      <c r="T5" s="315">
        <v>-0.1</v>
      </c>
      <c r="U5" s="20"/>
      <c r="V5" s="20"/>
      <c r="W5" s="718" t="s">
        <v>6652</v>
      </c>
      <c r="X5" s="20"/>
    </row>
    <row r="6" spans="1:35" ht="18.75">
      <c r="C6" s="32"/>
      <c r="D6" s="32"/>
      <c r="E6" s="33"/>
      <c r="F6" s="37"/>
      <c r="G6" s="37"/>
      <c r="H6" s="109"/>
      <c r="I6" s="31"/>
      <c r="J6" s="31"/>
      <c r="K6" s="31"/>
      <c r="L6" s="76"/>
      <c r="N6" s="20"/>
      <c r="O6" s="20"/>
      <c r="P6" s="76"/>
      <c r="Q6" s="20"/>
      <c r="S6" s="314">
        <v>20000</v>
      </c>
      <c r="T6" s="315">
        <v>-0.2</v>
      </c>
      <c r="U6" s="20"/>
      <c r="V6" s="20"/>
      <c r="W6" s="720" t="s">
        <v>6653</v>
      </c>
      <c r="X6" s="711"/>
      <c r="Y6" s="93"/>
      <c r="Z6" s="93"/>
    </row>
    <row r="7" spans="1:35">
      <c r="C7" s="32"/>
      <c r="D7" s="32"/>
      <c r="E7" s="33"/>
      <c r="F7" s="37"/>
      <c r="G7" s="37"/>
      <c r="H7" s="109"/>
      <c r="I7" s="31"/>
      <c r="J7" s="31"/>
      <c r="K7" s="31"/>
      <c r="L7" s="76"/>
      <c r="N7" s="20"/>
      <c r="O7" s="20"/>
      <c r="P7" s="76"/>
      <c r="Q7" s="20"/>
      <c r="S7" s="314">
        <v>50000</v>
      </c>
      <c r="T7" s="315">
        <v>-0.25</v>
      </c>
      <c r="U7" s="20"/>
      <c r="V7" s="20"/>
      <c r="W7" s="20"/>
      <c r="X7" s="20"/>
    </row>
    <row r="8" spans="1:35">
      <c r="C8" s="36" t="s">
        <v>1258</v>
      </c>
      <c r="D8" s="34"/>
      <c r="E8" s="35"/>
      <c r="F8" s="38"/>
      <c r="G8" s="38"/>
      <c r="H8" s="38"/>
      <c r="I8" s="106"/>
      <c r="J8" s="36"/>
      <c r="K8" s="36"/>
      <c r="L8" s="182"/>
      <c r="N8" s="20"/>
      <c r="O8" s="20"/>
      <c r="P8" s="76"/>
      <c r="Q8" s="20"/>
      <c r="S8" s="314">
        <v>80000</v>
      </c>
      <c r="T8" s="315">
        <v>-0.3</v>
      </c>
      <c r="U8" s="20"/>
      <c r="V8" s="20"/>
      <c r="W8" s="20" t="s">
        <v>6654</v>
      </c>
      <c r="X8" s="20"/>
      <c r="AH8" s="70"/>
    </row>
    <row r="9" spans="1:35">
      <c r="C9" s="36" t="s">
        <v>1259</v>
      </c>
      <c r="D9" s="34"/>
      <c r="E9" s="35"/>
      <c r="F9" s="38"/>
      <c r="G9" s="38"/>
      <c r="H9" s="38"/>
      <c r="I9" s="36"/>
      <c r="J9" s="36"/>
      <c r="K9" s="36"/>
      <c r="L9" s="182"/>
      <c r="N9" s="20"/>
      <c r="O9" s="20"/>
      <c r="P9" s="76"/>
      <c r="Q9" s="20"/>
      <c r="U9" s="20"/>
      <c r="V9" s="20"/>
      <c r="W9" s="20" t="s">
        <v>6655</v>
      </c>
      <c r="X9" s="20"/>
      <c r="Y9" s="123"/>
      <c r="AA9" s="23"/>
      <c r="AH9" s="70"/>
    </row>
    <row r="10" spans="1:35">
      <c r="C10" s="36" t="s">
        <v>131</v>
      </c>
      <c r="D10" s="34"/>
      <c r="E10" s="35"/>
      <c r="F10" s="38"/>
      <c r="G10" s="38"/>
      <c r="H10" s="38"/>
      <c r="I10" s="36"/>
      <c r="J10" s="36"/>
      <c r="K10" s="183"/>
      <c r="L10" s="182"/>
      <c r="N10" s="20"/>
      <c r="O10" s="20"/>
      <c r="P10" s="76"/>
      <c r="Q10" s="20"/>
      <c r="U10" s="20"/>
      <c r="V10" s="20"/>
      <c r="W10" s="719" t="s">
        <v>6651</v>
      </c>
      <c r="X10" s="20"/>
      <c r="Y10" s="728" t="s">
        <v>240</v>
      </c>
      <c r="Z10" s="729"/>
      <c r="AA10" s="309"/>
      <c r="AB10" s="186"/>
      <c r="AH10" s="70"/>
    </row>
    <row r="11" spans="1:35">
      <c r="C11" s="36" t="s">
        <v>132</v>
      </c>
      <c r="D11" s="34"/>
      <c r="E11" s="35"/>
      <c r="F11" s="38"/>
      <c r="G11" s="38"/>
      <c r="H11" s="38"/>
      <c r="I11" s="36"/>
      <c r="J11" s="36"/>
      <c r="K11" s="183"/>
      <c r="L11" s="182"/>
      <c r="N11" s="20"/>
      <c r="O11" s="20"/>
      <c r="P11" s="76"/>
      <c r="Q11" s="20"/>
      <c r="S11" s="76"/>
      <c r="T11" s="23"/>
      <c r="U11" s="20"/>
      <c r="V11" s="20"/>
      <c r="W11" s="20"/>
      <c r="X11" s="20"/>
      <c r="Y11" s="730" t="s">
        <v>272</v>
      </c>
      <c r="Z11" s="729"/>
      <c r="AA11" s="309"/>
      <c r="AB11" s="186"/>
    </row>
    <row r="12" spans="1:35">
      <c r="C12" s="115" t="s">
        <v>6565</v>
      </c>
      <c r="D12" s="114"/>
      <c r="E12" s="116"/>
      <c r="F12" s="117"/>
      <c r="G12" s="117"/>
      <c r="H12" s="117"/>
      <c r="I12" s="36"/>
      <c r="J12" s="107"/>
      <c r="K12" s="184"/>
      <c r="L12" s="182"/>
      <c r="N12" s="20"/>
      <c r="O12" s="20"/>
      <c r="P12" s="76"/>
      <c r="Q12" s="20"/>
      <c r="S12" s="76"/>
      <c r="T12" s="23"/>
      <c r="U12" s="20"/>
      <c r="V12" s="20"/>
      <c r="W12" s="20"/>
      <c r="X12" s="20"/>
      <c r="Y12" s="731" t="s">
        <v>271</v>
      </c>
      <c r="Z12" s="729"/>
      <c r="AA12" s="309"/>
      <c r="AB12" s="188"/>
    </row>
    <row r="13" spans="1:35">
      <c r="C13" s="118" t="s">
        <v>6566</v>
      </c>
      <c r="D13" s="114"/>
      <c r="E13" s="116"/>
      <c r="F13" s="117"/>
      <c r="G13" s="117"/>
      <c r="H13" s="117"/>
      <c r="I13" s="36"/>
      <c r="J13" s="36"/>
      <c r="K13" s="184"/>
      <c r="L13" s="182"/>
      <c r="N13" s="76"/>
      <c r="O13" s="20"/>
      <c r="P13" s="76"/>
      <c r="Q13" s="20"/>
      <c r="T13" s="23"/>
      <c r="U13" s="20"/>
      <c r="V13" s="20"/>
      <c r="W13" s="20"/>
      <c r="X13" s="20"/>
      <c r="Y13" s="732" t="s">
        <v>243</v>
      </c>
      <c r="Z13" s="729"/>
      <c r="AA13" s="309"/>
      <c r="AB13" s="187"/>
    </row>
    <row r="14" spans="1:35" ht="15.75">
      <c r="C14" s="79"/>
      <c r="D14" s="79"/>
      <c r="E14" s="80"/>
      <c r="F14" s="68"/>
      <c r="G14" s="68"/>
      <c r="H14" s="110"/>
      <c r="I14" s="98"/>
      <c r="L14" s="76"/>
      <c r="N14" s="76"/>
      <c r="O14" s="20"/>
      <c r="P14" s="76"/>
      <c r="Q14" s="20"/>
      <c r="S14" s="20"/>
      <c r="T14" s="23"/>
      <c r="U14" s="20"/>
      <c r="V14" s="20"/>
      <c r="W14" s="20"/>
      <c r="X14" s="20"/>
      <c r="Y14" s="732" t="s">
        <v>273</v>
      </c>
      <c r="Z14" s="729"/>
      <c r="AA14" s="309"/>
      <c r="AB14" s="187"/>
    </row>
    <row r="15" spans="1:35" ht="3" customHeight="1">
      <c r="H15" s="4"/>
      <c r="I15" s="98"/>
      <c r="L15" s="77"/>
      <c r="N15" s="77"/>
      <c r="O15" s="77"/>
    </row>
    <row r="16" spans="1:35">
      <c r="A16" s="39"/>
      <c r="B16" s="213" t="s">
        <v>265</v>
      </c>
      <c r="C16" s="40" t="s">
        <v>133</v>
      </c>
      <c r="D16" s="41" t="s">
        <v>134</v>
      </c>
      <c r="E16" s="266" t="s">
        <v>135</v>
      </c>
      <c r="F16" s="139" t="s">
        <v>136</v>
      </c>
      <c r="G16" s="271"/>
      <c r="H16" s="274" t="s">
        <v>137</v>
      </c>
      <c r="I16" s="274" t="s">
        <v>137</v>
      </c>
      <c r="J16" s="139" t="s">
        <v>138</v>
      </c>
      <c r="K16" s="40" t="s">
        <v>47</v>
      </c>
      <c r="L16" s="41" t="s">
        <v>70</v>
      </c>
      <c r="M16" s="41" t="s">
        <v>268</v>
      </c>
      <c r="N16" s="41" t="s">
        <v>0</v>
      </c>
      <c r="O16" s="41" t="s">
        <v>1</v>
      </c>
      <c r="P16" s="41" t="s">
        <v>21</v>
      </c>
      <c r="Q16" s="41" t="s">
        <v>139</v>
      </c>
      <c r="R16" s="647" t="s">
        <v>1261</v>
      </c>
      <c r="S16" s="648" t="s">
        <v>1261</v>
      </c>
      <c r="T16" s="43" t="s">
        <v>140</v>
      </c>
      <c r="U16" s="44" t="s">
        <v>57</v>
      </c>
      <c r="V16" s="124" t="s">
        <v>2</v>
      </c>
      <c r="W16" s="171" t="s">
        <v>127</v>
      </c>
      <c r="X16" s="72" t="s">
        <v>141</v>
      </c>
      <c r="Y16" s="125" t="s">
        <v>142</v>
      </c>
      <c r="Z16" s="72" t="s">
        <v>6573</v>
      </c>
      <c r="AA16" s="649" t="s">
        <v>141</v>
      </c>
      <c r="AB16" s="72" t="s">
        <v>141</v>
      </c>
      <c r="AC16" s="72" t="s">
        <v>141</v>
      </c>
      <c r="AD16" s="72" t="s">
        <v>141</v>
      </c>
      <c r="AE16" s="72" t="s">
        <v>141</v>
      </c>
      <c r="AF16" s="46" t="s">
        <v>62</v>
      </c>
      <c r="AG16" s="46" t="s">
        <v>63</v>
      </c>
      <c r="AH16" s="46" t="s">
        <v>64</v>
      </c>
      <c r="AI16" s="46" t="s">
        <v>143</v>
      </c>
    </row>
    <row r="17" spans="1:41">
      <c r="A17" s="39"/>
      <c r="B17" s="211" t="s">
        <v>266</v>
      </c>
      <c r="C17" s="47"/>
      <c r="D17" s="48"/>
      <c r="E17" s="267" t="s">
        <v>144</v>
      </c>
      <c r="F17" s="140" t="s">
        <v>145</v>
      </c>
      <c r="G17" s="270"/>
      <c r="H17" s="275" t="s">
        <v>146</v>
      </c>
      <c r="I17" s="275" t="s">
        <v>146</v>
      </c>
      <c r="J17" s="140" t="s">
        <v>146</v>
      </c>
      <c r="K17" s="47"/>
      <c r="L17" s="50" t="s">
        <v>147</v>
      </c>
      <c r="M17" s="50" t="s">
        <v>269</v>
      </c>
      <c r="N17" s="48" t="s">
        <v>148</v>
      </c>
      <c r="O17" s="48" t="s">
        <v>149</v>
      </c>
      <c r="P17" s="48" t="s">
        <v>150</v>
      </c>
      <c r="Q17" s="48" t="s">
        <v>151</v>
      </c>
      <c r="R17" s="52" t="s">
        <v>1262</v>
      </c>
      <c r="S17" s="650" t="s">
        <v>1262</v>
      </c>
      <c r="T17" s="51" t="s">
        <v>152</v>
      </c>
      <c r="U17" s="52"/>
      <c r="V17" s="53"/>
      <c r="W17" s="126"/>
      <c r="X17" s="72" t="s">
        <v>153</v>
      </c>
      <c r="Y17" s="166"/>
      <c r="Z17" s="72" t="s">
        <v>6574</v>
      </c>
      <c r="AA17" s="56" t="s">
        <v>17</v>
      </c>
      <c r="AB17" s="54" t="s">
        <v>17</v>
      </c>
      <c r="AC17" s="54" t="s">
        <v>18</v>
      </c>
      <c r="AD17" s="54" t="s">
        <v>19</v>
      </c>
      <c r="AE17" s="54" t="s">
        <v>20</v>
      </c>
      <c r="AF17" s="54" t="s">
        <v>154</v>
      </c>
      <c r="AG17" s="54" t="s">
        <v>154</v>
      </c>
      <c r="AH17" s="54" t="s">
        <v>154</v>
      </c>
      <c r="AI17" s="54" t="s">
        <v>154</v>
      </c>
    </row>
    <row r="18" spans="1:41">
      <c r="A18" s="39"/>
      <c r="B18" s="212" t="s">
        <v>267</v>
      </c>
      <c r="C18" s="56"/>
      <c r="D18" s="57"/>
      <c r="E18" s="268"/>
      <c r="F18" s="269" t="s">
        <v>165</v>
      </c>
      <c r="G18" s="272"/>
      <c r="H18" s="276" t="s">
        <v>155</v>
      </c>
      <c r="I18" s="278" t="s">
        <v>156</v>
      </c>
      <c r="J18" s="277" t="s">
        <v>156</v>
      </c>
      <c r="K18" s="56"/>
      <c r="L18" s="50"/>
      <c r="M18" s="59" t="s">
        <v>270</v>
      </c>
      <c r="N18" s="54"/>
      <c r="O18" s="54" t="s">
        <v>157</v>
      </c>
      <c r="P18" s="54" t="s">
        <v>144</v>
      </c>
      <c r="Q18" s="54" t="s">
        <v>158</v>
      </c>
      <c r="R18" s="651" t="s">
        <v>1263</v>
      </c>
      <c r="S18" s="650" t="s">
        <v>1264</v>
      </c>
      <c r="T18" s="59"/>
      <c r="U18" s="60"/>
      <c r="V18" s="61"/>
      <c r="W18" s="127"/>
      <c r="X18" s="72" t="s">
        <v>159</v>
      </c>
      <c r="Y18" s="166"/>
      <c r="Z18" s="72" t="s">
        <v>6575</v>
      </c>
      <c r="AA18" s="56" t="s">
        <v>160</v>
      </c>
      <c r="AB18" s="128" t="s">
        <v>161</v>
      </c>
      <c r="AC18" s="54" t="s">
        <v>160</v>
      </c>
      <c r="AD18" s="54"/>
      <c r="AE18" s="54"/>
      <c r="AF18" s="54" t="s">
        <v>162</v>
      </c>
      <c r="AG18" s="54" t="s">
        <v>162</v>
      </c>
      <c r="AH18" s="54" t="s">
        <v>162</v>
      </c>
      <c r="AI18" s="54" t="s">
        <v>163</v>
      </c>
    </row>
    <row r="19" spans="1:41" ht="20.25">
      <c r="A19" s="138"/>
      <c r="B19" s="138"/>
      <c r="C19" s="12"/>
      <c r="D19" s="12"/>
      <c r="E19" s="1"/>
      <c r="F19" s="269"/>
      <c r="G19" s="1"/>
      <c r="H19" s="273"/>
      <c r="I19" s="273"/>
      <c r="J19" s="279" t="s">
        <v>765</v>
      </c>
      <c r="K19" s="10"/>
      <c r="L19" s="10"/>
      <c r="M19" s="10"/>
      <c r="N19" s="10"/>
      <c r="O19" s="10"/>
      <c r="P19" s="10"/>
      <c r="Q19" s="652"/>
      <c r="R19" s="724" t="s">
        <v>6576</v>
      </c>
      <c r="S19" s="725"/>
      <c r="T19" s="653"/>
      <c r="U19" s="3"/>
      <c r="V19" s="2"/>
      <c r="W19" s="2"/>
      <c r="X19" s="3"/>
      <c r="Y19" s="137"/>
      <c r="Z19" s="137"/>
      <c r="AA19" s="654"/>
      <c r="AB19" s="13"/>
      <c r="AC19" s="13"/>
      <c r="AD19" s="13"/>
      <c r="AE19" s="13"/>
      <c r="AF19" s="13"/>
      <c r="AG19" s="13"/>
      <c r="AH19" s="13"/>
      <c r="AI19" s="13"/>
    </row>
    <row r="20" spans="1:41" ht="20.25">
      <c r="A20" s="138"/>
      <c r="B20" s="216"/>
      <c r="C20" s="129" t="s">
        <v>166</v>
      </c>
      <c r="D20" s="14">
        <v>30</v>
      </c>
      <c r="E20" s="1"/>
      <c r="F20" s="1"/>
      <c r="G20" s="3">
        <f>(100-D20)/100</f>
        <v>0.7</v>
      </c>
      <c r="H20" s="1"/>
      <c r="I20" s="636" t="s">
        <v>164</v>
      </c>
      <c r="J20" s="185" t="s">
        <v>74</v>
      </c>
      <c r="K20" s="10"/>
      <c r="L20" s="10"/>
      <c r="M20" s="10"/>
      <c r="N20" s="10"/>
      <c r="O20" s="10"/>
      <c r="P20" s="10"/>
      <c r="Q20" s="652"/>
      <c r="R20" s="726"/>
      <c r="S20" s="727"/>
      <c r="T20" s="653"/>
      <c r="U20" s="3"/>
      <c r="V20" s="2"/>
      <c r="W20" s="2"/>
      <c r="X20" s="3"/>
      <c r="Y20" s="137"/>
      <c r="Z20" s="137"/>
      <c r="AA20" s="654"/>
      <c r="AB20" s="13"/>
      <c r="AC20" s="13"/>
      <c r="AD20" s="13"/>
      <c r="AE20" s="13"/>
      <c r="AF20" s="13"/>
      <c r="AG20" s="13"/>
      <c r="AH20" s="13"/>
      <c r="AI20" s="13"/>
    </row>
    <row r="21" spans="1:41" ht="15.75">
      <c r="A21" s="5" t="s">
        <v>6053</v>
      </c>
      <c r="B21" s="217"/>
      <c r="Z21" s="138"/>
    </row>
    <row r="22" spans="1:41">
      <c r="A22" s="573"/>
      <c r="B22" s="13"/>
      <c r="C22" s="357" t="s">
        <v>6</v>
      </c>
      <c r="D22" s="357" t="s">
        <v>7</v>
      </c>
      <c r="E22" s="379" t="s">
        <v>8</v>
      </c>
      <c r="F22" s="8">
        <v>25</v>
      </c>
      <c r="G22" s="8"/>
      <c r="H22" s="413">
        <v>169</v>
      </c>
      <c r="I22" s="146">
        <f>(H22)*$G$20</f>
        <v>118.3</v>
      </c>
      <c r="J22" s="255">
        <f>(I22/$J$19)</f>
        <v>4.55</v>
      </c>
      <c r="K22" s="8" t="s">
        <v>9</v>
      </c>
      <c r="L22" s="655"/>
      <c r="M22" s="656" t="s">
        <v>6556</v>
      </c>
      <c r="N22" s="8" t="s">
        <v>10</v>
      </c>
      <c r="O22" s="426">
        <v>3.7631999999999999E-2</v>
      </c>
      <c r="P22" s="423">
        <v>2400.0000000000005</v>
      </c>
      <c r="Q22" s="439">
        <v>6750</v>
      </c>
      <c r="R22" s="656" t="s">
        <v>3129</v>
      </c>
      <c r="S22" s="657" t="s">
        <v>3130</v>
      </c>
      <c r="T22" s="447">
        <v>7</v>
      </c>
      <c r="U22" s="548" t="s">
        <v>5231</v>
      </c>
      <c r="V22" s="507" t="s">
        <v>3131</v>
      </c>
      <c r="W22" s="607" t="s">
        <v>128</v>
      </c>
      <c r="X22" s="169"/>
      <c r="Y22" s="71" t="s">
        <v>1011</v>
      </c>
      <c r="Z22" s="656" t="s">
        <v>6577</v>
      </c>
      <c r="AA22" s="658">
        <f t="shared" ref="AA22:AA85" si="0">(X22*F22*I22)</f>
        <v>0</v>
      </c>
      <c r="AB22" s="145">
        <f>(AA22*1.21)</f>
        <v>0</v>
      </c>
      <c r="AC22" s="257">
        <f t="shared" ref="AC22:AC85" si="1">(X22*J22*F22)</f>
        <v>0</v>
      </c>
      <c r="AD22" s="142">
        <f t="shared" ref="AD22:AD85" si="2">(X22*Q22/1000)</f>
        <v>0</v>
      </c>
      <c r="AE22" s="143">
        <f t="shared" ref="AE22:AE85" si="3">(X22*O22)</f>
        <v>0</v>
      </c>
      <c r="AF22" s="144" t="str">
        <f t="shared" ref="AF22:AF85" si="4">IF(N22="1.1G",(P22/1000)*X22,"")</f>
        <v/>
      </c>
      <c r="AG22" s="144" t="str">
        <f t="shared" ref="AG22:AG85" si="5">IF(N22="1.3G",(P22/1000)*X22,"")</f>
        <v/>
      </c>
      <c r="AH22" s="144">
        <f t="shared" ref="AH22:AH85" si="6">IF(N22="1.4G",(P22/1000)*X22,"")</f>
        <v>0</v>
      </c>
      <c r="AI22" s="569">
        <f t="shared" ref="AI22:AI85" si="7">SUM(AF22:AH22)</f>
        <v>0</v>
      </c>
      <c r="AK22" s="18"/>
      <c r="AL22" s="84"/>
      <c r="AM22" s="659"/>
      <c r="AN22" s="660"/>
      <c r="AO22" s="84"/>
    </row>
    <row r="23" spans="1:41">
      <c r="A23" s="573"/>
      <c r="B23" s="13"/>
      <c r="C23" s="357" t="s">
        <v>1358</v>
      </c>
      <c r="D23" s="357" t="s">
        <v>7</v>
      </c>
      <c r="E23" s="379" t="s">
        <v>8</v>
      </c>
      <c r="F23" s="8">
        <v>25</v>
      </c>
      <c r="G23" s="8"/>
      <c r="H23" s="413">
        <v>169</v>
      </c>
      <c r="I23" s="146">
        <f t="shared" ref="I23:I87" si="8">(H23)*$G$20</f>
        <v>118.3</v>
      </c>
      <c r="J23" s="255">
        <f t="shared" ref="J23:J87" si="9">(I23/$J$19)</f>
        <v>4.55</v>
      </c>
      <c r="K23" s="8" t="s">
        <v>9</v>
      </c>
      <c r="L23" s="655"/>
      <c r="M23" s="656" t="s">
        <v>6556</v>
      </c>
      <c r="N23" s="8" t="s">
        <v>10</v>
      </c>
      <c r="O23" s="426">
        <v>3.7631999999999999E-2</v>
      </c>
      <c r="P23" s="423">
        <v>2400.0000000000005</v>
      </c>
      <c r="Q23" s="439">
        <v>6750</v>
      </c>
      <c r="R23" s="656" t="s">
        <v>3129</v>
      </c>
      <c r="S23" s="657" t="s">
        <v>3132</v>
      </c>
      <c r="T23" s="447">
        <v>7</v>
      </c>
      <c r="U23" s="548" t="s">
        <v>5231</v>
      </c>
      <c r="V23" s="507" t="s">
        <v>3131</v>
      </c>
      <c r="W23" s="607" t="s">
        <v>128</v>
      </c>
      <c r="X23" s="169"/>
      <c r="Y23" s="641" t="s">
        <v>1011</v>
      </c>
      <c r="Z23" s="656" t="s">
        <v>6577</v>
      </c>
      <c r="AA23" s="658">
        <f t="shared" si="0"/>
        <v>0</v>
      </c>
      <c r="AB23" s="145">
        <f t="shared" ref="AB23:AB87" si="10">(AA23*1.21)</f>
        <v>0</v>
      </c>
      <c r="AC23" s="257">
        <f t="shared" si="1"/>
        <v>0</v>
      </c>
      <c r="AD23" s="142">
        <f t="shared" si="2"/>
        <v>0</v>
      </c>
      <c r="AE23" s="143">
        <f t="shared" si="3"/>
        <v>0</v>
      </c>
      <c r="AF23" s="144" t="str">
        <f t="shared" si="4"/>
        <v/>
      </c>
      <c r="AG23" s="144" t="str">
        <f t="shared" si="5"/>
        <v/>
      </c>
      <c r="AH23" s="144">
        <f t="shared" si="6"/>
        <v>0</v>
      </c>
      <c r="AI23" s="569">
        <f t="shared" si="7"/>
        <v>0</v>
      </c>
      <c r="AK23" s="18"/>
      <c r="AL23" s="84"/>
      <c r="AM23" s="659"/>
      <c r="AN23" s="659"/>
      <c r="AO23" s="84"/>
    </row>
    <row r="24" spans="1:41">
      <c r="A24" s="573"/>
      <c r="B24" s="13"/>
      <c r="C24" s="357" t="s">
        <v>277</v>
      </c>
      <c r="D24" s="357" t="s">
        <v>278</v>
      </c>
      <c r="E24" s="379" t="s">
        <v>279</v>
      </c>
      <c r="F24" s="8">
        <v>25</v>
      </c>
      <c r="G24" s="8"/>
      <c r="H24" s="413">
        <v>186</v>
      </c>
      <c r="I24" s="146">
        <f t="shared" si="8"/>
        <v>130.19999999999999</v>
      </c>
      <c r="J24" s="255">
        <f t="shared" si="9"/>
        <v>5.0076923076923077</v>
      </c>
      <c r="K24" s="8" t="s">
        <v>9</v>
      </c>
      <c r="L24" s="655"/>
      <c r="M24" s="656" t="s">
        <v>6556</v>
      </c>
      <c r="N24" s="8" t="s">
        <v>10</v>
      </c>
      <c r="O24" s="426">
        <v>7.4969999999999995E-2</v>
      </c>
      <c r="P24" s="423">
        <v>2400</v>
      </c>
      <c r="Q24" s="439">
        <v>18225</v>
      </c>
      <c r="R24" s="656" t="s">
        <v>3133</v>
      </c>
      <c r="S24" s="657" t="s">
        <v>3134</v>
      </c>
      <c r="T24" s="447">
        <v>10</v>
      </c>
      <c r="U24" s="549" t="s">
        <v>5232</v>
      </c>
      <c r="V24" s="514" t="s">
        <v>3135</v>
      </c>
      <c r="W24" s="608" t="s">
        <v>832</v>
      </c>
      <c r="X24" s="169"/>
      <c r="Y24" s="71" t="s">
        <v>1011</v>
      </c>
      <c r="Z24" s="656" t="s">
        <v>6577</v>
      </c>
      <c r="AA24" s="658">
        <f t="shared" si="0"/>
        <v>0</v>
      </c>
      <c r="AB24" s="145">
        <f t="shared" si="10"/>
        <v>0</v>
      </c>
      <c r="AC24" s="257">
        <f t="shared" si="1"/>
        <v>0</v>
      </c>
      <c r="AD24" s="142">
        <f t="shared" si="2"/>
        <v>0</v>
      </c>
      <c r="AE24" s="143">
        <f t="shared" si="3"/>
        <v>0</v>
      </c>
      <c r="AF24" s="144" t="str">
        <f t="shared" si="4"/>
        <v/>
      </c>
      <c r="AG24" s="144" t="str">
        <f t="shared" si="5"/>
        <v/>
      </c>
      <c r="AH24" s="144">
        <f t="shared" si="6"/>
        <v>0</v>
      </c>
      <c r="AI24" s="569">
        <f t="shared" si="7"/>
        <v>0</v>
      </c>
      <c r="AK24" s="18"/>
      <c r="AL24" s="84"/>
      <c r="AM24" s="659"/>
      <c r="AN24" s="659"/>
      <c r="AO24" s="84"/>
    </row>
    <row r="25" spans="1:41">
      <c r="A25" s="573"/>
      <c r="B25" s="13">
        <v>1</v>
      </c>
      <c r="C25" s="341" t="s">
        <v>105</v>
      </c>
      <c r="D25" s="341" t="s">
        <v>106</v>
      </c>
      <c r="E25" s="379" t="s">
        <v>107</v>
      </c>
      <c r="F25" s="8">
        <v>15</v>
      </c>
      <c r="G25" s="8"/>
      <c r="H25" s="413">
        <v>167</v>
      </c>
      <c r="I25" s="146">
        <f t="shared" si="8"/>
        <v>116.89999999999999</v>
      </c>
      <c r="J25" s="255">
        <f t="shared" si="9"/>
        <v>4.4961538461538462</v>
      </c>
      <c r="K25" s="8" t="s">
        <v>9</v>
      </c>
      <c r="L25" s="655" t="s">
        <v>118</v>
      </c>
      <c r="M25" s="656" t="s">
        <v>6556</v>
      </c>
      <c r="N25" s="8" t="s">
        <v>10</v>
      </c>
      <c r="O25" s="426">
        <v>1.9979999999999998E-2</v>
      </c>
      <c r="P25" s="423">
        <v>2025</v>
      </c>
      <c r="Q25" s="439">
        <v>8545</v>
      </c>
      <c r="R25" s="656" t="s">
        <v>3136</v>
      </c>
      <c r="S25" s="656" t="s">
        <v>3137</v>
      </c>
      <c r="T25" s="447">
        <v>7</v>
      </c>
      <c r="U25" s="549" t="s">
        <v>5233</v>
      </c>
      <c r="V25" s="533" t="s">
        <v>119</v>
      </c>
      <c r="W25" s="607" t="s">
        <v>128</v>
      </c>
      <c r="X25" s="169"/>
      <c r="Y25" s="71" t="s">
        <v>1012</v>
      </c>
      <c r="Z25" s="656" t="s">
        <v>6578</v>
      </c>
      <c r="AA25" s="658">
        <f t="shared" si="0"/>
        <v>0</v>
      </c>
      <c r="AB25" s="145">
        <f t="shared" si="10"/>
        <v>0</v>
      </c>
      <c r="AC25" s="257">
        <f t="shared" si="1"/>
        <v>0</v>
      </c>
      <c r="AD25" s="142">
        <f t="shared" si="2"/>
        <v>0</v>
      </c>
      <c r="AE25" s="143">
        <f t="shared" si="3"/>
        <v>0</v>
      </c>
      <c r="AF25" s="144" t="str">
        <f t="shared" si="4"/>
        <v/>
      </c>
      <c r="AG25" s="144" t="str">
        <f t="shared" si="5"/>
        <v/>
      </c>
      <c r="AH25" s="144">
        <f t="shared" si="6"/>
        <v>0</v>
      </c>
      <c r="AI25" s="569">
        <f t="shared" si="7"/>
        <v>0</v>
      </c>
      <c r="AK25" s="18"/>
      <c r="AL25" s="84"/>
      <c r="AM25" s="659"/>
      <c r="AN25" s="659"/>
      <c r="AO25" s="84"/>
    </row>
    <row r="26" spans="1:41">
      <c r="A26" s="573"/>
      <c r="B26" s="13">
        <v>2</v>
      </c>
      <c r="C26" s="341" t="s">
        <v>280</v>
      </c>
      <c r="D26" s="341" t="s">
        <v>281</v>
      </c>
      <c r="E26" s="379" t="s">
        <v>107</v>
      </c>
      <c r="F26" s="8">
        <v>15</v>
      </c>
      <c r="G26" s="8"/>
      <c r="H26" s="412">
        <v>167</v>
      </c>
      <c r="I26" s="146">
        <f t="shared" si="8"/>
        <v>116.89999999999999</v>
      </c>
      <c r="J26" s="255">
        <f t="shared" si="9"/>
        <v>4.4961538461538462</v>
      </c>
      <c r="K26" s="8" t="s">
        <v>9</v>
      </c>
      <c r="L26" s="655" t="s">
        <v>118</v>
      </c>
      <c r="M26" s="656" t="s">
        <v>6556</v>
      </c>
      <c r="N26" s="8" t="s">
        <v>10</v>
      </c>
      <c r="O26" s="426">
        <v>1.9979999999999998E-2</v>
      </c>
      <c r="P26" s="423">
        <v>2025</v>
      </c>
      <c r="Q26" s="439">
        <v>8545</v>
      </c>
      <c r="R26" s="656" t="s">
        <v>3136</v>
      </c>
      <c r="S26" s="657" t="s">
        <v>3138</v>
      </c>
      <c r="T26" s="447">
        <v>7</v>
      </c>
      <c r="U26" s="549" t="s">
        <v>5233</v>
      </c>
      <c r="V26" s="533" t="s">
        <v>119</v>
      </c>
      <c r="W26" s="607" t="s">
        <v>128</v>
      </c>
      <c r="X26" s="169"/>
      <c r="Y26" s="71" t="s">
        <v>1012</v>
      </c>
      <c r="Z26" s="656" t="s">
        <v>1015</v>
      </c>
      <c r="AA26" s="658">
        <f t="shared" si="0"/>
        <v>0</v>
      </c>
      <c r="AB26" s="145">
        <f t="shared" si="10"/>
        <v>0</v>
      </c>
      <c r="AC26" s="257">
        <f t="shared" si="1"/>
        <v>0</v>
      </c>
      <c r="AD26" s="142">
        <f t="shared" si="2"/>
        <v>0</v>
      </c>
      <c r="AE26" s="143">
        <f t="shared" si="3"/>
        <v>0</v>
      </c>
      <c r="AF26" s="144" t="str">
        <f t="shared" si="4"/>
        <v/>
      </c>
      <c r="AG26" s="144" t="str">
        <f t="shared" si="5"/>
        <v/>
      </c>
      <c r="AH26" s="144">
        <f t="shared" si="6"/>
        <v>0</v>
      </c>
      <c r="AI26" s="569">
        <f t="shared" si="7"/>
        <v>0</v>
      </c>
      <c r="AK26" s="18"/>
      <c r="AL26" s="191"/>
      <c r="AM26" s="659"/>
      <c r="AN26" s="659"/>
      <c r="AO26" s="84"/>
    </row>
    <row r="27" spans="1:41">
      <c r="A27" s="573"/>
      <c r="B27" s="13">
        <v>1</v>
      </c>
      <c r="C27" s="341" t="s">
        <v>1359</v>
      </c>
      <c r="D27" s="341" t="s">
        <v>1360</v>
      </c>
      <c r="E27" s="379" t="s">
        <v>107</v>
      </c>
      <c r="F27" s="8">
        <v>15</v>
      </c>
      <c r="G27" s="8"/>
      <c r="H27" s="413">
        <v>176</v>
      </c>
      <c r="I27" s="146">
        <f t="shared" si="8"/>
        <v>123.19999999999999</v>
      </c>
      <c r="J27" s="255">
        <f t="shared" si="9"/>
        <v>4.7384615384615376</v>
      </c>
      <c r="K27" s="8" t="s">
        <v>9</v>
      </c>
      <c r="L27" s="655" t="s">
        <v>118</v>
      </c>
      <c r="M27" s="656" t="s">
        <v>6556</v>
      </c>
      <c r="N27" s="8" t="s">
        <v>10</v>
      </c>
      <c r="O27" s="426">
        <v>1.9979999999999998E-2</v>
      </c>
      <c r="P27" s="423">
        <v>2835</v>
      </c>
      <c r="Q27" s="439">
        <v>8500</v>
      </c>
      <c r="R27" s="656" t="s">
        <v>3136</v>
      </c>
      <c r="S27" s="656" t="s">
        <v>3137</v>
      </c>
      <c r="T27" s="447">
        <v>7</v>
      </c>
      <c r="U27" s="549" t="s">
        <v>5234</v>
      </c>
      <c r="V27" s="522" t="s">
        <v>3139</v>
      </c>
      <c r="W27" s="610" t="s">
        <v>6230</v>
      </c>
      <c r="X27" s="169"/>
      <c r="Y27" s="71" t="s">
        <v>6649</v>
      </c>
      <c r="Z27" s="656" t="s">
        <v>6578</v>
      </c>
      <c r="AA27" s="658">
        <f t="shared" si="0"/>
        <v>0</v>
      </c>
      <c r="AB27" s="145">
        <f t="shared" si="10"/>
        <v>0</v>
      </c>
      <c r="AC27" s="257">
        <f t="shared" si="1"/>
        <v>0</v>
      </c>
      <c r="AD27" s="142">
        <f t="shared" si="2"/>
        <v>0</v>
      </c>
      <c r="AE27" s="143">
        <f t="shared" si="3"/>
        <v>0</v>
      </c>
      <c r="AF27" s="144" t="str">
        <f t="shared" si="4"/>
        <v/>
      </c>
      <c r="AG27" s="144" t="str">
        <f t="shared" si="5"/>
        <v/>
      </c>
      <c r="AH27" s="144">
        <f t="shared" si="6"/>
        <v>0</v>
      </c>
      <c r="AI27" s="569">
        <f t="shared" si="7"/>
        <v>0</v>
      </c>
      <c r="AK27" s="18"/>
      <c r="AL27" s="84"/>
      <c r="AM27" s="659"/>
      <c r="AN27" s="659"/>
      <c r="AO27" s="84"/>
    </row>
    <row r="28" spans="1:41">
      <c r="A28" s="573"/>
      <c r="B28" s="13">
        <v>2</v>
      </c>
      <c r="C28" s="343" t="s">
        <v>1361</v>
      </c>
      <c r="D28" s="343" t="s">
        <v>1362</v>
      </c>
      <c r="E28" s="379" t="s">
        <v>107</v>
      </c>
      <c r="F28" s="8">
        <v>15</v>
      </c>
      <c r="G28" s="8"/>
      <c r="H28" s="413">
        <v>176</v>
      </c>
      <c r="I28" s="146">
        <f t="shared" si="8"/>
        <v>123.19999999999999</v>
      </c>
      <c r="J28" s="255">
        <f t="shared" si="9"/>
        <v>4.7384615384615376</v>
      </c>
      <c r="K28" s="8" t="s">
        <v>9</v>
      </c>
      <c r="L28" s="661"/>
      <c r="M28" s="656" t="s">
        <v>1015</v>
      </c>
      <c r="N28" s="8" t="s">
        <v>10</v>
      </c>
      <c r="O28" s="426">
        <v>1.9979999999999998E-2</v>
      </c>
      <c r="P28" s="423">
        <v>2835</v>
      </c>
      <c r="Q28" s="439">
        <v>8545</v>
      </c>
      <c r="R28" s="656" t="s">
        <v>3136</v>
      </c>
      <c r="S28" s="657" t="s">
        <v>3138</v>
      </c>
      <c r="T28" s="447">
        <v>7</v>
      </c>
      <c r="U28" s="549" t="s">
        <v>5234</v>
      </c>
      <c r="V28" s="522" t="s">
        <v>3139</v>
      </c>
      <c r="W28" s="610" t="s">
        <v>6230</v>
      </c>
      <c r="X28" s="169"/>
      <c r="Y28" s="71" t="s">
        <v>6649</v>
      </c>
      <c r="Z28" s="656" t="s">
        <v>1015</v>
      </c>
      <c r="AA28" s="658">
        <f t="shared" si="0"/>
        <v>0</v>
      </c>
      <c r="AB28" s="145">
        <f t="shared" si="10"/>
        <v>0</v>
      </c>
      <c r="AC28" s="257">
        <f t="shared" si="1"/>
        <v>0</v>
      </c>
      <c r="AD28" s="142">
        <f t="shared" si="2"/>
        <v>0</v>
      </c>
      <c r="AE28" s="143">
        <f t="shared" si="3"/>
        <v>0</v>
      </c>
      <c r="AF28" s="144" t="str">
        <f t="shared" si="4"/>
        <v/>
      </c>
      <c r="AG28" s="144" t="str">
        <f t="shared" si="5"/>
        <v/>
      </c>
      <c r="AH28" s="144">
        <f t="shared" si="6"/>
        <v>0</v>
      </c>
      <c r="AI28" s="569">
        <f t="shared" si="7"/>
        <v>0</v>
      </c>
      <c r="AL28" s="191"/>
      <c r="AM28" s="659"/>
      <c r="AN28" s="659"/>
      <c r="AO28" s="84"/>
    </row>
    <row r="29" spans="1:41">
      <c r="A29" s="573"/>
      <c r="B29" s="13"/>
      <c r="C29" s="353" t="s">
        <v>1363</v>
      </c>
      <c r="D29" s="341" t="s">
        <v>1364</v>
      </c>
      <c r="E29" s="379" t="s">
        <v>1365</v>
      </c>
      <c r="F29" s="8">
        <v>4</v>
      </c>
      <c r="G29" s="8"/>
      <c r="H29" s="413">
        <v>815</v>
      </c>
      <c r="I29" s="146">
        <f t="shared" si="8"/>
        <v>570.5</v>
      </c>
      <c r="J29" s="255">
        <f t="shared" si="9"/>
        <v>21.942307692307693</v>
      </c>
      <c r="K29" s="8" t="s">
        <v>9</v>
      </c>
      <c r="L29" s="655"/>
      <c r="M29" s="656" t="s">
        <v>1015</v>
      </c>
      <c r="N29" s="8" t="s">
        <v>10</v>
      </c>
      <c r="O29" s="426">
        <v>1.9151999999999999E-2</v>
      </c>
      <c r="P29" s="423">
        <v>2112</v>
      </c>
      <c r="Q29" s="439">
        <v>5116</v>
      </c>
      <c r="R29" s="656" t="s">
        <v>3141</v>
      </c>
      <c r="S29" s="656" t="s">
        <v>6579</v>
      </c>
      <c r="T29" s="447"/>
      <c r="U29" s="549" t="s">
        <v>5235</v>
      </c>
      <c r="V29" s="507" t="s">
        <v>3143</v>
      </c>
      <c r="W29" s="609" t="s">
        <v>6231</v>
      </c>
      <c r="X29" s="169"/>
      <c r="Y29" s="71" t="s">
        <v>254</v>
      </c>
      <c r="Z29" s="656" t="s">
        <v>1015</v>
      </c>
      <c r="AA29" s="658">
        <f t="shared" si="0"/>
        <v>0</v>
      </c>
      <c r="AB29" s="145">
        <f t="shared" si="10"/>
        <v>0</v>
      </c>
      <c r="AC29" s="257">
        <f t="shared" si="1"/>
        <v>0</v>
      </c>
      <c r="AD29" s="142">
        <f t="shared" si="2"/>
        <v>0</v>
      </c>
      <c r="AE29" s="143">
        <f t="shared" si="3"/>
        <v>0</v>
      </c>
      <c r="AF29" s="144" t="str">
        <f t="shared" si="4"/>
        <v/>
      </c>
      <c r="AG29" s="144" t="str">
        <f t="shared" si="5"/>
        <v/>
      </c>
      <c r="AH29" s="144">
        <f t="shared" si="6"/>
        <v>0</v>
      </c>
      <c r="AI29" s="569">
        <f t="shared" si="7"/>
        <v>0</v>
      </c>
      <c r="AK29" s="18"/>
      <c r="AL29" s="191"/>
      <c r="AM29" s="659"/>
      <c r="AN29" s="659"/>
      <c r="AO29" s="84"/>
    </row>
    <row r="30" spans="1:41">
      <c r="A30" s="573"/>
      <c r="B30" s="13">
        <v>3</v>
      </c>
      <c r="C30" s="353" t="s">
        <v>1366</v>
      </c>
      <c r="D30" s="341" t="s">
        <v>1367</v>
      </c>
      <c r="E30" s="379" t="s">
        <v>1368</v>
      </c>
      <c r="F30" s="8">
        <v>12</v>
      </c>
      <c r="G30" s="8"/>
      <c r="H30" s="412">
        <v>150</v>
      </c>
      <c r="I30" s="146">
        <f t="shared" si="8"/>
        <v>105</v>
      </c>
      <c r="J30" s="255">
        <f t="shared" si="9"/>
        <v>4.0384615384615383</v>
      </c>
      <c r="K30" s="8" t="s">
        <v>3145</v>
      </c>
      <c r="L30" s="655"/>
      <c r="M30" s="656" t="s">
        <v>1015</v>
      </c>
      <c r="N30" s="8" t="s">
        <v>10</v>
      </c>
      <c r="O30" s="426">
        <v>2.2164599999999996E-2</v>
      </c>
      <c r="P30" s="423">
        <v>504</v>
      </c>
      <c r="Q30" s="439">
        <v>4456</v>
      </c>
      <c r="R30" s="656" t="s">
        <v>3146</v>
      </c>
      <c r="S30" s="657" t="s">
        <v>3147</v>
      </c>
      <c r="T30" s="447"/>
      <c r="U30" s="549" t="s">
        <v>5236</v>
      </c>
      <c r="V30" s="524" t="s">
        <v>3148</v>
      </c>
      <c r="W30" s="607" t="s">
        <v>6232</v>
      </c>
      <c r="X30" s="169"/>
      <c r="Y30" s="71" t="s">
        <v>1011</v>
      </c>
      <c r="Z30" s="656" t="s">
        <v>1015</v>
      </c>
      <c r="AA30" s="658">
        <f t="shared" si="0"/>
        <v>0</v>
      </c>
      <c r="AB30" s="145">
        <f t="shared" si="10"/>
        <v>0</v>
      </c>
      <c r="AC30" s="257">
        <f t="shared" si="1"/>
        <v>0</v>
      </c>
      <c r="AD30" s="142">
        <f t="shared" si="2"/>
        <v>0</v>
      </c>
      <c r="AE30" s="143">
        <f t="shared" si="3"/>
        <v>0</v>
      </c>
      <c r="AF30" s="144" t="str">
        <f t="shared" si="4"/>
        <v/>
      </c>
      <c r="AG30" s="144" t="str">
        <f t="shared" si="5"/>
        <v/>
      </c>
      <c r="AH30" s="144">
        <f t="shared" si="6"/>
        <v>0</v>
      </c>
      <c r="AI30" s="569">
        <f t="shared" si="7"/>
        <v>0</v>
      </c>
      <c r="AK30" s="18"/>
      <c r="AL30" s="191"/>
      <c r="AM30" s="659"/>
      <c r="AN30" s="662"/>
      <c r="AO30" s="84"/>
    </row>
    <row r="31" spans="1:41">
      <c r="A31" s="573"/>
      <c r="B31" s="13">
        <v>4</v>
      </c>
      <c r="C31" s="353" t="s">
        <v>1369</v>
      </c>
      <c r="D31" s="341" t="s">
        <v>1370</v>
      </c>
      <c r="E31" s="343" t="s">
        <v>1368</v>
      </c>
      <c r="F31" s="8">
        <v>12</v>
      </c>
      <c r="G31" s="8"/>
      <c r="H31" s="412">
        <v>150</v>
      </c>
      <c r="I31" s="146">
        <f t="shared" si="8"/>
        <v>105</v>
      </c>
      <c r="J31" s="255">
        <f t="shared" si="9"/>
        <v>4.0384615384615383</v>
      </c>
      <c r="K31" s="8" t="s">
        <v>3145</v>
      </c>
      <c r="L31" s="663"/>
      <c r="M31" s="656" t="s">
        <v>1015</v>
      </c>
      <c r="N31" s="8" t="s">
        <v>10</v>
      </c>
      <c r="O31" s="426">
        <v>2.2164599999999996E-2</v>
      </c>
      <c r="P31" s="423">
        <v>504</v>
      </c>
      <c r="Q31" s="439">
        <v>4492</v>
      </c>
      <c r="R31" s="656" t="s">
        <v>3146</v>
      </c>
      <c r="S31" s="657" t="s">
        <v>3138</v>
      </c>
      <c r="T31" s="447"/>
      <c r="U31" s="549" t="s">
        <v>5236</v>
      </c>
      <c r="V31" s="524" t="s">
        <v>3148</v>
      </c>
      <c r="W31" s="607" t="s">
        <v>6232</v>
      </c>
      <c r="X31" s="169"/>
      <c r="Y31" s="71" t="s">
        <v>6572</v>
      </c>
      <c r="Z31" s="656" t="s">
        <v>1015</v>
      </c>
      <c r="AA31" s="658">
        <f t="shared" si="0"/>
        <v>0</v>
      </c>
      <c r="AB31" s="145">
        <f t="shared" si="10"/>
        <v>0</v>
      </c>
      <c r="AC31" s="257">
        <f t="shared" si="1"/>
        <v>0</v>
      </c>
      <c r="AD31" s="142">
        <f t="shared" si="2"/>
        <v>0</v>
      </c>
      <c r="AE31" s="143">
        <f t="shared" si="3"/>
        <v>0</v>
      </c>
      <c r="AF31" s="144" t="str">
        <f t="shared" si="4"/>
        <v/>
      </c>
      <c r="AG31" s="144" t="str">
        <f t="shared" si="5"/>
        <v/>
      </c>
      <c r="AH31" s="144">
        <f t="shared" si="6"/>
        <v>0</v>
      </c>
      <c r="AI31" s="569">
        <f t="shared" si="7"/>
        <v>0</v>
      </c>
      <c r="AK31" s="18"/>
      <c r="AL31" s="191"/>
      <c r="AM31" s="659"/>
      <c r="AN31" s="662"/>
      <c r="AO31" s="84"/>
    </row>
    <row r="32" spans="1:41">
      <c r="A32" s="573"/>
      <c r="B32" s="13"/>
      <c r="C32" s="353" t="s">
        <v>1371</v>
      </c>
      <c r="D32" s="341" t="s">
        <v>1372</v>
      </c>
      <c r="E32" s="379" t="s">
        <v>282</v>
      </c>
      <c r="F32" s="8">
        <v>36</v>
      </c>
      <c r="G32" s="8"/>
      <c r="H32" s="412">
        <v>62</v>
      </c>
      <c r="I32" s="146">
        <f t="shared" si="8"/>
        <v>43.4</v>
      </c>
      <c r="J32" s="255">
        <f t="shared" si="9"/>
        <v>1.6692307692307691</v>
      </c>
      <c r="K32" s="8" t="s">
        <v>3145</v>
      </c>
      <c r="L32" s="655"/>
      <c r="M32" s="656" t="s">
        <v>6557</v>
      </c>
      <c r="N32" s="8" t="s">
        <v>10</v>
      </c>
      <c r="O32" s="426">
        <v>3.6380249999999996E-2</v>
      </c>
      <c r="P32" s="423">
        <v>2016</v>
      </c>
      <c r="Q32" s="439">
        <v>5712</v>
      </c>
      <c r="R32" s="657" t="s">
        <v>3150</v>
      </c>
      <c r="S32" s="656" t="s">
        <v>1015</v>
      </c>
      <c r="T32" s="447"/>
      <c r="U32" s="549" t="s">
        <v>5237</v>
      </c>
      <c r="V32" s="510" t="s">
        <v>3151</v>
      </c>
      <c r="W32" s="609" t="s">
        <v>6233</v>
      </c>
      <c r="X32" s="169"/>
      <c r="Y32" s="71" t="s">
        <v>6572</v>
      </c>
      <c r="Z32" s="656" t="s">
        <v>1015</v>
      </c>
      <c r="AA32" s="658">
        <f t="shared" si="0"/>
        <v>0</v>
      </c>
      <c r="AB32" s="145">
        <f t="shared" si="10"/>
        <v>0</v>
      </c>
      <c r="AC32" s="257">
        <f t="shared" si="1"/>
        <v>0</v>
      </c>
      <c r="AD32" s="142">
        <f t="shared" si="2"/>
        <v>0</v>
      </c>
      <c r="AE32" s="143">
        <f t="shared" si="3"/>
        <v>0</v>
      </c>
      <c r="AF32" s="144" t="str">
        <f t="shared" si="4"/>
        <v/>
      </c>
      <c r="AG32" s="144" t="str">
        <f t="shared" si="5"/>
        <v/>
      </c>
      <c r="AH32" s="144">
        <f t="shared" si="6"/>
        <v>0</v>
      </c>
      <c r="AI32" s="569">
        <f t="shared" si="7"/>
        <v>0</v>
      </c>
      <c r="AK32" s="18"/>
      <c r="AL32" s="191"/>
      <c r="AM32" s="659"/>
      <c r="AN32" s="659"/>
      <c r="AO32" s="84"/>
    </row>
    <row r="33" spans="1:41">
      <c r="A33" s="573"/>
      <c r="B33" s="13"/>
      <c r="C33" s="341" t="s">
        <v>1373</v>
      </c>
      <c r="D33" s="341" t="s">
        <v>1374</v>
      </c>
      <c r="E33" s="379" t="s">
        <v>1375</v>
      </c>
      <c r="F33" s="8">
        <v>36</v>
      </c>
      <c r="G33" s="8"/>
      <c r="H33" s="412">
        <v>54</v>
      </c>
      <c r="I33" s="146">
        <f t="shared" si="8"/>
        <v>37.799999999999997</v>
      </c>
      <c r="J33" s="255">
        <f t="shared" si="9"/>
        <v>1.4538461538461538</v>
      </c>
      <c r="K33" s="8" t="s">
        <v>3145</v>
      </c>
      <c r="L33" s="655"/>
      <c r="M33" s="656" t="s">
        <v>1015</v>
      </c>
      <c r="N33" s="8" t="s">
        <v>10</v>
      </c>
      <c r="O33" s="426">
        <v>3.6380249999999996E-2</v>
      </c>
      <c r="P33" s="423">
        <v>1296</v>
      </c>
      <c r="Q33" s="439">
        <v>5460</v>
      </c>
      <c r="R33" s="657" t="s">
        <v>3153</v>
      </c>
      <c r="S33" s="656" t="s">
        <v>1015</v>
      </c>
      <c r="T33" s="447"/>
      <c r="U33" s="549" t="s">
        <v>5238</v>
      </c>
      <c r="V33" s="514" t="s">
        <v>3154</v>
      </c>
      <c r="W33" s="609" t="s">
        <v>6234</v>
      </c>
      <c r="X33" s="169"/>
      <c r="Y33" s="71" t="s">
        <v>254</v>
      </c>
      <c r="Z33" s="656" t="s">
        <v>1015</v>
      </c>
      <c r="AA33" s="658">
        <f t="shared" si="0"/>
        <v>0</v>
      </c>
      <c r="AB33" s="145">
        <f t="shared" si="10"/>
        <v>0</v>
      </c>
      <c r="AC33" s="257">
        <f t="shared" si="1"/>
        <v>0</v>
      </c>
      <c r="AD33" s="142">
        <f t="shared" si="2"/>
        <v>0</v>
      </c>
      <c r="AE33" s="143">
        <f t="shared" si="3"/>
        <v>0</v>
      </c>
      <c r="AF33" s="144" t="str">
        <f t="shared" si="4"/>
        <v/>
      </c>
      <c r="AG33" s="144" t="str">
        <f t="shared" si="5"/>
        <v/>
      </c>
      <c r="AH33" s="144">
        <f t="shared" si="6"/>
        <v>0</v>
      </c>
      <c r="AI33" s="569">
        <f t="shared" si="7"/>
        <v>0</v>
      </c>
      <c r="AK33" s="664"/>
      <c r="AL33" s="191"/>
      <c r="AM33" s="659"/>
      <c r="AN33" s="659"/>
      <c r="AO33" s="84"/>
    </row>
    <row r="34" spans="1:41">
      <c r="A34" s="573"/>
      <c r="B34" s="13"/>
      <c r="C34" s="341" t="s">
        <v>1376</v>
      </c>
      <c r="D34" s="341" t="s">
        <v>1377</v>
      </c>
      <c r="E34" s="379" t="s">
        <v>1378</v>
      </c>
      <c r="F34" s="8">
        <v>60</v>
      </c>
      <c r="G34" s="8"/>
      <c r="H34" s="412">
        <v>36</v>
      </c>
      <c r="I34" s="146">
        <f t="shared" si="8"/>
        <v>25.2</v>
      </c>
      <c r="J34" s="255">
        <f t="shared" si="9"/>
        <v>0.96923076923076923</v>
      </c>
      <c r="K34" s="8" t="s">
        <v>3145</v>
      </c>
      <c r="L34" s="655"/>
      <c r="M34" s="656" t="s">
        <v>1015</v>
      </c>
      <c r="N34" s="8" t="s">
        <v>10</v>
      </c>
      <c r="O34" s="426">
        <v>3.9983999999999999E-2</v>
      </c>
      <c r="P34" s="423">
        <v>2160</v>
      </c>
      <c r="Q34" s="439">
        <v>6060</v>
      </c>
      <c r="R34" s="657" t="s">
        <v>3134</v>
      </c>
      <c r="S34" s="656" t="s">
        <v>1015</v>
      </c>
      <c r="T34" s="447"/>
      <c r="U34" s="549" t="s">
        <v>5239</v>
      </c>
      <c r="V34" s="514" t="s">
        <v>3156</v>
      </c>
      <c r="W34" s="609" t="s">
        <v>6235</v>
      </c>
      <c r="X34" s="169"/>
      <c r="Y34" s="71" t="s">
        <v>1011</v>
      </c>
      <c r="Z34" s="656" t="s">
        <v>1015</v>
      </c>
      <c r="AA34" s="658">
        <f t="shared" si="0"/>
        <v>0</v>
      </c>
      <c r="AB34" s="145">
        <f t="shared" si="10"/>
        <v>0</v>
      </c>
      <c r="AC34" s="257">
        <f t="shared" si="1"/>
        <v>0</v>
      </c>
      <c r="AD34" s="142">
        <f t="shared" si="2"/>
        <v>0</v>
      </c>
      <c r="AE34" s="143">
        <f t="shared" si="3"/>
        <v>0</v>
      </c>
      <c r="AF34" s="144" t="str">
        <f t="shared" si="4"/>
        <v/>
      </c>
      <c r="AG34" s="144" t="str">
        <f t="shared" si="5"/>
        <v/>
      </c>
      <c r="AH34" s="144">
        <f t="shared" si="6"/>
        <v>0</v>
      </c>
      <c r="AI34" s="569">
        <f t="shared" si="7"/>
        <v>0</v>
      </c>
      <c r="AK34" s="18"/>
      <c r="AL34" s="191"/>
      <c r="AM34" s="659"/>
      <c r="AN34" s="659"/>
      <c r="AO34" s="84"/>
    </row>
    <row r="35" spans="1:41">
      <c r="A35" s="573"/>
      <c r="B35" s="13"/>
      <c r="C35" s="341" t="s">
        <v>1379</v>
      </c>
      <c r="D35" s="341" t="s">
        <v>1380</v>
      </c>
      <c r="E35" s="379" t="s">
        <v>1378</v>
      </c>
      <c r="F35" s="8">
        <v>60</v>
      </c>
      <c r="G35" s="8"/>
      <c r="H35" s="412">
        <v>38</v>
      </c>
      <c r="I35" s="146">
        <f t="shared" si="8"/>
        <v>26.599999999999998</v>
      </c>
      <c r="J35" s="255">
        <f t="shared" si="9"/>
        <v>1.023076923076923</v>
      </c>
      <c r="K35" s="8" t="s">
        <v>3145</v>
      </c>
      <c r="L35" s="655"/>
      <c r="M35" s="656" t="s">
        <v>1015</v>
      </c>
      <c r="N35" s="8" t="s">
        <v>10</v>
      </c>
      <c r="O35" s="426">
        <v>4.3987499999999999E-2</v>
      </c>
      <c r="P35" s="423">
        <v>2160</v>
      </c>
      <c r="Q35" s="439">
        <v>7080</v>
      </c>
      <c r="R35" s="657" t="s">
        <v>3134</v>
      </c>
      <c r="S35" s="656" t="s">
        <v>1015</v>
      </c>
      <c r="T35" s="447"/>
      <c r="U35" s="549" t="s">
        <v>5240</v>
      </c>
      <c r="V35" s="510" t="s">
        <v>3158</v>
      </c>
      <c r="W35" s="609" t="s">
        <v>6236</v>
      </c>
      <c r="X35" s="169"/>
      <c r="Y35" s="71" t="s">
        <v>1011</v>
      </c>
      <c r="Z35" s="656" t="s">
        <v>1015</v>
      </c>
      <c r="AA35" s="658">
        <f t="shared" si="0"/>
        <v>0</v>
      </c>
      <c r="AB35" s="145">
        <f t="shared" si="10"/>
        <v>0</v>
      </c>
      <c r="AC35" s="257">
        <f t="shared" si="1"/>
        <v>0</v>
      </c>
      <c r="AD35" s="142">
        <f t="shared" si="2"/>
        <v>0</v>
      </c>
      <c r="AE35" s="143">
        <f t="shared" si="3"/>
        <v>0</v>
      </c>
      <c r="AF35" s="144" t="str">
        <f t="shared" si="4"/>
        <v/>
      </c>
      <c r="AG35" s="144" t="str">
        <f t="shared" si="5"/>
        <v/>
      </c>
      <c r="AH35" s="144">
        <f t="shared" si="6"/>
        <v>0</v>
      </c>
      <c r="AI35" s="569">
        <f t="shared" si="7"/>
        <v>0</v>
      </c>
      <c r="AK35" s="664"/>
      <c r="AL35" s="191"/>
      <c r="AM35" s="659"/>
      <c r="AN35" s="659"/>
      <c r="AO35" s="84"/>
    </row>
    <row r="36" spans="1:41">
      <c r="A36" s="573"/>
      <c r="B36" s="13"/>
      <c r="C36" s="341" t="s">
        <v>1381</v>
      </c>
      <c r="D36" s="341" t="s">
        <v>1382</v>
      </c>
      <c r="E36" s="379" t="s">
        <v>1383</v>
      </c>
      <c r="F36" s="8">
        <v>120</v>
      </c>
      <c r="G36" s="8"/>
      <c r="H36" s="413">
        <v>19</v>
      </c>
      <c r="I36" s="146">
        <f t="shared" si="8"/>
        <v>13.299999999999999</v>
      </c>
      <c r="J36" s="255">
        <f t="shared" si="9"/>
        <v>0.5115384615384615</v>
      </c>
      <c r="K36" s="8" t="s">
        <v>3145</v>
      </c>
      <c r="L36" s="655"/>
      <c r="M36" s="656" t="s">
        <v>1015</v>
      </c>
      <c r="N36" s="8" t="s">
        <v>10</v>
      </c>
      <c r="O36" s="426">
        <v>1.5623999999999999E-2</v>
      </c>
      <c r="P36" s="423">
        <v>2400</v>
      </c>
      <c r="Q36" s="439">
        <v>5340</v>
      </c>
      <c r="R36" s="657" t="s">
        <v>3160</v>
      </c>
      <c r="S36" s="656" t="s">
        <v>1015</v>
      </c>
      <c r="T36" s="447"/>
      <c r="U36" s="549" t="s">
        <v>5241</v>
      </c>
      <c r="V36" s="514" t="s">
        <v>3161</v>
      </c>
      <c r="W36" s="609" t="s">
        <v>6237</v>
      </c>
      <c r="X36" s="169"/>
      <c r="Y36" s="71" t="s">
        <v>1011</v>
      </c>
      <c r="Z36" s="656" t="s">
        <v>1015</v>
      </c>
      <c r="AA36" s="658">
        <f t="shared" si="0"/>
        <v>0</v>
      </c>
      <c r="AB36" s="145">
        <f t="shared" si="10"/>
        <v>0</v>
      </c>
      <c r="AC36" s="257">
        <f t="shared" si="1"/>
        <v>0</v>
      </c>
      <c r="AD36" s="142">
        <f t="shared" si="2"/>
        <v>0</v>
      </c>
      <c r="AE36" s="143">
        <f t="shared" si="3"/>
        <v>0</v>
      </c>
      <c r="AF36" s="144" t="str">
        <f t="shared" si="4"/>
        <v/>
      </c>
      <c r="AG36" s="144" t="str">
        <f t="shared" si="5"/>
        <v/>
      </c>
      <c r="AH36" s="144">
        <f t="shared" si="6"/>
        <v>0</v>
      </c>
      <c r="AI36" s="569">
        <f t="shared" si="7"/>
        <v>0</v>
      </c>
      <c r="AK36" s="665"/>
      <c r="AL36" s="666"/>
      <c r="AM36" s="659"/>
      <c r="AN36" s="662"/>
      <c r="AO36" s="84"/>
    </row>
    <row r="37" spans="1:41">
      <c r="A37" s="573"/>
      <c r="B37" s="13"/>
      <c r="C37" s="341" t="s">
        <v>1384</v>
      </c>
      <c r="D37" s="341" t="s">
        <v>1385</v>
      </c>
      <c r="E37" s="379" t="s">
        <v>1386</v>
      </c>
      <c r="F37" s="8">
        <v>10</v>
      </c>
      <c r="G37" s="8"/>
      <c r="H37" s="413">
        <v>361</v>
      </c>
      <c r="I37" s="146">
        <f t="shared" si="8"/>
        <v>252.7</v>
      </c>
      <c r="J37" s="255">
        <f t="shared" si="9"/>
        <v>9.7192307692307693</v>
      </c>
      <c r="K37" s="8" t="s">
        <v>9</v>
      </c>
      <c r="L37" s="655" t="s">
        <v>3163</v>
      </c>
      <c r="M37" s="656" t="s">
        <v>6556</v>
      </c>
      <c r="N37" s="8" t="s">
        <v>10</v>
      </c>
      <c r="O37" s="426">
        <v>3.2447999999999998E-2</v>
      </c>
      <c r="P37" s="423">
        <v>7200</v>
      </c>
      <c r="Q37" s="439">
        <v>7420</v>
      </c>
      <c r="R37" s="656" t="s">
        <v>3164</v>
      </c>
      <c r="S37" s="657" t="s">
        <v>3165</v>
      </c>
      <c r="T37" s="447"/>
      <c r="U37" s="549" t="s">
        <v>5242</v>
      </c>
      <c r="V37" s="510" t="s">
        <v>3166</v>
      </c>
      <c r="W37" s="609" t="s">
        <v>6238</v>
      </c>
      <c r="X37" s="169"/>
      <c r="Y37" s="71" t="s">
        <v>1011</v>
      </c>
      <c r="Z37" s="656" t="s">
        <v>6577</v>
      </c>
      <c r="AA37" s="658">
        <f t="shared" si="0"/>
        <v>0</v>
      </c>
      <c r="AB37" s="145">
        <f t="shared" si="10"/>
        <v>0</v>
      </c>
      <c r="AC37" s="257">
        <f t="shared" si="1"/>
        <v>0</v>
      </c>
      <c r="AD37" s="142">
        <f t="shared" si="2"/>
        <v>0</v>
      </c>
      <c r="AE37" s="143">
        <f t="shared" si="3"/>
        <v>0</v>
      </c>
      <c r="AF37" s="144" t="str">
        <f t="shared" si="4"/>
        <v/>
      </c>
      <c r="AG37" s="144" t="str">
        <f t="shared" si="5"/>
        <v/>
      </c>
      <c r="AH37" s="144">
        <f t="shared" si="6"/>
        <v>0</v>
      </c>
      <c r="AI37" s="569">
        <f t="shared" si="7"/>
        <v>0</v>
      </c>
      <c r="AK37" s="665"/>
      <c r="AL37" s="191"/>
      <c r="AM37" s="659"/>
      <c r="AN37" s="662"/>
      <c r="AO37" s="84"/>
    </row>
    <row r="38" spans="1:41">
      <c r="A38" s="573"/>
      <c r="B38" s="13"/>
      <c r="C38" s="341" t="s">
        <v>1387</v>
      </c>
      <c r="D38" s="341" t="s">
        <v>1385</v>
      </c>
      <c r="E38" s="379" t="s">
        <v>1386</v>
      </c>
      <c r="F38" s="8">
        <v>10</v>
      </c>
      <c r="G38" s="8"/>
      <c r="H38" s="413">
        <v>361</v>
      </c>
      <c r="I38" s="146">
        <f t="shared" si="8"/>
        <v>252.7</v>
      </c>
      <c r="J38" s="255">
        <f t="shared" si="9"/>
        <v>9.7192307692307693</v>
      </c>
      <c r="K38" s="8" t="s">
        <v>9</v>
      </c>
      <c r="L38" s="655" t="s">
        <v>3163</v>
      </c>
      <c r="M38" s="656" t="s">
        <v>6556</v>
      </c>
      <c r="N38" s="8" t="s">
        <v>10</v>
      </c>
      <c r="O38" s="426">
        <v>3.2447999999999998E-2</v>
      </c>
      <c r="P38" s="423">
        <v>7200</v>
      </c>
      <c r="Q38" s="439">
        <v>7420</v>
      </c>
      <c r="R38" s="656" t="s">
        <v>3164</v>
      </c>
      <c r="S38" s="656" t="s">
        <v>3202</v>
      </c>
      <c r="T38" s="447"/>
      <c r="U38" s="549" t="s">
        <v>5242</v>
      </c>
      <c r="V38" s="510" t="s">
        <v>3166</v>
      </c>
      <c r="W38" s="609" t="s">
        <v>6238</v>
      </c>
      <c r="X38" s="169"/>
      <c r="Y38" s="71" t="s">
        <v>254</v>
      </c>
      <c r="Z38" s="656" t="s">
        <v>6578</v>
      </c>
      <c r="AA38" s="658">
        <f t="shared" si="0"/>
        <v>0</v>
      </c>
      <c r="AB38" s="145">
        <f t="shared" si="10"/>
        <v>0</v>
      </c>
      <c r="AC38" s="257">
        <f t="shared" si="1"/>
        <v>0</v>
      </c>
      <c r="AD38" s="142">
        <f t="shared" si="2"/>
        <v>0</v>
      </c>
      <c r="AE38" s="143">
        <f t="shared" si="3"/>
        <v>0</v>
      </c>
      <c r="AF38" s="144" t="str">
        <f t="shared" si="4"/>
        <v/>
      </c>
      <c r="AG38" s="144" t="str">
        <f t="shared" si="5"/>
        <v/>
      </c>
      <c r="AH38" s="144">
        <f t="shared" si="6"/>
        <v>0</v>
      </c>
      <c r="AI38" s="569">
        <f t="shared" si="7"/>
        <v>0</v>
      </c>
      <c r="AK38" s="665"/>
      <c r="AL38" s="191"/>
      <c r="AM38" s="659"/>
      <c r="AN38" s="662"/>
      <c r="AO38" s="84"/>
    </row>
    <row r="39" spans="1:41">
      <c r="A39" s="573"/>
      <c r="B39" s="13">
        <v>5</v>
      </c>
      <c r="C39" s="341" t="s">
        <v>1388</v>
      </c>
      <c r="D39" s="341" t="s">
        <v>1389</v>
      </c>
      <c r="E39" s="379" t="s">
        <v>1390</v>
      </c>
      <c r="F39" s="8">
        <v>4</v>
      </c>
      <c r="G39" s="8"/>
      <c r="H39" s="412">
        <v>611</v>
      </c>
      <c r="I39" s="146">
        <f t="shared" si="8"/>
        <v>427.7</v>
      </c>
      <c r="J39" s="255">
        <f t="shared" si="9"/>
        <v>16.45</v>
      </c>
      <c r="K39" s="8" t="s">
        <v>9</v>
      </c>
      <c r="L39" s="655" t="s">
        <v>3163</v>
      </c>
      <c r="M39" s="656" t="s">
        <v>6556</v>
      </c>
      <c r="N39" s="8" t="s">
        <v>10</v>
      </c>
      <c r="O39" s="426">
        <v>2.4288000000000001E-2</v>
      </c>
      <c r="P39" s="423">
        <v>1152</v>
      </c>
      <c r="Q39" s="439">
        <v>5592</v>
      </c>
      <c r="R39" s="656" t="s">
        <v>3169</v>
      </c>
      <c r="S39" s="657" t="s">
        <v>3165</v>
      </c>
      <c r="T39" s="447"/>
      <c r="U39" s="549" t="s">
        <v>5243</v>
      </c>
      <c r="V39" s="522" t="s">
        <v>3170</v>
      </c>
      <c r="W39" s="609" t="s">
        <v>6239</v>
      </c>
      <c r="X39" s="169"/>
      <c r="Y39" s="71" t="s">
        <v>6572</v>
      </c>
      <c r="Z39" s="656" t="s">
        <v>6577</v>
      </c>
      <c r="AA39" s="658">
        <f t="shared" si="0"/>
        <v>0</v>
      </c>
      <c r="AB39" s="145">
        <f t="shared" si="10"/>
        <v>0</v>
      </c>
      <c r="AC39" s="257">
        <f t="shared" si="1"/>
        <v>0</v>
      </c>
      <c r="AD39" s="142">
        <f t="shared" si="2"/>
        <v>0</v>
      </c>
      <c r="AE39" s="143">
        <f t="shared" si="3"/>
        <v>0</v>
      </c>
      <c r="AF39" s="144" t="str">
        <f t="shared" si="4"/>
        <v/>
      </c>
      <c r="AG39" s="144" t="str">
        <f t="shared" si="5"/>
        <v/>
      </c>
      <c r="AH39" s="144">
        <f t="shared" si="6"/>
        <v>0</v>
      </c>
      <c r="AI39" s="569">
        <f t="shared" si="7"/>
        <v>0</v>
      </c>
      <c r="AK39" s="665"/>
      <c r="AL39" s="191"/>
      <c r="AM39" s="659"/>
      <c r="AN39" s="662"/>
      <c r="AO39" s="84"/>
    </row>
    <row r="40" spans="1:41">
      <c r="A40" s="573"/>
      <c r="B40" s="13"/>
      <c r="C40" s="341" t="s">
        <v>1391</v>
      </c>
      <c r="D40" s="341" t="s">
        <v>1389</v>
      </c>
      <c r="E40" s="379" t="s">
        <v>1390</v>
      </c>
      <c r="F40" s="8">
        <v>4</v>
      </c>
      <c r="G40" s="8"/>
      <c r="H40" s="412">
        <v>611</v>
      </c>
      <c r="I40" s="146">
        <f t="shared" si="8"/>
        <v>427.7</v>
      </c>
      <c r="J40" s="255">
        <f t="shared" si="9"/>
        <v>16.45</v>
      </c>
      <c r="K40" s="8" t="s">
        <v>9</v>
      </c>
      <c r="L40" s="655" t="s">
        <v>3163</v>
      </c>
      <c r="M40" s="656" t="s">
        <v>6556</v>
      </c>
      <c r="N40" s="8" t="s">
        <v>10</v>
      </c>
      <c r="O40" s="426">
        <v>2.4288000000000001E-2</v>
      </c>
      <c r="P40" s="423">
        <v>1152</v>
      </c>
      <c r="Q40" s="439">
        <v>5592</v>
      </c>
      <c r="R40" s="656" t="s">
        <v>3169</v>
      </c>
      <c r="S40" s="656" t="s">
        <v>3202</v>
      </c>
      <c r="T40" s="447"/>
      <c r="U40" s="549" t="s">
        <v>5243</v>
      </c>
      <c r="V40" s="522" t="s">
        <v>3170</v>
      </c>
      <c r="W40" s="609" t="s">
        <v>6239</v>
      </c>
      <c r="X40" s="169"/>
      <c r="Y40" s="71" t="s">
        <v>6572</v>
      </c>
      <c r="Z40" s="656" t="s">
        <v>6578</v>
      </c>
      <c r="AA40" s="658">
        <f t="shared" si="0"/>
        <v>0</v>
      </c>
      <c r="AB40" s="145">
        <f t="shared" si="10"/>
        <v>0</v>
      </c>
      <c r="AC40" s="257">
        <f t="shared" si="1"/>
        <v>0</v>
      </c>
      <c r="AD40" s="142">
        <f t="shared" si="2"/>
        <v>0</v>
      </c>
      <c r="AE40" s="143">
        <f t="shared" si="3"/>
        <v>0</v>
      </c>
      <c r="AF40" s="144" t="str">
        <f t="shared" si="4"/>
        <v/>
      </c>
      <c r="AG40" s="144" t="str">
        <f t="shared" si="5"/>
        <v/>
      </c>
      <c r="AH40" s="144">
        <f t="shared" si="6"/>
        <v>0</v>
      </c>
      <c r="AI40" s="569">
        <f t="shared" si="7"/>
        <v>0</v>
      </c>
      <c r="AK40" s="18"/>
      <c r="AL40" s="191"/>
      <c r="AM40" s="659"/>
      <c r="AN40" s="662"/>
      <c r="AO40" s="84"/>
    </row>
    <row r="41" spans="1:41">
      <c r="A41" s="573"/>
      <c r="B41" s="13"/>
      <c r="C41" s="341" t="s">
        <v>1392</v>
      </c>
      <c r="D41" s="341" t="s">
        <v>1393</v>
      </c>
      <c r="E41" s="379" t="s">
        <v>1394</v>
      </c>
      <c r="F41" s="8">
        <v>40</v>
      </c>
      <c r="G41" s="8"/>
      <c r="H41" s="413">
        <v>59</v>
      </c>
      <c r="I41" s="146">
        <f t="shared" si="8"/>
        <v>41.3</v>
      </c>
      <c r="J41" s="255">
        <f t="shared" si="9"/>
        <v>1.5884615384615384</v>
      </c>
      <c r="K41" s="8" t="s">
        <v>3145</v>
      </c>
      <c r="L41" s="655"/>
      <c r="M41" s="656" t="s">
        <v>6556</v>
      </c>
      <c r="N41" s="8" t="s">
        <v>10</v>
      </c>
      <c r="O41" s="426">
        <v>1.2319999999999999E-2</v>
      </c>
      <c r="P41" s="423">
        <v>1800</v>
      </c>
      <c r="Q41" s="439">
        <v>4000</v>
      </c>
      <c r="R41" s="656" t="s">
        <v>3257</v>
      </c>
      <c r="S41" s="656" t="s">
        <v>1015</v>
      </c>
      <c r="T41" s="471"/>
      <c r="U41" s="548" t="s">
        <v>3173</v>
      </c>
      <c r="V41" s="522" t="s">
        <v>3174</v>
      </c>
      <c r="W41" s="609" t="s">
        <v>6240</v>
      </c>
      <c r="X41" s="169"/>
      <c r="Y41" s="71" t="s">
        <v>6572</v>
      </c>
      <c r="Z41" s="656" t="s">
        <v>6578</v>
      </c>
      <c r="AA41" s="658">
        <f t="shared" si="0"/>
        <v>0</v>
      </c>
      <c r="AB41" s="145">
        <f t="shared" si="10"/>
        <v>0</v>
      </c>
      <c r="AC41" s="257">
        <f t="shared" si="1"/>
        <v>0</v>
      </c>
      <c r="AD41" s="142">
        <f t="shared" si="2"/>
        <v>0</v>
      </c>
      <c r="AE41" s="143">
        <f t="shared" si="3"/>
        <v>0</v>
      </c>
      <c r="AF41" s="144" t="str">
        <f t="shared" si="4"/>
        <v/>
      </c>
      <c r="AG41" s="144" t="str">
        <f t="shared" si="5"/>
        <v/>
      </c>
      <c r="AH41" s="144">
        <f t="shared" si="6"/>
        <v>0</v>
      </c>
      <c r="AI41" s="569">
        <f t="shared" si="7"/>
        <v>0</v>
      </c>
      <c r="AK41" s="18"/>
      <c r="AL41" s="84"/>
      <c r="AM41" s="659"/>
      <c r="AN41" s="659"/>
      <c r="AO41" s="84"/>
    </row>
    <row r="42" spans="1:41">
      <c r="A42" s="573"/>
      <c r="B42" s="13"/>
      <c r="C42" s="341" t="s">
        <v>1395</v>
      </c>
      <c r="D42" s="341" t="s">
        <v>1396</v>
      </c>
      <c r="E42" s="379" t="s">
        <v>1397</v>
      </c>
      <c r="F42" s="8">
        <v>6</v>
      </c>
      <c r="G42" s="8"/>
      <c r="H42" s="412">
        <v>569</v>
      </c>
      <c r="I42" s="146">
        <f t="shared" si="8"/>
        <v>398.29999999999995</v>
      </c>
      <c r="J42" s="255">
        <f t="shared" si="9"/>
        <v>15.319230769230767</v>
      </c>
      <c r="K42" s="8" t="s">
        <v>9</v>
      </c>
      <c r="L42" s="655"/>
      <c r="M42" s="656" t="s">
        <v>6557</v>
      </c>
      <c r="N42" s="8" t="s">
        <v>10</v>
      </c>
      <c r="O42" s="426">
        <v>2.4149999999999998E-2</v>
      </c>
      <c r="P42" s="423">
        <v>1440</v>
      </c>
      <c r="Q42" s="439">
        <v>8100</v>
      </c>
      <c r="R42" s="656" t="s">
        <v>3176</v>
      </c>
      <c r="S42" s="657" t="s">
        <v>3147</v>
      </c>
      <c r="T42" s="447"/>
      <c r="U42" s="549" t="s">
        <v>5244</v>
      </c>
      <c r="V42" s="507" t="s">
        <v>3177</v>
      </c>
      <c r="W42" s="609" t="s">
        <v>6241</v>
      </c>
      <c r="X42" s="169"/>
      <c r="Y42" s="71" t="s">
        <v>1011</v>
      </c>
      <c r="Z42" s="656" t="s">
        <v>1015</v>
      </c>
      <c r="AA42" s="658">
        <f t="shared" si="0"/>
        <v>0</v>
      </c>
      <c r="AB42" s="145">
        <f t="shared" si="10"/>
        <v>0</v>
      </c>
      <c r="AC42" s="257">
        <f t="shared" si="1"/>
        <v>0</v>
      </c>
      <c r="AD42" s="142">
        <f t="shared" si="2"/>
        <v>0</v>
      </c>
      <c r="AE42" s="143">
        <f t="shared" si="3"/>
        <v>0</v>
      </c>
      <c r="AF42" s="144" t="str">
        <f t="shared" si="4"/>
        <v/>
      </c>
      <c r="AG42" s="144" t="str">
        <f t="shared" si="5"/>
        <v/>
      </c>
      <c r="AH42" s="144">
        <f t="shared" si="6"/>
        <v>0</v>
      </c>
      <c r="AI42" s="569">
        <f t="shared" si="7"/>
        <v>0</v>
      </c>
      <c r="AK42" s="18"/>
      <c r="AL42" s="84"/>
      <c r="AM42" s="659"/>
      <c r="AN42" s="659"/>
      <c r="AO42" s="84"/>
    </row>
    <row r="43" spans="1:41">
      <c r="A43" s="573"/>
      <c r="B43" s="13"/>
      <c r="C43" s="341" t="s">
        <v>1398</v>
      </c>
      <c r="D43" s="341" t="s">
        <v>1396</v>
      </c>
      <c r="E43" s="379" t="s">
        <v>1397</v>
      </c>
      <c r="F43" s="8">
        <v>6</v>
      </c>
      <c r="G43" s="8"/>
      <c r="H43" s="412">
        <v>569</v>
      </c>
      <c r="I43" s="146">
        <f t="shared" si="8"/>
        <v>398.29999999999995</v>
      </c>
      <c r="J43" s="255">
        <f t="shared" si="9"/>
        <v>15.319230769230767</v>
      </c>
      <c r="K43" s="8" t="s">
        <v>9</v>
      </c>
      <c r="L43" s="655"/>
      <c r="M43" s="656" t="s">
        <v>6557</v>
      </c>
      <c r="N43" s="8" t="s">
        <v>10</v>
      </c>
      <c r="O43" s="426">
        <v>2.4149999999999998E-2</v>
      </c>
      <c r="P43" s="423">
        <v>1440</v>
      </c>
      <c r="Q43" s="439">
        <v>8100</v>
      </c>
      <c r="R43" s="656" t="s">
        <v>3176</v>
      </c>
      <c r="S43" s="657" t="s">
        <v>3138</v>
      </c>
      <c r="T43" s="447"/>
      <c r="U43" s="549" t="s">
        <v>5244</v>
      </c>
      <c r="V43" s="507" t="s">
        <v>3177</v>
      </c>
      <c r="W43" s="609" t="s">
        <v>6241</v>
      </c>
      <c r="X43" s="169"/>
      <c r="Y43" s="71" t="s">
        <v>1011</v>
      </c>
      <c r="Z43" s="656" t="s">
        <v>1015</v>
      </c>
      <c r="AA43" s="658">
        <f t="shared" si="0"/>
        <v>0</v>
      </c>
      <c r="AB43" s="145">
        <f t="shared" si="10"/>
        <v>0</v>
      </c>
      <c r="AC43" s="257">
        <f t="shared" si="1"/>
        <v>0</v>
      </c>
      <c r="AD43" s="142">
        <f t="shared" si="2"/>
        <v>0</v>
      </c>
      <c r="AE43" s="143">
        <f t="shared" si="3"/>
        <v>0</v>
      </c>
      <c r="AF43" s="144" t="str">
        <f t="shared" si="4"/>
        <v/>
      </c>
      <c r="AG43" s="144" t="str">
        <f t="shared" si="5"/>
        <v/>
      </c>
      <c r="AH43" s="144">
        <f t="shared" si="6"/>
        <v>0</v>
      </c>
      <c r="AI43" s="569">
        <f t="shared" si="7"/>
        <v>0</v>
      </c>
      <c r="AK43" s="18"/>
      <c r="AL43" s="84"/>
      <c r="AM43" s="659"/>
      <c r="AN43" s="659"/>
      <c r="AO43" s="84"/>
    </row>
    <row r="44" spans="1:41">
      <c r="A44" s="573"/>
      <c r="B44" s="13"/>
      <c r="C44" s="341" t="s">
        <v>1399</v>
      </c>
      <c r="D44" s="341" t="s">
        <v>1400</v>
      </c>
      <c r="E44" s="379" t="s">
        <v>1401</v>
      </c>
      <c r="F44" s="8">
        <v>5</v>
      </c>
      <c r="G44" s="8"/>
      <c r="H44" s="412">
        <v>469</v>
      </c>
      <c r="I44" s="146">
        <f t="shared" si="8"/>
        <v>328.29999999999995</v>
      </c>
      <c r="J44" s="255">
        <f t="shared" si="9"/>
        <v>12.626923076923076</v>
      </c>
      <c r="K44" s="8" t="s">
        <v>9</v>
      </c>
      <c r="L44" s="655"/>
      <c r="M44" s="656" t="s">
        <v>1015</v>
      </c>
      <c r="N44" s="8" t="s">
        <v>10</v>
      </c>
      <c r="O44" s="426">
        <v>7.8119999999999995E-3</v>
      </c>
      <c r="P44" s="423">
        <v>360</v>
      </c>
      <c r="Q44" s="439">
        <v>2775</v>
      </c>
      <c r="R44" s="656" t="s">
        <v>6580</v>
      </c>
      <c r="S44" s="657" t="s">
        <v>3180</v>
      </c>
      <c r="T44" s="447"/>
      <c r="U44" s="548" t="s">
        <v>5245</v>
      </c>
      <c r="V44" s="507" t="s">
        <v>3181</v>
      </c>
      <c r="W44" s="609" t="s">
        <v>6242</v>
      </c>
      <c r="X44" s="169"/>
      <c r="Y44" s="71" t="s">
        <v>1011</v>
      </c>
      <c r="Z44" s="656" t="s">
        <v>1015</v>
      </c>
      <c r="AA44" s="658">
        <f t="shared" si="0"/>
        <v>0</v>
      </c>
      <c r="AB44" s="145">
        <f t="shared" si="10"/>
        <v>0</v>
      </c>
      <c r="AC44" s="257">
        <f t="shared" si="1"/>
        <v>0</v>
      </c>
      <c r="AD44" s="142">
        <f t="shared" si="2"/>
        <v>0</v>
      </c>
      <c r="AE44" s="143">
        <f t="shared" si="3"/>
        <v>0</v>
      </c>
      <c r="AF44" s="144" t="str">
        <f t="shared" si="4"/>
        <v/>
      </c>
      <c r="AG44" s="144" t="str">
        <f t="shared" si="5"/>
        <v/>
      </c>
      <c r="AH44" s="144">
        <f t="shared" si="6"/>
        <v>0</v>
      </c>
      <c r="AI44" s="569">
        <f t="shared" si="7"/>
        <v>0</v>
      </c>
      <c r="AK44" s="18"/>
      <c r="AL44" s="84"/>
      <c r="AM44" s="659"/>
      <c r="AN44" s="659"/>
      <c r="AO44" s="84"/>
    </row>
    <row r="45" spans="1:41">
      <c r="A45" s="573"/>
      <c r="B45" s="13"/>
      <c r="C45" s="341" t="s">
        <v>1402</v>
      </c>
      <c r="D45" s="341" t="s">
        <v>1400</v>
      </c>
      <c r="E45" s="379" t="s">
        <v>1401</v>
      </c>
      <c r="F45" s="8">
        <v>5</v>
      </c>
      <c r="G45" s="8"/>
      <c r="H45" s="412">
        <v>469</v>
      </c>
      <c r="I45" s="146">
        <f t="shared" si="8"/>
        <v>328.29999999999995</v>
      </c>
      <c r="J45" s="255">
        <f t="shared" si="9"/>
        <v>12.626923076923076</v>
      </c>
      <c r="K45" s="8" t="s">
        <v>9</v>
      </c>
      <c r="L45" s="655"/>
      <c r="M45" s="656" t="s">
        <v>1015</v>
      </c>
      <c r="N45" s="8" t="s">
        <v>10</v>
      </c>
      <c r="O45" s="426">
        <v>7.8119999999999995E-3</v>
      </c>
      <c r="P45" s="423">
        <v>360</v>
      </c>
      <c r="Q45" s="439">
        <v>2775</v>
      </c>
      <c r="R45" s="656" t="s">
        <v>6580</v>
      </c>
      <c r="S45" s="657" t="s">
        <v>3183</v>
      </c>
      <c r="T45" s="447"/>
      <c r="U45" s="548" t="s">
        <v>5245</v>
      </c>
      <c r="V45" s="507" t="s">
        <v>3181</v>
      </c>
      <c r="W45" s="609" t="s">
        <v>6242</v>
      </c>
      <c r="X45" s="169"/>
      <c r="Y45" s="71" t="s">
        <v>1011</v>
      </c>
      <c r="Z45" s="656" t="s">
        <v>1015</v>
      </c>
      <c r="AA45" s="658">
        <f t="shared" si="0"/>
        <v>0</v>
      </c>
      <c r="AB45" s="145">
        <f t="shared" si="10"/>
        <v>0</v>
      </c>
      <c r="AC45" s="257">
        <f t="shared" si="1"/>
        <v>0</v>
      </c>
      <c r="AD45" s="142">
        <f t="shared" si="2"/>
        <v>0</v>
      </c>
      <c r="AE45" s="143">
        <f t="shared" si="3"/>
        <v>0</v>
      </c>
      <c r="AF45" s="144" t="str">
        <f t="shared" si="4"/>
        <v/>
      </c>
      <c r="AG45" s="144" t="str">
        <f t="shared" si="5"/>
        <v/>
      </c>
      <c r="AH45" s="144">
        <f t="shared" si="6"/>
        <v>0</v>
      </c>
      <c r="AI45" s="569">
        <f t="shared" si="7"/>
        <v>0</v>
      </c>
      <c r="AK45" s="18"/>
      <c r="AL45" s="84"/>
      <c r="AM45" s="659"/>
      <c r="AN45" s="659"/>
      <c r="AO45" s="84"/>
    </row>
    <row r="46" spans="1:41">
      <c r="A46" s="573"/>
      <c r="B46" s="13">
        <v>6</v>
      </c>
      <c r="C46" s="341" t="s">
        <v>1403</v>
      </c>
      <c r="D46" s="341" t="s">
        <v>284</v>
      </c>
      <c r="E46" s="379" t="s">
        <v>283</v>
      </c>
      <c r="F46" s="8">
        <v>10</v>
      </c>
      <c r="G46" s="8"/>
      <c r="H46" s="413">
        <v>408</v>
      </c>
      <c r="I46" s="146">
        <f t="shared" si="8"/>
        <v>285.59999999999997</v>
      </c>
      <c r="J46" s="255">
        <f t="shared" si="9"/>
        <v>10.984615384615383</v>
      </c>
      <c r="K46" s="8" t="s">
        <v>9</v>
      </c>
      <c r="L46" s="655"/>
      <c r="M46" s="656" t="s">
        <v>1015</v>
      </c>
      <c r="N46" s="8" t="s">
        <v>10</v>
      </c>
      <c r="O46" s="426">
        <v>3.4187999999999996E-2</v>
      </c>
      <c r="P46" s="423">
        <v>1600</v>
      </c>
      <c r="Q46" s="439">
        <v>7050</v>
      </c>
      <c r="R46" s="656" t="s">
        <v>3184</v>
      </c>
      <c r="S46" s="657" t="s">
        <v>3165</v>
      </c>
      <c r="T46" s="447"/>
      <c r="U46" s="549" t="s">
        <v>5246</v>
      </c>
      <c r="V46" s="507" t="s">
        <v>3185</v>
      </c>
      <c r="W46" s="609" t="s">
        <v>6243</v>
      </c>
      <c r="X46" s="169"/>
      <c r="Y46" s="71" t="s">
        <v>1011</v>
      </c>
      <c r="Z46" s="656" t="s">
        <v>1015</v>
      </c>
      <c r="AA46" s="658">
        <f t="shared" si="0"/>
        <v>0</v>
      </c>
      <c r="AB46" s="145">
        <f t="shared" si="10"/>
        <v>0</v>
      </c>
      <c r="AC46" s="257">
        <f t="shared" si="1"/>
        <v>0</v>
      </c>
      <c r="AD46" s="142">
        <f t="shared" si="2"/>
        <v>0</v>
      </c>
      <c r="AE46" s="143">
        <f t="shared" si="3"/>
        <v>0</v>
      </c>
      <c r="AF46" s="144" t="str">
        <f t="shared" si="4"/>
        <v/>
      </c>
      <c r="AG46" s="144" t="str">
        <f t="shared" si="5"/>
        <v/>
      </c>
      <c r="AH46" s="144">
        <f t="shared" si="6"/>
        <v>0</v>
      </c>
      <c r="AI46" s="569">
        <f t="shared" si="7"/>
        <v>0</v>
      </c>
      <c r="AK46" s="18"/>
      <c r="AL46" s="84"/>
      <c r="AM46" s="659"/>
      <c r="AN46" s="659"/>
      <c r="AO46" s="84"/>
    </row>
    <row r="47" spans="1:41">
      <c r="A47" s="573"/>
      <c r="B47" s="13"/>
      <c r="C47" s="341" t="s">
        <v>1404</v>
      </c>
      <c r="D47" s="341" t="s">
        <v>284</v>
      </c>
      <c r="E47" s="379" t="s">
        <v>283</v>
      </c>
      <c r="F47" s="8">
        <v>10</v>
      </c>
      <c r="G47" s="8"/>
      <c r="H47" s="413">
        <v>408</v>
      </c>
      <c r="I47" s="146">
        <f t="shared" si="8"/>
        <v>285.59999999999997</v>
      </c>
      <c r="J47" s="255">
        <f t="shared" si="9"/>
        <v>10.984615384615383</v>
      </c>
      <c r="K47" s="8" t="s">
        <v>9</v>
      </c>
      <c r="L47" s="655"/>
      <c r="M47" s="656" t="s">
        <v>1015</v>
      </c>
      <c r="N47" s="8" t="s">
        <v>10</v>
      </c>
      <c r="O47" s="426">
        <v>3.4187999999999996E-2</v>
      </c>
      <c r="P47" s="423">
        <v>1600</v>
      </c>
      <c r="Q47" s="439">
        <v>7050</v>
      </c>
      <c r="R47" s="656" t="s">
        <v>3184</v>
      </c>
      <c r="S47" s="657" t="s">
        <v>3186</v>
      </c>
      <c r="T47" s="447"/>
      <c r="U47" s="549" t="s">
        <v>5246</v>
      </c>
      <c r="V47" s="507" t="s">
        <v>3185</v>
      </c>
      <c r="W47" s="609" t="s">
        <v>6243</v>
      </c>
      <c r="X47" s="169"/>
      <c r="Y47" s="71" t="s">
        <v>1012</v>
      </c>
      <c r="Z47" s="656" t="s">
        <v>1015</v>
      </c>
      <c r="AA47" s="658">
        <f t="shared" si="0"/>
        <v>0</v>
      </c>
      <c r="AB47" s="145">
        <f t="shared" si="10"/>
        <v>0</v>
      </c>
      <c r="AC47" s="257">
        <f t="shared" si="1"/>
        <v>0</v>
      </c>
      <c r="AD47" s="142">
        <f t="shared" si="2"/>
        <v>0</v>
      </c>
      <c r="AE47" s="143">
        <f t="shared" si="3"/>
        <v>0</v>
      </c>
      <c r="AF47" s="144" t="str">
        <f t="shared" si="4"/>
        <v/>
      </c>
      <c r="AG47" s="144" t="str">
        <f t="shared" si="5"/>
        <v/>
      </c>
      <c r="AH47" s="144">
        <f t="shared" si="6"/>
        <v>0</v>
      </c>
      <c r="AI47" s="569">
        <f t="shared" si="7"/>
        <v>0</v>
      </c>
      <c r="AK47" s="18"/>
      <c r="AL47" s="84"/>
      <c r="AM47" s="659"/>
      <c r="AN47" s="662"/>
      <c r="AO47" s="84"/>
    </row>
    <row r="48" spans="1:41">
      <c r="A48" s="573"/>
      <c r="B48" s="13"/>
      <c r="C48" s="341" t="s">
        <v>1405</v>
      </c>
      <c r="D48" s="341" t="s">
        <v>1406</v>
      </c>
      <c r="E48" s="379" t="s">
        <v>1407</v>
      </c>
      <c r="F48" s="8">
        <v>24</v>
      </c>
      <c r="G48" s="18"/>
      <c r="H48" s="413">
        <v>109</v>
      </c>
      <c r="I48" s="146">
        <f t="shared" si="8"/>
        <v>76.3</v>
      </c>
      <c r="J48" s="255">
        <f t="shared" si="9"/>
        <v>2.9346153846153844</v>
      </c>
      <c r="K48" s="8" t="s">
        <v>9</v>
      </c>
      <c r="L48" s="655"/>
      <c r="M48" s="656" t="s">
        <v>1015</v>
      </c>
      <c r="N48" s="8" t="s">
        <v>10</v>
      </c>
      <c r="O48" s="426">
        <v>2.8999999999999998E-2</v>
      </c>
      <c r="P48" s="423">
        <v>2688</v>
      </c>
      <c r="Q48" s="439">
        <v>6448</v>
      </c>
      <c r="R48" s="656" t="s">
        <v>3187</v>
      </c>
      <c r="S48" s="657" t="s">
        <v>3130</v>
      </c>
      <c r="T48" s="447">
        <v>12</v>
      </c>
      <c r="U48" s="549" t="s">
        <v>5247</v>
      </c>
      <c r="V48" s="507" t="s">
        <v>3188</v>
      </c>
      <c r="W48" s="609" t="s">
        <v>6244</v>
      </c>
      <c r="X48" s="169"/>
      <c r="Y48" s="71" t="s">
        <v>1011</v>
      </c>
      <c r="Z48" s="656" t="s">
        <v>1015</v>
      </c>
      <c r="AA48" s="658">
        <f t="shared" si="0"/>
        <v>0</v>
      </c>
      <c r="AB48" s="145">
        <f t="shared" si="10"/>
        <v>0</v>
      </c>
      <c r="AC48" s="257">
        <f t="shared" si="1"/>
        <v>0</v>
      </c>
      <c r="AD48" s="142">
        <f t="shared" si="2"/>
        <v>0</v>
      </c>
      <c r="AE48" s="143">
        <f t="shared" si="3"/>
        <v>0</v>
      </c>
      <c r="AF48" s="144" t="str">
        <f t="shared" si="4"/>
        <v/>
      </c>
      <c r="AG48" s="144" t="str">
        <f t="shared" si="5"/>
        <v/>
      </c>
      <c r="AH48" s="144">
        <f t="shared" si="6"/>
        <v>0</v>
      </c>
      <c r="AI48" s="569">
        <f t="shared" si="7"/>
        <v>0</v>
      </c>
      <c r="AK48" s="18"/>
      <c r="AL48" s="191"/>
      <c r="AM48" s="659"/>
      <c r="AN48" s="662"/>
      <c r="AO48" s="84"/>
    </row>
    <row r="49" spans="1:41">
      <c r="A49" s="573"/>
      <c r="B49" s="13"/>
      <c r="C49" s="341" t="s">
        <v>1408</v>
      </c>
      <c r="D49" s="341" t="s">
        <v>1406</v>
      </c>
      <c r="E49" s="379" t="s">
        <v>1407</v>
      </c>
      <c r="F49" s="8">
        <v>24</v>
      </c>
      <c r="G49" s="8"/>
      <c r="H49" s="413">
        <v>109</v>
      </c>
      <c r="I49" s="146">
        <f t="shared" si="8"/>
        <v>76.3</v>
      </c>
      <c r="J49" s="255">
        <f t="shared" si="9"/>
        <v>2.9346153846153844</v>
      </c>
      <c r="K49" s="8" t="s">
        <v>9</v>
      </c>
      <c r="L49" s="655"/>
      <c r="M49" s="656" t="s">
        <v>1015</v>
      </c>
      <c r="N49" s="8" t="s">
        <v>10</v>
      </c>
      <c r="O49" s="426">
        <v>2.8999999999999998E-2</v>
      </c>
      <c r="P49" s="423">
        <v>2688</v>
      </c>
      <c r="Q49" s="439">
        <v>6448</v>
      </c>
      <c r="R49" s="656" t="s">
        <v>3187</v>
      </c>
      <c r="S49" s="657" t="s">
        <v>3190</v>
      </c>
      <c r="T49" s="447">
        <v>12</v>
      </c>
      <c r="U49" s="549" t="s">
        <v>5247</v>
      </c>
      <c r="V49" s="507" t="s">
        <v>3188</v>
      </c>
      <c r="W49" s="609" t="s">
        <v>6244</v>
      </c>
      <c r="X49" s="169"/>
      <c r="Y49" s="71" t="s">
        <v>1011</v>
      </c>
      <c r="Z49" s="656" t="s">
        <v>1015</v>
      </c>
      <c r="AA49" s="658">
        <f t="shared" si="0"/>
        <v>0</v>
      </c>
      <c r="AB49" s="145">
        <f t="shared" si="10"/>
        <v>0</v>
      </c>
      <c r="AC49" s="257">
        <f t="shared" si="1"/>
        <v>0</v>
      </c>
      <c r="AD49" s="142">
        <f t="shared" si="2"/>
        <v>0</v>
      </c>
      <c r="AE49" s="143">
        <f t="shared" si="3"/>
        <v>0</v>
      </c>
      <c r="AF49" s="144" t="str">
        <f t="shared" si="4"/>
        <v/>
      </c>
      <c r="AG49" s="144" t="str">
        <f t="shared" si="5"/>
        <v/>
      </c>
      <c r="AH49" s="144">
        <f t="shared" si="6"/>
        <v>0</v>
      </c>
      <c r="AI49" s="569">
        <f t="shared" si="7"/>
        <v>0</v>
      </c>
      <c r="AK49" s="665"/>
      <c r="AL49" s="666"/>
      <c r="AM49" s="659"/>
      <c r="AN49" s="659"/>
      <c r="AO49" s="84"/>
    </row>
    <row r="50" spans="1:41">
      <c r="A50" s="573"/>
      <c r="B50" s="13">
        <v>7</v>
      </c>
      <c r="C50" s="341" t="s">
        <v>1409</v>
      </c>
      <c r="D50" s="341" t="s">
        <v>1410</v>
      </c>
      <c r="E50" s="379" t="s">
        <v>1411</v>
      </c>
      <c r="F50" s="8">
        <v>12</v>
      </c>
      <c r="G50" s="8"/>
      <c r="H50" s="413">
        <v>172</v>
      </c>
      <c r="I50" s="146">
        <f t="shared" si="8"/>
        <v>120.39999999999999</v>
      </c>
      <c r="J50" s="255">
        <f t="shared" si="9"/>
        <v>4.6307692307692303</v>
      </c>
      <c r="K50" s="8" t="s">
        <v>9</v>
      </c>
      <c r="L50" s="655" t="s">
        <v>3191</v>
      </c>
      <c r="M50" s="656" t="s">
        <v>6556</v>
      </c>
      <c r="N50" s="8" t="s">
        <v>10</v>
      </c>
      <c r="O50" s="426">
        <v>3.051475E-2</v>
      </c>
      <c r="P50" s="423">
        <v>27</v>
      </c>
      <c r="Q50" s="439">
        <v>11400</v>
      </c>
      <c r="R50" s="656" t="s">
        <v>3192</v>
      </c>
      <c r="S50" s="657" t="s">
        <v>3193</v>
      </c>
      <c r="T50" s="447"/>
      <c r="U50" s="550" t="s">
        <v>3194</v>
      </c>
      <c r="V50" s="507" t="s">
        <v>3195</v>
      </c>
      <c r="W50" s="609" t="s">
        <v>6245</v>
      </c>
      <c r="X50" s="169"/>
      <c r="Y50" s="71" t="s">
        <v>1011</v>
      </c>
      <c r="Z50" s="656" t="s">
        <v>6577</v>
      </c>
      <c r="AA50" s="658">
        <f t="shared" si="0"/>
        <v>0</v>
      </c>
      <c r="AB50" s="145">
        <f t="shared" si="10"/>
        <v>0</v>
      </c>
      <c r="AC50" s="257">
        <f t="shared" si="1"/>
        <v>0</v>
      </c>
      <c r="AD50" s="142">
        <f t="shared" si="2"/>
        <v>0</v>
      </c>
      <c r="AE50" s="143">
        <f t="shared" si="3"/>
        <v>0</v>
      </c>
      <c r="AF50" s="144" t="str">
        <f t="shared" si="4"/>
        <v/>
      </c>
      <c r="AG50" s="144" t="str">
        <f t="shared" si="5"/>
        <v/>
      </c>
      <c r="AH50" s="144">
        <f t="shared" si="6"/>
        <v>0</v>
      </c>
      <c r="AI50" s="569">
        <f t="shared" si="7"/>
        <v>0</v>
      </c>
      <c r="AK50" s="665"/>
      <c r="AL50" s="666"/>
      <c r="AM50" s="659"/>
      <c r="AN50" s="659"/>
      <c r="AO50" s="84"/>
    </row>
    <row r="51" spans="1:41">
      <c r="A51" s="573"/>
      <c r="B51" s="13"/>
      <c r="C51" s="341" t="s">
        <v>1412</v>
      </c>
      <c r="D51" s="341" t="s">
        <v>1410</v>
      </c>
      <c r="E51" s="379" t="s">
        <v>1411</v>
      </c>
      <c r="F51" s="8">
        <v>12</v>
      </c>
      <c r="G51" s="8"/>
      <c r="H51" s="413">
        <v>172</v>
      </c>
      <c r="I51" s="146">
        <f t="shared" si="8"/>
        <v>120.39999999999999</v>
      </c>
      <c r="J51" s="255">
        <f t="shared" si="9"/>
        <v>4.6307692307692303</v>
      </c>
      <c r="K51" s="8" t="s">
        <v>9</v>
      </c>
      <c r="L51" s="655" t="s">
        <v>3191</v>
      </c>
      <c r="M51" s="656" t="s">
        <v>6556</v>
      </c>
      <c r="N51" s="8" t="s">
        <v>10</v>
      </c>
      <c r="O51" s="426">
        <v>3.051475E-2</v>
      </c>
      <c r="P51" s="423">
        <v>27</v>
      </c>
      <c r="Q51" s="439">
        <v>11400</v>
      </c>
      <c r="R51" s="656" t="s">
        <v>3192</v>
      </c>
      <c r="S51" s="657" t="s">
        <v>3197</v>
      </c>
      <c r="T51" s="447"/>
      <c r="U51" s="550" t="s">
        <v>3194</v>
      </c>
      <c r="V51" s="507" t="s">
        <v>3195</v>
      </c>
      <c r="W51" s="609" t="s">
        <v>6245</v>
      </c>
      <c r="X51" s="169"/>
      <c r="Y51" s="71" t="s">
        <v>1011</v>
      </c>
      <c r="Z51" s="656" t="s">
        <v>6577</v>
      </c>
      <c r="AA51" s="658">
        <f t="shared" si="0"/>
        <v>0</v>
      </c>
      <c r="AB51" s="145">
        <f t="shared" si="10"/>
        <v>0</v>
      </c>
      <c r="AC51" s="257">
        <f t="shared" si="1"/>
        <v>0</v>
      </c>
      <c r="AD51" s="142">
        <f t="shared" si="2"/>
        <v>0</v>
      </c>
      <c r="AE51" s="143">
        <f t="shared" si="3"/>
        <v>0</v>
      </c>
      <c r="AF51" s="144" t="str">
        <f t="shared" si="4"/>
        <v/>
      </c>
      <c r="AG51" s="144" t="str">
        <f t="shared" si="5"/>
        <v/>
      </c>
      <c r="AH51" s="144">
        <f t="shared" si="6"/>
        <v>0</v>
      </c>
      <c r="AI51" s="569">
        <f t="shared" si="7"/>
        <v>0</v>
      </c>
      <c r="AK51" s="665"/>
      <c r="AL51" s="191"/>
      <c r="AM51" s="659"/>
      <c r="AN51" s="662"/>
      <c r="AO51" s="84"/>
    </row>
    <row r="52" spans="1:41">
      <c r="A52" s="573"/>
      <c r="B52" s="13">
        <v>7</v>
      </c>
      <c r="C52" s="341" t="s">
        <v>1413</v>
      </c>
      <c r="D52" s="341" t="s">
        <v>1414</v>
      </c>
      <c r="E52" s="379" t="s">
        <v>1415</v>
      </c>
      <c r="F52" s="8">
        <v>6</v>
      </c>
      <c r="G52" s="8"/>
      <c r="H52" s="413">
        <v>252</v>
      </c>
      <c r="I52" s="146">
        <f t="shared" si="8"/>
        <v>176.39999999999998</v>
      </c>
      <c r="J52" s="255">
        <f t="shared" si="9"/>
        <v>6.7846153846153836</v>
      </c>
      <c r="K52" s="8" t="s">
        <v>9</v>
      </c>
      <c r="L52" s="655" t="s">
        <v>3191</v>
      </c>
      <c r="M52" s="656" t="s">
        <v>6556</v>
      </c>
      <c r="N52" s="8" t="s">
        <v>10</v>
      </c>
      <c r="O52" s="426">
        <v>2.5624999999999998E-2</v>
      </c>
      <c r="P52" s="423">
        <v>18</v>
      </c>
      <c r="Q52" s="439">
        <v>7084</v>
      </c>
      <c r="R52" s="656" t="s">
        <v>3192</v>
      </c>
      <c r="S52" s="657" t="s">
        <v>3193</v>
      </c>
      <c r="T52" s="447"/>
      <c r="U52" s="548" t="s">
        <v>3198</v>
      </c>
      <c r="V52" s="507" t="s">
        <v>3199</v>
      </c>
      <c r="W52" s="609" t="s">
        <v>6245</v>
      </c>
      <c r="X52" s="169"/>
      <c r="Y52" s="71" t="s">
        <v>6572</v>
      </c>
      <c r="Z52" s="656" t="s">
        <v>6577</v>
      </c>
      <c r="AA52" s="658">
        <f t="shared" si="0"/>
        <v>0</v>
      </c>
      <c r="AB52" s="145">
        <f t="shared" si="10"/>
        <v>0</v>
      </c>
      <c r="AC52" s="257">
        <f t="shared" si="1"/>
        <v>0</v>
      </c>
      <c r="AD52" s="142">
        <f t="shared" si="2"/>
        <v>0</v>
      </c>
      <c r="AE52" s="143">
        <f t="shared" si="3"/>
        <v>0</v>
      </c>
      <c r="AF52" s="144" t="str">
        <f t="shared" si="4"/>
        <v/>
      </c>
      <c r="AG52" s="144" t="str">
        <f t="shared" si="5"/>
        <v/>
      </c>
      <c r="AH52" s="144">
        <f t="shared" si="6"/>
        <v>0</v>
      </c>
      <c r="AI52" s="569">
        <f t="shared" si="7"/>
        <v>0</v>
      </c>
      <c r="AK52" s="18"/>
      <c r="AL52" s="191"/>
      <c r="AM52" s="659"/>
      <c r="AN52" s="659"/>
      <c r="AO52" s="84"/>
    </row>
    <row r="53" spans="1:41">
      <c r="A53" s="573"/>
      <c r="B53" s="13"/>
      <c r="C53" s="341" t="s">
        <v>1416</v>
      </c>
      <c r="D53" s="341" t="s">
        <v>1414</v>
      </c>
      <c r="E53" s="379" t="s">
        <v>1415</v>
      </c>
      <c r="F53" s="8">
        <v>6</v>
      </c>
      <c r="G53" s="233"/>
      <c r="H53" s="413">
        <v>252</v>
      </c>
      <c r="I53" s="146">
        <f t="shared" si="8"/>
        <v>176.39999999999998</v>
      </c>
      <c r="J53" s="255">
        <f t="shared" si="9"/>
        <v>6.7846153846153836</v>
      </c>
      <c r="K53" s="8" t="s">
        <v>9</v>
      </c>
      <c r="L53" s="655" t="s">
        <v>3191</v>
      </c>
      <c r="M53" s="656" t="s">
        <v>6556</v>
      </c>
      <c r="N53" s="8" t="s">
        <v>10</v>
      </c>
      <c r="O53" s="426">
        <v>2.5624999999999998E-2</v>
      </c>
      <c r="P53" s="423">
        <v>18</v>
      </c>
      <c r="Q53" s="439">
        <v>7084</v>
      </c>
      <c r="R53" s="656" t="s">
        <v>3192</v>
      </c>
      <c r="S53" s="657" t="s">
        <v>3190</v>
      </c>
      <c r="T53" s="447"/>
      <c r="U53" s="548" t="s">
        <v>3198</v>
      </c>
      <c r="V53" s="507" t="s">
        <v>3199</v>
      </c>
      <c r="W53" s="609" t="s">
        <v>6245</v>
      </c>
      <c r="X53" s="169"/>
      <c r="Y53" s="71" t="s">
        <v>254</v>
      </c>
      <c r="Z53" s="656" t="s">
        <v>6577</v>
      </c>
      <c r="AA53" s="658">
        <f t="shared" si="0"/>
        <v>0</v>
      </c>
      <c r="AB53" s="145">
        <f t="shared" si="10"/>
        <v>0</v>
      </c>
      <c r="AC53" s="257">
        <f t="shared" si="1"/>
        <v>0</v>
      </c>
      <c r="AD53" s="142">
        <f t="shared" si="2"/>
        <v>0</v>
      </c>
      <c r="AE53" s="143">
        <f t="shared" si="3"/>
        <v>0</v>
      </c>
      <c r="AF53" s="144" t="str">
        <f t="shared" si="4"/>
        <v/>
      </c>
      <c r="AG53" s="144" t="str">
        <f t="shared" si="5"/>
        <v/>
      </c>
      <c r="AH53" s="144">
        <f t="shared" si="6"/>
        <v>0</v>
      </c>
      <c r="AI53" s="569">
        <f t="shared" si="7"/>
        <v>0</v>
      </c>
      <c r="AK53" s="18"/>
      <c r="AL53" s="191"/>
      <c r="AM53" s="659"/>
      <c r="AN53" s="659"/>
      <c r="AO53" s="84"/>
    </row>
    <row r="54" spans="1:41">
      <c r="A54" s="573"/>
      <c r="B54" s="13">
        <v>7</v>
      </c>
      <c r="C54" s="341" t="s">
        <v>1417</v>
      </c>
      <c r="D54" s="341" t="s">
        <v>1418</v>
      </c>
      <c r="E54" s="379" t="s">
        <v>1415</v>
      </c>
      <c r="F54" s="8">
        <v>6</v>
      </c>
      <c r="G54" s="136"/>
      <c r="H54" s="413">
        <v>265</v>
      </c>
      <c r="I54" s="146">
        <f t="shared" si="8"/>
        <v>185.5</v>
      </c>
      <c r="J54" s="255">
        <f t="shared" si="9"/>
        <v>7.134615384615385</v>
      </c>
      <c r="K54" s="8" t="s">
        <v>9</v>
      </c>
      <c r="L54" s="655" t="s">
        <v>3200</v>
      </c>
      <c r="M54" s="656" t="s">
        <v>6556</v>
      </c>
      <c r="N54" s="8" t="s">
        <v>10</v>
      </c>
      <c r="O54" s="426">
        <v>2.8509E-2</v>
      </c>
      <c r="P54" s="423">
        <v>18</v>
      </c>
      <c r="Q54" s="439">
        <v>7750</v>
      </c>
      <c r="R54" s="656" t="s">
        <v>3176</v>
      </c>
      <c r="S54" s="657" t="s">
        <v>3130</v>
      </c>
      <c r="T54" s="447"/>
      <c r="U54" s="551" t="s">
        <v>5248</v>
      </c>
      <c r="V54" s="530"/>
      <c r="W54" s="609" t="s">
        <v>6246</v>
      </c>
      <c r="X54" s="169"/>
      <c r="Y54" s="71" t="s">
        <v>1012</v>
      </c>
      <c r="Z54" s="656" t="s">
        <v>1015</v>
      </c>
      <c r="AA54" s="658">
        <f t="shared" si="0"/>
        <v>0</v>
      </c>
      <c r="AB54" s="145">
        <f t="shared" si="10"/>
        <v>0</v>
      </c>
      <c r="AC54" s="257">
        <f t="shared" si="1"/>
        <v>0</v>
      </c>
      <c r="AD54" s="142">
        <f t="shared" si="2"/>
        <v>0</v>
      </c>
      <c r="AE54" s="143">
        <f t="shared" si="3"/>
        <v>0</v>
      </c>
      <c r="AF54" s="144" t="str">
        <f t="shared" si="4"/>
        <v/>
      </c>
      <c r="AG54" s="144" t="str">
        <f t="shared" si="5"/>
        <v/>
      </c>
      <c r="AH54" s="144">
        <f t="shared" si="6"/>
        <v>0</v>
      </c>
      <c r="AI54" s="569">
        <f t="shared" si="7"/>
        <v>0</v>
      </c>
      <c r="AK54" s="18"/>
      <c r="AL54" s="191"/>
      <c r="AM54" s="659"/>
      <c r="AN54" s="659"/>
      <c r="AO54" s="84"/>
    </row>
    <row r="55" spans="1:41">
      <c r="A55" s="573"/>
      <c r="B55" s="13"/>
      <c r="C55" s="341" t="s">
        <v>1419</v>
      </c>
      <c r="D55" s="341" t="s">
        <v>1418</v>
      </c>
      <c r="E55" s="379" t="s">
        <v>1415</v>
      </c>
      <c r="F55" s="8">
        <v>6</v>
      </c>
      <c r="G55" s="235"/>
      <c r="H55" s="413">
        <v>265</v>
      </c>
      <c r="I55" s="146">
        <f t="shared" si="8"/>
        <v>185.5</v>
      </c>
      <c r="J55" s="255">
        <f t="shared" si="9"/>
        <v>7.134615384615385</v>
      </c>
      <c r="K55" s="8" t="s">
        <v>9</v>
      </c>
      <c r="L55" s="655" t="s">
        <v>3200</v>
      </c>
      <c r="M55" s="656" t="s">
        <v>6556</v>
      </c>
      <c r="N55" s="8" t="s">
        <v>10</v>
      </c>
      <c r="O55" s="426">
        <v>2.8509E-2</v>
      </c>
      <c r="P55" s="423">
        <v>18</v>
      </c>
      <c r="Q55" s="439">
        <v>7750</v>
      </c>
      <c r="R55" s="656" t="s">
        <v>3176</v>
      </c>
      <c r="S55" s="656" t="s">
        <v>3202</v>
      </c>
      <c r="T55" s="447"/>
      <c r="U55" s="551" t="s">
        <v>5248</v>
      </c>
      <c r="V55" s="530"/>
      <c r="W55" s="609" t="s">
        <v>6246</v>
      </c>
      <c r="X55" s="169"/>
      <c r="Y55" s="71" t="s">
        <v>254</v>
      </c>
      <c r="Z55" s="656" t="s">
        <v>6578</v>
      </c>
      <c r="AA55" s="658">
        <f t="shared" si="0"/>
        <v>0</v>
      </c>
      <c r="AB55" s="145">
        <f t="shared" si="10"/>
        <v>0</v>
      </c>
      <c r="AC55" s="257">
        <f t="shared" si="1"/>
        <v>0</v>
      </c>
      <c r="AD55" s="142">
        <f t="shared" si="2"/>
        <v>0</v>
      </c>
      <c r="AE55" s="143">
        <f t="shared" si="3"/>
        <v>0</v>
      </c>
      <c r="AF55" s="144" t="str">
        <f t="shared" si="4"/>
        <v/>
      </c>
      <c r="AG55" s="144" t="str">
        <f t="shared" si="5"/>
        <v/>
      </c>
      <c r="AH55" s="144">
        <f t="shared" si="6"/>
        <v>0</v>
      </c>
      <c r="AI55" s="569">
        <f t="shared" si="7"/>
        <v>0</v>
      </c>
      <c r="AK55" s="18"/>
      <c r="AL55" s="191"/>
      <c r="AM55" s="659"/>
      <c r="AN55" s="659"/>
      <c r="AO55" s="84"/>
    </row>
    <row r="56" spans="1:41">
      <c r="A56" s="573"/>
      <c r="B56" s="13"/>
      <c r="C56" s="341" t="s">
        <v>1420</v>
      </c>
      <c r="D56" s="341" t="s">
        <v>1421</v>
      </c>
      <c r="E56" s="379" t="s">
        <v>1422</v>
      </c>
      <c r="F56" s="8">
        <v>6</v>
      </c>
      <c r="G56" s="8"/>
      <c r="H56" s="413">
        <v>318</v>
      </c>
      <c r="I56" s="146">
        <f t="shared" si="8"/>
        <v>222.6</v>
      </c>
      <c r="J56" s="255">
        <f t="shared" si="9"/>
        <v>8.5615384615384613</v>
      </c>
      <c r="K56" s="8" t="s">
        <v>9</v>
      </c>
      <c r="L56" s="655" t="s">
        <v>3191</v>
      </c>
      <c r="M56" s="656" t="s">
        <v>6556</v>
      </c>
      <c r="N56" s="8" t="s">
        <v>10</v>
      </c>
      <c r="O56" s="426">
        <v>3.2911999999999997E-2</v>
      </c>
      <c r="P56" s="423">
        <v>9.6000000000000014</v>
      </c>
      <c r="Q56" s="439">
        <v>11604</v>
      </c>
      <c r="R56" s="656" t="s">
        <v>3176</v>
      </c>
      <c r="S56" s="657" t="s">
        <v>3130</v>
      </c>
      <c r="T56" s="447"/>
      <c r="U56" s="549" t="s">
        <v>5249</v>
      </c>
      <c r="V56" s="507" t="s">
        <v>3203</v>
      </c>
      <c r="W56" s="609" t="s">
        <v>6247</v>
      </c>
      <c r="X56" s="169"/>
      <c r="Y56" s="71" t="s">
        <v>254</v>
      </c>
      <c r="Z56" s="656" t="s">
        <v>6577</v>
      </c>
      <c r="AA56" s="658">
        <f t="shared" si="0"/>
        <v>0</v>
      </c>
      <c r="AB56" s="145">
        <f t="shared" si="10"/>
        <v>0</v>
      </c>
      <c r="AC56" s="257">
        <f t="shared" si="1"/>
        <v>0</v>
      </c>
      <c r="AD56" s="142">
        <f t="shared" si="2"/>
        <v>0</v>
      </c>
      <c r="AE56" s="143">
        <f t="shared" si="3"/>
        <v>0</v>
      </c>
      <c r="AF56" s="144" t="str">
        <f t="shared" si="4"/>
        <v/>
      </c>
      <c r="AG56" s="144" t="str">
        <f t="shared" si="5"/>
        <v/>
      </c>
      <c r="AH56" s="144">
        <f t="shared" si="6"/>
        <v>0</v>
      </c>
      <c r="AI56" s="569">
        <f t="shared" si="7"/>
        <v>0</v>
      </c>
      <c r="AK56" s="18"/>
      <c r="AL56" s="191"/>
      <c r="AM56" s="659"/>
      <c r="AN56" s="659"/>
      <c r="AO56" s="84"/>
    </row>
    <row r="57" spans="1:41">
      <c r="A57" s="573"/>
      <c r="B57" s="338"/>
      <c r="C57" s="370" t="s">
        <v>1423</v>
      </c>
      <c r="D57" s="370" t="s">
        <v>1421</v>
      </c>
      <c r="E57" s="397" t="s">
        <v>1422</v>
      </c>
      <c r="F57" s="232">
        <v>6</v>
      </c>
      <c r="G57" s="8"/>
      <c r="H57" s="415">
        <v>318</v>
      </c>
      <c r="I57" s="146">
        <f t="shared" si="8"/>
        <v>222.6</v>
      </c>
      <c r="J57" s="255">
        <f t="shared" si="9"/>
        <v>8.5615384615384613</v>
      </c>
      <c r="K57" s="232" t="s">
        <v>9</v>
      </c>
      <c r="L57" s="667" t="s">
        <v>3191</v>
      </c>
      <c r="M57" s="656" t="s">
        <v>6556</v>
      </c>
      <c r="N57" s="232" t="s">
        <v>10</v>
      </c>
      <c r="O57" s="430">
        <v>3.2911999999999997E-2</v>
      </c>
      <c r="P57" s="436">
        <v>9.6000000000000014</v>
      </c>
      <c r="Q57" s="445">
        <v>11604</v>
      </c>
      <c r="R57" s="656" t="s">
        <v>3176</v>
      </c>
      <c r="S57" s="656" t="s">
        <v>3202</v>
      </c>
      <c r="T57" s="474"/>
      <c r="U57" s="549" t="s">
        <v>5249</v>
      </c>
      <c r="V57" s="513" t="s">
        <v>3203</v>
      </c>
      <c r="W57" s="609" t="s">
        <v>6247</v>
      </c>
      <c r="X57" s="169"/>
      <c r="Y57" s="71" t="s">
        <v>1011</v>
      </c>
      <c r="Z57" s="656" t="s">
        <v>6578</v>
      </c>
      <c r="AA57" s="658">
        <f t="shared" si="0"/>
        <v>0</v>
      </c>
      <c r="AB57" s="145">
        <f t="shared" si="10"/>
        <v>0</v>
      </c>
      <c r="AC57" s="257">
        <f t="shared" si="1"/>
        <v>0</v>
      </c>
      <c r="AD57" s="142">
        <f t="shared" si="2"/>
        <v>0</v>
      </c>
      <c r="AE57" s="143">
        <f t="shared" si="3"/>
        <v>0</v>
      </c>
      <c r="AF57" s="144" t="str">
        <f t="shared" si="4"/>
        <v/>
      </c>
      <c r="AG57" s="144" t="str">
        <f t="shared" si="5"/>
        <v/>
      </c>
      <c r="AH57" s="144">
        <f t="shared" si="6"/>
        <v>0</v>
      </c>
      <c r="AI57" s="569">
        <f t="shared" si="7"/>
        <v>0</v>
      </c>
      <c r="AK57" s="18"/>
      <c r="AL57" s="191"/>
      <c r="AM57" s="659"/>
      <c r="AN57" s="662"/>
      <c r="AO57" s="84"/>
    </row>
    <row r="58" spans="1:41" ht="15.75">
      <c r="A58" s="5" t="s">
        <v>6054</v>
      </c>
      <c r="B58" s="13"/>
      <c r="C58" s="348"/>
      <c r="D58" s="341"/>
      <c r="E58" s="379"/>
      <c r="F58" s="8"/>
      <c r="G58" s="233"/>
      <c r="H58" s="413"/>
      <c r="I58" s="410"/>
      <c r="J58" s="565"/>
      <c r="K58" s="346"/>
      <c r="L58" s="655"/>
      <c r="M58" s="656" t="s">
        <v>1015</v>
      </c>
      <c r="N58" s="346"/>
      <c r="O58" s="346"/>
      <c r="P58" s="423"/>
      <c r="Q58" s="402"/>
      <c r="R58" s="656" t="s">
        <v>1015</v>
      </c>
      <c r="S58" s="656" t="s">
        <v>1015</v>
      </c>
      <c r="T58" s="425"/>
      <c r="U58" s="478"/>
      <c r="V58" s="504"/>
      <c r="W58" s="425"/>
      <c r="X58" s="137"/>
      <c r="Y58" s="71" t="s">
        <v>1015</v>
      </c>
      <c r="Z58" s="656" t="s">
        <v>1015</v>
      </c>
      <c r="AA58" s="668"/>
      <c r="AB58" s="195"/>
      <c r="AC58" s="142"/>
      <c r="AD58" s="142"/>
      <c r="AE58" s="143"/>
      <c r="AF58" s="144"/>
      <c r="AG58" s="144"/>
      <c r="AH58" s="144"/>
      <c r="AI58" s="569"/>
      <c r="AK58" s="665"/>
      <c r="AL58" s="191"/>
      <c r="AM58" s="659"/>
      <c r="AN58" s="659"/>
      <c r="AO58" s="84"/>
    </row>
    <row r="59" spans="1:41">
      <c r="A59" s="573"/>
      <c r="B59" s="339"/>
      <c r="C59" s="371" t="s">
        <v>1424</v>
      </c>
      <c r="D59" s="371" t="s">
        <v>285</v>
      </c>
      <c r="E59" s="398" t="s">
        <v>97</v>
      </c>
      <c r="F59" s="235">
        <v>1</v>
      </c>
      <c r="G59" s="136"/>
      <c r="H59" s="416">
        <v>1401</v>
      </c>
      <c r="I59" s="146">
        <f t="shared" si="8"/>
        <v>980.69999999999993</v>
      </c>
      <c r="J59" s="255">
        <f t="shared" si="9"/>
        <v>37.719230769230769</v>
      </c>
      <c r="K59" s="235" t="s">
        <v>3145</v>
      </c>
      <c r="L59" s="669"/>
      <c r="M59" s="656" t="s">
        <v>6557</v>
      </c>
      <c r="N59" s="235" t="s">
        <v>10</v>
      </c>
      <c r="O59" s="431">
        <v>1.7159999999999998E-2</v>
      </c>
      <c r="P59" s="437">
        <v>1112</v>
      </c>
      <c r="Q59" s="446">
        <v>4800</v>
      </c>
      <c r="R59" s="656" t="s">
        <v>3205</v>
      </c>
      <c r="S59" s="656" t="s">
        <v>1015</v>
      </c>
      <c r="T59" s="475"/>
      <c r="U59" s="548" t="s">
        <v>3206</v>
      </c>
      <c r="V59" s="547"/>
      <c r="W59" s="425" t="s">
        <v>6248</v>
      </c>
      <c r="X59" s="169"/>
      <c r="Y59" s="71" t="s">
        <v>1011</v>
      </c>
      <c r="Z59" s="656" t="s">
        <v>1015</v>
      </c>
      <c r="AA59" s="658">
        <f t="shared" si="0"/>
        <v>0</v>
      </c>
      <c r="AB59" s="145">
        <f t="shared" si="10"/>
        <v>0</v>
      </c>
      <c r="AC59" s="257">
        <f t="shared" si="1"/>
        <v>0</v>
      </c>
      <c r="AD59" s="142">
        <f t="shared" si="2"/>
        <v>0</v>
      </c>
      <c r="AE59" s="143">
        <f t="shared" si="3"/>
        <v>0</v>
      </c>
      <c r="AF59" s="144" t="str">
        <f t="shared" si="4"/>
        <v/>
      </c>
      <c r="AG59" s="144" t="str">
        <f t="shared" si="5"/>
        <v/>
      </c>
      <c r="AH59" s="144">
        <f t="shared" si="6"/>
        <v>0</v>
      </c>
      <c r="AI59" s="569">
        <f t="shared" si="7"/>
        <v>0</v>
      </c>
      <c r="AK59" s="665"/>
      <c r="AL59" s="191"/>
      <c r="AM59" s="659"/>
      <c r="AN59" s="659"/>
      <c r="AO59" s="84"/>
    </row>
    <row r="60" spans="1:41">
      <c r="A60" s="573"/>
      <c r="B60" s="13"/>
      <c r="C60" s="341" t="s">
        <v>1425</v>
      </c>
      <c r="D60" s="341" t="s">
        <v>286</v>
      </c>
      <c r="E60" s="379" t="s">
        <v>97</v>
      </c>
      <c r="F60" s="8">
        <v>1</v>
      </c>
      <c r="G60" s="235"/>
      <c r="H60" s="413">
        <v>2930</v>
      </c>
      <c r="I60" s="146">
        <f t="shared" si="8"/>
        <v>2051</v>
      </c>
      <c r="J60" s="255">
        <f t="shared" si="9"/>
        <v>78.884615384615387</v>
      </c>
      <c r="K60" s="8" t="s">
        <v>3207</v>
      </c>
      <c r="L60" s="655"/>
      <c r="M60" s="656" t="s">
        <v>6557</v>
      </c>
      <c r="N60" s="8" t="s">
        <v>3208</v>
      </c>
      <c r="O60" s="426">
        <v>4.104E-2</v>
      </c>
      <c r="P60" s="423">
        <v>2913</v>
      </c>
      <c r="Q60" s="439">
        <v>14600</v>
      </c>
      <c r="R60" s="656" t="s">
        <v>3205</v>
      </c>
      <c r="S60" s="656" t="s">
        <v>1015</v>
      </c>
      <c r="T60" s="447"/>
      <c r="U60" s="548" t="s">
        <v>3209</v>
      </c>
      <c r="V60" s="530"/>
      <c r="W60" s="425" t="s">
        <v>6249</v>
      </c>
      <c r="X60" s="169"/>
      <c r="Y60" s="71" t="s">
        <v>1011</v>
      </c>
      <c r="Z60" s="656" t="s">
        <v>1015</v>
      </c>
      <c r="AA60" s="658">
        <f t="shared" si="0"/>
        <v>0</v>
      </c>
      <c r="AB60" s="145">
        <f t="shared" si="10"/>
        <v>0</v>
      </c>
      <c r="AC60" s="257">
        <f t="shared" si="1"/>
        <v>0</v>
      </c>
      <c r="AD60" s="142">
        <f t="shared" si="2"/>
        <v>0</v>
      </c>
      <c r="AE60" s="143">
        <f t="shared" si="3"/>
        <v>0</v>
      </c>
      <c r="AF60" s="144" t="str">
        <f t="shared" si="4"/>
        <v/>
      </c>
      <c r="AG60" s="144">
        <f t="shared" si="5"/>
        <v>0</v>
      </c>
      <c r="AH60" s="144" t="str">
        <f t="shared" si="6"/>
        <v/>
      </c>
      <c r="AI60" s="569">
        <f t="shared" si="7"/>
        <v>0</v>
      </c>
      <c r="AK60" s="18"/>
      <c r="AL60" s="84"/>
      <c r="AM60" s="659"/>
      <c r="AN60" s="659"/>
      <c r="AO60" s="84"/>
    </row>
    <row r="61" spans="1:41">
      <c r="A61" s="573"/>
      <c r="B61" s="13"/>
      <c r="C61" s="341" t="s">
        <v>1426</v>
      </c>
      <c r="D61" s="341" t="s">
        <v>1427</v>
      </c>
      <c r="E61" s="379" t="s">
        <v>287</v>
      </c>
      <c r="F61" s="8">
        <v>40</v>
      </c>
      <c r="G61" s="8"/>
      <c r="H61" s="413">
        <v>148</v>
      </c>
      <c r="I61" s="146">
        <f t="shared" si="8"/>
        <v>103.6</v>
      </c>
      <c r="J61" s="255">
        <f t="shared" si="9"/>
        <v>3.9846153846153842</v>
      </c>
      <c r="K61" s="8" t="s">
        <v>9</v>
      </c>
      <c r="L61" s="655"/>
      <c r="M61" s="656" t="s">
        <v>6557</v>
      </c>
      <c r="N61" s="8" t="s">
        <v>10</v>
      </c>
      <c r="O61" s="426">
        <v>4.9103999999999995E-2</v>
      </c>
      <c r="P61" s="423">
        <v>2920</v>
      </c>
      <c r="Q61" s="439">
        <v>10020</v>
      </c>
      <c r="R61" s="657" t="s">
        <v>3160</v>
      </c>
      <c r="S61" s="657" t="s">
        <v>3315</v>
      </c>
      <c r="T61" s="447"/>
      <c r="U61" s="550" t="s">
        <v>3210</v>
      </c>
      <c r="V61" s="530"/>
      <c r="W61" s="607" t="s">
        <v>6250</v>
      </c>
      <c r="X61" s="169"/>
      <c r="Y61" s="71" t="s">
        <v>1011</v>
      </c>
      <c r="Z61" s="656" t="s">
        <v>1015</v>
      </c>
      <c r="AA61" s="658">
        <f t="shared" si="0"/>
        <v>0</v>
      </c>
      <c r="AB61" s="145">
        <f t="shared" si="10"/>
        <v>0</v>
      </c>
      <c r="AC61" s="257">
        <f t="shared" si="1"/>
        <v>0</v>
      </c>
      <c r="AD61" s="142">
        <f t="shared" si="2"/>
        <v>0</v>
      </c>
      <c r="AE61" s="143">
        <f t="shared" si="3"/>
        <v>0</v>
      </c>
      <c r="AF61" s="144" t="str">
        <f t="shared" si="4"/>
        <v/>
      </c>
      <c r="AG61" s="144" t="str">
        <f t="shared" si="5"/>
        <v/>
      </c>
      <c r="AH61" s="144">
        <f t="shared" si="6"/>
        <v>0</v>
      </c>
      <c r="AI61" s="569">
        <f t="shared" si="7"/>
        <v>0</v>
      </c>
      <c r="AK61" s="18"/>
      <c r="AL61" s="84"/>
      <c r="AM61" s="659"/>
      <c r="AN61" s="659"/>
      <c r="AO61" s="84"/>
    </row>
    <row r="62" spans="1:41">
      <c r="A62" s="573"/>
      <c r="B62" s="13"/>
      <c r="C62" s="341" t="s">
        <v>1428</v>
      </c>
      <c r="D62" s="341" t="s">
        <v>1427</v>
      </c>
      <c r="E62" s="379" t="s">
        <v>287</v>
      </c>
      <c r="F62" s="8">
        <v>40</v>
      </c>
      <c r="G62" s="8"/>
      <c r="H62" s="413">
        <v>148</v>
      </c>
      <c r="I62" s="146">
        <f t="shared" si="8"/>
        <v>103.6</v>
      </c>
      <c r="J62" s="255">
        <f t="shared" si="9"/>
        <v>3.9846153846153842</v>
      </c>
      <c r="K62" s="8" t="s">
        <v>9</v>
      </c>
      <c r="L62" s="655"/>
      <c r="M62" s="656" t="s">
        <v>6557</v>
      </c>
      <c r="N62" s="8" t="s">
        <v>10</v>
      </c>
      <c r="O62" s="426">
        <v>4.9103999999999995E-2</v>
      </c>
      <c r="P62" s="423">
        <v>2920</v>
      </c>
      <c r="Q62" s="439">
        <v>10020</v>
      </c>
      <c r="R62" s="657" t="s">
        <v>3160</v>
      </c>
      <c r="S62" s="657" t="s">
        <v>3183</v>
      </c>
      <c r="T62" s="447"/>
      <c r="U62" s="550" t="s">
        <v>3210</v>
      </c>
      <c r="V62" s="530"/>
      <c r="W62" s="607" t="s">
        <v>6250</v>
      </c>
      <c r="X62" s="169"/>
      <c r="Y62" s="71" t="s">
        <v>1011</v>
      </c>
      <c r="Z62" s="656" t="s">
        <v>1015</v>
      </c>
      <c r="AA62" s="658">
        <f t="shared" si="0"/>
        <v>0</v>
      </c>
      <c r="AB62" s="145">
        <f t="shared" si="10"/>
        <v>0</v>
      </c>
      <c r="AC62" s="257">
        <f t="shared" si="1"/>
        <v>0</v>
      </c>
      <c r="AD62" s="142">
        <f t="shared" si="2"/>
        <v>0</v>
      </c>
      <c r="AE62" s="143">
        <f t="shared" si="3"/>
        <v>0</v>
      </c>
      <c r="AF62" s="144" t="str">
        <f t="shared" si="4"/>
        <v/>
      </c>
      <c r="AG62" s="144" t="str">
        <f t="shared" si="5"/>
        <v/>
      </c>
      <c r="AH62" s="144">
        <f t="shared" si="6"/>
        <v>0</v>
      </c>
      <c r="AI62" s="569">
        <f t="shared" si="7"/>
        <v>0</v>
      </c>
      <c r="AK62" s="18"/>
      <c r="AL62" s="84"/>
      <c r="AM62" s="659"/>
      <c r="AN62" s="659"/>
      <c r="AO62" s="84"/>
    </row>
    <row r="63" spans="1:41">
      <c r="A63" s="573"/>
      <c r="B63" s="13"/>
      <c r="C63" s="341" t="s">
        <v>1429</v>
      </c>
      <c r="D63" s="341" t="s">
        <v>1430</v>
      </c>
      <c r="E63" s="379" t="s">
        <v>99</v>
      </c>
      <c r="F63" s="8">
        <v>20</v>
      </c>
      <c r="G63" s="8"/>
      <c r="H63" s="413">
        <v>300</v>
      </c>
      <c r="I63" s="146">
        <f t="shared" si="8"/>
        <v>210</v>
      </c>
      <c r="J63" s="255">
        <f t="shared" si="9"/>
        <v>8.0769230769230766</v>
      </c>
      <c r="K63" s="8" t="s">
        <v>3145</v>
      </c>
      <c r="L63" s="655"/>
      <c r="M63" s="656" t="s">
        <v>6557</v>
      </c>
      <c r="N63" s="8" t="s">
        <v>10</v>
      </c>
      <c r="O63" s="426">
        <v>7.6941999999999997E-2</v>
      </c>
      <c r="P63" s="423">
        <v>4640</v>
      </c>
      <c r="Q63" s="439">
        <v>14180</v>
      </c>
      <c r="R63" s="656" t="s">
        <v>3246</v>
      </c>
      <c r="S63" s="657" t="s">
        <v>3315</v>
      </c>
      <c r="T63" s="447"/>
      <c r="U63" s="549" t="s">
        <v>3210</v>
      </c>
      <c r="V63" s="530"/>
      <c r="W63" s="425" t="s">
        <v>6251</v>
      </c>
      <c r="X63" s="169"/>
      <c r="Y63" s="71" t="s">
        <v>1011</v>
      </c>
      <c r="Z63" s="656" t="s">
        <v>1015</v>
      </c>
      <c r="AA63" s="658">
        <f t="shared" si="0"/>
        <v>0</v>
      </c>
      <c r="AB63" s="145">
        <f t="shared" si="10"/>
        <v>0</v>
      </c>
      <c r="AC63" s="257">
        <f t="shared" si="1"/>
        <v>0</v>
      </c>
      <c r="AD63" s="142">
        <f t="shared" si="2"/>
        <v>0</v>
      </c>
      <c r="AE63" s="143">
        <f t="shared" si="3"/>
        <v>0</v>
      </c>
      <c r="AF63" s="144" t="str">
        <f t="shared" si="4"/>
        <v/>
      </c>
      <c r="AG63" s="144" t="str">
        <f t="shared" si="5"/>
        <v/>
      </c>
      <c r="AH63" s="144">
        <f t="shared" si="6"/>
        <v>0</v>
      </c>
      <c r="AI63" s="569">
        <f t="shared" si="7"/>
        <v>0</v>
      </c>
      <c r="AK63" s="18"/>
      <c r="AL63" s="84"/>
      <c r="AM63" s="659"/>
      <c r="AN63" s="659"/>
      <c r="AO63" s="84"/>
    </row>
    <row r="64" spans="1:41">
      <c r="A64" s="573"/>
      <c r="B64" s="13"/>
      <c r="C64" s="341" t="s">
        <v>6561</v>
      </c>
      <c r="D64" s="341" t="s">
        <v>1430</v>
      </c>
      <c r="E64" s="379" t="s">
        <v>99</v>
      </c>
      <c r="F64" s="8">
        <v>20</v>
      </c>
      <c r="G64" s="8"/>
      <c r="H64" s="413">
        <v>300</v>
      </c>
      <c r="I64" s="146">
        <f t="shared" si="8"/>
        <v>210</v>
      </c>
      <c r="J64" s="255">
        <f t="shared" si="9"/>
        <v>8.0769230769230766</v>
      </c>
      <c r="K64" s="8" t="s">
        <v>3145</v>
      </c>
      <c r="L64" s="655"/>
      <c r="M64" s="656" t="s">
        <v>6557</v>
      </c>
      <c r="N64" s="8" t="s">
        <v>10</v>
      </c>
      <c r="O64" s="426">
        <v>7.6941999999999997E-2</v>
      </c>
      <c r="P64" s="423">
        <v>4640</v>
      </c>
      <c r="Q64" s="439">
        <v>14180</v>
      </c>
      <c r="R64" s="656" t="s">
        <v>3246</v>
      </c>
      <c r="S64" s="657" t="s">
        <v>3183</v>
      </c>
      <c r="T64" s="447"/>
      <c r="U64" s="549" t="s">
        <v>3210</v>
      </c>
      <c r="V64" s="530"/>
      <c r="W64" s="425" t="s">
        <v>6251</v>
      </c>
      <c r="X64" s="169"/>
      <c r="Y64" s="71" t="s">
        <v>1011</v>
      </c>
      <c r="Z64" s="656" t="s">
        <v>1015</v>
      </c>
      <c r="AA64" s="658">
        <f t="shared" si="0"/>
        <v>0</v>
      </c>
      <c r="AB64" s="145">
        <f t="shared" si="10"/>
        <v>0</v>
      </c>
      <c r="AC64" s="257">
        <f t="shared" si="1"/>
        <v>0</v>
      </c>
      <c r="AD64" s="142">
        <f t="shared" si="2"/>
        <v>0</v>
      </c>
      <c r="AE64" s="143">
        <f t="shared" si="3"/>
        <v>0</v>
      </c>
      <c r="AF64" s="144" t="str">
        <f t="shared" si="4"/>
        <v/>
      </c>
      <c r="AG64" s="144" t="str">
        <f t="shared" si="5"/>
        <v/>
      </c>
      <c r="AH64" s="144">
        <f t="shared" si="6"/>
        <v>0</v>
      </c>
      <c r="AI64" s="569">
        <f t="shared" si="7"/>
        <v>0</v>
      </c>
      <c r="AK64" s="18"/>
      <c r="AL64" s="191"/>
      <c r="AM64" s="659"/>
      <c r="AN64" s="659"/>
      <c r="AO64" s="84"/>
    </row>
    <row r="65" spans="1:41">
      <c r="B65" s="13"/>
      <c r="C65" s="341" t="s">
        <v>1431</v>
      </c>
      <c r="D65" s="341" t="s">
        <v>288</v>
      </c>
      <c r="E65" s="379" t="s">
        <v>97</v>
      </c>
      <c r="F65" s="8">
        <v>1</v>
      </c>
      <c r="G65" s="8"/>
      <c r="H65" s="413">
        <v>2471</v>
      </c>
      <c r="I65" s="146">
        <f t="shared" si="8"/>
        <v>1729.6999999999998</v>
      </c>
      <c r="J65" s="255">
        <f t="shared" si="9"/>
        <v>66.526923076923069</v>
      </c>
      <c r="K65" s="8" t="s">
        <v>3207</v>
      </c>
      <c r="L65" s="655"/>
      <c r="M65" s="656" t="s">
        <v>6557</v>
      </c>
      <c r="N65" s="8" t="s">
        <v>3208</v>
      </c>
      <c r="O65" s="426">
        <v>3.6252E-2</v>
      </c>
      <c r="P65" s="423">
        <v>1780</v>
      </c>
      <c r="Q65" s="439">
        <v>13400</v>
      </c>
      <c r="R65" s="656" t="s">
        <v>3214</v>
      </c>
      <c r="S65" s="656" t="s">
        <v>1015</v>
      </c>
      <c r="T65" s="447"/>
      <c r="U65" s="548" t="s">
        <v>3215</v>
      </c>
      <c r="V65" s="530"/>
      <c r="W65" s="607" t="s">
        <v>6252</v>
      </c>
      <c r="X65" s="169"/>
      <c r="Y65" s="71" t="s">
        <v>1011</v>
      </c>
      <c r="Z65" s="656" t="s">
        <v>1015</v>
      </c>
      <c r="AA65" s="658">
        <f t="shared" si="0"/>
        <v>0</v>
      </c>
      <c r="AB65" s="145">
        <f t="shared" si="10"/>
        <v>0</v>
      </c>
      <c r="AC65" s="257">
        <f t="shared" si="1"/>
        <v>0</v>
      </c>
      <c r="AD65" s="142">
        <f t="shared" si="2"/>
        <v>0</v>
      </c>
      <c r="AE65" s="143">
        <f t="shared" si="3"/>
        <v>0</v>
      </c>
      <c r="AF65" s="144" t="str">
        <f t="shared" si="4"/>
        <v/>
      </c>
      <c r="AG65" s="144">
        <f t="shared" si="5"/>
        <v>0</v>
      </c>
      <c r="AH65" s="144" t="str">
        <f t="shared" si="6"/>
        <v/>
      </c>
      <c r="AI65" s="569">
        <f t="shared" si="7"/>
        <v>0</v>
      </c>
      <c r="AK65" s="18"/>
      <c r="AL65" s="191"/>
      <c r="AM65" s="659"/>
      <c r="AN65" s="659"/>
      <c r="AO65" s="84"/>
    </row>
    <row r="66" spans="1:41" ht="15.75">
      <c r="A66" s="5" t="s">
        <v>6055</v>
      </c>
      <c r="B66" s="13"/>
      <c r="C66" s="348"/>
      <c r="D66" s="341"/>
      <c r="E66" s="379"/>
      <c r="F66" s="8"/>
      <c r="G66" s="8"/>
      <c r="H66" s="413"/>
      <c r="I66" s="410"/>
      <c r="J66" s="565"/>
      <c r="K66" s="346"/>
      <c r="L66" s="655"/>
      <c r="M66" s="656" t="s">
        <v>1015</v>
      </c>
      <c r="N66" s="346"/>
      <c r="O66" s="346"/>
      <c r="P66" s="423"/>
      <c r="Q66" s="402"/>
      <c r="R66" s="656" t="s">
        <v>1015</v>
      </c>
      <c r="S66" s="656" t="s">
        <v>1015</v>
      </c>
      <c r="T66" s="425"/>
      <c r="U66" s="478"/>
      <c r="V66" s="504"/>
      <c r="W66" s="425"/>
      <c r="X66" s="137"/>
      <c r="Y66" s="71" t="s">
        <v>1015</v>
      </c>
      <c r="Z66" s="656" t="s">
        <v>1015</v>
      </c>
      <c r="AA66" s="668"/>
      <c r="AB66" s="195"/>
      <c r="AC66" s="142"/>
      <c r="AD66" s="142"/>
      <c r="AE66" s="143"/>
      <c r="AF66" s="144"/>
      <c r="AG66" s="144"/>
      <c r="AH66" s="144"/>
      <c r="AI66" s="569"/>
      <c r="AK66" s="18"/>
      <c r="AL66" s="84"/>
      <c r="AM66" s="659"/>
      <c r="AN66" s="659"/>
      <c r="AO66" s="84"/>
    </row>
    <row r="67" spans="1:41">
      <c r="A67" s="573"/>
      <c r="B67" s="13"/>
      <c r="C67" s="341" t="s">
        <v>1432</v>
      </c>
      <c r="D67" s="341" t="s">
        <v>1433</v>
      </c>
      <c r="E67" s="379" t="s">
        <v>1434</v>
      </c>
      <c r="F67" s="8">
        <v>80</v>
      </c>
      <c r="G67" s="8"/>
      <c r="H67" s="413">
        <v>40</v>
      </c>
      <c r="I67" s="146">
        <f t="shared" si="8"/>
        <v>28</v>
      </c>
      <c r="J67" s="255">
        <f t="shared" si="9"/>
        <v>1.0769230769230769</v>
      </c>
      <c r="K67" s="8" t="s">
        <v>3145</v>
      </c>
      <c r="L67" s="670" t="s">
        <v>3217</v>
      </c>
      <c r="M67" s="656" t="s">
        <v>6556</v>
      </c>
      <c r="N67" s="8" t="s">
        <v>10</v>
      </c>
      <c r="O67" s="426">
        <v>3.5153999999999998E-2</v>
      </c>
      <c r="P67" s="423">
        <v>3247</v>
      </c>
      <c r="Q67" s="402">
        <v>14000</v>
      </c>
      <c r="R67" s="656" t="s">
        <v>3218</v>
      </c>
      <c r="S67" s="656" t="s">
        <v>1015</v>
      </c>
      <c r="T67" s="447">
        <v>305</v>
      </c>
      <c r="U67" s="548" t="s">
        <v>3219</v>
      </c>
      <c r="V67" s="514" t="s">
        <v>3220</v>
      </c>
      <c r="W67" s="607" t="s">
        <v>6253</v>
      </c>
      <c r="X67" s="169"/>
      <c r="Y67" s="71" t="s">
        <v>1012</v>
      </c>
      <c r="Z67" s="656" t="s">
        <v>6578</v>
      </c>
      <c r="AA67" s="658">
        <f t="shared" si="0"/>
        <v>0</v>
      </c>
      <c r="AB67" s="145">
        <f t="shared" si="10"/>
        <v>0</v>
      </c>
      <c r="AC67" s="257">
        <f t="shared" si="1"/>
        <v>0</v>
      </c>
      <c r="AD67" s="142">
        <f t="shared" si="2"/>
        <v>0</v>
      </c>
      <c r="AE67" s="143">
        <f t="shared" si="3"/>
        <v>0</v>
      </c>
      <c r="AF67" s="144" t="str">
        <f t="shared" si="4"/>
        <v/>
      </c>
      <c r="AG67" s="144" t="str">
        <f t="shared" si="5"/>
        <v/>
      </c>
      <c r="AH67" s="144">
        <f t="shared" si="6"/>
        <v>0</v>
      </c>
      <c r="AI67" s="569">
        <f t="shared" si="7"/>
        <v>0</v>
      </c>
      <c r="AK67" s="18"/>
      <c r="AL67" s="84"/>
      <c r="AM67" s="659"/>
      <c r="AN67" s="659"/>
      <c r="AO67" s="84"/>
    </row>
    <row r="68" spans="1:41">
      <c r="A68" s="573"/>
      <c r="B68" s="13"/>
      <c r="C68" s="344" t="s">
        <v>1435</v>
      </c>
      <c r="D68" s="344" t="s">
        <v>1436</v>
      </c>
      <c r="E68" s="379" t="s">
        <v>1437</v>
      </c>
      <c r="F68" s="8">
        <v>72</v>
      </c>
      <c r="G68" s="8"/>
      <c r="H68" s="413">
        <v>47</v>
      </c>
      <c r="I68" s="146">
        <f t="shared" si="8"/>
        <v>32.9</v>
      </c>
      <c r="J68" s="255">
        <f t="shared" si="9"/>
        <v>1.2653846153846153</v>
      </c>
      <c r="K68" s="8" t="s">
        <v>3145</v>
      </c>
      <c r="L68" s="670" t="s">
        <v>3217</v>
      </c>
      <c r="M68" s="656" t="s">
        <v>6556</v>
      </c>
      <c r="N68" s="8" t="s">
        <v>10</v>
      </c>
      <c r="O68" s="426">
        <v>2.1043360000000001E-2</v>
      </c>
      <c r="P68" s="423">
        <v>6336</v>
      </c>
      <c r="Q68" s="402">
        <v>19000</v>
      </c>
      <c r="R68" s="656" t="s">
        <v>3222</v>
      </c>
      <c r="S68" s="656" t="s">
        <v>1015</v>
      </c>
      <c r="T68" s="447">
        <v>210</v>
      </c>
      <c r="U68" s="549" t="s">
        <v>5250</v>
      </c>
      <c r="V68" s="514" t="s">
        <v>3223</v>
      </c>
      <c r="W68" s="607" t="s">
        <v>6254</v>
      </c>
      <c r="X68" s="169"/>
      <c r="Y68" s="71" t="s">
        <v>6572</v>
      </c>
      <c r="Z68" s="656" t="s">
        <v>6578</v>
      </c>
      <c r="AA68" s="658">
        <f t="shared" si="0"/>
        <v>0</v>
      </c>
      <c r="AB68" s="145">
        <f t="shared" si="10"/>
        <v>0</v>
      </c>
      <c r="AC68" s="257">
        <f t="shared" si="1"/>
        <v>0</v>
      </c>
      <c r="AD68" s="142">
        <f t="shared" si="2"/>
        <v>0</v>
      </c>
      <c r="AE68" s="143">
        <f t="shared" si="3"/>
        <v>0</v>
      </c>
      <c r="AF68" s="144" t="str">
        <f t="shared" si="4"/>
        <v/>
      </c>
      <c r="AG68" s="144" t="str">
        <f t="shared" si="5"/>
        <v/>
      </c>
      <c r="AH68" s="144">
        <f t="shared" si="6"/>
        <v>0</v>
      </c>
      <c r="AI68" s="569">
        <f t="shared" si="7"/>
        <v>0</v>
      </c>
      <c r="AK68" s="665"/>
      <c r="AL68" s="191"/>
      <c r="AM68" s="659"/>
      <c r="AN68" s="662"/>
      <c r="AO68" s="84"/>
    </row>
    <row r="69" spans="1:41">
      <c r="A69" s="573"/>
      <c r="B69" s="13"/>
      <c r="C69" s="341" t="s">
        <v>1438</v>
      </c>
      <c r="D69" s="341" t="s">
        <v>1439</v>
      </c>
      <c r="E69" s="379" t="s">
        <v>1440</v>
      </c>
      <c r="F69" s="8">
        <v>10</v>
      </c>
      <c r="G69" s="233"/>
      <c r="H69" s="413">
        <v>242</v>
      </c>
      <c r="I69" s="146">
        <f t="shared" si="8"/>
        <v>169.39999999999998</v>
      </c>
      <c r="J69" s="255">
        <f t="shared" si="9"/>
        <v>6.5153846153846144</v>
      </c>
      <c r="K69" s="8" t="s">
        <v>9</v>
      </c>
      <c r="L69" s="655" t="s">
        <v>3225</v>
      </c>
      <c r="M69" s="656" t="s">
        <v>6556</v>
      </c>
      <c r="N69" s="8" t="s">
        <v>10</v>
      </c>
      <c r="O69" s="426">
        <v>1.8661999999999998E-2</v>
      </c>
      <c r="P69" s="423">
        <v>5437</v>
      </c>
      <c r="Q69" s="402">
        <v>12870</v>
      </c>
      <c r="R69" s="656" t="s">
        <v>3226</v>
      </c>
      <c r="S69" s="656" t="s">
        <v>6581</v>
      </c>
      <c r="T69" s="447">
        <v>110</v>
      </c>
      <c r="U69" s="548" t="s">
        <v>3228</v>
      </c>
      <c r="V69" s="514" t="s">
        <v>3229</v>
      </c>
      <c r="W69" s="607" t="s">
        <v>6255</v>
      </c>
      <c r="X69" s="169"/>
      <c r="Y69" s="71" t="s">
        <v>1011</v>
      </c>
      <c r="Z69" s="656" t="s">
        <v>6578</v>
      </c>
      <c r="AA69" s="658">
        <f t="shared" si="0"/>
        <v>0</v>
      </c>
      <c r="AB69" s="145">
        <f t="shared" si="10"/>
        <v>0</v>
      </c>
      <c r="AC69" s="257">
        <f t="shared" si="1"/>
        <v>0</v>
      </c>
      <c r="AD69" s="142">
        <f t="shared" si="2"/>
        <v>0</v>
      </c>
      <c r="AE69" s="143">
        <f t="shared" si="3"/>
        <v>0</v>
      </c>
      <c r="AF69" s="144" t="str">
        <f t="shared" si="4"/>
        <v/>
      </c>
      <c r="AG69" s="144" t="str">
        <f t="shared" si="5"/>
        <v/>
      </c>
      <c r="AH69" s="144">
        <f t="shared" si="6"/>
        <v>0</v>
      </c>
      <c r="AI69" s="569">
        <f t="shared" si="7"/>
        <v>0</v>
      </c>
      <c r="AK69" s="18"/>
      <c r="AL69" s="666"/>
      <c r="AM69" s="659"/>
      <c r="AN69" s="662"/>
      <c r="AO69" s="84"/>
    </row>
    <row r="70" spans="1:41">
      <c r="A70" s="573"/>
      <c r="B70" s="13"/>
      <c r="C70" s="341" t="s">
        <v>1441</v>
      </c>
      <c r="D70" s="341" t="s">
        <v>1442</v>
      </c>
      <c r="E70" s="379" t="s">
        <v>283</v>
      </c>
      <c r="F70" s="8">
        <v>10</v>
      </c>
      <c r="G70" s="136"/>
      <c r="H70" s="413">
        <v>226</v>
      </c>
      <c r="I70" s="146">
        <f t="shared" si="8"/>
        <v>158.19999999999999</v>
      </c>
      <c r="J70" s="255">
        <f t="shared" si="9"/>
        <v>6.0846153846153843</v>
      </c>
      <c r="K70" s="8" t="s">
        <v>9</v>
      </c>
      <c r="L70" s="655" t="s">
        <v>3225</v>
      </c>
      <c r="M70" s="656" t="s">
        <v>6556</v>
      </c>
      <c r="N70" s="8" t="s">
        <v>10</v>
      </c>
      <c r="O70" s="426">
        <v>3.4335999999999998E-2</v>
      </c>
      <c r="P70" s="423">
        <v>5760</v>
      </c>
      <c r="Q70" s="402">
        <v>11770</v>
      </c>
      <c r="R70" s="656" t="s">
        <v>3231</v>
      </c>
      <c r="S70" s="656" t="s">
        <v>6582</v>
      </c>
      <c r="T70" s="447">
        <v>90</v>
      </c>
      <c r="U70" s="548" t="s">
        <v>3233</v>
      </c>
      <c r="V70" s="510" t="s">
        <v>3234</v>
      </c>
      <c r="W70" s="607" t="s">
        <v>6256</v>
      </c>
      <c r="X70" s="169"/>
      <c r="Y70" s="71" t="s">
        <v>1011</v>
      </c>
      <c r="Z70" s="656" t="s">
        <v>6578</v>
      </c>
      <c r="AA70" s="658">
        <f t="shared" si="0"/>
        <v>0</v>
      </c>
      <c r="AB70" s="145">
        <f t="shared" si="10"/>
        <v>0</v>
      </c>
      <c r="AC70" s="257">
        <f t="shared" si="1"/>
        <v>0</v>
      </c>
      <c r="AD70" s="142">
        <f t="shared" si="2"/>
        <v>0</v>
      </c>
      <c r="AE70" s="143">
        <f t="shared" si="3"/>
        <v>0</v>
      </c>
      <c r="AF70" s="144" t="str">
        <f t="shared" si="4"/>
        <v/>
      </c>
      <c r="AG70" s="144" t="str">
        <f t="shared" si="5"/>
        <v/>
      </c>
      <c r="AH70" s="144">
        <f t="shared" si="6"/>
        <v>0</v>
      </c>
      <c r="AI70" s="569">
        <f t="shared" si="7"/>
        <v>0</v>
      </c>
      <c r="AK70" s="18"/>
      <c r="AL70" s="666"/>
      <c r="AM70" s="659"/>
      <c r="AN70" s="662"/>
      <c r="AO70" s="84"/>
    </row>
    <row r="71" spans="1:41" ht="15.75">
      <c r="A71" s="5" t="s">
        <v>6056</v>
      </c>
      <c r="B71" s="13"/>
      <c r="C71" s="348"/>
      <c r="D71" s="341"/>
      <c r="E71" s="379"/>
      <c r="F71" s="8"/>
      <c r="G71" s="235"/>
      <c r="H71" s="413"/>
      <c r="I71" s="410"/>
      <c r="J71" s="565"/>
      <c r="K71" s="346"/>
      <c r="L71" s="655"/>
      <c r="M71" s="656" t="s">
        <v>1015</v>
      </c>
      <c r="N71" s="346"/>
      <c r="O71" s="346"/>
      <c r="P71" s="423"/>
      <c r="Q71" s="402"/>
      <c r="R71" s="656" t="s">
        <v>1015</v>
      </c>
      <c r="S71" s="656" t="s">
        <v>1015</v>
      </c>
      <c r="T71" s="425"/>
      <c r="U71" s="478"/>
      <c r="V71" s="504"/>
      <c r="W71" s="425"/>
      <c r="X71" s="137"/>
      <c r="Y71" s="71" t="s">
        <v>1015</v>
      </c>
      <c r="Z71" s="656" t="s">
        <v>1015</v>
      </c>
      <c r="AA71" s="668"/>
      <c r="AB71" s="195"/>
      <c r="AC71" s="142"/>
      <c r="AD71" s="142"/>
      <c r="AE71" s="143"/>
      <c r="AF71" s="144"/>
      <c r="AG71" s="144"/>
      <c r="AH71" s="144"/>
      <c r="AI71" s="569"/>
      <c r="AK71" s="18"/>
      <c r="AL71" s="666"/>
      <c r="AM71" s="659"/>
      <c r="AN71" s="659"/>
      <c r="AO71" s="84"/>
    </row>
    <row r="72" spans="1:41">
      <c r="A72" s="573"/>
      <c r="B72" s="13">
        <v>8</v>
      </c>
      <c r="C72" s="358" t="s">
        <v>1443</v>
      </c>
      <c r="D72" s="358" t="s">
        <v>1444</v>
      </c>
      <c r="E72" s="379" t="s">
        <v>1434</v>
      </c>
      <c r="F72" s="8">
        <v>80</v>
      </c>
      <c r="G72" s="8"/>
      <c r="H72" s="413">
        <v>29</v>
      </c>
      <c r="I72" s="146">
        <f t="shared" si="8"/>
        <v>20.299999999999997</v>
      </c>
      <c r="J72" s="255">
        <f t="shared" si="9"/>
        <v>0.78076923076923066</v>
      </c>
      <c r="K72" s="8" t="s">
        <v>3145</v>
      </c>
      <c r="L72" s="670" t="s">
        <v>3217</v>
      </c>
      <c r="M72" s="656" t="s">
        <v>6556</v>
      </c>
      <c r="N72" s="8" t="s">
        <v>10</v>
      </c>
      <c r="O72" s="426">
        <v>3.0131999999999999E-2</v>
      </c>
      <c r="P72" s="423">
        <v>2640</v>
      </c>
      <c r="Q72" s="439">
        <v>14000</v>
      </c>
      <c r="R72" s="656" t="s">
        <v>3236</v>
      </c>
      <c r="S72" s="656" t="s">
        <v>1015</v>
      </c>
      <c r="T72" s="447">
        <v>260</v>
      </c>
      <c r="U72" s="549" t="s">
        <v>5251</v>
      </c>
      <c r="V72" s="514" t="s">
        <v>3237</v>
      </c>
      <c r="W72" s="607" t="s">
        <v>6257</v>
      </c>
      <c r="X72" s="169"/>
      <c r="Y72" s="71" t="s">
        <v>6572</v>
      </c>
      <c r="Z72" s="656" t="s">
        <v>6578</v>
      </c>
      <c r="AA72" s="658">
        <f t="shared" si="0"/>
        <v>0</v>
      </c>
      <c r="AB72" s="145">
        <f t="shared" si="10"/>
        <v>0</v>
      </c>
      <c r="AC72" s="257">
        <f t="shared" si="1"/>
        <v>0</v>
      </c>
      <c r="AD72" s="142">
        <f t="shared" si="2"/>
        <v>0</v>
      </c>
      <c r="AE72" s="143">
        <f t="shared" si="3"/>
        <v>0</v>
      </c>
      <c r="AF72" s="144" t="str">
        <f t="shared" si="4"/>
        <v/>
      </c>
      <c r="AG72" s="144" t="str">
        <f t="shared" si="5"/>
        <v/>
      </c>
      <c r="AH72" s="144">
        <f t="shared" si="6"/>
        <v>0</v>
      </c>
      <c r="AI72" s="569">
        <f t="shared" si="7"/>
        <v>0</v>
      </c>
      <c r="AK72" s="18"/>
      <c r="AL72" s="666"/>
      <c r="AM72" s="659"/>
      <c r="AN72" s="659"/>
      <c r="AO72" s="84"/>
    </row>
    <row r="73" spans="1:41">
      <c r="A73" s="573"/>
      <c r="B73" s="13">
        <v>8</v>
      </c>
      <c r="C73" s="358" t="s">
        <v>1445</v>
      </c>
      <c r="D73" s="358" t="s">
        <v>1446</v>
      </c>
      <c r="E73" s="343" t="s">
        <v>1447</v>
      </c>
      <c r="F73" s="402">
        <v>80</v>
      </c>
      <c r="G73" s="8"/>
      <c r="H73" s="413">
        <v>66</v>
      </c>
      <c r="I73" s="146">
        <f t="shared" si="8"/>
        <v>46.199999999999996</v>
      </c>
      <c r="J73" s="255">
        <f t="shared" si="9"/>
        <v>1.7769230769230768</v>
      </c>
      <c r="K73" s="8" t="s">
        <v>3145</v>
      </c>
      <c r="L73" s="670" t="s">
        <v>3217</v>
      </c>
      <c r="M73" s="656" t="s">
        <v>6556</v>
      </c>
      <c r="N73" s="8" t="s">
        <v>10</v>
      </c>
      <c r="O73" s="426">
        <v>4.2408000000000001E-2</v>
      </c>
      <c r="P73" s="423">
        <v>7920</v>
      </c>
      <c r="Q73" s="439">
        <v>35000</v>
      </c>
      <c r="R73" s="656" t="s">
        <v>3239</v>
      </c>
      <c r="S73" s="656" t="s">
        <v>1015</v>
      </c>
      <c r="T73" s="447">
        <v>260</v>
      </c>
      <c r="U73" s="548" t="s">
        <v>3240</v>
      </c>
      <c r="V73" s="514" t="s">
        <v>3241</v>
      </c>
      <c r="W73" s="607" t="s">
        <v>6257</v>
      </c>
      <c r="X73" s="169"/>
      <c r="Y73" s="71" t="s">
        <v>1011</v>
      </c>
      <c r="Z73" s="656" t="s">
        <v>6578</v>
      </c>
      <c r="AA73" s="658">
        <f t="shared" si="0"/>
        <v>0</v>
      </c>
      <c r="AB73" s="145">
        <f t="shared" si="10"/>
        <v>0</v>
      </c>
      <c r="AC73" s="257">
        <f t="shared" si="1"/>
        <v>0</v>
      </c>
      <c r="AD73" s="142">
        <f t="shared" si="2"/>
        <v>0</v>
      </c>
      <c r="AE73" s="143">
        <f t="shared" si="3"/>
        <v>0</v>
      </c>
      <c r="AF73" s="144" t="str">
        <f t="shared" si="4"/>
        <v/>
      </c>
      <c r="AG73" s="144" t="str">
        <f t="shared" si="5"/>
        <v/>
      </c>
      <c r="AH73" s="144">
        <f t="shared" si="6"/>
        <v>0</v>
      </c>
      <c r="AI73" s="569">
        <f t="shared" si="7"/>
        <v>0</v>
      </c>
      <c r="AK73" s="18"/>
      <c r="AL73" s="666"/>
      <c r="AM73" s="659"/>
      <c r="AN73" s="659"/>
      <c r="AO73" s="84"/>
    </row>
    <row r="74" spans="1:41">
      <c r="A74" s="573"/>
      <c r="B74" s="13"/>
      <c r="C74" s="341" t="s">
        <v>1448</v>
      </c>
      <c r="D74" s="341" t="s">
        <v>1449</v>
      </c>
      <c r="E74" s="379" t="s">
        <v>1450</v>
      </c>
      <c r="F74" s="8">
        <v>72</v>
      </c>
      <c r="G74" s="8"/>
      <c r="H74" s="413">
        <v>25</v>
      </c>
      <c r="I74" s="146">
        <f t="shared" si="8"/>
        <v>17.5</v>
      </c>
      <c r="J74" s="255">
        <f t="shared" si="9"/>
        <v>0.67307692307692313</v>
      </c>
      <c r="K74" s="8" t="s">
        <v>3145</v>
      </c>
      <c r="L74" s="670" t="s">
        <v>3217</v>
      </c>
      <c r="M74" s="656" t="s">
        <v>6556</v>
      </c>
      <c r="N74" s="8" t="s">
        <v>10</v>
      </c>
      <c r="O74" s="426">
        <v>1.8716449999999999E-2</v>
      </c>
      <c r="P74" s="423">
        <v>2621</v>
      </c>
      <c r="Q74" s="439">
        <v>9600</v>
      </c>
      <c r="R74" s="656" t="s">
        <v>3242</v>
      </c>
      <c r="S74" s="656" t="s">
        <v>1015</v>
      </c>
      <c r="T74" s="447">
        <v>190</v>
      </c>
      <c r="U74" s="549" t="s">
        <v>5252</v>
      </c>
      <c r="V74" s="514" t="s">
        <v>3243</v>
      </c>
      <c r="W74" s="607" t="s">
        <v>6258</v>
      </c>
      <c r="X74" s="169"/>
      <c r="Y74" s="71" t="s">
        <v>1011</v>
      </c>
      <c r="Z74" s="656" t="s">
        <v>6578</v>
      </c>
      <c r="AA74" s="658">
        <f t="shared" si="0"/>
        <v>0</v>
      </c>
      <c r="AB74" s="145">
        <f t="shared" si="10"/>
        <v>0</v>
      </c>
      <c r="AC74" s="257">
        <f t="shared" si="1"/>
        <v>0</v>
      </c>
      <c r="AD74" s="142">
        <f t="shared" si="2"/>
        <v>0</v>
      </c>
      <c r="AE74" s="143">
        <f t="shared" si="3"/>
        <v>0</v>
      </c>
      <c r="AF74" s="144" t="str">
        <f t="shared" si="4"/>
        <v/>
      </c>
      <c r="AG74" s="144" t="str">
        <f t="shared" si="5"/>
        <v/>
      </c>
      <c r="AH74" s="144">
        <f t="shared" si="6"/>
        <v>0</v>
      </c>
      <c r="AI74" s="569">
        <f t="shared" si="7"/>
        <v>0</v>
      </c>
      <c r="AK74" s="18"/>
      <c r="AL74" s="666"/>
      <c r="AM74" s="659"/>
      <c r="AN74" s="659"/>
      <c r="AO74" s="84"/>
    </row>
    <row r="75" spans="1:41">
      <c r="A75" s="573"/>
      <c r="B75" s="13">
        <v>9</v>
      </c>
      <c r="C75" s="341" t="s">
        <v>1451</v>
      </c>
      <c r="D75" s="341" t="s">
        <v>1452</v>
      </c>
      <c r="E75" s="379" t="s">
        <v>1440</v>
      </c>
      <c r="F75" s="8">
        <v>10</v>
      </c>
      <c r="G75" s="8"/>
      <c r="H75" s="413">
        <v>206</v>
      </c>
      <c r="I75" s="146">
        <f t="shared" si="8"/>
        <v>144.19999999999999</v>
      </c>
      <c r="J75" s="255">
        <f t="shared" si="9"/>
        <v>5.546153846153846</v>
      </c>
      <c r="K75" s="8" t="s">
        <v>9</v>
      </c>
      <c r="L75" s="655" t="s">
        <v>3225</v>
      </c>
      <c r="M75" s="656" t="s">
        <v>6556</v>
      </c>
      <c r="N75" s="8" t="s">
        <v>10</v>
      </c>
      <c r="O75" s="426">
        <v>1.8661999999999998E-2</v>
      </c>
      <c r="P75" s="423">
        <v>4350</v>
      </c>
      <c r="Q75" s="439">
        <v>11360</v>
      </c>
      <c r="R75" s="656" t="s">
        <v>3245</v>
      </c>
      <c r="S75" s="656" t="s">
        <v>3246</v>
      </c>
      <c r="T75" s="447">
        <v>95</v>
      </c>
      <c r="U75" s="549" t="s">
        <v>5253</v>
      </c>
      <c r="V75" s="514" t="s">
        <v>3247</v>
      </c>
      <c r="W75" s="494" t="s">
        <v>6259</v>
      </c>
      <c r="X75" s="169"/>
      <c r="Y75" s="71" t="s">
        <v>1011</v>
      </c>
      <c r="Z75" s="656" t="s">
        <v>6578</v>
      </c>
      <c r="AA75" s="658">
        <f t="shared" si="0"/>
        <v>0</v>
      </c>
      <c r="AB75" s="145">
        <f t="shared" si="10"/>
        <v>0</v>
      </c>
      <c r="AC75" s="257">
        <f t="shared" si="1"/>
        <v>0</v>
      </c>
      <c r="AD75" s="142">
        <f t="shared" si="2"/>
        <v>0</v>
      </c>
      <c r="AE75" s="143">
        <f t="shared" si="3"/>
        <v>0</v>
      </c>
      <c r="AF75" s="144" t="str">
        <f t="shared" si="4"/>
        <v/>
      </c>
      <c r="AG75" s="144" t="str">
        <f t="shared" si="5"/>
        <v/>
      </c>
      <c r="AH75" s="144">
        <f t="shared" si="6"/>
        <v>0</v>
      </c>
      <c r="AI75" s="569">
        <f t="shared" si="7"/>
        <v>0</v>
      </c>
      <c r="AK75" s="18"/>
      <c r="AL75" s="666"/>
      <c r="AM75" s="659"/>
      <c r="AN75" s="662"/>
      <c r="AO75" s="84"/>
    </row>
    <row r="76" spans="1:41">
      <c r="A76" s="573"/>
      <c r="B76" s="13">
        <v>9</v>
      </c>
      <c r="C76" s="341" t="s">
        <v>1453</v>
      </c>
      <c r="D76" s="341" t="s">
        <v>1452</v>
      </c>
      <c r="E76" s="379" t="s">
        <v>1454</v>
      </c>
      <c r="F76" s="402">
        <v>10</v>
      </c>
      <c r="G76" s="8"/>
      <c r="H76" s="413">
        <v>312</v>
      </c>
      <c r="I76" s="146">
        <f t="shared" si="8"/>
        <v>218.39999999999998</v>
      </c>
      <c r="J76" s="255">
        <f t="shared" si="9"/>
        <v>8.3999999999999986</v>
      </c>
      <c r="K76" s="8" t="s">
        <v>9</v>
      </c>
      <c r="L76" s="655" t="s">
        <v>3225</v>
      </c>
      <c r="M76" s="656" t="s">
        <v>6556</v>
      </c>
      <c r="N76" s="8" t="s">
        <v>10</v>
      </c>
      <c r="O76" s="426">
        <v>2.9925E-2</v>
      </c>
      <c r="P76" s="423">
        <v>8700</v>
      </c>
      <c r="Q76" s="439">
        <v>20000</v>
      </c>
      <c r="R76" s="656" t="s">
        <v>3245</v>
      </c>
      <c r="S76" s="656" t="s">
        <v>3246</v>
      </c>
      <c r="T76" s="447">
        <v>95</v>
      </c>
      <c r="U76" s="548" t="s">
        <v>3249</v>
      </c>
      <c r="V76" s="514" t="s">
        <v>3250</v>
      </c>
      <c r="W76" s="494" t="s">
        <v>6259</v>
      </c>
      <c r="X76" s="169"/>
      <c r="Y76" s="71" t="s">
        <v>1011</v>
      </c>
      <c r="Z76" s="656" t="s">
        <v>6578</v>
      </c>
      <c r="AA76" s="658">
        <f t="shared" si="0"/>
        <v>0</v>
      </c>
      <c r="AB76" s="145">
        <f t="shared" si="10"/>
        <v>0</v>
      </c>
      <c r="AC76" s="257">
        <f t="shared" si="1"/>
        <v>0</v>
      </c>
      <c r="AD76" s="142">
        <f t="shared" si="2"/>
        <v>0</v>
      </c>
      <c r="AE76" s="143">
        <f t="shared" si="3"/>
        <v>0</v>
      </c>
      <c r="AF76" s="144" t="str">
        <f t="shared" si="4"/>
        <v/>
      </c>
      <c r="AG76" s="144" t="str">
        <f t="shared" si="5"/>
        <v/>
      </c>
      <c r="AH76" s="144">
        <f t="shared" si="6"/>
        <v>0</v>
      </c>
      <c r="AI76" s="569">
        <f t="shared" si="7"/>
        <v>0</v>
      </c>
      <c r="AK76" s="665"/>
      <c r="AL76" s="191"/>
      <c r="AM76" s="659"/>
      <c r="AN76" s="662"/>
      <c r="AO76" s="84"/>
    </row>
    <row r="77" spans="1:41">
      <c r="A77" s="573"/>
      <c r="B77" s="13">
        <v>10</v>
      </c>
      <c r="C77" s="341" t="s">
        <v>1455</v>
      </c>
      <c r="D77" s="341" t="s">
        <v>1456</v>
      </c>
      <c r="E77" s="379" t="s">
        <v>283</v>
      </c>
      <c r="F77" s="8">
        <v>10</v>
      </c>
      <c r="G77" s="8"/>
      <c r="H77" s="413">
        <v>204</v>
      </c>
      <c r="I77" s="146">
        <f t="shared" si="8"/>
        <v>142.79999999999998</v>
      </c>
      <c r="J77" s="255">
        <f t="shared" si="9"/>
        <v>5.4923076923076914</v>
      </c>
      <c r="K77" s="8" t="s">
        <v>9</v>
      </c>
      <c r="L77" s="655" t="s">
        <v>3225</v>
      </c>
      <c r="M77" s="656" t="s">
        <v>6556</v>
      </c>
      <c r="N77" s="8" t="s">
        <v>10</v>
      </c>
      <c r="O77" s="426">
        <v>2.3869999999999999E-2</v>
      </c>
      <c r="P77" s="423">
        <v>4800</v>
      </c>
      <c r="Q77" s="439">
        <v>11930</v>
      </c>
      <c r="R77" s="656" t="s">
        <v>3251</v>
      </c>
      <c r="S77" s="657" t="s">
        <v>3160</v>
      </c>
      <c r="T77" s="447">
        <v>70</v>
      </c>
      <c r="U77" s="550" t="s">
        <v>3252</v>
      </c>
      <c r="V77" s="514" t="s">
        <v>3253</v>
      </c>
      <c r="W77" s="494" t="s">
        <v>6260</v>
      </c>
      <c r="X77" s="169"/>
      <c r="Y77" s="71" t="s">
        <v>1011</v>
      </c>
      <c r="Z77" s="656" t="s">
        <v>6577</v>
      </c>
      <c r="AA77" s="658">
        <f t="shared" si="0"/>
        <v>0</v>
      </c>
      <c r="AB77" s="145">
        <f t="shared" si="10"/>
        <v>0</v>
      </c>
      <c r="AC77" s="257">
        <f t="shared" si="1"/>
        <v>0</v>
      </c>
      <c r="AD77" s="142">
        <f t="shared" si="2"/>
        <v>0</v>
      </c>
      <c r="AE77" s="143">
        <f t="shared" si="3"/>
        <v>0</v>
      </c>
      <c r="AF77" s="144" t="str">
        <f t="shared" si="4"/>
        <v/>
      </c>
      <c r="AG77" s="144" t="str">
        <f t="shared" si="5"/>
        <v/>
      </c>
      <c r="AH77" s="144">
        <f t="shared" si="6"/>
        <v>0</v>
      </c>
      <c r="AI77" s="569">
        <f t="shared" si="7"/>
        <v>0</v>
      </c>
      <c r="AK77" s="671"/>
      <c r="AL77" s="84"/>
      <c r="AM77" s="659"/>
      <c r="AN77" s="662"/>
      <c r="AO77" s="84"/>
    </row>
    <row r="78" spans="1:41">
      <c r="A78" s="573"/>
      <c r="B78" s="13">
        <v>10</v>
      </c>
      <c r="C78" s="341" t="s">
        <v>1457</v>
      </c>
      <c r="D78" s="341" t="s">
        <v>1458</v>
      </c>
      <c r="E78" s="379" t="s">
        <v>1459</v>
      </c>
      <c r="F78" s="402">
        <v>10</v>
      </c>
      <c r="G78" s="8"/>
      <c r="H78" s="413">
        <v>310</v>
      </c>
      <c r="I78" s="146">
        <f t="shared" si="8"/>
        <v>217</v>
      </c>
      <c r="J78" s="255">
        <f t="shared" si="9"/>
        <v>8.3461538461538467</v>
      </c>
      <c r="K78" s="8" t="s">
        <v>9</v>
      </c>
      <c r="L78" s="655" t="s">
        <v>3225</v>
      </c>
      <c r="M78" s="656" t="s">
        <v>6556</v>
      </c>
      <c r="N78" s="8" t="s">
        <v>10</v>
      </c>
      <c r="O78" s="426">
        <v>3.1774999999999998E-2</v>
      </c>
      <c r="P78" s="423">
        <v>9600</v>
      </c>
      <c r="Q78" s="439">
        <v>20000</v>
      </c>
      <c r="R78" s="656" t="s">
        <v>3251</v>
      </c>
      <c r="S78" s="657" t="s">
        <v>3160</v>
      </c>
      <c r="T78" s="447">
        <v>70</v>
      </c>
      <c r="U78" s="548" t="s">
        <v>3255</v>
      </c>
      <c r="V78" s="514" t="s">
        <v>3256</v>
      </c>
      <c r="W78" s="494" t="s">
        <v>6260</v>
      </c>
      <c r="X78" s="169"/>
      <c r="Y78" s="71" t="s">
        <v>1011</v>
      </c>
      <c r="Z78" s="656" t="s">
        <v>6577</v>
      </c>
      <c r="AA78" s="658">
        <f t="shared" si="0"/>
        <v>0</v>
      </c>
      <c r="AB78" s="145">
        <f t="shared" si="10"/>
        <v>0</v>
      </c>
      <c r="AC78" s="257">
        <f t="shared" si="1"/>
        <v>0</v>
      </c>
      <c r="AD78" s="142">
        <f t="shared" si="2"/>
        <v>0</v>
      </c>
      <c r="AE78" s="143">
        <f t="shared" si="3"/>
        <v>0</v>
      </c>
      <c r="AF78" s="144" t="str">
        <f t="shared" si="4"/>
        <v/>
      </c>
      <c r="AG78" s="144" t="str">
        <f t="shared" si="5"/>
        <v/>
      </c>
      <c r="AH78" s="144">
        <f t="shared" si="6"/>
        <v>0</v>
      </c>
      <c r="AI78" s="569">
        <f t="shared" si="7"/>
        <v>0</v>
      </c>
      <c r="AK78" s="671"/>
      <c r="AL78" s="84"/>
      <c r="AM78" s="659"/>
      <c r="AN78" s="662"/>
      <c r="AO78" s="84"/>
    </row>
    <row r="79" spans="1:41">
      <c r="A79" s="573"/>
      <c r="B79" s="13">
        <v>11</v>
      </c>
      <c r="C79" s="341" t="s">
        <v>1460</v>
      </c>
      <c r="D79" s="341" t="s">
        <v>1461</v>
      </c>
      <c r="E79" s="379" t="s">
        <v>1462</v>
      </c>
      <c r="F79" s="8">
        <v>40</v>
      </c>
      <c r="G79" s="8"/>
      <c r="H79" s="413">
        <v>77</v>
      </c>
      <c r="I79" s="146">
        <f t="shared" si="8"/>
        <v>53.9</v>
      </c>
      <c r="J79" s="255">
        <f t="shared" si="9"/>
        <v>2.0730769230769228</v>
      </c>
      <c r="K79" s="8" t="s">
        <v>9</v>
      </c>
      <c r="L79" s="655" t="s">
        <v>3225</v>
      </c>
      <c r="M79" s="656" t="s">
        <v>6556</v>
      </c>
      <c r="N79" s="8" t="s">
        <v>10</v>
      </c>
      <c r="O79" s="426">
        <v>4.5543E-2</v>
      </c>
      <c r="P79" s="423">
        <v>3840</v>
      </c>
      <c r="Q79" s="439">
        <v>12340</v>
      </c>
      <c r="R79" s="656" t="s">
        <v>3257</v>
      </c>
      <c r="S79" s="657" t="s">
        <v>3180</v>
      </c>
      <c r="T79" s="447">
        <v>35</v>
      </c>
      <c r="U79" s="548" t="s">
        <v>3258</v>
      </c>
      <c r="V79" s="510" t="s">
        <v>3259</v>
      </c>
      <c r="W79" s="494" t="s">
        <v>6261</v>
      </c>
      <c r="X79" s="169"/>
      <c r="Y79" s="71" t="s">
        <v>1011</v>
      </c>
      <c r="Z79" s="656" t="s">
        <v>6577</v>
      </c>
      <c r="AA79" s="658">
        <f t="shared" si="0"/>
        <v>0</v>
      </c>
      <c r="AB79" s="145">
        <f t="shared" si="10"/>
        <v>0</v>
      </c>
      <c r="AC79" s="257">
        <f t="shared" si="1"/>
        <v>0</v>
      </c>
      <c r="AD79" s="142">
        <f t="shared" si="2"/>
        <v>0</v>
      </c>
      <c r="AE79" s="143">
        <f t="shared" si="3"/>
        <v>0</v>
      </c>
      <c r="AF79" s="144" t="str">
        <f t="shared" si="4"/>
        <v/>
      </c>
      <c r="AG79" s="144" t="str">
        <f t="shared" si="5"/>
        <v/>
      </c>
      <c r="AH79" s="144">
        <f t="shared" si="6"/>
        <v>0</v>
      </c>
      <c r="AI79" s="569">
        <f t="shared" si="7"/>
        <v>0</v>
      </c>
      <c r="AK79" s="18"/>
      <c r="AL79" s="84"/>
      <c r="AM79" s="659"/>
      <c r="AN79" s="659"/>
      <c r="AO79" s="84"/>
    </row>
    <row r="80" spans="1:41">
      <c r="A80" s="573"/>
      <c r="B80" s="13"/>
      <c r="C80" s="341" t="s">
        <v>1463</v>
      </c>
      <c r="D80" s="341" t="s">
        <v>1461</v>
      </c>
      <c r="E80" s="379" t="s">
        <v>1462</v>
      </c>
      <c r="F80" s="8">
        <v>40</v>
      </c>
      <c r="G80" s="8"/>
      <c r="H80" s="413">
        <v>77</v>
      </c>
      <c r="I80" s="146">
        <f t="shared" si="8"/>
        <v>53.9</v>
      </c>
      <c r="J80" s="255">
        <f t="shared" si="9"/>
        <v>2.0730769230769228</v>
      </c>
      <c r="K80" s="8" t="s">
        <v>9</v>
      </c>
      <c r="L80" s="655" t="s">
        <v>3225</v>
      </c>
      <c r="M80" s="656" t="s">
        <v>6556</v>
      </c>
      <c r="N80" s="8" t="s">
        <v>10</v>
      </c>
      <c r="O80" s="426">
        <v>4.5543E-2</v>
      </c>
      <c r="P80" s="423">
        <v>3840</v>
      </c>
      <c r="Q80" s="439">
        <v>12340</v>
      </c>
      <c r="R80" s="656" t="s">
        <v>3257</v>
      </c>
      <c r="S80" s="657" t="s">
        <v>3183</v>
      </c>
      <c r="T80" s="447">
        <v>35</v>
      </c>
      <c r="U80" s="548" t="s">
        <v>3258</v>
      </c>
      <c r="V80" s="510" t="s">
        <v>3259</v>
      </c>
      <c r="W80" s="494" t="s">
        <v>6261</v>
      </c>
      <c r="X80" s="169"/>
      <c r="Y80" s="71" t="s">
        <v>1011</v>
      </c>
      <c r="Z80" s="656" t="s">
        <v>6577</v>
      </c>
      <c r="AA80" s="658">
        <f t="shared" si="0"/>
        <v>0</v>
      </c>
      <c r="AB80" s="145">
        <f t="shared" si="10"/>
        <v>0</v>
      </c>
      <c r="AC80" s="257">
        <f t="shared" si="1"/>
        <v>0</v>
      </c>
      <c r="AD80" s="142">
        <f t="shared" si="2"/>
        <v>0</v>
      </c>
      <c r="AE80" s="143">
        <f t="shared" si="3"/>
        <v>0</v>
      </c>
      <c r="AF80" s="144" t="str">
        <f t="shared" si="4"/>
        <v/>
      </c>
      <c r="AG80" s="144" t="str">
        <f t="shared" si="5"/>
        <v/>
      </c>
      <c r="AH80" s="144">
        <f t="shared" si="6"/>
        <v>0</v>
      </c>
      <c r="AI80" s="569">
        <f t="shared" si="7"/>
        <v>0</v>
      </c>
      <c r="AK80" s="18"/>
      <c r="AL80" s="84"/>
      <c r="AM80" s="659"/>
      <c r="AN80" s="659"/>
      <c r="AO80" s="84"/>
    </row>
    <row r="81" spans="1:41" ht="15.75">
      <c r="A81" s="5" t="s">
        <v>6057</v>
      </c>
      <c r="B81" s="13"/>
      <c r="C81" s="348"/>
      <c r="D81" s="341"/>
      <c r="E81" s="379"/>
      <c r="F81" s="8"/>
      <c r="G81" s="8"/>
      <c r="H81" s="413"/>
      <c r="I81" s="410"/>
      <c r="J81" s="565"/>
      <c r="K81" s="346"/>
      <c r="L81" s="655"/>
      <c r="M81" s="656" t="s">
        <v>1015</v>
      </c>
      <c r="N81" s="346"/>
      <c r="O81" s="346"/>
      <c r="P81" s="423"/>
      <c r="Q81" s="402"/>
      <c r="R81" s="656" t="s">
        <v>1015</v>
      </c>
      <c r="S81" s="656" t="s">
        <v>1015</v>
      </c>
      <c r="T81" s="425"/>
      <c r="U81" s="478"/>
      <c r="V81" s="504"/>
      <c r="W81" s="425"/>
      <c r="X81" s="137"/>
      <c r="Y81" s="71" t="s">
        <v>1015</v>
      </c>
      <c r="Z81" s="656" t="s">
        <v>1015</v>
      </c>
      <c r="AA81" s="668"/>
      <c r="AB81" s="195"/>
      <c r="AC81" s="142"/>
      <c r="AD81" s="142"/>
      <c r="AE81" s="143"/>
      <c r="AF81" s="144"/>
      <c r="AG81" s="144"/>
      <c r="AH81" s="144"/>
      <c r="AI81" s="569"/>
      <c r="AK81" s="665"/>
      <c r="AL81" s="191"/>
      <c r="AM81" s="659"/>
      <c r="AN81" s="662"/>
      <c r="AO81" s="84"/>
    </row>
    <row r="82" spans="1:41">
      <c r="A82" s="573"/>
      <c r="B82" s="13"/>
      <c r="C82" s="355" t="s">
        <v>1464</v>
      </c>
      <c r="D82" s="364" t="s">
        <v>1465</v>
      </c>
      <c r="E82" s="379" t="s">
        <v>113</v>
      </c>
      <c r="F82" s="8">
        <v>100</v>
      </c>
      <c r="G82" s="8"/>
      <c r="H82" s="413">
        <v>32</v>
      </c>
      <c r="I82" s="146">
        <f t="shared" si="8"/>
        <v>22.4</v>
      </c>
      <c r="J82" s="255">
        <f t="shared" si="9"/>
        <v>0.86153846153846148</v>
      </c>
      <c r="K82" s="8" t="s">
        <v>9</v>
      </c>
      <c r="L82" s="655"/>
      <c r="M82" s="656" t="s">
        <v>6557</v>
      </c>
      <c r="N82" s="8" t="s">
        <v>10</v>
      </c>
      <c r="O82" s="426">
        <v>6.4574999999999994E-2</v>
      </c>
      <c r="P82" s="423">
        <v>4800</v>
      </c>
      <c r="Q82" s="439">
        <v>12000</v>
      </c>
      <c r="R82" s="656" t="s">
        <v>3261</v>
      </c>
      <c r="S82" s="656" t="s">
        <v>1015</v>
      </c>
      <c r="T82" s="447">
        <v>40</v>
      </c>
      <c r="U82" s="548" t="s">
        <v>5254</v>
      </c>
      <c r="V82" s="530"/>
      <c r="W82" s="494" t="s">
        <v>6262</v>
      </c>
      <c r="X82" s="169"/>
      <c r="Y82" s="641" t="s">
        <v>1011</v>
      </c>
      <c r="Z82" s="656" t="s">
        <v>1015</v>
      </c>
      <c r="AA82" s="658">
        <f t="shared" si="0"/>
        <v>0</v>
      </c>
      <c r="AB82" s="145">
        <f t="shared" si="10"/>
        <v>0</v>
      </c>
      <c r="AC82" s="257">
        <f t="shared" si="1"/>
        <v>0</v>
      </c>
      <c r="AD82" s="142">
        <f t="shared" si="2"/>
        <v>0</v>
      </c>
      <c r="AE82" s="143">
        <f t="shared" si="3"/>
        <v>0</v>
      </c>
      <c r="AF82" s="144" t="str">
        <f t="shared" si="4"/>
        <v/>
      </c>
      <c r="AG82" s="144" t="str">
        <f t="shared" si="5"/>
        <v/>
      </c>
      <c r="AH82" s="144">
        <f t="shared" si="6"/>
        <v>0</v>
      </c>
      <c r="AI82" s="569">
        <f t="shared" si="7"/>
        <v>0</v>
      </c>
      <c r="AK82" s="671"/>
      <c r="AL82" s="84"/>
      <c r="AM82" s="659"/>
      <c r="AN82" s="662"/>
      <c r="AO82" s="84"/>
    </row>
    <row r="83" spans="1:41">
      <c r="A83" s="573"/>
      <c r="B83" s="13"/>
      <c r="C83" s="355" t="s">
        <v>1466</v>
      </c>
      <c r="D83" s="364" t="s">
        <v>1467</v>
      </c>
      <c r="E83" s="379" t="s">
        <v>1468</v>
      </c>
      <c r="F83" s="8">
        <v>50</v>
      </c>
      <c r="G83" s="8"/>
      <c r="H83" s="413">
        <v>48</v>
      </c>
      <c r="I83" s="146">
        <f t="shared" si="8"/>
        <v>33.599999999999994</v>
      </c>
      <c r="J83" s="255">
        <f t="shared" si="9"/>
        <v>1.2923076923076922</v>
      </c>
      <c r="K83" s="8" t="s">
        <v>9</v>
      </c>
      <c r="L83" s="655"/>
      <c r="M83" s="656" t="s">
        <v>6557</v>
      </c>
      <c r="N83" s="8" t="s">
        <v>10</v>
      </c>
      <c r="O83" s="426">
        <v>3.2078999999999996E-2</v>
      </c>
      <c r="P83" s="423">
        <v>1760.0000000000002</v>
      </c>
      <c r="Q83" s="439">
        <v>7000</v>
      </c>
      <c r="R83" s="656" t="s">
        <v>3261</v>
      </c>
      <c r="S83" s="656" t="s">
        <v>1015</v>
      </c>
      <c r="T83" s="447">
        <v>60</v>
      </c>
      <c r="U83" s="548" t="s">
        <v>5255</v>
      </c>
      <c r="V83" s="530"/>
      <c r="W83" s="494" t="s">
        <v>6263</v>
      </c>
      <c r="X83" s="169"/>
      <c r="Y83" s="641" t="s">
        <v>1011</v>
      </c>
      <c r="Z83" s="656" t="s">
        <v>1015</v>
      </c>
      <c r="AA83" s="658">
        <f t="shared" si="0"/>
        <v>0</v>
      </c>
      <c r="AB83" s="145">
        <f t="shared" si="10"/>
        <v>0</v>
      </c>
      <c r="AC83" s="257">
        <f t="shared" si="1"/>
        <v>0</v>
      </c>
      <c r="AD83" s="142">
        <f t="shared" si="2"/>
        <v>0</v>
      </c>
      <c r="AE83" s="143">
        <f t="shared" si="3"/>
        <v>0</v>
      </c>
      <c r="AF83" s="144" t="str">
        <f t="shared" si="4"/>
        <v/>
      </c>
      <c r="AG83" s="144" t="str">
        <f t="shared" si="5"/>
        <v/>
      </c>
      <c r="AH83" s="144">
        <f t="shared" si="6"/>
        <v>0</v>
      </c>
      <c r="AI83" s="569">
        <f t="shared" si="7"/>
        <v>0</v>
      </c>
      <c r="AK83" s="671"/>
      <c r="AL83" s="84"/>
      <c r="AM83" s="659"/>
      <c r="AN83" s="662"/>
      <c r="AO83" s="84"/>
    </row>
    <row r="84" spans="1:41">
      <c r="A84" s="573"/>
      <c r="B84" s="13"/>
      <c r="C84" s="355" t="s">
        <v>1469</v>
      </c>
      <c r="D84" s="387" t="s">
        <v>1470</v>
      </c>
      <c r="E84" s="379" t="s">
        <v>1471</v>
      </c>
      <c r="F84" s="8">
        <v>100</v>
      </c>
      <c r="G84" s="8"/>
      <c r="H84" s="413">
        <v>17</v>
      </c>
      <c r="I84" s="146">
        <f t="shared" si="8"/>
        <v>11.899999999999999</v>
      </c>
      <c r="J84" s="255">
        <f t="shared" si="9"/>
        <v>0.45769230769230762</v>
      </c>
      <c r="K84" s="8" t="s">
        <v>9</v>
      </c>
      <c r="L84" s="655"/>
      <c r="M84" s="656" t="s">
        <v>6557</v>
      </c>
      <c r="N84" s="8" t="s">
        <v>10</v>
      </c>
      <c r="O84" s="426">
        <v>2.1464999999999998E-2</v>
      </c>
      <c r="P84" s="423">
        <v>6000</v>
      </c>
      <c r="Q84" s="439">
        <v>12000</v>
      </c>
      <c r="R84" s="656" t="s">
        <v>3264</v>
      </c>
      <c r="S84" s="656" t="s">
        <v>1015</v>
      </c>
      <c r="T84" s="447">
        <v>95</v>
      </c>
      <c r="U84" s="548" t="s">
        <v>5256</v>
      </c>
      <c r="V84" s="530"/>
      <c r="W84" s="494" t="s">
        <v>6264</v>
      </c>
      <c r="X84" s="169"/>
      <c r="Y84" s="641" t="s">
        <v>1011</v>
      </c>
      <c r="Z84" s="656" t="s">
        <v>1015</v>
      </c>
      <c r="AA84" s="658">
        <f t="shared" si="0"/>
        <v>0</v>
      </c>
      <c r="AB84" s="145">
        <f t="shared" si="10"/>
        <v>0</v>
      </c>
      <c r="AC84" s="257">
        <f t="shared" si="1"/>
        <v>0</v>
      </c>
      <c r="AD84" s="142">
        <f t="shared" si="2"/>
        <v>0</v>
      </c>
      <c r="AE84" s="143">
        <f t="shared" si="3"/>
        <v>0</v>
      </c>
      <c r="AF84" s="144" t="str">
        <f t="shared" si="4"/>
        <v/>
      </c>
      <c r="AG84" s="144" t="str">
        <f t="shared" si="5"/>
        <v/>
      </c>
      <c r="AH84" s="144">
        <f t="shared" si="6"/>
        <v>0</v>
      </c>
      <c r="AI84" s="569">
        <f t="shared" si="7"/>
        <v>0</v>
      </c>
      <c r="AK84" s="671"/>
      <c r="AL84" s="84"/>
      <c r="AM84" s="659"/>
      <c r="AN84" s="662"/>
      <c r="AO84" s="84"/>
    </row>
    <row r="85" spans="1:41">
      <c r="A85" s="573"/>
      <c r="B85" s="13"/>
      <c r="C85" s="365" t="s">
        <v>1472</v>
      </c>
      <c r="D85" s="364" t="s">
        <v>1473</v>
      </c>
      <c r="E85" s="379" t="s">
        <v>1468</v>
      </c>
      <c r="F85" s="8">
        <v>50</v>
      </c>
      <c r="G85" s="232"/>
      <c r="H85" s="413">
        <v>40</v>
      </c>
      <c r="I85" s="146">
        <f t="shared" si="8"/>
        <v>28</v>
      </c>
      <c r="J85" s="255">
        <f t="shared" si="9"/>
        <v>1.0769230769230769</v>
      </c>
      <c r="K85" s="8" t="s">
        <v>9</v>
      </c>
      <c r="L85" s="655"/>
      <c r="M85" s="656" t="s">
        <v>1015</v>
      </c>
      <c r="N85" s="8" t="s">
        <v>10</v>
      </c>
      <c r="O85" s="426">
        <v>2.5791999999999999E-2</v>
      </c>
      <c r="P85" s="423">
        <v>3000</v>
      </c>
      <c r="Q85" s="439">
        <v>10000</v>
      </c>
      <c r="R85" s="656" t="s">
        <v>3264</v>
      </c>
      <c r="S85" s="656" t="s">
        <v>1015</v>
      </c>
      <c r="T85" s="447">
        <v>65</v>
      </c>
      <c r="U85" s="548" t="s">
        <v>5257</v>
      </c>
      <c r="V85" s="530"/>
      <c r="W85" s="619" t="s">
        <v>6265</v>
      </c>
      <c r="X85" s="169"/>
      <c r="Y85" s="641" t="s">
        <v>1011</v>
      </c>
      <c r="Z85" s="656" t="s">
        <v>1015</v>
      </c>
      <c r="AA85" s="658">
        <f t="shared" si="0"/>
        <v>0</v>
      </c>
      <c r="AB85" s="145">
        <f t="shared" si="10"/>
        <v>0</v>
      </c>
      <c r="AC85" s="257">
        <f t="shared" si="1"/>
        <v>0</v>
      </c>
      <c r="AD85" s="142">
        <f t="shared" si="2"/>
        <v>0</v>
      </c>
      <c r="AE85" s="143">
        <f t="shared" si="3"/>
        <v>0</v>
      </c>
      <c r="AF85" s="144" t="str">
        <f t="shared" si="4"/>
        <v/>
      </c>
      <c r="AG85" s="144" t="str">
        <f t="shared" si="5"/>
        <v/>
      </c>
      <c r="AH85" s="144">
        <f t="shared" si="6"/>
        <v>0</v>
      </c>
      <c r="AI85" s="569">
        <f t="shared" si="7"/>
        <v>0</v>
      </c>
      <c r="AK85" s="18"/>
      <c r="AL85" s="84"/>
      <c r="AM85" s="659"/>
      <c r="AN85" s="659"/>
      <c r="AO85" s="84"/>
    </row>
    <row r="86" spans="1:41">
      <c r="A86" s="573"/>
      <c r="B86" s="13"/>
      <c r="C86" s="365" t="s">
        <v>1474</v>
      </c>
      <c r="D86" s="346" t="s">
        <v>1475</v>
      </c>
      <c r="E86" s="379" t="s">
        <v>1476</v>
      </c>
      <c r="F86" s="8">
        <v>6</v>
      </c>
      <c r="G86" s="136"/>
      <c r="H86" s="413">
        <v>331</v>
      </c>
      <c r="I86" s="146">
        <f t="shared" si="8"/>
        <v>231.7</v>
      </c>
      <c r="J86" s="255">
        <f t="shared" si="9"/>
        <v>8.911538461538461</v>
      </c>
      <c r="K86" s="8" t="s">
        <v>9</v>
      </c>
      <c r="L86" s="655"/>
      <c r="M86" s="656" t="s">
        <v>1015</v>
      </c>
      <c r="N86" s="8" t="s">
        <v>10</v>
      </c>
      <c r="O86" s="426">
        <v>2.6712E-2</v>
      </c>
      <c r="P86" s="423">
        <v>225</v>
      </c>
      <c r="Q86" s="439">
        <v>3500</v>
      </c>
      <c r="R86" s="657" t="s">
        <v>3267</v>
      </c>
      <c r="S86" s="656" t="s">
        <v>1015</v>
      </c>
      <c r="T86" s="447">
        <v>40</v>
      </c>
      <c r="U86" s="548" t="s">
        <v>5258</v>
      </c>
      <c r="V86" s="530"/>
      <c r="W86" s="594" t="s">
        <v>6266</v>
      </c>
      <c r="X86" s="169"/>
      <c r="Y86" s="641" t="s">
        <v>1011</v>
      </c>
      <c r="Z86" s="656" t="s">
        <v>1015</v>
      </c>
      <c r="AA86" s="658">
        <f t="shared" ref="AA86:AA150" si="11">(X86*F86*I86)</f>
        <v>0</v>
      </c>
      <c r="AB86" s="145">
        <f t="shared" si="10"/>
        <v>0</v>
      </c>
      <c r="AC86" s="257">
        <f t="shared" ref="AC86:AC150" si="12">(X86*J86*F86)</f>
        <v>0</v>
      </c>
      <c r="AD86" s="142">
        <f t="shared" ref="AD86:AD150" si="13">(X86*Q86/1000)</f>
        <v>0</v>
      </c>
      <c r="AE86" s="143">
        <f t="shared" ref="AE86:AE150" si="14">(X86*O86)</f>
        <v>0</v>
      </c>
      <c r="AF86" s="144" t="str">
        <f t="shared" ref="AF86:AF150" si="15">IF(N86="1.1G",(P86/1000)*X86,"")</f>
        <v/>
      </c>
      <c r="AG86" s="144" t="str">
        <f t="shared" ref="AG86:AG150" si="16">IF(N86="1.3G",(P86/1000)*X86,"")</f>
        <v/>
      </c>
      <c r="AH86" s="144">
        <f t="shared" ref="AH86:AH150" si="17">IF(N86="1.4G",(P86/1000)*X86,"")</f>
        <v>0</v>
      </c>
      <c r="AI86" s="569">
        <f t="shared" ref="AI86:AI150" si="18">SUM(AF86:AH86)</f>
        <v>0</v>
      </c>
      <c r="AK86" s="18"/>
      <c r="AL86" s="84"/>
      <c r="AM86" s="659"/>
      <c r="AN86" s="659"/>
      <c r="AO86" s="84"/>
    </row>
    <row r="87" spans="1:41">
      <c r="A87" s="573"/>
      <c r="B87" s="13"/>
      <c r="C87" s="365" t="s">
        <v>1477</v>
      </c>
      <c r="D87" s="346" t="s">
        <v>1478</v>
      </c>
      <c r="E87" s="379" t="s">
        <v>1476</v>
      </c>
      <c r="F87" s="8">
        <v>6</v>
      </c>
      <c r="G87" s="235"/>
      <c r="H87" s="413">
        <v>331</v>
      </c>
      <c r="I87" s="146">
        <f t="shared" si="8"/>
        <v>231.7</v>
      </c>
      <c r="J87" s="255">
        <f t="shared" si="9"/>
        <v>8.911538461538461</v>
      </c>
      <c r="K87" s="8" t="s">
        <v>9</v>
      </c>
      <c r="L87" s="655"/>
      <c r="M87" s="656" t="s">
        <v>1015</v>
      </c>
      <c r="N87" s="8" t="s">
        <v>10</v>
      </c>
      <c r="O87" s="426">
        <v>2.6712E-2</v>
      </c>
      <c r="P87" s="423">
        <v>225</v>
      </c>
      <c r="Q87" s="439">
        <v>3500</v>
      </c>
      <c r="R87" s="657" t="s">
        <v>3267</v>
      </c>
      <c r="S87" s="656" t="s">
        <v>1015</v>
      </c>
      <c r="T87" s="447">
        <v>35</v>
      </c>
      <c r="U87" s="548" t="s">
        <v>5259</v>
      </c>
      <c r="V87" s="530"/>
      <c r="W87" s="594" t="s">
        <v>6267</v>
      </c>
      <c r="X87" s="169"/>
      <c r="Y87" s="641" t="s">
        <v>1011</v>
      </c>
      <c r="Z87" s="656" t="s">
        <v>1015</v>
      </c>
      <c r="AA87" s="658">
        <f t="shared" si="11"/>
        <v>0</v>
      </c>
      <c r="AB87" s="145">
        <f t="shared" si="10"/>
        <v>0</v>
      </c>
      <c r="AC87" s="257">
        <f t="shared" si="12"/>
        <v>0</v>
      </c>
      <c r="AD87" s="142">
        <f t="shared" si="13"/>
        <v>0</v>
      </c>
      <c r="AE87" s="143">
        <f t="shared" si="14"/>
        <v>0</v>
      </c>
      <c r="AF87" s="144" t="str">
        <f t="shared" si="15"/>
        <v/>
      </c>
      <c r="AG87" s="144" t="str">
        <f t="shared" si="16"/>
        <v/>
      </c>
      <c r="AH87" s="144">
        <f t="shared" si="17"/>
        <v>0</v>
      </c>
      <c r="AI87" s="569">
        <f t="shared" si="18"/>
        <v>0</v>
      </c>
      <c r="AK87" s="18"/>
      <c r="AL87" s="84"/>
      <c r="AM87" s="659"/>
      <c r="AN87" s="659"/>
      <c r="AO87" s="84"/>
    </row>
    <row r="88" spans="1:41">
      <c r="A88" s="573"/>
      <c r="B88" s="13"/>
      <c r="C88" s="365" t="s">
        <v>1479</v>
      </c>
      <c r="D88" s="346" t="s">
        <v>1480</v>
      </c>
      <c r="E88" s="379" t="s">
        <v>1476</v>
      </c>
      <c r="F88" s="8">
        <v>6</v>
      </c>
      <c r="G88" s="8"/>
      <c r="H88" s="413">
        <v>331</v>
      </c>
      <c r="I88" s="146">
        <f t="shared" ref="I88:I151" si="19">(H88)*$G$20</f>
        <v>231.7</v>
      </c>
      <c r="J88" s="255">
        <f t="shared" ref="J88:J151" si="20">(I88/$J$19)</f>
        <v>8.911538461538461</v>
      </c>
      <c r="K88" s="8" t="s">
        <v>9</v>
      </c>
      <c r="L88" s="655"/>
      <c r="M88" s="656" t="s">
        <v>1015</v>
      </c>
      <c r="N88" s="8" t="s">
        <v>10</v>
      </c>
      <c r="O88" s="426">
        <v>2.6712E-2</v>
      </c>
      <c r="P88" s="423">
        <v>225</v>
      </c>
      <c r="Q88" s="439">
        <v>3500</v>
      </c>
      <c r="R88" s="657" t="s">
        <v>3267</v>
      </c>
      <c r="S88" s="656" t="s">
        <v>1015</v>
      </c>
      <c r="T88" s="447">
        <v>35</v>
      </c>
      <c r="U88" s="548" t="s">
        <v>5260</v>
      </c>
      <c r="V88" s="530"/>
      <c r="W88" s="594" t="s">
        <v>6268</v>
      </c>
      <c r="X88" s="169"/>
      <c r="Y88" s="641" t="s">
        <v>254</v>
      </c>
      <c r="Z88" s="656" t="s">
        <v>1015</v>
      </c>
      <c r="AA88" s="658">
        <f t="shared" si="11"/>
        <v>0</v>
      </c>
      <c r="AB88" s="145">
        <f t="shared" ref="AB88:AB151" si="21">(AA88*1.21)</f>
        <v>0</v>
      </c>
      <c r="AC88" s="257">
        <f t="shared" si="12"/>
        <v>0</v>
      </c>
      <c r="AD88" s="142">
        <f t="shared" si="13"/>
        <v>0</v>
      </c>
      <c r="AE88" s="143">
        <f t="shared" si="14"/>
        <v>0</v>
      </c>
      <c r="AF88" s="144" t="str">
        <f t="shared" si="15"/>
        <v/>
      </c>
      <c r="AG88" s="144" t="str">
        <f t="shared" si="16"/>
        <v/>
      </c>
      <c r="AH88" s="144">
        <f t="shared" si="17"/>
        <v>0</v>
      </c>
      <c r="AI88" s="569">
        <f t="shared" si="18"/>
        <v>0</v>
      </c>
      <c r="AK88" s="18"/>
      <c r="AL88" s="84"/>
      <c r="AM88" s="659"/>
      <c r="AN88" s="659"/>
      <c r="AO88" s="84"/>
    </row>
    <row r="89" spans="1:41">
      <c r="A89" s="573"/>
      <c r="B89" s="13"/>
      <c r="C89" s="365" t="s">
        <v>1481</v>
      </c>
      <c r="D89" s="346" t="s">
        <v>1482</v>
      </c>
      <c r="E89" s="379" t="s">
        <v>1483</v>
      </c>
      <c r="F89" s="8">
        <v>12</v>
      </c>
      <c r="G89" s="8"/>
      <c r="H89" s="413">
        <v>133</v>
      </c>
      <c r="I89" s="146">
        <f t="shared" si="19"/>
        <v>93.1</v>
      </c>
      <c r="J89" s="255">
        <f t="shared" si="20"/>
        <v>3.5807692307692305</v>
      </c>
      <c r="K89" s="8" t="s">
        <v>9</v>
      </c>
      <c r="L89" s="655"/>
      <c r="M89" s="656" t="s">
        <v>1015</v>
      </c>
      <c r="N89" s="8" t="s">
        <v>10</v>
      </c>
      <c r="O89" s="426">
        <v>1.904175E-2</v>
      </c>
      <c r="P89" s="423">
        <v>180</v>
      </c>
      <c r="Q89" s="439">
        <v>3000</v>
      </c>
      <c r="R89" s="657" t="s">
        <v>3267</v>
      </c>
      <c r="S89" s="656" t="s">
        <v>1015</v>
      </c>
      <c r="T89" s="447" t="s">
        <v>3271</v>
      </c>
      <c r="U89" s="548" t="s">
        <v>5261</v>
      </c>
      <c r="V89" s="530"/>
      <c r="W89" s="594" t="s">
        <v>6269</v>
      </c>
      <c r="X89" s="169"/>
      <c r="Y89" s="641" t="s">
        <v>1011</v>
      </c>
      <c r="Z89" s="656" t="s">
        <v>1015</v>
      </c>
      <c r="AA89" s="658">
        <f t="shared" si="11"/>
        <v>0</v>
      </c>
      <c r="AB89" s="145">
        <f t="shared" si="21"/>
        <v>0</v>
      </c>
      <c r="AC89" s="257">
        <f t="shared" si="12"/>
        <v>0</v>
      </c>
      <c r="AD89" s="142">
        <f t="shared" si="13"/>
        <v>0</v>
      </c>
      <c r="AE89" s="143">
        <f t="shared" si="14"/>
        <v>0</v>
      </c>
      <c r="AF89" s="144" t="str">
        <f t="shared" si="15"/>
        <v/>
      </c>
      <c r="AG89" s="144" t="str">
        <f t="shared" si="16"/>
        <v/>
      </c>
      <c r="AH89" s="144">
        <f t="shared" si="17"/>
        <v>0</v>
      </c>
      <c r="AI89" s="569">
        <f t="shared" si="18"/>
        <v>0</v>
      </c>
      <c r="AK89" s="18"/>
      <c r="AL89" s="84"/>
      <c r="AM89" s="659"/>
      <c r="AN89" s="659"/>
      <c r="AO89" s="84"/>
    </row>
    <row r="90" spans="1:41" ht="15.75">
      <c r="A90" s="5" t="s">
        <v>6058</v>
      </c>
      <c r="B90" s="13"/>
      <c r="C90" s="348"/>
      <c r="D90" s="348"/>
      <c r="E90" s="380"/>
      <c r="F90" s="10"/>
      <c r="G90" s="8"/>
      <c r="H90" s="413"/>
      <c r="I90" s="410"/>
      <c r="J90" s="565"/>
      <c r="K90" s="417"/>
      <c r="L90" s="655"/>
      <c r="M90" s="656" t="s">
        <v>1015</v>
      </c>
      <c r="N90" s="417"/>
      <c r="O90" s="417"/>
      <c r="P90" s="410"/>
      <c r="Q90" s="402"/>
      <c r="R90" s="656" t="s">
        <v>1015</v>
      </c>
      <c r="S90" s="656" t="s">
        <v>1015</v>
      </c>
      <c r="T90" s="471"/>
      <c r="U90" s="505"/>
      <c r="V90" s="504"/>
      <c r="W90" s="471"/>
      <c r="X90" s="137"/>
      <c r="Y90" s="71" t="s">
        <v>1015</v>
      </c>
      <c r="Z90" s="656" t="s">
        <v>1015</v>
      </c>
      <c r="AA90" s="668"/>
      <c r="AB90" s="195"/>
      <c r="AC90" s="142"/>
      <c r="AD90" s="142"/>
      <c r="AE90" s="143"/>
      <c r="AF90" s="144"/>
      <c r="AG90" s="144"/>
      <c r="AH90" s="144"/>
      <c r="AI90" s="569"/>
      <c r="AK90" s="18"/>
      <c r="AL90" s="84"/>
      <c r="AM90" s="659"/>
      <c r="AN90" s="659"/>
      <c r="AO90" s="84"/>
    </row>
    <row r="91" spans="1:41">
      <c r="A91" s="573"/>
      <c r="B91" s="13">
        <v>12</v>
      </c>
      <c r="C91" s="353" t="s">
        <v>1484</v>
      </c>
      <c r="D91" s="341" t="s">
        <v>1485</v>
      </c>
      <c r="E91" s="379" t="s">
        <v>290</v>
      </c>
      <c r="F91" s="8">
        <v>20</v>
      </c>
      <c r="G91" s="136"/>
      <c r="H91" s="413">
        <v>143</v>
      </c>
      <c r="I91" s="146">
        <f t="shared" si="19"/>
        <v>100.1</v>
      </c>
      <c r="J91" s="255">
        <f t="shared" si="20"/>
        <v>3.8499999999999996</v>
      </c>
      <c r="K91" s="8" t="s">
        <v>1954</v>
      </c>
      <c r="L91" s="655"/>
      <c r="M91" s="656" t="s">
        <v>1015</v>
      </c>
      <c r="N91" s="8" t="s">
        <v>10</v>
      </c>
      <c r="O91" s="426">
        <v>3.78E-2</v>
      </c>
      <c r="P91" s="423">
        <v>1872.0000000000002</v>
      </c>
      <c r="Q91" s="439">
        <v>16700</v>
      </c>
      <c r="R91" s="656" t="s">
        <v>3273</v>
      </c>
      <c r="S91" s="657" t="s">
        <v>3180</v>
      </c>
      <c r="T91" s="447">
        <v>10</v>
      </c>
      <c r="U91" s="549" t="s">
        <v>5262</v>
      </c>
      <c r="V91" s="510" t="s">
        <v>3274</v>
      </c>
      <c r="W91" s="607" t="s">
        <v>6270</v>
      </c>
      <c r="X91" s="169"/>
      <c r="Y91" s="71" t="s">
        <v>1011</v>
      </c>
      <c r="Z91" s="656" t="s">
        <v>1015</v>
      </c>
      <c r="AA91" s="658">
        <f t="shared" si="11"/>
        <v>0</v>
      </c>
      <c r="AB91" s="145">
        <f t="shared" si="21"/>
        <v>0</v>
      </c>
      <c r="AC91" s="257">
        <f t="shared" si="12"/>
        <v>0</v>
      </c>
      <c r="AD91" s="142">
        <f t="shared" si="13"/>
        <v>0</v>
      </c>
      <c r="AE91" s="143">
        <f t="shared" si="14"/>
        <v>0</v>
      </c>
      <c r="AF91" s="144" t="str">
        <f t="shared" si="15"/>
        <v/>
      </c>
      <c r="AG91" s="144" t="str">
        <f t="shared" si="16"/>
        <v/>
      </c>
      <c r="AH91" s="144">
        <f t="shared" si="17"/>
        <v>0</v>
      </c>
      <c r="AI91" s="569">
        <f t="shared" si="18"/>
        <v>0</v>
      </c>
      <c r="AK91" s="18"/>
      <c r="AL91" s="84"/>
      <c r="AM91" s="659"/>
      <c r="AN91" s="659"/>
      <c r="AO91" s="84"/>
    </row>
    <row r="92" spans="1:41">
      <c r="A92" s="573"/>
      <c r="B92" s="13"/>
      <c r="C92" s="341" t="s">
        <v>1486</v>
      </c>
      <c r="D92" s="341" t="s">
        <v>1485</v>
      </c>
      <c r="E92" s="379" t="s">
        <v>290</v>
      </c>
      <c r="F92" s="8">
        <v>20</v>
      </c>
      <c r="G92" s="8"/>
      <c r="H92" s="413">
        <v>143</v>
      </c>
      <c r="I92" s="146">
        <f t="shared" si="19"/>
        <v>100.1</v>
      </c>
      <c r="J92" s="255">
        <f t="shared" si="20"/>
        <v>3.8499999999999996</v>
      </c>
      <c r="K92" s="8" t="s">
        <v>1954</v>
      </c>
      <c r="L92" s="655"/>
      <c r="M92" s="656" t="s">
        <v>1015</v>
      </c>
      <c r="N92" s="8" t="s">
        <v>10</v>
      </c>
      <c r="O92" s="426">
        <v>3.78E-2</v>
      </c>
      <c r="P92" s="423">
        <v>1872.0000000000002</v>
      </c>
      <c r="Q92" s="439">
        <v>16700</v>
      </c>
      <c r="R92" s="656" t="s">
        <v>3273</v>
      </c>
      <c r="S92" s="657" t="s">
        <v>3183</v>
      </c>
      <c r="T92" s="447">
        <v>10</v>
      </c>
      <c r="U92" s="549" t="s">
        <v>5262</v>
      </c>
      <c r="V92" s="510" t="s">
        <v>3274</v>
      </c>
      <c r="W92" s="607" t="s">
        <v>6270</v>
      </c>
      <c r="X92" s="169"/>
      <c r="Y92" s="71" t="s">
        <v>1011</v>
      </c>
      <c r="Z92" s="656" t="s">
        <v>1015</v>
      </c>
      <c r="AA92" s="658">
        <f t="shared" si="11"/>
        <v>0</v>
      </c>
      <c r="AB92" s="145">
        <f t="shared" si="21"/>
        <v>0</v>
      </c>
      <c r="AC92" s="257">
        <f t="shared" si="12"/>
        <v>0</v>
      </c>
      <c r="AD92" s="142">
        <f t="shared" si="13"/>
        <v>0</v>
      </c>
      <c r="AE92" s="143">
        <f t="shared" si="14"/>
        <v>0</v>
      </c>
      <c r="AF92" s="144" t="str">
        <f t="shared" si="15"/>
        <v/>
      </c>
      <c r="AG92" s="144" t="str">
        <f t="shared" si="16"/>
        <v/>
      </c>
      <c r="AH92" s="144">
        <f t="shared" si="17"/>
        <v>0</v>
      </c>
      <c r="AI92" s="569">
        <f t="shared" si="18"/>
        <v>0</v>
      </c>
      <c r="AK92" s="665"/>
      <c r="AL92" s="191"/>
      <c r="AM92" s="659"/>
      <c r="AN92" s="662"/>
      <c r="AO92" s="84"/>
    </row>
    <row r="93" spans="1:41">
      <c r="A93" s="573"/>
      <c r="B93" s="13">
        <v>201</v>
      </c>
      <c r="C93" s="341" t="s">
        <v>1487</v>
      </c>
      <c r="D93" s="341" t="s">
        <v>1488</v>
      </c>
      <c r="E93" s="379" t="s">
        <v>282</v>
      </c>
      <c r="F93" s="8">
        <v>36</v>
      </c>
      <c r="G93" s="8"/>
      <c r="H93" s="413">
        <v>85</v>
      </c>
      <c r="I93" s="146">
        <f t="shared" si="19"/>
        <v>59.499999999999993</v>
      </c>
      <c r="J93" s="255">
        <f t="shared" si="20"/>
        <v>2.2884615384615383</v>
      </c>
      <c r="K93" s="8" t="s">
        <v>1954</v>
      </c>
      <c r="L93" s="655"/>
      <c r="M93" s="656" t="s">
        <v>6557</v>
      </c>
      <c r="N93" s="8" t="s">
        <v>10</v>
      </c>
      <c r="O93" s="426">
        <v>2.6879999999999998E-2</v>
      </c>
      <c r="P93" s="423">
        <v>4320</v>
      </c>
      <c r="Q93" s="439">
        <v>14000</v>
      </c>
      <c r="R93" s="656" t="s">
        <v>3275</v>
      </c>
      <c r="S93" s="656" t="s">
        <v>1015</v>
      </c>
      <c r="T93" s="447">
        <v>40</v>
      </c>
      <c r="U93" s="549" t="s">
        <v>5263</v>
      </c>
      <c r="V93" s="529" t="s">
        <v>3276</v>
      </c>
      <c r="W93" s="609" t="s">
        <v>6271</v>
      </c>
      <c r="X93" s="169"/>
      <c r="Y93" s="71" t="s">
        <v>1011</v>
      </c>
      <c r="Z93" s="656" t="s">
        <v>1015</v>
      </c>
      <c r="AA93" s="658">
        <f t="shared" si="11"/>
        <v>0</v>
      </c>
      <c r="AB93" s="145">
        <f t="shared" si="21"/>
        <v>0</v>
      </c>
      <c r="AC93" s="257">
        <f t="shared" si="12"/>
        <v>0</v>
      </c>
      <c r="AD93" s="142">
        <f t="shared" si="13"/>
        <v>0</v>
      </c>
      <c r="AE93" s="143">
        <f t="shared" si="14"/>
        <v>0</v>
      </c>
      <c r="AF93" s="144" t="str">
        <f t="shared" si="15"/>
        <v/>
      </c>
      <c r="AG93" s="144" t="str">
        <f t="shared" si="16"/>
        <v/>
      </c>
      <c r="AH93" s="144">
        <f t="shared" si="17"/>
        <v>0</v>
      </c>
      <c r="AI93" s="569">
        <f t="shared" si="18"/>
        <v>0</v>
      </c>
      <c r="AK93" s="18"/>
      <c r="AL93" s="666"/>
      <c r="AM93" s="659"/>
      <c r="AN93" s="659"/>
      <c r="AO93" s="84"/>
    </row>
    <row r="94" spans="1:41">
      <c r="A94" s="573"/>
      <c r="B94" s="13">
        <v>201</v>
      </c>
      <c r="C94" s="355" t="s">
        <v>1489</v>
      </c>
      <c r="D94" s="364" t="s">
        <v>1490</v>
      </c>
      <c r="E94" s="379" t="s">
        <v>282</v>
      </c>
      <c r="F94" s="8">
        <v>36</v>
      </c>
      <c r="G94" s="8"/>
      <c r="H94" s="413">
        <v>96</v>
      </c>
      <c r="I94" s="146">
        <f t="shared" si="19"/>
        <v>67.199999999999989</v>
      </c>
      <c r="J94" s="255">
        <f t="shared" si="20"/>
        <v>2.5846153846153843</v>
      </c>
      <c r="K94" s="8" t="s">
        <v>1954</v>
      </c>
      <c r="L94" s="655"/>
      <c r="M94" s="656" t="s">
        <v>6557</v>
      </c>
      <c r="N94" s="8" t="s">
        <v>10</v>
      </c>
      <c r="O94" s="426">
        <v>2.3459999999999998E-2</v>
      </c>
      <c r="P94" s="423">
        <v>4320</v>
      </c>
      <c r="Q94" s="439">
        <v>14000</v>
      </c>
      <c r="R94" s="656" t="s">
        <v>3275</v>
      </c>
      <c r="S94" s="656" t="s">
        <v>1015</v>
      </c>
      <c r="T94" s="447">
        <v>40</v>
      </c>
      <c r="U94" s="548" t="s">
        <v>5264</v>
      </c>
      <c r="V94" s="544" t="s">
        <v>3278</v>
      </c>
      <c r="W94" s="479" t="s">
        <v>6272</v>
      </c>
      <c r="X94" s="169"/>
      <c r="Y94" s="71" t="s">
        <v>1011</v>
      </c>
      <c r="Z94" s="656" t="s">
        <v>1015</v>
      </c>
      <c r="AA94" s="658">
        <f t="shared" si="11"/>
        <v>0</v>
      </c>
      <c r="AB94" s="145">
        <f t="shared" si="21"/>
        <v>0</v>
      </c>
      <c r="AC94" s="257">
        <f t="shared" si="12"/>
        <v>0</v>
      </c>
      <c r="AD94" s="142">
        <f t="shared" si="13"/>
        <v>0</v>
      </c>
      <c r="AE94" s="143">
        <f t="shared" si="14"/>
        <v>0</v>
      </c>
      <c r="AF94" s="144" t="str">
        <f t="shared" si="15"/>
        <v/>
      </c>
      <c r="AG94" s="144" t="str">
        <f t="shared" si="16"/>
        <v/>
      </c>
      <c r="AH94" s="144">
        <f t="shared" si="17"/>
        <v>0</v>
      </c>
      <c r="AI94" s="569">
        <f t="shared" si="18"/>
        <v>0</v>
      </c>
      <c r="AK94" s="18"/>
      <c r="AL94" s="666"/>
      <c r="AM94" s="659"/>
      <c r="AN94" s="659"/>
      <c r="AO94" s="84"/>
    </row>
    <row r="95" spans="1:41">
      <c r="A95" s="573"/>
      <c r="B95" s="13"/>
      <c r="C95" s="353" t="s">
        <v>1491</v>
      </c>
      <c r="D95" s="341" t="s">
        <v>1492</v>
      </c>
      <c r="E95" s="379" t="s">
        <v>291</v>
      </c>
      <c r="F95" s="8">
        <v>50</v>
      </c>
      <c r="G95" s="8"/>
      <c r="H95" s="413">
        <v>99</v>
      </c>
      <c r="I95" s="146">
        <f t="shared" si="19"/>
        <v>69.3</v>
      </c>
      <c r="J95" s="255">
        <f t="shared" si="20"/>
        <v>2.6653846153846152</v>
      </c>
      <c r="K95" s="8" t="s">
        <v>1699</v>
      </c>
      <c r="L95" s="655"/>
      <c r="M95" s="656" t="s">
        <v>6557</v>
      </c>
      <c r="N95" s="8" t="s">
        <v>10</v>
      </c>
      <c r="O95" s="426">
        <v>1.7198999999999999E-2</v>
      </c>
      <c r="P95" s="423">
        <v>5000</v>
      </c>
      <c r="Q95" s="439">
        <v>8150</v>
      </c>
      <c r="R95" s="657" t="s">
        <v>3160</v>
      </c>
      <c r="S95" s="656" t="s">
        <v>1015</v>
      </c>
      <c r="T95" s="447">
        <v>35</v>
      </c>
      <c r="U95" s="549" t="s">
        <v>5265</v>
      </c>
      <c r="V95" s="529" t="s">
        <v>3280</v>
      </c>
      <c r="W95" s="609" t="s">
        <v>6273</v>
      </c>
      <c r="X95" s="169"/>
      <c r="Y95" s="71" t="s">
        <v>1011</v>
      </c>
      <c r="Z95" s="656" t="s">
        <v>1015</v>
      </c>
      <c r="AA95" s="658">
        <f t="shared" si="11"/>
        <v>0</v>
      </c>
      <c r="AB95" s="145">
        <f t="shared" si="21"/>
        <v>0</v>
      </c>
      <c r="AC95" s="257">
        <f t="shared" si="12"/>
        <v>0</v>
      </c>
      <c r="AD95" s="142">
        <f t="shared" si="13"/>
        <v>0</v>
      </c>
      <c r="AE95" s="143">
        <f t="shared" si="14"/>
        <v>0</v>
      </c>
      <c r="AF95" s="144" t="str">
        <f t="shared" si="15"/>
        <v/>
      </c>
      <c r="AG95" s="144" t="str">
        <f t="shared" si="16"/>
        <v/>
      </c>
      <c r="AH95" s="144">
        <f t="shared" si="17"/>
        <v>0</v>
      </c>
      <c r="AI95" s="569">
        <f t="shared" si="18"/>
        <v>0</v>
      </c>
      <c r="AK95" s="18"/>
      <c r="AL95" s="666"/>
      <c r="AM95" s="659"/>
      <c r="AN95" s="659"/>
      <c r="AO95" s="84"/>
    </row>
    <row r="96" spans="1:41">
      <c r="A96" s="573"/>
      <c r="B96" s="13"/>
      <c r="C96" s="341" t="s">
        <v>1493</v>
      </c>
      <c r="D96" s="341" t="s">
        <v>1492</v>
      </c>
      <c r="E96" s="379" t="s">
        <v>291</v>
      </c>
      <c r="F96" s="8">
        <v>50</v>
      </c>
      <c r="G96" s="8"/>
      <c r="H96" s="413">
        <v>99</v>
      </c>
      <c r="I96" s="146">
        <f t="shared" si="19"/>
        <v>69.3</v>
      </c>
      <c r="J96" s="255">
        <f t="shared" si="20"/>
        <v>2.6653846153846152</v>
      </c>
      <c r="K96" s="8" t="s">
        <v>1699</v>
      </c>
      <c r="L96" s="655"/>
      <c r="M96" s="656" t="s">
        <v>6557</v>
      </c>
      <c r="N96" s="8" t="s">
        <v>10</v>
      </c>
      <c r="O96" s="426">
        <v>1.7198999999999999E-2</v>
      </c>
      <c r="P96" s="423">
        <v>5000</v>
      </c>
      <c r="Q96" s="439">
        <v>8150</v>
      </c>
      <c r="R96" s="656" t="s">
        <v>6583</v>
      </c>
      <c r="S96" s="656" t="s">
        <v>1015</v>
      </c>
      <c r="T96" s="447">
        <v>35</v>
      </c>
      <c r="U96" s="549" t="s">
        <v>5265</v>
      </c>
      <c r="V96" s="529" t="s">
        <v>3280</v>
      </c>
      <c r="W96" s="609" t="s">
        <v>6273</v>
      </c>
      <c r="X96" s="169"/>
      <c r="Y96" s="71" t="s">
        <v>1011</v>
      </c>
      <c r="Z96" s="656" t="s">
        <v>1015</v>
      </c>
      <c r="AA96" s="658">
        <f t="shared" si="11"/>
        <v>0</v>
      </c>
      <c r="AB96" s="145">
        <f t="shared" si="21"/>
        <v>0</v>
      </c>
      <c r="AC96" s="257">
        <f t="shared" si="12"/>
        <v>0</v>
      </c>
      <c r="AD96" s="142">
        <f t="shared" si="13"/>
        <v>0</v>
      </c>
      <c r="AE96" s="143">
        <f t="shared" si="14"/>
        <v>0</v>
      </c>
      <c r="AF96" s="144" t="str">
        <f t="shared" si="15"/>
        <v/>
      </c>
      <c r="AG96" s="144" t="str">
        <f t="shared" si="16"/>
        <v/>
      </c>
      <c r="AH96" s="144">
        <f t="shared" si="17"/>
        <v>0</v>
      </c>
      <c r="AI96" s="569">
        <f t="shared" si="18"/>
        <v>0</v>
      </c>
      <c r="AK96" s="18"/>
      <c r="AL96" s="672"/>
      <c r="AM96" s="659"/>
      <c r="AN96" s="659"/>
      <c r="AO96" s="84"/>
    </row>
    <row r="97" spans="1:41">
      <c r="A97" s="573"/>
      <c r="B97" s="13"/>
      <c r="C97" s="353" t="s">
        <v>1494</v>
      </c>
      <c r="D97" s="341" t="s">
        <v>1495</v>
      </c>
      <c r="E97" s="379" t="s">
        <v>291</v>
      </c>
      <c r="F97" s="8">
        <v>50</v>
      </c>
      <c r="G97" s="8"/>
      <c r="H97" s="413">
        <v>99</v>
      </c>
      <c r="I97" s="146">
        <f t="shared" si="19"/>
        <v>69.3</v>
      </c>
      <c r="J97" s="255">
        <f t="shared" si="20"/>
        <v>2.6653846153846152</v>
      </c>
      <c r="K97" s="8" t="s">
        <v>1699</v>
      </c>
      <c r="L97" s="655"/>
      <c r="M97" s="656" t="s">
        <v>6557</v>
      </c>
      <c r="N97" s="8" t="s">
        <v>10</v>
      </c>
      <c r="O97" s="426">
        <v>1.7198999999999999E-2</v>
      </c>
      <c r="P97" s="423">
        <v>5000</v>
      </c>
      <c r="Q97" s="439">
        <v>8300</v>
      </c>
      <c r="R97" s="657" t="s">
        <v>3160</v>
      </c>
      <c r="S97" s="656" t="s">
        <v>1015</v>
      </c>
      <c r="T97" s="447">
        <v>35</v>
      </c>
      <c r="U97" s="549" t="s">
        <v>5266</v>
      </c>
      <c r="V97" s="529" t="s">
        <v>3283</v>
      </c>
      <c r="W97" s="609" t="s">
        <v>6274</v>
      </c>
      <c r="X97" s="169"/>
      <c r="Y97" s="71" t="s">
        <v>1011</v>
      </c>
      <c r="Z97" s="656" t="s">
        <v>1015</v>
      </c>
      <c r="AA97" s="658">
        <f t="shared" si="11"/>
        <v>0</v>
      </c>
      <c r="AB97" s="145">
        <f t="shared" si="21"/>
        <v>0</v>
      </c>
      <c r="AC97" s="257">
        <f t="shared" si="12"/>
        <v>0</v>
      </c>
      <c r="AD97" s="142">
        <f t="shared" si="13"/>
        <v>0</v>
      </c>
      <c r="AE97" s="143">
        <f t="shared" si="14"/>
        <v>0</v>
      </c>
      <c r="AF97" s="144" t="str">
        <f t="shared" si="15"/>
        <v/>
      </c>
      <c r="AG97" s="144" t="str">
        <f t="shared" si="16"/>
        <v/>
      </c>
      <c r="AH97" s="144">
        <f t="shared" si="17"/>
        <v>0</v>
      </c>
      <c r="AI97" s="569">
        <f t="shared" si="18"/>
        <v>0</v>
      </c>
      <c r="AK97" s="18"/>
      <c r="AL97" s="672"/>
      <c r="AM97" s="659"/>
      <c r="AN97" s="659"/>
      <c r="AO97" s="84"/>
    </row>
    <row r="98" spans="1:41">
      <c r="A98" s="573"/>
      <c r="B98" s="13"/>
      <c r="C98" s="341" t="s">
        <v>1496</v>
      </c>
      <c r="D98" s="341" t="s">
        <v>1495</v>
      </c>
      <c r="E98" s="379" t="s">
        <v>291</v>
      </c>
      <c r="F98" s="8">
        <v>50</v>
      </c>
      <c r="G98" s="8"/>
      <c r="H98" s="413">
        <v>99</v>
      </c>
      <c r="I98" s="146">
        <f t="shared" si="19"/>
        <v>69.3</v>
      </c>
      <c r="J98" s="255">
        <f t="shared" si="20"/>
        <v>2.6653846153846152</v>
      </c>
      <c r="K98" s="8" t="s">
        <v>1699</v>
      </c>
      <c r="L98" s="655"/>
      <c r="M98" s="656" t="s">
        <v>6557</v>
      </c>
      <c r="N98" s="8" t="s">
        <v>10</v>
      </c>
      <c r="O98" s="426">
        <v>1.7198999999999999E-2</v>
      </c>
      <c r="P98" s="423">
        <v>5000</v>
      </c>
      <c r="Q98" s="439">
        <v>8300</v>
      </c>
      <c r="R98" s="656" t="s">
        <v>6583</v>
      </c>
      <c r="S98" s="656" t="s">
        <v>1015</v>
      </c>
      <c r="T98" s="447">
        <v>35</v>
      </c>
      <c r="U98" s="549" t="s">
        <v>5266</v>
      </c>
      <c r="V98" s="529" t="s">
        <v>3283</v>
      </c>
      <c r="W98" s="609" t="s">
        <v>6274</v>
      </c>
      <c r="X98" s="169"/>
      <c r="Y98" s="71" t="s">
        <v>1011</v>
      </c>
      <c r="Z98" s="656" t="s">
        <v>1015</v>
      </c>
      <c r="AA98" s="658">
        <f t="shared" si="11"/>
        <v>0</v>
      </c>
      <c r="AB98" s="145">
        <f t="shared" si="21"/>
        <v>0</v>
      </c>
      <c r="AC98" s="257">
        <f t="shared" si="12"/>
        <v>0</v>
      </c>
      <c r="AD98" s="142">
        <f t="shared" si="13"/>
        <v>0</v>
      </c>
      <c r="AE98" s="143">
        <f t="shared" si="14"/>
        <v>0</v>
      </c>
      <c r="AF98" s="144" t="str">
        <f t="shared" si="15"/>
        <v/>
      </c>
      <c r="AG98" s="144" t="str">
        <f t="shared" si="16"/>
        <v/>
      </c>
      <c r="AH98" s="144">
        <f t="shared" si="17"/>
        <v>0</v>
      </c>
      <c r="AI98" s="569">
        <f t="shared" si="18"/>
        <v>0</v>
      </c>
      <c r="AK98" s="18"/>
      <c r="AL98" s="672"/>
      <c r="AM98" s="659"/>
      <c r="AN98" s="659"/>
      <c r="AO98" s="84"/>
    </row>
    <row r="99" spans="1:41">
      <c r="A99" s="573"/>
      <c r="B99" s="13"/>
      <c r="C99" s="353" t="s">
        <v>1497</v>
      </c>
      <c r="D99" s="341" t="s">
        <v>1498</v>
      </c>
      <c r="E99" s="379" t="s">
        <v>291</v>
      </c>
      <c r="F99" s="8">
        <v>50</v>
      </c>
      <c r="G99" s="232"/>
      <c r="H99" s="413">
        <v>99</v>
      </c>
      <c r="I99" s="146">
        <f t="shared" si="19"/>
        <v>69.3</v>
      </c>
      <c r="J99" s="255">
        <f t="shared" si="20"/>
        <v>2.6653846153846152</v>
      </c>
      <c r="K99" s="8" t="s">
        <v>1699</v>
      </c>
      <c r="L99" s="655"/>
      <c r="M99" s="656" t="s">
        <v>6557</v>
      </c>
      <c r="N99" s="8" t="s">
        <v>10</v>
      </c>
      <c r="O99" s="426">
        <v>1.7198999999999999E-2</v>
      </c>
      <c r="P99" s="423">
        <v>5000</v>
      </c>
      <c r="Q99" s="439">
        <v>9400</v>
      </c>
      <c r="R99" s="657" t="s">
        <v>3160</v>
      </c>
      <c r="S99" s="656" t="s">
        <v>1015</v>
      </c>
      <c r="T99" s="447">
        <v>35</v>
      </c>
      <c r="U99" s="549" t="s">
        <v>5267</v>
      </c>
      <c r="V99" s="529" t="s">
        <v>3285</v>
      </c>
      <c r="W99" s="609" t="s">
        <v>6275</v>
      </c>
      <c r="X99" s="169"/>
      <c r="Y99" s="71" t="s">
        <v>1011</v>
      </c>
      <c r="Z99" s="656" t="s">
        <v>1015</v>
      </c>
      <c r="AA99" s="658">
        <f t="shared" si="11"/>
        <v>0</v>
      </c>
      <c r="AB99" s="145">
        <f t="shared" si="21"/>
        <v>0</v>
      </c>
      <c r="AC99" s="257">
        <f t="shared" si="12"/>
        <v>0</v>
      </c>
      <c r="AD99" s="142">
        <f t="shared" si="13"/>
        <v>0</v>
      </c>
      <c r="AE99" s="143">
        <f t="shared" si="14"/>
        <v>0</v>
      </c>
      <c r="AF99" s="144" t="str">
        <f t="shared" si="15"/>
        <v/>
      </c>
      <c r="AG99" s="144" t="str">
        <f t="shared" si="16"/>
        <v/>
      </c>
      <c r="AH99" s="144">
        <f t="shared" si="17"/>
        <v>0</v>
      </c>
      <c r="AI99" s="569">
        <f t="shared" si="18"/>
        <v>0</v>
      </c>
      <c r="AK99" s="18"/>
      <c r="AL99" s="672"/>
      <c r="AM99" s="659"/>
      <c r="AN99" s="659"/>
      <c r="AO99" s="84"/>
    </row>
    <row r="100" spans="1:41">
      <c r="A100" s="573"/>
      <c r="B100" s="13"/>
      <c r="C100" s="341" t="s">
        <v>1499</v>
      </c>
      <c r="D100" s="341" t="s">
        <v>1498</v>
      </c>
      <c r="E100" s="379" t="s">
        <v>291</v>
      </c>
      <c r="F100" s="8">
        <v>50</v>
      </c>
      <c r="G100" s="136"/>
      <c r="H100" s="413">
        <v>99</v>
      </c>
      <c r="I100" s="146">
        <f t="shared" si="19"/>
        <v>69.3</v>
      </c>
      <c r="J100" s="255">
        <f t="shared" si="20"/>
        <v>2.6653846153846152</v>
      </c>
      <c r="K100" s="8" t="s">
        <v>1699</v>
      </c>
      <c r="L100" s="655"/>
      <c r="M100" s="656" t="s">
        <v>6557</v>
      </c>
      <c r="N100" s="8" t="s">
        <v>10</v>
      </c>
      <c r="O100" s="426">
        <v>1.7198999999999999E-2</v>
      </c>
      <c r="P100" s="423">
        <v>5000</v>
      </c>
      <c r="Q100" s="439">
        <v>9400</v>
      </c>
      <c r="R100" s="656" t="s">
        <v>6583</v>
      </c>
      <c r="S100" s="656" t="s">
        <v>1015</v>
      </c>
      <c r="T100" s="447">
        <v>35</v>
      </c>
      <c r="U100" s="549" t="s">
        <v>5267</v>
      </c>
      <c r="V100" s="529" t="s">
        <v>3285</v>
      </c>
      <c r="W100" s="609" t="s">
        <v>6275</v>
      </c>
      <c r="X100" s="169"/>
      <c r="Y100" s="71" t="s">
        <v>1011</v>
      </c>
      <c r="Z100" s="656" t="s">
        <v>1015</v>
      </c>
      <c r="AA100" s="658">
        <f t="shared" si="11"/>
        <v>0</v>
      </c>
      <c r="AB100" s="145">
        <f t="shared" si="21"/>
        <v>0</v>
      </c>
      <c r="AC100" s="257">
        <f t="shared" si="12"/>
        <v>0</v>
      </c>
      <c r="AD100" s="142">
        <f t="shared" si="13"/>
        <v>0</v>
      </c>
      <c r="AE100" s="143">
        <f t="shared" si="14"/>
        <v>0</v>
      </c>
      <c r="AF100" s="144" t="str">
        <f t="shared" si="15"/>
        <v/>
      </c>
      <c r="AG100" s="144" t="str">
        <f t="shared" si="16"/>
        <v/>
      </c>
      <c r="AH100" s="144">
        <f t="shared" si="17"/>
        <v>0</v>
      </c>
      <c r="AI100" s="569">
        <f t="shared" si="18"/>
        <v>0</v>
      </c>
      <c r="AK100" s="18"/>
      <c r="AL100" s="672"/>
      <c r="AM100" s="659"/>
      <c r="AN100" s="659"/>
      <c r="AO100" s="84"/>
    </row>
    <row r="101" spans="1:41">
      <c r="A101" s="573"/>
      <c r="B101" s="13"/>
      <c r="C101" s="353" t="s">
        <v>1500</v>
      </c>
      <c r="D101" s="341" t="s">
        <v>1501</v>
      </c>
      <c r="E101" s="379" t="s">
        <v>291</v>
      </c>
      <c r="F101" s="8">
        <v>50</v>
      </c>
      <c r="G101" s="235"/>
      <c r="H101" s="413">
        <v>99</v>
      </c>
      <c r="I101" s="146">
        <f t="shared" si="19"/>
        <v>69.3</v>
      </c>
      <c r="J101" s="255">
        <f t="shared" si="20"/>
        <v>2.6653846153846152</v>
      </c>
      <c r="K101" s="8" t="s">
        <v>1699</v>
      </c>
      <c r="L101" s="655"/>
      <c r="M101" s="656" t="s">
        <v>6557</v>
      </c>
      <c r="N101" s="8" t="s">
        <v>10</v>
      </c>
      <c r="O101" s="426">
        <v>1.7198999999999999E-2</v>
      </c>
      <c r="P101" s="423">
        <v>5000</v>
      </c>
      <c r="Q101" s="439">
        <v>7750</v>
      </c>
      <c r="R101" s="657" t="s">
        <v>3160</v>
      </c>
      <c r="S101" s="656" t="s">
        <v>1015</v>
      </c>
      <c r="T101" s="447">
        <v>35</v>
      </c>
      <c r="U101" s="549" t="s">
        <v>5268</v>
      </c>
      <c r="V101" s="529" t="s">
        <v>3287</v>
      </c>
      <c r="W101" s="609" t="s">
        <v>6276</v>
      </c>
      <c r="X101" s="169"/>
      <c r="Y101" s="71" t="s">
        <v>1011</v>
      </c>
      <c r="Z101" s="656" t="s">
        <v>1015</v>
      </c>
      <c r="AA101" s="658">
        <f t="shared" si="11"/>
        <v>0</v>
      </c>
      <c r="AB101" s="145">
        <f t="shared" si="21"/>
        <v>0</v>
      </c>
      <c r="AC101" s="257">
        <f t="shared" si="12"/>
        <v>0</v>
      </c>
      <c r="AD101" s="142">
        <f t="shared" si="13"/>
        <v>0</v>
      </c>
      <c r="AE101" s="143">
        <f t="shared" si="14"/>
        <v>0</v>
      </c>
      <c r="AF101" s="144" t="str">
        <f t="shared" si="15"/>
        <v/>
      </c>
      <c r="AG101" s="144" t="str">
        <f t="shared" si="16"/>
        <v/>
      </c>
      <c r="AH101" s="144">
        <f t="shared" si="17"/>
        <v>0</v>
      </c>
      <c r="AI101" s="569">
        <f t="shared" si="18"/>
        <v>0</v>
      </c>
      <c r="AK101" s="665"/>
      <c r="AL101" s="191"/>
      <c r="AM101" s="659"/>
      <c r="AN101" s="662"/>
      <c r="AO101" s="84"/>
    </row>
    <row r="102" spans="1:41">
      <c r="A102" s="573"/>
      <c r="B102" s="13"/>
      <c r="C102" s="341" t="s">
        <v>1502</v>
      </c>
      <c r="D102" s="341" t="s">
        <v>1501</v>
      </c>
      <c r="E102" s="379" t="s">
        <v>291</v>
      </c>
      <c r="F102" s="8">
        <v>50</v>
      </c>
      <c r="G102" s="8"/>
      <c r="H102" s="413">
        <v>99</v>
      </c>
      <c r="I102" s="146">
        <f t="shared" si="19"/>
        <v>69.3</v>
      </c>
      <c r="J102" s="255">
        <f t="shared" si="20"/>
        <v>2.6653846153846152</v>
      </c>
      <c r="K102" s="8" t="s">
        <v>1699</v>
      </c>
      <c r="L102" s="655"/>
      <c r="M102" s="656" t="s">
        <v>6557</v>
      </c>
      <c r="N102" s="8" t="s">
        <v>10</v>
      </c>
      <c r="O102" s="426">
        <v>1.7198999999999999E-2</v>
      </c>
      <c r="P102" s="423">
        <v>5000</v>
      </c>
      <c r="Q102" s="439">
        <v>7750</v>
      </c>
      <c r="R102" s="656" t="s">
        <v>6583</v>
      </c>
      <c r="S102" s="656" t="s">
        <v>1015</v>
      </c>
      <c r="T102" s="447">
        <v>35</v>
      </c>
      <c r="U102" s="549" t="s">
        <v>5268</v>
      </c>
      <c r="V102" s="529" t="s">
        <v>3287</v>
      </c>
      <c r="W102" s="609" t="s">
        <v>6276</v>
      </c>
      <c r="X102" s="169"/>
      <c r="Y102" s="71" t="s">
        <v>1011</v>
      </c>
      <c r="Z102" s="656" t="s">
        <v>1015</v>
      </c>
      <c r="AA102" s="658">
        <f t="shared" si="11"/>
        <v>0</v>
      </c>
      <c r="AB102" s="145">
        <f t="shared" si="21"/>
        <v>0</v>
      </c>
      <c r="AC102" s="257">
        <f t="shared" si="12"/>
        <v>0</v>
      </c>
      <c r="AD102" s="142">
        <f t="shared" si="13"/>
        <v>0</v>
      </c>
      <c r="AE102" s="143">
        <f t="shared" si="14"/>
        <v>0</v>
      </c>
      <c r="AF102" s="144" t="str">
        <f t="shared" si="15"/>
        <v/>
      </c>
      <c r="AG102" s="144" t="str">
        <f t="shared" si="16"/>
        <v/>
      </c>
      <c r="AH102" s="144">
        <f t="shared" si="17"/>
        <v>0</v>
      </c>
      <c r="AI102" s="569">
        <f t="shared" si="18"/>
        <v>0</v>
      </c>
      <c r="AK102" s="18"/>
      <c r="AL102" s="191"/>
      <c r="AM102" s="659"/>
      <c r="AN102" s="659"/>
      <c r="AO102" s="84"/>
    </row>
    <row r="103" spans="1:41">
      <c r="A103" s="573"/>
      <c r="B103" s="13"/>
      <c r="C103" s="353" t="s">
        <v>1503</v>
      </c>
      <c r="D103" s="341" t="s">
        <v>1504</v>
      </c>
      <c r="E103" s="379" t="s">
        <v>291</v>
      </c>
      <c r="F103" s="8">
        <v>50</v>
      </c>
      <c r="G103" s="8"/>
      <c r="H103" s="413">
        <v>99</v>
      </c>
      <c r="I103" s="146">
        <f t="shared" si="19"/>
        <v>69.3</v>
      </c>
      <c r="J103" s="255">
        <f t="shared" si="20"/>
        <v>2.6653846153846152</v>
      </c>
      <c r="K103" s="8" t="s">
        <v>1699</v>
      </c>
      <c r="L103" s="655"/>
      <c r="M103" s="656" t="s">
        <v>6557</v>
      </c>
      <c r="N103" s="8" t="s">
        <v>10</v>
      </c>
      <c r="O103" s="426">
        <v>1.7198999999999999E-2</v>
      </c>
      <c r="P103" s="423">
        <v>5000</v>
      </c>
      <c r="Q103" s="439">
        <v>8550</v>
      </c>
      <c r="R103" s="657" t="s">
        <v>3160</v>
      </c>
      <c r="S103" s="656" t="s">
        <v>1015</v>
      </c>
      <c r="T103" s="447">
        <v>35</v>
      </c>
      <c r="U103" s="549" t="s">
        <v>5269</v>
      </c>
      <c r="V103" s="524" t="s">
        <v>3289</v>
      </c>
      <c r="W103" s="609" t="s">
        <v>6277</v>
      </c>
      <c r="X103" s="169"/>
      <c r="Y103" s="71" t="s">
        <v>1011</v>
      </c>
      <c r="Z103" s="656" t="s">
        <v>1015</v>
      </c>
      <c r="AA103" s="658">
        <f t="shared" si="11"/>
        <v>0</v>
      </c>
      <c r="AB103" s="145">
        <f t="shared" si="21"/>
        <v>0</v>
      </c>
      <c r="AC103" s="257">
        <f t="shared" si="12"/>
        <v>0</v>
      </c>
      <c r="AD103" s="142">
        <f t="shared" si="13"/>
        <v>0</v>
      </c>
      <c r="AE103" s="143">
        <f t="shared" si="14"/>
        <v>0</v>
      </c>
      <c r="AF103" s="144" t="str">
        <f t="shared" si="15"/>
        <v/>
      </c>
      <c r="AG103" s="144" t="str">
        <f t="shared" si="16"/>
        <v/>
      </c>
      <c r="AH103" s="144">
        <f t="shared" si="17"/>
        <v>0</v>
      </c>
      <c r="AI103" s="569">
        <f t="shared" si="18"/>
        <v>0</v>
      </c>
      <c r="AK103" s="18"/>
      <c r="AL103" s="191"/>
      <c r="AM103" s="659"/>
      <c r="AN103" s="659"/>
      <c r="AO103" s="84"/>
    </row>
    <row r="104" spans="1:41">
      <c r="A104" s="573"/>
      <c r="B104" s="13"/>
      <c r="C104" s="341" t="s">
        <v>1505</v>
      </c>
      <c r="D104" s="341" t="s">
        <v>1504</v>
      </c>
      <c r="E104" s="379" t="s">
        <v>291</v>
      </c>
      <c r="F104" s="8">
        <v>50</v>
      </c>
      <c r="G104" s="8"/>
      <c r="H104" s="413">
        <v>99</v>
      </c>
      <c r="I104" s="146">
        <f t="shared" si="19"/>
        <v>69.3</v>
      </c>
      <c r="J104" s="255">
        <f t="shared" si="20"/>
        <v>2.6653846153846152</v>
      </c>
      <c r="K104" s="8" t="s">
        <v>1699</v>
      </c>
      <c r="L104" s="655"/>
      <c r="M104" s="656" t="s">
        <v>6557</v>
      </c>
      <c r="N104" s="8" t="s">
        <v>10</v>
      </c>
      <c r="O104" s="426">
        <v>1.7198999999999999E-2</v>
      </c>
      <c r="P104" s="423">
        <v>5000</v>
      </c>
      <c r="Q104" s="439">
        <v>8550</v>
      </c>
      <c r="R104" s="656" t="s">
        <v>6583</v>
      </c>
      <c r="S104" s="656" t="s">
        <v>1015</v>
      </c>
      <c r="T104" s="447">
        <v>35</v>
      </c>
      <c r="U104" s="549" t="s">
        <v>5269</v>
      </c>
      <c r="V104" s="524" t="s">
        <v>3289</v>
      </c>
      <c r="W104" s="609" t="s">
        <v>6277</v>
      </c>
      <c r="X104" s="169"/>
      <c r="Y104" s="71" t="s">
        <v>1011</v>
      </c>
      <c r="Z104" s="656" t="s">
        <v>1015</v>
      </c>
      <c r="AA104" s="658">
        <f t="shared" si="11"/>
        <v>0</v>
      </c>
      <c r="AB104" s="145">
        <f t="shared" si="21"/>
        <v>0</v>
      </c>
      <c r="AC104" s="257">
        <f t="shared" si="12"/>
        <v>0</v>
      </c>
      <c r="AD104" s="142">
        <f t="shared" si="13"/>
        <v>0</v>
      </c>
      <c r="AE104" s="143">
        <f t="shared" si="14"/>
        <v>0</v>
      </c>
      <c r="AF104" s="144" t="str">
        <f t="shared" si="15"/>
        <v/>
      </c>
      <c r="AG104" s="144" t="str">
        <f t="shared" si="16"/>
        <v/>
      </c>
      <c r="AH104" s="144">
        <f t="shared" si="17"/>
        <v>0</v>
      </c>
      <c r="AI104" s="569">
        <f t="shared" si="18"/>
        <v>0</v>
      </c>
      <c r="AK104" s="18"/>
      <c r="AL104" s="191"/>
      <c r="AM104" s="659"/>
      <c r="AN104" s="659"/>
      <c r="AO104" s="84"/>
    </row>
    <row r="105" spans="1:41">
      <c r="A105" s="573"/>
      <c r="B105" s="13"/>
      <c r="C105" s="353" t="s">
        <v>1506</v>
      </c>
      <c r="D105" s="341" t="s">
        <v>1507</v>
      </c>
      <c r="E105" s="379" t="s">
        <v>291</v>
      </c>
      <c r="F105" s="8">
        <v>50</v>
      </c>
      <c r="G105" s="8"/>
      <c r="H105" s="413">
        <v>99</v>
      </c>
      <c r="I105" s="146">
        <f t="shared" si="19"/>
        <v>69.3</v>
      </c>
      <c r="J105" s="255">
        <f t="shared" si="20"/>
        <v>2.6653846153846152</v>
      </c>
      <c r="K105" s="8" t="s">
        <v>1699</v>
      </c>
      <c r="L105" s="655"/>
      <c r="M105" s="656" t="s">
        <v>6557</v>
      </c>
      <c r="N105" s="8" t="s">
        <v>10</v>
      </c>
      <c r="O105" s="426">
        <v>1.7198999999999999E-2</v>
      </c>
      <c r="P105" s="423">
        <v>5000</v>
      </c>
      <c r="Q105" s="439">
        <v>8450</v>
      </c>
      <c r="R105" s="657" t="s">
        <v>3160</v>
      </c>
      <c r="S105" s="656" t="s">
        <v>1015</v>
      </c>
      <c r="T105" s="447">
        <v>35</v>
      </c>
      <c r="U105" s="549" t="s">
        <v>5270</v>
      </c>
      <c r="V105" s="529" t="s">
        <v>3291</v>
      </c>
      <c r="W105" s="609" t="s">
        <v>6278</v>
      </c>
      <c r="X105" s="169"/>
      <c r="Y105" s="71" t="s">
        <v>1011</v>
      </c>
      <c r="Z105" s="656" t="s">
        <v>1015</v>
      </c>
      <c r="AA105" s="658">
        <f t="shared" si="11"/>
        <v>0</v>
      </c>
      <c r="AB105" s="145">
        <f t="shared" si="21"/>
        <v>0</v>
      </c>
      <c r="AC105" s="257">
        <f t="shared" si="12"/>
        <v>0</v>
      </c>
      <c r="AD105" s="142">
        <f t="shared" si="13"/>
        <v>0</v>
      </c>
      <c r="AE105" s="143">
        <f t="shared" si="14"/>
        <v>0</v>
      </c>
      <c r="AF105" s="144" t="str">
        <f t="shared" si="15"/>
        <v/>
      </c>
      <c r="AG105" s="144" t="str">
        <f t="shared" si="16"/>
        <v/>
      </c>
      <c r="AH105" s="144">
        <f t="shared" si="17"/>
        <v>0</v>
      </c>
      <c r="AI105" s="569">
        <f t="shared" si="18"/>
        <v>0</v>
      </c>
      <c r="AK105" s="18"/>
      <c r="AL105" s="666"/>
      <c r="AM105" s="659"/>
      <c r="AN105" s="659"/>
      <c r="AO105" s="84"/>
    </row>
    <row r="106" spans="1:41">
      <c r="A106" s="573"/>
      <c r="B106" s="13"/>
      <c r="C106" s="341" t="s">
        <v>1508</v>
      </c>
      <c r="D106" s="341" t="s">
        <v>1507</v>
      </c>
      <c r="E106" s="379" t="s">
        <v>291</v>
      </c>
      <c r="F106" s="8">
        <v>50</v>
      </c>
      <c r="G106" s="8"/>
      <c r="H106" s="413">
        <v>99</v>
      </c>
      <c r="I106" s="146">
        <f t="shared" si="19"/>
        <v>69.3</v>
      </c>
      <c r="J106" s="255">
        <f t="shared" si="20"/>
        <v>2.6653846153846152</v>
      </c>
      <c r="K106" s="8" t="s">
        <v>1699</v>
      </c>
      <c r="L106" s="655"/>
      <c r="M106" s="656" t="s">
        <v>6557</v>
      </c>
      <c r="N106" s="8" t="s">
        <v>10</v>
      </c>
      <c r="O106" s="426">
        <v>1.7198999999999999E-2</v>
      </c>
      <c r="P106" s="423">
        <v>5000</v>
      </c>
      <c r="Q106" s="439">
        <v>8450</v>
      </c>
      <c r="R106" s="656" t="s">
        <v>6583</v>
      </c>
      <c r="S106" s="656" t="s">
        <v>1015</v>
      </c>
      <c r="T106" s="447">
        <v>35</v>
      </c>
      <c r="U106" s="549" t="s">
        <v>5270</v>
      </c>
      <c r="V106" s="529" t="s">
        <v>3291</v>
      </c>
      <c r="W106" s="609" t="s">
        <v>6278</v>
      </c>
      <c r="X106" s="169"/>
      <c r="Y106" s="71" t="s">
        <v>1011</v>
      </c>
      <c r="Z106" s="656" t="s">
        <v>1015</v>
      </c>
      <c r="AA106" s="658">
        <f t="shared" si="11"/>
        <v>0</v>
      </c>
      <c r="AB106" s="145">
        <f t="shared" si="21"/>
        <v>0</v>
      </c>
      <c r="AC106" s="257">
        <f t="shared" si="12"/>
        <v>0</v>
      </c>
      <c r="AD106" s="142">
        <f t="shared" si="13"/>
        <v>0</v>
      </c>
      <c r="AE106" s="143">
        <f t="shared" si="14"/>
        <v>0</v>
      </c>
      <c r="AF106" s="144" t="str">
        <f t="shared" si="15"/>
        <v/>
      </c>
      <c r="AG106" s="144" t="str">
        <f t="shared" si="16"/>
        <v/>
      </c>
      <c r="AH106" s="144">
        <f t="shared" si="17"/>
        <v>0</v>
      </c>
      <c r="AI106" s="569">
        <f t="shared" si="18"/>
        <v>0</v>
      </c>
      <c r="AK106" s="18"/>
      <c r="AL106" s="666"/>
      <c r="AM106" s="659"/>
      <c r="AN106" s="659"/>
      <c r="AO106" s="84"/>
    </row>
    <row r="107" spans="1:41">
      <c r="A107" s="573"/>
      <c r="B107" s="13"/>
      <c r="C107" s="353" t="s">
        <v>1509</v>
      </c>
      <c r="D107" s="341" t="s">
        <v>1510</v>
      </c>
      <c r="E107" s="379" t="s">
        <v>291</v>
      </c>
      <c r="F107" s="8">
        <v>50</v>
      </c>
      <c r="G107" s="8"/>
      <c r="H107" s="413">
        <v>246</v>
      </c>
      <c r="I107" s="146">
        <f t="shared" si="19"/>
        <v>172.2</v>
      </c>
      <c r="J107" s="255">
        <f t="shared" si="20"/>
        <v>6.6230769230769226</v>
      </c>
      <c r="K107" s="8" t="s">
        <v>1699</v>
      </c>
      <c r="L107" s="655"/>
      <c r="M107" s="656" t="s">
        <v>1015</v>
      </c>
      <c r="N107" s="8" t="s">
        <v>10</v>
      </c>
      <c r="O107" s="426">
        <v>3.8159999999999999E-2</v>
      </c>
      <c r="P107" s="423">
        <v>12000</v>
      </c>
      <c r="Q107" s="439">
        <v>18000</v>
      </c>
      <c r="R107" s="657" t="s">
        <v>3134</v>
      </c>
      <c r="S107" s="656" t="s">
        <v>1015</v>
      </c>
      <c r="T107" s="447">
        <v>55</v>
      </c>
      <c r="U107" s="549" t="s">
        <v>5271</v>
      </c>
      <c r="V107" s="514" t="s">
        <v>3293</v>
      </c>
      <c r="W107" s="609" t="s">
        <v>6279</v>
      </c>
      <c r="X107" s="169"/>
      <c r="Y107" s="71" t="s">
        <v>1011</v>
      </c>
      <c r="Z107" s="656" t="s">
        <v>1015</v>
      </c>
      <c r="AA107" s="658">
        <f t="shared" si="11"/>
        <v>0</v>
      </c>
      <c r="AB107" s="145">
        <f t="shared" si="21"/>
        <v>0</v>
      </c>
      <c r="AC107" s="257">
        <f t="shared" si="12"/>
        <v>0</v>
      </c>
      <c r="AD107" s="142">
        <f t="shared" si="13"/>
        <v>0</v>
      </c>
      <c r="AE107" s="143">
        <f t="shared" si="14"/>
        <v>0</v>
      </c>
      <c r="AF107" s="144" t="str">
        <f t="shared" si="15"/>
        <v/>
      </c>
      <c r="AG107" s="144" t="str">
        <f t="shared" si="16"/>
        <v/>
      </c>
      <c r="AH107" s="144">
        <f t="shared" si="17"/>
        <v>0</v>
      </c>
      <c r="AI107" s="569">
        <f t="shared" si="18"/>
        <v>0</v>
      </c>
      <c r="AK107" s="673"/>
      <c r="AL107" s="666"/>
      <c r="AM107" s="659"/>
      <c r="AN107" s="662"/>
      <c r="AO107" s="84"/>
    </row>
    <row r="108" spans="1:41">
      <c r="A108" s="573"/>
      <c r="B108" s="13"/>
      <c r="C108" s="341" t="s">
        <v>1511</v>
      </c>
      <c r="D108" s="341" t="s">
        <v>1512</v>
      </c>
      <c r="E108" s="379" t="s">
        <v>291</v>
      </c>
      <c r="F108" s="8">
        <v>50</v>
      </c>
      <c r="G108" s="136"/>
      <c r="H108" s="413">
        <v>245</v>
      </c>
      <c r="I108" s="146">
        <f t="shared" si="19"/>
        <v>171.5</v>
      </c>
      <c r="J108" s="255">
        <f t="shared" si="20"/>
        <v>6.5961538461538458</v>
      </c>
      <c r="K108" s="8" t="s">
        <v>1699</v>
      </c>
      <c r="L108" s="655"/>
      <c r="M108" s="656" t="s">
        <v>1015</v>
      </c>
      <c r="N108" s="8" t="s">
        <v>10</v>
      </c>
      <c r="O108" s="426">
        <v>3.8159999999999999E-2</v>
      </c>
      <c r="P108" s="423">
        <v>12000</v>
      </c>
      <c r="Q108" s="439">
        <v>15900</v>
      </c>
      <c r="R108" s="657" t="s">
        <v>3160</v>
      </c>
      <c r="S108" s="656" t="s">
        <v>1015</v>
      </c>
      <c r="T108" s="447">
        <v>55</v>
      </c>
      <c r="U108" s="549" t="s">
        <v>5272</v>
      </c>
      <c r="V108" s="529" t="s">
        <v>3295</v>
      </c>
      <c r="W108" s="609" t="s">
        <v>6280</v>
      </c>
      <c r="X108" s="169"/>
      <c r="Y108" s="71" t="s">
        <v>6572</v>
      </c>
      <c r="Z108" s="656" t="s">
        <v>1015</v>
      </c>
      <c r="AA108" s="658">
        <f t="shared" si="11"/>
        <v>0</v>
      </c>
      <c r="AB108" s="145">
        <f t="shared" si="21"/>
        <v>0</v>
      </c>
      <c r="AC108" s="257">
        <f t="shared" si="12"/>
        <v>0</v>
      </c>
      <c r="AD108" s="142">
        <f t="shared" si="13"/>
        <v>0</v>
      </c>
      <c r="AE108" s="143">
        <f t="shared" si="14"/>
        <v>0</v>
      </c>
      <c r="AF108" s="144" t="str">
        <f t="shared" si="15"/>
        <v/>
      </c>
      <c r="AG108" s="144" t="str">
        <f t="shared" si="16"/>
        <v/>
      </c>
      <c r="AH108" s="144">
        <f t="shared" si="17"/>
        <v>0</v>
      </c>
      <c r="AI108" s="569">
        <f t="shared" si="18"/>
        <v>0</v>
      </c>
      <c r="AK108" s="673"/>
      <c r="AL108" s="666"/>
      <c r="AM108" s="659"/>
      <c r="AN108" s="662"/>
      <c r="AO108" s="84"/>
    </row>
    <row r="109" spans="1:41">
      <c r="A109" s="573"/>
      <c r="B109" s="13"/>
      <c r="C109" s="341" t="s">
        <v>1513</v>
      </c>
      <c r="D109" s="341" t="s">
        <v>1514</v>
      </c>
      <c r="E109" s="379" t="s">
        <v>291</v>
      </c>
      <c r="F109" s="8">
        <v>50</v>
      </c>
      <c r="G109" s="8"/>
      <c r="H109" s="413">
        <v>208</v>
      </c>
      <c r="I109" s="146">
        <f t="shared" si="19"/>
        <v>145.6</v>
      </c>
      <c r="J109" s="255">
        <f t="shared" si="20"/>
        <v>5.6</v>
      </c>
      <c r="K109" s="8" t="s">
        <v>1699</v>
      </c>
      <c r="L109" s="655"/>
      <c r="M109" s="656" t="s">
        <v>1015</v>
      </c>
      <c r="N109" s="8" t="s">
        <v>10</v>
      </c>
      <c r="O109" s="426">
        <v>3.8159999999999999E-2</v>
      </c>
      <c r="P109" s="423">
        <v>12000</v>
      </c>
      <c r="Q109" s="439">
        <v>18700</v>
      </c>
      <c r="R109" s="657" t="s">
        <v>3160</v>
      </c>
      <c r="S109" s="656" t="s">
        <v>1015</v>
      </c>
      <c r="T109" s="447">
        <v>55</v>
      </c>
      <c r="U109" s="551" t="s">
        <v>5273</v>
      </c>
      <c r="V109" s="529" t="s">
        <v>3297</v>
      </c>
      <c r="W109" s="609" t="s">
        <v>6281</v>
      </c>
      <c r="X109" s="169"/>
      <c r="Y109" s="71" t="s">
        <v>254</v>
      </c>
      <c r="Z109" s="656" t="s">
        <v>1015</v>
      </c>
      <c r="AA109" s="658">
        <f t="shared" si="11"/>
        <v>0</v>
      </c>
      <c r="AB109" s="145">
        <f t="shared" si="21"/>
        <v>0</v>
      </c>
      <c r="AC109" s="257">
        <f t="shared" si="12"/>
        <v>0</v>
      </c>
      <c r="AD109" s="142">
        <f t="shared" si="13"/>
        <v>0</v>
      </c>
      <c r="AE109" s="143">
        <f t="shared" si="14"/>
        <v>0</v>
      </c>
      <c r="AF109" s="144" t="str">
        <f t="shared" si="15"/>
        <v/>
      </c>
      <c r="AG109" s="144" t="str">
        <f t="shared" si="16"/>
        <v/>
      </c>
      <c r="AH109" s="144">
        <f t="shared" si="17"/>
        <v>0</v>
      </c>
      <c r="AI109" s="569">
        <f t="shared" si="18"/>
        <v>0</v>
      </c>
      <c r="AK109" s="673"/>
      <c r="AL109" s="666"/>
      <c r="AM109" s="659"/>
      <c r="AN109" s="662"/>
      <c r="AO109" s="84"/>
    </row>
    <row r="110" spans="1:41">
      <c r="B110" s="13"/>
      <c r="C110" s="353" t="s">
        <v>1515</v>
      </c>
      <c r="D110" s="341" t="s">
        <v>1492</v>
      </c>
      <c r="E110" s="379" t="s">
        <v>313</v>
      </c>
      <c r="F110" s="8">
        <v>25</v>
      </c>
      <c r="G110" s="8"/>
      <c r="H110" s="412">
        <v>384</v>
      </c>
      <c r="I110" s="146">
        <f t="shared" si="19"/>
        <v>268.79999999999995</v>
      </c>
      <c r="J110" s="255">
        <f t="shared" si="20"/>
        <v>10.338461538461537</v>
      </c>
      <c r="K110" s="8" t="s">
        <v>1699</v>
      </c>
      <c r="L110" s="655"/>
      <c r="M110" s="656" t="s">
        <v>1015</v>
      </c>
      <c r="N110" s="8" t="s">
        <v>10</v>
      </c>
      <c r="O110" s="426">
        <v>2.205E-2</v>
      </c>
      <c r="P110" s="423">
        <v>2625</v>
      </c>
      <c r="Q110" s="439">
        <v>7000</v>
      </c>
      <c r="R110" s="657" t="s">
        <v>3160</v>
      </c>
      <c r="S110" s="656" t="s">
        <v>1015</v>
      </c>
      <c r="T110" s="447">
        <v>70</v>
      </c>
      <c r="U110" s="548" t="s">
        <v>3299</v>
      </c>
      <c r="V110" s="529"/>
      <c r="W110" s="610" t="s">
        <v>6282</v>
      </c>
      <c r="X110" s="169"/>
      <c r="Y110" s="641" t="s">
        <v>1011</v>
      </c>
      <c r="Z110" s="656" t="s">
        <v>1015</v>
      </c>
      <c r="AA110" s="658">
        <f t="shared" si="11"/>
        <v>0</v>
      </c>
      <c r="AB110" s="145">
        <f t="shared" si="21"/>
        <v>0</v>
      </c>
      <c r="AC110" s="257">
        <f t="shared" si="12"/>
        <v>0</v>
      </c>
      <c r="AD110" s="142">
        <f t="shared" si="13"/>
        <v>0</v>
      </c>
      <c r="AE110" s="143">
        <f t="shared" si="14"/>
        <v>0</v>
      </c>
      <c r="AF110" s="144" t="str">
        <f t="shared" si="15"/>
        <v/>
      </c>
      <c r="AG110" s="144" t="str">
        <f t="shared" si="16"/>
        <v/>
      </c>
      <c r="AH110" s="144">
        <f t="shared" si="17"/>
        <v>0</v>
      </c>
      <c r="AI110" s="569">
        <f t="shared" si="18"/>
        <v>0</v>
      </c>
      <c r="AK110" s="673"/>
      <c r="AL110" s="666"/>
      <c r="AM110" s="659"/>
      <c r="AN110" s="662"/>
      <c r="AO110" s="84"/>
    </row>
    <row r="111" spans="1:41">
      <c r="B111" s="13"/>
      <c r="C111" s="353" t="s">
        <v>1516</v>
      </c>
      <c r="D111" s="341" t="s">
        <v>1492</v>
      </c>
      <c r="E111" s="379" t="s">
        <v>313</v>
      </c>
      <c r="F111" s="8">
        <v>25</v>
      </c>
      <c r="G111" s="8"/>
      <c r="H111" s="412">
        <v>384</v>
      </c>
      <c r="I111" s="146">
        <f t="shared" si="19"/>
        <v>268.79999999999995</v>
      </c>
      <c r="J111" s="255">
        <f t="shared" si="20"/>
        <v>10.338461538461537</v>
      </c>
      <c r="K111" s="8" t="s">
        <v>1699</v>
      </c>
      <c r="L111" s="655"/>
      <c r="M111" s="656" t="s">
        <v>1015</v>
      </c>
      <c r="N111" s="8" t="s">
        <v>10</v>
      </c>
      <c r="O111" s="426">
        <v>2.205E-2</v>
      </c>
      <c r="P111" s="423">
        <v>2625</v>
      </c>
      <c r="Q111" s="439">
        <v>7000</v>
      </c>
      <c r="R111" s="657" t="s">
        <v>3301</v>
      </c>
      <c r="S111" s="656" t="s">
        <v>1015</v>
      </c>
      <c r="T111" s="447">
        <v>70</v>
      </c>
      <c r="U111" s="548" t="s">
        <v>3299</v>
      </c>
      <c r="V111" s="529"/>
      <c r="W111" s="610" t="s">
        <v>6282</v>
      </c>
      <c r="X111" s="169"/>
      <c r="Y111" s="641" t="s">
        <v>1011</v>
      </c>
      <c r="Z111" s="656" t="s">
        <v>1015</v>
      </c>
      <c r="AA111" s="658">
        <f t="shared" si="11"/>
        <v>0</v>
      </c>
      <c r="AB111" s="145">
        <f t="shared" si="21"/>
        <v>0</v>
      </c>
      <c r="AC111" s="257">
        <f t="shared" si="12"/>
        <v>0</v>
      </c>
      <c r="AD111" s="142">
        <f t="shared" si="13"/>
        <v>0</v>
      </c>
      <c r="AE111" s="143">
        <f t="shared" si="14"/>
        <v>0</v>
      </c>
      <c r="AF111" s="144" t="str">
        <f t="shared" si="15"/>
        <v/>
      </c>
      <c r="AG111" s="144" t="str">
        <f t="shared" si="16"/>
        <v/>
      </c>
      <c r="AH111" s="144">
        <f t="shared" si="17"/>
        <v>0</v>
      </c>
      <c r="AI111" s="569">
        <f t="shared" si="18"/>
        <v>0</v>
      </c>
      <c r="AK111" s="673"/>
      <c r="AL111" s="666"/>
      <c r="AM111" s="659"/>
      <c r="AN111" s="662"/>
      <c r="AO111" s="84"/>
    </row>
    <row r="112" spans="1:41">
      <c r="B112" s="13"/>
      <c r="C112" s="353" t="s">
        <v>1517</v>
      </c>
      <c r="D112" s="341" t="s">
        <v>1495</v>
      </c>
      <c r="E112" s="379" t="s">
        <v>313</v>
      </c>
      <c r="F112" s="8">
        <v>25</v>
      </c>
      <c r="G112" s="8"/>
      <c r="H112" s="412">
        <v>384</v>
      </c>
      <c r="I112" s="146">
        <f t="shared" si="19"/>
        <v>268.79999999999995</v>
      </c>
      <c r="J112" s="255">
        <f t="shared" si="20"/>
        <v>10.338461538461537</v>
      </c>
      <c r="K112" s="8" t="s">
        <v>1699</v>
      </c>
      <c r="L112" s="655"/>
      <c r="M112" s="656" t="s">
        <v>1015</v>
      </c>
      <c r="N112" s="8" t="s">
        <v>10</v>
      </c>
      <c r="O112" s="426">
        <v>2.205E-2</v>
      </c>
      <c r="P112" s="423">
        <v>2625</v>
      </c>
      <c r="Q112" s="439">
        <v>7000</v>
      </c>
      <c r="R112" s="657" t="s">
        <v>3160</v>
      </c>
      <c r="S112" s="656" t="s">
        <v>1015</v>
      </c>
      <c r="T112" s="447">
        <v>70</v>
      </c>
      <c r="U112" s="548" t="s">
        <v>3302</v>
      </c>
      <c r="V112" s="529"/>
      <c r="W112" s="610" t="s">
        <v>6283</v>
      </c>
      <c r="X112" s="169"/>
      <c r="Y112" s="641" t="s">
        <v>1011</v>
      </c>
      <c r="Z112" s="656" t="s">
        <v>1015</v>
      </c>
      <c r="AA112" s="658">
        <f t="shared" si="11"/>
        <v>0</v>
      </c>
      <c r="AB112" s="145">
        <f t="shared" si="21"/>
        <v>0</v>
      </c>
      <c r="AC112" s="257">
        <f t="shared" si="12"/>
        <v>0</v>
      </c>
      <c r="AD112" s="142">
        <f t="shared" si="13"/>
        <v>0</v>
      </c>
      <c r="AE112" s="143">
        <f t="shared" si="14"/>
        <v>0</v>
      </c>
      <c r="AF112" s="144" t="str">
        <f t="shared" si="15"/>
        <v/>
      </c>
      <c r="AG112" s="144" t="str">
        <f t="shared" si="16"/>
        <v/>
      </c>
      <c r="AH112" s="144">
        <f t="shared" si="17"/>
        <v>0</v>
      </c>
      <c r="AI112" s="569">
        <f t="shared" si="18"/>
        <v>0</v>
      </c>
      <c r="AK112" s="673"/>
      <c r="AL112" s="666"/>
      <c r="AM112" s="659"/>
      <c r="AN112" s="662"/>
      <c r="AO112" s="84"/>
    </row>
    <row r="113" spans="1:41">
      <c r="B113" s="13"/>
      <c r="C113" s="353" t="s">
        <v>1518</v>
      </c>
      <c r="D113" s="341" t="s">
        <v>1495</v>
      </c>
      <c r="E113" s="379" t="s">
        <v>313</v>
      </c>
      <c r="F113" s="8">
        <v>25</v>
      </c>
      <c r="G113" s="8"/>
      <c r="H113" s="412">
        <v>384</v>
      </c>
      <c r="I113" s="146">
        <f t="shared" si="19"/>
        <v>268.79999999999995</v>
      </c>
      <c r="J113" s="255">
        <f t="shared" si="20"/>
        <v>10.338461538461537</v>
      </c>
      <c r="K113" s="8" t="s">
        <v>1699</v>
      </c>
      <c r="L113" s="655"/>
      <c r="M113" s="656" t="s">
        <v>1015</v>
      </c>
      <c r="N113" s="8" t="s">
        <v>10</v>
      </c>
      <c r="O113" s="426">
        <v>2.205E-2</v>
      </c>
      <c r="P113" s="423">
        <v>2625</v>
      </c>
      <c r="Q113" s="439">
        <v>7000</v>
      </c>
      <c r="R113" s="657" t="s">
        <v>3301</v>
      </c>
      <c r="S113" s="656" t="s">
        <v>1015</v>
      </c>
      <c r="T113" s="447">
        <v>70</v>
      </c>
      <c r="U113" s="548" t="s">
        <v>3302</v>
      </c>
      <c r="V113" s="529"/>
      <c r="W113" s="610" t="s">
        <v>6283</v>
      </c>
      <c r="X113" s="169"/>
      <c r="Y113" s="641" t="s">
        <v>1011</v>
      </c>
      <c r="Z113" s="656" t="s">
        <v>1015</v>
      </c>
      <c r="AA113" s="658">
        <f t="shared" si="11"/>
        <v>0</v>
      </c>
      <c r="AB113" s="145">
        <f t="shared" si="21"/>
        <v>0</v>
      </c>
      <c r="AC113" s="257">
        <f t="shared" si="12"/>
        <v>0</v>
      </c>
      <c r="AD113" s="142">
        <f t="shared" si="13"/>
        <v>0</v>
      </c>
      <c r="AE113" s="143">
        <f t="shared" si="14"/>
        <v>0</v>
      </c>
      <c r="AF113" s="144" t="str">
        <f t="shared" si="15"/>
        <v/>
      </c>
      <c r="AG113" s="144" t="str">
        <f t="shared" si="16"/>
        <v/>
      </c>
      <c r="AH113" s="144">
        <f t="shared" si="17"/>
        <v>0</v>
      </c>
      <c r="AI113" s="569">
        <f t="shared" si="18"/>
        <v>0</v>
      </c>
      <c r="AK113" s="673"/>
      <c r="AL113" s="666"/>
      <c r="AM113" s="659"/>
      <c r="AN113" s="662"/>
      <c r="AO113" s="84"/>
    </row>
    <row r="114" spans="1:41">
      <c r="B114" s="13"/>
      <c r="C114" s="353" t="s">
        <v>1519</v>
      </c>
      <c r="D114" s="341" t="s">
        <v>1498</v>
      </c>
      <c r="E114" s="379" t="s">
        <v>313</v>
      </c>
      <c r="F114" s="8">
        <v>25</v>
      </c>
      <c r="G114" s="232"/>
      <c r="H114" s="412">
        <v>384</v>
      </c>
      <c r="I114" s="146">
        <f t="shared" si="19"/>
        <v>268.79999999999995</v>
      </c>
      <c r="J114" s="255">
        <f t="shared" si="20"/>
        <v>10.338461538461537</v>
      </c>
      <c r="K114" s="8" t="s">
        <v>1699</v>
      </c>
      <c r="L114" s="655"/>
      <c r="M114" s="656" t="s">
        <v>1015</v>
      </c>
      <c r="N114" s="8" t="s">
        <v>10</v>
      </c>
      <c r="O114" s="426">
        <v>2.205E-2</v>
      </c>
      <c r="P114" s="423">
        <v>2625</v>
      </c>
      <c r="Q114" s="439">
        <v>7000</v>
      </c>
      <c r="R114" s="657" t="s">
        <v>3160</v>
      </c>
      <c r="S114" s="656" t="s">
        <v>1015</v>
      </c>
      <c r="T114" s="447">
        <v>70</v>
      </c>
      <c r="U114" s="548" t="s">
        <v>3304</v>
      </c>
      <c r="V114" s="529"/>
      <c r="W114" s="610" t="s">
        <v>6284</v>
      </c>
      <c r="X114" s="169"/>
      <c r="Y114" s="641" t="s">
        <v>1011</v>
      </c>
      <c r="Z114" s="656" t="s">
        <v>1015</v>
      </c>
      <c r="AA114" s="658">
        <f t="shared" si="11"/>
        <v>0</v>
      </c>
      <c r="AB114" s="145">
        <f t="shared" si="21"/>
        <v>0</v>
      </c>
      <c r="AC114" s="257">
        <f t="shared" si="12"/>
        <v>0</v>
      </c>
      <c r="AD114" s="142">
        <f t="shared" si="13"/>
        <v>0</v>
      </c>
      <c r="AE114" s="143">
        <f t="shared" si="14"/>
        <v>0</v>
      </c>
      <c r="AF114" s="144" t="str">
        <f t="shared" si="15"/>
        <v/>
      </c>
      <c r="AG114" s="144" t="str">
        <f t="shared" si="16"/>
        <v/>
      </c>
      <c r="AH114" s="144">
        <f t="shared" si="17"/>
        <v>0</v>
      </c>
      <c r="AI114" s="569">
        <f t="shared" si="18"/>
        <v>0</v>
      </c>
      <c r="AK114" s="673"/>
      <c r="AL114" s="666"/>
      <c r="AM114" s="659"/>
      <c r="AN114" s="662"/>
      <c r="AO114" s="84"/>
    </row>
    <row r="115" spans="1:41">
      <c r="B115" s="13"/>
      <c r="C115" s="353" t="s">
        <v>1520</v>
      </c>
      <c r="D115" s="341" t="s">
        <v>1498</v>
      </c>
      <c r="E115" s="379" t="s">
        <v>313</v>
      </c>
      <c r="F115" s="8">
        <v>25</v>
      </c>
      <c r="G115" s="136"/>
      <c r="H115" s="412">
        <v>384</v>
      </c>
      <c r="I115" s="146">
        <f t="shared" si="19"/>
        <v>268.79999999999995</v>
      </c>
      <c r="J115" s="255">
        <f t="shared" si="20"/>
        <v>10.338461538461537</v>
      </c>
      <c r="K115" s="8" t="s">
        <v>1699</v>
      </c>
      <c r="L115" s="655"/>
      <c r="M115" s="656" t="s">
        <v>1015</v>
      </c>
      <c r="N115" s="8" t="s">
        <v>10</v>
      </c>
      <c r="O115" s="426">
        <v>2.205E-2</v>
      </c>
      <c r="P115" s="423">
        <v>2625</v>
      </c>
      <c r="Q115" s="439">
        <v>7000</v>
      </c>
      <c r="R115" s="657" t="s">
        <v>3301</v>
      </c>
      <c r="S115" s="656" t="s">
        <v>1015</v>
      </c>
      <c r="T115" s="447">
        <v>70</v>
      </c>
      <c r="U115" s="548" t="s">
        <v>3304</v>
      </c>
      <c r="V115" s="529"/>
      <c r="W115" s="610" t="s">
        <v>6284</v>
      </c>
      <c r="X115" s="169"/>
      <c r="Y115" s="641" t="s">
        <v>1011</v>
      </c>
      <c r="Z115" s="656" t="s">
        <v>1015</v>
      </c>
      <c r="AA115" s="658">
        <f t="shared" si="11"/>
        <v>0</v>
      </c>
      <c r="AB115" s="145">
        <f t="shared" si="21"/>
        <v>0</v>
      </c>
      <c r="AC115" s="257">
        <f t="shared" si="12"/>
        <v>0</v>
      </c>
      <c r="AD115" s="142">
        <f t="shared" si="13"/>
        <v>0</v>
      </c>
      <c r="AE115" s="143">
        <f t="shared" si="14"/>
        <v>0</v>
      </c>
      <c r="AF115" s="144" t="str">
        <f t="shared" si="15"/>
        <v/>
      </c>
      <c r="AG115" s="144" t="str">
        <f t="shared" si="16"/>
        <v/>
      </c>
      <c r="AH115" s="144">
        <f t="shared" si="17"/>
        <v>0</v>
      </c>
      <c r="AI115" s="569">
        <f t="shared" si="18"/>
        <v>0</v>
      </c>
      <c r="AK115" s="673"/>
      <c r="AL115" s="666"/>
      <c r="AM115" s="659"/>
      <c r="AN115" s="662"/>
      <c r="AO115" s="84"/>
    </row>
    <row r="116" spans="1:41">
      <c r="B116" s="13"/>
      <c r="C116" s="353" t="s">
        <v>1521</v>
      </c>
      <c r="D116" s="341" t="s">
        <v>1501</v>
      </c>
      <c r="E116" s="379" t="s">
        <v>313</v>
      </c>
      <c r="F116" s="8">
        <v>25</v>
      </c>
      <c r="G116" s="235"/>
      <c r="H116" s="412">
        <v>384</v>
      </c>
      <c r="I116" s="146">
        <f t="shared" si="19"/>
        <v>268.79999999999995</v>
      </c>
      <c r="J116" s="255">
        <f t="shared" si="20"/>
        <v>10.338461538461537</v>
      </c>
      <c r="K116" s="8" t="s">
        <v>1699</v>
      </c>
      <c r="L116" s="655"/>
      <c r="M116" s="656" t="s">
        <v>1015</v>
      </c>
      <c r="N116" s="8" t="s">
        <v>10</v>
      </c>
      <c r="O116" s="426">
        <v>2.205E-2</v>
      </c>
      <c r="P116" s="423">
        <v>2625</v>
      </c>
      <c r="Q116" s="439">
        <v>7000</v>
      </c>
      <c r="R116" s="657" t="s">
        <v>3160</v>
      </c>
      <c r="S116" s="656" t="s">
        <v>1015</v>
      </c>
      <c r="T116" s="447">
        <v>70</v>
      </c>
      <c r="U116" s="548" t="s">
        <v>3306</v>
      </c>
      <c r="V116" s="529"/>
      <c r="W116" s="610" t="s">
        <v>6285</v>
      </c>
      <c r="X116" s="169"/>
      <c r="Y116" s="641" t="s">
        <v>1011</v>
      </c>
      <c r="Z116" s="656" t="s">
        <v>1015</v>
      </c>
      <c r="AA116" s="658">
        <f t="shared" si="11"/>
        <v>0</v>
      </c>
      <c r="AB116" s="145">
        <f t="shared" si="21"/>
        <v>0</v>
      </c>
      <c r="AC116" s="257">
        <f t="shared" si="12"/>
        <v>0</v>
      </c>
      <c r="AD116" s="142">
        <f t="shared" si="13"/>
        <v>0</v>
      </c>
      <c r="AE116" s="143">
        <f t="shared" si="14"/>
        <v>0</v>
      </c>
      <c r="AF116" s="144" t="str">
        <f t="shared" si="15"/>
        <v/>
      </c>
      <c r="AG116" s="144" t="str">
        <f t="shared" si="16"/>
        <v/>
      </c>
      <c r="AH116" s="144">
        <f t="shared" si="17"/>
        <v>0</v>
      </c>
      <c r="AI116" s="569">
        <f t="shared" si="18"/>
        <v>0</v>
      </c>
      <c r="AK116" s="673"/>
      <c r="AL116" s="666"/>
      <c r="AM116" s="659"/>
      <c r="AN116" s="662"/>
      <c r="AO116" s="84"/>
    </row>
    <row r="117" spans="1:41">
      <c r="B117" s="13"/>
      <c r="C117" s="353" t="s">
        <v>1522</v>
      </c>
      <c r="D117" s="341" t="s">
        <v>1501</v>
      </c>
      <c r="E117" s="379" t="s">
        <v>313</v>
      </c>
      <c r="F117" s="8">
        <v>25</v>
      </c>
      <c r="G117" s="8"/>
      <c r="H117" s="412">
        <v>384</v>
      </c>
      <c r="I117" s="146">
        <f t="shared" si="19"/>
        <v>268.79999999999995</v>
      </c>
      <c r="J117" s="255">
        <f t="shared" si="20"/>
        <v>10.338461538461537</v>
      </c>
      <c r="K117" s="8" t="s">
        <v>1699</v>
      </c>
      <c r="L117" s="655"/>
      <c r="M117" s="656" t="s">
        <v>1015</v>
      </c>
      <c r="N117" s="8" t="s">
        <v>10</v>
      </c>
      <c r="O117" s="426">
        <v>2.205E-2</v>
      </c>
      <c r="P117" s="423">
        <v>2625</v>
      </c>
      <c r="Q117" s="439">
        <v>7000</v>
      </c>
      <c r="R117" s="657" t="s">
        <v>3301</v>
      </c>
      <c r="S117" s="656" t="s">
        <v>1015</v>
      </c>
      <c r="T117" s="447">
        <v>70</v>
      </c>
      <c r="U117" s="548" t="s">
        <v>3306</v>
      </c>
      <c r="V117" s="529"/>
      <c r="W117" s="610" t="s">
        <v>6285</v>
      </c>
      <c r="X117" s="169"/>
      <c r="Y117" s="641" t="s">
        <v>1011</v>
      </c>
      <c r="Z117" s="656" t="s">
        <v>1015</v>
      </c>
      <c r="AA117" s="658">
        <f t="shared" si="11"/>
        <v>0</v>
      </c>
      <c r="AB117" s="145">
        <f t="shared" si="21"/>
        <v>0</v>
      </c>
      <c r="AC117" s="257">
        <f t="shared" si="12"/>
        <v>0</v>
      </c>
      <c r="AD117" s="142">
        <f t="shared" si="13"/>
        <v>0</v>
      </c>
      <c r="AE117" s="143">
        <f t="shared" si="14"/>
        <v>0</v>
      </c>
      <c r="AF117" s="144" t="str">
        <f t="shared" si="15"/>
        <v/>
      </c>
      <c r="AG117" s="144" t="str">
        <f t="shared" si="16"/>
        <v/>
      </c>
      <c r="AH117" s="144">
        <f t="shared" si="17"/>
        <v>0</v>
      </c>
      <c r="AI117" s="569">
        <f t="shared" si="18"/>
        <v>0</v>
      </c>
      <c r="AK117" s="673"/>
      <c r="AL117" s="666"/>
      <c r="AM117" s="659"/>
      <c r="AN117" s="662"/>
      <c r="AO117" s="84"/>
    </row>
    <row r="118" spans="1:41">
      <c r="B118" s="13"/>
      <c r="C118" s="353" t="s">
        <v>1523</v>
      </c>
      <c r="D118" s="341" t="s">
        <v>1504</v>
      </c>
      <c r="E118" s="379" t="s">
        <v>313</v>
      </c>
      <c r="F118" s="8">
        <v>25</v>
      </c>
      <c r="G118" s="8"/>
      <c r="H118" s="412">
        <v>384</v>
      </c>
      <c r="I118" s="146">
        <f t="shared" si="19"/>
        <v>268.79999999999995</v>
      </c>
      <c r="J118" s="255">
        <f t="shared" si="20"/>
        <v>10.338461538461537</v>
      </c>
      <c r="K118" s="8" t="s">
        <v>1699</v>
      </c>
      <c r="L118" s="655"/>
      <c r="M118" s="656" t="s">
        <v>1015</v>
      </c>
      <c r="N118" s="8" t="s">
        <v>10</v>
      </c>
      <c r="O118" s="426">
        <v>2.205E-2</v>
      </c>
      <c r="P118" s="423">
        <v>2625</v>
      </c>
      <c r="Q118" s="439">
        <v>7000</v>
      </c>
      <c r="R118" s="657" t="s">
        <v>3160</v>
      </c>
      <c r="S118" s="656" t="s">
        <v>1015</v>
      </c>
      <c r="T118" s="447">
        <v>70</v>
      </c>
      <c r="U118" s="548" t="s">
        <v>3308</v>
      </c>
      <c r="V118" s="522" t="s">
        <v>3309</v>
      </c>
      <c r="W118" s="610" t="s">
        <v>6286</v>
      </c>
      <c r="X118" s="169"/>
      <c r="Y118" s="641" t="s">
        <v>1011</v>
      </c>
      <c r="Z118" s="656" t="s">
        <v>1015</v>
      </c>
      <c r="AA118" s="658">
        <f t="shared" si="11"/>
        <v>0</v>
      </c>
      <c r="AB118" s="145">
        <f t="shared" si="21"/>
        <v>0</v>
      </c>
      <c r="AC118" s="257">
        <f t="shared" si="12"/>
        <v>0</v>
      </c>
      <c r="AD118" s="142">
        <f t="shared" si="13"/>
        <v>0</v>
      </c>
      <c r="AE118" s="143">
        <f t="shared" si="14"/>
        <v>0</v>
      </c>
      <c r="AF118" s="144" t="str">
        <f t="shared" si="15"/>
        <v/>
      </c>
      <c r="AG118" s="144" t="str">
        <f t="shared" si="16"/>
        <v/>
      </c>
      <c r="AH118" s="144">
        <f t="shared" si="17"/>
        <v>0</v>
      </c>
      <c r="AI118" s="569">
        <f t="shared" si="18"/>
        <v>0</v>
      </c>
      <c r="AK118" s="673"/>
      <c r="AL118" s="666"/>
      <c r="AM118" s="659"/>
      <c r="AN118" s="662"/>
      <c r="AO118" s="84"/>
    </row>
    <row r="119" spans="1:41">
      <c r="B119" s="13"/>
      <c r="C119" s="353" t="s">
        <v>1524</v>
      </c>
      <c r="D119" s="341" t="s">
        <v>1504</v>
      </c>
      <c r="E119" s="379" t="s">
        <v>313</v>
      </c>
      <c r="F119" s="8">
        <v>25</v>
      </c>
      <c r="G119" s="8"/>
      <c r="H119" s="412">
        <v>384</v>
      </c>
      <c r="I119" s="146">
        <f t="shared" si="19"/>
        <v>268.79999999999995</v>
      </c>
      <c r="J119" s="255">
        <f t="shared" si="20"/>
        <v>10.338461538461537</v>
      </c>
      <c r="K119" s="8" t="s">
        <v>1699</v>
      </c>
      <c r="L119" s="655"/>
      <c r="M119" s="656" t="s">
        <v>1015</v>
      </c>
      <c r="N119" s="8" t="s">
        <v>10</v>
      </c>
      <c r="O119" s="426">
        <v>2.205E-2</v>
      </c>
      <c r="P119" s="423">
        <v>2625</v>
      </c>
      <c r="Q119" s="439">
        <v>7000</v>
      </c>
      <c r="R119" s="657" t="s">
        <v>3301</v>
      </c>
      <c r="S119" s="656" t="s">
        <v>1015</v>
      </c>
      <c r="T119" s="447">
        <v>70</v>
      </c>
      <c r="U119" s="548" t="s">
        <v>3308</v>
      </c>
      <c r="V119" s="522" t="s">
        <v>3309</v>
      </c>
      <c r="W119" s="610" t="s">
        <v>6286</v>
      </c>
      <c r="X119" s="169"/>
      <c r="Y119" s="641" t="s">
        <v>1011</v>
      </c>
      <c r="Z119" s="656" t="s">
        <v>1015</v>
      </c>
      <c r="AA119" s="658">
        <f t="shared" si="11"/>
        <v>0</v>
      </c>
      <c r="AB119" s="145">
        <f t="shared" si="21"/>
        <v>0</v>
      </c>
      <c r="AC119" s="257">
        <f t="shared" si="12"/>
        <v>0</v>
      </c>
      <c r="AD119" s="142">
        <f t="shared" si="13"/>
        <v>0</v>
      </c>
      <c r="AE119" s="143">
        <f t="shared" si="14"/>
        <v>0</v>
      </c>
      <c r="AF119" s="144" t="str">
        <f t="shared" si="15"/>
        <v/>
      </c>
      <c r="AG119" s="144" t="str">
        <f t="shared" si="16"/>
        <v/>
      </c>
      <c r="AH119" s="144">
        <f t="shared" si="17"/>
        <v>0</v>
      </c>
      <c r="AI119" s="569">
        <f t="shared" si="18"/>
        <v>0</v>
      </c>
      <c r="AK119" s="18"/>
      <c r="AL119" s="191"/>
      <c r="AM119" s="659"/>
      <c r="AN119" s="662"/>
      <c r="AO119" s="84"/>
    </row>
    <row r="120" spans="1:41">
      <c r="B120" s="13"/>
      <c r="C120" s="353" t="s">
        <v>1525</v>
      </c>
      <c r="D120" s="341" t="s">
        <v>1507</v>
      </c>
      <c r="E120" s="379" t="s">
        <v>313</v>
      </c>
      <c r="F120" s="8">
        <v>25</v>
      </c>
      <c r="G120" s="8"/>
      <c r="H120" s="412">
        <v>384</v>
      </c>
      <c r="I120" s="146">
        <f t="shared" si="19"/>
        <v>268.79999999999995</v>
      </c>
      <c r="J120" s="255">
        <f t="shared" si="20"/>
        <v>10.338461538461537</v>
      </c>
      <c r="K120" s="8" t="s">
        <v>1699</v>
      </c>
      <c r="L120" s="655"/>
      <c r="M120" s="656" t="s">
        <v>1015</v>
      </c>
      <c r="N120" s="8" t="s">
        <v>10</v>
      </c>
      <c r="O120" s="426">
        <v>2.205E-2</v>
      </c>
      <c r="P120" s="423">
        <v>2625</v>
      </c>
      <c r="Q120" s="439">
        <v>7000</v>
      </c>
      <c r="R120" s="657" t="s">
        <v>3160</v>
      </c>
      <c r="S120" s="656" t="s">
        <v>1015</v>
      </c>
      <c r="T120" s="447">
        <v>70</v>
      </c>
      <c r="U120" s="548" t="s">
        <v>3311</v>
      </c>
      <c r="V120" s="529"/>
      <c r="W120" s="610" t="s">
        <v>6287</v>
      </c>
      <c r="X120" s="169"/>
      <c r="Y120" s="641" t="s">
        <v>1011</v>
      </c>
      <c r="Z120" s="656" t="s">
        <v>1015</v>
      </c>
      <c r="AA120" s="658">
        <f t="shared" si="11"/>
        <v>0</v>
      </c>
      <c r="AB120" s="145">
        <f t="shared" si="21"/>
        <v>0</v>
      </c>
      <c r="AC120" s="257">
        <f t="shared" si="12"/>
        <v>0</v>
      </c>
      <c r="AD120" s="142">
        <f t="shared" si="13"/>
        <v>0</v>
      </c>
      <c r="AE120" s="143">
        <f t="shared" si="14"/>
        <v>0</v>
      </c>
      <c r="AF120" s="144" t="str">
        <f t="shared" si="15"/>
        <v/>
      </c>
      <c r="AG120" s="144" t="str">
        <f t="shared" si="16"/>
        <v/>
      </c>
      <c r="AH120" s="144">
        <f t="shared" si="17"/>
        <v>0</v>
      </c>
      <c r="AI120" s="569">
        <f t="shared" si="18"/>
        <v>0</v>
      </c>
      <c r="AK120" s="18"/>
      <c r="AL120" s="191"/>
      <c r="AM120" s="659"/>
      <c r="AN120" s="662"/>
      <c r="AO120" s="84"/>
    </row>
    <row r="121" spans="1:41">
      <c r="B121" s="13"/>
      <c r="C121" s="353" t="s">
        <v>1526</v>
      </c>
      <c r="D121" s="341" t="s">
        <v>1507</v>
      </c>
      <c r="E121" s="379" t="s">
        <v>313</v>
      </c>
      <c r="F121" s="8">
        <v>25</v>
      </c>
      <c r="G121" s="8"/>
      <c r="H121" s="412">
        <v>384</v>
      </c>
      <c r="I121" s="146">
        <f t="shared" si="19"/>
        <v>268.79999999999995</v>
      </c>
      <c r="J121" s="255">
        <f t="shared" si="20"/>
        <v>10.338461538461537</v>
      </c>
      <c r="K121" s="8" t="s">
        <v>1699</v>
      </c>
      <c r="L121" s="655"/>
      <c r="M121" s="656" t="s">
        <v>1015</v>
      </c>
      <c r="N121" s="8" t="s">
        <v>10</v>
      </c>
      <c r="O121" s="426">
        <v>2.205E-2</v>
      </c>
      <c r="P121" s="423">
        <v>2625</v>
      </c>
      <c r="Q121" s="439">
        <v>7000</v>
      </c>
      <c r="R121" s="657" t="s">
        <v>3301</v>
      </c>
      <c r="S121" s="656" t="s">
        <v>1015</v>
      </c>
      <c r="T121" s="447">
        <v>70</v>
      </c>
      <c r="U121" s="548" t="s">
        <v>3311</v>
      </c>
      <c r="V121" s="529"/>
      <c r="W121" s="610" t="s">
        <v>6287</v>
      </c>
      <c r="X121" s="169"/>
      <c r="Y121" s="641" t="s">
        <v>1011</v>
      </c>
      <c r="Z121" s="656" t="s">
        <v>1015</v>
      </c>
      <c r="AA121" s="658">
        <f t="shared" si="11"/>
        <v>0</v>
      </c>
      <c r="AB121" s="145">
        <f t="shared" si="21"/>
        <v>0</v>
      </c>
      <c r="AC121" s="257">
        <f t="shared" si="12"/>
        <v>0</v>
      </c>
      <c r="AD121" s="142">
        <f t="shared" si="13"/>
        <v>0</v>
      </c>
      <c r="AE121" s="143">
        <f t="shared" si="14"/>
        <v>0</v>
      </c>
      <c r="AF121" s="144" t="str">
        <f t="shared" si="15"/>
        <v/>
      </c>
      <c r="AG121" s="144" t="str">
        <f t="shared" si="16"/>
        <v/>
      </c>
      <c r="AH121" s="144">
        <f t="shared" si="17"/>
        <v>0</v>
      </c>
      <c r="AI121" s="569">
        <f t="shared" si="18"/>
        <v>0</v>
      </c>
      <c r="AK121" s="18"/>
      <c r="AL121" s="191"/>
      <c r="AM121" s="659"/>
      <c r="AN121" s="662"/>
      <c r="AO121" s="84"/>
    </row>
    <row r="122" spans="1:41" ht="15.75">
      <c r="A122" s="5" t="s">
        <v>6059</v>
      </c>
      <c r="B122" s="13"/>
      <c r="C122" s="348"/>
      <c r="D122" s="341"/>
      <c r="E122" s="379"/>
      <c r="F122" s="8"/>
      <c r="G122" s="8"/>
      <c r="H122" s="413"/>
      <c r="I122" s="410"/>
      <c r="J122" s="565"/>
      <c r="K122" s="346"/>
      <c r="L122" s="655"/>
      <c r="M122" s="656" t="s">
        <v>1015</v>
      </c>
      <c r="N122" s="346"/>
      <c r="O122" s="346"/>
      <c r="P122" s="423"/>
      <c r="Q122" s="439"/>
      <c r="R122" s="656" t="s">
        <v>1015</v>
      </c>
      <c r="S122" s="656" t="s">
        <v>1015</v>
      </c>
      <c r="T122" s="425"/>
      <c r="U122" s="478"/>
      <c r="V122" s="504"/>
      <c r="W122" s="425"/>
      <c r="X122" s="137"/>
      <c r="Y122" s="71" t="s">
        <v>1015</v>
      </c>
      <c r="Z122" s="656" t="s">
        <v>1015</v>
      </c>
      <c r="AA122" s="668"/>
      <c r="AB122" s="195"/>
      <c r="AC122" s="142"/>
      <c r="AD122" s="142"/>
      <c r="AE122" s="143"/>
      <c r="AF122" s="144"/>
      <c r="AG122" s="144"/>
      <c r="AH122" s="144"/>
      <c r="AI122" s="569"/>
      <c r="AK122" s="18"/>
      <c r="AL122" s="191"/>
      <c r="AM122" s="659"/>
      <c r="AN122" s="662"/>
      <c r="AO122" s="84"/>
    </row>
    <row r="123" spans="1:41">
      <c r="A123" s="573"/>
      <c r="B123" s="13">
        <v>13</v>
      </c>
      <c r="C123" s="341" t="s">
        <v>1527</v>
      </c>
      <c r="D123" s="341" t="s">
        <v>1528</v>
      </c>
      <c r="E123" s="379" t="s">
        <v>1529</v>
      </c>
      <c r="F123" s="8">
        <v>24</v>
      </c>
      <c r="G123" s="136"/>
      <c r="H123" s="413">
        <v>130</v>
      </c>
      <c r="I123" s="146">
        <f t="shared" si="19"/>
        <v>91</v>
      </c>
      <c r="J123" s="255">
        <f t="shared" si="20"/>
        <v>3.5</v>
      </c>
      <c r="K123" s="8" t="s">
        <v>3145</v>
      </c>
      <c r="L123" s="670" t="s">
        <v>3313</v>
      </c>
      <c r="M123" s="656" t="s">
        <v>6556</v>
      </c>
      <c r="N123" s="8" t="s">
        <v>10</v>
      </c>
      <c r="O123" s="426">
        <v>7.0559999999999998E-2</v>
      </c>
      <c r="P123" s="423">
        <v>3600</v>
      </c>
      <c r="Q123" s="439">
        <v>13092</v>
      </c>
      <c r="R123" s="656" t="s">
        <v>3314</v>
      </c>
      <c r="S123" s="656"/>
      <c r="T123" s="447">
        <v>25</v>
      </c>
      <c r="U123" s="549" t="s">
        <v>5274</v>
      </c>
      <c r="V123" s="514" t="s">
        <v>3316</v>
      </c>
      <c r="W123" s="607" t="s">
        <v>6288</v>
      </c>
      <c r="X123" s="169"/>
      <c r="Y123" s="71" t="s">
        <v>1011</v>
      </c>
      <c r="Z123" s="656" t="s">
        <v>6577</v>
      </c>
      <c r="AA123" s="658">
        <f t="shared" si="11"/>
        <v>0</v>
      </c>
      <c r="AB123" s="145">
        <f t="shared" si="21"/>
        <v>0</v>
      </c>
      <c r="AC123" s="257">
        <f t="shared" si="12"/>
        <v>0</v>
      </c>
      <c r="AD123" s="142">
        <f t="shared" si="13"/>
        <v>0</v>
      </c>
      <c r="AE123" s="143">
        <f t="shared" si="14"/>
        <v>0</v>
      </c>
      <c r="AF123" s="144" t="str">
        <f t="shared" si="15"/>
        <v/>
      </c>
      <c r="AG123" s="144" t="str">
        <f t="shared" si="16"/>
        <v/>
      </c>
      <c r="AH123" s="144">
        <f t="shared" si="17"/>
        <v>0</v>
      </c>
      <c r="AI123" s="569">
        <f t="shared" si="18"/>
        <v>0</v>
      </c>
      <c r="AK123" s="18"/>
      <c r="AL123" s="191"/>
      <c r="AM123" s="659"/>
      <c r="AN123" s="662"/>
      <c r="AO123" s="84"/>
    </row>
    <row r="124" spans="1:41">
      <c r="A124" s="573"/>
      <c r="B124" s="13">
        <v>13</v>
      </c>
      <c r="C124" s="341" t="s">
        <v>1530</v>
      </c>
      <c r="D124" s="341" t="s">
        <v>293</v>
      </c>
      <c r="E124" s="379" t="s">
        <v>282</v>
      </c>
      <c r="F124" s="8">
        <v>36</v>
      </c>
      <c r="G124" s="8"/>
      <c r="H124" s="412">
        <v>101</v>
      </c>
      <c r="I124" s="146">
        <f t="shared" si="19"/>
        <v>70.699999999999989</v>
      </c>
      <c r="J124" s="255">
        <f t="shared" si="20"/>
        <v>2.7192307692307689</v>
      </c>
      <c r="K124" s="8" t="s">
        <v>3145</v>
      </c>
      <c r="L124" s="670" t="s">
        <v>3318</v>
      </c>
      <c r="M124" s="656" t="s">
        <v>6556</v>
      </c>
      <c r="N124" s="8" t="s">
        <v>10</v>
      </c>
      <c r="O124" s="426">
        <v>7.7399999999999997E-2</v>
      </c>
      <c r="P124" s="423">
        <v>3600</v>
      </c>
      <c r="Q124" s="439">
        <v>13200</v>
      </c>
      <c r="R124" s="656" t="s">
        <v>3319</v>
      </c>
      <c r="S124" s="656"/>
      <c r="T124" s="447">
        <v>25</v>
      </c>
      <c r="U124" s="549" t="s">
        <v>570</v>
      </c>
      <c r="V124" s="529" t="s">
        <v>571</v>
      </c>
      <c r="W124" s="609" t="s">
        <v>6289</v>
      </c>
      <c r="X124" s="169"/>
      <c r="Y124" s="71" t="s">
        <v>1011</v>
      </c>
      <c r="Z124" s="656" t="s">
        <v>6577</v>
      </c>
      <c r="AA124" s="658">
        <f t="shared" si="11"/>
        <v>0</v>
      </c>
      <c r="AB124" s="145">
        <f t="shared" si="21"/>
        <v>0</v>
      </c>
      <c r="AC124" s="257">
        <f t="shared" si="12"/>
        <v>0</v>
      </c>
      <c r="AD124" s="142">
        <f t="shared" si="13"/>
        <v>0</v>
      </c>
      <c r="AE124" s="143">
        <f t="shared" si="14"/>
        <v>0</v>
      </c>
      <c r="AF124" s="144" t="str">
        <f t="shared" si="15"/>
        <v/>
      </c>
      <c r="AG124" s="144" t="str">
        <f t="shared" si="16"/>
        <v/>
      </c>
      <c r="AH124" s="144">
        <f t="shared" si="17"/>
        <v>0</v>
      </c>
      <c r="AI124" s="569">
        <f t="shared" si="18"/>
        <v>0</v>
      </c>
      <c r="AK124" s="18"/>
      <c r="AL124" s="191"/>
      <c r="AM124" s="659"/>
      <c r="AN124" s="662"/>
      <c r="AO124" s="84"/>
    </row>
    <row r="125" spans="1:41">
      <c r="A125" s="573"/>
      <c r="B125" s="13">
        <v>14</v>
      </c>
      <c r="C125" s="343" t="s">
        <v>1531</v>
      </c>
      <c r="D125" s="374" t="s">
        <v>294</v>
      </c>
      <c r="E125" s="379" t="s">
        <v>295</v>
      </c>
      <c r="F125" s="8">
        <v>20</v>
      </c>
      <c r="G125" s="8"/>
      <c r="H125" s="413">
        <v>171</v>
      </c>
      <c r="I125" s="146">
        <f t="shared" si="19"/>
        <v>119.69999999999999</v>
      </c>
      <c r="J125" s="255">
        <f t="shared" si="20"/>
        <v>4.6038461538461535</v>
      </c>
      <c r="K125" s="8" t="s">
        <v>3145</v>
      </c>
      <c r="L125" s="674"/>
      <c r="M125" s="656" t="s">
        <v>6556</v>
      </c>
      <c r="N125" s="8" t="s">
        <v>10</v>
      </c>
      <c r="O125" s="426">
        <v>5.1299999999999998E-2</v>
      </c>
      <c r="P125" s="423">
        <v>5000</v>
      </c>
      <c r="Q125" s="439">
        <v>11140</v>
      </c>
      <c r="R125" s="656" t="s">
        <v>3320</v>
      </c>
      <c r="S125" s="656" t="s">
        <v>1015</v>
      </c>
      <c r="T125" s="447">
        <v>30</v>
      </c>
      <c r="U125" s="548" t="s">
        <v>3321</v>
      </c>
      <c r="V125" s="514" t="s">
        <v>3322</v>
      </c>
      <c r="W125" s="609" t="s">
        <v>6290</v>
      </c>
      <c r="X125" s="169"/>
      <c r="Y125" s="71" t="s">
        <v>1011</v>
      </c>
      <c r="Z125" s="656" t="s">
        <v>6578</v>
      </c>
      <c r="AA125" s="658">
        <f t="shared" si="11"/>
        <v>0</v>
      </c>
      <c r="AB125" s="145">
        <f t="shared" si="21"/>
        <v>0</v>
      </c>
      <c r="AC125" s="257">
        <f t="shared" si="12"/>
        <v>0</v>
      </c>
      <c r="AD125" s="142">
        <f t="shared" si="13"/>
        <v>0</v>
      </c>
      <c r="AE125" s="143">
        <f t="shared" si="14"/>
        <v>0</v>
      </c>
      <c r="AF125" s="144" t="str">
        <f t="shared" si="15"/>
        <v/>
      </c>
      <c r="AG125" s="144" t="str">
        <f t="shared" si="16"/>
        <v/>
      </c>
      <c r="AH125" s="144">
        <f t="shared" si="17"/>
        <v>0</v>
      </c>
      <c r="AI125" s="569">
        <f t="shared" si="18"/>
        <v>0</v>
      </c>
      <c r="AK125" s="18"/>
      <c r="AL125" s="191"/>
      <c r="AM125" s="659"/>
      <c r="AN125" s="662"/>
      <c r="AO125" s="84"/>
    </row>
    <row r="126" spans="1:41">
      <c r="A126" s="573"/>
      <c r="B126" s="13">
        <v>14</v>
      </c>
      <c r="C126" s="341" t="s">
        <v>1532</v>
      </c>
      <c r="D126" s="341" t="s">
        <v>1533</v>
      </c>
      <c r="E126" s="379" t="s">
        <v>1534</v>
      </c>
      <c r="F126" s="8">
        <v>40</v>
      </c>
      <c r="G126" s="8"/>
      <c r="H126" s="413">
        <v>89</v>
      </c>
      <c r="I126" s="146">
        <f t="shared" si="19"/>
        <v>62.3</v>
      </c>
      <c r="J126" s="255">
        <f t="shared" si="20"/>
        <v>2.3961538461538461</v>
      </c>
      <c r="K126" s="8" t="s">
        <v>3145</v>
      </c>
      <c r="L126" s="670" t="s">
        <v>3323</v>
      </c>
      <c r="M126" s="656" t="s">
        <v>6556</v>
      </c>
      <c r="N126" s="8" t="s">
        <v>10</v>
      </c>
      <c r="O126" s="426">
        <v>5.1071999999999999E-2</v>
      </c>
      <c r="P126" s="423">
        <v>5000</v>
      </c>
      <c r="Q126" s="439">
        <v>12500</v>
      </c>
      <c r="R126" s="656" t="s">
        <v>3324</v>
      </c>
      <c r="S126" s="656" t="s">
        <v>1015</v>
      </c>
      <c r="T126" s="447">
        <v>30</v>
      </c>
      <c r="U126" s="548" t="s">
        <v>3325</v>
      </c>
      <c r="V126" s="514" t="s">
        <v>3326</v>
      </c>
      <c r="W126" s="609" t="s">
        <v>6291</v>
      </c>
      <c r="X126" s="169"/>
      <c r="Y126" s="71" t="s">
        <v>6572</v>
      </c>
      <c r="Z126" s="656" t="s">
        <v>6578</v>
      </c>
      <c r="AA126" s="658">
        <f t="shared" si="11"/>
        <v>0</v>
      </c>
      <c r="AB126" s="145">
        <f t="shared" si="21"/>
        <v>0</v>
      </c>
      <c r="AC126" s="257">
        <f t="shared" si="12"/>
        <v>0</v>
      </c>
      <c r="AD126" s="142">
        <f t="shared" si="13"/>
        <v>0</v>
      </c>
      <c r="AE126" s="143">
        <f t="shared" si="14"/>
        <v>0</v>
      </c>
      <c r="AF126" s="144" t="str">
        <f t="shared" si="15"/>
        <v/>
      </c>
      <c r="AG126" s="144" t="str">
        <f t="shared" si="16"/>
        <v/>
      </c>
      <c r="AH126" s="144">
        <f t="shared" si="17"/>
        <v>0</v>
      </c>
      <c r="AI126" s="569">
        <f t="shared" si="18"/>
        <v>0</v>
      </c>
      <c r="AK126" s="18"/>
      <c r="AL126" s="191"/>
      <c r="AM126" s="659"/>
      <c r="AN126" s="662"/>
      <c r="AO126" s="84"/>
    </row>
    <row r="127" spans="1:41">
      <c r="A127" s="573"/>
      <c r="B127" s="13">
        <v>14</v>
      </c>
      <c r="C127" s="341" t="s">
        <v>1535</v>
      </c>
      <c r="D127" s="341" t="s">
        <v>293</v>
      </c>
      <c r="E127" s="379" t="s">
        <v>1536</v>
      </c>
      <c r="F127" s="8">
        <v>50</v>
      </c>
      <c r="G127" s="8"/>
      <c r="H127" s="413">
        <v>75</v>
      </c>
      <c r="I127" s="146">
        <f t="shared" si="19"/>
        <v>52.5</v>
      </c>
      <c r="J127" s="255">
        <f t="shared" si="20"/>
        <v>2.0192307692307692</v>
      </c>
      <c r="K127" s="8" t="s">
        <v>3145</v>
      </c>
      <c r="L127" s="670" t="s">
        <v>3328</v>
      </c>
      <c r="M127" s="656" t="s">
        <v>6556</v>
      </c>
      <c r="N127" s="8" t="s">
        <v>10</v>
      </c>
      <c r="O127" s="426">
        <v>5.5439999999999996E-2</v>
      </c>
      <c r="P127" s="423">
        <v>5000</v>
      </c>
      <c r="Q127" s="439">
        <v>12550</v>
      </c>
      <c r="R127" s="656" t="s">
        <v>3329</v>
      </c>
      <c r="S127" s="656" t="s">
        <v>1015</v>
      </c>
      <c r="T127" s="447">
        <v>30</v>
      </c>
      <c r="U127" s="548" t="s">
        <v>3330</v>
      </c>
      <c r="V127" s="529" t="s">
        <v>3331</v>
      </c>
      <c r="W127" s="425" t="s">
        <v>6292</v>
      </c>
      <c r="X127" s="169"/>
      <c r="Y127" s="71" t="s">
        <v>6572</v>
      </c>
      <c r="Z127" s="656" t="s">
        <v>6578</v>
      </c>
      <c r="AA127" s="658">
        <f t="shared" si="11"/>
        <v>0</v>
      </c>
      <c r="AB127" s="145">
        <f t="shared" si="21"/>
        <v>0</v>
      </c>
      <c r="AC127" s="257">
        <f t="shared" si="12"/>
        <v>0</v>
      </c>
      <c r="AD127" s="142">
        <f t="shared" si="13"/>
        <v>0</v>
      </c>
      <c r="AE127" s="143">
        <f t="shared" si="14"/>
        <v>0</v>
      </c>
      <c r="AF127" s="144" t="str">
        <f t="shared" si="15"/>
        <v/>
      </c>
      <c r="AG127" s="144" t="str">
        <f t="shared" si="16"/>
        <v/>
      </c>
      <c r="AH127" s="144">
        <f t="shared" si="17"/>
        <v>0</v>
      </c>
      <c r="AI127" s="569">
        <f t="shared" si="18"/>
        <v>0</v>
      </c>
      <c r="AK127" s="18"/>
      <c r="AL127" s="191"/>
      <c r="AM127" s="659"/>
      <c r="AN127" s="662"/>
      <c r="AO127" s="84"/>
    </row>
    <row r="128" spans="1:41">
      <c r="A128" s="573"/>
      <c r="B128" s="13"/>
      <c r="C128" s="359" t="s">
        <v>1537</v>
      </c>
      <c r="D128" s="359" t="s">
        <v>1538</v>
      </c>
      <c r="E128" s="379" t="s">
        <v>1539</v>
      </c>
      <c r="F128" s="8">
        <v>20</v>
      </c>
      <c r="G128" s="8"/>
      <c r="H128" s="413">
        <v>146</v>
      </c>
      <c r="I128" s="146">
        <f t="shared" si="19"/>
        <v>102.19999999999999</v>
      </c>
      <c r="J128" s="255">
        <f t="shared" si="20"/>
        <v>3.9307692307692301</v>
      </c>
      <c r="K128" s="8" t="s">
        <v>3145</v>
      </c>
      <c r="L128" s="670" t="s">
        <v>3313</v>
      </c>
      <c r="M128" s="656" t="s">
        <v>6556</v>
      </c>
      <c r="N128" s="8" t="s">
        <v>10</v>
      </c>
      <c r="O128" s="426">
        <v>4.7149999999999997E-2</v>
      </c>
      <c r="P128" s="423">
        <v>2000</v>
      </c>
      <c r="Q128" s="439">
        <v>9340</v>
      </c>
      <c r="R128" s="656" t="s">
        <v>3333</v>
      </c>
      <c r="S128" s="656" t="s">
        <v>1015</v>
      </c>
      <c r="T128" s="447">
        <v>25</v>
      </c>
      <c r="U128" s="549" t="s">
        <v>5275</v>
      </c>
      <c r="V128" s="529" t="s">
        <v>3334</v>
      </c>
      <c r="W128" s="609" t="s">
        <v>6293</v>
      </c>
      <c r="X128" s="169"/>
      <c r="Y128" s="71" t="s">
        <v>1011</v>
      </c>
      <c r="Z128" s="656" t="s">
        <v>6578</v>
      </c>
      <c r="AA128" s="658">
        <f t="shared" si="11"/>
        <v>0</v>
      </c>
      <c r="AB128" s="145">
        <f t="shared" si="21"/>
        <v>0</v>
      </c>
      <c r="AC128" s="257">
        <f t="shared" si="12"/>
        <v>0</v>
      </c>
      <c r="AD128" s="142">
        <f t="shared" si="13"/>
        <v>0</v>
      </c>
      <c r="AE128" s="143">
        <f t="shared" si="14"/>
        <v>0</v>
      </c>
      <c r="AF128" s="144" t="str">
        <f t="shared" si="15"/>
        <v/>
      </c>
      <c r="AG128" s="144" t="str">
        <f t="shared" si="16"/>
        <v/>
      </c>
      <c r="AH128" s="144">
        <f t="shared" si="17"/>
        <v>0</v>
      </c>
      <c r="AI128" s="569">
        <f t="shared" si="18"/>
        <v>0</v>
      </c>
      <c r="AK128" s="18"/>
      <c r="AL128" s="191"/>
      <c r="AM128" s="659"/>
      <c r="AN128" s="662"/>
      <c r="AO128" s="84"/>
    </row>
    <row r="129" spans="1:41">
      <c r="A129" s="573"/>
      <c r="B129" s="13"/>
      <c r="C129" s="359" t="s">
        <v>1540</v>
      </c>
      <c r="D129" s="359" t="s">
        <v>1541</v>
      </c>
      <c r="E129" s="379" t="s">
        <v>101</v>
      </c>
      <c r="F129" s="8">
        <v>12</v>
      </c>
      <c r="G129" s="8"/>
      <c r="H129" s="413">
        <v>169</v>
      </c>
      <c r="I129" s="146">
        <f t="shared" si="19"/>
        <v>118.3</v>
      </c>
      <c r="J129" s="255">
        <f t="shared" si="20"/>
        <v>4.55</v>
      </c>
      <c r="K129" s="8" t="s">
        <v>3145</v>
      </c>
      <c r="L129" s="655"/>
      <c r="M129" s="656" t="s">
        <v>1015</v>
      </c>
      <c r="N129" s="8" t="s">
        <v>10</v>
      </c>
      <c r="O129" s="426">
        <v>1.984E-2</v>
      </c>
      <c r="P129" s="423">
        <v>2304</v>
      </c>
      <c r="Q129" s="439">
        <v>8692</v>
      </c>
      <c r="R129" s="657" t="s">
        <v>3336</v>
      </c>
      <c r="S129" s="656" t="s">
        <v>1015</v>
      </c>
      <c r="T129" s="447">
        <v>100</v>
      </c>
      <c r="U129" s="549" t="s">
        <v>5276</v>
      </c>
      <c r="V129" s="529" t="s">
        <v>3337</v>
      </c>
      <c r="W129" s="609" t="s">
        <v>6294</v>
      </c>
      <c r="X129" s="169"/>
      <c r="Y129" s="71" t="s">
        <v>1011</v>
      </c>
      <c r="Z129" s="656" t="s">
        <v>1015</v>
      </c>
      <c r="AA129" s="658">
        <f t="shared" si="11"/>
        <v>0</v>
      </c>
      <c r="AB129" s="145">
        <f t="shared" si="21"/>
        <v>0</v>
      </c>
      <c r="AC129" s="257">
        <f t="shared" si="12"/>
        <v>0</v>
      </c>
      <c r="AD129" s="142">
        <f t="shared" si="13"/>
        <v>0</v>
      </c>
      <c r="AE129" s="143">
        <f t="shared" si="14"/>
        <v>0</v>
      </c>
      <c r="AF129" s="144" t="str">
        <f t="shared" si="15"/>
        <v/>
      </c>
      <c r="AG129" s="144" t="str">
        <f t="shared" si="16"/>
        <v/>
      </c>
      <c r="AH129" s="144">
        <f t="shared" si="17"/>
        <v>0</v>
      </c>
      <c r="AI129" s="569">
        <f t="shared" si="18"/>
        <v>0</v>
      </c>
      <c r="AK129" s="18"/>
      <c r="AL129" s="191"/>
      <c r="AM129" s="659"/>
      <c r="AN129" s="662"/>
      <c r="AO129" s="84"/>
    </row>
    <row r="130" spans="1:41">
      <c r="A130" s="573"/>
      <c r="B130" s="13"/>
      <c r="C130" s="359" t="s">
        <v>1542</v>
      </c>
      <c r="D130" s="359" t="s">
        <v>1543</v>
      </c>
      <c r="E130" s="379" t="s">
        <v>1544</v>
      </c>
      <c r="F130" s="8">
        <v>50</v>
      </c>
      <c r="G130" s="233"/>
      <c r="H130" s="412">
        <v>54</v>
      </c>
      <c r="I130" s="146">
        <f t="shared" si="19"/>
        <v>37.799999999999997</v>
      </c>
      <c r="J130" s="255">
        <f t="shared" si="20"/>
        <v>1.4538461538461538</v>
      </c>
      <c r="K130" s="8" t="s">
        <v>3145</v>
      </c>
      <c r="L130" s="670" t="s">
        <v>3323</v>
      </c>
      <c r="M130" s="656" t="s">
        <v>6556</v>
      </c>
      <c r="N130" s="8" t="s">
        <v>10</v>
      </c>
      <c r="O130" s="426">
        <v>2.6713999999999998E-2</v>
      </c>
      <c r="P130" s="423">
        <v>3000</v>
      </c>
      <c r="Q130" s="439">
        <v>6050</v>
      </c>
      <c r="R130" s="656" t="s">
        <v>3338</v>
      </c>
      <c r="S130" s="656" t="s">
        <v>1015</v>
      </c>
      <c r="T130" s="447">
        <v>20</v>
      </c>
      <c r="U130" s="552" t="s">
        <v>5277</v>
      </c>
      <c r="V130" s="529"/>
      <c r="W130" s="609" t="s">
        <v>6295</v>
      </c>
      <c r="X130" s="169"/>
      <c r="Y130" s="641" t="s">
        <v>6572</v>
      </c>
      <c r="Z130" s="656" t="s">
        <v>6578</v>
      </c>
      <c r="AA130" s="658">
        <f t="shared" si="11"/>
        <v>0</v>
      </c>
      <c r="AB130" s="145">
        <f t="shared" si="21"/>
        <v>0</v>
      </c>
      <c r="AC130" s="257">
        <f t="shared" si="12"/>
        <v>0</v>
      </c>
      <c r="AD130" s="142">
        <f t="shared" si="13"/>
        <v>0</v>
      </c>
      <c r="AE130" s="143">
        <f t="shared" si="14"/>
        <v>0</v>
      </c>
      <c r="AF130" s="144" t="str">
        <f t="shared" si="15"/>
        <v/>
      </c>
      <c r="AG130" s="144" t="str">
        <f t="shared" si="16"/>
        <v/>
      </c>
      <c r="AH130" s="144">
        <f t="shared" si="17"/>
        <v>0</v>
      </c>
      <c r="AI130" s="569">
        <f t="shared" si="18"/>
        <v>0</v>
      </c>
      <c r="AK130" s="18"/>
      <c r="AL130" s="191"/>
      <c r="AM130" s="659"/>
      <c r="AN130" s="662"/>
      <c r="AO130" s="84"/>
    </row>
    <row r="131" spans="1:41">
      <c r="A131" s="573"/>
      <c r="B131" s="13"/>
      <c r="C131" s="359" t="s">
        <v>1545</v>
      </c>
      <c r="D131" s="359" t="s">
        <v>1546</v>
      </c>
      <c r="E131" s="379" t="s">
        <v>101</v>
      </c>
      <c r="F131" s="8">
        <v>12</v>
      </c>
      <c r="G131" s="136"/>
      <c r="H131" s="413">
        <v>196</v>
      </c>
      <c r="I131" s="146">
        <f t="shared" si="19"/>
        <v>137.19999999999999</v>
      </c>
      <c r="J131" s="255">
        <f t="shared" si="20"/>
        <v>5.2769230769230768</v>
      </c>
      <c r="K131" s="8" t="s">
        <v>3145</v>
      </c>
      <c r="L131" s="675"/>
      <c r="M131" s="656" t="s">
        <v>6556</v>
      </c>
      <c r="N131" s="8" t="s">
        <v>10</v>
      </c>
      <c r="O131" s="426">
        <v>7.8587999999999991E-2</v>
      </c>
      <c r="P131" s="423">
        <v>2016</v>
      </c>
      <c r="Q131" s="439">
        <v>8376</v>
      </c>
      <c r="R131" s="656" t="s">
        <v>6584</v>
      </c>
      <c r="S131" s="656" t="s">
        <v>1015</v>
      </c>
      <c r="T131" s="447">
        <v>100</v>
      </c>
      <c r="U131" s="550" t="s">
        <v>3341</v>
      </c>
      <c r="V131" s="533" t="s">
        <v>3342</v>
      </c>
      <c r="W131" s="609" t="s">
        <v>6296</v>
      </c>
      <c r="X131" s="169"/>
      <c r="Y131" s="71" t="s">
        <v>1011</v>
      </c>
      <c r="Z131" s="656" t="s">
        <v>6578</v>
      </c>
      <c r="AA131" s="658">
        <f t="shared" si="11"/>
        <v>0</v>
      </c>
      <c r="AB131" s="145">
        <f t="shared" si="21"/>
        <v>0</v>
      </c>
      <c r="AC131" s="257">
        <f t="shared" si="12"/>
        <v>0</v>
      </c>
      <c r="AD131" s="142">
        <f t="shared" si="13"/>
        <v>0</v>
      </c>
      <c r="AE131" s="143">
        <f t="shared" si="14"/>
        <v>0</v>
      </c>
      <c r="AF131" s="144" t="str">
        <f t="shared" si="15"/>
        <v/>
      </c>
      <c r="AG131" s="144" t="str">
        <f t="shared" si="16"/>
        <v/>
      </c>
      <c r="AH131" s="144">
        <f t="shared" si="17"/>
        <v>0</v>
      </c>
      <c r="AI131" s="569">
        <f t="shared" si="18"/>
        <v>0</v>
      </c>
      <c r="AK131" s="18"/>
      <c r="AL131" s="191"/>
      <c r="AM131" s="659"/>
      <c r="AN131" s="662"/>
      <c r="AO131" s="84"/>
    </row>
    <row r="132" spans="1:41">
      <c r="A132" s="573"/>
      <c r="B132" s="13"/>
      <c r="C132" s="359" t="s">
        <v>1547</v>
      </c>
      <c r="D132" s="359" t="s">
        <v>1548</v>
      </c>
      <c r="E132" s="379" t="s">
        <v>101</v>
      </c>
      <c r="F132" s="8">
        <v>12</v>
      </c>
      <c r="G132" s="235"/>
      <c r="H132" s="412">
        <v>192</v>
      </c>
      <c r="I132" s="146">
        <f t="shared" si="19"/>
        <v>134.39999999999998</v>
      </c>
      <c r="J132" s="255">
        <f t="shared" si="20"/>
        <v>5.1692307692307686</v>
      </c>
      <c r="K132" s="8" t="s">
        <v>3145</v>
      </c>
      <c r="L132" s="655"/>
      <c r="M132" s="656" t="s">
        <v>6556</v>
      </c>
      <c r="N132" s="8" t="s">
        <v>10</v>
      </c>
      <c r="O132" s="426">
        <v>6.1903999999999994E-2</v>
      </c>
      <c r="P132" s="423">
        <v>2016</v>
      </c>
      <c r="Q132" s="439">
        <v>6500</v>
      </c>
      <c r="R132" s="657" t="s">
        <v>3134</v>
      </c>
      <c r="S132" s="656" t="s">
        <v>1015</v>
      </c>
      <c r="T132" s="447">
        <v>110</v>
      </c>
      <c r="U132" s="548" t="s">
        <v>3344</v>
      </c>
      <c r="V132" s="512" t="s">
        <v>3345</v>
      </c>
      <c r="W132" s="609" t="s">
        <v>6294</v>
      </c>
      <c r="X132" s="169"/>
      <c r="Y132" s="71" t="s">
        <v>1011</v>
      </c>
      <c r="Z132" s="656" t="s">
        <v>1015</v>
      </c>
      <c r="AA132" s="658">
        <f t="shared" si="11"/>
        <v>0</v>
      </c>
      <c r="AB132" s="145">
        <f t="shared" si="21"/>
        <v>0</v>
      </c>
      <c r="AC132" s="257">
        <f t="shared" si="12"/>
        <v>0</v>
      </c>
      <c r="AD132" s="142">
        <f t="shared" si="13"/>
        <v>0</v>
      </c>
      <c r="AE132" s="143">
        <f t="shared" si="14"/>
        <v>0</v>
      </c>
      <c r="AF132" s="144" t="str">
        <f t="shared" si="15"/>
        <v/>
      </c>
      <c r="AG132" s="144" t="str">
        <f t="shared" si="16"/>
        <v/>
      </c>
      <c r="AH132" s="144">
        <f t="shared" si="17"/>
        <v>0</v>
      </c>
      <c r="AI132" s="569">
        <f t="shared" si="18"/>
        <v>0</v>
      </c>
      <c r="AK132" s="18"/>
      <c r="AL132" s="191"/>
      <c r="AM132" s="659"/>
      <c r="AN132" s="662"/>
      <c r="AO132" s="84"/>
    </row>
    <row r="133" spans="1:41">
      <c r="A133" s="573"/>
      <c r="B133" s="13"/>
      <c r="C133" s="359" t="s">
        <v>1549</v>
      </c>
      <c r="D133" s="359" t="s">
        <v>1550</v>
      </c>
      <c r="E133" s="379" t="s">
        <v>296</v>
      </c>
      <c r="F133" s="8">
        <v>24</v>
      </c>
      <c r="G133" s="8"/>
      <c r="H133" s="413">
        <v>150</v>
      </c>
      <c r="I133" s="146">
        <f t="shared" si="19"/>
        <v>105</v>
      </c>
      <c r="J133" s="255">
        <f t="shared" si="20"/>
        <v>4.0384615384615383</v>
      </c>
      <c r="K133" s="8" t="s">
        <v>3145</v>
      </c>
      <c r="L133" s="655"/>
      <c r="M133" s="656" t="s">
        <v>6556</v>
      </c>
      <c r="N133" s="8" t="s">
        <v>10</v>
      </c>
      <c r="O133" s="426">
        <v>0.12787199999999999</v>
      </c>
      <c r="P133" s="423">
        <v>2688</v>
      </c>
      <c r="Q133" s="439">
        <v>13000</v>
      </c>
      <c r="R133" s="656" t="s">
        <v>3346</v>
      </c>
      <c r="S133" s="656" t="s">
        <v>1015</v>
      </c>
      <c r="T133" s="447">
        <v>60</v>
      </c>
      <c r="U133" s="548" t="s">
        <v>3347</v>
      </c>
      <c r="V133" s="512" t="s">
        <v>3348</v>
      </c>
      <c r="W133" s="609" t="s">
        <v>6297</v>
      </c>
      <c r="X133" s="169"/>
      <c r="Y133" s="71" t="s">
        <v>1011</v>
      </c>
      <c r="Z133" s="656" t="s">
        <v>6578</v>
      </c>
      <c r="AA133" s="658">
        <f t="shared" si="11"/>
        <v>0</v>
      </c>
      <c r="AB133" s="145">
        <f t="shared" si="21"/>
        <v>0</v>
      </c>
      <c r="AC133" s="257">
        <f t="shared" si="12"/>
        <v>0</v>
      </c>
      <c r="AD133" s="142">
        <f t="shared" si="13"/>
        <v>0</v>
      </c>
      <c r="AE133" s="143">
        <f t="shared" si="14"/>
        <v>0</v>
      </c>
      <c r="AF133" s="144" t="str">
        <f t="shared" si="15"/>
        <v/>
      </c>
      <c r="AG133" s="144" t="str">
        <f t="shared" si="16"/>
        <v/>
      </c>
      <c r="AH133" s="144">
        <f t="shared" si="17"/>
        <v>0</v>
      </c>
      <c r="AI133" s="569">
        <f t="shared" si="18"/>
        <v>0</v>
      </c>
      <c r="AK133" s="18"/>
      <c r="AL133" s="191"/>
      <c r="AM133" s="659"/>
      <c r="AN133" s="662"/>
      <c r="AO133" s="84"/>
    </row>
    <row r="134" spans="1:41">
      <c r="A134" s="573"/>
      <c r="B134" s="13"/>
      <c r="C134" s="359" t="s">
        <v>1551</v>
      </c>
      <c r="D134" s="359" t="s">
        <v>297</v>
      </c>
      <c r="E134" s="379" t="s">
        <v>296</v>
      </c>
      <c r="F134" s="8">
        <v>24</v>
      </c>
      <c r="G134" s="8"/>
      <c r="H134" s="412">
        <v>165</v>
      </c>
      <c r="I134" s="146">
        <f t="shared" si="19"/>
        <v>115.49999999999999</v>
      </c>
      <c r="J134" s="255">
        <f t="shared" si="20"/>
        <v>4.4423076923076916</v>
      </c>
      <c r="K134" s="8" t="s">
        <v>3145</v>
      </c>
      <c r="L134" s="655"/>
      <c r="M134" s="656" t="s">
        <v>1015</v>
      </c>
      <c r="N134" s="8" t="s">
        <v>10</v>
      </c>
      <c r="O134" s="426">
        <v>5.8465999999999997E-2</v>
      </c>
      <c r="P134" s="423">
        <v>3360</v>
      </c>
      <c r="Q134" s="439">
        <v>17000</v>
      </c>
      <c r="R134" s="657" t="s">
        <v>3134</v>
      </c>
      <c r="S134" s="656" t="s">
        <v>1015</v>
      </c>
      <c r="T134" s="447">
        <v>60</v>
      </c>
      <c r="U134" s="548" t="s">
        <v>572</v>
      </c>
      <c r="V134" s="514" t="s">
        <v>3349</v>
      </c>
      <c r="W134" s="609" t="s">
        <v>6297</v>
      </c>
      <c r="X134" s="169"/>
      <c r="Y134" s="71" t="s">
        <v>1011</v>
      </c>
      <c r="Z134" s="656" t="s">
        <v>1015</v>
      </c>
      <c r="AA134" s="658">
        <f t="shared" si="11"/>
        <v>0</v>
      </c>
      <c r="AB134" s="145">
        <f t="shared" si="21"/>
        <v>0</v>
      </c>
      <c r="AC134" s="257">
        <f t="shared" si="12"/>
        <v>0</v>
      </c>
      <c r="AD134" s="142">
        <f t="shared" si="13"/>
        <v>0</v>
      </c>
      <c r="AE134" s="143">
        <f t="shared" si="14"/>
        <v>0</v>
      </c>
      <c r="AF134" s="144" t="str">
        <f t="shared" si="15"/>
        <v/>
      </c>
      <c r="AG134" s="144" t="str">
        <f t="shared" si="16"/>
        <v/>
      </c>
      <c r="AH134" s="144">
        <f t="shared" si="17"/>
        <v>0</v>
      </c>
      <c r="AI134" s="569">
        <f t="shared" si="18"/>
        <v>0</v>
      </c>
      <c r="AK134" s="18"/>
      <c r="AL134" s="191"/>
      <c r="AM134" s="659"/>
      <c r="AN134" s="662"/>
      <c r="AO134" s="84"/>
    </row>
    <row r="135" spans="1:41">
      <c r="A135" s="573"/>
      <c r="B135" s="13"/>
      <c r="C135" s="355" t="s">
        <v>1552</v>
      </c>
      <c r="D135" s="364" t="s">
        <v>1553</v>
      </c>
      <c r="E135" s="379" t="s">
        <v>334</v>
      </c>
      <c r="F135" s="8">
        <v>8</v>
      </c>
      <c r="G135" s="8"/>
      <c r="H135" s="412">
        <v>365</v>
      </c>
      <c r="I135" s="146">
        <f t="shared" si="19"/>
        <v>255.49999999999997</v>
      </c>
      <c r="J135" s="255">
        <f t="shared" si="20"/>
        <v>9.8269230769230766</v>
      </c>
      <c r="K135" s="8" t="s">
        <v>1954</v>
      </c>
      <c r="L135" s="655"/>
      <c r="M135" s="656" t="s">
        <v>6557</v>
      </c>
      <c r="N135" s="8" t="s">
        <v>10</v>
      </c>
      <c r="O135" s="426">
        <v>7.2283E-2</v>
      </c>
      <c r="P135" s="423">
        <v>624</v>
      </c>
      <c r="Q135" s="439">
        <v>8000</v>
      </c>
      <c r="R135" s="657" t="s">
        <v>3350</v>
      </c>
      <c r="S135" s="656" t="s">
        <v>1015</v>
      </c>
      <c r="T135" s="447">
        <v>55</v>
      </c>
      <c r="U135" s="548" t="s">
        <v>5278</v>
      </c>
      <c r="V135" s="543" t="s">
        <v>3351</v>
      </c>
      <c r="W135" s="609" t="s">
        <v>6298</v>
      </c>
      <c r="X135" s="169"/>
      <c r="Y135" s="641" t="s">
        <v>1011</v>
      </c>
      <c r="Z135" s="656" t="s">
        <v>1015</v>
      </c>
      <c r="AA135" s="658">
        <f t="shared" si="11"/>
        <v>0</v>
      </c>
      <c r="AB135" s="145">
        <f t="shared" si="21"/>
        <v>0</v>
      </c>
      <c r="AC135" s="257">
        <f t="shared" si="12"/>
        <v>0</v>
      </c>
      <c r="AD135" s="142">
        <f t="shared" si="13"/>
        <v>0</v>
      </c>
      <c r="AE135" s="143">
        <f t="shared" si="14"/>
        <v>0</v>
      </c>
      <c r="AF135" s="144" t="str">
        <f t="shared" si="15"/>
        <v/>
      </c>
      <c r="AG135" s="144" t="str">
        <f t="shared" si="16"/>
        <v/>
      </c>
      <c r="AH135" s="144">
        <f t="shared" si="17"/>
        <v>0</v>
      </c>
      <c r="AI135" s="569">
        <f t="shared" si="18"/>
        <v>0</v>
      </c>
      <c r="AK135" s="18"/>
      <c r="AL135" s="191"/>
      <c r="AM135" s="659"/>
      <c r="AN135" s="662"/>
      <c r="AO135" s="84"/>
    </row>
    <row r="136" spans="1:41" ht="15.75">
      <c r="A136" s="5" t="s">
        <v>6060</v>
      </c>
      <c r="B136" s="13"/>
      <c r="C136" s="348"/>
      <c r="D136" s="341"/>
      <c r="E136" s="379"/>
      <c r="F136" s="8"/>
      <c r="G136" s="8"/>
      <c r="H136" s="413"/>
      <c r="I136" s="410"/>
      <c r="J136" s="565"/>
      <c r="K136" s="346"/>
      <c r="L136" s="655"/>
      <c r="M136" s="656" t="s">
        <v>1015</v>
      </c>
      <c r="N136" s="346"/>
      <c r="O136" s="346"/>
      <c r="P136" s="423"/>
      <c r="Q136" s="439"/>
      <c r="R136" s="656" t="s">
        <v>1015</v>
      </c>
      <c r="S136" s="656" t="s">
        <v>1015</v>
      </c>
      <c r="T136" s="425"/>
      <c r="U136" s="478"/>
      <c r="V136" s="504"/>
      <c r="W136" s="425"/>
      <c r="X136" s="137"/>
      <c r="Y136" s="71" t="s">
        <v>1015</v>
      </c>
      <c r="Z136" s="656" t="s">
        <v>1015</v>
      </c>
      <c r="AA136" s="668"/>
      <c r="AB136" s="195"/>
      <c r="AC136" s="142"/>
      <c r="AD136" s="142"/>
      <c r="AE136" s="143"/>
      <c r="AF136" s="144"/>
      <c r="AG136" s="144"/>
      <c r="AH136" s="144"/>
      <c r="AI136" s="569"/>
      <c r="AK136" s="18"/>
      <c r="AL136" s="191"/>
      <c r="AM136" s="659"/>
      <c r="AN136" s="662"/>
      <c r="AO136" s="84"/>
    </row>
    <row r="137" spans="1:41">
      <c r="A137" s="573"/>
      <c r="B137" s="13">
        <v>15</v>
      </c>
      <c r="C137" s="358" t="s">
        <v>1554</v>
      </c>
      <c r="D137" s="358" t="s">
        <v>1555</v>
      </c>
      <c r="E137" s="379" t="s">
        <v>1556</v>
      </c>
      <c r="F137" s="8">
        <v>20</v>
      </c>
      <c r="G137" s="233"/>
      <c r="H137" s="413">
        <v>152</v>
      </c>
      <c r="I137" s="146">
        <f t="shared" si="19"/>
        <v>106.39999999999999</v>
      </c>
      <c r="J137" s="255">
        <f t="shared" si="20"/>
        <v>4.092307692307692</v>
      </c>
      <c r="K137" s="8" t="s">
        <v>3145</v>
      </c>
      <c r="L137" s="670" t="s">
        <v>3353</v>
      </c>
      <c r="M137" s="656" t="s">
        <v>6556</v>
      </c>
      <c r="N137" s="8" t="s">
        <v>10</v>
      </c>
      <c r="O137" s="426">
        <v>4.0194000000000001E-2</v>
      </c>
      <c r="P137" s="423">
        <v>6000</v>
      </c>
      <c r="Q137" s="439">
        <v>11700</v>
      </c>
      <c r="R137" s="656" t="s">
        <v>3354</v>
      </c>
      <c r="S137" s="656" t="s">
        <v>1015</v>
      </c>
      <c r="T137" s="448">
        <v>30</v>
      </c>
      <c r="U137" s="549" t="s">
        <v>5279</v>
      </c>
      <c r="V137" s="510" t="s">
        <v>3355</v>
      </c>
      <c r="W137" s="609" t="s">
        <v>6299</v>
      </c>
      <c r="X137" s="169"/>
      <c r="Y137" s="71" t="s">
        <v>1011</v>
      </c>
      <c r="Z137" s="656" t="s">
        <v>6578</v>
      </c>
      <c r="AA137" s="658">
        <f t="shared" si="11"/>
        <v>0</v>
      </c>
      <c r="AB137" s="145">
        <f t="shared" si="21"/>
        <v>0</v>
      </c>
      <c r="AC137" s="257">
        <f t="shared" si="12"/>
        <v>0</v>
      </c>
      <c r="AD137" s="142">
        <f t="shared" si="13"/>
        <v>0</v>
      </c>
      <c r="AE137" s="143">
        <f t="shared" si="14"/>
        <v>0</v>
      </c>
      <c r="AF137" s="144" t="str">
        <f t="shared" si="15"/>
        <v/>
      </c>
      <c r="AG137" s="144" t="str">
        <f t="shared" si="16"/>
        <v/>
      </c>
      <c r="AH137" s="144">
        <f t="shared" si="17"/>
        <v>0</v>
      </c>
      <c r="AI137" s="569">
        <f t="shared" si="18"/>
        <v>0</v>
      </c>
      <c r="AK137" s="665"/>
      <c r="AL137" s="191"/>
      <c r="AM137" s="659"/>
      <c r="AN137" s="662"/>
      <c r="AO137" s="84"/>
    </row>
    <row r="138" spans="1:41">
      <c r="A138" s="573"/>
      <c r="B138" s="13">
        <v>15</v>
      </c>
      <c r="C138" s="369" t="s">
        <v>1557</v>
      </c>
      <c r="D138" s="358" t="s">
        <v>1555</v>
      </c>
      <c r="E138" s="379" t="s">
        <v>1539</v>
      </c>
      <c r="F138" s="8">
        <v>20</v>
      </c>
      <c r="G138" s="136"/>
      <c r="H138" s="413">
        <v>120</v>
      </c>
      <c r="I138" s="146">
        <f t="shared" si="19"/>
        <v>84</v>
      </c>
      <c r="J138" s="255">
        <f t="shared" si="20"/>
        <v>3.2307692307692308</v>
      </c>
      <c r="K138" s="8" t="s">
        <v>3145</v>
      </c>
      <c r="L138" s="670" t="s">
        <v>3353</v>
      </c>
      <c r="M138" s="656" t="s">
        <v>6556</v>
      </c>
      <c r="N138" s="8" t="s">
        <v>10</v>
      </c>
      <c r="O138" s="426">
        <v>3.3659999999999995E-2</v>
      </c>
      <c r="P138" s="423">
        <v>4000</v>
      </c>
      <c r="Q138" s="439">
        <v>9100</v>
      </c>
      <c r="R138" s="656" t="s">
        <v>3357</v>
      </c>
      <c r="S138" s="656" t="s">
        <v>1015</v>
      </c>
      <c r="T138" s="448">
        <v>30</v>
      </c>
      <c r="U138" s="549" t="s">
        <v>3358</v>
      </c>
      <c r="V138" s="510" t="s">
        <v>3359</v>
      </c>
      <c r="W138" s="609" t="s">
        <v>6300</v>
      </c>
      <c r="X138" s="169"/>
      <c r="Y138" s="71" t="s">
        <v>1011</v>
      </c>
      <c r="Z138" s="656" t="s">
        <v>6578</v>
      </c>
      <c r="AA138" s="658">
        <f t="shared" si="11"/>
        <v>0</v>
      </c>
      <c r="AB138" s="145">
        <f t="shared" si="21"/>
        <v>0</v>
      </c>
      <c r="AC138" s="257">
        <f t="shared" si="12"/>
        <v>0</v>
      </c>
      <c r="AD138" s="142">
        <f t="shared" si="13"/>
        <v>0</v>
      </c>
      <c r="AE138" s="143">
        <f t="shared" si="14"/>
        <v>0</v>
      </c>
      <c r="AF138" s="144" t="str">
        <f t="shared" si="15"/>
        <v/>
      </c>
      <c r="AG138" s="144" t="str">
        <f t="shared" si="16"/>
        <v/>
      </c>
      <c r="AH138" s="144">
        <f t="shared" si="17"/>
        <v>0</v>
      </c>
      <c r="AI138" s="569">
        <f t="shared" si="18"/>
        <v>0</v>
      </c>
      <c r="AK138" s="671"/>
      <c r="AL138" s="84"/>
      <c r="AM138" s="659"/>
      <c r="AN138" s="659"/>
      <c r="AO138" s="84"/>
    </row>
    <row r="139" spans="1:41">
      <c r="A139" s="573"/>
      <c r="B139" s="13">
        <v>16</v>
      </c>
      <c r="C139" s="358" t="s">
        <v>1558</v>
      </c>
      <c r="D139" s="358" t="s">
        <v>1559</v>
      </c>
      <c r="E139" s="379" t="s">
        <v>1560</v>
      </c>
      <c r="F139" s="8">
        <v>25</v>
      </c>
      <c r="G139" s="18"/>
      <c r="H139" s="412">
        <v>138</v>
      </c>
      <c r="I139" s="146">
        <f t="shared" si="19"/>
        <v>96.6</v>
      </c>
      <c r="J139" s="255">
        <f t="shared" si="20"/>
        <v>3.7153846153846151</v>
      </c>
      <c r="K139" s="8" t="s">
        <v>3145</v>
      </c>
      <c r="L139" s="670" t="s">
        <v>3361</v>
      </c>
      <c r="M139" s="656" t="s">
        <v>6556</v>
      </c>
      <c r="N139" s="8" t="s">
        <v>10</v>
      </c>
      <c r="O139" s="426">
        <v>4.5044999999999995E-2</v>
      </c>
      <c r="P139" s="423">
        <v>7500</v>
      </c>
      <c r="Q139" s="439">
        <v>16925</v>
      </c>
      <c r="R139" s="656" t="s">
        <v>3357</v>
      </c>
      <c r="S139" s="656" t="s">
        <v>1015</v>
      </c>
      <c r="T139" s="448">
        <v>33</v>
      </c>
      <c r="U139" s="549" t="s">
        <v>5280</v>
      </c>
      <c r="V139" s="529" t="s">
        <v>3362</v>
      </c>
      <c r="W139" s="611" t="s">
        <v>6301</v>
      </c>
      <c r="X139" s="169"/>
      <c r="Y139" s="71" t="s">
        <v>6649</v>
      </c>
      <c r="Z139" s="656" t="s">
        <v>6578</v>
      </c>
      <c r="AA139" s="658">
        <f t="shared" si="11"/>
        <v>0</v>
      </c>
      <c r="AB139" s="145">
        <f t="shared" si="21"/>
        <v>0</v>
      </c>
      <c r="AC139" s="257">
        <f t="shared" si="12"/>
        <v>0</v>
      </c>
      <c r="AD139" s="142">
        <f t="shared" si="13"/>
        <v>0</v>
      </c>
      <c r="AE139" s="143">
        <f t="shared" si="14"/>
        <v>0</v>
      </c>
      <c r="AF139" s="144" t="str">
        <f t="shared" si="15"/>
        <v/>
      </c>
      <c r="AG139" s="144" t="str">
        <f t="shared" si="16"/>
        <v/>
      </c>
      <c r="AH139" s="144">
        <f t="shared" si="17"/>
        <v>0</v>
      </c>
      <c r="AI139" s="569">
        <f t="shared" si="18"/>
        <v>0</v>
      </c>
      <c r="AK139" s="671"/>
      <c r="AL139" s="84"/>
      <c r="AM139" s="659"/>
      <c r="AN139" s="659"/>
      <c r="AO139" s="84"/>
    </row>
    <row r="140" spans="1:41">
      <c r="A140" s="573"/>
      <c r="B140" s="13">
        <v>16</v>
      </c>
      <c r="C140" s="369" t="s">
        <v>1561</v>
      </c>
      <c r="D140" s="358" t="s">
        <v>1559</v>
      </c>
      <c r="E140" s="379" t="s">
        <v>1560</v>
      </c>
      <c r="F140" s="8">
        <v>25</v>
      </c>
      <c r="G140" s="136"/>
      <c r="H140" s="412">
        <v>138</v>
      </c>
      <c r="I140" s="146">
        <f t="shared" si="19"/>
        <v>96.6</v>
      </c>
      <c r="J140" s="255">
        <f t="shared" si="20"/>
        <v>3.7153846153846151</v>
      </c>
      <c r="K140" s="8" t="s">
        <v>3145</v>
      </c>
      <c r="L140" s="670" t="s">
        <v>3361</v>
      </c>
      <c r="M140" s="656" t="s">
        <v>6556</v>
      </c>
      <c r="N140" s="8" t="s">
        <v>10</v>
      </c>
      <c r="O140" s="426">
        <v>4.5044999999999995E-2</v>
      </c>
      <c r="P140" s="423">
        <v>7500</v>
      </c>
      <c r="Q140" s="439">
        <v>16875</v>
      </c>
      <c r="R140" s="656" t="s">
        <v>3357</v>
      </c>
      <c r="S140" s="656" t="s">
        <v>1015</v>
      </c>
      <c r="T140" s="448">
        <v>33</v>
      </c>
      <c r="U140" s="549" t="s">
        <v>5281</v>
      </c>
      <c r="V140" s="507" t="s">
        <v>3364</v>
      </c>
      <c r="W140" s="610" t="s">
        <v>6302</v>
      </c>
      <c r="X140" s="169"/>
      <c r="Y140" s="71" t="s">
        <v>6649</v>
      </c>
      <c r="Z140" s="656" t="s">
        <v>6578</v>
      </c>
      <c r="AA140" s="658">
        <f t="shared" si="11"/>
        <v>0</v>
      </c>
      <c r="AB140" s="145">
        <f t="shared" si="21"/>
        <v>0</v>
      </c>
      <c r="AC140" s="257">
        <f t="shared" si="12"/>
        <v>0</v>
      </c>
      <c r="AD140" s="142">
        <f t="shared" si="13"/>
        <v>0</v>
      </c>
      <c r="AE140" s="143">
        <f t="shared" si="14"/>
        <v>0</v>
      </c>
      <c r="AF140" s="144" t="str">
        <f t="shared" si="15"/>
        <v/>
      </c>
      <c r="AG140" s="144" t="str">
        <f t="shared" si="16"/>
        <v/>
      </c>
      <c r="AH140" s="144">
        <f t="shared" si="17"/>
        <v>0</v>
      </c>
      <c r="AI140" s="569">
        <f t="shared" si="18"/>
        <v>0</v>
      </c>
      <c r="AK140" s="671"/>
      <c r="AL140" s="191"/>
      <c r="AM140" s="659"/>
      <c r="AN140" s="659"/>
      <c r="AO140" s="84"/>
    </row>
    <row r="141" spans="1:41">
      <c r="A141" s="573"/>
      <c r="B141" s="13">
        <v>16</v>
      </c>
      <c r="C141" s="358" t="s">
        <v>1562</v>
      </c>
      <c r="D141" s="358" t="s">
        <v>1559</v>
      </c>
      <c r="E141" s="379" t="s">
        <v>1560</v>
      </c>
      <c r="F141" s="8">
        <v>25</v>
      </c>
      <c r="G141" s="18"/>
      <c r="H141" s="412">
        <v>138</v>
      </c>
      <c r="I141" s="146">
        <f t="shared" si="19"/>
        <v>96.6</v>
      </c>
      <c r="J141" s="255">
        <f t="shared" si="20"/>
        <v>3.7153846153846151</v>
      </c>
      <c r="K141" s="8" t="s">
        <v>3145</v>
      </c>
      <c r="L141" s="670" t="s">
        <v>3361</v>
      </c>
      <c r="M141" s="656" t="s">
        <v>6556</v>
      </c>
      <c r="N141" s="8" t="s">
        <v>10</v>
      </c>
      <c r="O141" s="426">
        <v>4.5044999999999995E-2</v>
      </c>
      <c r="P141" s="423">
        <v>7500</v>
      </c>
      <c r="Q141" s="439">
        <v>15900</v>
      </c>
      <c r="R141" s="656" t="s">
        <v>3357</v>
      </c>
      <c r="S141" s="656" t="s">
        <v>1015</v>
      </c>
      <c r="T141" s="448">
        <v>33</v>
      </c>
      <c r="U141" s="549" t="s">
        <v>5282</v>
      </c>
      <c r="V141" s="507" t="s">
        <v>3366</v>
      </c>
      <c r="W141" s="609" t="s">
        <v>6299</v>
      </c>
      <c r="X141" s="169"/>
      <c r="Y141" s="71" t="s">
        <v>6572</v>
      </c>
      <c r="Z141" s="656" t="s">
        <v>6578</v>
      </c>
      <c r="AA141" s="658">
        <f t="shared" si="11"/>
        <v>0</v>
      </c>
      <c r="AB141" s="145">
        <f t="shared" si="21"/>
        <v>0</v>
      </c>
      <c r="AC141" s="257">
        <f t="shared" si="12"/>
        <v>0</v>
      </c>
      <c r="AD141" s="142">
        <f t="shared" si="13"/>
        <v>0</v>
      </c>
      <c r="AE141" s="143">
        <f t="shared" si="14"/>
        <v>0</v>
      </c>
      <c r="AF141" s="144" t="str">
        <f t="shared" si="15"/>
        <v/>
      </c>
      <c r="AG141" s="144" t="str">
        <f t="shared" si="16"/>
        <v/>
      </c>
      <c r="AH141" s="144">
        <f t="shared" si="17"/>
        <v>0</v>
      </c>
      <c r="AI141" s="569">
        <f t="shared" si="18"/>
        <v>0</v>
      </c>
      <c r="AK141" s="671"/>
      <c r="AL141" s="84"/>
      <c r="AM141" s="659"/>
      <c r="AN141" s="659"/>
      <c r="AO141" s="84"/>
    </row>
    <row r="142" spans="1:41">
      <c r="A142" s="573"/>
      <c r="B142" s="13"/>
      <c r="C142" s="369" t="s">
        <v>1563</v>
      </c>
      <c r="D142" s="358" t="s">
        <v>1564</v>
      </c>
      <c r="E142" s="379" t="s">
        <v>300</v>
      </c>
      <c r="F142" s="8">
        <v>15</v>
      </c>
      <c r="G142" s="136"/>
      <c r="H142" s="412">
        <v>327</v>
      </c>
      <c r="I142" s="146">
        <f t="shared" si="19"/>
        <v>228.89999999999998</v>
      </c>
      <c r="J142" s="255">
        <f t="shared" si="20"/>
        <v>8.8038461538461537</v>
      </c>
      <c r="K142" s="8" t="s">
        <v>3145</v>
      </c>
      <c r="L142" s="670"/>
      <c r="M142" s="656" t="s">
        <v>1015</v>
      </c>
      <c r="N142" s="8" t="s">
        <v>10</v>
      </c>
      <c r="O142" s="426">
        <v>9.7143499999999994E-2</v>
      </c>
      <c r="P142" s="423">
        <v>7500</v>
      </c>
      <c r="Q142" s="439">
        <v>19000</v>
      </c>
      <c r="R142" s="656" t="s">
        <v>3367</v>
      </c>
      <c r="S142" s="656" t="s">
        <v>1015</v>
      </c>
      <c r="T142" s="448">
        <v>45</v>
      </c>
      <c r="U142" s="548" t="s">
        <v>5283</v>
      </c>
      <c r="V142" s="514" t="s">
        <v>3368</v>
      </c>
      <c r="W142" s="600" t="s">
        <v>6303</v>
      </c>
      <c r="X142" s="169"/>
      <c r="Y142" s="71" t="s">
        <v>1011</v>
      </c>
      <c r="Z142" s="656" t="s">
        <v>1015</v>
      </c>
      <c r="AA142" s="658">
        <f t="shared" si="11"/>
        <v>0</v>
      </c>
      <c r="AB142" s="145">
        <f t="shared" si="21"/>
        <v>0</v>
      </c>
      <c r="AC142" s="257">
        <f t="shared" si="12"/>
        <v>0</v>
      </c>
      <c r="AD142" s="142">
        <f t="shared" si="13"/>
        <v>0</v>
      </c>
      <c r="AE142" s="143">
        <f t="shared" si="14"/>
        <v>0</v>
      </c>
      <c r="AF142" s="144" t="str">
        <f t="shared" si="15"/>
        <v/>
      </c>
      <c r="AG142" s="144" t="str">
        <f t="shared" si="16"/>
        <v/>
      </c>
      <c r="AH142" s="144">
        <f t="shared" si="17"/>
        <v>0</v>
      </c>
      <c r="AI142" s="569">
        <f t="shared" si="18"/>
        <v>0</v>
      </c>
      <c r="AK142" s="671"/>
      <c r="AL142" s="84"/>
      <c r="AM142" s="659"/>
      <c r="AN142" s="659"/>
      <c r="AO142" s="84"/>
    </row>
    <row r="143" spans="1:41">
      <c r="A143" s="573"/>
      <c r="B143" s="13"/>
      <c r="C143" s="369" t="s">
        <v>1565</v>
      </c>
      <c r="D143" s="358" t="s">
        <v>1566</v>
      </c>
      <c r="E143" s="379" t="s">
        <v>300</v>
      </c>
      <c r="F143" s="8">
        <v>15</v>
      </c>
      <c r="G143" s="235"/>
      <c r="H143" s="412">
        <v>327</v>
      </c>
      <c r="I143" s="146">
        <f t="shared" si="19"/>
        <v>228.89999999999998</v>
      </c>
      <c r="J143" s="255">
        <f t="shared" si="20"/>
        <v>8.8038461538461537</v>
      </c>
      <c r="K143" s="8" t="s">
        <v>3145</v>
      </c>
      <c r="L143" s="670"/>
      <c r="M143" s="656" t="s">
        <v>1015</v>
      </c>
      <c r="N143" s="8" t="s">
        <v>10</v>
      </c>
      <c r="O143" s="426">
        <v>9.7143499999999994E-2</v>
      </c>
      <c r="P143" s="423">
        <v>7500</v>
      </c>
      <c r="Q143" s="439">
        <v>19000</v>
      </c>
      <c r="R143" s="656" t="s">
        <v>3367</v>
      </c>
      <c r="S143" s="656" t="s">
        <v>1015</v>
      </c>
      <c r="T143" s="448">
        <v>45</v>
      </c>
      <c r="U143" s="548" t="s">
        <v>5284</v>
      </c>
      <c r="V143" s="529"/>
      <c r="W143" s="594" t="s">
        <v>6304</v>
      </c>
      <c r="X143" s="169"/>
      <c r="Y143" s="71" t="s">
        <v>1011</v>
      </c>
      <c r="Z143" s="656" t="s">
        <v>1015</v>
      </c>
      <c r="AA143" s="658">
        <f t="shared" si="11"/>
        <v>0</v>
      </c>
      <c r="AB143" s="145">
        <f t="shared" si="21"/>
        <v>0</v>
      </c>
      <c r="AC143" s="257">
        <f t="shared" si="12"/>
        <v>0</v>
      </c>
      <c r="AD143" s="142">
        <f t="shared" si="13"/>
        <v>0</v>
      </c>
      <c r="AE143" s="143">
        <f t="shared" si="14"/>
        <v>0</v>
      </c>
      <c r="AF143" s="144" t="str">
        <f t="shared" si="15"/>
        <v/>
      </c>
      <c r="AG143" s="144" t="str">
        <f t="shared" si="16"/>
        <v/>
      </c>
      <c r="AH143" s="144">
        <f t="shared" si="17"/>
        <v>0</v>
      </c>
      <c r="AI143" s="569">
        <f t="shared" si="18"/>
        <v>0</v>
      </c>
      <c r="AK143" s="671"/>
      <c r="AL143" s="84"/>
      <c r="AM143" s="659"/>
      <c r="AN143" s="503"/>
      <c r="AO143" s="84"/>
    </row>
    <row r="144" spans="1:41">
      <c r="A144" s="573"/>
      <c r="B144" s="13">
        <v>17</v>
      </c>
      <c r="C144" s="369" t="s">
        <v>1567</v>
      </c>
      <c r="D144" s="358" t="s">
        <v>299</v>
      </c>
      <c r="E144" s="379" t="s">
        <v>300</v>
      </c>
      <c r="F144" s="8">
        <v>15</v>
      </c>
      <c r="G144" s="8"/>
      <c r="H144" s="412">
        <v>297</v>
      </c>
      <c r="I144" s="146">
        <f t="shared" si="19"/>
        <v>207.89999999999998</v>
      </c>
      <c r="J144" s="255">
        <f t="shared" si="20"/>
        <v>7.9961538461538453</v>
      </c>
      <c r="K144" s="8" t="s">
        <v>3207</v>
      </c>
      <c r="L144" s="655"/>
      <c r="M144" s="656" t="s">
        <v>6557</v>
      </c>
      <c r="N144" s="8" t="s">
        <v>10</v>
      </c>
      <c r="O144" s="426">
        <v>6.3425999999999996E-2</v>
      </c>
      <c r="P144" s="423">
        <v>10500</v>
      </c>
      <c r="Q144" s="439">
        <v>16000</v>
      </c>
      <c r="R144" s="656" t="s">
        <v>3357</v>
      </c>
      <c r="S144" s="656" t="s">
        <v>1015</v>
      </c>
      <c r="T144" s="448">
        <v>60</v>
      </c>
      <c r="U144" s="549" t="s">
        <v>5285</v>
      </c>
      <c r="V144" s="507" t="s">
        <v>3371</v>
      </c>
      <c r="W144" s="610" t="s">
        <v>6305</v>
      </c>
      <c r="X144" s="169"/>
      <c r="Y144" s="71" t="s">
        <v>1011</v>
      </c>
      <c r="Z144" s="656" t="s">
        <v>1015</v>
      </c>
      <c r="AA144" s="658">
        <f t="shared" si="11"/>
        <v>0</v>
      </c>
      <c r="AB144" s="145">
        <f t="shared" si="21"/>
        <v>0</v>
      </c>
      <c r="AC144" s="257">
        <f t="shared" si="12"/>
        <v>0</v>
      </c>
      <c r="AD144" s="142">
        <f t="shared" si="13"/>
        <v>0</v>
      </c>
      <c r="AE144" s="143">
        <f t="shared" si="14"/>
        <v>0</v>
      </c>
      <c r="AF144" s="144" t="str">
        <f t="shared" si="15"/>
        <v/>
      </c>
      <c r="AG144" s="144" t="str">
        <f t="shared" si="16"/>
        <v/>
      </c>
      <c r="AH144" s="144">
        <f t="shared" si="17"/>
        <v>0</v>
      </c>
      <c r="AI144" s="569">
        <f t="shared" si="18"/>
        <v>0</v>
      </c>
      <c r="AK144" s="671"/>
      <c r="AL144" s="191"/>
      <c r="AM144" s="659"/>
      <c r="AN144" s="503"/>
      <c r="AO144" s="84"/>
    </row>
    <row r="145" spans="1:41">
      <c r="A145" s="573"/>
      <c r="B145" s="13">
        <v>17</v>
      </c>
      <c r="C145" s="358" t="s">
        <v>1568</v>
      </c>
      <c r="D145" s="358" t="s">
        <v>299</v>
      </c>
      <c r="E145" s="379" t="s">
        <v>300</v>
      </c>
      <c r="F145" s="8">
        <v>15</v>
      </c>
      <c r="G145" s="8"/>
      <c r="H145" s="412">
        <v>297</v>
      </c>
      <c r="I145" s="146">
        <f t="shared" si="19"/>
        <v>207.89999999999998</v>
      </c>
      <c r="J145" s="255">
        <f t="shared" si="20"/>
        <v>7.9961538461538453</v>
      </c>
      <c r="K145" s="8" t="s">
        <v>3207</v>
      </c>
      <c r="L145" s="655"/>
      <c r="M145" s="656" t="s">
        <v>6557</v>
      </c>
      <c r="N145" s="8" t="s">
        <v>10</v>
      </c>
      <c r="O145" s="426">
        <v>6.3425999999999996E-2</v>
      </c>
      <c r="P145" s="423">
        <v>10500</v>
      </c>
      <c r="Q145" s="439">
        <v>18000</v>
      </c>
      <c r="R145" s="656" t="s">
        <v>3357</v>
      </c>
      <c r="S145" s="656" t="s">
        <v>1015</v>
      </c>
      <c r="T145" s="448">
        <v>60</v>
      </c>
      <c r="U145" s="549" t="s">
        <v>5286</v>
      </c>
      <c r="V145" s="507" t="s">
        <v>3372</v>
      </c>
      <c r="W145" s="611" t="s">
        <v>6306</v>
      </c>
      <c r="X145" s="169"/>
      <c r="Y145" s="71" t="s">
        <v>1011</v>
      </c>
      <c r="Z145" s="656" t="s">
        <v>1015</v>
      </c>
      <c r="AA145" s="658">
        <f t="shared" si="11"/>
        <v>0</v>
      </c>
      <c r="AB145" s="145">
        <f t="shared" si="21"/>
        <v>0</v>
      </c>
      <c r="AC145" s="257">
        <f t="shared" si="12"/>
        <v>0</v>
      </c>
      <c r="AD145" s="142">
        <f t="shared" si="13"/>
        <v>0</v>
      </c>
      <c r="AE145" s="143">
        <f t="shared" si="14"/>
        <v>0</v>
      </c>
      <c r="AF145" s="144" t="str">
        <f t="shared" si="15"/>
        <v/>
      </c>
      <c r="AG145" s="144" t="str">
        <f t="shared" si="16"/>
        <v/>
      </c>
      <c r="AH145" s="144">
        <f t="shared" si="17"/>
        <v>0</v>
      </c>
      <c r="AI145" s="569">
        <f t="shared" si="18"/>
        <v>0</v>
      </c>
      <c r="AK145" s="671"/>
      <c r="AL145" s="84"/>
      <c r="AM145" s="659"/>
      <c r="AN145" s="662"/>
      <c r="AO145" s="84"/>
    </row>
    <row r="146" spans="1:41">
      <c r="A146" s="573"/>
      <c r="B146" s="13">
        <v>17</v>
      </c>
      <c r="C146" s="358" t="s">
        <v>1569</v>
      </c>
      <c r="D146" s="358" t="s">
        <v>299</v>
      </c>
      <c r="E146" s="379" t="s">
        <v>300</v>
      </c>
      <c r="F146" s="8">
        <v>15</v>
      </c>
      <c r="G146" s="8"/>
      <c r="H146" s="412">
        <v>297</v>
      </c>
      <c r="I146" s="146">
        <f t="shared" si="19"/>
        <v>207.89999999999998</v>
      </c>
      <c r="J146" s="255">
        <f t="shared" si="20"/>
        <v>7.9961538461538453</v>
      </c>
      <c r="K146" s="8" t="s">
        <v>3207</v>
      </c>
      <c r="L146" s="655"/>
      <c r="M146" s="656" t="s">
        <v>6557</v>
      </c>
      <c r="N146" s="8" t="s">
        <v>10</v>
      </c>
      <c r="O146" s="426">
        <v>6.3425999999999996E-2</v>
      </c>
      <c r="P146" s="423">
        <v>10500</v>
      </c>
      <c r="Q146" s="439">
        <v>18000</v>
      </c>
      <c r="R146" s="656" t="s">
        <v>3357</v>
      </c>
      <c r="S146" s="656" t="s">
        <v>1015</v>
      </c>
      <c r="T146" s="448">
        <v>60</v>
      </c>
      <c r="U146" s="549" t="s">
        <v>5287</v>
      </c>
      <c r="V146" s="514" t="s">
        <v>3374</v>
      </c>
      <c r="W146" s="609" t="s">
        <v>6307</v>
      </c>
      <c r="X146" s="169"/>
      <c r="Y146" s="71" t="s">
        <v>1011</v>
      </c>
      <c r="Z146" s="656" t="s">
        <v>1015</v>
      </c>
      <c r="AA146" s="658">
        <f t="shared" si="11"/>
        <v>0</v>
      </c>
      <c r="AB146" s="145">
        <f t="shared" si="21"/>
        <v>0</v>
      </c>
      <c r="AC146" s="257">
        <f t="shared" si="12"/>
        <v>0</v>
      </c>
      <c r="AD146" s="142">
        <f t="shared" si="13"/>
        <v>0</v>
      </c>
      <c r="AE146" s="143">
        <f t="shared" si="14"/>
        <v>0</v>
      </c>
      <c r="AF146" s="144" t="str">
        <f t="shared" si="15"/>
        <v/>
      </c>
      <c r="AG146" s="144" t="str">
        <f t="shared" si="16"/>
        <v/>
      </c>
      <c r="AH146" s="144">
        <f t="shared" si="17"/>
        <v>0</v>
      </c>
      <c r="AI146" s="569">
        <f t="shared" si="18"/>
        <v>0</v>
      </c>
      <c r="AK146" s="671"/>
      <c r="AL146" s="84"/>
      <c r="AM146" s="659"/>
      <c r="AN146" s="662"/>
      <c r="AO146" s="84"/>
    </row>
    <row r="147" spans="1:41">
      <c r="A147" s="573"/>
      <c r="B147" s="13">
        <v>18</v>
      </c>
      <c r="C147" s="369" t="s">
        <v>1570</v>
      </c>
      <c r="D147" s="358" t="s">
        <v>301</v>
      </c>
      <c r="E147" s="379" t="s">
        <v>302</v>
      </c>
      <c r="F147" s="8">
        <v>15</v>
      </c>
      <c r="G147" s="8"/>
      <c r="H147" s="413">
        <v>285</v>
      </c>
      <c r="I147" s="146">
        <f t="shared" si="19"/>
        <v>199.5</v>
      </c>
      <c r="J147" s="255">
        <f t="shared" si="20"/>
        <v>7.6730769230769234</v>
      </c>
      <c r="K147" s="8" t="s">
        <v>3207</v>
      </c>
      <c r="L147" s="655"/>
      <c r="M147" s="656" t="s">
        <v>6557</v>
      </c>
      <c r="N147" s="8" t="s">
        <v>10</v>
      </c>
      <c r="O147" s="426">
        <v>5.3351999999999997E-2</v>
      </c>
      <c r="P147" s="423">
        <v>10500</v>
      </c>
      <c r="Q147" s="439">
        <v>26910</v>
      </c>
      <c r="R147" s="656" t="s">
        <v>3346</v>
      </c>
      <c r="S147" s="656" t="s">
        <v>1015</v>
      </c>
      <c r="T147" s="448">
        <v>70</v>
      </c>
      <c r="U147" s="549" t="s">
        <v>5288</v>
      </c>
      <c r="V147" s="514" t="s">
        <v>3376</v>
      </c>
      <c r="W147" s="610" t="s">
        <v>6308</v>
      </c>
      <c r="X147" s="169"/>
      <c r="Y147" s="71" t="s">
        <v>1011</v>
      </c>
      <c r="Z147" s="656" t="s">
        <v>1015</v>
      </c>
      <c r="AA147" s="658">
        <f t="shared" si="11"/>
        <v>0</v>
      </c>
      <c r="AB147" s="145">
        <f t="shared" si="21"/>
        <v>0</v>
      </c>
      <c r="AC147" s="257">
        <f t="shared" si="12"/>
        <v>0</v>
      </c>
      <c r="AD147" s="142">
        <f t="shared" si="13"/>
        <v>0</v>
      </c>
      <c r="AE147" s="143">
        <f t="shared" si="14"/>
        <v>0</v>
      </c>
      <c r="AF147" s="144" t="str">
        <f t="shared" si="15"/>
        <v/>
      </c>
      <c r="AG147" s="144" t="str">
        <f t="shared" si="16"/>
        <v/>
      </c>
      <c r="AH147" s="144">
        <f t="shared" si="17"/>
        <v>0</v>
      </c>
      <c r="AI147" s="569">
        <f t="shared" si="18"/>
        <v>0</v>
      </c>
      <c r="AK147" s="673"/>
      <c r="AL147" s="191"/>
      <c r="AM147" s="659"/>
      <c r="AN147" s="662"/>
      <c r="AO147" s="84"/>
    </row>
    <row r="148" spans="1:41">
      <c r="A148" s="573"/>
      <c r="B148" s="13">
        <v>18</v>
      </c>
      <c r="C148" s="358" t="s">
        <v>1571</v>
      </c>
      <c r="D148" s="358" t="s">
        <v>301</v>
      </c>
      <c r="E148" s="379" t="s">
        <v>302</v>
      </c>
      <c r="F148" s="8">
        <v>15</v>
      </c>
      <c r="G148" s="8"/>
      <c r="H148" s="413">
        <v>285</v>
      </c>
      <c r="I148" s="146">
        <f t="shared" si="19"/>
        <v>199.5</v>
      </c>
      <c r="J148" s="255">
        <f t="shared" si="20"/>
        <v>7.6730769230769234</v>
      </c>
      <c r="K148" s="8" t="s">
        <v>3207</v>
      </c>
      <c r="L148" s="655"/>
      <c r="M148" s="656" t="s">
        <v>6557</v>
      </c>
      <c r="N148" s="8" t="s">
        <v>10</v>
      </c>
      <c r="O148" s="426">
        <v>6.8795999999999996E-2</v>
      </c>
      <c r="P148" s="423">
        <v>10500</v>
      </c>
      <c r="Q148" s="439">
        <v>19365</v>
      </c>
      <c r="R148" s="657" t="s">
        <v>3350</v>
      </c>
      <c r="S148" s="656" t="s">
        <v>1015</v>
      </c>
      <c r="T148" s="448">
        <v>70</v>
      </c>
      <c r="U148" s="549" t="s">
        <v>5288</v>
      </c>
      <c r="V148" s="510" t="s">
        <v>3378</v>
      </c>
      <c r="W148" s="611" t="s">
        <v>6309</v>
      </c>
      <c r="X148" s="169"/>
      <c r="Y148" s="71" t="s">
        <v>1011</v>
      </c>
      <c r="Z148" s="656" t="s">
        <v>1015</v>
      </c>
      <c r="AA148" s="658">
        <f t="shared" si="11"/>
        <v>0</v>
      </c>
      <c r="AB148" s="145">
        <f t="shared" si="21"/>
        <v>0</v>
      </c>
      <c r="AC148" s="257">
        <f t="shared" si="12"/>
        <v>0</v>
      </c>
      <c r="AD148" s="142">
        <f t="shared" si="13"/>
        <v>0</v>
      </c>
      <c r="AE148" s="143">
        <f t="shared" si="14"/>
        <v>0</v>
      </c>
      <c r="AF148" s="144" t="str">
        <f t="shared" si="15"/>
        <v/>
      </c>
      <c r="AG148" s="144" t="str">
        <f t="shared" si="16"/>
        <v/>
      </c>
      <c r="AH148" s="144">
        <f t="shared" si="17"/>
        <v>0</v>
      </c>
      <c r="AI148" s="569">
        <f t="shared" si="18"/>
        <v>0</v>
      </c>
      <c r="AK148" s="673"/>
      <c r="AL148" s="84"/>
      <c r="AM148" s="659"/>
      <c r="AN148" s="659"/>
      <c r="AO148" s="84"/>
    </row>
    <row r="149" spans="1:41">
      <c r="A149" s="573"/>
      <c r="B149" s="13">
        <v>18</v>
      </c>
      <c r="C149" s="358" t="s">
        <v>1572</v>
      </c>
      <c r="D149" s="358" t="s">
        <v>301</v>
      </c>
      <c r="E149" s="379" t="s">
        <v>302</v>
      </c>
      <c r="F149" s="8">
        <v>15</v>
      </c>
      <c r="G149" s="8"/>
      <c r="H149" s="413">
        <v>285</v>
      </c>
      <c r="I149" s="146">
        <f t="shared" si="19"/>
        <v>199.5</v>
      </c>
      <c r="J149" s="255">
        <f t="shared" si="20"/>
        <v>7.6730769230769234</v>
      </c>
      <c r="K149" s="8" t="s">
        <v>3207</v>
      </c>
      <c r="L149" s="655"/>
      <c r="M149" s="656" t="s">
        <v>6557</v>
      </c>
      <c r="N149" s="8" t="s">
        <v>10</v>
      </c>
      <c r="O149" s="426">
        <v>6.8795999999999996E-2</v>
      </c>
      <c r="P149" s="423">
        <v>10500</v>
      </c>
      <c r="Q149" s="439">
        <v>23835</v>
      </c>
      <c r="R149" s="656" t="s">
        <v>3346</v>
      </c>
      <c r="S149" s="656" t="s">
        <v>1015</v>
      </c>
      <c r="T149" s="448">
        <v>70</v>
      </c>
      <c r="U149" s="549" t="s">
        <v>5289</v>
      </c>
      <c r="V149" s="533" t="s">
        <v>3380</v>
      </c>
      <c r="W149" s="609" t="s">
        <v>6310</v>
      </c>
      <c r="X149" s="169"/>
      <c r="Y149" s="71" t="s">
        <v>1011</v>
      </c>
      <c r="Z149" s="656" t="s">
        <v>1015</v>
      </c>
      <c r="AA149" s="658">
        <f t="shared" si="11"/>
        <v>0</v>
      </c>
      <c r="AB149" s="145">
        <f t="shared" si="21"/>
        <v>0</v>
      </c>
      <c r="AC149" s="257">
        <f t="shared" si="12"/>
        <v>0</v>
      </c>
      <c r="AD149" s="142">
        <f t="shared" si="13"/>
        <v>0</v>
      </c>
      <c r="AE149" s="143">
        <f t="shared" si="14"/>
        <v>0</v>
      </c>
      <c r="AF149" s="144" t="str">
        <f t="shared" si="15"/>
        <v/>
      </c>
      <c r="AG149" s="144" t="str">
        <f t="shared" si="16"/>
        <v/>
      </c>
      <c r="AH149" s="144">
        <f t="shared" si="17"/>
        <v>0</v>
      </c>
      <c r="AI149" s="569">
        <f t="shared" si="18"/>
        <v>0</v>
      </c>
      <c r="AK149" s="671"/>
      <c r="AL149" s="84"/>
      <c r="AM149" s="659"/>
      <c r="AN149" s="662"/>
      <c r="AO149" s="84"/>
    </row>
    <row r="150" spans="1:41">
      <c r="A150" s="573"/>
      <c r="B150" s="13">
        <v>19</v>
      </c>
      <c r="C150" s="358" t="s">
        <v>1573</v>
      </c>
      <c r="D150" s="358" t="s">
        <v>1574</v>
      </c>
      <c r="E150" s="379" t="s">
        <v>101</v>
      </c>
      <c r="F150" s="8">
        <v>12</v>
      </c>
      <c r="G150" s="8"/>
      <c r="H150" s="413">
        <v>355</v>
      </c>
      <c r="I150" s="146">
        <f t="shared" si="19"/>
        <v>248.49999999999997</v>
      </c>
      <c r="J150" s="255">
        <f t="shared" si="20"/>
        <v>9.5576923076923066</v>
      </c>
      <c r="K150" s="8" t="s">
        <v>3207</v>
      </c>
      <c r="L150" s="655"/>
      <c r="M150" s="656" t="s">
        <v>6557</v>
      </c>
      <c r="N150" s="8" t="s">
        <v>10</v>
      </c>
      <c r="O150" s="426">
        <v>7.5852000000000003E-2</v>
      </c>
      <c r="P150" s="423">
        <v>11952</v>
      </c>
      <c r="Q150" s="439">
        <v>24048</v>
      </c>
      <c r="R150" s="656" t="s">
        <v>3382</v>
      </c>
      <c r="S150" s="656" t="s">
        <v>1015</v>
      </c>
      <c r="T150" s="448">
        <v>80</v>
      </c>
      <c r="U150" s="549" t="s">
        <v>5290</v>
      </c>
      <c r="V150" s="514" t="s">
        <v>3383</v>
      </c>
      <c r="W150" s="611" t="s">
        <v>6311</v>
      </c>
      <c r="X150" s="169"/>
      <c r="Y150" s="71" t="s">
        <v>1011</v>
      </c>
      <c r="Z150" s="656" t="s">
        <v>1015</v>
      </c>
      <c r="AA150" s="658">
        <f t="shared" si="11"/>
        <v>0</v>
      </c>
      <c r="AB150" s="145">
        <f t="shared" si="21"/>
        <v>0</v>
      </c>
      <c r="AC150" s="257">
        <f t="shared" si="12"/>
        <v>0</v>
      </c>
      <c r="AD150" s="142">
        <f t="shared" si="13"/>
        <v>0</v>
      </c>
      <c r="AE150" s="143">
        <f t="shared" si="14"/>
        <v>0</v>
      </c>
      <c r="AF150" s="144" t="str">
        <f t="shared" si="15"/>
        <v/>
      </c>
      <c r="AG150" s="144" t="str">
        <f t="shared" si="16"/>
        <v/>
      </c>
      <c r="AH150" s="144">
        <f t="shared" si="17"/>
        <v>0</v>
      </c>
      <c r="AI150" s="569">
        <f t="shared" si="18"/>
        <v>0</v>
      </c>
      <c r="AK150" s="73"/>
      <c r="AL150" s="84"/>
      <c r="AM150" s="659"/>
      <c r="AN150" s="662"/>
      <c r="AO150" s="84"/>
    </row>
    <row r="151" spans="1:41">
      <c r="A151" s="573"/>
      <c r="B151" s="13">
        <v>19</v>
      </c>
      <c r="C151" s="369" t="s">
        <v>1575</v>
      </c>
      <c r="D151" s="358" t="s">
        <v>1574</v>
      </c>
      <c r="E151" s="379" t="s">
        <v>101</v>
      </c>
      <c r="F151" s="8">
        <v>12</v>
      </c>
      <c r="G151" s="8"/>
      <c r="H151" s="413">
        <v>355</v>
      </c>
      <c r="I151" s="146">
        <f t="shared" si="19"/>
        <v>248.49999999999997</v>
      </c>
      <c r="J151" s="255">
        <f t="shared" si="20"/>
        <v>9.5576923076923066</v>
      </c>
      <c r="K151" s="8" t="s">
        <v>3207</v>
      </c>
      <c r="L151" s="655"/>
      <c r="M151" s="656" t="s">
        <v>6557</v>
      </c>
      <c r="N151" s="8" t="s">
        <v>10</v>
      </c>
      <c r="O151" s="426">
        <v>7.5852000000000003E-2</v>
      </c>
      <c r="P151" s="423">
        <v>11952</v>
      </c>
      <c r="Q151" s="439">
        <v>28416</v>
      </c>
      <c r="R151" s="656" t="s">
        <v>3382</v>
      </c>
      <c r="S151" s="656" t="s">
        <v>1015</v>
      </c>
      <c r="T151" s="448">
        <v>80</v>
      </c>
      <c r="U151" s="549" t="s">
        <v>5291</v>
      </c>
      <c r="V151" s="514" t="s">
        <v>3385</v>
      </c>
      <c r="W151" s="610" t="s">
        <v>6312</v>
      </c>
      <c r="X151" s="169"/>
      <c r="Y151" s="71" t="s">
        <v>1011</v>
      </c>
      <c r="Z151" s="656" t="s">
        <v>1015</v>
      </c>
      <c r="AA151" s="658">
        <f t="shared" ref="AA151:AA214" si="22">(X151*F151*I151)</f>
        <v>0</v>
      </c>
      <c r="AB151" s="145">
        <f t="shared" si="21"/>
        <v>0</v>
      </c>
      <c r="AC151" s="257">
        <f t="shared" ref="AC151:AC214" si="23">(X151*J151*F151)</f>
        <v>0</v>
      </c>
      <c r="AD151" s="142">
        <f t="shared" ref="AD151:AD214" si="24">(X151*Q151/1000)</f>
        <v>0</v>
      </c>
      <c r="AE151" s="143">
        <f t="shared" ref="AE151:AE214" si="25">(X151*O151)</f>
        <v>0</v>
      </c>
      <c r="AF151" s="144" t="str">
        <f t="shared" ref="AF151:AF214" si="26">IF(N151="1.1G",(P151/1000)*X151,"")</f>
        <v/>
      </c>
      <c r="AG151" s="144" t="str">
        <f t="shared" ref="AG151:AG214" si="27">IF(N151="1.3G",(P151/1000)*X151,"")</f>
        <v/>
      </c>
      <c r="AH151" s="144">
        <f t="shared" ref="AH151:AH214" si="28">IF(N151="1.4G",(P151/1000)*X151,"")</f>
        <v>0</v>
      </c>
      <c r="AI151" s="569">
        <f t="shared" ref="AI151:AI214" si="29">SUM(AF151:AH151)</f>
        <v>0</v>
      </c>
      <c r="AK151" s="673"/>
      <c r="AL151" s="84"/>
      <c r="AM151" s="659"/>
      <c r="AN151" s="662"/>
      <c r="AO151" s="84"/>
    </row>
    <row r="152" spans="1:41">
      <c r="A152" s="573"/>
      <c r="B152" s="13">
        <v>19</v>
      </c>
      <c r="C152" s="358" t="s">
        <v>1576</v>
      </c>
      <c r="D152" s="358" t="s">
        <v>1574</v>
      </c>
      <c r="E152" s="379" t="s">
        <v>101</v>
      </c>
      <c r="F152" s="8">
        <v>12</v>
      </c>
      <c r="G152" s="8"/>
      <c r="H152" s="413">
        <v>355</v>
      </c>
      <c r="I152" s="146">
        <f t="shared" ref="I152:I215" si="30">(H152)*$G$20</f>
        <v>248.49999999999997</v>
      </c>
      <c r="J152" s="255">
        <f t="shared" ref="J152:J215" si="31">(I152/$J$19)</f>
        <v>9.5576923076923066</v>
      </c>
      <c r="K152" s="8" t="s">
        <v>3207</v>
      </c>
      <c r="L152" s="655"/>
      <c r="M152" s="656" t="s">
        <v>6557</v>
      </c>
      <c r="N152" s="8" t="s">
        <v>10</v>
      </c>
      <c r="O152" s="426">
        <v>7.5852000000000003E-2</v>
      </c>
      <c r="P152" s="423">
        <v>11952</v>
      </c>
      <c r="Q152" s="439">
        <v>20604</v>
      </c>
      <c r="R152" s="657" t="s">
        <v>3153</v>
      </c>
      <c r="S152" s="656" t="s">
        <v>1015</v>
      </c>
      <c r="T152" s="448">
        <v>80</v>
      </c>
      <c r="U152" s="549" t="s">
        <v>5292</v>
      </c>
      <c r="V152" s="514" t="s">
        <v>3387</v>
      </c>
      <c r="W152" s="609" t="s">
        <v>6313</v>
      </c>
      <c r="X152" s="169"/>
      <c r="Y152" s="71" t="s">
        <v>6572</v>
      </c>
      <c r="Z152" s="656" t="s">
        <v>1015</v>
      </c>
      <c r="AA152" s="658">
        <f t="shared" si="22"/>
        <v>0</v>
      </c>
      <c r="AB152" s="145">
        <f t="shared" ref="AB152:AB215" si="32">(AA152*1.21)</f>
        <v>0</v>
      </c>
      <c r="AC152" s="257">
        <f t="shared" si="23"/>
        <v>0</v>
      </c>
      <c r="AD152" s="142">
        <f t="shared" si="24"/>
        <v>0</v>
      </c>
      <c r="AE152" s="143">
        <f t="shared" si="25"/>
        <v>0</v>
      </c>
      <c r="AF152" s="144" t="str">
        <f t="shared" si="26"/>
        <v/>
      </c>
      <c r="AG152" s="144" t="str">
        <f t="shared" si="27"/>
        <v/>
      </c>
      <c r="AH152" s="144">
        <f t="shared" si="28"/>
        <v>0</v>
      </c>
      <c r="AI152" s="569">
        <f t="shared" si="29"/>
        <v>0</v>
      </c>
      <c r="AK152" s="673"/>
      <c r="AL152" s="84"/>
      <c r="AM152" s="659"/>
      <c r="AN152" s="662"/>
      <c r="AO152" s="84"/>
    </row>
    <row r="153" spans="1:41" ht="15.75">
      <c r="A153" s="5" t="s">
        <v>6061</v>
      </c>
      <c r="B153" s="13"/>
      <c r="C153" s="348"/>
      <c r="D153" s="341"/>
      <c r="E153" s="379"/>
      <c r="F153" s="8"/>
      <c r="G153" s="233"/>
      <c r="H153" s="413"/>
      <c r="I153" s="410"/>
      <c r="J153" s="565"/>
      <c r="K153" s="346"/>
      <c r="L153" s="655"/>
      <c r="M153" s="656" t="s">
        <v>1015</v>
      </c>
      <c r="N153" s="346"/>
      <c r="O153" s="346"/>
      <c r="P153" s="423"/>
      <c r="Q153" s="439"/>
      <c r="R153" s="656" t="s">
        <v>1015</v>
      </c>
      <c r="S153" s="656" t="s">
        <v>1015</v>
      </c>
      <c r="T153" s="425"/>
      <c r="U153" s="478"/>
      <c r="V153" s="504"/>
      <c r="W153" s="425"/>
      <c r="X153" s="137"/>
      <c r="Y153" s="71" t="s">
        <v>1015</v>
      </c>
      <c r="Z153" s="656" t="s">
        <v>1015</v>
      </c>
      <c r="AA153" s="668"/>
      <c r="AB153" s="195"/>
      <c r="AC153" s="142"/>
      <c r="AD153" s="142"/>
      <c r="AE153" s="143"/>
      <c r="AF153" s="144"/>
      <c r="AG153" s="144"/>
      <c r="AH153" s="144"/>
      <c r="AI153" s="569"/>
      <c r="AK153" s="673"/>
      <c r="AL153" s="84"/>
      <c r="AM153" s="659"/>
      <c r="AN153" s="662"/>
      <c r="AO153" s="84"/>
    </row>
    <row r="154" spans="1:41">
      <c r="A154" s="573"/>
      <c r="B154" s="13"/>
      <c r="C154" s="353" t="s">
        <v>1577</v>
      </c>
      <c r="D154" s="341" t="s">
        <v>1578</v>
      </c>
      <c r="E154" s="379" t="s">
        <v>1579</v>
      </c>
      <c r="F154" s="8">
        <v>48</v>
      </c>
      <c r="G154" s="136"/>
      <c r="H154" s="413">
        <v>84</v>
      </c>
      <c r="I154" s="146">
        <f t="shared" si="30"/>
        <v>58.8</v>
      </c>
      <c r="J154" s="255">
        <f t="shared" si="31"/>
        <v>2.2615384615384615</v>
      </c>
      <c r="K154" s="8" t="s">
        <v>9</v>
      </c>
      <c r="L154" s="655"/>
      <c r="M154" s="656" t="s">
        <v>1015</v>
      </c>
      <c r="N154" s="8" t="s">
        <v>10</v>
      </c>
      <c r="O154" s="426">
        <v>5.6159999999999995E-2</v>
      </c>
      <c r="P154" s="423">
        <v>48</v>
      </c>
      <c r="Q154" s="439">
        <v>5532</v>
      </c>
      <c r="R154" s="656" t="s">
        <v>6585</v>
      </c>
      <c r="S154" s="656" t="s">
        <v>1015</v>
      </c>
      <c r="T154" s="447">
        <v>210</v>
      </c>
      <c r="U154" s="549" t="s">
        <v>5293</v>
      </c>
      <c r="V154" s="530"/>
      <c r="W154" s="607" t="s">
        <v>6314</v>
      </c>
      <c r="X154" s="169"/>
      <c r="Y154" s="71" t="s">
        <v>1011</v>
      </c>
      <c r="Z154" s="656" t="s">
        <v>1015</v>
      </c>
      <c r="AA154" s="658">
        <f t="shared" si="22"/>
        <v>0</v>
      </c>
      <c r="AB154" s="145">
        <f t="shared" si="32"/>
        <v>0</v>
      </c>
      <c r="AC154" s="257">
        <f t="shared" si="23"/>
        <v>0</v>
      </c>
      <c r="AD154" s="142">
        <f t="shared" si="24"/>
        <v>0</v>
      </c>
      <c r="AE154" s="143">
        <f t="shared" si="25"/>
        <v>0</v>
      </c>
      <c r="AF154" s="144" t="str">
        <f t="shared" si="26"/>
        <v/>
      </c>
      <c r="AG154" s="144" t="str">
        <f t="shared" si="27"/>
        <v/>
      </c>
      <c r="AH154" s="144">
        <f t="shared" si="28"/>
        <v>0</v>
      </c>
      <c r="AI154" s="569">
        <f t="shared" si="29"/>
        <v>0</v>
      </c>
      <c r="AK154" s="673"/>
      <c r="AL154" s="191"/>
      <c r="AM154" s="659"/>
      <c r="AN154" s="662"/>
      <c r="AO154" s="84"/>
    </row>
    <row r="155" spans="1:41">
      <c r="A155" s="573"/>
      <c r="B155" s="13"/>
      <c r="C155" s="360" t="s">
        <v>1580</v>
      </c>
      <c r="D155" s="360" t="s">
        <v>304</v>
      </c>
      <c r="E155" s="390" t="s">
        <v>305</v>
      </c>
      <c r="F155" s="403">
        <v>100</v>
      </c>
      <c r="G155" s="18"/>
      <c r="H155" s="413">
        <v>25</v>
      </c>
      <c r="I155" s="146">
        <f t="shared" si="30"/>
        <v>17.5</v>
      </c>
      <c r="J155" s="255">
        <f t="shared" si="31"/>
        <v>0.67307692307692313</v>
      </c>
      <c r="K155" s="8" t="s">
        <v>9</v>
      </c>
      <c r="L155" s="670" t="s">
        <v>3391</v>
      </c>
      <c r="M155" s="656" t="s">
        <v>6556</v>
      </c>
      <c r="N155" s="8" t="s">
        <v>10</v>
      </c>
      <c r="O155" s="426">
        <v>3.9059999999999997E-3</v>
      </c>
      <c r="P155" s="423">
        <v>1800</v>
      </c>
      <c r="Q155" s="439">
        <v>8000</v>
      </c>
      <c r="R155" s="657" t="s">
        <v>3392</v>
      </c>
      <c r="S155" s="656" t="s">
        <v>1015</v>
      </c>
      <c r="T155" s="447">
        <v>30</v>
      </c>
      <c r="U155" s="548" t="s">
        <v>3393</v>
      </c>
      <c r="V155" s="514" t="s">
        <v>3394</v>
      </c>
      <c r="W155" s="609" t="s">
        <v>6315</v>
      </c>
      <c r="X155" s="169"/>
      <c r="Y155" s="71" t="s">
        <v>1011</v>
      </c>
      <c r="Z155" s="656" t="s">
        <v>1015</v>
      </c>
      <c r="AA155" s="658">
        <f t="shared" si="22"/>
        <v>0</v>
      </c>
      <c r="AB155" s="145">
        <f t="shared" si="32"/>
        <v>0</v>
      </c>
      <c r="AC155" s="257">
        <f t="shared" si="23"/>
        <v>0</v>
      </c>
      <c r="AD155" s="142">
        <f t="shared" si="24"/>
        <v>0</v>
      </c>
      <c r="AE155" s="143">
        <f t="shared" si="25"/>
        <v>0</v>
      </c>
      <c r="AF155" s="144" t="str">
        <f t="shared" si="26"/>
        <v/>
      </c>
      <c r="AG155" s="144" t="str">
        <f t="shared" si="27"/>
        <v/>
      </c>
      <c r="AH155" s="144">
        <f t="shared" si="28"/>
        <v>0</v>
      </c>
      <c r="AI155" s="569">
        <f t="shared" si="29"/>
        <v>0</v>
      </c>
      <c r="AK155" s="673"/>
      <c r="AL155" s="666"/>
      <c r="AM155" s="659"/>
      <c r="AN155" s="662"/>
      <c r="AO155" s="84"/>
    </row>
    <row r="156" spans="1:41">
      <c r="A156" s="573"/>
      <c r="B156" s="13"/>
      <c r="C156" s="360" t="s">
        <v>1581</v>
      </c>
      <c r="D156" s="341" t="s">
        <v>1582</v>
      </c>
      <c r="E156" s="343" t="s">
        <v>305</v>
      </c>
      <c r="F156" s="402">
        <v>100</v>
      </c>
      <c r="G156" s="136"/>
      <c r="H156" s="413">
        <v>32</v>
      </c>
      <c r="I156" s="146">
        <f t="shared" si="30"/>
        <v>22.4</v>
      </c>
      <c r="J156" s="255">
        <f t="shared" si="31"/>
        <v>0.86153846153846148</v>
      </c>
      <c r="K156" s="8" t="s">
        <v>9</v>
      </c>
      <c r="L156" s="670" t="s">
        <v>3391</v>
      </c>
      <c r="M156" s="656" t="s">
        <v>6556</v>
      </c>
      <c r="N156" s="8" t="s">
        <v>10</v>
      </c>
      <c r="O156" s="426">
        <v>3.1007999999999997E-2</v>
      </c>
      <c r="P156" s="423">
        <v>2400</v>
      </c>
      <c r="Q156" s="442">
        <v>12000</v>
      </c>
      <c r="R156" s="657" t="s">
        <v>3395</v>
      </c>
      <c r="S156" s="656" t="s">
        <v>1015</v>
      </c>
      <c r="T156" s="447">
        <v>45</v>
      </c>
      <c r="U156" s="548" t="s">
        <v>3396</v>
      </c>
      <c r="V156" s="514" t="s">
        <v>3397</v>
      </c>
      <c r="W156" s="609" t="s">
        <v>6316</v>
      </c>
      <c r="X156" s="169"/>
      <c r="Y156" s="71" t="s">
        <v>1012</v>
      </c>
      <c r="Z156" s="656" t="s">
        <v>1015</v>
      </c>
      <c r="AA156" s="658">
        <f t="shared" si="22"/>
        <v>0</v>
      </c>
      <c r="AB156" s="145">
        <f t="shared" si="32"/>
        <v>0</v>
      </c>
      <c r="AC156" s="257">
        <f t="shared" si="23"/>
        <v>0</v>
      </c>
      <c r="AD156" s="142">
        <f t="shared" si="24"/>
        <v>0</v>
      </c>
      <c r="AE156" s="143">
        <f t="shared" si="25"/>
        <v>0</v>
      </c>
      <c r="AF156" s="144" t="str">
        <f t="shared" si="26"/>
        <v/>
      </c>
      <c r="AG156" s="144" t="str">
        <f t="shared" si="27"/>
        <v/>
      </c>
      <c r="AH156" s="144">
        <f t="shared" si="28"/>
        <v>0</v>
      </c>
      <c r="AI156" s="569">
        <f t="shared" si="29"/>
        <v>0</v>
      </c>
      <c r="AK156" s="665"/>
      <c r="AL156" s="191"/>
      <c r="AM156" s="659"/>
      <c r="AN156" s="662"/>
      <c r="AO156" s="84"/>
    </row>
    <row r="157" spans="1:41">
      <c r="A157" s="573"/>
      <c r="B157" s="13">
        <v>20</v>
      </c>
      <c r="C157" s="360" t="s">
        <v>1583</v>
      </c>
      <c r="D157" s="360" t="s">
        <v>306</v>
      </c>
      <c r="E157" s="390" t="s">
        <v>307</v>
      </c>
      <c r="F157" s="403">
        <v>50</v>
      </c>
      <c r="G157" s="235"/>
      <c r="H157" s="413">
        <v>39</v>
      </c>
      <c r="I157" s="146">
        <f t="shared" si="30"/>
        <v>27.299999999999997</v>
      </c>
      <c r="J157" s="255">
        <f t="shared" si="31"/>
        <v>1.0499999999999998</v>
      </c>
      <c r="K157" s="8" t="s">
        <v>9</v>
      </c>
      <c r="L157" s="670" t="s">
        <v>3391</v>
      </c>
      <c r="M157" s="656" t="s">
        <v>6556</v>
      </c>
      <c r="N157" s="8" t="s">
        <v>10</v>
      </c>
      <c r="O157" s="426">
        <v>2.2574999999999998E-2</v>
      </c>
      <c r="P157" s="423">
        <v>1800</v>
      </c>
      <c r="Q157" s="439">
        <v>8100</v>
      </c>
      <c r="R157" s="656" t="s">
        <v>3399</v>
      </c>
      <c r="S157" s="656" t="s">
        <v>1015</v>
      </c>
      <c r="T157" s="447">
        <v>60</v>
      </c>
      <c r="U157" s="548" t="s">
        <v>3400</v>
      </c>
      <c r="V157" s="514" t="s">
        <v>3401</v>
      </c>
      <c r="W157" s="609" t="s">
        <v>6317</v>
      </c>
      <c r="X157" s="169"/>
      <c r="Y157" s="71" t="s">
        <v>1011</v>
      </c>
      <c r="Z157" s="656" t="s">
        <v>6578</v>
      </c>
      <c r="AA157" s="658">
        <f t="shared" si="22"/>
        <v>0</v>
      </c>
      <c r="AB157" s="145">
        <f t="shared" si="32"/>
        <v>0</v>
      </c>
      <c r="AC157" s="257">
        <f t="shared" si="23"/>
        <v>0</v>
      </c>
      <c r="AD157" s="142">
        <f t="shared" si="24"/>
        <v>0</v>
      </c>
      <c r="AE157" s="143">
        <f t="shared" si="25"/>
        <v>0</v>
      </c>
      <c r="AF157" s="144" t="str">
        <f t="shared" si="26"/>
        <v/>
      </c>
      <c r="AG157" s="144" t="str">
        <f t="shared" si="27"/>
        <v/>
      </c>
      <c r="AH157" s="144">
        <f t="shared" si="28"/>
        <v>0</v>
      </c>
      <c r="AI157" s="569">
        <f t="shared" si="29"/>
        <v>0</v>
      </c>
      <c r="AK157" s="671"/>
      <c r="AL157" s="84"/>
      <c r="AM157" s="659"/>
      <c r="AN157" s="659"/>
      <c r="AO157" s="84"/>
    </row>
    <row r="158" spans="1:41">
      <c r="A158" s="573"/>
      <c r="B158" s="13"/>
      <c r="C158" s="360" t="s">
        <v>1584</v>
      </c>
      <c r="D158" s="360" t="s">
        <v>1585</v>
      </c>
      <c r="E158" s="390" t="s">
        <v>307</v>
      </c>
      <c r="F158" s="403">
        <v>50</v>
      </c>
      <c r="G158" s="8"/>
      <c r="H158" s="413">
        <v>64</v>
      </c>
      <c r="I158" s="146">
        <f t="shared" si="30"/>
        <v>44.8</v>
      </c>
      <c r="J158" s="255">
        <f t="shared" si="31"/>
        <v>1.723076923076923</v>
      </c>
      <c r="K158" s="8" t="s">
        <v>9</v>
      </c>
      <c r="L158" s="670" t="s">
        <v>3391</v>
      </c>
      <c r="M158" s="656" t="s">
        <v>6556</v>
      </c>
      <c r="N158" s="8" t="s">
        <v>10</v>
      </c>
      <c r="O158" s="426">
        <v>3.78E-2</v>
      </c>
      <c r="P158" s="423">
        <v>2100</v>
      </c>
      <c r="Q158" s="439">
        <v>12750</v>
      </c>
      <c r="R158" s="656" t="s">
        <v>3402</v>
      </c>
      <c r="S158" s="656" t="s">
        <v>1015</v>
      </c>
      <c r="T158" s="447">
        <v>90</v>
      </c>
      <c r="U158" s="549" t="s">
        <v>5294</v>
      </c>
      <c r="V158" s="510" t="s">
        <v>3403</v>
      </c>
      <c r="W158" s="609" t="s">
        <v>6318</v>
      </c>
      <c r="X158" s="169"/>
      <c r="Y158" s="71" t="s">
        <v>6572</v>
      </c>
      <c r="Z158" s="656" t="s">
        <v>6578</v>
      </c>
      <c r="AA158" s="658">
        <f t="shared" si="22"/>
        <v>0</v>
      </c>
      <c r="AB158" s="145">
        <f t="shared" si="32"/>
        <v>0</v>
      </c>
      <c r="AC158" s="257">
        <f t="shared" si="23"/>
        <v>0</v>
      </c>
      <c r="AD158" s="142">
        <f t="shared" si="24"/>
        <v>0</v>
      </c>
      <c r="AE158" s="143">
        <f t="shared" si="25"/>
        <v>0</v>
      </c>
      <c r="AF158" s="144" t="str">
        <f t="shared" si="26"/>
        <v/>
      </c>
      <c r="AG158" s="144" t="str">
        <f t="shared" si="27"/>
        <v/>
      </c>
      <c r="AH158" s="144">
        <f t="shared" si="28"/>
        <v>0</v>
      </c>
      <c r="AI158" s="569">
        <f t="shared" si="29"/>
        <v>0</v>
      </c>
      <c r="AK158" s="671"/>
      <c r="AL158" s="84"/>
      <c r="AM158" s="659"/>
      <c r="AN158" s="659"/>
      <c r="AO158" s="84"/>
    </row>
    <row r="159" spans="1:41">
      <c r="A159" s="335"/>
      <c r="B159" s="335"/>
      <c r="C159" s="368" t="s">
        <v>1586</v>
      </c>
      <c r="D159" s="360" t="s">
        <v>1587</v>
      </c>
      <c r="E159" s="379" t="s">
        <v>1588</v>
      </c>
      <c r="F159" s="402">
        <v>100</v>
      </c>
      <c r="G159" s="8"/>
      <c r="H159" s="410">
        <v>24</v>
      </c>
      <c r="I159" s="146">
        <f t="shared" si="30"/>
        <v>16.799999999999997</v>
      </c>
      <c r="J159" s="255">
        <f t="shared" si="31"/>
        <v>0.64615384615384608</v>
      </c>
      <c r="K159" s="8" t="s">
        <v>9</v>
      </c>
      <c r="L159" s="670"/>
      <c r="M159" s="656" t="s">
        <v>1015</v>
      </c>
      <c r="N159" s="8" t="s">
        <v>10</v>
      </c>
      <c r="O159" s="426">
        <v>4.888E-2</v>
      </c>
      <c r="P159" s="423">
        <v>600</v>
      </c>
      <c r="Q159" s="402">
        <v>11000</v>
      </c>
      <c r="R159" s="657" t="s">
        <v>3267</v>
      </c>
      <c r="S159" s="656" t="s">
        <v>1015</v>
      </c>
      <c r="T159" s="402">
        <v>45</v>
      </c>
      <c r="U159" s="548"/>
      <c r="V159" s="364"/>
      <c r="W159" s="609" t="s">
        <v>6319</v>
      </c>
      <c r="X159" s="169"/>
      <c r="Y159" s="641" t="s">
        <v>1011</v>
      </c>
      <c r="Z159" s="656" t="s">
        <v>1015</v>
      </c>
      <c r="AA159" s="658">
        <f t="shared" si="22"/>
        <v>0</v>
      </c>
      <c r="AB159" s="145">
        <f t="shared" si="32"/>
        <v>0</v>
      </c>
      <c r="AC159" s="257">
        <f t="shared" si="23"/>
        <v>0</v>
      </c>
      <c r="AD159" s="142">
        <f t="shared" si="24"/>
        <v>0</v>
      </c>
      <c r="AE159" s="143">
        <f t="shared" si="25"/>
        <v>0</v>
      </c>
      <c r="AF159" s="144" t="str">
        <f t="shared" si="26"/>
        <v/>
      </c>
      <c r="AG159" s="144" t="str">
        <f t="shared" si="27"/>
        <v/>
      </c>
      <c r="AH159" s="144">
        <f t="shared" si="28"/>
        <v>0</v>
      </c>
      <c r="AI159" s="569">
        <f t="shared" si="29"/>
        <v>0</v>
      </c>
      <c r="AK159" s="671"/>
      <c r="AL159" s="191"/>
      <c r="AM159" s="659"/>
      <c r="AN159" s="662"/>
      <c r="AO159" s="84"/>
    </row>
    <row r="160" spans="1:41">
      <c r="A160" s="573"/>
      <c r="B160" s="13">
        <v>202</v>
      </c>
      <c r="C160" s="368" t="s">
        <v>1589</v>
      </c>
      <c r="D160" s="360" t="s">
        <v>1590</v>
      </c>
      <c r="E160" s="390" t="s">
        <v>1591</v>
      </c>
      <c r="F160" s="403">
        <v>150</v>
      </c>
      <c r="G160" s="8"/>
      <c r="H160" s="413">
        <v>17</v>
      </c>
      <c r="I160" s="146">
        <f t="shared" si="30"/>
        <v>11.899999999999999</v>
      </c>
      <c r="J160" s="255">
        <f t="shared" si="31"/>
        <v>0.45769230769230762</v>
      </c>
      <c r="K160" s="8" t="s">
        <v>9</v>
      </c>
      <c r="L160" s="670"/>
      <c r="M160" s="656" t="s">
        <v>1015</v>
      </c>
      <c r="N160" s="8" t="s">
        <v>10</v>
      </c>
      <c r="O160" s="426">
        <v>2.232E-2</v>
      </c>
      <c r="P160" s="423">
        <v>900</v>
      </c>
      <c r="Q160" s="402">
        <v>9000</v>
      </c>
      <c r="R160" s="657" t="s">
        <v>3267</v>
      </c>
      <c r="S160" s="656" t="s">
        <v>1015</v>
      </c>
      <c r="T160" s="447">
        <v>60</v>
      </c>
      <c r="U160" s="548" t="s">
        <v>5295</v>
      </c>
      <c r="V160" s="524" t="s">
        <v>3406</v>
      </c>
      <c r="W160" s="609" t="s">
        <v>6320</v>
      </c>
      <c r="X160" s="169"/>
      <c r="Y160" s="71" t="s">
        <v>1011</v>
      </c>
      <c r="Z160" s="656" t="s">
        <v>1015</v>
      </c>
      <c r="AA160" s="658">
        <f t="shared" si="22"/>
        <v>0</v>
      </c>
      <c r="AB160" s="145">
        <f t="shared" si="32"/>
        <v>0</v>
      </c>
      <c r="AC160" s="257">
        <f t="shared" si="23"/>
        <v>0</v>
      </c>
      <c r="AD160" s="142">
        <f t="shared" si="24"/>
        <v>0</v>
      </c>
      <c r="AE160" s="143">
        <f t="shared" si="25"/>
        <v>0</v>
      </c>
      <c r="AF160" s="144" t="str">
        <f t="shared" si="26"/>
        <v/>
      </c>
      <c r="AG160" s="144" t="str">
        <f t="shared" si="27"/>
        <v/>
      </c>
      <c r="AH160" s="144">
        <f t="shared" si="28"/>
        <v>0</v>
      </c>
      <c r="AI160" s="569">
        <f t="shared" si="29"/>
        <v>0</v>
      </c>
      <c r="AK160" s="671"/>
      <c r="AL160" s="84"/>
      <c r="AM160" s="659"/>
      <c r="AN160" s="662"/>
      <c r="AO160" s="84"/>
    </row>
    <row r="161" spans="1:41">
      <c r="A161" s="573"/>
      <c r="B161" s="13">
        <v>202</v>
      </c>
      <c r="C161" s="368" t="s">
        <v>1592</v>
      </c>
      <c r="D161" s="360" t="s">
        <v>1593</v>
      </c>
      <c r="E161" s="390" t="s">
        <v>1591</v>
      </c>
      <c r="F161" s="403">
        <v>150</v>
      </c>
      <c r="G161" s="8"/>
      <c r="H161" s="413">
        <v>17</v>
      </c>
      <c r="I161" s="146">
        <f t="shared" si="30"/>
        <v>11.899999999999999</v>
      </c>
      <c r="J161" s="255">
        <f t="shared" si="31"/>
        <v>0.45769230769230762</v>
      </c>
      <c r="K161" s="8" t="s">
        <v>9</v>
      </c>
      <c r="L161" s="670"/>
      <c r="M161" s="656" t="s">
        <v>1015</v>
      </c>
      <c r="N161" s="8" t="s">
        <v>10</v>
      </c>
      <c r="O161" s="426">
        <v>2.232E-2</v>
      </c>
      <c r="P161" s="423">
        <v>900</v>
      </c>
      <c r="Q161" s="402">
        <v>9000</v>
      </c>
      <c r="R161" s="657" t="s">
        <v>3267</v>
      </c>
      <c r="S161" s="656" t="s">
        <v>1015</v>
      </c>
      <c r="T161" s="447">
        <v>60</v>
      </c>
      <c r="U161" s="548" t="s">
        <v>5296</v>
      </c>
      <c r="V161" s="529" t="s">
        <v>3406</v>
      </c>
      <c r="W161" s="609" t="s">
        <v>6317</v>
      </c>
      <c r="X161" s="169"/>
      <c r="Y161" s="71" t="s">
        <v>1011</v>
      </c>
      <c r="Z161" s="656" t="s">
        <v>1015</v>
      </c>
      <c r="AA161" s="658">
        <f t="shared" si="22"/>
        <v>0</v>
      </c>
      <c r="AB161" s="145">
        <f t="shared" si="32"/>
        <v>0</v>
      </c>
      <c r="AC161" s="257">
        <f t="shared" si="23"/>
        <v>0</v>
      </c>
      <c r="AD161" s="142">
        <f t="shared" si="24"/>
        <v>0</v>
      </c>
      <c r="AE161" s="143">
        <f t="shared" si="25"/>
        <v>0</v>
      </c>
      <c r="AF161" s="144" t="str">
        <f t="shared" si="26"/>
        <v/>
      </c>
      <c r="AG161" s="144" t="str">
        <f t="shared" si="27"/>
        <v/>
      </c>
      <c r="AH161" s="144">
        <f t="shared" si="28"/>
        <v>0</v>
      </c>
      <c r="AI161" s="569">
        <f t="shared" si="29"/>
        <v>0</v>
      </c>
      <c r="AK161" s="671"/>
      <c r="AL161" s="84"/>
      <c r="AM161" s="659"/>
      <c r="AN161" s="662"/>
      <c r="AO161" s="84"/>
    </row>
    <row r="162" spans="1:41">
      <c r="A162" s="335"/>
      <c r="B162" s="335"/>
      <c r="C162" s="360" t="s">
        <v>1594</v>
      </c>
      <c r="D162" s="360" t="s">
        <v>1595</v>
      </c>
      <c r="E162" s="379" t="s">
        <v>1596</v>
      </c>
      <c r="F162" s="402">
        <v>12</v>
      </c>
      <c r="G162" s="8"/>
      <c r="H162" s="410">
        <v>534</v>
      </c>
      <c r="I162" s="146">
        <f t="shared" si="30"/>
        <v>373.79999999999995</v>
      </c>
      <c r="J162" s="255">
        <f t="shared" si="31"/>
        <v>14.376923076923076</v>
      </c>
      <c r="K162" s="8" t="s">
        <v>9</v>
      </c>
      <c r="L162" s="670"/>
      <c r="M162" s="656" t="s">
        <v>1015</v>
      </c>
      <c r="N162" s="8" t="s">
        <v>10</v>
      </c>
      <c r="O162" s="426">
        <v>0.1549575</v>
      </c>
      <c r="P162" s="402">
        <v>864</v>
      </c>
      <c r="Q162" s="402">
        <v>11000</v>
      </c>
      <c r="R162" s="657" t="s">
        <v>3267</v>
      </c>
      <c r="S162" s="656" t="s">
        <v>1015</v>
      </c>
      <c r="T162" s="402">
        <v>45</v>
      </c>
      <c r="U162" s="548" t="s">
        <v>3408</v>
      </c>
      <c r="V162" s="514" t="s">
        <v>3409</v>
      </c>
      <c r="W162" s="494" t="s">
        <v>6321</v>
      </c>
      <c r="X162" s="169"/>
      <c r="Y162" s="71" t="s">
        <v>1011</v>
      </c>
      <c r="Z162" s="656" t="s">
        <v>1015</v>
      </c>
      <c r="AA162" s="658">
        <f t="shared" si="22"/>
        <v>0</v>
      </c>
      <c r="AB162" s="145">
        <f t="shared" si="32"/>
        <v>0</v>
      </c>
      <c r="AC162" s="257">
        <f t="shared" si="23"/>
        <v>0</v>
      </c>
      <c r="AD162" s="142">
        <f t="shared" si="24"/>
        <v>0</v>
      </c>
      <c r="AE162" s="143">
        <f t="shared" si="25"/>
        <v>0</v>
      </c>
      <c r="AF162" s="144" t="str">
        <f t="shared" si="26"/>
        <v/>
      </c>
      <c r="AG162" s="144" t="str">
        <f t="shared" si="27"/>
        <v/>
      </c>
      <c r="AH162" s="144">
        <f t="shared" si="28"/>
        <v>0</v>
      </c>
      <c r="AI162" s="569">
        <f t="shared" si="29"/>
        <v>0</v>
      </c>
      <c r="AK162" s="671"/>
      <c r="AL162" s="84"/>
      <c r="AM162" s="659"/>
      <c r="AN162" s="662"/>
      <c r="AO162" s="84"/>
    </row>
    <row r="163" spans="1:41">
      <c r="A163" s="335"/>
      <c r="B163" s="335"/>
      <c r="C163" s="360" t="s">
        <v>1597</v>
      </c>
      <c r="D163" s="360" t="s">
        <v>1598</v>
      </c>
      <c r="E163" s="379" t="s">
        <v>1596</v>
      </c>
      <c r="F163" s="402">
        <v>12</v>
      </c>
      <c r="G163" s="233"/>
      <c r="H163" s="410">
        <v>534</v>
      </c>
      <c r="I163" s="146">
        <f t="shared" si="30"/>
        <v>373.79999999999995</v>
      </c>
      <c r="J163" s="255">
        <f t="shared" si="31"/>
        <v>14.376923076923076</v>
      </c>
      <c r="K163" s="8" t="s">
        <v>9</v>
      </c>
      <c r="L163" s="670"/>
      <c r="M163" s="656" t="s">
        <v>1015</v>
      </c>
      <c r="N163" s="8" t="s">
        <v>10</v>
      </c>
      <c r="O163" s="426">
        <v>0.1549575</v>
      </c>
      <c r="P163" s="402">
        <v>864</v>
      </c>
      <c r="Q163" s="402">
        <v>11000</v>
      </c>
      <c r="R163" s="657" t="s">
        <v>3267</v>
      </c>
      <c r="S163" s="656" t="s">
        <v>1015</v>
      </c>
      <c r="T163" s="402">
        <v>45</v>
      </c>
      <c r="U163" s="548" t="s">
        <v>3411</v>
      </c>
      <c r="V163" s="514" t="s">
        <v>3412</v>
      </c>
      <c r="W163" s="494" t="s">
        <v>6321</v>
      </c>
      <c r="X163" s="169"/>
      <c r="Y163" s="71" t="s">
        <v>1011</v>
      </c>
      <c r="Z163" s="656" t="s">
        <v>1015</v>
      </c>
      <c r="AA163" s="658">
        <f t="shared" si="22"/>
        <v>0</v>
      </c>
      <c r="AB163" s="145">
        <f t="shared" si="32"/>
        <v>0</v>
      </c>
      <c r="AC163" s="257">
        <f t="shared" si="23"/>
        <v>0</v>
      </c>
      <c r="AD163" s="142">
        <f t="shared" si="24"/>
        <v>0</v>
      </c>
      <c r="AE163" s="143">
        <f t="shared" si="25"/>
        <v>0</v>
      </c>
      <c r="AF163" s="144" t="str">
        <f t="shared" si="26"/>
        <v/>
      </c>
      <c r="AG163" s="144" t="str">
        <f t="shared" si="27"/>
        <v/>
      </c>
      <c r="AH163" s="144">
        <f t="shared" si="28"/>
        <v>0</v>
      </c>
      <c r="AI163" s="569">
        <f t="shared" si="29"/>
        <v>0</v>
      </c>
      <c r="AK163" s="671"/>
      <c r="AL163" s="191"/>
      <c r="AM163" s="659"/>
      <c r="AN163" s="662"/>
      <c r="AO163" s="84"/>
    </row>
    <row r="164" spans="1:41">
      <c r="A164" s="335"/>
      <c r="B164" s="335"/>
      <c r="C164" s="360" t="s">
        <v>1599</v>
      </c>
      <c r="D164" s="360" t="s">
        <v>1600</v>
      </c>
      <c r="E164" s="379" t="s">
        <v>1596</v>
      </c>
      <c r="F164" s="402">
        <v>12</v>
      </c>
      <c r="G164" s="136"/>
      <c r="H164" s="410">
        <v>534</v>
      </c>
      <c r="I164" s="146">
        <f t="shared" si="30"/>
        <v>373.79999999999995</v>
      </c>
      <c r="J164" s="255">
        <f t="shared" si="31"/>
        <v>14.376923076923076</v>
      </c>
      <c r="K164" s="8" t="s">
        <v>9</v>
      </c>
      <c r="L164" s="670"/>
      <c r="M164" s="656" t="s">
        <v>1015</v>
      </c>
      <c r="N164" s="8" t="s">
        <v>10</v>
      </c>
      <c r="O164" s="426">
        <v>0.1549575</v>
      </c>
      <c r="P164" s="402">
        <v>864</v>
      </c>
      <c r="Q164" s="402">
        <v>11000</v>
      </c>
      <c r="R164" s="657" t="s">
        <v>3267</v>
      </c>
      <c r="S164" s="656" t="s">
        <v>1015</v>
      </c>
      <c r="T164" s="402">
        <v>45</v>
      </c>
      <c r="U164" s="548" t="s">
        <v>3413</v>
      </c>
      <c r="V164" s="514" t="s">
        <v>3414</v>
      </c>
      <c r="W164" s="494" t="s">
        <v>6321</v>
      </c>
      <c r="X164" s="169"/>
      <c r="Y164" s="71" t="s">
        <v>1011</v>
      </c>
      <c r="Z164" s="656" t="s">
        <v>1015</v>
      </c>
      <c r="AA164" s="658">
        <f t="shared" si="22"/>
        <v>0</v>
      </c>
      <c r="AB164" s="145">
        <f t="shared" si="32"/>
        <v>0</v>
      </c>
      <c r="AC164" s="257">
        <f t="shared" si="23"/>
        <v>0</v>
      </c>
      <c r="AD164" s="142">
        <f t="shared" si="24"/>
        <v>0</v>
      </c>
      <c r="AE164" s="143">
        <f t="shared" si="25"/>
        <v>0</v>
      </c>
      <c r="AF164" s="144" t="str">
        <f t="shared" si="26"/>
        <v/>
      </c>
      <c r="AG164" s="144" t="str">
        <f t="shared" si="27"/>
        <v/>
      </c>
      <c r="AH164" s="144">
        <f t="shared" si="28"/>
        <v>0</v>
      </c>
      <c r="AI164" s="569">
        <f t="shared" si="29"/>
        <v>0</v>
      </c>
      <c r="AK164" s="671"/>
      <c r="AL164" s="191"/>
      <c r="AM164" s="659"/>
      <c r="AN164" s="662"/>
      <c r="AO164" s="84"/>
    </row>
    <row r="165" spans="1:41">
      <c r="A165" s="335"/>
      <c r="B165" s="335"/>
      <c r="C165" s="360" t="s">
        <v>1601</v>
      </c>
      <c r="D165" s="360" t="s">
        <v>1602</v>
      </c>
      <c r="E165" s="379" t="s">
        <v>1596</v>
      </c>
      <c r="F165" s="402">
        <v>12</v>
      </c>
      <c r="G165" s="235"/>
      <c r="H165" s="410">
        <v>534</v>
      </c>
      <c r="I165" s="146">
        <f t="shared" si="30"/>
        <v>373.79999999999995</v>
      </c>
      <c r="J165" s="255">
        <f t="shared" si="31"/>
        <v>14.376923076923076</v>
      </c>
      <c r="K165" s="8" t="s">
        <v>9</v>
      </c>
      <c r="L165" s="670"/>
      <c r="M165" s="656" t="s">
        <v>1015</v>
      </c>
      <c r="N165" s="8" t="s">
        <v>10</v>
      </c>
      <c r="O165" s="426">
        <v>0.1549575</v>
      </c>
      <c r="P165" s="402">
        <v>864</v>
      </c>
      <c r="Q165" s="402">
        <v>11000</v>
      </c>
      <c r="R165" s="657" t="s">
        <v>3267</v>
      </c>
      <c r="S165" s="656" t="s">
        <v>1015</v>
      </c>
      <c r="T165" s="402">
        <v>45</v>
      </c>
      <c r="U165" s="548" t="s">
        <v>3415</v>
      </c>
      <c r="V165" s="514" t="s">
        <v>3416</v>
      </c>
      <c r="W165" s="494" t="s">
        <v>6321</v>
      </c>
      <c r="X165" s="169"/>
      <c r="Y165" s="71" t="s">
        <v>1011</v>
      </c>
      <c r="Z165" s="656" t="s">
        <v>1015</v>
      </c>
      <c r="AA165" s="658">
        <f t="shared" si="22"/>
        <v>0</v>
      </c>
      <c r="AB165" s="145">
        <f t="shared" si="32"/>
        <v>0</v>
      </c>
      <c r="AC165" s="257">
        <f t="shared" si="23"/>
        <v>0</v>
      </c>
      <c r="AD165" s="142">
        <f t="shared" si="24"/>
        <v>0</v>
      </c>
      <c r="AE165" s="143">
        <f t="shared" si="25"/>
        <v>0</v>
      </c>
      <c r="AF165" s="144" t="str">
        <f t="shared" si="26"/>
        <v/>
      </c>
      <c r="AG165" s="144" t="str">
        <f t="shared" si="27"/>
        <v/>
      </c>
      <c r="AH165" s="144">
        <f t="shared" si="28"/>
        <v>0</v>
      </c>
      <c r="AI165" s="569">
        <f t="shared" si="29"/>
        <v>0</v>
      </c>
      <c r="AK165" s="18"/>
      <c r="AL165" s="666"/>
      <c r="AM165" s="659"/>
      <c r="AN165" s="659"/>
      <c r="AO165" s="84"/>
    </row>
    <row r="166" spans="1:41">
      <c r="A166" s="335"/>
      <c r="B166" s="335"/>
      <c r="C166" s="360" t="s">
        <v>1603</v>
      </c>
      <c r="D166" s="360" t="s">
        <v>1604</v>
      </c>
      <c r="E166" s="379" t="s">
        <v>1596</v>
      </c>
      <c r="F166" s="402">
        <v>12</v>
      </c>
      <c r="G166" s="233"/>
      <c r="H166" s="410">
        <v>534</v>
      </c>
      <c r="I166" s="146">
        <f t="shared" si="30"/>
        <v>373.79999999999995</v>
      </c>
      <c r="J166" s="255">
        <f t="shared" si="31"/>
        <v>14.376923076923076</v>
      </c>
      <c r="K166" s="8" t="s">
        <v>9</v>
      </c>
      <c r="L166" s="670"/>
      <c r="M166" s="656" t="s">
        <v>1015</v>
      </c>
      <c r="N166" s="8" t="s">
        <v>10</v>
      </c>
      <c r="O166" s="426">
        <v>0.1549575</v>
      </c>
      <c r="P166" s="402">
        <v>864</v>
      </c>
      <c r="Q166" s="402">
        <v>11000</v>
      </c>
      <c r="R166" s="657" t="s">
        <v>3267</v>
      </c>
      <c r="S166" s="656" t="s">
        <v>1015</v>
      </c>
      <c r="T166" s="402">
        <v>45</v>
      </c>
      <c r="U166" s="548" t="s">
        <v>3417</v>
      </c>
      <c r="V166" s="514" t="s">
        <v>3418</v>
      </c>
      <c r="W166" s="494" t="s">
        <v>6321</v>
      </c>
      <c r="X166" s="169"/>
      <c r="Y166" s="71" t="s">
        <v>1011</v>
      </c>
      <c r="Z166" s="656" t="s">
        <v>1015</v>
      </c>
      <c r="AA166" s="658">
        <f t="shared" si="22"/>
        <v>0</v>
      </c>
      <c r="AB166" s="145">
        <f t="shared" si="32"/>
        <v>0</v>
      </c>
      <c r="AC166" s="257">
        <f t="shared" si="23"/>
        <v>0</v>
      </c>
      <c r="AD166" s="142">
        <f t="shared" si="24"/>
        <v>0</v>
      </c>
      <c r="AE166" s="143">
        <f t="shared" si="25"/>
        <v>0</v>
      </c>
      <c r="AF166" s="144" t="str">
        <f t="shared" si="26"/>
        <v/>
      </c>
      <c r="AG166" s="144" t="str">
        <f t="shared" si="27"/>
        <v/>
      </c>
      <c r="AH166" s="144">
        <f t="shared" si="28"/>
        <v>0</v>
      </c>
      <c r="AI166" s="569">
        <f t="shared" si="29"/>
        <v>0</v>
      </c>
      <c r="AK166" s="18"/>
      <c r="AL166" s="666"/>
      <c r="AM166" s="659"/>
      <c r="AN166" s="659"/>
      <c r="AO166" s="84"/>
    </row>
    <row r="167" spans="1:41">
      <c r="A167" s="335"/>
      <c r="B167" s="335"/>
      <c r="C167" s="360" t="s">
        <v>1605</v>
      </c>
      <c r="D167" s="360" t="s">
        <v>1606</v>
      </c>
      <c r="E167" s="379" t="s">
        <v>1596</v>
      </c>
      <c r="F167" s="402">
        <v>12</v>
      </c>
      <c r="G167" s="136"/>
      <c r="H167" s="410">
        <v>534</v>
      </c>
      <c r="I167" s="146">
        <f t="shared" si="30"/>
        <v>373.79999999999995</v>
      </c>
      <c r="J167" s="255">
        <f t="shared" si="31"/>
        <v>14.376923076923076</v>
      </c>
      <c r="K167" s="8" t="s">
        <v>9</v>
      </c>
      <c r="L167" s="670"/>
      <c r="M167" s="656" t="s">
        <v>1015</v>
      </c>
      <c r="N167" s="8" t="s">
        <v>10</v>
      </c>
      <c r="O167" s="426">
        <v>0.1549575</v>
      </c>
      <c r="P167" s="402">
        <v>864</v>
      </c>
      <c r="Q167" s="402">
        <v>11000</v>
      </c>
      <c r="R167" s="657" t="s">
        <v>3267</v>
      </c>
      <c r="S167" s="656" t="s">
        <v>1015</v>
      </c>
      <c r="T167" s="402">
        <v>45</v>
      </c>
      <c r="U167" s="548" t="s">
        <v>3419</v>
      </c>
      <c r="V167" s="514" t="s">
        <v>3420</v>
      </c>
      <c r="W167" s="494" t="s">
        <v>6321</v>
      </c>
      <c r="X167" s="169"/>
      <c r="Y167" s="71" t="s">
        <v>1011</v>
      </c>
      <c r="Z167" s="656" t="s">
        <v>1015</v>
      </c>
      <c r="AA167" s="658">
        <f t="shared" si="22"/>
        <v>0</v>
      </c>
      <c r="AB167" s="145">
        <f t="shared" si="32"/>
        <v>0</v>
      </c>
      <c r="AC167" s="257">
        <f t="shared" si="23"/>
        <v>0</v>
      </c>
      <c r="AD167" s="142">
        <f t="shared" si="24"/>
        <v>0</v>
      </c>
      <c r="AE167" s="143">
        <f t="shared" si="25"/>
        <v>0</v>
      </c>
      <c r="AF167" s="144" t="str">
        <f t="shared" si="26"/>
        <v/>
      </c>
      <c r="AG167" s="144" t="str">
        <f t="shared" si="27"/>
        <v/>
      </c>
      <c r="AH167" s="144">
        <f t="shared" si="28"/>
        <v>0</v>
      </c>
      <c r="AI167" s="569">
        <f t="shared" si="29"/>
        <v>0</v>
      </c>
      <c r="AK167" s="18"/>
      <c r="AL167" s="666"/>
      <c r="AM167" s="659"/>
      <c r="AN167" s="659"/>
      <c r="AO167" s="84"/>
    </row>
    <row r="168" spans="1:41">
      <c r="A168" s="335"/>
      <c r="B168" s="335"/>
      <c r="C168" s="360" t="s">
        <v>1607</v>
      </c>
      <c r="D168" s="360" t="s">
        <v>1608</v>
      </c>
      <c r="E168" s="379" t="s">
        <v>1596</v>
      </c>
      <c r="F168" s="402">
        <v>12</v>
      </c>
      <c r="G168" s="18"/>
      <c r="H168" s="410">
        <v>534</v>
      </c>
      <c r="I168" s="146">
        <f t="shared" si="30"/>
        <v>373.79999999999995</v>
      </c>
      <c r="J168" s="255">
        <f t="shared" si="31"/>
        <v>14.376923076923076</v>
      </c>
      <c r="K168" s="8" t="s">
        <v>9</v>
      </c>
      <c r="L168" s="670"/>
      <c r="M168" s="656" t="s">
        <v>1015</v>
      </c>
      <c r="N168" s="8" t="s">
        <v>10</v>
      </c>
      <c r="O168" s="426">
        <v>0.1549575</v>
      </c>
      <c r="P168" s="402">
        <v>864</v>
      </c>
      <c r="Q168" s="402">
        <v>11000</v>
      </c>
      <c r="R168" s="657" t="s">
        <v>3267</v>
      </c>
      <c r="S168" s="656" t="s">
        <v>1015</v>
      </c>
      <c r="T168" s="402">
        <v>45</v>
      </c>
      <c r="U168" s="548" t="s">
        <v>3421</v>
      </c>
      <c r="V168" s="514" t="s">
        <v>3422</v>
      </c>
      <c r="W168" s="494" t="s">
        <v>6321</v>
      </c>
      <c r="X168" s="169"/>
      <c r="Y168" s="71" t="s">
        <v>1011</v>
      </c>
      <c r="Z168" s="656" t="s">
        <v>1015</v>
      </c>
      <c r="AA168" s="658">
        <f t="shared" si="22"/>
        <v>0</v>
      </c>
      <c r="AB168" s="145">
        <f t="shared" si="32"/>
        <v>0</v>
      </c>
      <c r="AC168" s="257">
        <f t="shared" si="23"/>
        <v>0</v>
      </c>
      <c r="AD168" s="142">
        <f t="shared" si="24"/>
        <v>0</v>
      </c>
      <c r="AE168" s="143">
        <f t="shared" si="25"/>
        <v>0</v>
      </c>
      <c r="AF168" s="144" t="str">
        <f t="shared" si="26"/>
        <v/>
      </c>
      <c r="AG168" s="144" t="str">
        <f t="shared" si="27"/>
        <v/>
      </c>
      <c r="AH168" s="144">
        <f t="shared" si="28"/>
        <v>0</v>
      </c>
      <c r="AI168" s="569">
        <f t="shared" si="29"/>
        <v>0</v>
      </c>
      <c r="AK168" s="18"/>
      <c r="AL168" s="191"/>
      <c r="AM168" s="659"/>
      <c r="AN168" s="662"/>
      <c r="AO168" s="84"/>
    </row>
    <row r="169" spans="1:41">
      <c r="A169" s="335"/>
      <c r="B169" s="335"/>
      <c r="C169" s="360" t="s">
        <v>1609</v>
      </c>
      <c r="D169" s="360" t="s">
        <v>1610</v>
      </c>
      <c r="E169" s="379" t="s">
        <v>1596</v>
      </c>
      <c r="F169" s="402">
        <v>12</v>
      </c>
      <c r="G169" s="136"/>
      <c r="H169" s="410">
        <v>534</v>
      </c>
      <c r="I169" s="146">
        <f t="shared" si="30"/>
        <v>373.79999999999995</v>
      </c>
      <c r="J169" s="255">
        <f t="shared" si="31"/>
        <v>14.376923076923076</v>
      </c>
      <c r="K169" s="8" t="s">
        <v>9</v>
      </c>
      <c r="L169" s="670"/>
      <c r="M169" s="656" t="s">
        <v>1015</v>
      </c>
      <c r="N169" s="8" t="s">
        <v>10</v>
      </c>
      <c r="O169" s="426">
        <v>0.1549575</v>
      </c>
      <c r="P169" s="402">
        <v>864</v>
      </c>
      <c r="Q169" s="402">
        <v>11000</v>
      </c>
      <c r="R169" s="657" t="s">
        <v>3267</v>
      </c>
      <c r="S169" s="656" t="s">
        <v>1015</v>
      </c>
      <c r="T169" s="402">
        <v>45</v>
      </c>
      <c r="U169" s="548" t="s">
        <v>3423</v>
      </c>
      <c r="V169" s="514" t="s">
        <v>3424</v>
      </c>
      <c r="W169" s="494" t="s">
        <v>6321</v>
      </c>
      <c r="X169" s="169"/>
      <c r="Y169" s="71" t="s">
        <v>1011</v>
      </c>
      <c r="Z169" s="656" t="s">
        <v>1015</v>
      </c>
      <c r="AA169" s="658">
        <f t="shared" si="22"/>
        <v>0</v>
      </c>
      <c r="AB169" s="145">
        <f t="shared" si="32"/>
        <v>0</v>
      </c>
      <c r="AC169" s="257">
        <f t="shared" si="23"/>
        <v>0</v>
      </c>
      <c r="AD169" s="142">
        <f t="shared" si="24"/>
        <v>0</v>
      </c>
      <c r="AE169" s="143">
        <f t="shared" si="25"/>
        <v>0</v>
      </c>
      <c r="AF169" s="144" t="str">
        <f t="shared" si="26"/>
        <v/>
      </c>
      <c r="AG169" s="144" t="str">
        <f t="shared" si="27"/>
        <v/>
      </c>
      <c r="AH169" s="144">
        <f t="shared" si="28"/>
        <v>0</v>
      </c>
      <c r="AI169" s="569">
        <f t="shared" si="29"/>
        <v>0</v>
      </c>
      <c r="AK169" s="18"/>
      <c r="AL169" s="666"/>
      <c r="AM169" s="659"/>
      <c r="AN169" s="662"/>
      <c r="AO169" s="84"/>
    </row>
    <row r="170" spans="1:41">
      <c r="A170" s="335"/>
      <c r="B170" s="335"/>
      <c r="C170" s="360" t="s">
        <v>1611</v>
      </c>
      <c r="D170" s="360" t="s">
        <v>1612</v>
      </c>
      <c r="E170" s="379" t="s">
        <v>1596</v>
      </c>
      <c r="F170" s="402">
        <v>12</v>
      </c>
      <c r="G170" s="235"/>
      <c r="H170" s="410">
        <v>534</v>
      </c>
      <c r="I170" s="146">
        <f t="shared" si="30"/>
        <v>373.79999999999995</v>
      </c>
      <c r="J170" s="255">
        <f t="shared" si="31"/>
        <v>14.376923076923076</v>
      </c>
      <c r="K170" s="8" t="s">
        <v>9</v>
      </c>
      <c r="L170" s="670"/>
      <c r="M170" s="656" t="s">
        <v>1015</v>
      </c>
      <c r="N170" s="8" t="s">
        <v>10</v>
      </c>
      <c r="O170" s="426">
        <v>0.1549575</v>
      </c>
      <c r="P170" s="402">
        <v>864</v>
      </c>
      <c r="Q170" s="402">
        <v>11000</v>
      </c>
      <c r="R170" s="657" t="s">
        <v>3267</v>
      </c>
      <c r="S170" s="656" t="s">
        <v>1015</v>
      </c>
      <c r="T170" s="402">
        <v>45</v>
      </c>
      <c r="U170" s="548" t="s">
        <v>3425</v>
      </c>
      <c r="V170" s="514" t="s">
        <v>3426</v>
      </c>
      <c r="W170" s="494" t="s">
        <v>6321</v>
      </c>
      <c r="X170" s="169"/>
      <c r="Y170" s="71" t="s">
        <v>1011</v>
      </c>
      <c r="Z170" s="656" t="s">
        <v>1015</v>
      </c>
      <c r="AA170" s="658">
        <f t="shared" si="22"/>
        <v>0</v>
      </c>
      <c r="AB170" s="145">
        <f t="shared" si="32"/>
        <v>0</v>
      </c>
      <c r="AC170" s="257">
        <f t="shared" si="23"/>
        <v>0</v>
      </c>
      <c r="AD170" s="142">
        <f t="shared" si="24"/>
        <v>0</v>
      </c>
      <c r="AE170" s="143">
        <f t="shared" si="25"/>
        <v>0</v>
      </c>
      <c r="AF170" s="144" t="str">
        <f t="shared" si="26"/>
        <v/>
      </c>
      <c r="AG170" s="144" t="str">
        <f t="shared" si="27"/>
        <v/>
      </c>
      <c r="AH170" s="144">
        <f t="shared" si="28"/>
        <v>0</v>
      </c>
      <c r="AI170" s="569">
        <f t="shared" si="29"/>
        <v>0</v>
      </c>
      <c r="AK170" s="18"/>
      <c r="AL170" s="666"/>
      <c r="AM170" s="659"/>
      <c r="AN170" s="662"/>
      <c r="AO170" s="84"/>
    </row>
    <row r="171" spans="1:41">
      <c r="A171" s="335"/>
      <c r="B171" s="335"/>
      <c r="C171" s="360" t="s">
        <v>1613</v>
      </c>
      <c r="D171" s="360" t="s">
        <v>1614</v>
      </c>
      <c r="E171" s="379" t="s">
        <v>1596</v>
      </c>
      <c r="F171" s="402">
        <v>12</v>
      </c>
      <c r="G171" s="8"/>
      <c r="H171" s="410">
        <v>534</v>
      </c>
      <c r="I171" s="146">
        <f t="shared" si="30"/>
        <v>373.79999999999995</v>
      </c>
      <c r="J171" s="255">
        <f t="shared" si="31"/>
        <v>14.376923076923076</v>
      </c>
      <c r="K171" s="8" t="s">
        <v>9</v>
      </c>
      <c r="L171" s="670"/>
      <c r="M171" s="656" t="s">
        <v>1015</v>
      </c>
      <c r="N171" s="8" t="s">
        <v>10</v>
      </c>
      <c r="O171" s="426">
        <v>0.1549575</v>
      </c>
      <c r="P171" s="402">
        <v>864</v>
      </c>
      <c r="Q171" s="402">
        <v>11000</v>
      </c>
      <c r="R171" s="657" t="s">
        <v>3267</v>
      </c>
      <c r="S171" s="656" t="s">
        <v>1015</v>
      </c>
      <c r="T171" s="402">
        <v>45</v>
      </c>
      <c r="U171" s="548" t="s">
        <v>3427</v>
      </c>
      <c r="V171" s="514" t="s">
        <v>3428</v>
      </c>
      <c r="W171" s="494" t="s">
        <v>6321</v>
      </c>
      <c r="X171" s="169"/>
      <c r="Y171" s="71" t="s">
        <v>1011</v>
      </c>
      <c r="Z171" s="656" t="s">
        <v>1015</v>
      </c>
      <c r="AA171" s="658">
        <f t="shared" si="22"/>
        <v>0</v>
      </c>
      <c r="AB171" s="145">
        <f t="shared" si="32"/>
        <v>0</v>
      </c>
      <c r="AC171" s="257">
        <f t="shared" si="23"/>
        <v>0</v>
      </c>
      <c r="AD171" s="142">
        <f t="shared" si="24"/>
        <v>0</v>
      </c>
      <c r="AE171" s="143">
        <f t="shared" si="25"/>
        <v>0</v>
      </c>
      <c r="AF171" s="144" t="str">
        <f t="shared" si="26"/>
        <v/>
      </c>
      <c r="AG171" s="144" t="str">
        <f t="shared" si="27"/>
        <v/>
      </c>
      <c r="AH171" s="144">
        <f t="shared" si="28"/>
        <v>0</v>
      </c>
      <c r="AI171" s="569">
        <f t="shared" si="29"/>
        <v>0</v>
      </c>
      <c r="AK171" s="18"/>
      <c r="AL171" s="666"/>
      <c r="AM171" s="659"/>
      <c r="AN171" s="662"/>
      <c r="AO171" s="84"/>
    </row>
    <row r="172" spans="1:41" ht="15.75">
      <c r="A172" s="5" t="s">
        <v>6062</v>
      </c>
      <c r="B172" s="13"/>
      <c r="C172" s="348"/>
      <c r="D172" s="341"/>
      <c r="E172" s="379"/>
      <c r="F172" s="8"/>
      <c r="G172" s="8"/>
      <c r="H172" s="413"/>
      <c r="I172" s="410"/>
      <c r="J172" s="565"/>
      <c r="K172" s="346"/>
      <c r="L172" s="655"/>
      <c r="M172" s="656" t="s">
        <v>1015</v>
      </c>
      <c r="N172" s="346"/>
      <c r="O172" s="425"/>
      <c r="P172" s="423"/>
      <c r="Q172" s="439"/>
      <c r="R172" s="656" t="s">
        <v>1015</v>
      </c>
      <c r="S172" s="656" t="s">
        <v>1015</v>
      </c>
      <c r="T172" s="425"/>
      <c r="U172" s="478"/>
      <c r="V172" s="528"/>
      <c r="W172" s="481"/>
      <c r="X172" s="137"/>
      <c r="Y172" s="71" t="s">
        <v>1015</v>
      </c>
      <c r="Z172" s="656" t="s">
        <v>1015</v>
      </c>
      <c r="AA172" s="668"/>
      <c r="AB172" s="195"/>
      <c r="AC172" s="142"/>
      <c r="AD172" s="142"/>
      <c r="AE172" s="143"/>
      <c r="AF172" s="144"/>
      <c r="AG172" s="144"/>
      <c r="AH172" s="144"/>
      <c r="AI172" s="569"/>
      <c r="AK172" s="18"/>
      <c r="AL172" s="191"/>
      <c r="AM172" s="659"/>
      <c r="AN172" s="662"/>
      <c r="AO172" s="84"/>
    </row>
    <row r="173" spans="1:41">
      <c r="A173" s="573"/>
      <c r="B173" s="13">
        <v>21</v>
      </c>
      <c r="C173" s="341" t="s">
        <v>1615</v>
      </c>
      <c r="D173" s="341" t="s">
        <v>1616</v>
      </c>
      <c r="E173" s="379" t="s">
        <v>1617</v>
      </c>
      <c r="F173" s="8">
        <v>72</v>
      </c>
      <c r="G173" s="233"/>
      <c r="H173" s="413">
        <v>29</v>
      </c>
      <c r="I173" s="146">
        <f t="shared" si="30"/>
        <v>20.299999999999997</v>
      </c>
      <c r="J173" s="255">
        <f t="shared" si="31"/>
        <v>0.78076923076923066</v>
      </c>
      <c r="K173" s="8" t="s">
        <v>1954</v>
      </c>
      <c r="L173" s="655"/>
      <c r="M173" s="656" t="s">
        <v>1015</v>
      </c>
      <c r="N173" s="8" t="s">
        <v>10</v>
      </c>
      <c r="O173" s="426">
        <v>7.9211999999999991E-2</v>
      </c>
      <c r="P173" s="423">
        <v>0</v>
      </c>
      <c r="Q173" s="439">
        <v>15324</v>
      </c>
      <c r="R173" s="657" t="s">
        <v>3160</v>
      </c>
      <c r="S173" s="656" t="s">
        <v>1015</v>
      </c>
      <c r="T173" s="447"/>
      <c r="U173" s="549" t="s">
        <v>5297</v>
      </c>
      <c r="V173" s="514" t="s">
        <v>3429</v>
      </c>
      <c r="W173" s="609" t="s">
        <v>6322</v>
      </c>
      <c r="X173" s="169"/>
      <c r="Y173" s="71" t="s">
        <v>1011</v>
      </c>
      <c r="Z173" s="656" t="s">
        <v>1015</v>
      </c>
      <c r="AA173" s="658">
        <f t="shared" si="22"/>
        <v>0</v>
      </c>
      <c r="AB173" s="145">
        <f t="shared" si="32"/>
        <v>0</v>
      </c>
      <c r="AC173" s="257">
        <f t="shared" si="23"/>
        <v>0</v>
      </c>
      <c r="AD173" s="142">
        <f t="shared" si="24"/>
        <v>0</v>
      </c>
      <c r="AE173" s="143">
        <f t="shared" si="25"/>
        <v>0</v>
      </c>
      <c r="AF173" s="144" t="str">
        <f t="shared" si="26"/>
        <v/>
      </c>
      <c r="AG173" s="144" t="str">
        <f t="shared" si="27"/>
        <v/>
      </c>
      <c r="AH173" s="144">
        <f t="shared" si="28"/>
        <v>0</v>
      </c>
      <c r="AI173" s="569">
        <f t="shared" si="29"/>
        <v>0</v>
      </c>
      <c r="AK173" s="18"/>
      <c r="AL173" s="666"/>
      <c r="AM173" s="659"/>
      <c r="AN173" s="662"/>
      <c r="AO173" s="84"/>
    </row>
    <row r="174" spans="1:41">
      <c r="A174" s="573"/>
      <c r="B174" s="13">
        <v>21</v>
      </c>
      <c r="C174" s="341" t="s">
        <v>1618</v>
      </c>
      <c r="D174" s="341" t="s">
        <v>1619</v>
      </c>
      <c r="E174" s="379" t="s">
        <v>1617</v>
      </c>
      <c r="F174" s="8">
        <v>72</v>
      </c>
      <c r="G174" s="136"/>
      <c r="H174" s="413">
        <v>54</v>
      </c>
      <c r="I174" s="146">
        <f t="shared" si="30"/>
        <v>37.799999999999997</v>
      </c>
      <c r="J174" s="255">
        <f t="shared" si="31"/>
        <v>1.4538461538461538</v>
      </c>
      <c r="K174" s="8" t="s">
        <v>1954</v>
      </c>
      <c r="L174" s="655"/>
      <c r="M174" s="656" t="s">
        <v>1015</v>
      </c>
      <c r="N174" s="8" t="s">
        <v>10</v>
      </c>
      <c r="O174" s="426">
        <v>7.9211999999999991E-2</v>
      </c>
      <c r="P174" s="423">
        <v>0</v>
      </c>
      <c r="Q174" s="439">
        <v>11724</v>
      </c>
      <c r="R174" s="657" t="s">
        <v>3134</v>
      </c>
      <c r="S174" s="656" t="s">
        <v>1015</v>
      </c>
      <c r="T174" s="447"/>
      <c r="U174" s="549" t="s">
        <v>5298</v>
      </c>
      <c r="V174" s="514" t="s">
        <v>3431</v>
      </c>
      <c r="W174" s="609" t="s">
        <v>6323</v>
      </c>
      <c r="X174" s="169"/>
      <c r="Y174" s="71" t="s">
        <v>1011</v>
      </c>
      <c r="Z174" s="656" t="s">
        <v>1015</v>
      </c>
      <c r="AA174" s="658">
        <f t="shared" si="22"/>
        <v>0</v>
      </c>
      <c r="AB174" s="145">
        <f t="shared" si="32"/>
        <v>0</v>
      </c>
      <c r="AC174" s="257">
        <f t="shared" si="23"/>
        <v>0</v>
      </c>
      <c r="AD174" s="142">
        <f t="shared" si="24"/>
        <v>0</v>
      </c>
      <c r="AE174" s="143">
        <f t="shared" si="25"/>
        <v>0</v>
      </c>
      <c r="AF174" s="144" t="str">
        <f t="shared" si="26"/>
        <v/>
      </c>
      <c r="AG174" s="144" t="str">
        <f t="shared" si="27"/>
        <v/>
      </c>
      <c r="AH174" s="144">
        <f t="shared" si="28"/>
        <v>0</v>
      </c>
      <c r="AI174" s="569">
        <f t="shared" si="29"/>
        <v>0</v>
      </c>
      <c r="AK174" s="18"/>
      <c r="AL174" s="666"/>
      <c r="AM174" s="659"/>
      <c r="AN174" s="662"/>
      <c r="AO174" s="84"/>
    </row>
    <row r="175" spans="1:41">
      <c r="A175" s="573"/>
      <c r="B175" s="13">
        <v>21</v>
      </c>
      <c r="C175" s="341" t="s">
        <v>1620</v>
      </c>
      <c r="D175" s="341" t="s">
        <v>1621</v>
      </c>
      <c r="E175" s="379" t="s">
        <v>1617</v>
      </c>
      <c r="F175" s="8">
        <v>72</v>
      </c>
      <c r="G175" s="235"/>
      <c r="H175" s="413">
        <v>50</v>
      </c>
      <c r="I175" s="146">
        <f t="shared" si="30"/>
        <v>35</v>
      </c>
      <c r="J175" s="255">
        <f t="shared" si="31"/>
        <v>1.3461538461538463</v>
      </c>
      <c r="K175" s="8" t="s">
        <v>1954</v>
      </c>
      <c r="L175" s="655"/>
      <c r="M175" s="656" t="s">
        <v>1015</v>
      </c>
      <c r="N175" s="8" t="s">
        <v>10</v>
      </c>
      <c r="O175" s="426">
        <v>7.9211999999999991E-2</v>
      </c>
      <c r="P175" s="423">
        <v>0</v>
      </c>
      <c r="Q175" s="439">
        <v>14244</v>
      </c>
      <c r="R175" s="657" t="s">
        <v>3134</v>
      </c>
      <c r="S175" s="656" t="s">
        <v>1015</v>
      </c>
      <c r="T175" s="447"/>
      <c r="U175" s="549" t="s">
        <v>5299</v>
      </c>
      <c r="V175" s="514" t="s">
        <v>3433</v>
      </c>
      <c r="W175" s="609" t="s">
        <v>6324</v>
      </c>
      <c r="X175" s="169"/>
      <c r="Y175" s="71" t="s">
        <v>1011</v>
      </c>
      <c r="Z175" s="656" t="s">
        <v>1015</v>
      </c>
      <c r="AA175" s="658">
        <f t="shared" si="22"/>
        <v>0</v>
      </c>
      <c r="AB175" s="145">
        <f t="shared" si="32"/>
        <v>0</v>
      </c>
      <c r="AC175" s="257">
        <f t="shared" si="23"/>
        <v>0</v>
      </c>
      <c r="AD175" s="142">
        <f t="shared" si="24"/>
        <v>0</v>
      </c>
      <c r="AE175" s="143">
        <f t="shared" si="25"/>
        <v>0</v>
      </c>
      <c r="AF175" s="144" t="str">
        <f t="shared" si="26"/>
        <v/>
      </c>
      <c r="AG175" s="144" t="str">
        <f t="shared" si="27"/>
        <v/>
      </c>
      <c r="AH175" s="144">
        <f t="shared" si="28"/>
        <v>0</v>
      </c>
      <c r="AI175" s="569">
        <f t="shared" si="29"/>
        <v>0</v>
      </c>
      <c r="AK175" s="18"/>
      <c r="AL175" s="666"/>
      <c r="AM175" s="659"/>
      <c r="AN175" s="662"/>
      <c r="AO175" s="84"/>
    </row>
    <row r="176" spans="1:41">
      <c r="A176" s="573"/>
      <c r="B176" s="13">
        <v>22</v>
      </c>
      <c r="C176" s="341" t="s">
        <v>1622</v>
      </c>
      <c r="D176" s="341" t="s">
        <v>1623</v>
      </c>
      <c r="E176" s="343" t="s">
        <v>1624</v>
      </c>
      <c r="F176" s="402">
        <v>36</v>
      </c>
      <c r="G176" s="233"/>
      <c r="H176" s="413">
        <v>47</v>
      </c>
      <c r="I176" s="146">
        <f t="shared" si="30"/>
        <v>32.9</v>
      </c>
      <c r="J176" s="255">
        <f t="shared" si="31"/>
        <v>1.2653846153846153</v>
      </c>
      <c r="K176" s="8" t="s">
        <v>1954</v>
      </c>
      <c r="L176" s="655"/>
      <c r="M176" s="656" t="s">
        <v>1015</v>
      </c>
      <c r="N176" s="8" t="s">
        <v>10</v>
      </c>
      <c r="O176" s="426">
        <v>7.4843999999999994E-2</v>
      </c>
      <c r="P176" s="423">
        <v>0</v>
      </c>
      <c r="Q176" s="402">
        <v>13500</v>
      </c>
      <c r="R176" s="657" t="s">
        <v>3134</v>
      </c>
      <c r="S176" s="656" t="s">
        <v>1015</v>
      </c>
      <c r="T176" s="432"/>
      <c r="U176" s="548" t="s">
        <v>3435</v>
      </c>
      <c r="V176" s="514" t="s">
        <v>3436</v>
      </c>
      <c r="W176" s="609" t="s">
        <v>6325</v>
      </c>
      <c r="X176" s="169"/>
      <c r="Y176" s="71" t="s">
        <v>1012</v>
      </c>
      <c r="Z176" s="656" t="s">
        <v>1015</v>
      </c>
      <c r="AA176" s="658">
        <f t="shared" si="22"/>
        <v>0</v>
      </c>
      <c r="AB176" s="145">
        <f t="shared" si="32"/>
        <v>0</v>
      </c>
      <c r="AC176" s="257">
        <f t="shared" si="23"/>
        <v>0</v>
      </c>
      <c r="AD176" s="142">
        <f t="shared" si="24"/>
        <v>0</v>
      </c>
      <c r="AE176" s="143">
        <f t="shared" si="25"/>
        <v>0</v>
      </c>
      <c r="AF176" s="144" t="str">
        <f t="shared" si="26"/>
        <v/>
      </c>
      <c r="AG176" s="144" t="str">
        <f t="shared" si="27"/>
        <v/>
      </c>
      <c r="AH176" s="144">
        <f t="shared" si="28"/>
        <v>0</v>
      </c>
      <c r="AI176" s="569">
        <f t="shared" si="29"/>
        <v>0</v>
      </c>
      <c r="AK176" s="18"/>
      <c r="AL176" s="191"/>
      <c r="AM176" s="659"/>
      <c r="AN176" s="662"/>
      <c r="AO176" s="84"/>
    </row>
    <row r="177" spans="1:41">
      <c r="A177" s="573"/>
      <c r="B177" s="13">
        <v>22</v>
      </c>
      <c r="C177" s="341" t="s">
        <v>1625</v>
      </c>
      <c r="D177" s="341" t="s">
        <v>1626</v>
      </c>
      <c r="E177" s="343" t="s">
        <v>1624</v>
      </c>
      <c r="F177" s="402">
        <v>36</v>
      </c>
      <c r="G177" s="136"/>
      <c r="H177" s="413">
        <v>97</v>
      </c>
      <c r="I177" s="146">
        <f t="shared" si="30"/>
        <v>67.899999999999991</v>
      </c>
      <c r="J177" s="255">
        <f t="shared" si="31"/>
        <v>2.6115384615384611</v>
      </c>
      <c r="K177" s="8" t="s">
        <v>1954</v>
      </c>
      <c r="L177" s="663"/>
      <c r="M177" s="656" t="s">
        <v>1015</v>
      </c>
      <c r="N177" s="8" t="s">
        <v>10</v>
      </c>
      <c r="O177" s="426">
        <v>7.4843999999999994E-2</v>
      </c>
      <c r="P177" s="423">
        <v>0</v>
      </c>
      <c r="Q177" s="402">
        <v>14500</v>
      </c>
      <c r="R177" s="657" t="s">
        <v>3134</v>
      </c>
      <c r="S177" s="656"/>
      <c r="T177" s="432"/>
      <c r="U177" s="548" t="s">
        <v>3438</v>
      </c>
      <c r="V177" s="514" t="s">
        <v>3439</v>
      </c>
      <c r="W177" s="609" t="s">
        <v>6326</v>
      </c>
      <c r="X177" s="169"/>
      <c r="Y177" s="71" t="s">
        <v>1011</v>
      </c>
      <c r="Z177" s="656" t="s">
        <v>1015</v>
      </c>
      <c r="AA177" s="658">
        <f t="shared" si="22"/>
        <v>0</v>
      </c>
      <c r="AB177" s="145">
        <f t="shared" si="32"/>
        <v>0</v>
      </c>
      <c r="AC177" s="257">
        <f t="shared" si="23"/>
        <v>0</v>
      </c>
      <c r="AD177" s="142">
        <f t="shared" si="24"/>
        <v>0</v>
      </c>
      <c r="AE177" s="143">
        <f t="shared" si="25"/>
        <v>0</v>
      </c>
      <c r="AF177" s="144" t="str">
        <f t="shared" si="26"/>
        <v/>
      </c>
      <c r="AG177" s="144" t="str">
        <f t="shared" si="27"/>
        <v/>
      </c>
      <c r="AH177" s="144">
        <f t="shared" si="28"/>
        <v>0</v>
      </c>
      <c r="AI177" s="569">
        <f t="shared" si="29"/>
        <v>0</v>
      </c>
      <c r="AK177" s="665"/>
      <c r="AL177" s="191"/>
      <c r="AM177" s="659"/>
      <c r="AN177" s="662"/>
      <c r="AO177" s="84"/>
    </row>
    <row r="178" spans="1:41">
      <c r="A178" s="573"/>
      <c r="B178" s="13">
        <v>22</v>
      </c>
      <c r="C178" s="341" t="s">
        <v>1627</v>
      </c>
      <c r="D178" s="341" t="s">
        <v>1628</v>
      </c>
      <c r="E178" s="343" t="s">
        <v>1624</v>
      </c>
      <c r="F178" s="402">
        <v>36</v>
      </c>
      <c r="G178" s="239"/>
      <c r="H178" s="413">
        <v>92</v>
      </c>
      <c r="I178" s="146">
        <f t="shared" si="30"/>
        <v>64.399999999999991</v>
      </c>
      <c r="J178" s="255">
        <f t="shared" si="31"/>
        <v>2.4769230769230766</v>
      </c>
      <c r="K178" s="8" t="s">
        <v>1954</v>
      </c>
      <c r="L178" s="663"/>
      <c r="M178" s="656" t="s">
        <v>1015</v>
      </c>
      <c r="N178" s="8" t="s">
        <v>10</v>
      </c>
      <c r="O178" s="426">
        <v>7.4843999999999994E-2</v>
      </c>
      <c r="P178" s="423">
        <v>0</v>
      </c>
      <c r="Q178" s="402">
        <v>15000</v>
      </c>
      <c r="R178" s="657" t="s">
        <v>3134</v>
      </c>
      <c r="S178" s="656"/>
      <c r="T178" s="432"/>
      <c r="U178" s="548" t="s">
        <v>3441</v>
      </c>
      <c r="V178" s="514" t="s">
        <v>3442</v>
      </c>
      <c r="W178" s="609" t="s">
        <v>6327</v>
      </c>
      <c r="X178" s="169"/>
      <c r="Y178" s="71" t="s">
        <v>1011</v>
      </c>
      <c r="Z178" s="656" t="s">
        <v>1015</v>
      </c>
      <c r="AA178" s="658">
        <f t="shared" si="22"/>
        <v>0</v>
      </c>
      <c r="AB178" s="145">
        <f t="shared" si="32"/>
        <v>0</v>
      </c>
      <c r="AC178" s="257">
        <f t="shared" si="23"/>
        <v>0</v>
      </c>
      <c r="AD178" s="142">
        <f t="shared" si="24"/>
        <v>0</v>
      </c>
      <c r="AE178" s="143">
        <f t="shared" si="25"/>
        <v>0</v>
      </c>
      <c r="AF178" s="144" t="str">
        <f t="shared" si="26"/>
        <v/>
      </c>
      <c r="AG178" s="144" t="str">
        <f t="shared" si="27"/>
        <v/>
      </c>
      <c r="AH178" s="144">
        <f t="shared" si="28"/>
        <v>0</v>
      </c>
      <c r="AI178" s="569">
        <f t="shared" si="29"/>
        <v>0</v>
      </c>
      <c r="AK178" s="673"/>
      <c r="AL178" s="191"/>
      <c r="AM178" s="659"/>
      <c r="AN178" s="662"/>
      <c r="AO178" s="84"/>
    </row>
    <row r="179" spans="1:41" ht="15.75">
      <c r="A179" s="5" t="s">
        <v>6063</v>
      </c>
      <c r="B179" s="13"/>
      <c r="C179" s="348"/>
      <c r="D179" s="341"/>
      <c r="E179" s="379"/>
      <c r="F179" s="8"/>
      <c r="G179" s="136"/>
      <c r="H179" s="413"/>
      <c r="I179" s="410"/>
      <c r="J179" s="565"/>
      <c r="K179" s="346"/>
      <c r="L179" s="655"/>
      <c r="M179" s="656" t="s">
        <v>1015</v>
      </c>
      <c r="N179" s="346"/>
      <c r="O179" s="346"/>
      <c r="P179" s="423"/>
      <c r="Q179" s="439"/>
      <c r="R179" s="656" t="s">
        <v>1015</v>
      </c>
      <c r="S179" s="656"/>
      <c r="T179" s="425"/>
      <c r="U179" s="478"/>
      <c r="V179" s="504"/>
      <c r="W179" s="425"/>
      <c r="X179" s="137"/>
      <c r="Y179" s="71" t="s">
        <v>1015</v>
      </c>
      <c r="Z179" s="656" t="s">
        <v>1015</v>
      </c>
      <c r="AA179" s="668"/>
      <c r="AB179" s="195"/>
      <c r="AC179" s="142"/>
      <c r="AD179" s="142"/>
      <c r="AE179" s="143"/>
      <c r="AF179" s="144"/>
      <c r="AG179" s="144"/>
      <c r="AH179" s="144"/>
      <c r="AI179" s="569"/>
      <c r="AK179" s="671"/>
      <c r="AL179" s="84"/>
      <c r="AM179" s="659"/>
      <c r="AN179" s="662"/>
      <c r="AO179" s="84"/>
    </row>
    <row r="180" spans="1:41">
      <c r="A180" s="573"/>
      <c r="B180" s="13"/>
      <c r="C180" s="341" t="s">
        <v>1629</v>
      </c>
      <c r="D180" s="341" t="s">
        <v>1630</v>
      </c>
      <c r="E180" s="379" t="s">
        <v>1631</v>
      </c>
      <c r="F180" s="8">
        <v>24</v>
      </c>
      <c r="G180" s="235"/>
      <c r="H180" s="412">
        <v>87</v>
      </c>
      <c r="I180" s="146">
        <f t="shared" si="30"/>
        <v>60.9</v>
      </c>
      <c r="J180" s="255">
        <f t="shared" si="31"/>
        <v>2.3423076923076924</v>
      </c>
      <c r="K180" s="8" t="s">
        <v>3145</v>
      </c>
      <c r="L180" s="670" t="s">
        <v>3444</v>
      </c>
      <c r="M180" s="656" t="s">
        <v>6556</v>
      </c>
      <c r="N180" s="8" t="s">
        <v>10</v>
      </c>
      <c r="O180" s="426">
        <v>2.1159999999999998E-2</v>
      </c>
      <c r="P180" s="423">
        <v>1728</v>
      </c>
      <c r="Q180" s="439">
        <v>9664</v>
      </c>
      <c r="R180" s="656" t="s">
        <v>3445</v>
      </c>
      <c r="S180" s="656"/>
      <c r="T180" s="448"/>
      <c r="U180" s="549" t="s">
        <v>5300</v>
      </c>
      <c r="V180" s="514" t="s">
        <v>3447</v>
      </c>
      <c r="W180" s="607" t="s">
        <v>6328</v>
      </c>
      <c r="X180" s="169"/>
      <c r="Y180" s="71" t="s">
        <v>6572</v>
      </c>
      <c r="Z180" s="656" t="s">
        <v>6578</v>
      </c>
      <c r="AA180" s="658">
        <f t="shared" si="22"/>
        <v>0</v>
      </c>
      <c r="AB180" s="145">
        <f t="shared" si="32"/>
        <v>0</v>
      </c>
      <c r="AC180" s="257">
        <f t="shared" si="23"/>
        <v>0</v>
      </c>
      <c r="AD180" s="142">
        <f t="shared" si="24"/>
        <v>0</v>
      </c>
      <c r="AE180" s="143">
        <f t="shared" si="25"/>
        <v>0</v>
      </c>
      <c r="AF180" s="144" t="str">
        <f t="shared" si="26"/>
        <v/>
      </c>
      <c r="AG180" s="144" t="str">
        <f t="shared" si="27"/>
        <v/>
      </c>
      <c r="AH180" s="144">
        <f t="shared" si="28"/>
        <v>0</v>
      </c>
      <c r="AI180" s="569">
        <f t="shared" si="29"/>
        <v>0</v>
      </c>
      <c r="AK180" s="671"/>
      <c r="AL180" s="191"/>
      <c r="AM180" s="659"/>
      <c r="AN180" s="662"/>
      <c r="AO180" s="84"/>
    </row>
    <row r="181" spans="1:41" ht="15.75">
      <c r="A181" s="5" t="s">
        <v>6064</v>
      </c>
      <c r="B181" s="13"/>
      <c r="C181" s="348"/>
      <c r="D181" s="341"/>
      <c r="E181" s="379"/>
      <c r="F181" s="8"/>
      <c r="G181" s="136"/>
      <c r="H181" s="413"/>
      <c r="I181" s="410"/>
      <c r="J181" s="565"/>
      <c r="K181" s="346"/>
      <c r="L181" s="655"/>
      <c r="M181" s="656" t="s">
        <v>1015</v>
      </c>
      <c r="N181" s="346"/>
      <c r="O181" s="346"/>
      <c r="P181" s="423"/>
      <c r="Q181" s="439"/>
      <c r="R181" s="656" t="s">
        <v>1015</v>
      </c>
      <c r="S181" s="656"/>
      <c r="T181" s="425"/>
      <c r="U181" s="478"/>
      <c r="V181" s="504"/>
      <c r="W181" s="425"/>
      <c r="X181" s="137"/>
      <c r="Y181" s="71" t="s">
        <v>1015</v>
      </c>
      <c r="Z181" s="656" t="s">
        <v>1015</v>
      </c>
      <c r="AA181" s="668"/>
      <c r="AB181" s="195"/>
      <c r="AC181" s="142"/>
      <c r="AD181" s="142"/>
      <c r="AE181" s="143"/>
      <c r="AF181" s="144"/>
      <c r="AG181" s="144"/>
      <c r="AH181" s="144"/>
      <c r="AI181" s="569"/>
      <c r="AK181" s="671"/>
      <c r="AL181" s="84"/>
      <c r="AM181" s="659"/>
      <c r="AN181" s="662"/>
      <c r="AO181" s="84"/>
    </row>
    <row r="182" spans="1:41">
      <c r="A182" s="573"/>
      <c r="B182" s="13"/>
      <c r="C182" s="341" t="s">
        <v>1632</v>
      </c>
      <c r="D182" s="341" t="s">
        <v>1633</v>
      </c>
      <c r="E182" s="379" t="s">
        <v>1634</v>
      </c>
      <c r="F182" s="8">
        <v>40</v>
      </c>
      <c r="G182" s="8"/>
      <c r="H182" s="413">
        <v>59</v>
      </c>
      <c r="I182" s="146">
        <f t="shared" si="30"/>
        <v>41.3</v>
      </c>
      <c r="J182" s="255">
        <f t="shared" si="31"/>
        <v>1.5884615384615384</v>
      </c>
      <c r="K182" s="8" t="s">
        <v>3145</v>
      </c>
      <c r="L182" s="655"/>
      <c r="M182" s="656" t="s">
        <v>1015</v>
      </c>
      <c r="N182" s="8" t="s">
        <v>10</v>
      </c>
      <c r="O182" s="426">
        <v>3.4720000000000001E-2</v>
      </c>
      <c r="P182" s="423">
        <v>1280</v>
      </c>
      <c r="Q182" s="439">
        <v>14740</v>
      </c>
      <c r="R182" s="656" t="s">
        <v>3449</v>
      </c>
      <c r="S182" s="656"/>
      <c r="T182" s="447"/>
      <c r="U182" s="549" t="s">
        <v>5301</v>
      </c>
      <c r="V182" s="514" t="s">
        <v>3450</v>
      </c>
      <c r="W182" s="607" t="s">
        <v>6329</v>
      </c>
      <c r="X182" s="169"/>
      <c r="Y182" s="71" t="s">
        <v>6572</v>
      </c>
      <c r="Z182" s="656" t="s">
        <v>1015</v>
      </c>
      <c r="AA182" s="658">
        <f t="shared" si="22"/>
        <v>0</v>
      </c>
      <c r="AB182" s="145">
        <f t="shared" si="32"/>
        <v>0</v>
      </c>
      <c r="AC182" s="257">
        <f t="shared" si="23"/>
        <v>0</v>
      </c>
      <c r="AD182" s="142">
        <f t="shared" si="24"/>
        <v>0</v>
      </c>
      <c r="AE182" s="143">
        <f t="shared" si="25"/>
        <v>0</v>
      </c>
      <c r="AF182" s="144" t="str">
        <f t="shared" si="26"/>
        <v/>
      </c>
      <c r="AG182" s="144" t="str">
        <f t="shared" si="27"/>
        <v/>
      </c>
      <c r="AH182" s="144">
        <f t="shared" si="28"/>
        <v>0</v>
      </c>
      <c r="AI182" s="569">
        <f t="shared" si="29"/>
        <v>0</v>
      </c>
      <c r="AK182" s="671"/>
      <c r="AL182" s="84"/>
      <c r="AM182" s="676"/>
      <c r="AN182" s="662"/>
      <c r="AO182" s="84"/>
    </row>
    <row r="183" spans="1:41">
      <c r="A183" s="573"/>
      <c r="B183" s="13">
        <v>23</v>
      </c>
      <c r="C183" s="341" t="s">
        <v>1635</v>
      </c>
      <c r="D183" s="341" t="s">
        <v>1636</v>
      </c>
      <c r="E183" s="379" t="s">
        <v>1637</v>
      </c>
      <c r="F183" s="8">
        <v>15</v>
      </c>
      <c r="G183" s="8"/>
      <c r="H183" s="413">
        <v>200</v>
      </c>
      <c r="I183" s="146">
        <f t="shared" si="30"/>
        <v>140</v>
      </c>
      <c r="J183" s="255">
        <f t="shared" si="31"/>
        <v>5.384615384615385</v>
      </c>
      <c r="K183" s="8" t="s">
        <v>3145</v>
      </c>
      <c r="L183" s="670" t="s">
        <v>3444</v>
      </c>
      <c r="M183" s="656" t="s">
        <v>6556</v>
      </c>
      <c r="N183" s="8" t="s">
        <v>10</v>
      </c>
      <c r="O183" s="426">
        <v>3.9199999999999999E-2</v>
      </c>
      <c r="P183" s="423">
        <v>2880</v>
      </c>
      <c r="Q183" s="439">
        <v>18645</v>
      </c>
      <c r="R183" s="656" t="s">
        <v>3449</v>
      </c>
      <c r="S183" s="656"/>
      <c r="T183" s="447"/>
      <c r="U183" s="549" t="s">
        <v>5302</v>
      </c>
      <c r="V183" s="514" t="s">
        <v>3452</v>
      </c>
      <c r="W183" s="608" t="s">
        <v>6330</v>
      </c>
      <c r="X183" s="169"/>
      <c r="Y183" s="71" t="s">
        <v>6572</v>
      </c>
      <c r="Z183" s="656" t="s">
        <v>6578</v>
      </c>
      <c r="AA183" s="658">
        <f t="shared" si="22"/>
        <v>0</v>
      </c>
      <c r="AB183" s="145">
        <f t="shared" si="32"/>
        <v>0</v>
      </c>
      <c r="AC183" s="257">
        <f t="shared" si="23"/>
        <v>0</v>
      </c>
      <c r="AD183" s="142">
        <f t="shared" si="24"/>
        <v>0</v>
      </c>
      <c r="AE183" s="143">
        <f t="shared" si="25"/>
        <v>0</v>
      </c>
      <c r="AF183" s="144" t="str">
        <f t="shared" si="26"/>
        <v/>
      </c>
      <c r="AG183" s="144" t="str">
        <f t="shared" si="27"/>
        <v/>
      </c>
      <c r="AH183" s="144">
        <f t="shared" si="28"/>
        <v>0</v>
      </c>
      <c r="AI183" s="569">
        <f t="shared" si="29"/>
        <v>0</v>
      </c>
      <c r="AK183" s="671"/>
      <c r="AL183" s="191"/>
      <c r="AM183" s="676"/>
      <c r="AN183" s="662"/>
      <c r="AO183" s="84"/>
    </row>
    <row r="184" spans="1:41">
      <c r="A184" s="573"/>
      <c r="B184" s="13">
        <v>23</v>
      </c>
      <c r="C184" s="341" t="s">
        <v>1638</v>
      </c>
      <c r="D184" s="341" t="s">
        <v>1636</v>
      </c>
      <c r="E184" s="379" t="s">
        <v>1637</v>
      </c>
      <c r="F184" s="8">
        <v>15</v>
      </c>
      <c r="G184" s="232"/>
      <c r="H184" s="413">
        <v>240</v>
      </c>
      <c r="I184" s="146">
        <f t="shared" si="30"/>
        <v>168</v>
      </c>
      <c r="J184" s="255">
        <f t="shared" si="31"/>
        <v>6.4615384615384617</v>
      </c>
      <c r="K184" s="8" t="s">
        <v>3145</v>
      </c>
      <c r="L184" s="670" t="s">
        <v>3444</v>
      </c>
      <c r="M184" s="656" t="s">
        <v>6556</v>
      </c>
      <c r="N184" s="8" t="s">
        <v>10</v>
      </c>
      <c r="O184" s="426">
        <v>4.8959999999999997E-2</v>
      </c>
      <c r="P184" s="423">
        <v>2880</v>
      </c>
      <c r="Q184" s="439">
        <v>21930</v>
      </c>
      <c r="R184" s="656" t="s">
        <v>3454</v>
      </c>
      <c r="S184" s="656"/>
      <c r="T184" s="447"/>
      <c r="U184" s="549" t="s">
        <v>5303</v>
      </c>
      <c r="V184" s="514" t="s">
        <v>3455</v>
      </c>
      <c r="W184" s="608" t="s">
        <v>6331</v>
      </c>
      <c r="X184" s="169"/>
      <c r="Y184" s="71" t="s">
        <v>254</v>
      </c>
      <c r="Z184" s="656" t="s">
        <v>6578</v>
      </c>
      <c r="AA184" s="658">
        <f t="shared" si="22"/>
        <v>0</v>
      </c>
      <c r="AB184" s="145">
        <f t="shared" si="32"/>
        <v>0</v>
      </c>
      <c r="AC184" s="257">
        <f t="shared" si="23"/>
        <v>0</v>
      </c>
      <c r="AD184" s="142">
        <f t="shared" si="24"/>
        <v>0</v>
      </c>
      <c r="AE184" s="143">
        <f t="shared" si="25"/>
        <v>0</v>
      </c>
      <c r="AF184" s="144" t="str">
        <f t="shared" si="26"/>
        <v/>
      </c>
      <c r="AG184" s="144" t="str">
        <f t="shared" si="27"/>
        <v/>
      </c>
      <c r="AH184" s="144">
        <f t="shared" si="28"/>
        <v>0</v>
      </c>
      <c r="AI184" s="569">
        <f t="shared" si="29"/>
        <v>0</v>
      </c>
      <c r="AL184" s="191"/>
      <c r="AM184" s="659"/>
      <c r="AN184" s="662"/>
      <c r="AO184" s="84"/>
    </row>
    <row r="185" spans="1:41">
      <c r="A185" s="573"/>
      <c r="B185" s="13"/>
      <c r="C185" s="341" t="s">
        <v>1639</v>
      </c>
      <c r="D185" s="341" t="s">
        <v>1640</v>
      </c>
      <c r="E185" s="379" t="s">
        <v>1637</v>
      </c>
      <c r="F185" s="8">
        <v>15</v>
      </c>
      <c r="G185" s="136"/>
      <c r="H185" s="413">
        <v>238</v>
      </c>
      <c r="I185" s="146">
        <f t="shared" si="30"/>
        <v>166.6</v>
      </c>
      <c r="J185" s="255">
        <f t="shared" si="31"/>
        <v>6.4076923076923071</v>
      </c>
      <c r="K185" s="8" t="s">
        <v>3145</v>
      </c>
      <c r="L185" s="670" t="s">
        <v>3444</v>
      </c>
      <c r="M185" s="656" t="s">
        <v>6556</v>
      </c>
      <c r="N185" s="8" t="s">
        <v>10</v>
      </c>
      <c r="O185" s="426">
        <v>5.3899999999999997E-2</v>
      </c>
      <c r="P185" s="423">
        <v>2880</v>
      </c>
      <c r="Q185" s="439">
        <v>22845</v>
      </c>
      <c r="R185" s="656" t="s">
        <v>3457</v>
      </c>
      <c r="S185" s="656"/>
      <c r="T185" s="447"/>
      <c r="U185" s="549" t="s">
        <v>5304</v>
      </c>
      <c r="V185" s="514" t="s">
        <v>3458</v>
      </c>
      <c r="W185" s="608" t="s">
        <v>6332</v>
      </c>
      <c r="X185" s="169"/>
      <c r="Y185" s="71" t="s">
        <v>1011</v>
      </c>
      <c r="Z185" s="656" t="s">
        <v>6578</v>
      </c>
      <c r="AA185" s="658">
        <f t="shared" si="22"/>
        <v>0</v>
      </c>
      <c r="AB185" s="145">
        <f t="shared" si="32"/>
        <v>0</v>
      </c>
      <c r="AC185" s="257">
        <f t="shared" si="23"/>
        <v>0</v>
      </c>
      <c r="AD185" s="142">
        <f t="shared" si="24"/>
        <v>0</v>
      </c>
      <c r="AE185" s="143">
        <f t="shared" si="25"/>
        <v>0</v>
      </c>
      <c r="AF185" s="144" t="str">
        <f t="shared" si="26"/>
        <v/>
      </c>
      <c r="AG185" s="144" t="str">
        <f t="shared" si="27"/>
        <v/>
      </c>
      <c r="AH185" s="144">
        <f t="shared" si="28"/>
        <v>0</v>
      </c>
      <c r="AI185" s="569">
        <f t="shared" si="29"/>
        <v>0</v>
      </c>
      <c r="AK185" s="671"/>
      <c r="AL185" s="191"/>
      <c r="AM185" s="659"/>
      <c r="AN185" s="662"/>
      <c r="AO185" s="84"/>
    </row>
    <row r="186" spans="1:41">
      <c r="A186" s="573"/>
      <c r="B186" s="13"/>
      <c r="C186" s="341" t="s">
        <v>1641</v>
      </c>
      <c r="D186" s="341" t="s">
        <v>1642</v>
      </c>
      <c r="E186" s="379" t="s">
        <v>1643</v>
      </c>
      <c r="F186" s="8">
        <v>15</v>
      </c>
      <c r="G186" s="259"/>
      <c r="H186" s="413">
        <v>185</v>
      </c>
      <c r="I186" s="146">
        <f t="shared" si="30"/>
        <v>129.5</v>
      </c>
      <c r="J186" s="255">
        <f t="shared" si="31"/>
        <v>4.9807692307692308</v>
      </c>
      <c r="K186" s="8" t="s">
        <v>3145</v>
      </c>
      <c r="L186" s="670" t="s">
        <v>3444</v>
      </c>
      <c r="M186" s="656" t="s">
        <v>6556</v>
      </c>
      <c r="N186" s="8" t="s">
        <v>10</v>
      </c>
      <c r="O186" s="426">
        <v>3.5959999999999999E-2</v>
      </c>
      <c r="P186" s="423">
        <v>2400</v>
      </c>
      <c r="Q186" s="439">
        <v>16335</v>
      </c>
      <c r="R186" s="656" t="s">
        <v>3460</v>
      </c>
      <c r="S186" s="656"/>
      <c r="T186" s="447"/>
      <c r="U186" s="549" t="s">
        <v>5305</v>
      </c>
      <c r="V186" s="514" t="s">
        <v>3461</v>
      </c>
      <c r="W186" s="607" t="s">
        <v>6333</v>
      </c>
      <c r="X186" s="169"/>
      <c r="Y186" s="71" t="s">
        <v>1011</v>
      </c>
      <c r="Z186" s="656" t="s">
        <v>6578</v>
      </c>
      <c r="AA186" s="658">
        <f t="shared" si="22"/>
        <v>0</v>
      </c>
      <c r="AB186" s="145">
        <f t="shared" si="32"/>
        <v>0</v>
      </c>
      <c r="AC186" s="257">
        <f t="shared" si="23"/>
        <v>0</v>
      </c>
      <c r="AD186" s="142">
        <f t="shared" si="24"/>
        <v>0</v>
      </c>
      <c r="AE186" s="143">
        <f t="shared" si="25"/>
        <v>0</v>
      </c>
      <c r="AF186" s="144" t="str">
        <f t="shared" si="26"/>
        <v/>
      </c>
      <c r="AG186" s="144" t="str">
        <f t="shared" si="27"/>
        <v/>
      </c>
      <c r="AH186" s="144">
        <f t="shared" si="28"/>
        <v>0</v>
      </c>
      <c r="AI186" s="569">
        <f t="shared" si="29"/>
        <v>0</v>
      </c>
      <c r="AK186" s="671"/>
      <c r="AL186" s="84"/>
      <c r="AM186" s="659"/>
      <c r="AN186" s="662"/>
      <c r="AO186" s="84"/>
    </row>
    <row r="187" spans="1:41">
      <c r="A187" s="573"/>
      <c r="B187" s="13"/>
      <c r="C187" s="341" t="s">
        <v>1644</v>
      </c>
      <c r="D187" s="341" t="s">
        <v>1645</v>
      </c>
      <c r="E187" s="379" t="s">
        <v>1646</v>
      </c>
      <c r="F187" s="8">
        <v>25</v>
      </c>
      <c r="G187" s="259"/>
      <c r="H187" s="413">
        <v>118</v>
      </c>
      <c r="I187" s="146">
        <f t="shared" si="30"/>
        <v>82.6</v>
      </c>
      <c r="J187" s="255">
        <f t="shared" si="31"/>
        <v>3.1769230769230767</v>
      </c>
      <c r="K187" s="8" t="s">
        <v>3145</v>
      </c>
      <c r="L187" s="670" t="s">
        <v>3444</v>
      </c>
      <c r="M187" s="656" t="s">
        <v>6556</v>
      </c>
      <c r="N187" s="8" t="s">
        <v>10</v>
      </c>
      <c r="O187" s="426">
        <v>4.4351999999999996E-2</v>
      </c>
      <c r="P187" s="423">
        <v>2400</v>
      </c>
      <c r="Q187" s="439">
        <v>18050</v>
      </c>
      <c r="R187" s="656" t="s">
        <v>3245</v>
      </c>
      <c r="S187" s="656"/>
      <c r="T187" s="447"/>
      <c r="U187" s="548" t="s">
        <v>3463</v>
      </c>
      <c r="V187" s="507" t="s">
        <v>3464</v>
      </c>
      <c r="W187" s="607" t="s">
        <v>6334</v>
      </c>
      <c r="X187" s="169"/>
      <c r="Y187" s="71" t="s">
        <v>1011</v>
      </c>
      <c r="Z187" s="656" t="s">
        <v>6578</v>
      </c>
      <c r="AA187" s="658">
        <f t="shared" si="22"/>
        <v>0</v>
      </c>
      <c r="AB187" s="145">
        <f t="shared" si="32"/>
        <v>0</v>
      </c>
      <c r="AC187" s="257">
        <f t="shared" si="23"/>
        <v>0</v>
      </c>
      <c r="AD187" s="142">
        <f t="shared" si="24"/>
        <v>0</v>
      </c>
      <c r="AE187" s="143">
        <f t="shared" si="25"/>
        <v>0</v>
      </c>
      <c r="AF187" s="144" t="str">
        <f t="shared" si="26"/>
        <v/>
      </c>
      <c r="AG187" s="144" t="str">
        <f t="shared" si="27"/>
        <v/>
      </c>
      <c r="AH187" s="144">
        <f t="shared" si="28"/>
        <v>0</v>
      </c>
      <c r="AI187" s="569">
        <f t="shared" si="29"/>
        <v>0</v>
      </c>
      <c r="AK187" s="671"/>
      <c r="AL187" s="664"/>
      <c r="AM187" s="665"/>
      <c r="AN187" s="664"/>
      <c r="AO187" s="84"/>
    </row>
    <row r="188" spans="1:41">
      <c r="A188" s="573"/>
      <c r="B188" s="13"/>
      <c r="C188" s="341" t="s">
        <v>1647</v>
      </c>
      <c r="D188" s="341" t="s">
        <v>1648</v>
      </c>
      <c r="E188" s="379" t="s">
        <v>1646</v>
      </c>
      <c r="F188" s="8">
        <v>25</v>
      </c>
      <c r="G188" s="235"/>
      <c r="H188" s="413">
        <v>118</v>
      </c>
      <c r="I188" s="146">
        <f t="shared" si="30"/>
        <v>82.6</v>
      </c>
      <c r="J188" s="255">
        <f t="shared" si="31"/>
        <v>3.1769230769230767</v>
      </c>
      <c r="K188" s="8" t="s">
        <v>3145</v>
      </c>
      <c r="L188" s="670" t="s">
        <v>3444</v>
      </c>
      <c r="M188" s="656" t="s">
        <v>6556</v>
      </c>
      <c r="N188" s="8" t="s">
        <v>10</v>
      </c>
      <c r="O188" s="426">
        <v>4.4351999999999996E-2</v>
      </c>
      <c r="P188" s="423">
        <v>2400</v>
      </c>
      <c r="Q188" s="439">
        <v>18300</v>
      </c>
      <c r="R188" s="656" t="s">
        <v>3245</v>
      </c>
      <c r="S188" s="656"/>
      <c r="T188" s="447"/>
      <c r="U188" s="549" t="s">
        <v>5306</v>
      </c>
      <c r="V188" s="530"/>
      <c r="W188" s="607" t="s">
        <v>6334</v>
      </c>
      <c r="X188" s="169"/>
      <c r="Y188" s="71" t="s">
        <v>1011</v>
      </c>
      <c r="Z188" s="656" t="s">
        <v>6578</v>
      </c>
      <c r="AA188" s="658">
        <f t="shared" si="22"/>
        <v>0</v>
      </c>
      <c r="AB188" s="145">
        <f t="shared" si="32"/>
        <v>0</v>
      </c>
      <c r="AC188" s="257">
        <f t="shared" si="23"/>
        <v>0</v>
      </c>
      <c r="AD188" s="142">
        <f t="shared" si="24"/>
        <v>0</v>
      </c>
      <c r="AE188" s="143">
        <f t="shared" si="25"/>
        <v>0</v>
      </c>
      <c r="AF188" s="144" t="str">
        <f t="shared" si="26"/>
        <v/>
      </c>
      <c r="AG188" s="144" t="str">
        <f t="shared" si="27"/>
        <v/>
      </c>
      <c r="AH188" s="144">
        <f t="shared" si="28"/>
        <v>0</v>
      </c>
      <c r="AI188" s="569">
        <f t="shared" si="29"/>
        <v>0</v>
      </c>
      <c r="AK188" s="671"/>
      <c r="AL188" s="191"/>
      <c r="AM188" s="665"/>
      <c r="AN188" s="662"/>
      <c r="AO188" s="84"/>
    </row>
    <row r="189" spans="1:41">
      <c r="A189" s="573"/>
      <c r="B189" s="13"/>
      <c r="C189" s="341" t="s">
        <v>1649</v>
      </c>
      <c r="D189" s="341" t="s">
        <v>1650</v>
      </c>
      <c r="E189" s="379" t="s">
        <v>1637</v>
      </c>
      <c r="F189" s="8">
        <v>15</v>
      </c>
      <c r="G189" s="8"/>
      <c r="H189" s="413">
        <v>229</v>
      </c>
      <c r="I189" s="146">
        <f t="shared" si="30"/>
        <v>160.29999999999998</v>
      </c>
      <c r="J189" s="255">
        <f t="shared" si="31"/>
        <v>6.1653846153846148</v>
      </c>
      <c r="K189" s="8" t="s">
        <v>3145</v>
      </c>
      <c r="L189" s="670" t="s">
        <v>3444</v>
      </c>
      <c r="M189" s="656" t="s">
        <v>6556</v>
      </c>
      <c r="N189" s="8" t="s">
        <v>10</v>
      </c>
      <c r="O189" s="426">
        <v>5.04E-2</v>
      </c>
      <c r="P189" s="423">
        <v>2880</v>
      </c>
      <c r="Q189" s="439">
        <v>22700</v>
      </c>
      <c r="R189" s="656" t="s">
        <v>3454</v>
      </c>
      <c r="S189" s="656"/>
      <c r="T189" s="447"/>
      <c r="U189" s="549" t="s">
        <v>5307</v>
      </c>
      <c r="V189" s="514" t="s">
        <v>3466</v>
      </c>
      <c r="W189" s="607" t="s">
        <v>6335</v>
      </c>
      <c r="X189" s="169"/>
      <c r="Y189" s="71" t="s">
        <v>1011</v>
      </c>
      <c r="Z189" s="656" t="s">
        <v>6578</v>
      </c>
      <c r="AA189" s="658">
        <f t="shared" si="22"/>
        <v>0</v>
      </c>
      <c r="AB189" s="145">
        <f t="shared" si="32"/>
        <v>0</v>
      </c>
      <c r="AC189" s="257">
        <f t="shared" si="23"/>
        <v>0</v>
      </c>
      <c r="AD189" s="142">
        <f t="shared" si="24"/>
        <v>0</v>
      </c>
      <c r="AE189" s="143">
        <f t="shared" si="25"/>
        <v>0</v>
      </c>
      <c r="AF189" s="144" t="str">
        <f t="shared" si="26"/>
        <v/>
      </c>
      <c r="AG189" s="144" t="str">
        <f t="shared" si="27"/>
        <v/>
      </c>
      <c r="AH189" s="144">
        <f t="shared" si="28"/>
        <v>0</v>
      </c>
      <c r="AI189" s="569">
        <f t="shared" si="29"/>
        <v>0</v>
      </c>
      <c r="AK189" s="671"/>
      <c r="AL189" s="191"/>
      <c r="AM189" s="665"/>
      <c r="AN189" s="662"/>
      <c r="AO189" s="84"/>
    </row>
    <row r="190" spans="1:41">
      <c r="A190" s="573"/>
      <c r="B190" s="13">
        <v>24</v>
      </c>
      <c r="C190" s="341" t="s">
        <v>1651</v>
      </c>
      <c r="D190" s="341" t="s">
        <v>1652</v>
      </c>
      <c r="E190" s="379" t="s">
        <v>308</v>
      </c>
      <c r="F190" s="8">
        <v>30</v>
      </c>
      <c r="G190" s="8"/>
      <c r="H190" s="413">
        <v>114</v>
      </c>
      <c r="I190" s="146">
        <f t="shared" si="30"/>
        <v>79.8</v>
      </c>
      <c r="J190" s="255">
        <f t="shared" si="31"/>
        <v>3.069230769230769</v>
      </c>
      <c r="K190" s="8" t="s">
        <v>3145</v>
      </c>
      <c r="L190" s="670" t="s">
        <v>3468</v>
      </c>
      <c r="M190" s="656" t="s">
        <v>6556</v>
      </c>
      <c r="N190" s="8" t="s">
        <v>10</v>
      </c>
      <c r="O190" s="426">
        <v>4.1353999999999995E-2</v>
      </c>
      <c r="P190" s="423">
        <v>2880</v>
      </c>
      <c r="Q190" s="439">
        <v>19920</v>
      </c>
      <c r="R190" s="656" t="s">
        <v>3457</v>
      </c>
      <c r="S190" s="656"/>
      <c r="T190" s="447"/>
      <c r="U190" s="549" t="s">
        <v>5308</v>
      </c>
      <c r="V190" s="530"/>
      <c r="W190" s="607" t="s">
        <v>6336</v>
      </c>
      <c r="X190" s="169"/>
      <c r="Y190" s="71" t="s">
        <v>1011</v>
      </c>
      <c r="Z190" s="656" t="s">
        <v>6578</v>
      </c>
      <c r="AA190" s="658">
        <f t="shared" si="22"/>
        <v>0</v>
      </c>
      <c r="AB190" s="145">
        <f t="shared" si="32"/>
        <v>0</v>
      </c>
      <c r="AC190" s="257">
        <f t="shared" si="23"/>
        <v>0</v>
      </c>
      <c r="AD190" s="142">
        <f t="shared" si="24"/>
        <v>0</v>
      </c>
      <c r="AE190" s="143">
        <f t="shared" si="25"/>
        <v>0</v>
      </c>
      <c r="AF190" s="144" t="str">
        <f t="shared" si="26"/>
        <v/>
      </c>
      <c r="AG190" s="144" t="str">
        <f t="shared" si="27"/>
        <v/>
      </c>
      <c r="AH190" s="144">
        <f t="shared" si="28"/>
        <v>0</v>
      </c>
      <c r="AI190" s="569">
        <f t="shared" si="29"/>
        <v>0</v>
      </c>
      <c r="AK190" s="671"/>
      <c r="AL190" s="664"/>
      <c r="AM190" s="665"/>
      <c r="AO190" s="84"/>
    </row>
    <row r="191" spans="1:41">
      <c r="A191" s="573"/>
      <c r="B191" s="13">
        <v>24</v>
      </c>
      <c r="C191" s="341" t="s">
        <v>1653</v>
      </c>
      <c r="D191" s="341" t="s">
        <v>1652</v>
      </c>
      <c r="E191" s="379" t="s">
        <v>1637</v>
      </c>
      <c r="F191" s="8">
        <v>15</v>
      </c>
      <c r="G191" s="136"/>
      <c r="H191" s="413">
        <v>245</v>
      </c>
      <c r="I191" s="146">
        <f t="shared" si="30"/>
        <v>171.5</v>
      </c>
      <c r="J191" s="255">
        <f t="shared" si="31"/>
        <v>6.5961538461538458</v>
      </c>
      <c r="K191" s="8" t="s">
        <v>3145</v>
      </c>
      <c r="L191" s="670" t="s">
        <v>3468</v>
      </c>
      <c r="M191" s="656" t="s">
        <v>6556</v>
      </c>
      <c r="N191" s="8" t="s">
        <v>10</v>
      </c>
      <c r="O191" s="426">
        <v>5.04E-2</v>
      </c>
      <c r="P191" s="423">
        <v>2880</v>
      </c>
      <c r="Q191" s="439">
        <v>21450</v>
      </c>
      <c r="R191" s="656" t="s">
        <v>3470</v>
      </c>
      <c r="S191" s="656"/>
      <c r="T191" s="447"/>
      <c r="U191" s="550" t="s">
        <v>3471</v>
      </c>
      <c r="V191" s="530"/>
      <c r="W191" s="608" t="s">
        <v>6337</v>
      </c>
      <c r="X191" s="169"/>
      <c r="Y191" s="71" t="s">
        <v>1011</v>
      </c>
      <c r="Z191" s="656" t="s">
        <v>6578</v>
      </c>
      <c r="AA191" s="658">
        <f t="shared" si="22"/>
        <v>0</v>
      </c>
      <c r="AB191" s="145">
        <f t="shared" si="32"/>
        <v>0</v>
      </c>
      <c r="AC191" s="257">
        <f t="shared" si="23"/>
        <v>0</v>
      </c>
      <c r="AD191" s="142">
        <f t="shared" si="24"/>
        <v>0</v>
      </c>
      <c r="AE191" s="143">
        <f t="shared" si="25"/>
        <v>0</v>
      </c>
      <c r="AF191" s="144" t="str">
        <f t="shared" si="26"/>
        <v/>
      </c>
      <c r="AG191" s="144" t="str">
        <f t="shared" si="27"/>
        <v/>
      </c>
      <c r="AH191" s="144">
        <f t="shared" si="28"/>
        <v>0</v>
      </c>
      <c r="AI191" s="569">
        <f t="shared" si="29"/>
        <v>0</v>
      </c>
      <c r="AK191" s="671"/>
      <c r="AL191" s="664"/>
      <c r="AM191" s="665"/>
      <c r="AO191" s="84"/>
    </row>
    <row r="192" spans="1:41">
      <c r="A192" s="573"/>
      <c r="B192" s="13"/>
      <c r="C192" s="341" t="s">
        <v>1654</v>
      </c>
      <c r="D192" s="341" t="s">
        <v>1655</v>
      </c>
      <c r="E192" s="379" t="s">
        <v>1656</v>
      </c>
      <c r="F192" s="8">
        <v>36</v>
      </c>
      <c r="G192" s="8"/>
      <c r="H192" s="413">
        <v>67</v>
      </c>
      <c r="I192" s="146">
        <f t="shared" si="30"/>
        <v>46.9</v>
      </c>
      <c r="J192" s="255">
        <f t="shared" si="31"/>
        <v>1.8038461538461539</v>
      </c>
      <c r="K192" s="8" t="s">
        <v>3145</v>
      </c>
      <c r="L192" s="670" t="s">
        <v>3444</v>
      </c>
      <c r="M192" s="656" t="s">
        <v>6556</v>
      </c>
      <c r="N192" s="8" t="s">
        <v>10</v>
      </c>
      <c r="O192" s="426">
        <v>3.8303999999999998E-2</v>
      </c>
      <c r="P192" s="423">
        <v>5184</v>
      </c>
      <c r="Q192" s="439">
        <v>18168</v>
      </c>
      <c r="R192" s="656" t="s">
        <v>3473</v>
      </c>
      <c r="S192" s="656"/>
      <c r="T192" s="448"/>
      <c r="U192" s="549" t="s">
        <v>5309</v>
      </c>
      <c r="V192" s="514" t="s">
        <v>3474</v>
      </c>
      <c r="W192" s="607" t="s">
        <v>6338</v>
      </c>
      <c r="X192" s="169"/>
      <c r="Y192" s="641" t="s">
        <v>1011</v>
      </c>
      <c r="Z192" s="656" t="s">
        <v>6578</v>
      </c>
      <c r="AA192" s="658">
        <f t="shared" si="22"/>
        <v>0</v>
      </c>
      <c r="AB192" s="145">
        <f t="shared" si="32"/>
        <v>0</v>
      </c>
      <c r="AC192" s="257">
        <f t="shared" si="23"/>
        <v>0</v>
      </c>
      <c r="AD192" s="142">
        <f t="shared" si="24"/>
        <v>0</v>
      </c>
      <c r="AE192" s="143">
        <f t="shared" si="25"/>
        <v>0</v>
      </c>
      <c r="AF192" s="144" t="str">
        <f t="shared" si="26"/>
        <v/>
      </c>
      <c r="AG192" s="144" t="str">
        <f t="shared" si="27"/>
        <v/>
      </c>
      <c r="AH192" s="144">
        <f t="shared" si="28"/>
        <v>0</v>
      </c>
      <c r="AI192" s="569">
        <f t="shared" si="29"/>
        <v>0</v>
      </c>
      <c r="AK192" s="671"/>
      <c r="AL192" s="664"/>
      <c r="AM192" s="665"/>
      <c r="AO192" s="84"/>
    </row>
    <row r="193" spans="1:41" ht="15.75">
      <c r="A193" s="5" t="s">
        <v>6065</v>
      </c>
      <c r="B193" s="13"/>
      <c r="C193" s="348"/>
      <c r="D193" s="341"/>
      <c r="E193" s="379"/>
      <c r="F193" s="8"/>
      <c r="G193" s="8"/>
      <c r="H193" s="413"/>
      <c r="I193" s="410"/>
      <c r="J193" s="565"/>
      <c r="K193" s="346"/>
      <c r="L193" s="655"/>
      <c r="M193" s="656" t="s">
        <v>1015</v>
      </c>
      <c r="N193" s="346"/>
      <c r="O193" s="346"/>
      <c r="P193" s="423"/>
      <c r="Q193" s="439"/>
      <c r="R193" s="656" t="s">
        <v>1015</v>
      </c>
      <c r="S193" s="656"/>
      <c r="T193" s="425"/>
      <c r="U193" s="478"/>
      <c r="V193" s="504"/>
      <c r="W193" s="425"/>
      <c r="X193" s="137"/>
      <c r="Y193" s="71" t="s">
        <v>1015</v>
      </c>
      <c r="Z193" s="656" t="s">
        <v>1015</v>
      </c>
      <c r="AA193" s="668"/>
      <c r="AB193" s="195"/>
      <c r="AC193" s="142"/>
      <c r="AD193" s="142"/>
      <c r="AE193" s="143"/>
      <c r="AF193" s="144"/>
      <c r="AG193" s="144"/>
      <c r="AH193" s="144"/>
      <c r="AI193" s="569"/>
      <c r="AK193" s="671"/>
      <c r="AL193" s="664"/>
      <c r="AM193" s="665"/>
      <c r="AO193" s="84"/>
    </row>
    <row r="194" spans="1:41">
      <c r="A194" s="573"/>
      <c r="B194" s="13"/>
      <c r="C194" s="341" t="s">
        <v>1657</v>
      </c>
      <c r="D194" s="341" t="s">
        <v>311</v>
      </c>
      <c r="E194" s="379" t="s">
        <v>312</v>
      </c>
      <c r="F194" s="8">
        <v>48</v>
      </c>
      <c r="G194" s="8"/>
      <c r="H194" s="413">
        <v>105</v>
      </c>
      <c r="I194" s="146">
        <f t="shared" si="30"/>
        <v>73.5</v>
      </c>
      <c r="J194" s="255">
        <f t="shared" si="31"/>
        <v>2.8269230769230771</v>
      </c>
      <c r="K194" s="8" t="s">
        <v>3207</v>
      </c>
      <c r="L194" s="655"/>
      <c r="M194" s="656" t="s">
        <v>1015</v>
      </c>
      <c r="N194" s="8" t="s">
        <v>3208</v>
      </c>
      <c r="O194" s="426">
        <v>4.8959999999999997E-2</v>
      </c>
      <c r="P194" s="423">
        <v>9216</v>
      </c>
      <c r="Q194" s="439">
        <v>23532</v>
      </c>
      <c r="R194" s="657" t="s">
        <v>3476</v>
      </c>
      <c r="S194" s="656"/>
      <c r="T194" s="447">
        <v>30</v>
      </c>
      <c r="U194" s="552" t="s">
        <v>5310</v>
      </c>
      <c r="V194" s="522" t="s">
        <v>573</v>
      </c>
      <c r="W194" s="609" t="s">
        <v>6339</v>
      </c>
      <c r="X194" s="169"/>
      <c r="Y194" s="71" t="s">
        <v>6572</v>
      </c>
      <c r="Z194" s="656" t="s">
        <v>1015</v>
      </c>
      <c r="AA194" s="658">
        <f t="shared" si="22"/>
        <v>0</v>
      </c>
      <c r="AB194" s="145">
        <f t="shared" si="32"/>
        <v>0</v>
      </c>
      <c r="AC194" s="257">
        <f t="shared" si="23"/>
        <v>0</v>
      </c>
      <c r="AD194" s="142">
        <f t="shared" si="24"/>
        <v>0</v>
      </c>
      <c r="AE194" s="143">
        <f t="shared" si="25"/>
        <v>0</v>
      </c>
      <c r="AF194" s="144" t="str">
        <f t="shared" si="26"/>
        <v/>
      </c>
      <c r="AG194" s="144">
        <f t="shared" si="27"/>
        <v>0</v>
      </c>
      <c r="AH194" s="144" t="str">
        <f t="shared" si="28"/>
        <v/>
      </c>
      <c r="AI194" s="569">
        <f t="shared" si="29"/>
        <v>0</v>
      </c>
      <c r="AK194" s="671"/>
      <c r="AL194" s="664"/>
      <c r="AM194" s="665"/>
      <c r="AO194" s="84"/>
    </row>
    <row r="195" spans="1:41">
      <c r="A195" s="573"/>
      <c r="B195" s="13"/>
      <c r="C195" s="341" t="s">
        <v>1658</v>
      </c>
      <c r="D195" s="341" t="s">
        <v>1659</v>
      </c>
      <c r="E195" s="379" t="s">
        <v>1660</v>
      </c>
      <c r="F195" s="8">
        <v>24</v>
      </c>
      <c r="G195" s="8"/>
      <c r="H195" s="413">
        <v>84</v>
      </c>
      <c r="I195" s="146">
        <f t="shared" si="30"/>
        <v>58.8</v>
      </c>
      <c r="J195" s="255">
        <f t="shared" si="31"/>
        <v>2.2615384615384615</v>
      </c>
      <c r="K195" s="8" t="s">
        <v>3207</v>
      </c>
      <c r="L195" s="655"/>
      <c r="M195" s="656" t="s">
        <v>6557</v>
      </c>
      <c r="N195" s="8" t="s">
        <v>10</v>
      </c>
      <c r="O195" s="426">
        <v>2.5325299999999999E-2</v>
      </c>
      <c r="P195" s="423">
        <v>1152</v>
      </c>
      <c r="Q195" s="439">
        <v>12016</v>
      </c>
      <c r="R195" s="657" t="s">
        <v>3478</v>
      </c>
      <c r="S195" s="656"/>
      <c r="T195" s="447">
        <v>35</v>
      </c>
      <c r="U195" s="549" t="s">
        <v>5311</v>
      </c>
      <c r="V195" s="507" t="s">
        <v>3479</v>
      </c>
      <c r="W195" s="609" t="s">
        <v>6340</v>
      </c>
      <c r="X195" s="169"/>
      <c r="Y195" s="71" t="s">
        <v>6572</v>
      </c>
      <c r="Z195" s="656" t="s">
        <v>1015</v>
      </c>
      <c r="AA195" s="658">
        <f t="shared" si="22"/>
        <v>0</v>
      </c>
      <c r="AB195" s="145">
        <f t="shared" si="32"/>
        <v>0</v>
      </c>
      <c r="AC195" s="257">
        <f t="shared" si="23"/>
        <v>0</v>
      </c>
      <c r="AD195" s="142">
        <f t="shared" si="24"/>
        <v>0</v>
      </c>
      <c r="AE195" s="143">
        <f t="shared" si="25"/>
        <v>0</v>
      </c>
      <c r="AF195" s="144" t="str">
        <f t="shared" si="26"/>
        <v/>
      </c>
      <c r="AG195" s="144" t="str">
        <f t="shared" si="27"/>
        <v/>
      </c>
      <c r="AH195" s="144">
        <f t="shared" si="28"/>
        <v>0</v>
      </c>
      <c r="AI195" s="569">
        <f t="shared" si="29"/>
        <v>0</v>
      </c>
      <c r="AK195" s="671"/>
      <c r="AL195" s="664"/>
      <c r="AM195" s="665"/>
      <c r="AO195" s="84"/>
    </row>
    <row r="196" spans="1:41">
      <c r="A196" s="573"/>
      <c r="B196" s="13"/>
      <c r="C196" s="341" t="s">
        <v>1661</v>
      </c>
      <c r="D196" s="341" t="s">
        <v>1662</v>
      </c>
      <c r="E196" s="379" t="s">
        <v>310</v>
      </c>
      <c r="F196" s="8">
        <v>24</v>
      </c>
      <c r="G196" s="8"/>
      <c r="H196" s="413">
        <v>163</v>
      </c>
      <c r="I196" s="146">
        <f t="shared" si="30"/>
        <v>114.1</v>
      </c>
      <c r="J196" s="255">
        <f t="shared" si="31"/>
        <v>4.388461538461538</v>
      </c>
      <c r="K196" s="8" t="s">
        <v>3207</v>
      </c>
      <c r="L196" s="655"/>
      <c r="M196" s="656" t="s">
        <v>1015</v>
      </c>
      <c r="N196" s="8" t="s">
        <v>10</v>
      </c>
      <c r="O196" s="426">
        <v>5.0591999999999998E-2</v>
      </c>
      <c r="P196" s="423">
        <v>2304</v>
      </c>
      <c r="Q196" s="439">
        <v>20400</v>
      </c>
      <c r="R196" s="657" t="s">
        <v>3481</v>
      </c>
      <c r="S196" s="656"/>
      <c r="T196" s="447">
        <v>35</v>
      </c>
      <c r="U196" s="549" t="s">
        <v>5312</v>
      </c>
      <c r="V196" s="507" t="s">
        <v>3482</v>
      </c>
      <c r="W196" s="609" t="s">
        <v>6341</v>
      </c>
      <c r="X196" s="169"/>
      <c r="Y196" s="71" t="s">
        <v>1012</v>
      </c>
      <c r="Z196" s="656" t="s">
        <v>1015</v>
      </c>
      <c r="AA196" s="658">
        <f t="shared" si="22"/>
        <v>0</v>
      </c>
      <c r="AB196" s="145">
        <f t="shared" si="32"/>
        <v>0</v>
      </c>
      <c r="AC196" s="257">
        <f t="shared" si="23"/>
        <v>0</v>
      </c>
      <c r="AD196" s="142">
        <f t="shared" si="24"/>
        <v>0</v>
      </c>
      <c r="AE196" s="143">
        <f t="shared" si="25"/>
        <v>0</v>
      </c>
      <c r="AF196" s="144" t="str">
        <f t="shared" si="26"/>
        <v/>
      </c>
      <c r="AG196" s="144" t="str">
        <f t="shared" si="27"/>
        <v/>
      </c>
      <c r="AH196" s="144">
        <f t="shared" si="28"/>
        <v>0</v>
      </c>
      <c r="AI196" s="569">
        <f t="shared" si="29"/>
        <v>0</v>
      </c>
      <c r="AK196" s="671"/>
      <c r="AL196" s="664"/>
      <c r="AM196" s="665"/>
      <c r="AO196" s="84"/>
    </row>
    <row r="197" spans="1:41">
      <c r="A197" s="573"/>
      <c r="B197" s="13"/>
      <c r="C197" s="341" t="s">
        <v>1663</v>
      </c>
      <c r="D197" s="341" t="s">
        <v>1664</v>
      </c>
      <c r="E197" s="379" t="s">
        <v>310</v>
      </c>
      <c r="F197" s="8">
        <v>24</v>
      </c>
      <c r="G197" s="8"/>
      <c r="H197" s="413">
        <v>168</v>
      </c>
      <c r="I197" s="146">
        <f t="shared" si="30"/>
        <v>117.6</v>
      </c>
      <c r="J197" s="255">
        <f t="shared" si="31"/>
        <v>4.523076923076923</v>
      </c>
      <c r="K197" s="8" t="s">
        <v>3207</v>
      </c>
      <c r="L197" s="655"/>
      <c r="M197" s="656" t="s">
        <v>6557</v>
      </c>
      <c r="N197" s="8" t="s">
        <v>10</v>
      </c>
      <c r="O197" s="426">
        <v>4.7728449999999985E-2</v>
      </c>
      <c r="P197" s="423">
        <v>2304</v>
      </c>
      <c r="Q197" s="439">
        <v>22140</v>
      </c>
      <c r="R197" s="656" t="s">
        <v>3484</v>
      </c>
      <c r="S197" s="656"/>
      <c r="T197" s="447">
        <v>35</v>
      </c>
      <c r="U197" s="549" t="s">
        <v>5313</v>
      </c>
      <c r="V197" s="530"/>
      <c r="W197" s="608" t="s">
        <v>6342</v>
      </c>
      <c r="X197" s="169"/>
      <c r="Y197" s="71" t="s">
        <v>254</v>
      </c>
      <c r="Z197" s="656" t="s">
        <v>1015</v>
      </c>
      <c r="AA197" s="658">
        <f t="shared" si="22"/>
        <v>0</v>
      </c>
      <c r="AB197" s="145">
        <f t="shared" si="32"/>
        <v>0</v>
      </c>
      <c r="AC197" s="257">
        <f t="shared" si="23"/>
        <v>0</v>
      </c>
      <c r="AD197" s="142">
        <f t="shared" si="24"/>
        <v>0</v>
      </c>
      <c r="AE197" s="143">
        <f t="shared" si="25"/>
        <v>0</v>
      </c>
      <c r="AF197" s="144" t="str">
        <f t="shared" si="26"/>
        <v/>
      </c>
      <c r="AG197" s="144" t="str">
        <f t="shared" si="27"/>
        <v/>
      </c>
      <c r="AH197" s="144">
        <f t="shared" si="28"/>
        <v>0</v>
      </c>
      <c r="AI197" s="569">
        <f t="shared" si="29"/>
        <v>0</v>
      </c>
      <c r="AK197" s="671"/>
      <c r="AL197" s="664"/>
      <c r="AM197" s="665"/>
      <c r="AO197" s="84"/>
    </row>
    <row r="198" spans="1:41">
      <c r="A198" s="573"/>
      <c r="B198" s="13"/>
      <c r="C198" s="341" t="s">
        <v>1665</v>
      </c>
      <c r="D198" s="341" t="s">
        <v>1659</v>
      </c>
      <c r="E198" s="379" t="s">
        <v>310</v>
      </c>
      <c r="F198" s="8">
        <v>24</v>
      </c>
      <c r="G198" s="8"/>
      <c r="H198" s="413">
        <v>176</v>
      </c>
      <c r="I198" s="146">
        <f t="shared" si="30"/>
        <v>123.19999999999999</v>
      </c>
      <c r="J198" s="255">
        <f t="shared" si="31"/>
        <v>4.7384615384615376</v>
      </c>
      <c r="K198" s="8" t="s">
        <v>3207</v>
      </c>
      <c r="L198" s="655"/>
      <c r="M198" s="656" t="s">
        <v>6557</v>
      </c>
      <c r="N198" s="8" t="s">
        <v>10</v>
      </c>
      <c r="O198" s="426">
        <v>6.0213999999999997E-2</v>
      </c>
      <c r="P198" s="423">
        <v>2304</v>
      </c>
      <c r="Q198" s="439">
        <v>26100</v>
      </c>
      <c r="R198" s="656" t="s">
        <v>3486</v>
      </c>
      <c r="S198" s="656"/>
      <c r="T198" s="447">
        <v>35</v>
      </c>
      <c r="U198" s="549" t="s">
        <v>5314</v>
      </c>
      <c r="V198" s="514" t="s">
        <v>3487</v>
      </c>
      <c r="W198" s="610" t="s">
        <v>6343</v>
      </c>
      <c r="X198" s="169"/>
      <c r="Y198" s="238" t="s">
        <v>1011</v>
      </c>
      <c r="Z198" s="656" t="s">
        <v>1015</v>
      </c>
      <c r="AA198" s="658">
        <f t="shared" si="22"/>
        <v>0</v>
      </c>
      <c r="AB198" s="145">
        <f t="shared" si="32"/>
        <v>0</v>
      </c>
      <c r="AC198" s="257">
        <f t="shared" si="23"/>
        <v>0</v>
      </c>
      <c r="AD198" s="142">
        <f t="shared" si="24"/>
        <v>0</v>
      </c>
      <c r="AE198" s="143">
        <f t="shared" si="25"/>
        <v>0</v>
      </c>
      <c r="AF198" s="144" t="str">
        <f t="shared" si="26"/>
        <v/>
      </c>
      <c r="AG198" s="144" t="str">
        <f t="shared" si="27"/>
        <v/>
      </c>
      <c r="AH198" s="144">
        <f t="shared" si="28"/>
        <v>0</v>
      </c>
      <c r="AI198" s="569">
        <f t="shared" si="29"/>
        <v>0</v>
      </c>
      <c r="AK198" s="671"/>
      <c r="AL198" s="664"/>
      <c r="AM198" s="665"/>
      <c r="AO198" s="84"/>
    </row>
    <row r="199" spans="1:41" ht="15.75">
      <c r="A199" s="5" t="s">
        <v>6066</v>
      </c>
      <c r="B199" s="13"/>
      <c r="C199" s="348"/>
      <c r="D199" s="341"/>
      <c r="E199" s="379"/>
      <c r="F199" s="8"/>
      <c r="G199" s="8"/>
      <c r="H199" s="413"/>
      <c r="I199" s="410"/>
      <c r="J199" s="565"/>
      <c r="K199" s="346"/>
      <c r="L199" s="655"/>
      <c r="M199" s="656" t="s">
        <v>1015</v>
      </c>
      <c r="N199" s="346"/>
      <c r="O199" s="346"/>
      <c r="P199" s="423"/>
      <c r="Q199" s="439"/>
      <c r="R199" s="656" t="s">
        <v>1015</v>
      </c>
      <c r="S199" s="656"/>
      <c r="T199" s="425"/>
      <c r="U199" s="478"/>
      <c r="V199" s="504"/>
      <c r="W199" s="425"/>
      <c r="X199" s="137"/>
      <c r="Y199" s="238" t="s">
        <v>1015</v>
      </c>
      <c r="Z199" s="656" t="s">
        <v>1015</v>
      </c>
      <c r="AA199" s="668"/>
      <c r="AB199" s="195"/>
      <c r="AC199" s="142"/>
      <c r="AD199" s="142"/>
      <c r="AE199" s="143"/>
      <c r="AF199" s="144"/>
      <c r="AG199" s="144"/>
      <c r="AH199" s="144"/>
      <c r="AI199" s="569"/>
      <c r="AK199" s="671"/>
      <c r="AL199" s="664"/>
      <c r="AM199" s="665"/>
      <c r="AO199" s="84"/>
    </row>
    <row r="200" spans="1:41" ht="15.75">
      <c r="A200" s="5"/>
      <c r="B200" s="13">
        <v>25</v>
      </c>
      <c r="C200" s="353" t="s">
        <v>1666</v>
      </c>
      <c r="D200" s="364" t="s">
        <v>1667</v>
      </c>
      <c r="E200" s="379" t="s">
        <v>313</v>
      </c>
      <c r="F200" s="8">
        <v>25</v>
      </c>
      <c r="G200" s="8"/>
      <c r="H200" s="413">
        <v>127</v>
      </c>
      <c r="I200" s="146">
        <f t="shared" si="30"/>
        <v>88.899999999999991</v>
      </c>
      <c r="J200" s="255">
        <f t="shared" si="31"/>
        <v>3.4192307692307691</v>
      </c>
      <c r="K200" s="8" t="s">
        <v>3207</v>
      </c>
      <c r="L200" s="655"/>
      <c r="M200" s="656" t="s">
        <v>6557</v>
      </c>
      <c r="N200" s="8" t="s">
        <v>10</v>
      </c>
      <c r="O200" s="426">
        <v>3.3957000000000001E-2</v>
      </c>
      <c r="P200" s="423">
        <v>3750</v>
      </c>
      <c r="Q200" s="439">
        <v>17000</v>
      </c>
      <c r="R200" s="657" t="s">
        <v>3489</v>
      </c>
      <c r="S200" s="656"/>
      <c r="T200" s="447">
        <v>30</v>
      </c>
      <c r="U200" s="548" t="s">
        <v>5315</v>
      </c>
      <c r="V200" s="512" t="s">
        <v>3490</v>
      </c>
      <c r="W200" s="608" t="s">
        <v>6344</v>
      </c>
      <c r="X200" s="169"/>
      <c r="Y200" s="238" t="s">
        <v>1011</v>
      </c>
      <c r="Z200" s="656" t="s">
        <v>1015</v>
      </c>
      <c r="AA200" s="658">
        <f t="shared" si="22"/>
        <v>0</v>
      </c>
      <c r="AB200" s="145">
        <f t="shared" si="32"/>
        <v>0</v>
      </c>
      <c r="AC200" s="257">
        <f t="shared" si="23"/>
        <v>0</v>
      </c>
      <c r="AD200" s="142">
        <f t="shared" si="24"/>
        <v>0</v>
      </c>
      <c r="AE200" s="143">
        <f t="shared" si="25"/>
        <v>0</v>
      </c>
      <c r="AF200" s="144" t="str">
        <f t="shared" si="26"/>
        <v/>
      </c>
      <c r="AG200" s="144" t="str">
        <f t="shared" si="27"/>
        <v/>
      </c>
      <c r="AH200" s="144">
        <f t="shared" si="28"/>
        <v>0</v>
      </c>
      <c r="AI200" s="569">
        <f t="shared" si="29"/>
        <v>0</v>
      </c>
      <c r="AK200" s="665"/>
      <c r="AL200" s="191"/>
      <c r="AM200" s="659"/>
      <c r="AN200" s="662"/>
      <c r="AO200" s="84"/>
    </row>
    <row r="201" spans="1:41">
      <c r="A201" s="573"/>
      <c r="B201" s="13">
        <v>25</v>
      </c>
      <c r="C201" s="341" t="s">
        <v>1668</v>
      </c>
      <c r="D201" s="341" t="s">
        <v>1659</v>
      </c>
      <c r="E201" s="379" t="s">
        <v>313</v>
      </c>
      <c r="F201" s="8">
        <v>25</v>
      </c>
      <c r="G201" s="136"/>
      <c r="H201" s="413">
        <v>118</v>
      </c>
      <c r="I201" s="146">
        <f t="shared" si="30"/>
        <v>82.6</v>
      </c>
      <c r="J201" s="255">
        <f t="shared" si="31"/>
        <v>3.1769230769230767</v>
      </c>
      <c r="K201" s="8" t="s">
        <v>3207</v>
      </c>
      <c r="L201" s="655"/>
      <c r="M201" s="656" t="s">
        <v>6557</v>
      </c>
      <c r="N201" s="8" t="s">
        <v>10</v>
      </c>
      <c r="O201" s="426">
        <v>3.3957000000000001E-2</v>
      </c>
      <c r="P201" s="423">
        <v>3000</v>
      </c>
      <c r="Q201" s="439">
        <v>16650</v>
      </c>
      <c r="R201" s="657" t="s">
        <v>3160</v>
      </c>
      <c r="S201" s="656"/>
      <c r="T201" s="447">
        <v>35</v>
      </c>
      <c r="U201" s="549" t="s">
        <v>5311</v>
      </c>
      <c r="V201" s="519" t="s">
        <v>3492</v>
      </c>
      <c r="W201" s="608" t="s">
        <v>6344</v>
      </c>
      <c r="X201" s="169"/>
      <c r="Y201" s="71" t="s">
        <v>6572</v>
      </c>
      <c r="Z201" s="656" t="s">
        <v>1015</v>
      </c>
      <c r="AA201" s="658">
        <f t="shared" si="22"/>
        <v>0</v>
      </c>
      <c r="AB201" s="145">
        <f t="shared" si="32"/>
        <v>0</v>
      </c>
      <c r="AC201" s="257">
        <f t="shared" si="23"/>
        <v>0</v>
      </c>
      <c r="AD201" s="142">
        <f t="shared" si="24"/>
        <v>0</v>
      </c>
      <c r="AE201" s="143">
        <f t="shared" si="25"/>
        <v>0</v>
      </c>
      <c r="AF201" s="144" t="str">
        <f t="shared" si="26"/>
        <v/>
      </c>
      <c r="AG201" s="144" t="str">
        <f t="shared" si="27"/>
        <v/>
      </c>
      <c r="AH201" s="144">
        <f t="shared" si="28"/>
        <v>0</v>
      </c>
      <c r="AI201" s="569">
        <f t="shared" si="29"/>
        <v>0</v>
      </c>
      <c r="AK201" s="18"/>
      <c r="AL201" s="191"/>
      <c r="AM201" s="659"/>
      <c r="AN201" s="662"/>
      <c r="AO201" s="84"/>
    </row>
    <row r="202" spans="1:41">
      <c r="A202" s="573"/>
      <c r="B202" s="13">
        <v>25</v>
      </c>
      <c r="C202" s="341" t="s">
        <v>1669</v>
      </c>
      <c r="D202" s="341" t="s">
        <v>1659</v>
      </c>
      <c r="E202" s="379" t="s">
        <v>313</v>
      </c>
      <c r="F202" s="8">
        <v>25</v>
      </c>
      <c r="G202" s="235"/>
      <c r="H202" s="413">
        <v>118</v>
      </c>
      <c r="I202" s="146">
        <f t="shared" si="30"/>
        <v>82.6</v>
      </c>
      <c r="J202" s="255">
        <f t="shared" si="31"/>
        <v>3.1769230769230767</v>
      </c>
      <c r="K202" s="8" t="s">
        <v>3207</v>
      </c>
      <c r="L202" s="655"/>
      <c r="M202" s="656" t="s">
        <v>6557</v>
      </c>
      <c r="N202" s="8" t="s">
        <v>10</v>
      </c>
      <c r="O202" s="426">
        <v>3.3957000000000001E-2</v>
      </c>
      <c r="P202" s="423">
        <v>3000</v>
      </c>
      <c r="Q202" s="439">
        <v>16000</v>
      </c>
      <c r="R202" s="657" t="s">
        <v>3350</v>
      </c>
      <c r="S202" s="656"/>
      <c r="T202" s="447">
        <v>35</v>
      </c>
      <c r="U202" s="549" t="s">
        <v>5311</v>
      </c>
      <c r="V202" s="529" t="s">
        <v>3493</v>
      </c>
      <c r="W202" s="611" t="s">
        <v>6345</v>
      </c>
      <c r="X202" s="169"/>
      <c r="Y202" s="71" t="s">
        <v>6572</v>
      </c>
      <c r="Z202" s="656" t="s">
        <v>1015</v>
      </c>
      <c r="AA202" s="658">
        <f t="shared" si="22"/>
        <v>0</v>
      </c>
      <c r="AB202" s="145">
        <f t="shared" si="32"/>
        <v>0</v>
      </c>
      <c r="AC202" s="257">
        <f t="shared" si="23"/>
        <v>0</v>
      </c>
      <c r="AD202" s="142">
        <f t="shared" si="24"/>
        <v>0</v>
      </c>
      <c r="AE202" s="143">
        <f t="shared" si="25"/>
        <v>0</v>
      </c>
      <c r="AF202" s="144" t="str">
        <f t="shared" si="26"/>
        <v/>
      </c>
      <c r="AG202" s="144" t="str">
        <f t="shared" si="27"/>
        <v/>
      </c>
      <c r="AH202" s="144">
        <f t="shared" si="28"/>
        <v>0</v>
      </c>
      <c r="AI202" s="569">
        <f t="shared" si="29"/>
        <v>0</v>
      </c>
      <c r="AK202" s="18"/>
      <c r="AL202" s="191"/>
      <c r="AM202" s="659"/>
      <c r="AN202" s="662"/>
      <c r="AO202" s="84"/>
    </row>
    <row r="203" spans="1:41" ht="15.75">
      <c r="A203" s="5" t="s">
        <v>6067</v>
      </c>
      <c r="B203" s="13"/>
      <c r="C203" s="348"/>
      <c r="D203" s="341"/>
      <c r="E203" s="379"/>
      <c r="F203" s="8"/>
      <c r="G203" s="8"/>
      <c r="H203" s="413"/>
      <c r="I203" s="410"/>
      <c r="J203" s="565"/>
      <c r="K203" s="346"/>
      <c r="L203" s="655"/>
      <c r="M203" s="656" t="s">
        <v>1015</v>
      </c>
      <c r="N203" s="346"/>
      <c r="O203" s="346"/>
      <c r="P203" s="423"/>
      <c r="Q203" s="439"/>
      <c r="R203" s="656" t="s">
        <v>1015</v>
      </c>
      <c r="S203" s="656"/>
      <c r="T203" s="425"/>
      <c r="U203" s="478"/>
      <c r="V203" s="504"/>
      <c r="W203" s="425"/>
      <c r="X203" s="137"/>
      <c r="Y203" s="71" t="s">
        <v>1015</v>
      </c>
      <c r="Z203" s="656" t="s">
        <v>1015</v>
      </c>
      <c r="AA203" s="668"/>
      <c r="AB203" s="195"/>
      <c r="AC203" s="142"/>
      <c r="AD203" s="142"/>
      <c r="AE203" s="143"/>
      <c r="AF203" s="144"/>
      <c r="AG203" s="144"/>
      <c r="AH203" s="144"/>
      <c r="AI203" s="569"/>
      <c r="AK203" s="18"/>
      <c r="AL203" s="191"/>
      <c r="AM203" s="659"/>
      <c r="AN203" s="662"/>
      <c r="AO203" s="84"/>
    </row>
    <row r="204" spans="1:41">
      <c r="A204" s="573"/>
      <c r="B204" s="13"/>
      <c r="C204" s="341" t="s">
        <v>1670</v>
      </c>
      <c r="D204" s="341" t="s">
        <v>1671</v>
      </c>
      <c r="E204" s="379" t="s">
        <v>287</v>
      </c>
      <c r="F204" s="8">
        <v>40</v>
      </c>
      <c r="G204" s="8"/>
      <c r="H204" s="412">
        <v>66</v>
      </c>
      <c r="I204" s="146">
        <f t="shared" si="30"/>
        <v>46.199999999999996</v>
      </c>
      <c r="J204" s="255">
        <f t="shared" si="31"/>
        <v>1.7769230769230768</v>
      </c>
      <c r="K204" s="8" t="s">
        <v>3145</v>
      </c>
      <c r="L204" s="670" t="s">
        <v>3495</v>
      </c>
      <c r="M204" s="656" t="s">
        <v>6556</v>
      </c>
      <c r="N204" s="8" t="s">
        <v>10</v>
      </c>
      <c r="O204" s="426">
        <v>7.392E-2</v>
      </c>
      <c r="P204" s="423">
        <v>1680</v>
      </c>
      <c r="Q204" s="439">
        <v>11820</v>
      </c>
      <c r="R204" s="657" t="s">
        <v>3160</v>
      </c>
      <c r="S204" s="656"/>
      <c r="T204" s="447">
        <v>20</v>
      </c>
      <c r="U204" s="549" t="s">
        <v>5316</v>
      </c>
      <c r="V204" s="529" t="s">
        <v>3496</v>
      </c>
      <c r="W204" s="610" t="s">
        <v>6346</v>
      </c>
      <c r="X204" s="169"/>
      <c r="Y204" s="71" t="s">
        <v>1011</v>
      </c>
      <c r="Z204" s="656" t="s">
        <v>1015</v>
      </c>
      <c r="AA204" s="658">
        <f t="shared" si="22"/>
        <v>0</v>
      </c>
      <c r="AB204" s="145">
        <f t="shared" si="32"/>
        <v>0</v>
      </c>
      <c r="AC204" s="257">
        <f t="shared" si="23"/>
        <v>0</v>
      </c>
      <c r="AD204" s="142">
        <f t="shared" si="24"/>
        <v>0</v>
      </c>
      <c r="AE204" s="143">
        <f t="shared" si="25"/>
        <v>0</v>
      </c>
      <c r="AF204" s="144" t="str">
        <f t="shared" si="26"/>
        <v/>
      </c>
      <c r="AG204" s="144" t="str">
        <f t="shared" si="27"/>
        <v/>
      </c>
      <c r="AH204" s="144">
        <f t="shared" si="28"/>
        <v>0</v>
      </c>
      <c r="AI204" s="569">
        <f t="shared" si="29"/>
        <v>0</v>
      </c>
      <c r="AK204" s="18"/>
      <c r="AL204" s="191"/>
      <c r="AM204" s="659"/>
      <c r="AN204" s="662"/>
      <c r="AO204" s="84"/>
    </row>
    <row r="205" spans="1:41" ht="15.75">
      <c r="A205" s="5" t="s">
        <v>6068</v>
      </c>
      <c r="B205" s="13"/>
      <c r="C205" s="348"/>
      <c r="D205" s="348"/>
      <c r="E205" s="380"/>
      <c r="F205" s="10"/>
      <c r="G205" s="8"/>
      <c r="H205" s="413"/>
      <c r="I205" s="410"/>
      <c r="J205" s="565"/>
      <c r="K205" s="417"/>
      <c r="L205" s="655"/>
      <c r="M205" s="656" t="s">
        <v>1015</v>
      </c>
      <c r="N205" s="417"/>
      <c r="O205" s="417"/>
      <c r="P205" s="423"/>
      <c r="Q205" s="439"/>
      <c r="R205" s="656" t="s">
        <v>1015</v>
      </c>
      <c r="S205" s="656"/>
      <c r="T205" s="471"/>
      <c r="U205" s="505"/>
      <c r="V205" s="504"/>
      <c r="W205" s="471"/>
      <c r="X205" s="137"/>
      <c r="Y205" s="71" t="s">
        <v>1015</v>
      </c>
      <c r="Z205" s="656" t="s">
        <v>1015</v>
      </c>
      <c r="AA205" s="668"/>
      <c r="AB205" s="195"/>
      <c r="AC205" s="142"/>
      <c r="AD205" s="142"/>
      <c r="AE205" s="143"/>
      <c r="AF205" s="144"/>
      <c r="AG205" s="144"/>
      <c r="AH205" s="144"/>
      <c r="AI205" s="569"/>
      <c r="AK205" s="664"/>
      <c r="AL205" s="191"/>
      <c r="AM205" s="659"/>
      <c r="AN205" s="662"/>
      <c r="AO205" s="84"/>
    </row>
    <row r="206" spans="1:41">
      <c r="A206" s="573"/>
      <c r="B206" s="13"/>
      <c r="C206" s="353" t="s">
        <v>1672</v>
      </c>
      <c r="D206" s="344" t="s">
        <v>1673</v>
      </c>
      <c r="E206" s="379" t="s">
        <v>1674</v>
      </c>
      <c r="F206" s="8">
        <v>30</v>
      </c>
      <c r="G206" s="8"/>
      <c r="H206" s="413">
        <v>135</v>
      </c>
      <c r="I206" s="146">
        <f t="shared" si="30"/>
        <v>94.5</v>
      </c>
      <c r="J206" s="255">
        <f t="shared" si="31"/>
        <v>3.6346153846153846</v>
      </c>
      <c r="K206" s="8" t="s">
        <v>3145</v>
      </c>
      <c r="L206" s="655"/>
      <c r="M206" s="656" t="s">
        <v>1015</v>
      </c>
      <c r="N206" s="8" t="s">
        <v>3208</v>
      </c>
      <c r="O206" s="426">
        <v>5.9518749999999995E-2</v>
      </c>
      <c r="P206" s="423">
        <v>2400</v>
      </c>
      <c r="Q206" s="439">
        <v>8000</v>
      </c>
      <c r="R206" s="656" t="s">
        <v>3498</v>
      </c>
      <c r="S206" s="656"/>
      <c r="T206" s="447"/>
      <c r="U206" s="548" t="s">
        <v>5317</v>
      </c>
      <c r="V206" s="507" t="s">
        <v>3499</v>
      </c>
      <c r="W206" s="610" t="s">
        <v>6347</v>
      </c>
      <c r="X206" s="169"/>
      <c r="Y206" s="641" t="s">
        <v>6649</v>
      </c>
      <c r="Z206" s="656" t="s">
        <v>1015</v>
      </c>
      <c r="AA206" s="658">
        <f t="shared" si="22"/>
        <v>0</v>
      </c>
      <c r="AB206" s="145">
        <f t="shared" si="32"/>
        <v>0</v>
      </c>
      <c r="AC206" s="257">
        <f t="shared" si="23"/>
        <v>0</v>
      </c>
      <c r="AD206" s="142">
        <f t="shared" si="24"/>
        <v>0</v>
      </c>
      <c r="AE206" s="143">
        <f t="shared" si="25"/>
        <v>0</v>
      </c>
      <c r="AF206" s="144" t="str">
        <f t="shared" si="26"/>
        <v/>
      </c>
      <c r="AG206" s="144">
        <f t="shared" si="27"/>
        <v>0</v>
      </c>
      <c r="AH206" s="144" t="str">
        <f t="shared" si="28"/>
        <v/>
      </c>
      <c r="AI206" s="569">
        <f t="shared" si="29"/>
        <v>0</v>
      </c>
      <c r="AK206" s="664"/>
      <c r="AL206" s="191"/>
      <c r="AM206" s="659"/>
      <c r="AN206" s="662"/>
      <c r="AO206" s="84"/>
    </row>
    <row r="207" spans="1:41">
      <c r="A207" s="573"/>
      <c r="B207" s="13"/>
      <c r="C207" s="353" t="s">
        <v>1675</v>
      </c>
      <c r="D207" s="344" t="s">
        <v>1676</v>
      </c>
      <c r="E207" s="379" t="s">
        <v>1529</v>
      </c>
      <c r="F207" s="8">
        <v>24</v>
      </c>
      <c r="G207" s="8"/>
      <c r="H207" s="413">
        <v>138</v>
      </c>
      <c r="I207" s="146">
        <f t="shared" si="30"/>
        <v>96.6</v>
      </c>
      <c r="J207" s="255">
        <f t="shared" si="31"/>
        <v>3.7153846153846151</v>
      </c>
      <c r="K207" s="8" t="s">
        <v>3145</v>
      </c>
      <c r="L207" s="655"/>
      <c r="M207" s="656" t="s">
        <v>1015</v>
      </c>
      <c r="N207" s="8" t="s">
        <v>10</v>
      </c>
      <c r="O207" s="426">
        <v>3.074E-2</v>
      </c>
      <c r="P207" s="423">
        <v>576</v>
      </c>
      <c r="Q207" s="423">
        <v>8000</v>
      </c>
      <c r="R207" s="656" t="s">
        <v>3501</v>
      </c>
      <c r="S207" s="656" t="s">
        <v>1015</v>
      </c>
      <c r="T207" s="447"/>
      <c r="U207" s="548" t="s">
        <v>5318</v>
      </c>
      <c r="V207" s="522"/>
      <c r="W207" s="425" t="s">
        <v>6348</v>
      </c>
      <c r="X207" s="169"/>
      <c r="Y207" s="71" t="s">
        <v>1011</v>
      </c>
      <c r="Z207" s="656" t="s">
        <v>1015</v>
      </c>
      <c r="AA207" s="658">
        <f t="shared" si="22"/>
        <v>0</v>
      </c>
      <c r="AB207" s="145">
        <f t="shared" si="32"/>
        <v>0</v>
      </c>
      <c r="AC207" s="257">
        <f t="shared" si="23"/>
        <v>0</v>
      </c>
      <c r="AD207" s="142">
        <f t="shared" si="24"/>
        <v>0</v>
      </c>
      <c r="AE207" s="143">
        <f t="shared" si="25"/>
        <v>0</v>
      </c>
      <c r="AF207" s="144" t="str">
        <f t="shared" si="26"/>
        <v/>
      </c>
      <c r="AG207" s="144" t="str">
        <f t="shared" si="27"/>
        <v/>
      </c>
      <c r="AH207" s="144">
        <f t="shared" si="28"/>
        <v>0</v>
      </c>
      <c r="AI207" s="569">
        <f t="shared" si="29"/>
        <v>0</v>
      </c>
      <c r="AK207" s="665"/>
      <c r="AL207" s="191"/>
      <c r="AM207" s="659"/>
      <c r="AN207" s="662"/>
      <c r="AO207" s="84"/>
    </row>
    <row r="208" spans="1:41">
      <c r="A208" s="573"/>
      <c r="B208" s="13"/>
      <c r="C208" s="355" t="s">
        <v>1677</v>
      </c>
      <c r="D208" s="364" t="s">
        <v>1678</v>
      </c>
      <c r="E208" s="379" t="s">
        <v>108</v>
      </c>
      <c r="F208" s="8">
        <v>30</v>
      </c>
      <c r="G208" s="8"/>
      <c r="H208" s="413">
        <v>170</v>
      </c>
      <c r="I208" s="146">
        <f t="shared" si="30"/>
        <v>118.99999999999999</v>
      </c>
      <c r="J208" s="255">
        <f t="shared" si="31"/>
        <v>4.5769230769230766</v>
      </c>
      <c r="K208" s="8" t="s">
        <v>3145</v>
      </c>
      <c r="L208" s="655"/>
      <c r="M208" s="656" t="s">
        <v>1015</v>
      </c>
      <c r="N208" s="8" t="s">
        <v>10</v>
      </c>
      <c r="O208" s="426">
        <v>8.4239999999999995E-2</v>
      </c>
      <c r="P208" s="423">
        <v>3480</v>
      </c>
      <c r="Q208" s="439">
        <v>20500</v>
      </c>
      <c r="R208" s="656" t="s">
        <v>3503</v>
      </c>
      <c r="S208" s="656" t="s">
        <v>1015</v>
      </c>
      <c r="T208" s="447"/>
      <c r="U208" s="548" t="s">
        <v>5319</v>
      </c>
      <c r="V208" s="507" t="s">
        <v>3504</v>
      </c>
      <c r="W208" s="607" t="s">
        <v>6297</v>
      </c>
      <c r="X208" s="169"/>
      <c r="Y208" s="71" t="s">
        <v>1011</v>
      </c>
      <c r="Z208" s="656" t="s">
        <v>1015</v>
      </c>
      <c r="AA208" s="658">
        <f t="shared" si="22"/>
        <v>0</v>
      </c>
      <c r="AB208" s="145">
        <f t="shared" si="32"/>
        <v>0</v>
      </c>
      <c r="AC208" s="257">
        <f t="shared" si="23"/>
        <v>0</v>
      </c>
      <c r="AD208" s="142">
        <f t="shared" si="24"/>
        <v>0</v>
      </c>
      <c r="AE208" s="143">
        <f t="shared" si="25"/>
        <v>0</v>
      </c>
      <c r="AF208" s="144" t="str">
        <f t="shared" si="26"/>
        <v/>
      </c>
      <c r="AG208" s="144" t="str">
        <f t="shared" si="27"/>
        <v/>
      </c>
      <c r="AH208" s="144">
        <f t="shared" si="28"/>
        <v>0</v>
      </c>
      <c r="AI208" s="569">
        <f t="shared" si="29"/>
        <v>0</v>
      </c>
      <c r="AK208" s="18"/>
      <c r="AL208" s="191"/>
      <c r="AM208" s="659"/>
      <c r="AN208" s="662"/>
      <c r="AO208" s="84"/>
    </row>
    <row r="209" spans="1:41">
      <c r="A209" s="573"/>
      <c r="B209" s="13"/>
      <c r="C209" s="355" t="s">
        <v>1679</v>
      </c>
      <c r="D209" s="364" t="s">
        <v>1680</v>
      </c>
      <c r="E209" s="379" t="s">
        <v>108</v>
      </c>
      <c r="F209" s="8">
        <v>30</v>
      </c>
      <c r="G209" s="232"/>
      <c r="H209" s="413">
        <v>170</v>
      </c>
      <c r="I209" s="146">
        <f t="shared" si="30"/>
        <v>118.99999999999999</v>
      </c>
      <c r="J209" s="255">
        <f t="shared" si="31"/>
        <v>4.5769230769230766</v>
      </c>
      <c r="K209" s="8" t="s">
        <v>3145</v>
      </c>
      <c r="L209" s="655"/>
      <c r="M209" s="656" t="s">
        <v>1015</v>
      </c>
      <c r="N209" s="8" t="s">
        <v>10</v>
      </c>
      <c r="O209" s="426">
        <v>8.4239999999999995E-2</v>
      </c>
      <c r="P209" s="423">
        <v>3480</v>
      </c>
      <c r="Q209" s="439">
        <v>20500</v>
      </c>
      <c r="R209" s="656" t="s">
        <v>3505</v>
      </c>
      <c r="S209" s="656" t="s">
        <v>1015</v>
      </c>
      <c r="T209" s="447"/>
      <c r="U209" s="548" t="s">
        <v>5320</v>
      </c>
      <c r="V209" s="507" t="s">
        <v>3506</v>
      </c>
      <c r="W209" s="607" t="s">
        <v>6349</v>
      </c>
      <c r="X209" s="169"/>
      <c r="Y209" s="641" t="s">
        <v>1011</v>
      </c>
      <c r="Z209" s="656" t="s">
        <v>1015</v>
      </c>
      <c r="AA209" s="658">
        <f t="shared" si="22"/>
        <v>0</v>
      </c>
      <c r="AB209" s="145">
        <f t="shared" si="32"/>
        <v>0</v>
      </c>
      <c r="AC209" s="257">
        <f t="shared" si="23"/>
        <v>0</v>
      </c>
      <c r="AD209" s="142">
        <f t="shared" si="24"/>
        <v>0</v>
      </c>
      <c r="AE209" s="143">
        <f t="shared" si="25"/>
        <v>0</v>
      </c>
      <c r="AF209" s="144" t="str">
        <f t="shared" si="26"/>
        <v/>
      </c>
      <c r="AG209" s="144" t="str">
        <f t="shared" si="27"/>
        <v/>
      </c>
      <c r="AH209" s="144">
        <f t="shared" si="28"/>
        <v>0</v>
      </c>
      <c r="AI209" s="569">
        <f t="shared" si="29"/>
        <v>0</v>
      </c>
      <c r="AK209" s="18"/>
      <c r="AL209" s="191"/>
      <c r="AM209" s="659"/>
      <c r="AN209" s="662"/>
      <c r="AO209" s="84"/>
    </row>
    <row r="210" spans="1:41" ht="15.75">
      <c r="A210" s="5" t="s">
        <v>6069</v>
      </c>
      <c r="B210" s="13"/>
      <c r="C210" s="348"/>
      <c r="D210" s="348"/>
      <c r="E210" s="380"/>
      <c r="F210" s="10"/>
      <c r="G210" s="136"/>
      <c r="H210" s="413"/>
      <c r="I210" s="410"/>
      <c r="J210" s="565"/>
      <c r="K210" s="417"/>
      <c r="L210" s="655"/>
      <c r="M210" s="656" t="s">
        <v>1015</v>
      </c>
      <c r="N210" s="417"/>
      <c r="O210" s="417"/>
      <c r="P210" s="423"/>
      <c r="Q210" s="439"/>
      <c r="R210" s="656" t="s">
        <v>1015</v>
      </c>
      <c r="S210" s="656" t="s">
        <v>1015</v>
      </c>
      <c r="T210" s="471"/>
      <c r="U210" s="505"/>
      <c r="V210" s="504"/>
      <c r="W210" s="471"/>
      <c r="X210" s="137"/>
      <c r="Y210" s="71" t="s">
        <v>1015</v>
      </c>
      <c r="Z210" s="656" t="s">
        <v>1015</v>
      </c>
      <c r="AA210" s="668"/>
      <c r="AB210" s="195"/>
      <c r="AC210" s="142"/>
      <c r="AD210" s="142"/>
      <c r="AE210" s="143"/>
      <c r="AF210" s="144"/>
      <c r="AG210" s="144"/>
      <c r="AH210" s="144"/>
      <c r="AI210" s="569"/>
      <c r="AK210" s="665"/>
      <c r="AL210" s="191"/>
      <c r="AM210" s="659"/>
      <c r="AN210" s="662"/>
      <c r="AO210" s="84"/>
    </row>
    <row r="211" spans="1:41">
      <c r="A211" s="573"/>
      <c r="B211" s="13"/>
      <c r="C211" s="341" t="s">
        <v>1681</v>
      </c>
      <c r="D211" s="344" t="s">
        <v>1682</v>
      </c>
      <c r="E211" s="379" t="s">
        <v>108</v>
      </c>
      <c r="F211" s="8">
        <v>30</v>
      </c>
      <c r="G211" s="235"/>
      <c r="H211" s="413">
        <v>129</v>
      </c>
      <c r="I211" s="146">
        <f t="shared" si="30"/>
        <v>90.3</v>
      </c>
      <c r="J211" s="255">
        <f t="shared" si="31"/>
        <v>3.4730769230769232</v>
      </c>
      <c r="K211" s="8" t="s">
        <v>3207</v>
      </c>
      <c r="L211" s="655"/>
      <c r="M211" s="656" t="s">
        <v>6557</v>
      </c>
      <c r="N211" s="8" t="s">
        <v>3208</v>
      </c>
      <c r="O211" s="426">
        <v>5.1839999999999997E-2</v>
      </c>
      <c r="P211" s="423">
        <v>1920</v>
      </c>
      <c r="Q211" s="439">
        <v>18030</v>
      </c>
      <c r="R211" s="657" t="s">
        <v>3508</v>
      </c>
      <c r="S211" s="656" t="s">
        <v>1015</v>
      </c>
      <c r="T211" s="447"/>
      <c r="U211" s="548" t="s">
        <v>3509</v>
      </c>
      <c r="V211" s="522" t="s">
        <v>3510</v>
      </c>
      <c r="W211" s="610" t="s">
        <v>6347</v>
      </c>
      <c r="X211" s="169"/>
      <c r="Y211" s="71" t="s">
        <v>1011</v>
      </c>
      <c r="Z211" s="656" t="s">
        <v>1015</v>
      </c>
      <c r="AA211" s="658">
        <f t="shared" si="22"/>
        <v>0</v>
      </c>
      <c r="AB211" s="145">
        <f t="shared" si="32"/>
        <v>0</v>
      </c>
      <c r="AC211" s="257">
        <f t="shared" si="23"/>
        <v>0</v>
      </c>
      <c r="AD211" s="142">
        <f t="shared" si="24"/>
        <v>0</v>
      </c>
      <c r="AE211" s="143">
        <f t="shared" si="25"/>
        <v>0</v>
      </c>
      <c r="AF211" s="144" t="str">
        <f t="shared" si="26"/>
        <v/>
      </c>
      <c r="AG211" s="144">
        <f t="shared" si="27"/>
        <v>0</v>
      </c>
      <c r="AH211" s="144" t="str">
        <f t="shared" si="28"/>
        <v/>
      </c>
      <c r="AI211" s="569">
        <f t="shared" si="29"/>
        <v>0</v>
      </c>
      <c r="AK211" s="671"/>
      <c r="AL211" s="84"/>
      <c r="AM211" s="659"/>
      <c r="AN211" s="659"/>
      <c r="AO211" s="84"/>
    </row>
    <row r="212" spans="1:41">
      <c r="A212" s="573"/>
      <c r="B212" s="13"/>
      <c r="C212" s="355" t="s">
        <v>1683</v>
      </c>
      <c r="D212" s="364" t="s">
        <v>1684</v>
      </c>
      <c r="E212" s="379" t="s">
        <v>108</v>
      </c>
      <c r="F212" s="8">
        <v>30</v>
      </c>
      <c r="G212" s="8"/>
      <c r="H212" s="413">
        <v>170</v>
      </c>
      <c r="I212" s="146">
        <f t="shared" si="30"/>
        <v>118.99999999999999</v>
      </c>
      <c r="J212" s="255">
        <f t="shared" si="31"/>
        <v>4.5769230769230766</v>
      </c>
      <c r="K212" s="8" t="s">
        <v>3207</v>
      </c>
      <c r="L212" s="655"/>
      <c r="M212" s="656" t="s">
        <v>6557</v>
      </c>
      <c r="N212" s="8" t="s">
        <v>3208</v>
      </c>
      <c r="O212" s="426">
        <v>8.3654999999999993E-2</v>
      </c>
      <c r="P212" s="423">
        <v>3480</v>
      </c>
      <c r="Q212" s="439">
        <v>20500</v>
      </c>
      <c r="R212" s="656" t="s">
        <v>3382</v>
      </c>
      <c r="S212" s="656" t="s">
        <v>1015</v>
      </c>
      <c r="T212" s="447"/>
      <c r="U212" s="548" t="s">
        <v>5321</v>
      </c>
      <c r="V212" s="512" t="s">
        <v>3511</v>
      </c>
      <c r="W212" s="607" t="s">
        <v>6297</v>
      </c>
      <c r="X212" s="169"/>
      <c r="Y212" s="71" t="s">
        <v>1011</v>
      </c>
      <c r="Z212" s="656" t="s">
        <v>1015</v>
      </c>
      <c r="AA212" s="658">
        <f t="shared" si="22"/>
        <v>0</v>
      </c>
      <c r="AB212" s="145">
        <f t="shared" si="32"/>
        <v>0</v>
      </c>
      <c r="AC212" s="257">
        <f t="shared" si="23"/>
        <v>0</v>
      </c>
      <c r="AD212" s="142">
        <f t="shared" si="24"/>
        <v>0</v>
      </c>
      <c r="AE212" s="143">
        <f t="shared" si="25"/>
        <v>0</v>
      </c>
      <c r="AF212" s="144" t="str">
        <f t="shared" si="26"/>
        <v/>
      </c>
      <c r="AG212" s="144">
        <f t="shared" si="27"/>
        <v>0</v>
      </c>
      <c r="AH212" s="144" t="str">
        <f t="shared" si="28"/>
        <v/>
      </c>
      <c r="AI212" s="569">
        <f t="shared" si="29"/>
        <v>0</v>
      </c>
      <c r="AK212" s="18"/>
      <c r="AL212" s="191"/>
      <c r="AM212" s="659"/>
      <c r="AN212" s="662"/>
      <c r="AO212" s="84"/>
    </row>
    <row r="213" spans="1:41">
      <c r="A213" s="573"/>
      <c r="B213" s="13"/>
      <c r="C213" s="341" t="s">
        <v>1685</v>
      </c>
      <c r="D213" s="341" t="s">
        <v>1686</v>
      </c>
      <c r="E213" s="379" t="s">
        <v>108</v>
      </c>
      <c r="F213" s="8">
        <v>30</v>
      </c>
      <c r="G213" s="8"/>
      <c r="H213" s="413">
        <v>149</v>
      </c>
      <c r="I213" s="146">
        <f t="shared" si="30"/>
        <v>104.3</v>
      </c>
      <c r="J213" s="255">
        <f t="shared" si="31"/>
        <v>4.0115384615384615</v>
      </c>
      <c r="K213" s="8" t="s">
        <v>3207</v>
      </c>
      <c r="L213" s="655"/>
      <c r="M213" s="656" t="s">
        <v>6557</v>
      </c>
      <c r="N213" s="8" t="s">
        <v>3208</v>
      </c>
      <c r="O213" s="426">
        <v>6.4399999999999999E-2</v>
      </c>
      <c r="P213" s="423">
        <v>2400</v>
      </c>
      <c r="Q213" s="439">
        <v>17550</v>
      </c>
      <c r="R213" s="657" t="s">
        <v>3512</v>
      </c>
      <c r="S213" s="657" t="s">
        <v>3315</v>
      </c>
      <c r="T213" s="447"/>
      <c r="U213" s="549" t="s">
        <v>3513</v>
      </c>
      <c r="V213" s="510" t="s">
        <v>3514</v>
      </c>
      <c r="W213" s="607" t="s">
        <v>6297</v>
      </c>
      <c r="X213" s="169"/>
      <c r="Y213" s="71" t="s">
        <v>6649</v>
      </c>
      <c r="Z213" s="656" t="s">
        <v>1015</v>
      </c>
      <c r="AA213" s="658">
        <f t="shared" si="22"/>
        <v>0</v>
      </c>
      <c r="AB213" s="145">
        <f t="shared" si="32"/>
        <v>0</v>
      </c>
      <c r="AC213" s="257">
        <f t="shared" si="23"/>
        <v>0</v>
      </c>
      <c r="AD213" s="142">
        <f t="shared" si="24"/>
        <v>0</v>
      </c>
      <c r="AE213" s="143">
        <f t="shared" si="25"/>
        <v>0</v>
      </c>
      <c r="AF213" s="144" t="str">
        <f t="shared" si="26"/>
        <v/>
      </c>
      <c r="AG213" s="144">
        <f t="shared" si="27"/>
        <v>0</v>
      </c>
      <c r="AH213" s="144" t="str">
        <f t="shared" si="28"/>
        <v/>
      </c>
      <c r="AI213" s="569">
        <f t="shared" si="29"/>
        <v>0</v>
      </c>
      <c r="AK213" s="18"/>
      <c r="AL213" s="191"/>
      <c r="AM213" s="659"/>
      <c r="AN213" s="662"/>
      <c r="AO213" s="84"/>
    </row>
    <row r="214" spans="1:41">
      <c r="A214" s="573"/>
      <c r="B214" s="13"/>
      <c r="C214" s="341" t="s">
        <v>1687</v>
      </c>
      <c r="D214" s="341" t="s">
        <v>1688</v>
      </c>
      <c r="E214" s="379" t="s">
        <v>1689</v>
      </c>
      <c r="F214" s="8">
        <v>18</v>
      </c>
      <c r="G214" s="8"/>
      <c r="H214" s="413">
        <v>185</v>
      </c>
      <c r="I214" s="146">
        <f t="shared" si="30"/>
        <v>129.5</v>
      </c>
      <c r="J214" s="255">
        <f t="shared" si="31"/>
        <v>4.9807692307692308</v>
      </c>
      <c r="K214" s="8" t="s">
        <v>3207</v>
      </c>
      <c r="L214" s="655"/>
      <c r="M214" s="656" t="s">
        <v>6557</v>
      </c>
      <c r="N214" s="8" t="s">
        <v>3208</v>
      </c>
      <c r="O214" s="426">
        <v>7.4249999999999997E-2</v>
      </c>
      <c r="P214" s="423">
        <v>2520</v>
      </c>
      <c r="Q214" s="439">
        <v>20544</v>
      </c>
      <c r="R214" s="656" t="s">
        <v>3515</v>
      </c>
      <c r="S214" s="657" t="s">
        <v>3446</v>
      </c>
      <c r="T214" s="447"/>
      <c r="U214" s="549" t="s">
        <v>5322</v>
      </c>
      <c r="V214" s="529" t="s">
        <v>3516</v>
      </c>
      <c r="W214" s="607" t="s">
        <v>6297</v>
      </c>
      <c r="X214" s="169"/>
      <c r="Y214" s="71" t="s">
        <v>6572</v>
      </c>
      <c r="Z214" s="656" t="s">
        <v>1015</v>
      </c>
      <c r="AA214" s="658">
        <f t="shared" si="22"/>
        <v>0</v>
      </c>
      <c r="AB214" s="145">
        <f t="shared" si="32"/>
        <v>0</v>
      </c>
      <c r="AC214" s="257">
        <f t="shared" si="23"/>
        <v>0</v>
      </c>
      <c r="AD214" s="142">
        <f t="shared" si="24"/>
        <v>0</v>
      </c>
      <c r="AE214" s="143">
        <f t="shared" si="25"/>
        <v>0</v>
      </c>
      <c r="AF214" s="144" t="str">
        <f t="shared" si="26"/>
        <v/>
      </c>
      <c r="AG214" s="144">
        <f t="shared" si="27"/>
        <v>0</v>
      </c>
      <c r="AH214" s="144" t="str">
        <f t="shared" si="28"/>
        <v/>
      </c>
      <c r="AI214" s="569">
        <f t="shared" si="29"/>
        <v>0</v>
      </c>
      <c r="AK214" s="665"/>
      <c r="AL214" s="191"/>
      <c r="AM214" s="659"/>
      <c r="AN214" s="662"/>
      <c r="AO214" s="84"/>
    </row>
    <row r="215" spans="1:41">
      <c r="A215" s="573"/>
      <c r="B215" s="13"/>
      <c r="C215" s="341" t="s">
        <v>1690</v>
      </c>
      <c r="D215" s="341" t="s">
        <v>1691</v>
      </c>
      <c r="E215" s="379" t="s">
        <v>1692</v>
      </c>
      <c r="F215" s="8">
        <v>9</v>
      </c>
      <c r="G215" s="8"/>
      <c r="H215" s="413">
        <v>378</v>
      </c>
      <c r="I215" s="146">
        <f t="shared" si="30"/>
        <v>264.59999999999997</v>
      </c>
      <c r="J215" s="255">
        <f t="shared" si="31"/>
        <v>10.176923076923076</v>
      </c>
      <c r="K215" s="8" t="s">
        <v>3207</v>
      </c>
      <c r="L215" s="655"/>
      <c r="M215" s="656" t="s">
        <v>6557</v>
      </c>
      <c r="N215" s="8" t="s">
        <v>3208</v>
      </c>
      <c r="O215" s="426">
        <v>7.2764999999999996E-2</v>
      </c>
      <c r="P215" s="433">
        <v>1440</v>
      </c>
      <c r="Q215" s="439">
        <v>15000</v>
      </c>
      <c r="R215" s="656" t="s">
        <v>3517</v>
      </c>
      <c r="S215" s="657" t="s">
        <v>3160</v>
      </c>
      <c r="T215" s="447"/>
      <c r="U215" s="553" t="s">
        <v>3518</v>
      </c>
      <c r="V215" s="533" t="s">
        <v>3519</v>
      </c>
      <c r="W215" s="607" t="s">
        <v>6297</v>
      </c>
      <c r="X215" s="169"/>
      <c r="Y215" s="641" t="s">
        <v>1011</v>
      </c>
      <c r="Z215" s="656" t="s">
        <v>1015</v>
      </c>
      <c r="AA215" s="658">
        <f t="shared" ref="AA215" si="33">(X215*F215*I215)</f>
        <v>0</v>
      </c>
      <c r="AB215" s="145">
        <f t="shared" si="32"/>
        <v>0</v>
      </c>
      <c r="AC215" s="257">
        <f t="shared" ref="AC215" si="34">(X215*J215*F215)</f>
        <v>0</v>
      </c>
      <c r="AD215" s="142">
        <f t="shared" ref="AD215" si="35">(X215*Q215/1000)</f>
        <v>0</v>
      </c>
      <c r="AE215" s="143">
        <f t="shared" ref="AE215" si="36">(X215*O215)</f>
        <v>0</v>
      </c>
      <c r="AF215" s="144" t="str">
        <f t="shared" ref="AF215" si="37">IF(N215="1.1G",(P215/1000)*X215,"")</f>
        <v/>
      </c>
      <c r="AG215" s="144">
        <f t="shared" ref="AG215" si="38">IF(N215="1.3G",(P215/1000)*X215,"")</f>
        <v>0</v>
      </c>
      <c r="AH215" s="144" t="str">
        <f t="shared" ref="AH215" si="39">IF(N215="1.4G",(P215/1000)*X215,"")</f>
        <v/>
      </c>
      <c r="AI215" s="569">
        <f t="shared" ref="AI215" si="40">SUM(AF215:AH215)</f>
        <v>0</v>
      </c>
      <c r="AK215" s="18"/>
      <c r="AL215" s="191"/>
      <c r="AM215" s="659"/>
      <c r="AN215" s="659"/>
      <c r="AO215" s="84"/>
    </row>
    <row r="216" spans="1:41" ht="15.75">
      <c r="A216" s="5" t="s">
        <v>6070</v>
      </c>
      <c r="B216" s="13"/>
      <c r="C216" s="348"/>
      <c r="D216" s="348"/>
      <c r="E216" s="380"/>
      <c r="F216" s="10"/>
      <c r="G216" s="8"/>
      <c r="H216" s="413"/>
      <c r="I216" s="410"/>
      <c r="J216" s="565"/>
      <c r="K216" s="417"/>
      <c r="L216" s="655"/>
      <c r="M216" s="656" t="s">
        <v>1015</v>
      </c>
      <c r="N216" s="417"/>
      <c r="O216" s="417"/>
      <c r="P216" s="423"/>
      <c r="Q216" s="439"/>
      <c r="R216" s="656" t="s">
        <v>1015</v>
      </c>
      <c r="S216" s="656" t="s">
        <v>1015</v>
      </c>
      <c r="T216" s="471"/>
      <c r="U216" s="505"/>
      <c r="V216" s="504"/>
      <c r="W216" s="471"/>
      <c r="X216" s="137"/>
      <c r="Y216" s="71" t="s">
        <v>1015</v>
      </c>
      <c r="Z216" s="656" t="s">
        <v>1015</v>
      </c>
      <c r="AA216" s="668"/>
      <c r="AB216" s="195"/>
      <c r="AC216" s="142"/>
      <c r="AD216" s="142"/>
      <c r="AE216" s="143"/>
      <c r="AF216" s="144"/>
      <c r="AG216" s="144"/>
      <c r="AH216" s="144"/>
      <c r="AI216" s="569"/>
      <c r="AK216" s="671"/>
      <c r="AL216" s="84"/>
      <c r="AM216" s="659"/>
      <c r="AN216" s="659"/>
      <c r="AO216" s="84"/>
    </row>
    <row r="217" spans="1:41">
      <c r="B217" s="13">
        <v>203</v>
      </c>
      <c r="C217" s="341" t="s">
        <v>1693</v>
      </c>
      <c r="D217" s="341" t="s">
        <v>1694</v>
      </c>
      <c r="E217" s="379" t="s">
        <v>1695</v>
      </c>
      <c r="F217" s="8">
        <v>36</v>
      </c>
      <c r="G217" s="8"/>
      <c r="H217" s="412">
        <v>220</v>
      </c>
      <c r="I217" s="146">
        <f t="shared" ref="I217:I280" si="41">(H217)*$G$20</f>
        <v>154</v>
      </c>
      <c r="J217" s="255">
        <f t="shared" ref="J217:J280" si="42">(I217/$J$19)</f>
        <v>5.9230769230769234</v>
      </c>
      <c r="K217" s="8" t="s">
        <v>3207</v>
      </c>
      <c r="L217" s="655"/>
      <c r="M217" s="656" t="s">
        <v>1015</v>
      </c>
      <c r="N217" s="8" t="s">
        <v>3208</v>
      </c>
      <c r="O217" s="426">
        <v>4.641E-2</v>
      </c>
      <c r="P217" s="423">
        <v>2592</v>
      </c>
      <c r="Q217" s="443">
        <v>15000</v>
      </c>
      <c r="R217" s="657" t="s">
        <v>3160</v>
      </c>
      <c r="S217" s="656" t="s">
        <v>1015</v>
      </c>
      <c r="T217" s="447">
        <v>45</v>
      </c>
      <c r="U217" s="554" t="s">
        <v>3520</v>
      </c>
      <c r="V217" s="537" t="s">
        <v>3521</v>
      </c>
      <c r="W217" s="610" t="s">
        <v>6350</v>
      </c>
      <c r="X217" s="169"/>
      <c r="Y217" s="71" t="s">
        <v>1011</v>
      </c>
      <c r="Z217" s="656" t="s">
        <v>1015</v>
      </c>
      <c r="AA217" s="658">
        <f t="shared" ref="AA217:AA280" si="43">(X217*F217*I217)</f>
        <v>0</v>
      </c>
      <c r="AB217" s="145">
        <f t="shared" ref="AB217:AB280" si="44">(AA217*1.21)</f>
        <v>0</v>
      </c>
      <c r="AC217" s="257">
        <f t="shared" ref="AC217:AC280" si="45">(X217*J217*F217)</f>
        <v>0</v>
      </c>
      <c r="AD217" s="142">
        <f t="shared" ref="AD217:AD280" si="46">(X217*Q217/1000)</f>
        <v>0</v>
      </c>
      <c r="AE217" s="143">
        <f t="shared" ref="AE217:AE280" si="47">(X217*O217)</f>
        <v>0</v>
      </c>
      <c r="AF217" s="144" t="str">
        <f t="shared" ref="AF217:AF280" si="48">IF(N217="1.1G",(P217/1000)*X217,"")</f>
        <v/>
      </c>
      <c r="AG217" s="144">
        <f t="shared" ref="AG217:AG280" si="49">IF(N217="1.3G",(P217/1000)*X217,"")</f>
        <v>0</v>
      </c>
      <c r="AH217" s="144" t="str">
        <f t="shared" ref="AH217:AH280" si="50">IF(N217="1.4G",(P217/1000)*X217,"")</f>
        <v/>
      </c>
      <c r="AI217" s="569">
        <f t="shared" ref="AI217:AI280" si="51">SUM(AF217:AH217)</f>
        <v>0</v>
      </c>
      <c r="AK217" s="671"/>
      <c r="AL217" s="84"/>
      <c r="AM217" s="659"/>
      <c r="AN217" s="659"/>
      <c r="AO217" s="84"/>
    </row>
    <row r="218" spans="1:41">
      <c r="B218" s="13">
        <v>203</v>
      </c>
      <c r="C218" s="341" t="s">
        <v>1696</v>
      </c>
      <c r="D218" s="341" t="s">
        <v>1697</v>
      </c>
      <c r="E218" s="379" t="s">
        <v>1660</v>
      </c>
      <c r="F218" s="8">
        <v>24</v>
      </c>
      <c r="G218" s="8"/>
      <c r="H218" s="412">
        <v>329</v>
      </c>
      <c r="I218" s="146">
        <f t="shared" si="41"/>
        <v>230.29999999999998</v>
      </c>
      <c r="J218" s="255">
        <f t="shared" si="42"/>
        <v>8.8576923076923073</v>
      </c>
      <c r="K218" s="8" t="s">
        <v>3207</v>
      </c>
      <c r="L218" s="655"/>
      <c r="M218" s="656" t="s">
        <v>1015</v>
      </c>
      <c r="N218" s="8" t="s">
        <v>3208</v>
      </c>
      <c r="O218" s="426">
        <v>7.7049999999999993E-2</v>
      </c>
      <c r="P218" s="423">
        <v>2304</v>
      </c>
      <c r="Q218" s="443">
        <v>15000</v>
      </c>
      <c r="R218" s="657" t="s">
        <v>3523</v>
      </c>
      <c r="S218" s="656" t="s">
        <v>1015</v>
      </c>
      <c r="T218" s="447">
        <v>45</v>
      </c>
      <c r="U218" s="554" t="s">
        <v>3524</v>
      </c>
      <c r="V218" s="537" t="s">
        <v>3525</v>
      </c>
      <c r="W218" s="610" t="s">
        <v>6350</v>
      </c>
      <c r="X218" s="169"/>
      <c r="Y218" s="71" t="s">
        <v>1011</v>
      </c>
      <c r="Z218" s="656" t="s">
        <v>1015</v>
      </c>
      <c r="AA218" s="658">
        <f t="shared" si="43"/>
        <v>0</v>
      </c>
      <c r="AB218" s="145">
        <f t="shared" si="44"/>
        <v>0</v>
      </c>
      <c r="AC218" s="257">
        <f t="shared" si="45"/>
        <v>0</v>
      </c>
      <c r="AD218" s="142">
        <f t="shared" si="46"/>
        <v>0</v>
      </c>
      <c r="AE218" s="143">
        <f t="shared" si="47"/>
        <v>0</v>
      </c>
      <c r="AF218" s="144" t="str">
        <f t="shared" si="48"/>
        <v/>
      </c>
      <c r="AG218" s="144">
        <f t="shared" si="49"/>
        <v>0</v>
      </c>
      <c r="AH218" s="144" t="str">
        <f t="shared" si="50"/>
        <v/>
      </c>
      <c r="AI218" s="569">
        <f t="shared" si="51"/>
        <v>0</v>
      </c>
      <c r="AK218" s="671"/>
      <c r="AL218" s="84"/>
      <c r="AM218" s="659"/>
      <c r="AN218" s="659"/>
      <c r="AO218" s="84"/>
    </row>
    <row r="219" spans="1:41" ht="15.75">
      <c r="A219" s="5" t="s">
        <v>6071</v>
      </c>
      <c r="B219" s="13"/>
      <c r="C219" s="348"/>
      <c r="D219" s="348"/>
      <c r="E219" s="380"/>
      <c r="F219" s="10"/>
      <c r="G219" s="8"/>
      <c r="H219" s="413"/>
      <c r="I219" s="410"/>
      <c r="J219" s="565"/>
      <c r="K219" s="417"/>
      <c r="L219" s="655"/>
      <c r="M219" s="656" t="s">
        <v>1015</v>
      </c>
      <c r="N219" s="417"/>
      <c r="O219" s="417"/>
      <c r="P219" s="410"/>
      <c r="Q219" s="439"/>
      <c r="R219" s="656" t="s">
        <v>1015</v>
      </c>
      <c r="S219" s="656" t="s">
        <v>1015</v>
      </c>
      <c r="T219" s="471"/>
      <c r="U219" s="505"/>
      <c r="V219" s="504"/>
      <c r="W219" s="471"/>
      <c r="X219" s="137"/>
      <c r="Y219" s="71" t="s">
        <v>1015</v>
      </c>
      <c r="Z219" s="656" t="s">
        <v>1015</v>
      </c>
      <c r="AA219" s="668"/>
      <c r="AB219" s="195"/>
      <c r="AC219" s="142"/>
      <c r="AD219" s="142"/>
      <c r="AE219" s="143"/>
      <c r="AF219" s="144"/>
      <c r="AG219" s="144"/>
      <c r="AH219" s="144"/>
      <c r="AI219" s="569"/>
      <c r="AK219" s="671"/>
      <c r="AL219" s="84"/>
      <c r="AM219" s="659"/>
      <c r="AN219" s="659"/>
      <c r="AO219" s="84"/>
    </row>
    <row r="220" spans="1:41">
      <c r="A220" s="573"/>
      <c r="B220" s="13">
        <v>156</v>
      </c>
      <c r="C220" s="341" t="s">
        <v>1698</v>
      </c>
      <c r="D220" s="341" t="s">
        <v>314</v>
      </c>
      <c r="E220" s="379" t="s">
        <v>315</v>
      </c>
      <c r="F220" s="8">
        <v>12</v>
      </c>
      <c r="G220" s="8"/>
      <c r="H220" s="413">
        <v>405</v>
      </c>
      <c r="I220" s="146">
        <f t="shared" si="41"/>
        <v>283.5</v>
      </c>
      <c r="J220" s="255">
        <f t="shared" si="42"/>
        <v>10.903846153846153</v>
      </c>
      <c r="K220" s="8" t="s">
        <v>3526</v>
      </c>
      <c r="L220" s="677"/>
      <c r="M220" s="656" t="s">
        <v>1015</v>
      </c>
      <c r="N220" s="8" t="s">
        <v>3208</v>
      </c>
      <c r="O220" s="426">
        <v>9.2663999999999996E-2</v>
      </c>
      <c r="P220" s="423">
        <v>3960</v>
      </c>
      <c r="Q220" s="439">
        <v>12000</v>
      </c>
      <c r="R220" s="656" t="s">
        <v>3527</v>
      </c>
      <c r="S220" s="656" t="s">
        <v>1015</v>
      </c>
      <c r="T220" s="448"/>
      <c r="U220" s="548" t="s">
        <v>3528</v>
      </c>
      <c r="V220" s="523" t="s">
        <v>3529</v>
      </c>
      <c r="W220" s="608" t="s">
        <v>6351</v>
      </c>
      <c r="X220" s="169"/>
      <c r="Y220" s="71" t="s">
        <v>6572</v>
      </c>
      <c r="Z220" s="656" t="s">
        <v>1015</v>
      </c>
      <c r="AA220" s="658">
        <f t="shared" si="43"/>
        <v>0</v>
      </c>
      <c r="AB220" s="145">
        <f t="shared" si="44"/>
        <v>0</v>
      </c>
      <c r="AC220" s="257">
        <f t="shared" si="45"/>
        <v>0</v>
      </c>
      <c r="AD220" s="142">
        <f t="shared" si="46"/>
        <v>0</v>
      </c>
      <c r="AE220" s="143">
        <f t="shared" si="47"/>
        <v>0</v>
      </c>
      <c r="AF220" s="144" t="str">
        <f t="shared" si="48"/>
        <v/>
      </c>
      <c r="AG220" s="144">
        <f t="shared" si="49"/>
        <v>0</v>
      </c>
      <c r="AH220" s="144" t="str">
        <f t="shared" si="50"/>
        <v/>
      </c>
      <c r="AI220" s="569">
        <f t="shared" si="51"/>
        <v>0</v>
      </c>
      <c r="AK220" s="671"/>
      <c r="AL220" s="84"/>
      <c r="AM220" s="659"/>
      <c r="AN220" s="659"/>
      <c r="AO220" s="84"/>
    </row>
    <row r="221" spans="1:41" ht="15.75">
      <c r="A221" s="5" t="s">
        <v>6072</v>
      </c>
      <c r="B221" s="13"/>
      <c r="C221" s="348"/>
      <c r="D221" s="348"/>
      <c r="E221" s="380"/>
      <c r="F221" s="10"/>
      <c r="G221" s="233"/>
      <c r="H221" s="413"/>
      <c r="I221" s="410"/>
      <c r="J221" s="565"/>
      <c r="K221" s="417"/>
      <c r="L221" s="655"/>
      <c r="M221" s="656" t="s">
        <v>1015</v>
      </c>
      <c r="N221" s="417"/>
      <c r="O221" s="417"/>
      <c r="P221" s="410"/>
      <c r="Q221" s="439"/>
      <c r="R221" s="656" t="s">
        <v>1015</v>
      </c>
      <c r="S221" s="656" t="s">
        <v>1015</v>
      </c>
      <c r="T221" s="471"/>
      <c r="U221" s="505"/>
      <c r="V221" s="504"/>
      <c r="W221" s="471"/>
      <c r="X221" s="137"/>
      <c r="Y221" s="71" t="s">
        <v>1015</v>
      </c>
      <c r="Z221" s="656" t="s">
        <v>1015</v>
      </c>
      <c r="AA221" s="668"/>
      <c r="AB221" s="195"/>
      <c r="AC221" s="142"/>
      <c r="AD221" s="142"/>
      <c r="AE221" s="143"/>
      <c r="AF221" s="144"/>
      <c r="AG221" s="144"/>
      <c r="AH221" s="144"/>
      <c r="AI221" s="569"/>
      <c r="AK221" s="671"/>
      <c r="AL221" s="84"/>
      <c r="AM221" s="659"/>
      <c r="AN221" s="659"/>
      <c r="AO221" s="84"/>
    </row>
    <row r="222" spans="1:41">
      <c r="A222" s="573"/>
      <c r="B222" s="13">
        <v>204</v>
      </c>
      <c r="C222" s="341" t="s">
        <v>1699</v>
      </c>
      <c r="D222" s="341" t="s">
        <v>1700</v>
      </c>
      <c r="E222" s="379" t="s">
        <v>1701</v>
      </c>
      <c r="F222" s="8">
        <v>6</v>
      </c>
      <c r="G222" s="136"/>
      <c r="H222" s="413">
        <v>476</v>
      </c>
      <c r="I222" s="146">
        <f t="shared" si="41"/>
        <v>333.2</v>
      </c>
      <c r="J222" s="255">
        <f t="shared" si="42"/>
        <v>12.815384615384614</v>
      </c>
      <c r="K222" s="8" t="s">
        <v>3145</v>
      </c>
      <c r="L222" s="655"/>
      <c r="M222" s="656" t="s">
        <v>1015</v>
      </c>
      <c r="N222" s="8" t="s">
        <v>10</v>
      </c>
      <c r="O222" s="426">
        <v>3.4741500000000002E-2</v>
      </c>
      <c r="P222" s="423">
        <v>3110.3999999999996</v>
      </c>
      <c r="Q222" s="439">
        <v>13900</v>
      </c>
      <c r="R222" s="656" t="s">
        <v>3530</v>
      </c>
      <c r="S222" s="657" t="s">
        <v>3130</v>
      </c>
      <c r="T222" s="447"/>
      <c r="U222" s="549" t="s">
        <v>5323</v>
      </c>
      <c r="V222" s="522" t="s">
        <v>3531</v>
      </c>
      <c r="W222" s="610" t="s">
        <v>6352</v>
      </c>
      <c r="X222" s="169"/>
      <c r="Y222" s="71" t="s">
        <v>1012</v>
      </c>
      <c r="Z222" s="656" t="s">
        <v>1015</v>
      </c>
      <c r="AA222" s="658">
        <f t="shared" si="43"/>
        <v>0</v>
      </c>
      <c r="AB222" s="145">
        <f t="shared" si="44"/>
        <v>0</v>
      </c>
      <c r="AC222" s="257">
        <f t="shared" si="45"/>
        <v>0</v>
      </c>
      <c r="AD222" s="142">
        <f t="shared" si="46"/>
        <v>0</v>
      </c>
      <c r="AE222" s="143">
        <f t="shared" si="47"/>
        <v>0</v>
      </c>
      <c r="AF222" s="144" t="str">
        <f t="shared" si="48"/>
        <v/>
      </c>
      <c r="AG222" s="144" t="str">
        <f t="shared" si="49"/>
        <v/>
      </c>
      <c r="AH222" s="144">
        <f t="shared" si="50"/>
        <v>0</v>
      </c>
      <c r="AI222" s="569">
        <f t="shared" si="51"/>
        <v>0</v>
      </c>
      <c r="AK222" s="671"/>
      <c r="AL222" s="84"/>
      <c r="AM222" s="659"/>
      <c r="AN222" s="659"/>
      <c r="AO222" s="84"/>
    </row>
    <row r="223" spans="1:41">
      <c r="A223" s="573"/>
      <c r="B223" s="13">
        <v>205</v>
      </c>
      <c r="C223" s="341" t="s">
        <v>1702</v>
      </c>
      <c r="D223" s="341" t="s">
        <v>1703</v>
      </c>
      <c r="E223" s="379" t="s">
        <v>1701</v>
      </c>
      <c r="F223" s="8">
        <v>6</v>
      </c>
      <c r="G223" s="235"/>
      <c r="H223" s="413">
        <v>476</v>
      </c>
      <c r="I223" s="146">
        <f t="shared" si="41"/>
        <v>333.2</v>
      </c>
      <c r="J223" s="255">
        <f t="shared" si="42"/>
        <v>12.815384615384614</v>
      </c>
      <c r="K223" s="8" t="s">
        <v>3145</v>
      </c>
      <c r="L223" s="663"/>
      <c r="M223" s="656" t="s">
        <v>1015</v>
      </c>
      <c r="N223" s="8" t="s">
        <v>10</v>
      </c>
      <c r="O223" s="426">
        <v>3.4741500000000002E-2</v>
      </c>
      <c r="P223" s="423">
        <v>3110.3999999999996</v>
      </c>
      <c r="Q223" s="439">
        <v>13900</v>
      </c>
      <c r="R223" s="656" t="s">
        <v>3530</v>
      </c>
      <c r="S223" s="657" t="s">
        <v>3186</v>
      </c>
      <c r="T223" s="447"/>
      <c r="U223" s="549" t="s">
        <v>5323</v>
      </c>
      <c r="V223" s="522" t="s">
        <v>3531</v>
      </c>
      <c r="W223" s="610" t="s">
        <v>6352</v>
      </c>
      <c r="X223" s="169"/>
      <c r="Y223" s="71" t="s">
        <v>1012</v>
      </c>
      <c r="Z223" s="656" t="s">
        <v>1015</v>
      </c>
      <c r="AA223" s="658">
        <f t="shared" si="43"/>
        <v>0</v>
      </c>
      <c r="AB223" s="145">
        <f t="shared" si="44"/>
        <v>0</v>
      </c>
      <c r="AC223" s="257">
        <f t="shared" si="45"/>
        <v>0</v>
      </c>
      <c r="AD223" s="142">
        <f t="shared" si="46"/>
        <v>0</v>
      </c>
      <c r="AE223" s="143">
        <f t="shared" si="47"/>
        <v>0</v>
      </c>
      <c r="AF223" s="144" t="str">
        <f t="shared" si="48"/>
        <v/>
      </c>
      <c r="AG223" s="144" t="str">
        <f t="shared" si="49"/>
        <v/>
      </c>
      <c r="AH223" s="144">
        <f t="shared" si="50"/>
        <v>0</v>
      </c>
      <c r="AI223" s="569">
        <f t="shared" si="51"/>
        <v>0</v>
      </c>
      <c r="AK223" s="671"/>
      <c r="AL223" s="191"/>
      <c r="AM223" s="659"/>
      <c r="AN223" s="662"/>
      <c r="AO223" s="84"/>
    </row>
    <row r="224" spans="1:41">
      <c r="A224" s="573"/>
      <c r="B224" s="13">
        <v>204</v>
      </c>
      <c r="C224" s="353" t="s">
        <v>1704</v>
      </c>
      <c r="D224" s="341" t="s">
        <v>1705</v>
      </c>
      <c r="E224" s="379" t="s">
        <v>1701</v>
      </c>
      <c r="F224" s="8">
        <v>6</v>
      </c>
      <c r="G224" s="8"/>
      <c r="H224" s="413">
        <v>476</v>
      </c>
      <c r="I224" s="146">
        <f t="shared" si="41"/>
        <v>333.2</v>
      </c>
      <c r="J224" s="255">
        <f t="shared" si="42"/>
        <v>12.815384615384614</v>
      </c>
      <c r="K224" s="8" t="s">
        <v>3145</v>
      </c>
      <c r="L224" s="663"/>
      <c r="M224" s="656" t="s">
        <v>6557</v>
      </c>
      <c r="N224" s="8" t="s">
        <v>10</v>
      </c>
      <c r="O224" s="426">
        <v>3.4741500000000002E-2</v>
      </c>
      <c r="P224" s="423">
        <v>3110.3999999999996</v>
      </c>
      <c r="Q224" s="439">
        <v>13900</v>
      </c>
      <c r="R224" s="656" t="s">
        <v>3530</v>
      </c>
      <c r="S224" s="657" t="s">
        <v>3130</v>
      </c>
      <c r="T224" s="447"/>
      <c r="U224" s="548" t="s">
        <v>5324</v>
      </c>
      <c r="V224" s="522"/>
      <c r="W224" s="610" t="s">
        <v>6352</v>
      </c>
      <c r="X224" s="169"/>
      <c r="Y224" s="71" t="s">
        <v>1011</v>
      </c>
      <c r="Z224" s="656" t="s">
        <v>1015</v>
      </c>
      <c r="AA224" s="658">
        <f t="shared" si="43"/>
        <v>0</v>
      </c>
      <c r="AB224" s="145">
        <f t="shared" si="44"/>
        <v>0</v>
      </c>
      <c r="AC224" s="257">
        <f t="shared" si="45"/>
        <v>0</v>
      </c>
      <c r="AD224" s="142">
        <f t="shared" si="46"/>
        <v>0</v>
      </c>
      <c r="AE224" s="143">
        <f t="shared" si="47"/>
        <v>0</v>
      </c>
      <c r="AF224" s="144" t="str">
        <f t="shared" si="48"/>
        <v/>
      </c>
      <c r="AG224" s="144" t="str">
        <f t="shared" si="49"/>
        <v/>
      </c>
      <c r="AH224" s="144">
        <f t="shared" si="50"/>
        <v>0</v>
      </c>
      <c r="AI224" s="569">
        <f t="shared" si="51"/>
        <v>0</v>
      </c>
      <c r="AK224" s="671"/>
      <c r="AL224" s="666"/>
      <c r="AM224" s="659"/>
      <c r="AN224" s="659"/>
      <c r="AO224" s="84"/>
    </row>
    <row r="225" spans="1:41">
      <c r="A225" s="573"/>
      <c r="B225" s="13">
        <v>205</v>
      </c>
      <c r="C225" s="353" t="s">
        <v>1706</v>
      </c>
      <c r="D225" s="341" t="s">
        <v>1705</v>
      </c>
      <c r="E225" s="379" t="s">
        <v>1701</v>
      </c>
      <c r="F225" s="8">
        <v>6</v>
      </c>
      <c r="G225" s="8"/>
      <c r="H225" s="413">
        <v>476</v>
      </c>
      <c r="I225" s="146">
        <f t="shared" si="41"/>
        <v>333.2</v>
      </c>
      <c r="J225" s="255">
        <f t="shared" si="42"/>
        <v>12.815384615384614</v>
      </c>
      <c r="K225" s="8" t="s">
        <v>3145</v>
      </c>
      <c r="L225" s="663"/>
      <c r="M225" s="656" t="s">
        <v>1015</v>
      </c>
      <c r="N225" s="8" t="s">
        <v>10</v>
      </c>
      <c r="O225" s="426">
        <v>3.4741500000000002E-2</v>
      </c>
      <c r="P225" s="423">
        <v>3110.3999999999996</v>
      </c>
      <c r="Q225" s="439">
        <v>13900</v>
      </c>
      <c r="R225" s="656" t="s">
        <v>3530</v>
      </c>
      <c r="S225" s="657" t="s">
        <v>3186</v>
      </c>
      <c r="T225" s="447"/>
      <c r="U225" s="548" t="s">
        <v>5325</v>
      </c>
      <c r="V225" s="522"/>
      <c r="W225" s="610" t="s">
        <v>6352</v>
      </c>
      <c r="X225" s="169"/>
      <c r="Y225" s="71" t="s">
        <v>1011</v>
      </c>
      <c r="Z225" s="656" t="s">
        <v>1015</v>
      </c>
      <c r="AA225" s="658">
        <f t="shared" si="43"/>
        <v>0</v>
      </c>
      <c r="AB225" s="145">
        <f t="shared" si="44"/>
        <v>0</v>
      </c>
      <c r="AC225" s="257">
        <f t="shared" si="45"/>
        <v>0</v>
      </c>
      <c r="AD225" s="142">
        <f t="shared" si="46"/>
        <v>0</v>
      </c>
      <c r="AE225" s="143">
        <f t="shared" si="47"/>
        <v>0</v>
      </c>
      <c r="AF225" s="144" t="str">
        <f t="shared" si="48"/>
        <v/>
      </c>
      <c r="AG225" s="144" t="str">
        <f t="shared" si="49"/>
        <v/>
      </c>
      <c r="AH225" s="144">
        <f t="shared" si="50"/>
        <v>0</v>
      </c>
      <c r="AI225" s="569">
        <f t="shared" si="51"/>
        <v>0</v>
      </c>
      <c r="AK225" s="671"/>
      <c r="AL225" s="666"/>
      <c r="AM225" s="659"/>
      <c r="AN225" s="659"/>
      <c r="AO225" s="84"/>
    </row>
    <row r="226" spans="1:41">
      <c r="A226" s="573"/>
      <c r="B226" s="13"/>
      <c r="C226" s="352" t="s">
        <v>1707</v>
      </c>
      <c r="D226" s="352" t="s">
        <v>1708</v>
      </c>
      <c r="E226" s="343" t="s">
        <v>1709</v>
      </c>
      <c r="F226" s="402">
        <v>6</v>
      </c>
      <c r="G226" s="8"/>
      <c r="H226" s="412">
        <v>615</v>
      </c>
      <c r="I226" s="146">
        <f t="shared" si="41"/>
        <v>430.5</v>
      </c>
      <c r="J226" s="255">
        <f t="shared" si="42"/>
        <v>16.557692307692307</v>
      </c>
      <c r="K226" s="8" t="s">
        <v>3145</v>
      </c>
      <c r="L226" s="663"/>
      <c r="M226" s="656" t="s">
        <v>6557</v>
      </c>
      <c r="N226" s="8" t="s">
        <v>10</v>
      </c>
      <c r="O226" s="426">
        <v>5.0699999999999995E-2</v>
      </c>
      <c r="P226" s="423">
        <v>2851.2000000000003</v>
      </c>
      <c r="Q226" s="402">
        <v>17000</v>
      </c>
      <c r="R226" s="656" t="s">
        <v>3354</v>
      </c>
      <c r="S226" s="657" t="s">
        <v>3147</v>
      </c>
      <c r="T226" s="432"/>
      <c r="U226" s="548" t="s">
        <v>3533</v>
      </c>
      <c r="V226" s="507" t="s">
        <v>3534</v>
      </c>
      <c r="W226" s="610" t="s">
        <v>6353</v>
      </c>
      <c r="X226" s="169"/>
      <c r="Y226" s="71" t="s">
        <v>1011</v>
      </c>
      <c r="Z226" s="656" t="s">
        <v>1015</v>
      </c>
      <c r="AA226" s="658">
        <f t="shared" si="43"/>
        <v>0</v>
      </c>
      <c r="AB226" s="145">
        <f t="shared" si="44"/>
        <v>0</v>
      </c>
      <c r="AC226" s="257">
        <f t="shared" si="45"/>
        <v>0</v>
      </c>
      <c r="AD226" s="142">
        <f t="shared" si="46"/>
        <v>0</v>
      </c>
      <c r="AE226" s="143">
        <f t="shared" si="47"/>
        <v>0</v>
      </c>
      <c r="AF226" s="144" t="str">
        <f t="shared" si="48"/>
        <v/>
      </c>
      <c r="AG226" s="144" t="str">
        <f t="shared" si="49"/>
        <v/>
      </c>
      <c r="AH226" s="144">
        <f t="shared" si="50"/>
        <v>0</v>
      </c>
      <c r="AI226" s="569">
        <f t="shared" si="51"/>
        <v>0</v>
      </c>
      <c r="AK226" s="671"/>
      <c r="AL226" s="84"/>
      <c r="AM226" s="659"/>
      <c r="AN226" s="659"/>
      <c r="AO226" s="84"/>
    </row>
    <row r="227" spans="1:41">
      <c r="A227" s="573"/>
      <c r="B227" s="13"/>
      <c r="C227" s="352" t="s">
        <v>1710</v>
      </c>
      <c r="D227" s="352" t="s">
        <v>1711</v>
      </c>
      <c r="E227" s="343" t="s">
        <v>1709</v>
      </c>
      <c r="F227" s="402">
        <v>6</v>
      </c>
      <c r="G227" s="8"/>
      <c r="H227" s="412">
        <v>615</v>
      </c>
      <c r="I227" s="146">
        <f t="shared" si="41"/>
        <v>430.5</v>
      </c>
      <c r="J227" s="255">
        <f t="shared" si="42"/>
        <v>16.557692307692307</v>
      </c>
      <c r="K227" s="8" t="s">
        <v>3145</v>
      </c>
      <c r="L227" s="663"/>
      <c r="M227" s="656" t="s">
        <v>1015</v>
      </c>
      <c r="N227" s="8" t="s">
        <v>10</v>
      </c>
      <c r="O227" s="426">
        <v>5.0699999999999995E-2</v>
      </c>
      <c r="P227" s="423">
        <v>2851.2000000000003</v>
      </c>
      <c r="Q227" s="402">
        <v>17000</v>
      </c>
      <c r="R227" s="656" t="s">
        <v>3354</v>
      </c>
      <c r="S227" s="657" t="s">
        <v>3536</v>
      </c>
      <c r="T227" s="432"/>
      <c r="U227" s="548" t="s">
        <v>3537</v>
      </c>
      <c r="V227" s="507" t="s">
        <v>3534</v>
      </c>
      <c r="W227" s="610" t="s">
        <v>6353</v>
      </c>
      <c r="X227" s="169"/>
      <c r="Y227" s="71" t="s">
        <v>1011</v>
      </c>
      <c r="Z227" s="656" t="s">
        <v>1015</v>
      </c>
      <c r="AA227" s="658">
        <f t="shared" si="43"/>
        <v>0</v>
      </c>
      <c r="AB227" s="145">
        <f t="shared" si="44"/>
        <v>0</v>
      </c>
      <c r="AC227" s="257">
        <f t="shared" si="45"/>
        <v>0</v>
      </c>
      <c r="AD227" s="142">
        <f t="shared" si="46"/>
        <v>0</v>
      </c>
      <c r="AE227" s="143">
        <f t="shared" si="47"/>
        <v>0</v>
      </c>
      <c r="AF227" s="144" t="str">
        <f t="shared" si="48"/>
        <v/>
      </c>
      <c r="AG227" s="144" t="str">
        <f t="shared" si="49"/>
        <v/>
      </c>
      <c r="AH227" s="144">
        <f t="shared" si="50"/>
        <v>0</v>
      </c>
      <c r="AI227" s="569">
        <f t="shared" si="51"/>
        <v>0</v>
      </c>
      <c r="AK227" s="665"/>
      <c r="AL227" s="191"/>
      <c r="AM227" s="659"/>
      <c r="AN227" s="662"/>
      <c r="AO227" s="84"/>
    </row>
    <row r="228" spans="1:41">
      <c r="A228" s="573"/>
      <c r="B228" s="13"/>
      <c r="C228" s="341" t="s">
        <v>1712</v>
      </c>
      <c r="D228" s="341" t="s">
        <v>1713</v>
      </c>
      <c r="E228" s="343" t="s">
        <v>1714</v>
      </c>
      <c r="F228" s="402">
        <v>50</v>
      </c>
      <c r="G228" s="8"/>
      <c r="H228" s="413">
        <v>48</v>
      </c>
      <c r="I228" s="146">
        <f t="shared" si="41"/>
        <v>33.599999999999994</v>
      </c>
      <c r="J228" s="255">
        <f t="shared" si="42"/>
        <v>1.2923076923076922</v>
      </c>
      <c r="K228" s="8" t="s">
        <v>3145</v>
      </c>
      <c r="L228" s="663"/>
      <c r="M228" s="656" t="s">
        <v>6557</v>
      </c>
      <c r="N228" s="8" t="s">
        <v>10</v>
      </c>
      <c r="O228" s="426">
        <v>3.7440000000000001E-2</v>
      </c>
      <c r="P228" s="423">
        <v>950</v>
      </c>
      <c r="Q228" s="441">
        <v>20000</v>
      </c>
      <c r="R228" s="656" t="s">
        <v>3538</v>
      </c>
      <c r="S228" s="656" t="s">
        <v>1015</v>
      </c>
      <c r="T228" s="432"/>
      <c r="U228" s="548" t="s">
        <v>3539</v>
      </c>
      <c r="V228" s="507" t="s">
        <v>3540</v>
      </c>
      <c r="W228" s="610" t="s">
        <v>6354</v>
      </c>
      <c r="X228" s="169"/>
      <c r="Y228" s="71" t="s">
        <v>1011</v>
      </c>
      <c r="Z228" s="656" t="s">
        <v>1015</v>
      </c>
      <c r="AA228" s="658">
        <f t="shared" si="43"/>
        <v>0</v>
      </c>
      <c r="AB228" s="145">
        <f t="shared" si="44"/>
        <v>0</v>
      </c>
      <c r="AC228" s="257">
        <f t="shared" si="45"/>
        <v>0</v>
      </c>
      <c r="AD228" s="142">
        <f t="shared" si="46"/>
        <v>0</v>
      </c>
      <c r="AE228" s="143">
        <f t="shared" si="47"/>
        <v>0</v>
      </c>
      <c r="AF228" s="144" t="str">
        <f t="shared" si="48"/>
        <v/>
      </c>
      <c r="AG228" s="144" t="str">
        <f t="shared" si="49"/>
        <v/>
      </c>
      <c r="AH228" s="144">
        <f t="shared" si="50"/>
        <v>0</v>
      </c>
      <c r="AI228" s="569">
        <f t="shared" si="51"/>
        <v>0</v>
      </c>
      <c r="AK228" s="673"/>
      <c r="AL228" s="191"/>
      <c r="AM228" s="659"/>
      <c r="AN228" s="659"/>
      <c r="AO228" s="84"/>
    </row>
    <row r="229" spans="1:41">
      <c r="A229" s="335"/>
      <c r="B229" s="8">
        <v>27</v>
      </c>
      <c r="C229" s="346" t="s">
        <v>1715</v>
      </c>
      <c r="D229" s="364" t="s">
        <v>1716</v>
      </c>
      <c r="E229" s="396" t="s">
        <v>1717</v>
      </c>
      <c r="F229" s="402">
        <v>200</v>
      </c>
      <c r="G229" s="8"/>
      <c r="H229" s="410">
        <v>35</v>
      </c>
      <c r="I229" s="146">
        <f t="shared" si="41"/>
        <v>24.5</v>
      </c>
      <c r="J229" s="255">
        <f t="shared" si="42"/>
        <v>0.94230769230769229</v>
      </c>
      <c r="K229" s="8" t="s">
        <v>3145</v>
      </c>
      <c r="L229" s="98"/>
      <c r="M229" s="656" t="s">
        <v>6557</v>
      </c>
      <c r="N229" s="8" t="s">
        <v>10</v>
      </c>
      <c r="O229" s="426">
        <v>2.4149999999999998E-2</v>
      </c>
      <c r="P229" s="8">
        <v>600</v>
      </c>
      <c r="Q229" s="402">
        <v>5000</v>
      </c>
      <c r="R229" s="656" t="s">
        <v>1015</v>
      </c>
      <c r="S229" s="657" t="s">
        <v>3542</v>
      </c>
      <c r="T229" s="364"/>
      <c r="U229" s="548" t="s">
        <v>3543</v>
      </c>
      <c r="V229" s="507" t="s">
        <v>3544</v>
      </c>
      <c r="W229" s="611" t="s">
        <v>6355</v>
      </c>
      <c r="X229" s="169"/>
      <c r="Y229" s="71" t="s">
        <v>1011</v>
      </c>
      <c r="Z229" s="656" t="s">
        <v>1015</v>
      </c>
      <c r="AA229" s="658">
        <f t="shared" si="43"/>
        <v>0</v>
      </c>
      <c r="AB229" s="145">
        <f t="shared" si="44"/>
        <v>0</v>
      </c>
      <c r="AC229" s="257">
        <f t="shared" si="45"/>
        <v>0</v>
      </c>
      <c r="AD229" s="142">
        <f t="shared" si="46"/>
        <v>0</v>
      </c>
      <c r="AE229" s="143">
        <f t="shared" si="47"/>
        <v>0</v>
      </c>
      <c r="AF229" s="144" t="str">
        <f t="shared" si="48"/>
        <v/>
      </c>
      <c r="AG229" s="144" t="str">
        <f t="shared" si="49"/>
        <v/>
      </c>
      <c r="AH229" s="144">
        <f t="shared" si="50"/>
        <v>0</v>
      </c>
      <c r="AI229" s="569">
        <f t="shared" si="51"/>
        <v>0</v>
      </c>
      <c r="AK229" s="665"/>
      <c r="AL229" s="191"/>
      <c r="AM229" s="659"/>
      <c r="AN229" s="662"/>
      <c r="AO229" s="84"/>
    </row>
    <row r="230" spans="1:41" ht="15.75">
      <c r="A230" s="5" t="s">
        <v>6073</v>
      </c>
      <c r="B230" s="13"/>
      <c r="C230" s="348"/>
      <c r="D230" s="348"/>
      <c r="E230" s="380"/>
      <c r="F230" s="10"/>
      <c r="G230" s="8"/>
      <c r="H230" s="413"/>
      <c r="I230" s="410"/>
      <c r="J230" s="565"/>
      <c r="K230" s="417"/>
      <c r="L230" s="655"/>
      <c r="M230" s="656" t="s">
        <v>1015</v>
      </c>
      <c r="N230" s="417"/>
      <c r="O230" s="417"/>
      <c r="P230" s="410"/>
      <c r="Q230" s="439"/>
      <c r="R230" s="656" t="s">
        <v>1015</v>
      </c>
      <c r="S230" s="656" t="s">
        <v>1015</v>
      </c>
      <c r="T230" s="471"/>
      <c r="U230" s="505"/>
      <c r="V230" s="538"/>
      <c r="W230" s="471"/>
      <c r="X230" s="137"/>
      <c r="Y230" s="71" t="s">
        <v>1015</v>
      </c>
      <c r="Z230" s="656" t="s">
        <v>1015</v>
      </c>
      <c r="AA230" s="668"/>
      <c r="AB230" s="195"/>
      <c r="AC230" s="142"/>
      <c r="AD230" s="142"/>
      <c r="AE230" s="143"/>
      <c r="AF230" s="144"/>
      <c r="AG230" s="144"/>
      <c r="AH230" s="144"/>
      <c r="AI230" s="569"/>
      <c r="AK230" s="673"/>
      <c r="AL230" s="191"/>
      <c r="AM230" s="659"/>
      <c r="AN230" s="659"/>
      <c r="AO230" s="84"/>
    </row>
    <row r="231" spans="1:41" ht="15.75">
      <c r="A231" s="5"/>
      <c r="B231" s="13">
        <v>165</v>
      </c>
      <c r="C231" s="356" t="s">
        <v>1718</v>
      </c>
      <c r="D231" s="343" t="s">
        <v>1719</v>
      </c>
      <c r="E231" s="396" t="s">
        <v>113</v>
      </c>
      <c r="F231" s="8">
        <v>100</v>
      </c>
      <c r="G231" s="8"/>
      <c r="H231" s="413">
        <v>60</v>
      </c>
      <c r="I231" s="146">
        <f t="shared" si="41"/>
        <v>42</v>
      </c>
      <c r="J231" s="255">
        <f t="shared" si="42"/>
        <v>1.6153846153846154</v>
      </c>
      <c r="K231" s="8" t="s">
        <v>3207</v>
      </c>
      <c r="L231" s="655"/>
      <c r="M231" s="656" t="s">
        <v>6557</v>
      </c>
      <c r="N231" s="8" t="s">
        <v>3208</v>
      </c>
      <c r="O231" s="426">
        <v>3.0869999999999998E-2</v>
      </c>
      <c r="P231" s="423">
        <v>1320</v>
      </c>
      <c r="Q231" s="439">
        <v>10480</v>
      </c>
      <c r="R231" s="657" t="s">
        <v>3134</v>
      </c>
      <c r="S231" s="656" t="s">
        <v>1015</v>
      </c>
      <c r="T231" s="471"/>
      <c r="U231" s="548" t="s">
        <v>5326</v>
      </c>
      <c r="V231" s="507" t="s">
        <v>3546</v>
      </c>
      <c r="W231" s="611" t="s">
        <v>6356</v>
      </c>
      <c r="X231" s="169"/>
      <c r="Y231" s="71" t="s">
        <v>1011</v>
      </c>
      <c r="Z231" s="656" t="s">
        <v>1015</v>
      </c>
      <c r="AA231" s="658">
        <f t="shared" si="43"/>
        <v>0</v>
      </c>
      <c r="AB231" s="145">
        <f t="shared" si="44"/>
        <v>0</v>
      </c>
      <c r="AC231" s="257">
        <f t="shared" si="45"/>
        <v>0</v>
      </c>
      <c r="AD231" s="142">
        <f t="shared" si="46"/>
        <v>0</v>
      </c>
      <c r="AE231" s="143">
        <f t="shared" si="47"/>
        <v>0</v>
      </c>
      <c r="AF231" s="144" t="str">
        <f t="shared" si="48"/>
        <v/>
      </c>
      <c r="AG231" s="144">
        <f t="shared" si="49"/>
        <v>0</v>
      </c>
      <c r="AH231" s="144" t="str">
        <f t="shared" si="50"/>
        <v/>
      </c>
      <c r="AI231" s="569">
        <f t="shared" si="51"/>
        <v>0</v>
      </c>
      <c r="AK231" s="673"/>
      <c r="AL231" s="191"/>
      <c r="AM231" s="659"/>
      <c r="AN231" s="659"/>
      <c r="AO231" s="84"/>
    </row>
    <row r="232" spans="1:41">
      <c r="A232" s="334"/>
      <c r="B232" s="8">
        <v>165</v>
      </c>
      <c r="C232" s="343" t="s">
        <v>1720</v>
      </c>
      <c r="D232" s="343" t="s">
        <v>1721</v>
      </c>
      <c r="E232" s="396" t="s">
        <v>1722</v>
      </c>
      <c r="F232" s="8">
        <v>90</v>
      </c>
      <c r="G232" s="8"/>
      <c r="H232" s="410">
        <v>71</v>
      </c>
      <c r="I232" s="146">
        <f t="shared" si="41"/>
        <v>49.699999999999996</v>
      </c>
      <c r="J232" s="255">
        <f t="shared" si="42"/>
        <v>1.9115384615384614</v>
      </c>
      <c r="K232" s="8" t="s">
        <v>3207</v>
      </c>
      <c r="L232" s="655"/>
      <c r="M232" s="656" t="s">
        <v>6557</v>
      </c>
      <c r="N232" s="8" t="s">
        <v>3208</v>
      </c>
      <c r="O232" s="426">
        <v>3.1247999999999998E-2</v>
      </c>
      <c r="P232" s="402">
        <v>1800</v>
      </c>
      <c r="Q232" s="439">
        <v>13400</v>
      </c>
      <c r="R232" s="657" t="s">
        <v>3134</v>
      </c>
      <c r="S232" s="656" t="s">
        <v>1015</v>
      </c>
      <c r="T232" s="471"/>
      <c r="U232" s="548" t="s">
        <v>3548</v>
      </c>
      <c r="V232" s="507" t="s">
        <v>3549</v>
      </c>
      <c r="W232" s="611" t="s">
        <v>6356</v>
      </c>
      <c r="X232" s="169"/>
      <c r="Y232" s="71" t="s">
        <v>1011</v>
      </c>
      <c r="Z232" s="656" t="s">
        <v>1015</v>
      </c>
      <c r="AA232" s="658">
        <f t="shared" si="43"/>
        <v>0</v>
      </c>
      <c r="AB232" s="145">
        <f t="shared" si="44"/>
        <v>0</v>
      </c>
      <c r="AC232" s="257">
        <f t="shared" si="45"/>
        <v>0</v>
      </c>
      <c r="AD232" s="142">
        <f t="shared" si="46"/>
        <v>0</v>
      </c>
      <c r="AE232" s="143">
        <f t="shared" si="47"/>
        <v>0</v>
      </c>
      <c r="AF232" s="144" t="str">
        <f t="shared" si="48"/>
        <v/>
      </c>
      <c r="AG232" s="144">
        <f t="shared" si="49"/>
        <v>0</v>
      </c>
      <c r="AH232" s="144" t="str">
        <f t="shared" si="50"/>
        <v/>
      </c>
      <c r="AI232" s="569">
        <f t="shared" si="51"/>
        <v>0</v>
      </c>
      <c r="AK232" s="18"/>
      <c r="AL232" s="191"/>
      <c r="AM232" s="659"/>
      <c r="AN232" s="659"/>
      <c r="AO232" s="84"/>
    </row>
    <row r="233" spans="1:41">
      <c r="A233" s="334"/>
      <c r="B233" s="8">
        <v>165</v>
      </c>
      <c r="C233" s="343" t="s">
        <v>1723</v>
      </c>
      <c r="D233" s="343" t="s">
        <v>1721</v>
      </c>
      <c r="E233" s="396" t="s">
        <v>1724</v>
      </c>
      <c r="F233" s="8">
        <v>180</v>
      </c>
      <c r="G233" s="136"/>
      <c r="H233" s="410">
        <v>35</v>
      </c>
      <c r="I233" s="146">
        <f t="shared" si="41"/>
        <v>24.5</v>
      </c>
      <c r="J233" s="255">
        <f t="shared" si="42"/>
        <v>0.94230769230769229</v>
      </c>
      <c r="K233" s="8" t="s">
        <v>3207</v>
      </c>
      <c r="L233" s="655"/>
      <c r="M233" s="656" t="s">
        <v>6557</v>
      </c>
      <c r="N233" s="8" t="s">
        <v>3208</v>
      </c>
      <c r="O233" s="426">
        <v>3.9199999999999999E-2</v>
      </c>
      <c r="P233" s="402">
        <v>1800</v>
      </c>
      <c r="Q233" s="439">
        <v>13400</v>
      </c>
      <c r="R233" s="657" t="s">
        <v>3160</v>
      </c>
      <c r="S233" s="656" t="s">
        <v>1015</v>
      </c>
      <c r="T233" s="471"/>
      <c r="U233" s="548" t="s">
        <v>3550</v>
      </c>
      <c r="V233" s="507" t="s">
        <v>3551</v>
      </c>
      <c r="W233" s="611" t="s">
        <v>6356</v>
      </c>
      <c r="X233" s="169"/>
      <c r="Y233" s="71" t="s">
        <v>1011</v>
      </c>
      <c r="Z233" s="656" t="s">
        <v>1015</v>
      </c>
      <c r="AA233" s="658">
        <f t="shared" si="43"/>
        <v>0</v>
      </c>
      <c r="AB233" s="145">
        <f t="shared" si="44"/>
        <v>0</v>
      </c>
      <c r="AC233" s="257">
        <f t="shared" si="45"/>
        <v>0</v>
      </c>
      <c r="AD233" s="142">
        <f t="shared" si="46"/>
        <v>0</v>
      </c>
      <c r="AE233" s="143">
        <f t="shared" si="47"/>
        <v>0</v>
      </c>
      <c r="AF233" s="144" t="str">
        <f t="shared" si="48"/>
        <v/>
      </c>
      <c r="AG233" s="144">
        <f t="shared" si="49"/>
        <v>0</v>
      </c>
      <c r="AH233" s="144" t="str">
        <f t="shared" si="50"/>
        <v/>
      </c>
      <c r="AI233" s="569">
        <f t="shared" si="51"/>
        <v>0</v>
      </c>
      <c r="AK233" s="18"/>
      <c r="AL233" s="666"/>
      <c r="AM233" s="659"/>
      <c r="AN233" s="659"/>
      <c r="AO233" s="84"/>
    </row>
    <row r="234" spans="1:41">
      <c r="A234" s="573"/>
      <c r="B234" s="13">
        <v>26</v>
      </c>
      <c r="C234" s="341" t="s">
        <v>1725</v>
      </c>
      <c r="D234" s="344" t="s">
        <v>1726</v>
      </c>
      <c r="E234" s="379" t="s">
        <v>1727</v>
      </c>
      <c r="F234" s="8">
        <v>60</v>
      </c>
      <c r="G234" s="8"/>
      <c r="H234" s="413">
        <v>64</v>
      </c>
      <c r="I234" s="146">
        <f t="shared" si="41"/>
        <v>44.8</v>
      </c>
      <c r="J234" s="255">
        <f t="shared" si="42"/>
        <v>1.723076923076923</v>
      </c>
      <c r="K234" s="8" t="s">
        <v>3207</v>
      </c>
      <c r="L234" s="655"/>
      <c r="M234" s="656" t="s">
        <v>6557</v>
      </c>
      <c r="N234" s="8" t="s">
        <v>3208</v>
      </c>
      <c r="O234" s="426">
        <v>3.3000000000000002E-2</v>
      </c>
      <c r="P234" s="423">
        <v>2700</v>
      </c>
      <c r="Q234" s="439">
        <v>22500</v>
      </c>
      <c r="R234" s="657" t="s">
        <v>3134</v>
      </c>
      <c r="S234" s="656" t="s">
        <v>1015</v>
      </c>
      <c r="T234" s="447"/>
      <c r="U234" s="549" t="s">
        <v>5327</v>
      </c>
      <c r="V234" s="507" t="s">
        <v>3552</v>
      </c>
      <c r="W234" s="610" t="s">
        <v>6357</v>
      </c>
      <c r="X234" s="169"/>
      <c r="Y234" s="71" t="s">
        <v>6649</v>
      </c>
      <c r="Z234" s="656" t="s">
        <v>1015</v>
      </c>
      <c r="AA234" s="658">
        <f t="shared" si="43"/>
        <v>0</v>
      </c>
      <c r="AB234" s="145">
        <f t="shared" si="44"/>
        <v>0</v>
      </c>
      <c r="AC234" s="257">
        <f t="shared" si="45"/>
        <v>0</v>
      </c>
      <c r="AD234" s="142">
        <f t="shared" si="46"/>
        <v>0</v>
      </c>
      <c r="AE234" s="143">
        <f t="shared" si="47"/>
        <v>0</v>
      </c>
      <c r="AF234" s="144" t="str">
        <f t="shared" si="48"/>
        <v/>
      </c>
      <c r="AG234" s="144">
        <f t="shared" si="49"/>
        <v>0</v>
      </c>
      <c r="AH234" s="144" t="str">
        <f t="shared" si="50"/>
        <v/>
      </c>
      <c r="AI234" s="569">
        <f t="shared" si="51"/>
        <v>0</v>
      </c>
      <c r="AK234" s="18"/>
      <c r="AL234" s="191"/>
      <c r="AM234" s="659"/>
      <c r="AN234" s="659"/>
      <c r="AO234" s="84"/>
    </row>
    <row r="235" spans="1:41">
      <c r="A235" s="573"/>
      <c r="B235" s="13">
        <v>26</v>
      </c>
      <c r="C235" s="341" t="s">
        <v>1728</v>
      </c>
      <c r="D235" s="344" t="s">
        <v>1729</v>
      </c>
      <c r="E235" s="379" t="s">
        <v>1730</v>
      </c>
      <c r="F235" s="8">
        <v>70</v>
      </c>
      <c r="G235" s="8"/>
      <c r="H235" s="412">
        <v>54</v>
      </c>
      <c r="I235" s="146">
        <f t="shared" si="41"/>
        <v>37.799999999999997</v>
      </c>
      <c r="J235" s="255">
        <f t="shared" si="42"/>
        <v>1.4538461538461538</v>
      </c>
      <c r="K235" s="8" t="s">
        <v>3207</v>
      </c>
      <c r="L235" s="655"/>
      <c r="M235" s="656" t="s">
        <v>6557</v>
      </c>
      <c r="N235" s="8" t="s">
        <v>3208</v>
      </c>
      <c r="O235" s="426">
        <v>2.9791299999999996E-2</v>
      </c>
      <c r="P235" s="423">
        <v>2520</v>
      </c>
      <c r="Q235" s="439">
        <v>18000</v>
      </c>
      <c r="R235" s="657" t="s">
        <v>3134</v>
      </c>
      <c r="S235" s="656" t="s">
        <v>1015</v>
      </c>
      <c r="T235" s="447"/>
      <c r="U235" s="549" t="s">
        <v>5328</v>
      </c>
      <c r="V235" s="507" t="s">
        <v>3554</v>
      </c>
      <c r="W235" s="610" t="s">
        <v>6357</v>
      </c>
      <c r="X235" s="169"/>
      <c r="Y235" s="71" t="s">
        <v>1011</v>
      </c>
      <c r="Z235" s="656" t="s">
        <v>1015</v>
      </c>
      <c r="AA235" s="658">
        <f t="shared" si="43"/>
        <v>0</v>
      </c>
      <c r="AB235" s="145">
        <f t="shared" si="44"/>
        <v>0</v>
      </c>
      <c r="AC235" s="257">
        <f t="shared" si="45"/>
        <v>0</v>
      </c>
      <c r="AD235" s="142">
        <f t="shared" si="46"/>
        <v>0</v>
      </c>
      <c r="AE235" s="143">
        <f t="shared" si="47"/>
        <v>0</v>
      </c>
      <c r="AF235" s="144" t="str">
        <f t="shared" si="48"/>
        <v/>
      </c>
      <c r="AG235" s="144">
        <f t="shared" si="49"/>
        <v>0</v>
      </c>
      <c r="AH235" s="144" t="str">
        <f t="shared" si="50"/>
        <v/>
      </c>
      <c r="AI235" s="569">
        <f t="shared" si="51"/>
        <v>0</v>
      </c>
      <c r="AK235" s="18"/>
      <c r="AL235" s="666"/>
      <c r="AM235" s="659"/>
      <c r="AN235" s="659"/>
      <c r="AO235" s="84"/>
    </row>
    <row r="236" spans="1:41">
      <c r="A236" s="573"/>
      <c r="B236" s="13">
        <v>27</v>
      </c>
      <c r="C236" s="341" t="s">
        <v>1731</v>
      </c>
      <c r="D236" s="344" t="s">
        <v>316</v>
      </c>
      <c r="E236" s="343" t="s">
        <v>110</v>
      </c>
      <c r="F236" s="402">
        <v>50</v>
      </c>
      <c r="G236" s="8"/>
      <c r="H236" s="412">
        <v>55</v>
      </c>
      <c r="I236" s="146">
        <f t="shared" si="41"/>
        <v>38.5</v>
      </c>
      <c r="J236" s="255">
        <f t="shared" si="42"/>
        <v>1.4807692307692308</v>
      </c>
      <c r="K236" s="8" t="s">
        <v>3207</v>
      </c>
      <c r="L236" s="655"/>
      <c r="M236" s="656" t="s">
        <v>1015</v>
      </c>
      <c r="N236" s="8" t="s">
        <v>3208</v>
      </c>
      <c r="O236" s="426">
        <v>2.9106E-2</v>
      </c>
      <c r="P236" s="423">
        <v>1500</v>
      </c>
      <c r="Q236" s="439">
        <v>16000</v>
      </c>
      <c r="R236" s="657" t="s">
        <v>3555</v>
      </c>
      <c r="S236" s="656" t="s">
        <v>1015</v>
      </c>
      <c r="T236" s="447"/>
      <c r="U236" s="548" t="s">
        <v>3556</v>
      </c>
      <c r="V236" s="507" t="s">
        <v>3557</v>
      </c>
      <c r="W236" s="610" t="s">
        <v>6358</v>
      </c>
      <c r="X236" s="169"/>
      <c r="Y236" s="71" t="s">
        <v>1011</v>
      </c>
      <c r="Z236" s="656" t="s">
        <v>1015</v>
      </c>
      <c r="AA236" s="658">
        <f t="shared" si="43"/>
        <v>0</v>
      </c>
      <c r="AB236" s="145">
        <f t="shared" si="44"/>
        <v>0</v>
      </c>
      <c r="AC236" s="257">
        <f t="shared" si="45"/>
        <v>0</v>
      </c>
      <c r="AD236" s="142">
        <f t="shared" si="46"/>
        <v>0</v>
      </c>
      <c r="AE236" s="143">
        <f t="shared" si="47"/>
        <v>0</v>
      </c>
      <c r="AF236" s="144" t="str">
        <f t="shared" si="48"/>
        <v/>
      </c>
      <c r="AG236" s="144">
        <f t="shared" si="49"/>
        <v>0</v>
      </c>
      <c r="AH236" s="144" t="str">
        <f t="shared" si="50"/>
        <v/>
      </c>
      <c r="AI236" s="569">
        <f t="shared" si="51"/>
        <v>0</v>
      </c>
      <c r="AK236" s="18"/>
      <c r="AL236" s="666"/>
      <c r="AM236" s="659"/>
      <c r="AN236" s="659"/>
      <c r="AO236" s="84"/>
    </row>
    <row r="237" spans="1:41">
      <c r="A237" s="573"/>
      <c r="B237" s="13">
        <v>27</v>
      </c>
      <c r="C237" s="341" t="s">
        <v>1732</v>
      </c>
      <c r="D237" s="344" t="s">
        <v>1733</v>
      </c>
      <c r="E237" s="343" t="s">
        <v>109</v>
      </c>
      <c r="F237" s="402">
        <v>60</v>
      </c>
      <c r="G237" s="8"/>
      <c r="H237" s="412">
        <v>86</v>
      </c>
      <c r="I237" s="146">
        <f t="shared" si="41"/>
        <v>60.199999999999996</v>
      </c>
      <c r="J237" s="255">
        <f t="shared" si="42"/>
        <v>2.3153846153846152</v>
      </c>
      <c r="K237" s="8" t="s">
        <v>3207</v>
      </c>
      <c r="L237" s="655"/>
      <c r="M237" s="656" t="s">
        <v>1015</v>
      </c>
      <c r="N237" s="8" t="s">
        <v>3208</v>
      </c>
      <c r="O237" s="426">
        <v>2.5640999999999997E-2</v>
      </c>
      <c r="P237" s="423">
        <v>2400</v>
      </c>
      <c r="Q237" s="439">
        <v>16000</v>
      </c>
      <c r="R237" s="657" t="s">
        <v>3555</v>
      </c>
      <c r="S237" s="656" t="s">
        <v>1015</v>
      </c>
      <c r="T237" s="447"/>
      <c r="U237" s="548" t="s">
        <v>3559</v>
      </c>
      <c r="V237" s="507" t="s">
        <v>3560</v>
      </c>
      <c r="W237" s="611" t="s">
        <v>6356</v>
      </c>
      <c r="X237" s="169"/>
      <c r="Y237" s="71" t="s">
        <v>1011</v>
      </c>
      <c r="Z237" s="656" t="s">
        <v>1015</v>
      </c>
      <c r="AA237" s="658">
        <f t="shared" si="43"/>
        <v>0</v>
      </c>
      <c r="AB237" s="145">
        <f t="shared" si="44"/>
        <v>0</v>
      </c>
      <c r="AC237" s="257">
        <f t="shared" si="45"/>
        <v>0</v>
      </c>
      <c r="AD237" s="142">
        <f t="shared" si="46"/>
        <v>0</v>
      </c>
      <c r="AE237" s="143">
        <f t="shared" si="47"/>
        <v>0</v>
      </c>
      <c r="AF237" s="144" t="str">
        <f t="shared" si="48"/>
        <v/>
      </c>
      <c r="AG237" s="144">
        <f t="shared" si="49"/>
        <v>0</v>
      </c>
      <c r="AH237" s="144" t="str">
        <f t="shared" si="50"/>
        <v/>
      </c>
      <c r="AI237" s="569">
        <f t="shared" si="51"/>
        <v>0</v>
      </c>
      <c r="AK237" s="18"/>
      <c r="AL237" s="191"/>
      <c r="AM237" s="659"/>
      <c r="AN237" s="662"/>
      <c r="AO237" s="84"/>
    </row>
    <row r="238" spans="1:41">
      <c r="A238" s="573"/>
      <c r="B238" s="13">
        <v>27</v>
      </c>
      <c r="C238" s="341" t="s">
        <v>1734</v>
      </c>
      <c r="D238" s="344" t="s">
        <v>1735</v>
      </c>
      <c r="E238" s="343" t="s">
        <v>110</v>
      </c>
      <c r="F238" s="402">
        <v>50</v>
      </c>
      <c r="G238" s="8"/>
      <c r="H238" s="412">
        <v>48</v>
      </c>
      <c r="I238" s="146">
        <f t="shared" si="41"/>
        <v>33.599999999999994</v>
      </c>
      <c r="J238" s="255">
        <f t="shared" si="42"/>
        <v>1.2923076923076922</v>
      </c>
      <c r="K238" s="8" t="s">
        <v>3207</v>
      </c>
      <c r="L238" s="655"/>
      <c r="M238" s="656" t="s">
        <v>6556</v>
      </c>
      <c r="N238" s="8" t="s">
        <v>3208</v>
      </c>
      <c r="O238" s="426">
        <v>2.6799999999999997E-2</v>
      </c>
      <c r="P238" s="423">
        <v>1500</v>
      </c>
      <c r="Q238" s="439">
        <v>16000</v>
      </c>
      <c r="R238" s="656" t="s">
        <v>3561</v>
      </c>
      <c r="S238" s="656" t="s">
        <v>1015</v>
      </c>
      <c r="T238" s="447"/>
      <c r="U238" s="548" t="s">
        <v>3562</v>
      </c>
      <c r="V238" s="510" t="s">
        <v>3563</v>
      </c>
      <c r="W238" s="610" t="s">
        <v>6357</v>
      </c>
      <c r="X238" s="169"/>
      <c r="Y238" s="71" t="s">
        <v>6572</v>
      </c>
      <c r="Z238" s="656" t="s">
        <v>6578</v>
      </c>
      <c r="AA238" s="658">
        <f t="shared" si="43"/>
        <v>0</v>
      </c>
      <c r="AB238" s="145">
        <f t="shared" si="44"/>
        <v>0</v>
      </c>
      <c r="AC238" s="257">
        <f t="shared" si="45"/>
        <v>0</v>
      </c>
      <c r="AD238" s="142">
        <f t="shared" si="46"/>
        <v>0</v>
      </c>
      <c r="AE238" s="143">
        <f t="shared" si="47"/>
        <v>0</v>
      </c>
      <c r="AF238" s="144" t="str">
        <f t="shared" si="48"/>
        <v/>
      </c>
      <c r="AG238" s="144">
        <f t="shared" si="49"/>
        <v>0</v>
      </c>
      <c r="AH238" s="144" t="str">
        <f t="shared" si="50"/>
        <v/>
      </c>
      <c r="AI238" s="569">
        <f t="shared" si="51"/>
        <v>0</v>
      </c>
      <c r="AK238" s="665"/>
      <c r="AL238" s="191"/>
      <c r="AM238" s="659"/>
      <c r="AN238" s="662"/>
      <c r="AO238" s="84"/>
    </row>
    <row r="239" spans="1:41">
      <c r="A239" s="573"/>
      <c r="B239" s="13">
        <v>27</v>
      </c>
      <c r="C239" s="341" t="s">
        <v>1736</v>
      </c>
      <c r="D239" s="344" t="s">
        <v>111</v>
      </c>
      <c r="E239" s="343" t="s">
        <v>110</v>
      </c>
      <c r="F239" s="402">
        <v>50</v>
      </c>
      <c r="G239" s="8"/>
      <c r="H239" s="412">
        <v>48</v>
      </c>
      <c r="I239" s="146">
        <f t="shared" si="41"/>
        <v>33.599999999999994</v>
      </c>
      <c r="J239" s="255">
        <f t="shared" si="42"/>
        <v>1.2923076923076922</v>
      </c>
      <c r="K239" s="8" t="s">
        <v>3207</v>
      </c>
      <c r="L239" s="655"/>
      <c r="M239" s="656" t="s">
        <v>6556</v>
      </c>
      <c r="N239" s="8" t="s">
        <v>3208</v>
      </c>
      <c r="O239" s="426">
        <v>2.6799999999999997E-2</v>
      </c>
      <c r="P239" s="423">
        <v>1500</v>
      </c>
      <c r="Q239" s="402">
        <v>16000</v>
      </c>
      <c r="R239" s="656" t="s">
        <v>3564</v>
      </c>
      <c r="S239" s="656" t="s">
        <v>1015</v>
      </c>
      <c r="T239" s="447"/>
      <c r="U239" s="548" t="s">
        <v>3565</v>
      </c>
      <c r="V239" s="510" t="s">
        <v>3566</v>
      </c>
      <c r="W239" s="610" t="s">
        <v>6357</v>
      </c>
      <c r="X239" s="169"/>
      <c r="Y239" s="71" t="s">
        <v>1011</v>
      </c>
      <c r="Z239" s="656" t="s">
        <v>6578</v>
      </c>
      <c r="AA239" s="658">
        <f t="shared" si="43"/>
        <v>0</v>
      </c>
      <c r="AB239" s="145">
        <f t="shared" si="44"/>
        <v>0</v>
      </c>
      <c r="AC239" s="257">
        <f t="shared" si="45"/>
        <v>0</v>
      </c>
      <c r="AD239" s="142">
        <f t="shared" si="46"/>
        <v>0</v>
      </c>
      <c r="AE239" s="143">
        <f t="shared" si="47"/>
        <v>0</v>
      </c>
      <c r="AF239" s="144" t="str">
        <f t="shared" si="48"/>
        <v/>
      </c>
      <c r="AG239" s="144">
        <f t="shared" si="49"/>
        <v>0</v>
      </c>
      <c r="AH239" s="144" t="str">
        <f t="shared" si="50"/>
        <v/>
      </c>
      <c r="AI239" s="569">
        <f t="shared" si="51"/>
        <v>0</v>
      </c>
      <c r="AK239" s="665"/>
      <c r="AL239" s="666"/>
      <c r="AM239" s="659"/>
      <c r="AN239" s="662"/>
      <c r="AO239" s="84"/>
    </row>
    <row r="240" spans="1:41">
      <c r="A240" s="573"/>
      <c r="B240" s="13">
        <v>28</v>
      </c>
      <c r="C240" s="341" t="s">
        <v>1737</v>
      </c>
      <c r="D240" s="344" t="s">
        <v>1738</v>
      </c>
      <c r="E240" s="379" t="s">
        <v>112</v>
      </c>
      <c r="F240" s="8">
        <v>200</v>
      </c>
      <c r="G240" s="8"/>
      <c r="H240" s="413">
        <v>18</v>
      </c>
      <c r="I240" s="146">
        <f t="shared" si="41"/>
        <v>12.6</v>
      </c>
      <c r="J240" s="255">
        <f t="shared" si="42"/>
        <v>0.48461538461538461</v>
      </c>
      <c r="K240" s="8" t="s">
        <v>3207</v>
      </c>
      <c r="L240" s="655"/>
      <c r="M240" s="656" t="s">
        <v>6556</v>
      </c>
      <c r="N240" s="8" t="s">
        <v>3208</v>
      </c>
      <c r="O240" s="426">
        <v>4.1664E-2</v>
      </c>
      <c r="P240" s="423">
        <v>2000</v>
      </c>
      <c r="Q240" s="439">
        <v>23700</v>
      </c>
      <c r="R240" s="657" t="s">
        <v>3567</v>
      </c>
      <c r="S240" s="656" t="s">
        <v>1015</v>
      </c>
      <c r="T240" s="447"/>
      <c r="U240" s="548" t="s">
        <v>3568</v>
      </c>
      <c r="V240" s="509"/>
      <c r="W240" s="610" t="s">
        <v>6358</v>
      </c>
      <c r="X240" s="169"/>
      <c r="Y240" s="71" t="s">
        <v>6572</v>
      </c>
      <c r="Z240" s="656" t="s">
        <v>1015</v>
      </c>
      <c r="AA240" s="658">
        <f t="shared" si="43"/>
        <v>0</v>
      </c>
      <c r="AB240" s="145">
        <f t="shared" si="44"/>
        <v>0</v>
      </c>
      <c r="AC240" s="257">
        <f t="shared" si="45"/>
        <v>0</v>
      </c>
      <c r="AD240" s="142">
        <f t="shared" si="46"/>
        <v>0</v>
      </c>
      <c r="AE240" s="143">
        <f t="shared" si="47"/>
        <v>0</v>
      </c>
      <c r="AF240" s="144" t="str">
        <f t="shared" si="48"/>
        <v/>
      </c>
      <c r="AG240" s="144">
        <f t="shared" si="49"/>
        <v>0</v>
      </c>
      <c r="AH240" s="144" t="str">
        <f t="shared" si="50"/>
        <v/>
      </c>
      <c r="AI240" s="569">
        <f t="shared" si="51"/>
        <v>0</v>
      </c>
      <c r="AK240" s="18"/>
      <c r="AL240" s="666"/>
      <c r="AM240" s="659"/>
      <c r="AN240" s="662"/>
      <c r="AO240" s="84"/>
    </row>
    <row r="241" spans="1:41" ht="15.75">
      <c r="A241" s="5" t="s">
        <v>6074</v>
      </c>
      <c r="B241" s="13"/>
      <c r="C241" s="348"/>
      <c r="D241" s="348"/>
      <c r="E241" s="380"/>
      <c r="F241" s="10"/>
      <c r="G241" s="8"/>
      <c r="H241" s="413"/>
      <c r="I241" s="410"/>
      <c r="J241" s="565"/>
      <c r="K241" s="417"/>
      <c r="L241" s="655"/>
      <c r="M241" s="656" t="s">
        <v>1015</v>
      </c>
      <c r="N241" s="417"/>
      <c r="O241" s="417"/>
      <c r="P241" s="410"/>
      <c r="Q241" s="439"/>
      <c r="R241" s="656" t="s">
        <v>1015</v>
      </c>
      <c r="S241" s="656" t="s">
        <v>1015</v>
      </c>
      <c r="T241" s="471"/>
      <c r="U241" s="505"/>
      <c r="V241" s="538"/>
      <c r="W241" s="471"/>
      <c r="X241" s="137"/>
      <c r="Y241" s="71" t="s">
        <v>1015</v>
      </c>
      <c r="Z241" s="656" t="s">
        <v>1015</v>
      </c>
      <c r="AA241" s="668"/>
      <c r="AB241" s="195"/>
      <c r="AC241" s="142"/>
      <c r="AD241" s="142"/>
      <c r="AE241" s="143"/>
      <c r="AF241" s="144"/>
      <c r="AG241" s="144"/>
      <c r="AH241" s="144"/>
      <c r="AI241" s="569"/>
      <c r="AK241" s="18"/>
      <c r="AL241" s="666"/>
      <c r="AM241" s="659"/>
      <c r="AN241" s="662"/>
      <c r="AO241" s="84"/>
    </row>
    <row r="242" spans="1:41">
      <c r="A242" s="573"/>
      <c r="B242" s="13"/>
      <c r="C242" s="353" t="s">
        <v>1739</v>
      </c>
      <c r="D242" s="344" t="s">
        <v>316</v>
      </c>
      <c r="E242" s="343" t="s">
        <v>110</v>
      </c>
      <c r="F242" s="402">
        <v>50</v>
      </c>
      <c r="G242" s="8"/>
      <c r="H242" s="412">
        <v>70</v>
      </c>
      <c r="I242" s="146">
        <f t="shared" si="41"/>
        <v>49</v>
      </c>
      <c r="J242" s="255">
        <f t="shared" si="42"/>
        <v>1.8846153846153846</v>
      </c>
      <c r="K242" s="8" t="s">
        <v>1699</v>
      </c>
      <c r="L242" s="655"/>
      <c r="M242" s="656" t="s">
        <v>1015</v>
      </c>
      <c r="N242" s="8" t="s">
        <v>3208</v>
      </c>
      <c r="O242" s="426">
        <v>2.6799999999999997E-2</v>
      </c>
      <c r="P242" s="423">
        <v>2500</v>
      </c>
      <c r="Q242" s="439">
        <v>16000</v>
      </c>
      <c r="R242" s="657" t="s">
        <v>3555</v>
      </c>
      <c r="S242" s="656" t="s">
        <v>1015</v>
      </c>
      <c r="T242" s="447"/>
      <c r="U242" s="548" t="s">
        <v>5329</v>
      </c>
      <c r="V242" s="507" t="s">
        <v>3557</v>
      </c>
      <c r="W242" s="610" t="s">
        <v>6359</v>
      </c>
      <c r="X242" s="169"/>
      <c r="Y242" s="71" t="s">
        <v>1012</v>
      </c>
      <c r="Z242" s="656" t="s">
        <v>1015</v>
      </c>
      <c r="AA242" s="658">
        <f t="shared" si="43"/>
        <v>0</v>
      </c>
      <c r="AB242" s="145">
        <f t="shared" si="44"/>
        <v>0</v>
      </c>
      <c r="AC242" s="257">
        <f t="shared" si="45"/>
        <v>0</v>
      </c>
      <c r="AD242" s="142">
        <f t="shared" si="46"/>
        <v>0</v>
      </c>
      <c r="AE242" s="143">
        <f t="shared" si="47"/>
        <v>0</v>
      </c>
      <c r="AF242" s="144" t="str">
        <f t="shared" si="48"/>
        <v/>
      </c>
      <c r="AG242" s="144">
        <f t="shared" si="49"/>
        <v>0</v>
      </c>
      <c r="AH242" s="144" t="str">
        <f t="shared" si="50"/>
        <v/>
      </c>
      <c r="AI242" s="569">
        <f t="shared" si="51"/>
        <v>0</v>
      </c>
      <c r="AK242" s="665"/>
      <c r="AL242" s="191"/>
      <c r="AM242" s="659"/>
      <c r="AN242" s="662"/>
      <c r="AO242" s="84"/>
    </row>
    <row r="243" spans="1:41">
      <c r="B243" s="13">
        <v>30</v>
      </c>
      <c r="C243" s="353" t="s">
        <v>1740</v>
      </c>
      <c r="D243" s="344" t="s">
        <v>114</v>
      </c>
      <c r="E243" s="343" t="s">
        <v>109</v>
      </c>
      <c r="F243" s="8">
        <v>60</v>
      </c>
      <c r="G243" s="8"/>
      <c r="H243" s="413">
        <v>120</v>
      </c>
      <c r="I243" s="146">
        <f t="shared" si="41"/>
        <v>84</v>
      </c>
      <c r="J243" s="255">
        <f t="shared" si="42"/>
        <v>3.2307692307692308</v>
      </c>
      <c r="K243" s="8" t="s">
        <v>1699</v>
      </c>
      <c r="L243" s="663"/>
      <c r="M243" s="656" t="s">
        <v>1015</v>
      </c>
      <c r="N243" s="8" t="s">
        <v>3570</v>
      </c>
      <c r="O243" s="426">
        <v>4.752E-2</v>
      </c>
      <c r="P243" s="423">
        <v>6600</v>
      </c>
      <c r="Q243" s="439">
        <v>28620</v>
      </c>
      <c r="R243" s="657" t="s">
        <v>3134</v>
      </c>
      <c r="S243" s="656" t="s">
        <v>1015</v>
      </c>
      <c r="T243" s="447"/>
      <c r="U243" s="548" t="s">
        <v>5330</v>
      </c>
      <c r="V243" s="507" t="s">
        <v>846</v>
      </c>
      <c r="W243" s="610" t="s">
        <v>6360</v>
      </c>
      <c r="X243" s="169"/>
      <c r="Y243" s="71" t="s">
        <v>6572</v>
      </c>
      <c r="Z243" s="656" t="s">
        <v>1015</v>
      </c>
      <c r="AA243" s="658">
        <f t="shared" si="43"/>
        <v>0</v>
      </c>
      <c r="AB243" s="145">
        <f t="shared" si="44"/>
        <v>0</v>
      </c>
      <c r="AC243" s="257">
        <f t="shared" si="45"/>
        <v>0</v>
      </c>
      <c r="AD243" s="142">
        <f t="shared" si="46"/>
        <v>0</v>
      </c>
      <c r="AE243" s="143">
        <f t="shared" si="47"/>
        <v>0</v>
      </c>
      <c r="AF243" s="144">
        <f t="shared" si="48"/>
        <v>0</v>
      </c>
      <c r="AG243" s="144" t="str">
        <f t="shared" si="49"/>
        <v/>
      </c>
      <c r="AH243" s="144" t="str">
        <f t="shared" si="50"/>
        <v/>
      </c>
      <c r="AI243" s="569">
        <f t="shared" si="51"/>
        <v>0</v>
      </c>
      <c r="AK243" s="671"/>
      <c r="AL243" s="84"/>
      <c r="AM243" s="659"/>
      <c r="AN243" s="662"/>
      <c r="AO243" s="84"/>
    </row>
    <row r="244" spans="1:41" ht="15.75">
      <c r="A244" s="335"/>
      <c r="B244" s="8"/>
      <c r="C244" s="356" t="s">
        <v>1741</v>
      </c>
      <c r="D244" s="364" t="s">
        <v>1742</v>
      </c>
      <c r="E244" s="396" t="s">
        <v>109</v>
      </c>
      <c r="F244" s="402">
        <v>60</v>
      </c>
      <c r="G244" s="232"/>
      <c r="H244" s="410">
        <v>150</v>
      </c>
      <c r="I244" s="146">
        <f t="shared" si="41"/>
        <v>105</v>
      </c>
      <c r="J244" s="255">
        <f t="shared" si="42"/>
        <v>4.0384615384615383</v>
      </c>
      <c r="K244" s="642" t="s">
        <v>3526</v>
      </c>
      <c r="L244" s="98"/>
      <c r="M244" s="656" t="s">
        <v>1015</v>
      </c>
      <c r="N244" s="8" t="s">
        <v>3570</v>
      </c>
      <c r="O244" s="426">
        <v>3.4679999999999996E-2</v>
      </c>
      <c r="P244" s="8">
        <v>6000</v>
      </c>
      <c r="Q244" s="402">
        <v>17000</v>
      </c>
      <c r="R244" s="657" t="s">
        <v>3134</v>
      </c>
      <c r="S244" s="656" t="s">
        <v>1015</v>
      </c>
      <c r="T244" s="364"/>
      <c r="U244" s="548" t="s">
        <v>3572</v>
      </c>
      <c r="V244" s="507" t="s">
        <v>3573</v>
      </c>
      <c r="W244" s="611" t="s">
        <v>6361</v>
      </c>
      <c r="X244" s="169"/>
      <c r="Y244" s="641" t="s">
        <v>1011</v>
      </c>
      <c r="Z244" s="656" t="s">
        <v>1015</v>
      </c>
      <c r="AA244" s="658">
        <f t="shared" si="43"/>
        <v>0</v>
      </c>
      <c r="AB244" s="145">
        <f t="shared" si="44"/>
        <v>0</v>
      </c>
      <c r="AC244" s="257">
        <f t="shared" si="45"/>
        <v>0</v>
      </c>
      <c r="AD244" s="142">
        <f t="shared" si="46"/>
        <v>0</v>
      </c>
      <c r="AE244" s="143">
        <f t="shared" si="47"/>
        <v>0</v>
      </c>
      <c r="AF244" s="144">
        <f t="shared" si="48"/>
        <v>0</v>
      </c>
      <c r="AG244" s="144" t="str">
        <f t="shared" si="49"/>
        <v/>
      </c>
      <c r="AH244" s="144" t="str">
        <f t="shared" si="50"/>
        <v/>
      </c>
      <c r="AI244" s="569">
        <f t="shared" si="51"/>
        <v>0</v>
      </c>
      <c r="AK244" s="665"/>
      <c r="AL244" s="191"/>
      <c r="AM244" s="659"/>
      <c r="AN244" s="662"/>
      <c r="AO244" s="84"/>
    </row>
    <row r="245" spans="1:41" ht="15.75">
      <c r="A245" s="5" t="s">
        <v>6075</v>
      </c>
      <c r="B245" s="13"/>
      <c r="C245" s="348"/>
      <c r="D245" s="348"/>
      <c r="E245" s="380"/>
      <c r="F245" s="10"/>
      <c r="G245" s="136"/>
      <c r="H245" s="413"/>
      <c r="I245" s="410"/>
      <c r="J245" s="565"/>
      <c r="K245" s="417"/>
      <c r="L245" s="655"/>
      <c r="M245" s="656" t="s">
        <v>1015</v>
      </c>
      <c r="N245" s="417"/>
      <c r="O245" s="417"/>
      <c r="P245" s="410"/>
      <c r="Q245" s="439"/>
      <c r="R245" s="656" t="s">
        <v>1015</v>
      </c>
      <c r="S245" s="656" t="s">
        <v>1015</v>
      </c>
      <c r="T245" s="471"/>
      <c r="U245" s="505"/>
      <c r="V245" s="538"/>
      <c r="W245" s="471"/>
      <c r="X245" s="137"/>
      <c r="Y245" s="71" t="s">
        <v>1015</v>
      </c>
      <c r="Z245" s="656" t="s">
        <v>1015</v>
      </c>
      <c r="AA245" s="668"/>
      <c r="AB245" s="195"/>
      <c r="AC245" s="142"/>
      <c r="AD245" s="142"/>
      <c r="AE245" s="143"/>
      <c r="AF245" s="144"/>
      <c r="AG245" s="144"/>
      <c r="AH245" s="144"/>
      <c r="AI245" s="569"/>
      <c r="AK245" s="18"/>
      <c r="AL245" s="672"/>
      <c r="AM245" s="659"/>
      <c r="AN245" s="662"/>
      <c r="AO245" s="84"/>
    </row>
    <row r="246" spans="1:41">
      <c r="A246" s="573"/>
      <c r="B246" s="13">
        <v>32</v>
      </c>
      <c r="C246" s="341" t="s">
        <v>1743</v>
      </c>
      <c r="D246" s="344" t="s">
        <v>1744</v>
      </c>
      <c r="E246" s="379" t="s">
        <v>1745</v>
      </c>
      <c r="F246" s="8">
        <v>60</v>
      </c>
      <c r="G246" s="235"/>
      <c r="H246" s="413">
        <v>219</v>
      </c>
      <c r="I246" s="146">
        <f t="shared" si="41"/>
        <v>153.29999999999998</v>
      </c>
      <c r="J246" s="255">
        <f t="shared" si="42"/>
        <v>5.8961538461538456</v>
      </c>
      <c r="K246" s="8" t="s">
        <v>1800</v>
      </c>
      <c r="L246" s="678"/>
      <c r="M246" s="656" t="s">
        <v>1015</v>
      </c>
      <c r="N246" s="8" t="s">
        <v>3570</v>
      </c>
      <c r="O246" s="426">
        <v>5.7023999999999998E-2</v>
      </c>
      <c r="P246" s="423">
        <v>6000</v>
      </c>
      <c r="Q246" s="439">
        <v>25080</v>
      </c>
      <c r="R246" s="657" t="s">
        <v>3134</v>
      </c>
      <c r="S246" s="656" t="s">
        <v>1015</v>
      </c>
      <c r="T246" s="447"/>
      <c r="U246" s="548" t="s">
        <v>3575</v>
      </c>
      <c r="V246" s="507" t="s">
        <v>3576</v>
      </c>
      <c r="W246" s="610" t="s">
        <v>6362</v>
      </c>
      <c r="X246" s="169"/>
      <c r="Y246" s="71" t="s">
        <v>1012</v>
      </c>
      <c r="Z246" s="656" t="s">
        <v>1015</v>
      </c>
      <c r="AA246" s="658">
        <f t="shared" si="43"/>
        <v>0</v>
      </c>
      <c r="AB246" s="145">
        <f t="shared" si="44"/>
        <v>0</v>
      </c>
      <c r="AC246" s="257">
        <f t="shared" si="45"/>
        <v>0</v>
      </c>
      <c r="AD246" s="142">
        <f t="shared" si="46"/>
        <v>0</v>
      </c>
      <c r="AE246" s="143">
        <f t="shared" si="47"/>
        <v>0</v>
      </c>
      <c r="AF246" s="144">
        <f t="shared" si="48"/>
        <v>0</v>
      </c>
      <c r="AG246" s="144" t="str">
        <f t="shared" si="49"/>
        <v/>
      </c>
      <c r="AH246" s="144" t="str">
        <f t="shared" si="50"/>
        <v/>
      </c>
      <c r="AI246" s="569">
        <f t="shared" si="51"/>
        <v>0</v>
      </c>
      <c r="AK246" s="18"/>
      <c r="AL246" s="672"/>
      <c r="AM246" s="659"/>
      <c r="AN246" s="662"/>
      <c r="AO246" s="84"/>
    </row>
    <row r="247" spans="1:41">
      <c r="A247" s="573"/>
      <c r="B247" s="13">
        <v>32</v>
      </c>
      <c r="C247" s="341" t="s">
        <v>1746</v>
      </c>
      <c r="D247" s="344" t="s">
        <v>1747</v>
      </c>
      <c r="E247" s="379" t="s">
        <v>1748</v>
      </c>
      <c r="F247" s="8">
        <v>54</v>
      </c>
      <c r="G247" s="8"/>
      <c r="H247" s="413">
        <v>260</v>
      </c>
      <c r="I247" s="146">
        <f t="shared" si="41"/>
        <v>182</v>
      </c>
      <c r="J247" s="255">
        <f t="shared" si="42"/>
        <v>7</v>
      </c>
      <c r="K247" s="8" t="s">
        <v>3526</v>
      </c>
      <c r="L247" s="678"/>
      <c r="M247" s="656" t="s">
        <v>1015</v>
      </c>
      <c r="N247" s="8" t="s">
        <v>3570</v>
      </c>
      <c r="O247" s="426">
        <v>3.2759999999999997E-2</v>
      </c>
      <c r="P247" s="423">
        <v>6480</v>
      </c>
      <c r="Q247" s="439">
        <v>16000</v>
      </c>
      <c r="R247" s="657" t="s">
        <v>3578</v>
      </c>
      <c r="S247" s="656" t="s">
        <v>1015</v>
      </c>
      <c r="T247" s="447"/>
      <c r="U247" s="548" t="s">
        <v>3579</v>
      </c>
      <c r="V247" s="507" t="s">
        <v>3580</v>
      </c>
      <c r="W247" s="610" t="s">
        <v>6363</v>
      </c>
      <c r="X247" s="169"/>
      <c r="Y247" s="71" t="s">
        <v>1011</v>
      </c>
      <c r="Z247" s="656" t="s">
        <v>1015</v>
      </c>
      <c r="AA247" s="658">
        <f t="shared" si="43"/>
        <v>0</v>
      </c>
      <c r="AB247" s="145">
        <f t="shared" si="44"/>
        <v>0</v>
      </c>
      <c r="AC247" s="257">
        <f t="shared" si="45"/>
        <v>0</v>
      </c>
      <c r="AD247" s="142">
        <f t="shared" si="46"/>
        <v>0</v>
      </c>
      <c r="AE247" s="143">
        <f t="shared" si="47"/>
        <v>0</v>
      </c>
      <c r="AF247" s="144">
        <f t="shared" si="48"/>
        <v>0</v>
      </c>
      <c r="AG247" s="144" t="str">
        <f t="shared" si="49"/>
        <v/>
      </c>
      <c r="AH247" s="144" t="str">
        <f t="shared" si="50"/>
        <v/>
      </c>
      <c r="AI247" s="569">
        <f t="shared" si="51"/>
        <v>0</v>
      </c>
      <c r="AK247" s="18"/>
      <c r="AL247" s="672"/>
      <c r="AM247" s="659"/>
      <c r="AN247" s="662"/>
      <c r="AO247" s="84"/>
    </row>
    <row r="248" spans="1:41">
      <c r="A248" s="573"/>
      <c r="B248" s="13">
        <v>32</v>
      </c>
      <c r="C248" s="341" t="s">
        <v>1749</v>
      </c>
      <c r="D248" s="344" t="s">
        <v>115</v>
      </c>
      <c r="E248" s="379" t="s">
        <v>108</v>
      </c>
      <c r="F248" s="402">
        <v>30</v>
      </c>
      <c r="G248" s="8"/>
      <c r="H248" s="413">
        <v>340</v>
      </c>
      <c r="I248" s="146">
        <f t="shared" si="41"/>
        <v>237.99999999999997</v>
      </c>
      <c r="J248" s="255">
        <f t="shared" si="42"/>
        <v>9.1538461538461533</v>
      </c>
      <c r="K248" s="8" t="s">
        <v>1800</v>
      </c>
      <c r="L248" s="663"/>
      <c r="M248" s="656" t="s">
        <v>1015</v>
      </c>
      <c r="N248" s="8" t="s">
        <v>3570</v>
      </c>
      <c r="O248" s="426">
        <v>3.5111999999999997E-2</v>
      </c>
      <c r="P248" s="423">
        <v>5400</v>
      </c>
      <c r="Q248" s="402">
        <v>12000</v>
      </c>
      <c r="R248" s="657" t="s">
        <v>3578</v>
      </c>
      <c r="S248" s="656" t="s">
        <v>1015</v>
      </c>
      <c r="T248" s="432"/>
      <c r="U248" s="548" t="s">
        <v>574</v>
      </c>
      <c r="V248" s="507" t="s">
        <v>3582</v>
      </c>
      <c r="W248" s="610" t="s">
        <v>6364</v>
      </c>
      <c r="X248" s="169"/>
      <c r="Y248" s="71" t="s">
        <v>1011</v>
      </c>
      <c r="Z248" s="656" t="s">
        <v>1015</v>
      </c>
      <c r="AA248" s="658">
        <f t="shared" si="43"/>
        <v>0</v>
      </c>
      <c r="AB248" s="145">
        <f t="shared" si="44"/>
        <v>0</v>
      </c>
      <c r="AC248" s="257">
        <f t="shared" si="45"/>
        <v>0</v>
      </c>
      <c r="AD248" s="142">
        <f t="shared" si="46"/>
        <v>0</v>
      </c>
      <c r="AE248" s="143">
        <f t="shared" si="47"/>
        <v>0</v>
      </c>
      <c r="AF248" s="144">
        <f t="shared" si="48"/>
        <v>0</v>
      </c>
      <c r="AG248" s="144" t="str">
        <f t="shared" si="49"/>
        <v/>
      </c>
      <c r="AH248" s="144" t="str">
        <f t="shared" si="50"/>
        <v/>
      </c>
      <c r="AI248" s="569">
        <f t="shared" si="51"/>
        <v>0</v>
      </c>
      <c r="AK248" s="18"/>
      <c r="AL248" s="672"/>
      <c r="AM248" s="659"/>
      <c r="AN248" s="662"/>
      <c r="AO248" s="84"/>
    </row>
    <row r="249" spans="1:41">
      <c r="A249" s="573"/>
      <c r="B249" s="13">
        <v>32</v>
      </c>
      <c r="C249" s="341" t="s">
        <v>1750</v>
      </c>
      <c r="D249" s="344" t="s">
        <v>1751</v>
      </c>
      <c r="E249" s="379" t="s">
        <v>108</v>
      </c>
      <c r="F249" s="402">
        <v>30</v>
      </c>
      <c r="G249" s="8"/>
      <c r="H249" s="413">
        <v>440</v>
      </c>
      <c r="I249" s="146">
        <f t="shared" si="41"/>
        <v>308</v>
      </c>
      <c r="J249" s="255">
        <f t="shared" si="42"/>
        <v>11.846153846153847</v>
      </c>
      <c r="K249" s="8" t="s">
        <v>3526</v>
      </c>
      <c r="L249" s="663"/>
      <c r="M249" s="656" t="s">
        <v>1015</v>
      </c>
      <c r="N249" s="8" t="s">
        <v>3570</v>
      </c>
      <c r="O249" s="426">
        <v>3.1160999999999998E-2</v>
      </c>
      <c r="P249" s="423">
        <v>6000</v>
      </c>
      <c r="Q249" s="402">
        <v>15500</v>
      </c>
      <c r="R249" s="657" t="s">
        <v>3578</v>
      </c>
      <c r="S249" s="656" t="s">
        <v>1015</v>
      </c>
      <c r="T249" s="432"/>
      <c r="U249" s="548" t="s">
        <v>3584</v>
      </c>
      <c r="V249" s="507" t="s">
        <v>3585</v>
      </c>
      <c r="W249" s="610" t="s">
        <v>6365</v>
      </c>
      <c r="X249" s="169"/>
      <c r="Y249" s="71" t="s">
        <v>1011</v>
      </c>
      <c r="Z249" s="656" t="s">
        <v>1015</v>
      </c>
      <c r="AA249" s="658">
        <f t="shared" si="43"/>
        <v>0</v>
      </c>
      <c r="AB249" s="145">
        <f t="shared" si="44"/>
        <v>0</v>
      </c>
      <c r="AC249" s="257">
        <f t="shared" si="45"/>
        <v>0</v>
      </c>
      <c r="AD249" s="142">
        <f t="shared" si="46"/>
        <v>0</v>
      </c>
      <c r="AE249" s="143">
        <f t="shared" si="47"/>
        <v>0</v>
      </c>
      <c r="AF249" s="144">
        <f t="shared" si="48"/>
        <v>0</v>
      </c>
      <c r="AG249" s="144" t="str">
        <f t="shared" si="49"/>
        <v/>
      </c>
      <c r="AH249" s="144" t="str">
        <f t="shared" si="50"/>
        <v/>
      </c>
      <c r="AI249" s="569">
        <f t="shared" si="51"/>
        <v>0</v>
      </c>
      <c r="AK249" s="665"/>
      <c r="AL249" s="191"/>
      <c r="AM249" s="659"/>
      <c r="AN249" s="662"/>
      <c r="AO249" s="84"/>
    </row>
    <row r="250" spans="1:41" ht="15.75">
      <c r="A250" s="5" t="s">
        <v>6076</v>
      </c>
      <c r="B250" s="13"/>
      <c r="C250" s="348"/>
      <c r="D250" s="348"/>
      <c r="E250" s="380"/>
      <c r="F250" s="10"/>
      <c r="G250" s="8"/>
      <c r="H250" s="413"/>
      <c r="I250" s="410"/>
      <c r="J250" s="565"/>
      <c r="K250" s="417"/>
      <c r="L250" s="655"/>
      <c r="M250" s="656" t="s">
        <v>1015</v>
      </c>
      <c r="N250" s="417"/>
      <c r="O250" s="417"/>
      <c r="P250" s="410"/>
      <c r="Q250" s="439"/>
      <c r="R250" s="656" t="s">
        <v>1015</v>
      </c>
      <c r="S250" s="656" t="s">
        <v>1015</v>
      </c>
      <c r="T250" s="471"/>
      <c r="U250" s="505"/>
      <c r="V250" s="504"/>
      <c r="W250" s="471"/>
      <c r="X250" s="137"/>
      <c r="Y250" s="71" t="s">
        <v>1015</v>
      </c>
      <c r="Z250" s="656" t="s">
        <v>1015</v>
      </c>
      <c r="AA250" s="668"/>
      <c r="AB250" s="195"/>
      <c r="AC250" s="142"/>
      <c r="AD250" s="142"/>
      <c r="AE250" s="143"/>
      <c r="AF250" s="144"/>
      <c r="AG250" s="144"/>
      <c r="AH250" s="144"/>
      <c r="AI250" s="569"/>
      <c r="AK250" s="18"/>
      <c r="AL250" s="666"/>
      <c r="AM250" s="659"/>
      <c r="AN250" s="662"/>
      <c r="AO250" s="84"/>
    </row>
    <row r="251" spans="1:41">
      <c r="A251" s="573"/>
      <c r="B251" s="13"/>
      <c r="C251" s="341" t="s">
        <v>1752</v>
      </c>
      <c r="D251" s="341" t="s">
        <v>1753</v>
      </c>
      <c r="E251" s="379" t="s">
        <v>1529</v>
      </c>
      <c r="F251" s="8">
        <v>24</v>
      </c>
      <c r="G251" s="136"/>
      <c r="H251" s="413">
        <v>129</v>
      </c>
      <c r="I251" s="146">
        <f t="shared" si="41"/>
        <v>90.3</v>
      </c>
      <c r="J251" s="255">
        <f t="shared" si="42"/>
        <v>3.4730769230769232</v>
      </c>
      <c r="K251" s="8" t="s">
        <v>3145</v>
      </c>
      <c r="L251" s="655"/>
      <c r="M251" s="656" t="s">
        <v>6557</v>
      </c>
      <c r="N251" s="8" t="s">
        <v>10</v>
      </c>
      <c r="O251" s="426">
        <v>2.9753999999999999E-2</v>
      </c>
      <c r="P251" s="423">
        <v>374.40000000000003</v>
      </c>
      <c r="Q251" s="439">
        <v>12376</v>
      </c>
      <c r="R251" s="656" t="s">
        <v>3587</v>
      </c>
      <c r="S251" s="656" t="s">
        <v>1015</v>
      </c>
      <c r="T251" s="471"/>
      <c r="U251" s="549" t="s">
        <v>3588</v>
      </c>
      <c r="V251" s="507" t="s">
        <v>3589</v>
      </c>
      <c r="W251" s="610" t="s">
        <v>6366</v>
      </c>
      <c r="X251" s="169"/>
      <c r="Y251" s="71" t="s">
        <v>6572</v>
      </c>
      <c r="Z251" s="656" t="s">
        <v>1015</v>
      </c>
      <c r="AA251" s="658">
        <f t="shared" si="43"/>
        <v>0</v>
      </c>
      <c r="AB251" s="145">
        <f t="shared" si="44"/>
        <v>0</v>
      </c>
      <c r="AC251" s="257">
        <f t="shared" si="45"/>
        <v>0</v>
      </c>
      <c r="AD251" s="142">
        <f t="shared" si="46"/>
        <v>0</v>
      </c>
      <c r="AE251" s="143">
        <f t="shared" si="47"/>
        <v>0</v>
      </c>
      <c r="AF251" s="144" t="str">
        <f t="shared" si="48"/>
        <v/>
      </c>
      <c r="AG251" s="144" t="str">
        <f t="shared" si="49"/>
        <v/>
      </c>
      <c r="AH251" s="144">
        <f t="shared" si="50"/>
        <v>0</v>
      </c>
      <c r="AI251" s="569">
        <f t="shared" si="51"/>
        <v>0</v>
      </c>
      <c r="AK251" s="18"/>
      <c r="AL251" s="666"/>
      <c r="AM251" s="659"/>
      <c r="AN251" s="662"/>
      <c r="AO251" s="84"/>
    </row>
    <row r="252" spans="1:41">
      <c r="A252" s="573"/>
      <c r="B252" s="13"/>
      <c r="C252" s="353" t="s">
        <v>1754</v>
      </c>
      <c r="D252" s="341" t="s">
        <v>1755</v>
      </c>
      <c r="E252" s="379" t="s">
        <v>1539</v>
      </c>
      <c r="F252" s="8">
        <v>20</v>
      </c>
      <c r="G252" s="8"/>
      <c r="H252" s="413">
        <v>213</v>
      </c>
      <c r="I252" s="146">
        <f t="shared" si="41"/>
        <v>149.1</v>
      </c>
      <c r="J252" s="255">
        <f t="shared" si="42"/>
        <v>5.7346153846153847</v>
      </c>
      <c r="K252" s="8" t="s">
        <v>3145</v>
      </c>
      <c r="L252" s="655"/>
      <c r="M252" s="656" t="s">
        <v>6557</v>
      </c>
      <c r="N252" s="8" t="s">
        <v>10</v>
      </c>
      <c r="O252" s="426">
        <v>4.5791159999999997E-2</v>
      </c>
      <c r="P252" s="423">
        <v>624</v>
      </c>
      <c r="Q252" s="439">
        <v>17360</v>
      </c>
      <c r="R252" s="656" t="s">
        <v>3587</v>
      </c>
      <c r="S252" s="657" t="s">
        <v>3591</v>
      </c>
      <c r="T252" s="471"/>
      <c r="U252" s="549" t="s">
        <v>3592</v>
      </c>
      <c r="V252" s="507" t="s">
        <v>3593</v>
      </c>
      <c r="W252" s="610" t="s">
        <v>6367</v>
      </c>
      <c r="X252" s="169"/>
      <c r="Y252" s="71" t="s">
        <v>254</v>
      </c>
      <c r="Z252" s="656" t="s">
        <v>1015</v>
      </c>
      <c r="AA252" s="658">
        <f t="shared" si="43"/>
        <v>0</v>
      </c>
      <c r="AB252" s="145">
        <f t="shared" si="44"/>
        <v>0</v>
      </c>
      <c r="AC252" s="257">
        <f t="shared" si="45"/>
        <v>0</v>
      </c>
      <c r="AD252" s="142">
        <f t="shared" si="46"/>
        <v>0</v>
      </c>
      <c r="AE252" s="143">
        <f t="shared" si="47"/>
        <v>0</v>
      </c>
      <c r="AF252" s="144" t="str">
        <f t="shared" si="48"/>
        <v/>
      </c>
      <c r="AG252" s="144" t="str">
        <f t="shared" si="49"/>
        <v/>
      </c>
      <c r="AH252" s="144">
        <f t="shared" si="50"/>
        <v>0</v>
      </c>
      <c r="AI252" s="569">
        <f t="shared" si="51"/>
        <v>0</v>
      </c>
      <c r="AK252" s="18"/>
      <c r="AL252" s="666"/>
      <c r="AM252" s="659"/>
      <c r="AN252" s="659"/>
      <c r="AO252" s="84"/>
    </row>
    <row r="253" spans="1:41">
      <c r="A253" s="573"/>
      <c r="B253" s="13"/>
      <c r="C253" s="341" t="s">
        <v>1756</v>
      </c>
      <c r="D253" s="341" t="s">
        <v>1757</v>
      </c>
      <c r="E253" s="379" t="s">
        <v>1758</v>
      </c>
      <c r="F253" s="8">
        <v>8</v>
      </c>
      <c r="G253" s="8"/>
      <c r="H253" s="413">
        <v>739</v>
      </c>
      <c r="I253" s="146">
        <f t="shared" si="41"/>
        <v>517.29999999999995</v>
      </c>
      <c r="J253" s="255">
        <f t="shared" si="42"/>
        <v>19.896153846153844</v>
      </c>
      <c r="K253" s="8" t="s">
        <v>3145</v>
      </c>
      <c r="L253" s="655"/>
      <c r="M253" s="656" t="s">
        <v>6557</v>
      </c>
      <c r="N253" s="8" t="s">
        <v>10</v>
      </c>
      <c r="O253" s="426">
        <v>5.4179999999999999E-2</v>
      </c>
      <c r="P253" s="423">
        <v>4200</v>
      </c>
      <c r="Q253" s="439">
        <v>26468</v>
      </c>
      <c r="R253" s="656" t="s">
        <v>3595</v>
      </c>
      <c r="S253" s="657" t="s">
        <v>3134</v>
      </c>
      <c r="T253" s="447"/>
      <c r="U253" s="549" t="s">
        <v>5331</v>
      </c>
      <c r="V253" s="507" t="s">
        <v>3596</v>
      </c>
      <c r="W253" s="609" t="s">
        <v>6368</v>
      </c>
      <c r="X253" s="169"/>
      <c r="Y253" s="71" t="s">
        <v>254</v>
      </c>
      <c r="Z253" s="656" t="s">
        <v>1015</v>
      </c>
      <c r="AA253" s="658">
        <f t="shared" si="43"/>
        <v>0</v>
      </c>
      <c r="AB253" s="145">
        <f t="shared" si="44"/>
        <v>0</v>
      </c>
      <c r="AC253" s="257">
        <f t="shared" si="45"/>
        <v>0</v>
      </c>
      <c r="AD253" s="142">
        <f t="shared" si="46"/>
        <v>0</v>
      </c>
      <c r="AE253" s="143">
        <f t="shared" si="47"/>
        <v>0</v>
      </c>
      <c r="AF253" s="144" t="str">
        <f t="shared" si="48"/>
        <v/>
      </c>
      <c r="AG253" s="144" t="str">
        <f t="shared" si="49"/>
        <v/>
      </c>
      <c r="AH253" s="144">
        <f t="shared" si="50"/>
        <v>0</v>
      </c>
      <c r="AI253" s="569">
        <f t="shared" si="51"/>
        <v>0</v>
      </c>
      <c r="AK253" s="18"/>
      <c r="AL253" s="666"/>
      <c r="AM253" s="659"/>
      <c r="AN253" s="659"/>
      <c r="AO253" s="84"/>
    </row>
    <row r="254" spans="1:41">
      <c r="A254" s="573"/>
      <c r="B254" s="13">
        <v>33</v>
      </c>
      <c r="C254" s="341" t="s">
        <v>1759</v>
      </c>
      <c r="D254" s="341" t="s">
        <v>1760</v>
      </c>
      <c r="E254" s="379" t="s">
        <v>1761</v>
      </c>
      <c r="F254" s="8">
        <v>8</v>
      </c>
      <c r="G254" s="8"/>
      <c r="H254" s="413">
        <v>358</v>
      </c>
      <c r="I254" s="146">
        <f t="shared" si="41"/>
        <v>250.6</v>
      </c>
      <c r="J254" s="255">
        <f t="shared" si="42"/>
        <v>9.638461538461538</v>
      </c>
      <c r="K254" s="8" t="s">
        <v>3145</v>
      </c>
      <c r="L254" s="655"/>
      <c r="M254" s="656" t="s">
        <v>6557</v>
      </c>
      <c r="N254" s="8" t="s">
        <v>10</v>
      </c>
      <c r="O254" s="426">
        <v>4.7627999999999997E-2</v>
      </c>
      <c r="P254" s="423">
        <v>1944</v>
      </c>
      <c r="Q254" s="439">
        <v>19580</v>
      </c>
      <c r="R254" s="656" t="s">
        <v>3598</v>
      </c>
      <c r="S254" s="656" t="s">
        <v>3599</v>
      </c>
      <c r="T254" s="447"/>
      <c r="U254" s="549" t="s">
        <v>5332</v>
      </c>
      <c r="V254" s="507" t="s">
        <v>3600</v>
      </c>
      <c r="W254" s="609" t="s">
        <v>6369</v>
      </c>
      <c r="X254" s="169"/>
      <c r="Y254" s="641" t="s">
        <v>1011</v>
      </c>
      <c r="Z254" s="656" t="s">
        <v>1015</v>
      </c>
      <c r="AA254" s="658">
        <f t="shared" si="43"/>
        <v>0</v>
      </c>
      <c r="AB254" s="145">
        <f t="shared" si="44"/>
        <v>0</v>
      </c>
      <c r="AC254" s="257">
        <f t="shared" si="45"/>
        <v>0</v>
      </c>
      <c r="AD254" s="142">
        <f t="shared" si="46"/>
        <v>0</v>
      </c>
      <c r="AE254" s="143">
        <f t="shared" si="47"/>
        <v>0</v>
      </c>
      <c r="AF254" s="144" t="str">
        <f t="shared" si="48"/>
        <v/>
      </c>
      <c r="AG254" s="144" t="str">
        <f t="shared" si="49"/>
        <v/>
      </c>
      <c r="AH254" s="144">
        <f t="shared" si="50"/>
        <v>0</v>
      </c>
      <c r="AI254" s="569">
        <f t="shared" si="51"/>
        <v>0</v>
      </c>
      <c r="AK254" s="18"/>
      <c r="AL254" s="191"/>
      <c r="AM254" s="659"/>
      <c r="AN254" s="659"/>
      <c r="AO254" s="84"/>
    </row>
    <row r="255" spans="1:41">
      <c r="A255" s="573"/>
      <c r="B255" s="13"/>
      <c r="C255" s="341" t="s">
        <v>1762</v>
      </c>
      <c r="D255" s="341" t="s">
        <v>1763</v>
      </c>
      <c r="E255" s="379" t="s">
        <v>1764</v>
      </c>
      <c r="F255" s="8">
        <v>32</v>
      </c>
      <c r="G255" s="8"/>
      <c r="H255" s="413">
        <v>82</v>
      </c>
      <c r="I255" s="146">
        <f t="shared" si="41"/>
        <v>57.4</v>
      </c>
      <c r="J255" s="255">
        <f t="shared" si="42"/>
        <v>2.2076923076923078</v>
      </c>
      <c r="K255" s="8" t="s">
        <v>3207</v>
      </c>
      <c r="L255" s="655"/>
      <c r="M255" s="656" t="s">
        <v>6557</v>
      </c>
      <c r="N255" s="8" t="s">
        <v>10</v>
      </c>
      <c r="O255" s="426">
        <v>3.7224E-2</v>
      </c>
      <c r="P255" s="423">
        <v>1920</v>
      </c>
      <c r="Q255" s="439">
        <v>18684</v>
      </c>
      <c r="R255" s="656" t="s">
        <v>3602</v>
      </c>
      <c r="S255" s="656" t="s">
        <v>1015</v>
      </c>
      <c r="T255" s="447"/>
      <c r="U255" s="549" t="s">
        <v>5333</v>
      </c>
      <c r="V255" s="514" t="s">
        <v>3603</v>
      </c>
      <c r="W255" s="610" t="s">
        <v>6370</v>
      </c>
      <c r="X255" s="169"/>
      <c r="Y255" s="641" t="s">
        <v>6572</v>
      </c>
      <c r="Z255" s="656" t="s">
        <v>1015</v>
      </c>
      <c r="AA255" s="658">
        <f t="shared" si="43"/>
        <v>0</v>
      </c>
      <c r="AB255" s="145">
        <f t="shared" si="44"/>
        <v>0</v>
      </c>
      <c r="AC255" s="257">
        <f t="shared" si="45"/>
        <v>0</v>
      </c>
      <c r="AD255" s="142">
        <f t="shared" si="46"/>
        <v>0</v>
      </c>
      <c r="AE255" s="143">
        <f t="shared" si="47"/>
        <v>0</v>
      </c>
      <c r="AF255" s="144" t="str">
        <f t="shared" si="48"/>
        <v/>
      </c>
      <c r="AG255" s="144" t="str">
        <f t="shared" si="49"/>
        <v/>
      </c>
      <c r="AH255" s="144">
        <f t="shared" si="50"/>
        <v>0</v>
      </c>
      <c r="AI255" s="569">
        <f t="shared" si="51"/>
        <v>0</v>
      </c>
      <c r="AK255" s="18"/>
      <c r="AL255" s="666"/>
      <c r="AM255" s="659"/>
      <c r="AN255" s="659"/>
      <c r="AO255" s="84"/>
    </row>
    <row r="256" spans="1:41">
      <c r="A256" s="573"/>
      <c r="B256" s="13"/>
      <c r="C256" s="341" t="s">
        <v>1765</v>
      </c>
      <c r="D256" s="341" t="s">
        <v>1766</v>
      </c>
      <c r="E256" s="379" t="s">
        <v>1767</v>
      </c>
      <c r="F256" s="8">
        <v>16</v>
      </c>
      <c r="G256" s="8"/>
      <c r="H256" s="413">
        <v>156</v>
      </c>
      <c r="I256" s="146">
        <f t="shared" si="41"/>
        <v>109.19999999999999</v>
      </c>
      <c r="J256" s="255">
        <f t="shared" si="42"/>
        <v>4.1999999999999993</v>
      </c>
      <c r="K256" s="8" t="s">
        <v>3207</v>
      </c>
      <c r="L256" s="655"/>
      <c r="M256" s="656" t="s">
        <v>6557</v>
      </c>
      <c r="N256" s="8" t="s">
        <v>10</v>
      </c>
      <c r="O256" s="426">
        <v>3.696E-2</v>
      </c>
      <c r="P256" s="423">
        <v>1920</v>
      </c>
      <c r="Q256" s="439">
        <v>18828</v>
      </c>
      <c r="R256" s="656" t="s">
        <v>3605</v>
      </c>
      <c r="S256" s="656" t="s">
        <v>1015</v>
      </c>
      <c r="T256" s="447">
        <v>70</v>
      </c>
      <c r="U256" s="549" t="s">
        <v>5334</v>
      </c>
      <c r="V256" s="526" t="s">
        <v>3606</v>
      </c>
      <c r="W256" s="610" t="s">
        <v>6371</v>
      </c>
      <c r="X256" s="169"/>
      <c r="Y256" s="641" t="s">
        <v>1011</v>
      </c>
      <c r="Z256" s="656" t="s">
        <v>1015</v>
      </c>
      <c r="AA256" s="658">
        <f t="shared" si="43"/>
        <v>0</v>
      </c>
      <c r="AB256" s="145">
        <f t="shared" si="44"/>
        <v>0</v>
      </c>
      <c r="AC256" s="257">
        <f t="shared" si="45"/>
        <v>0</v>
      </c>
      <c r="AD256" s="142">
        <f t="shared" si="46"/>
        <v>0</v>
      </c>
      <c r="AE256" s="143">
        <f t="shared" si="47"/>
        <v>0</v>
      </c>
      <c r="AF256" s="144" t="str">
        <f t="shared" si="48"/>
        <v/>
      </c>
      <c r="AG256" s="144" t="str">
        <f t="shared" si="49"/>
        <v/>
      </c>
      <c r="AH256" s="144">
        <f t="shared" si="50"/>
        <v>0</v>
      </c>
      <c r="AI256" s="569">
        <f t="shared" si="51"/>
        <v>0</v>
      </c>
      <c r="AK256" s="18"/>
      <c r="AL256" s="191"/>
      <c r="AM256" s="659"/>
      <c r="AN256" s="662"/>
      <c r="AO256" s="84"/>
    </row>
    <row r="257" spans="1:41">
      <c r="A257" s="573"/>
      <c r="B257" s="13">
        <v>34</v>
      </c>
      <c r="C257" s="343" t="s">
        <v>1768</v>
      </c>
      <c r="D257" s="343" t="s">
        <v>1769</v>
      </c>
      <c r="E257" s="379" t="s">
        <v>97</v>
      </c>
      <c r="F257" s="402">
        <v>1</v>
      </c>
      <c r="G257" s="8"/>
      <c r="H257" s="413">
        <v>1109</v>
      </c>
      <c r="I257" s="146">
        <f t="shared" si="41"/>
        <v>776.3</v>
      </c>
      <c r="J257" s="255">
        <f t="shared" si="42"/>
        <v>29.857692307692307</v>
      </c>
      <c r="K257" s="8" t="s">
        <v>3207</v>
      </c>
      <c r="L257" s="663"/>
      <c r="M257" s="656" t="s">
        <v>6557</v>
      </c>
      <c r="N257" s="8" t="s">
        <v>10</v>
      </c>
      <c r="O257" s="426">
        <v>2.5541999999999999E-2</v>
      </c>
      <c r="P257" s="423">
        <v>247</v>
      </c>
      <c r="Q257" s="402">
        <v>5000</v>
      </c>
      <c r="R257" s="656" t="s">
        <v>3608</v>
      </c>
      <c r="S257" s="656" t="s">
        <v>1015</v>
      </c>
      <c r="T257" s="447">
        <v>30</v>
      </c>
      <c r="U257" s="548" t="s">
        <v>3609</v>
      </c>
      <c r="V257" s="512" t="s">
        <v>3610</v>
      </c>
      <c r="W257" s="607" t="s">
        <v>6372</v>
      </c>
      <c r="X257" s="169"/>
      <c r="Y257" s="71" t="s">
        <v>1011</v>
      </c>
      <c r="Z257" s="656" t="s">
        <v>1015</v>
      </c>
      <c r="AA257" s="658">
        <f t="shared" si="43"/>
        <v>0</v>
      </c>
      <c r="AB257" s="145">
        <f t="shared" si="44"/>
        <v>0</v>
      </c>
      <c r="AC257" s="257">
        <f t="shared" si="45"/>
        <v>0</v>
      </c>
      <c r="AD257" s="142">
        <f t="shared" si="46"/>
        <v>0</v>
      </c>
      <c r="AE257" s="143">
        <f t="shared" si="47"/>
        <v>0</v>
      </c>
      <c r="AF257" s="144" t="str">
        <f t="shared" si="48"/>
        <v/>
      </c>
      <c r="AG257" s="144" t="str">
        <f t="shared" si="49"/>
        <v/>
      </c>
      <c r="AH257" s="144">
        <f t="shared" si="50"/>
        <v>0</v>
      </c>
      <c r="AI257" s="569">
        <f t="shared" si="51"/>
        <v>0</v>
      </c>
      <c r="AK257" s="18"/>
      <c r="AL257" s="191"/>
      <c r="AM257" s="659"/>
      <c r="AN257" s="659"/>
      <c r="AO257" s="84"/>
    </row>
    <row r="258" spans="1:41">
      <c r="A258" s="573"/>
      <c r="B258" s="13">
        <v>34</v>
      </c>
      <c r="C258" s="341" t="s">
        <v>1770</v>
      </c>
      <c r="D258" s="343" t="s">
        <v>1771</v>
      </c>
      <c r="E258" s="379" t="s">
        <v>97</v>
      </c>
      <c r="F258" s="402">
        <v>1</v>
      </c>
      <c r="G258" s="8"/>
      <c r="H258" s="413">
        <v>1895</v>
      </c>
      <c r="I258" s="146">
        <f t="shared" si="41"/>
        <v>1326.5</v>
      </c>
      <c r="J258" s="255">
        <f t="shared" si="42"/>
        <v>51.019230769230766</v>
      </c>
      <c r="K258" s="8" t="s">
        <v>3526</v>
      </c>
      <c r="L258" s="663"/>
      <c r="M258" s="656" t="s">
        <v>1015</v>
      </c>
      <c r="N258" s="8" t="s">
        <v>3570</v>
      </c>
      <c r="O258" s="426">
        <v>3.7205999999999996E-2</v>
      </c>
      <c r="P258" s="423">
        <v>599</v>
      </c>
      <c r="Q258" s="441">
        <v>10000</v>
      </c>
      <c r="R258" s="656" t="s">
        <v>3612</v>
      </c>
      <c r="S258" s="656" t="s">
        <v>1015</v>
      </c>
      <c r="T258" s="447">
        <v>60</v>
      </c>
      <c r="U258" s="548" t="s">
        <v>3613</v>
      </c>
      <c r="V258" s="522" t="s">
        <v>3614</v>
      </c>
      <c r="W258" s="607" t="s">
        <v>6373</v>
      </c>
      <c r="X258" s="169"/>
      <c r="Y258" s="71" t="s">
        <v>6572</v>
      </c>
      <c r="Z258" s="656" t="s">
        <v>1015</v>
      </c>
      <c r="AA258" s="658">
        <f t="shared" si="43"/>
        <v>0</v>
      </c>
      <c r="AB258" s="145">
        <f t="shared" si="44"/>
        <v>0</v>
      </c>
      <c r="AC258" s="257">
        <f t="shared" si="45"/>
        <v>0</v>
      </c>
      <c r="AD258" s="142">
        <f t="shared" si="46"/>
        <v>0</v>
      </c>
      <c r="AE258" s="143">
        <f t="shared" si="47"/>
        <v>0</v>
      </c>
      <c r="AF258" s="144">
        <f t="shared" si="48"/>
        <v>0</v>
      </c>
      <c r="AG258" s="144" t="str">
        <f t="shared" si="49"/>
        <v/>
      </c>
      <c r="AH258" s="144" t="str">
        <f t="shared" si="50"/>
        <v/>
      </c>
      <c r="AI258" s="569">
        <f t="shared" si="51"/>
        <v>0</v>
      </c>
      <c r="AK258" s="18"/>
      <c r="AL258" s="191"/>
      <c r="AM258" s="659"/>
      <c r="AN258" s="662"/>
      <c r="AO258" s="84"/>
    </row>
    <row r="259" spans="1:41" ht="15.75">
      <c r="A259" s="5" t="s">
        <v>6077</v>
      </c>
      <c r="B259" s="13"/>
      <c r="C259" s="348"/>
      <c r="D259" s="348"/>
      <c r="E259" s="380"/>
      <c r="F259" s="10"/>
      <c r="G259" s="8"/>
      <c r="H259" s="413"/>
      <c r="I259" s="410"/>
      <c r="J259" s="565"/>
      <c r="K259" s="417"/>
      <c r="L259" s="655"/>
      <c r="M259" s="656" t="s">
        <v>1015</v>
      </c>
      <c r="N259" s="417"/>
      <c r="O259" s="417"/>
      <c r="P259" s="423"/>
      <c r="Q259" s="439"/>
      <c r="R259" s="656" t="s">
        <v>1015</v>
      </c>
      <c r="S259" s="656" t="s">
        <v>1015</v>
      </c>
      <c r="T259" s="471"/>
      <c r="U259" s="505"/>
      <c r="V259" s="504"/>
      <c r="W259" s="471"/>
      <c r="X259" s="137"/>
      <c r="Y259" s="71" t="s">
        <v>1015</v>
      </c>
      <c r="Z259" s="656" t="s">
        <v>1015</v>
      </c>
      <c r="AA259" s="668"/>
      <c r="AB259" s="195"/>
      <c r="AC259" s="142"/>
      <c r="AD259" s="142"/>
      <c r="AE259" s="143"/>
      <c r="AF259" s="144"/>
      <c r="AG259" s="144"/>
      <c r="AH259" s="144"/>
      <c r="AI259" s="569"/>
      <c r="AK259" s="18"/>
      <c r="AL259" s="191"/>
      <c r="AM259" s="659"/>
      <c r="AN259" s="662"/>
      <c r="AO259" s="84"/>
    </row>
    <row r="260" spans="1:41">
      <c r="A260" s="573"/>
      <c r="B260" s="13"/>
      <c r="C260" s="350" t="s">
        <v>1772</v>
      </c>
      <c r="D260" s="343" t="s">
        <v>1773</v>
      </c>
      <c r="E260" s="391" t="s">
        <v>1774</v>
      </c>
      <c r="F260" s="402">
        <v>15</v>
      </c>
      <c r="G260" s="8"/>
      <c r="H260" s="412">
        <v>265</v>
      </c>
      <c r="I260" s="146">
        <f t="shared" si="41"/>
        <v>185.5</v>
      </c>
      <c r="J260" s="255">
        <f t="shared" si="42"/>
        <v>7.134615384615385</v>
      </c>
      <c r="K260" s="8" t="s">
        <v>3145</v>
      </c>
      <c r="L260" s="663"/>
      <c r="M260" s="656" t="s">
        <v>1015</v>
      </c>
      <c r="N260" s="8" t="s">
        <v>10</v>
      </c>
      <c r="O260" s="426">
        <v>5.04E-2</v>
      </c>
      <c r="P260" s="423">
        <v>975</v>
      </c>
      <c r="Q260" s="402">
        <v>8000</v>
      </c>
      <c r="R260" s="656" t="s">
        <v>3338</v>
      </c>
      <c r="S260" s="656" t="s">
        <v>1015</v>
      </c>
      <c r="T260" s="432"/>
      <c r="U260" s="548" t="s">
        <v>3616</v>
      </c>
      <c r="V260" s="515"/>
      <c r="W260" s="608" t="s">
        <v>6374</v>
      </c>
      <c r="X260" s="169"/>
      <c r="Y260" s="71" t="s">
        <v>254</v>
      </c>
      <c r="Z260" s="656" t="s">
        <v>1015</v>
      </c>
      <c r="AA260" s="658">
        <f t="shared" si="43"/>
        <v>0</v>
      </c>
      <c r="AB260" s="145">
        <f t="shared" si="44"/>
        <v>0</v>
      </c>
      <c r="AC260" s="257">
        <f t="shared" si="45"/>
        <v>0</v>
      </c>
      <c r="AD260" s="142">
        <f t="shared" si="46"/>
        <v>0</v>
      </c>
      <c r="AE260" s="143">
        <f t="shared" si="47"/>
        <v>0</v>
      </c>
      <c r="AF260" s="144" t="str">
        <f t="shared" si="48"/>
        <v/>
      </c>
      <c r="AG260" s="144" t="str">
        <f t="shared" si="49"/>
        <v/>
      </c>
      <c r="AH260" s="144">
        <f t="shared" si="50"/>
        <v>0</v>
      </c>
      <c r="AI260" s="569">
        <f t="shared" si="51"/>
        <v>0</v>
      </c>
      <c r="AK260" s="18"/>
      <c r="AL260" s="191"/>
      <c r="AM260" s="659"/>
      <c r="AN260" s="659"/>
      <c r="AO260" s="84"/>
    </row>
    <row r="261" spans="1:41">
      <c r="A261" s="573"/>
      <c r="B261" s="13"/>
      <c r="C261" s="341" t="s">
        <v>1775</v>
      </c>
      <c r="D261" s="341" t="s">
        <v>1776</v>
      </c>
      <c r="E261" s="379" t="s">
        <v>1777</v>
      </c>
      <c r="F261" s="8">
        <v>20</v>
      </c>
      <c r="G261" s="8"/>
      <c r="H261" s="413">
        <v>142</v>
      </c>
      <c r="I261" s="146">
        <f t="shared" si="41"/>
        <v>99.399999999999991</v>
      </c>
      <c r="J261" s="255">
        <f t="shared" si="42"/>
        <v>3.8230769230769228</v>
      </c>
      <c r="K261" s="8" t="s">
        <v>3145</v>
      </c>
      <c r="L261" s="655"/>
      <c r="M261" s="656" t="s">
        <v>6557</v>
      </c>
      <c r="N261" s="8" t="s">
        <v>10</v>
      </c>
      <c r="O261" s="426">
        <v>4.3709999999999999E-2</v>
      </c>
      <c r="P261" s="423">
        <v>1440</v>
      </c>
      <c r="Q261" s="439">
        <v>8920</v>
      </c>
      <c r="R261" s="656" t="s">
        <v>3617</v>
      </c>
      <c r="S261" s="656" t="s">
        <v>1015</v>
      </c>
      <c r="T261" s="447"/>
      <c r="U261" s="549" t="s">
        <v>5335</v>
      </c>
      <c r="V261" s="510" t="s">
        <v>3618</v>
      </c>
      <c r="W261" s="609" t="s">
        <v>6375</v>
      </c>
      <c r="X261" s="169"/>
      <c r="Y261" s="71" t="s">
        <v>1011</v>
      </c>
      <c r="Z261" s="656" t="s">
        <v>1015</v>
      </c>
      <c r="AA261" s="658">
        <f t="shared" si="43"/>
        <v>0</v>
      </c>
      <c r="AB261" s="145">
        <f t="shared" si="44"/>
        <v>0</v>
      </c>
      <c r="AC261" s="257">
        <f t="shared" si="45"/>
        <v>0</v>
      </c>
      <c r="AD261" s="142">
        <f t="shared" si="46"/>
        <v>0</v>
      </c>
      <c r="AE261" s="143">
        <f t="shared" si="47"/>
        <v>0</v>
      </c>
      <c r="AF261" s="144" t="str">
        <f t="shared" si="48"/>
        <v/>
      </c>
      <c r="AG261" s="144" t="str">
        <f t="shared" si="49"/>
        <v/>
      </c>
      <c r="AH261" s="144">
        <f t="shared" si="50"/>
        <v>0</v>
      </c>
      <c r="AI261" s="569">
        <f t="shared" si="51"/>
        <v>0</v>
      </c>
      <c r="AK261" s="665"/>
      <c r="AL261" s="191"/>
      <c r="AM261" s="659"/>
      <c r="AN261" s="662"/>
      <c r="AO261" s="84"/>
    </row>
    <row r="262" spans="1:41">
      <c r="A262" s="573"/>
      <c r="B262" s="13"/>
      <c r="C262" s="341" t="s">
        <v>1778</v>
      </c>
      <c r="D262" s="341" t="s">
        <v>320</v>
      </c>
      <c r="E262" s="379" t="s">
        <v>307</v>
      </c>
      <c r="F262" s="8">
        <v>50</v>
      </c>
      <c r="G262" s="8"/>
      <c r="H262" s="413">
        <v>48</v>
      </c>
      <c r="I262" s="146">
        <f t="shared" si="41"/>
        <v>33.599999999999994</v>
      </c>
      <c r="J262" s="255">
        <f t="shared" si="42"/>
        <v>1.2923076923076922</v>
      </c>
      <c r="K262" s="8" t="s">
        <v>3145</v>
      </c>
      <c r="L262" s="655"/>
      <c r="M262" s="656" t="s">
        <v>6556</v>
      </c>
      <c r="N262" s="8" t="s">
        <v>10</v>
      </c>
      <c r="O262" s="426">
        <v>2.3099999999999999E-2</v>
      </c>
      <c r="P262" s="423">
        <v>1500</v>
      </c>
      <c r="Q262" s="439">
        <v>5350</v>
      </c>
      <c r="R262" s="657" t="s">
        <v>3134</v>
      </c>
      <c r="S262" s="656" t="s">
        <v>1015</v>
      </c>
      <c r="T262" s="447"/>
      <c r="U262" s="549" t="s">
        <v>5336</v>
      </c>
      <c r="V262" s="530"/>
      <c r="W262" s="609" t="s">
        <v>6376</v>
      </c>
      <c r="X262" s="169"/>
      <c r="Y262" s="71" t="s">
        <v>6649</v>
      </c>
      <c r="Z262" s="656" t="s">
        <v>1015</v>
      </c>
      <c r="AA262" s="658">
        <f t="shared" si="43"/>
        <v>0</v>
      </c>
      <c r="AB262" s="145">
        <f t="shared" si="44"/>
        <v>0</v>
      </c>
      <c r="AC262" s="257">
        <f t="shared" si="45"/>
        <v>0</v>
      </c>
      <c r="AD262" s="142">
        <f t="shared" si="46"/>
        <v>0</v>
      </c>
      <c r="AE262" s="143">
        <f t="shared" si="47"/>
        <v>0</v>
      </c>
      <c r="AF262" s="144" t="str">
        <f t="shared" si="48"/>
        <v/>
      </c>
      <c r="AG262" s="144" t="str">
        <f t="shared" si="49"/>
        <v/>
      </c>
      <c r="AH262" s="144">
        <f t="shared" si="50"/>
        <v>0</v>
      </c>
      <c r="AI262" s="569">
        <f t="shared" si="51"/>
        <v>0</v>
      </c>
      <c r="AK262" s="18"/>
      <c r="AL262" s="191"/>
      <c r="AM262" s="659"/>
      <c r="AN262" s="662"/>
      <c r="AO262" s="84"/>
    </row>
    <row r="263" spans="1:41">
      <c r="A263" s="573"/>
      <c r="B263" s="13">
        <v>35</v>
      </c>
      <c r="C263" s="341" t="s">
        <v>1779</v>
      </c>
      <c r="D263" s="341" t="s">
        <v>1780</v>
      </c>
      <c r="E263" s="379" t="s">
        <v>307</v>
      </c>
      <c r="F263" s="8">
        <v>50</v>
      </c>
      <c r="G263" s="8"/>
      <c r="H263" s="413">
        <v>44</v>
      </c>
      <c r="I263" s="146">
        <f t="shared" si="41"/>
        <v>30.799999999999997</v>
      </c>
      <c r="J263" s="255">
        <f t="shared" si="42"/>
        <v>1.1846153846153844</v>
      </c>
      <c r="K263" s="8" t="s">
        <v>3145</v>
      </c>
      <c r="L263" s="655"/>
      <c r="M263" s="656" t="s">
        <v>6557</v>
      </c>
      <c r="N263" s="8" t="s">
        <v>10</v>
      </c>
      <c r="O263" s="426">
        <v>2.3099999999999999E-2</v>
      </c>
      <c r="P263" s="423">
        <v>1500</v>
      </c>
      <c r="Q263" s="439">
        <v>4100</v>
      </c>
      <c r="R263" s="657" t="s">
        <v>3134</v>
      </c>
      <c r="S263" s="656" t="s">
        <v>1015</v>
      </c>
      <c r="T263" s="447"/>
      <c r="U263" s="549" t="s">
        <v>5337</v>
      </c>
      <c r="V263" s="530"/>
      <c r="W263" s="609" t="s">
        <v>6377</v>
      </c>
      <c r="X263" s="169"/>
      <c r="Y263" s="71" t="s">
        <v>254</v>
      </c>
      <c r="Z263" s="656" t="s">
        <v>1015</v>
      </c>
      <c r="AA263" s="658">
        <f t="shared" si="43"/>
        <v>0</v>
      </c>
      <c r="AB263" s="145">
        <f t="shared" si="44"/>
        <v>0</v>
      </c>
      <c r="AC263" s="257">
        <f t="shared" si="45"/>
        <v>0</v>
      </c>
      <c r="AD263" s="142">
        <f t="shared" si="46"/>
        <v>0</v>
      </c>
      <c r="AE263" s="143">
        <f t="shared" si="47"/>
        <v>0</v>
      </c>
      <c r="AF263" s="144" t="str">
        <f t="shared" si="48"/>
        <v/>
      </c>
      <c r="AG263" s="144" t="str">
        <f t="shared" si="49"/>
        <v/>
      </c>
      <c r="AH263" s="144">
        <f t="shared" si="50"/>
        <v>0</v>
      </c>
      <c r="AI263" s="569">
        <f t="shared" si="51"/>
        <v>0</v>
      </c>
      <c r="AK263" s="18"/>
      <c r="AL263" s="191"/>
      <c r="AM263" s="659"/>
      <c r="AN263" s="662"/>
      <c r="AO263" s="84"/>
    </row>
    <row r="264" spans="1:41">
      <c r="A264" s="573"/>
      <c r="B264" s="13">
        <v>36</v>
      </c>
      <c r="C264" s="341" t="s">
        <v>1781</v>
      </c>
      <c r="D264" s="341" t="s">
        <v>1780</v>
      </c>
      <c r="E264" s="379" t="s">
        <v>307</v>
      </c>
      <c r="F264" s="8">
        <v>50</v>
      </c>
      <c r="G264" s="8"/>
      <c r="H264" s="413">
        <v>44</v>
      </c>
      <c r="I264" s="146">
        <f t="shared" si="41"/>
        <v>30.799999999999997</v>
      </c>
      <c r="J264" s="255">
        <f t="shared" si="42"/>
        <v>1.1846153846153844</v>
      </c>
      <c r="K264" s="8" t="s">
        <v>3145</v>
      </c>
      <c r="L264" s="655"/>
      <c r="M264" s="656" t="s">
        <v>1015</v>
      </c>
      <c r="N264" s="8" t="s">
        <v>10</v>
      </c>
      <c r="O264" s="426">
        <v>2.3099999999999999E-2</v>
      </c>
      <c r="P264" s="423">
        <v>1500</v>
      </c>
      <c r="Q264" s="439">
        <v>4100</v>
      </c>
      <c r="R264" s="657" t="s">
        <v>3138</v>
      </c>
      <c r="S264" s="656" t="s">
        <v>1015</v>
      </c>
      <c r="T264" s="447"/>
      <c r="U264" s="549" t="s">
        <v>5337</v>
      </c>
      <c r="V264" s="530"/>
      <c r="W264" s="609" t="s">
        <v>6377</v>
      </c>
      <c r="X264" s="169"/>
      <c r="Y264" s="71" t="s">
        <v>1012</v>
      </c>
      <c r="Z264" s="656" t="s">
        <v>1015</v>
      </c>
      <c r="AA264" s="658">
        <f t="shared" si="43"/>
        <v>0</v>
      </c>
      <c r="AB264" s="145">
        <f t="shared" si="44"/>
        <v>0</v>
      </c>
      <c r="AC264" s="257">
        <f t="shared" si="45"/>
        <v>0</v>
      </c>
      <c r="AD264" s="142">
        <f t="shared" si="46"/>
        <v>0</v>
      </c>
      <c r="AE264" s="143">
        <f t="shared" si="47"/>
        <v>0</v>
      </c>
      <c r="AF264" s="144" t="str">
        <f t="shared" si="48"/>
        <v/>
      </c>
      <c r="AG264" s="144" t="str">
        <f t="shared" si="49"/>
        <v/>
      </c>
      <c r="AH264" s="144">
        <f t="shared" si="50"/>
        <v>0</v>
      </c>
      <c r="AI264" s="569">
        <f t="shared" si="51"/>
        <v>0</v>
      </c>
      <c r="AK264" s="18"/>
      <c r="AL264" s="191"/>
      <c r="AM264" s="659"/>
      <c r="AN264" s="662"/>
      <c r="AO264" s="84"/>
    </row>
    <row r="265" spans="1:41">
      <c r="A265" s="573"/>
      <c r="B265" s="13">
        <v>35</v>
      </c>
      <c r="C265" s="341" t="s">
        <v>1782</v>
      </c>
      <c r="D265" s="341" t="s">
        <v>1783</v>
      </c>
      <c r="E265" s="379" t="s">
        <v>307</v>
      </c>
      <c r="F265" s="8">
        <v>50</v>
      </c>
      <c r="G265" s="8"/>
      <c r="H265" s="413">
        <v>45</v>
      </c>
      <c r="I265" s="146">
        <f t="shared" si="41"/>
        <v>31.499999999999996</v>
      </c>
      <c r="J265" s="255">
        <f t="shared" si="42"/>
        <v>1.2115384615384615</v>
      </c>
      <c r="K265" s="8" t="s">
        <v>3145</v>
      </c>
      <c r="L265" s="663"/>
      <c r="M265" s="656" t="s">
        <v>6557</v>
      </c>
      <c r="N265" s="8" t="s">
        <v>10</v>
      </c>
      <c r="O265" s="426">
        <v>2.3099999999999999E-2</v>
      </c>
      <c r="P265" s="423">
        <v>1500</v>
      </c>
      <c r="Q265" s="402">
        <v>4000</v>
      </c>
      <c r="R265" s="657" t="s">
        <v>3134</v>
      </c>
      <c r="S265" s="656" t="s">
        <v>1015</v>
      </c>
      <c r="T265" s="432"/>
      <c r="U265" s="548" t="s">
        <v>3621</v>
      </c>
      <c r="V265" s="515"/>
      <c r="W265" s="607" t="s">
        <v>6378</v>
      </c>
      <c r="X265" s="169"/>
      <c r="Y265" s="641" t="s">
        <v>1011</v>
      </c>
      <c r="Z265" s="656" t="s">
        <v>1015</v>
      </c>
      <c r="AA265" s="658">
        <f t="shared" si="43"/>
        <v>0</v>
      </c>
      <c r="AB265" s="145">
        <f t="shared" si="44"/>
        <v>0</v>
      </c>
      <c r="AC265" s="257">
        <f t="shared" si="45"/>
        <v>0</v>
      </c>
      <c r="AD265" s="142">
        <f t="shared" si="46"/>
        <v>0</v>
      </c>
      <c r="AE265" s="143">
        <f t="shared" si="47"/>
        <v>0</v>
      </c>
      <c r="AF265" s="144" t="str">
        <f t="shared" si="48"/>
        <v/>
      </c>
      <c r="AG265" s="144" t="str">
        <f t="shared" si="49"/>
        <v/>
      </c>
      <c r="AH265" s="144">
        <f t="shared" si="50"/>
        <v>0</v>
      </c>
      <c r="AI265" s="569">
        <f t="shared" si="51"/>
        <v>0</v>
      </c>
      <c r="AK265" s="18"/>
      <c r="AL265" s="191"/>
      <c r="AM265" s="659"/>
      <c r="AN265" s="662"/>
      <c r="AO265" s="84"/>
    </row>
    <row r="266" spans="1:41">
      <c r="A266" s="573"/>
      <c r="B266" s="13">
        <v>35</v>
      </c>
      <c r="C266" s="341" t="s">
        <v>1784</v>
      </c>
      <c r="D266" s="341" t="s">
        <v>1785</v>
      </c>
      <c r="E266" s="379" t="s">
        <v>307</v>
      </c>
      <c r="F266" s="8">
        <v>50</v>
      </c>
      <c r="G266" s="8"/>
      <c r="H266" s="413">
        <v>46</v>
      </c>
      <c r="I266" s="146">
        <f t="shared" si="41"/>
        <v>32.199999999999996</v>
      </c>
      <c r="J266" s="255">
        <f t="shared" si="42"/>
        <v>1.2384615384615383</v>
      </c>
      <c r="K266" s="8" t="s">
        <v>3145</v>
      </c>
      <c r="L266" s="655"/>
      <c r="M266" s="656" t="s">
        <v>1015</v>
      </c>
      <c r="N266" s="8" t="s">
        <v>10</v>
      </c>
      <c r="O266" s="426">
        <v>2.4149999999999998E-2</v>
      </c>
      <c r="P266" s="423">
        <v>1500</v>
      </c>
      <c r="Q266" s="439">
        <v>4600</v>
      </c>
      <c r="R266" s="657" t="s">
        <v>3147</v>
      </c>
      <c r="S266" s="656" t="s">
        <v>1015</v>
      </c>
      <c r="T266" s="447"/>
      <c r="U266" s="549" t="s">
        <v>5338</v>
      </c>
      <c r="V266" s="530"/>
      <c r="W266" s="608" t="s">
        <v>6379</v>
      </c>
      <c r="X266" s="169"/>
      <c r="Y266" s="71" t="s">
        <v>1012</v>
      </c>
      <c r="Z266" s="656" t="s">
        <v>1015</v>
      </c>
      <c r="AA266" s="658">
        <f t="shared" si="43"/>
        <v>0</v>
      </c>
      <c r="AB266" s="145">
        <f t="shared" si="44"/>
        <v>0</v>
      </c>
      <c r="AC266" s="257">
        <f t="shared" si="45"/>
        <v>0</v>
      </c>
      <c r="AD266" s="142">
        <f t="shared" si="46"/>
        <v>0</v>
      </c>
      <c r="AE266" s="143">
        <f t="shared" si="47"/>
        <v>0</v>
      </c>
      <c r="AF266" s="144" t="str">
        <f t="shared" si="48"/>
        <v/>
      </c>
      <c r="AG266" s="144" t="str">
        <f t="shared" si="49"/>
        <v/>
      </c>
      <c r="AH266" s="144">
        <f t="shared" si="50"/>
        <v>0</v>
      </c>
      <c r="AI266" s="569">
        <f t="shared" si="51"/>
        <v>0</v>
      </c>
      <c r="AK266" s="665"/>
      <c r="AL266" s="191"/>
      <c r="AM266" s="659"/>
      <c r="AN266" s="662"/>
      <c r="AO266" s="84"/>
    </row>
    <row r="267" spans="1:41">
      <c r="A267" s="573"/>
      <c r="B267" s="13">
        <v>37</v>
      </c>
      <c r="C267" s="350" t="s">
        <v>1786</v>
      </c>
      <c r="D267" s="341" t="s">
        <v>1787</v>
      </c>
      <c r="E267" s="379" t="s">
        <v>1788</v>
      </c>
      <c r="F267" s="8">
        <v>36</v>
      </c>
      <c r="G267" s="8"/>
      <c r="H267" s="413">
        <v>88</v>
      </c>
      <c r="I267" s="146">
        <f t="shared" si="41"/>
        <v>61.599999999999994</v>
      </c>
      <c r="J267" s="255">
        <f t="shared" si="42"/>
        <v>2.3692307692307688</v>
      </c>
      <c r="K267" s="8" t="s">
        <v>3145</v>
      </c>
      <c r="L267" s="655"/>
      <c r="M267" s="656" t="s">
        <v>6556</v>
      </c>
      <c r="N267" s="8" t="s">
        <v>10</v>
      </c>
      <c r="O267" s="426">
        <v>4.9727999999999994E-2</v>
      </c>
      <c r="P267" s="423">
        <v>3888</v>
      </c>
      <c r="Q267" s="439">
        <v>8500</v>
      </c>
      <c r="R267" s="656" t="s">
        <v>3624</v>
      </c>
      <c r="S267" s="656" t="s">
        <v>1015</v>
      </c>
      <c r="T267" s="447"/>
      <c r="U267" s="548" t="s">
        <v>3625</v>
      </c>
      <c r="V267" s="507" t="s">
        <v>3626</v>
      </c>
      <c r="W267" s="607" t="s">
        <v>6380</v>
      </c>
      <c r="X267" s="169"/>
      <c r="Y267" s="641" t="s">
        <v>1011</v>
      </c>
      <c r="Z267" s="656" t="s">
        <v>6578</v>
      </c>
      <c r="AA267" s="658">
        <f t="shared" si="43"/>
        <v>0</v>
      </c>
      <c r="AB267" s="145">
        <f t="shared" si="44"/>
        <v>0</v>
      </c>
      <c r="AC267" s="257">
        <f t="shared" si="45"/>
        <v>0</v>
      </c>
      <c r="AD267" s="142">
        <f t="shared" si="46"/>
        <v>0</v>
      </c>
      <c r="AE267" s="143">
        <f t="shared" si="47"/>
        <v>0</v>
      </c>
      <c r="AF267" s="144" t="str">
        <f t="shared" si="48"/>
        <v/>
      </c>
      <c r="AG267" s="144" t="str">
        <f t="shared" si="49"/>
        <v/>
      </c>
      <c r="AH267" s="144">
        <f t="shared" si="50"/>
        <v>0</v>
      </c>
      <c r="AI267" s="569">
        <f t="shared" si="51"/>
        <v>0</v>
      </c>
      <c r="AK267" s="679"/>
      <c r="AL267" s="191"/>
      <c r="AM267" s="659"/>
      <c r="AN267" s="662"/>
      <c r="AO267" s="84"/>
    </row>
    <row r="268" spans="1:41" hidden="1">
      <c r="A268" s="573"/>
      <c r="B268" s="13">
        <v>37</v>
      </c>
      <c r="C268" s="350" t="s">
        <v>1789</v>
      </c>
      <c r="D268" s="341" t="s">
        <v>1790</v>
      </c>
      <c r="E268" s="379" t="s">
        <v>1631</v>
      </c>
      <c r="F268" s="8">
        <v>24</v>
      </c>
      <c r="G268" s="8"/>
      <c r="H268" s="413">
        <v>113</v>
      </c>
      <c r="I268" s="146">
        <f t="shared" si="41"/>
        <v>79.099999999999994</v>
      </c>
      <c r="J268" s="255">
        <f t="shared" si="42"/>
        <v>3.0423076923076922</v>
      </c>
      <c r="K268" s="8" t="s">
        <v>3145</v>
      </c>
      <c r="L268" s="655"/>
      <c r="M268" s="656" t="s">
        <v>6556</v>
      </c>
      <c r="N268" s="8" t="s">
        <v>10</v>
      </c>
      <c r="O268" s="426">
        <v>4.5359999999999998E-2</v>
      </c>
      <c r="P268" s="423">
        <v>3168</v>
      </c>
      <c r="Q268" s="439">
        <v>7800</v>
      </c>
      <c r="R268" s="656" t="s">
        <v>3628</v>
      </c>
      <c r="S268" s="656" t="s">
        <v>1015</v>
      </c>
      <c r="T268" s="447"/>
      <c r="U268" s="549" t="s">
        <v>5339</v>
      </c>
      <c r="V268" s="530"/>
      <c r="W268" s="607" t="s">
        <v>6381</v>
      </c>
      <c r="X268" s="169"/>
      <c r="Y268" s="71" t="s">
        <v>1012</v>
      </c>
      <c r="Z268" s="656" t="s">
        <v>6578</v>
      </c>
      <c r="AA268" s="658">
        <f t="shared" si="43"/>
        <v>0</v>
      </c>
      <c r="AB268" s="145">
        <f t="shared" si="44"/>
        <v>0</v>
      </c>
      <c r="AC268" s="257">
        <f t="shared" si="45"/>
        <v>0</v>
      </c>
      <c r="AD268" s="142">
        <f t="shared" si="46"/>
        <v>0</v>
      </c>
      <c r="AE268" s="143">
        <f t="shared" si="47"/>
        <v>0</v>
      </c>
      <c r="AF268" s="144" t="str">
        <f t="shared" si="48"/>
        <v/>
      </c>
      <c r="AG268" s="144" t="str">
        <f t="shared" si="49"/>
        <v/>
      </c>
      <c r="AH268" s="144">
        <f t="shared" si="50"/>
        <v>0</v>
      </c>
      <c r="AI268" s="569">
        <f t="shared" si="51"/>
        <v>0</v>
      </c>
      <c r="AK268" s="665"/>
      <c r="AL268" s="191"/>
      <c r="AM268" s="659"/>
      <c r="AN268" s="662"/>
      <c r="AO268" s="84"/>
    </row>
    <row r="269" spans="1:41">
      <c r="A269" s="573"/>
      <c r="B269" s="13"/>
      <c r="C269" s="353" t="s">
        <v>1791</v>
      </c>
      <c r="D269" s="341" t="s">
        <v>1792</v>
      </c>
      <c r="E269" s="379" t="s">
        <v>1793</v>
      </c>
      <c r="F269" s="8">
        <v>18</v>
      </c>
      <c r="G269" s="8"/>
      <c r="H269" s="413">
        <v>202</v>
      </c>
      <c r="I269" s="146">
        <f t="shared" si="41"/>
        <v>141.39999999999998</v>
      </c>
      <c r="J269" s="255">
        <f t="shared" si="42"/>
        <v>5.4384615384615378</v>
      </c>
      <c r="K269" s="8" t="s">
        <v>3145</v>
      </c>
      <c r="L269" s="655"/>
      <c r="M269" s="656" t="s">
        <v>6557</v>
      </c>
      <c r="N269" s="8" t="s">
        <v>10</v>
      </c>
      <c r="O269" s="426">
        <v>4.2636E-2</v>
      </c>
      <c r="P269" s="423">
        <v>2160</v>
      </c>
      <c r="Q269" s="439">
        <v>12000</v>
      </c>
      <c r="R269" s="656" t="s">
        <v>3630</v>
      </c>
      <c r="S269" s="656" t="s">
        <v>1015</v>
      </c>
      <c r="T269" s="447"/>
      <c r="U269" s="548" t="s">
        <v>5340</v>
      </c>
      <c r="V269" s="512" t="s">
        <v>3631</v>
      </c>
      <c r="W269" s="607" t="s">
        <v>6382</v>
      </c>
      <c r="X269" s="169"/>
      <c r="Y269" s="641" t="s">
        <v>1011</v>
      </c>
      <c r="Z269" s="656" t="s">
        <v>1015</v>
      </c>
      <c r="AA269" s="658">
        <f t="shared" si="43"/>
        <v>0</v>
      </c>
      <c r="AB269" s="145">
        <f t="shared" si="44"/>
        <v>0</v>
      </c>
      <c r="AC269" s="257">
        <f t="shared" si="45"/>
        <v>0</v>
      </c>
      <c r="AD269" s="142">
        <f t="shared" si="46"/>
        <v>0</v>
      </c>
      <c r="AE269" s="143">
        <f t="shared" si="47"/>
        <v>0</v>
      </c>
      <c r="AF269" s="144" t="str">
        <f t="shared" si="48"/>
        <v/>
      </c>
      <c r="AG269" s="144" t="str">
        <f t="shared" si="49"/>
        <v/>
      </c>
      <c r="AH269" s="144">
        <f t="shared" si="50"/>
        <v>0</v>
      </c>
      <c r="AI269" s="569">
        <f t="shared" si="51"/>
        <v>0</v>
      </c>
      <c r="AK269" s="665"/>
      <c r="AL269" s="191"/>
      <c r="AM269" s="659"/>
      <c r="AN269" s="662"/>
      <c r="AO269" s="84"/>
    </row>
    <row r="270" spans="1:41">
      <c r="A270" s="573"/>
      <c r="B270" s="13"/>
      <c r="C270" s="353" t="s">
        <v>1794</v>
      </c>
      <c r="D270" s="341" t="s">
        <v>1795</v>
      </c>
      <c r="E270" s="379" t="s">
        <v>1793</v>
      </c>
      <c r="F270" s="8">
        <v>18</v>
      </c>
      <c r="G270" s="232"/>
      <c r="H270" s="413">
        <v>224</v>
      </c>
      <c r="I270" s="146">
        <f t="shared" si="41"/>
        <v>156.79999999999998</v>
      </c>
      <c r="J270" s="255">
        <f t="shared" si="42"/>
        <v>6.0307692307692298</v>
      </c>
      <c r="K270" s="8" t="s">
        <v>3145</v>
      </c>
      <c r="L270" s="655"/>
      <c r="M270" s="656" t="s">
        <v>1015</v>
      </c>
      <c r="N270" s="8" t="s">
        <v>10</v>
      </c>
      <c r="O270" s="426">
        <v>2.546E-2</v>
      </c>
      <c r="P270" s="423">
        <v>2160</v>
      </c>
      <c r="Q270" s="439">
        <v>12000</v>
      </c>
      <c r="R270" s="656" t="s">
        <v>3633</v>
      </c>
      <c r="S270" s="656" t="s">
        <v>1015</v>
      </c>
      <c r="T270" s="447"/>
      <c r="U270" s="548" t="s">
        <v>5341</v>
      </c>
      <c r="V270" s="514" t="s">
        <v>3634</v>
      </c>
      <c r="W270" s="607" t="s">
        <v>6383</v>
      </c>
      <c r="X270" s="169"/>
      <c r="Y270" s="71" t="s">
        <v>1011</v>
      </c>
      <c r="Z270" s="656" t="s">
        <v>1015</v>
      </c>
      <c r="AA270" s="658">
        <f t="shared" si="43"/>
        <v>0</v>
      </c>
      <c r="AB270" s="145">
        <f t="shared" si="44"/>
        <v>0</v>
      </c>
      <c r="AC270" s="257">
        <f t="shared" si="45"/>
        <v>0</v>
      </c>
      <c r="AD270" s="142">
        <f t="shared" si="46"/>
        <v>0</v>
      </c>
      <c r="AE270" s="143">
        <f t="shared" si="47"/>
        <v>0</v>
      </c>
      <c r="AF270" s="144" t="str">
        <f t="shared" si="48"/>
        <v/>
      </c>
      <c r="AG270" s="144" t="str">
        <f t="shared" si="49"/>
        <v/>
      </c>
      <c r="AH270" s="144">
        <f t="shared" si="50"/>
        <v>0</v>
      </c>
      <c r="AI270" s="569">
        <f t="shared" si="51"/>
        <v>0</v>
      </c>
      <c r="AK270" s="665"/>
      <c r="AL270" s="191"/>
      <c r="AM270" s="659"/>
      <c r="AN270" s="662"/>
      <c r="AO270" s="84"/>
    </row>
    <row r="271" spans="1:41">
      <c r="A271" s="573"/>
      <c r="B271" s="13">
        <v>38</v>
      </c>
      <c r="C271" s="353" t="s">
        <v>1796</v>
      </c>
      <c r="D271" s="341" t="s">
        <v>1797</v>
      </c>
      <c r="E271" s="379" t="s">
        <v>1536</v>
      </c>
      <c r="F271" s="8">
        <v>50</v>
      </c>
      <c r="G271" s="136"/>
      <c r="H271" s="413">
        <v>88</v>
      </c>
      <c r="I271" s="146">
        <f t="shared" si="41"/>
        <v>61.599999999999994</v>
      </c>
      <c r="J271" s="255">
        <f t="shared" si="42"/>
        <v>2.3692307692307688</v>
      </c>
      <c r="K271" s="8" t="s">
        <v>3145</v>
      </c>
      <c r="L271" s="655"/>
      <c r="M271" s="656" t="s">
        <v>6557</v>
      </c>
      <c r="N271" s="8" t="s">
        <v>10</v>
      </c>
      <c r="O271" s="426">
        <v>5.4566999999999997E-2</v>
      </c>
      <c r="P271" s="423">
        <v>4000</v>
      </c>
      <c r="Q271" s="439">
        <v>9800</v>
      </c>
      <c r="R271" s="656" t="s">
        <v>3636</v>
      </c>
      <c r="S271" s="656" t="s">
        <v>1015</v>
      </c>
      <c r="T271" s="447"/>
      <c r="U271" s="548" t="s">
        <v>3637</v>
      </c>
      <c r="V271" s="530"/>
      <c r="W271" s="608" t="s">
        <v>6297</v>
      </c>
      <c r="X271" s="169"/>
      <c r="Y271" s="71" t="s">
        <v>1011</v>
      </c>
      <c r="Z271" s="656" t="s">
        <v>1015</v>
      </c>
      <c r="AA271" s="658">
        <f t="shared" si="43"/>
        <v>0</v>
      </c>
      <c r="AB271" s="145">
        <f t="shared" si="44"/>
        <v>0</v>
      </c>
      <c r="AC271" s="257">
        <f t="shared" si="45"/>
        <v>0</v>
      </c>
      <c r="AD271" s="142">
        <f t="shared" si="46"/>
        <v>0</v>
      </c>
      <c r="AE271" s="143">
        <f t="shared" si="47"/>
        <v>0</v>
      </c>
      <c r="AF271" s="144" t="str">
        <f t="shared" si="48"/>
        <v/>
      </c>
      <c r="AG271" s="144" t="str">
        <f t="shared" si="49"/>
        <v/>
      </c>
      <c r="AH271" s="144">
        <f t="shared" si="50"/>
        <v>0</v>
      </c>
      <c r="AI271" s="569">
        <f t="shared" si="51"/>
        <v>0</v>
      </c>
      <c r="AK271" s="665"/>
      <c r="AL271" s="191"/>
      <c r="AM271" s="659"/>
      <c r="AN271" s="662"/>
      <c r="AO271" s="84"/>
    </row>
    <row r="272" spans="1:41">
      <c r="A272" s="573"/>
      <c r="B272" s="13">
        <v>39</v>
      </c>
      <c r="C272" s="341" t="s">
        <v>1798</v>
      </c>
      <c r="D272" s="341" t="s">
        <v>321</v>
      </c>
      <c r="E272" s="379" t="s">
        <v>322</v>
      </c>
      <c r="F272" s="8">
        <v>30</v>
      </c>
      <c r="G272" s="239"/>
      <c r="H272" s="413">
        <v>166</v>
      </c>
      <c r="I272" s="146">
        <f t="shared" si="41"/>
        <v>116.19999999999999</v>
      </c>
      <c r="J272" s="255">
        <f t="shared" si="42"/>
        <v>4.4692307692307685</v>
      </c>
      <c r="K272" s="8" t="s">
        <v>3145</v>
      </c>
      <c r="L272" s="655"/>
      <c r="M272" s="656" t="s">
        <v>6557</v>
      </c>
      <c r="N272" s="8" t="s">
        <v>10</v>
      </c>
      <c r="O272" s="426">
        <v>7.2764999999999996E-2</v>
      </c>
      <c r="P272" s="423">
        <v>4200</v>
      </c>
      <c r="Q272" s="439">
        <v>14280</v>
      </c>
      <c r="R272" s="656" t="s">
        <v>3399</v>
      </c>
      <c r="S272" s="656" t="s">
        <v>1015</v>
      </c>
      <c r="T272" s="447"/>
      <c r="U272" s="548" t="s">
        <v>575</v>
      </c>
      <c r="V272" s="507" t="s">
        <v>3638</v>
      </c>
      <c r="W272" s="607" t="s">
        <v>6384</v>
      </c>
      <c r="X272" s="169"/>
      <c r="Y272" s="71" t="s">
        <v>6572</v>
      </c>
      <c r="Z272" s="656" t="s">
        <v>1015</v>
      </c>
      <c r="AA272" s="658">
        <f t="shared" si="43"/>
        <v>0</v>
      </c>
      <c r="AB272" s="145">
        <f t="shared" si="44"/>
        <v>0</v>
      </c>
      <c r="AC272" s="257">
        <f t="shared" si="45"/>
        <v>0</v>
      </c>
      <c r="AD272" s="142">
        <f t="shared" si="46"/>
        <v>0</v>
      </c>
      <c r="AE272" s="143">
        <f t="shared" si="47"/>
        <v>0</v>
      </c>
      <c r="AF272" s="144" t="str">
        <f t="shared" si="48"/>
        <v/>
      </c>
      <c r="AG272" s="144" t="str">
        <f t="shared" si="49"/>
        <v/>
      </c>
      <c r="AH272" s="144">
        <f t="shared" si="50"/>
        <v>0</v>
      </c>
      <c r="AI272" s="569">
        <f t="shared" si="51"/>
        <v>0</v>
      </c>
      <c r="AK272" s="665"/>
      <c r="AL272" s="191"/>
      <c r="AM272" s="659"/>
      <c r="AN272" s="662"/>
      <c r="AO272" s="84"/>
    </row>
    <row r="273" spans="1:41">
      <c r="B273" s="13">
        <v>40</v>
      </c>
      <c r="C273" s="343" t="s">
        <v>1799</v>
      </c>
      <c r="D273" s="343" t="s">
        <v>1800</v>
      </c>
      <c r="E273" s="379" t="s">
        <v>1801</v>
      </c>
      <c r="F273" s="8">
        <v>20</v>
      </c>
      <c r="G273" s="136"/>
      <c r="H273" s="413">
        <v>298</v>
      </c>
      <c r="I273" s="146">
        <f t="shared" si="41"/>
        <v>208.6</v>
      </c>
      <c r="J273" s="255">
        <f t="shared" si="42"/>
        <v>8.023076923076923</v>
      </c>
      <c r="K273" s="8" t="s">
        <v>3145</v>
      </c>
      <c r="L273" s="655"/>
      <c r="M273" s="656" t="s">
        <v>6557</v>
      </c>
      <c r="N273" s="8" t="s">
        <v>10</v>
      </c>
      <c r="O273" s="426">
        <v>0.116145</v>
      </c>
      <c r="P273" s="423">
        <v>2800</v>
      </c>
      <c r="Q273" s="439">
        <v>17420</v>
      </c>
      <c r="R273" s="656" t="s">
        <v>3639</v>
      </c>
      <c r="S273" s="656" t="s">
        <v>1015</v>
      </c>
      <c r="T273" s="472"/>
      <c r="U273" s="555"/>
      <c r="V273" s="511" t="s">
        <v>3640</v>
      </c>
      <c r="W273" s="607" t="s">
        <v>6384</v>
      </c>
      <c r="X273" s="169"/>
      <c r="Y273" s="71" t="s">
        <v>1011</v>
      </c>
      <c r="Z273" s="656" t="s">
        <v>1015</v>
      </c>
      <c r="AA273" s="658">
        <f t="shared" si="43"/>
        <v>0</v>
      </c>
      <c r="AB273" s="145">
        <f t="shared" si="44"/>
        <v>0</v>
      </c>
      <c r="AC273" s="257">
        <f t="shared" si="45"/>
        <v>0</v>
      </c>
      <c r="AD273" s="142">
        <f t="shared" si="46"/>
        <v>0</v>
      </c>
      <c r="AE273" s="143">
        <f t="shared" si="47"/>
        <v>0</v>
      </c>
      <c r="AF273" s="144" t="str">
        <f t="shared" si="48"/>
        <v/>
      </c>
      <c r="AG273" s="144" t="str">
        <f t="shared" si="49"/>
        <v/>
      </c>
      <c r="AH273" s="144">
        <f t="shared" si="50"/>
        <v>0</v>
      </c>
      <c r="AI273" s="569">
        <f t="shared" si="51"/>
        <v>0</v>
      </c>
      <c r="AK273" s="665"/>
      <c r="AL273" s="191"/>
      <c r="AM273" s="659"/>
      <c r="AN273" s="662"/>
      <c r="AO273" s="84"/>
    </row>
    <row r="274" spans="1:41">
      <c r="A274" s="573"/>
      <c r="B274" s="13">
        <v>41</v>
      </c>
      <c r="C274" s="341" t="s">
        <v>1802</v>
      </c>
      <c r="D274" s="341" t="s">
        <v>1803</v>
      </c>
      <c r="E274" s="379" t="s">
        <v>1804</v>
      </c>
      <c r="F274" s="8">
        <v>20</v>
      </c>
      <c r="G274" s="235"/>
      <c r="H274" s="413">
        <v>301</v>
      </c>
      <c r="I274" s="146">
        <f t="shared" si="41"/>
        <v>210.7</v>
      </c>
      <c r="J274" s="255">
        <f t="shared" si="42"/>
        <v>8.1038461538461526</v>
      </c>
      <c r="K274" s="8" t="s">
        <v>3145</v>
      </c>
      <c r="L274" s="655"/>
      <c r="M274" s="656" t="s">
        <v>6557</v>
      </c>
      <c r="N274" s="8" t="s">
        <v>10</v>
      </c>
      <c r="O274" s="426">
        <v>0.1104</v>
      </c>
      <c r="P274" s="423">
        <v>3600</v>
      </c>
      <c r="Q274" s="439">
        <v>17840</v>
      </c>
      <c r="R274" s="656" t="s">
        <v>3639</v>
      </c>
      <c r="S274" s="656" t="s">
        <v>1015</v>
      </c>
      <c r="T274" s="447"/>
      <c r="U274" s="548" t="s">
        <v>3641</v>
      </c>
      <c r="V274" s="507" t="s">
        <v>3642</v>
      </c>
      <c r="W274" s="607" t="s">
        <v>6385</v>
      </c>
      <c r="X274" s="169"/>
      <c r="Y274" s="71" t="s">
        <v>6572</v>
      </c>
      <c r="Z274" s="656" t="s">
        <v>1015</v>
      </c>
      <c r="AA274" s="658">
        <f t="shared" si="43"/>
        <v>0</v>
      </c>
      <c r="AB274" s="145">
        <f t="shared" si="44"/>
        <v>0</v>
      </c>
      <c r="AC274" s="257">
        <f t="shared" si="45"/>
        <v>0</v>
      </c>
      <c r="AD274" s="142">
        <f t="shared" si="46"/>
        <v>0</v>
      </c>
      <c r="AE274" s="143">
        <f t="shared" si="47"/>
        <v>0</v>
      </c>
      <c r="AF274" s="144" t="str">
        <f t="shared" si="48"/>
        <v/>
      </c>
      <c r="AG274" s="144" t="str">
        <f t="shared" si="49"/>
        <v/>
      </c>
      <c r="AH274" s="144">
        <f t="shared" si="50"/>
        <v>0</v>
      </c>
      <c r="AI274" s="569">
        <f t="shared" si="51"/>
        <v>0</v>
      </c>
      <c r="AK274" s="665"/>
      <c r="AL274" s="191"/>
      <c r="AM274" s="659"/>
      <c r="AN274" s="662"/>
      <c r="AO274" s="84"/>
    </row>
    <row r="275" spans="1:41">
      <c r="A275" s="573"/>
      <c r="B275" s="13">
        <v>41</v>
      </c>
      <c r="C275" s="341" t="s">
        <v>1805</v>
      </c>
      <c r="D275" s="341" t="s">
        <v>1806</v>
      </c>
      <c r="E275" s="379" t="s">
        <v>1804</v>
      </c>
      <c r="F275" s="8">
        <v>20</v>
      </c>
      <c r="G275" s="8"/>
      <c r="H275" s="413">
        <v>301</v>
      </c>
      <c r="I275" s="146">
        <f t="shared" si="41"/>
        <v>210.7</v>
      </c>
      <c r="J275" s="255">
        <f t="shared" si="42"/>
        <v>8.1038461538461526</v>
      </c>
      <c r="K275" s="8" t="s">
        <v>3145</v>
      </c>
      <c r="L275" s="655"/>
      <c r="M275" s="656" t="s">
        <v>6557</v>
      </c>
      <c r="N275" s="8" t="s">
        <v>10</v>
      </c>
      <c r="O275" s="426">
        <v>0.1104</v>
      </c>
      <c r="P275" s="423">
        <v>3600</v>
      </c>
      <c r="Q275" s="439">
        <v>17400</v>
      </c>
      <c r="R275" s="656" t="s">
        <v>3639</v>
      </c>
      <c r="S275" s="656" t="s">
        <v>1015</v>
      </c>
      <c r="T275" s="447"/>
      <c r="U275" s="548" t="s">
        <v>3643</v>
      </c>
      <c r="V275" s="507" t="s">
        <v>3644</v>
      </c>
      <c r="W275" s="607" t="s">
        <v>6385</v>
      </c>
      <c r="X275" s="169"/>
      <c r="Y275" s="71" t="s">
        <v>1011</v>
      </c>
      <c r="Z275" s="656" t="s">
        <v>1015</v>
      </c>
      <c r="AA275" s="658">
        <f t="shared" si="43"/>
        <v>0</v>
      </c>
      <c r="AB275" s="145">
        <f t="shared" si="44"/>
        <v>0</v>
      </c>
      <c r="AC275" s="257">
        <f t="shared" si="45"/>
        <v>0</v>
      </c>
      <c r="AD275" s="142">
        <f t="shared" si="46"/>
        <v>0</v>
      </c>
      <c r="AE275" s="143">
        <f t="shared" si="47"/>
        <v>0</v>
      </c>
      <c r="AF275" s="144" t="str">
        <f t="shared" si="48"/>
        <v/>
      </c>
      <c r="AG275" s="144" t="str">
        <f t="shared" si="49"/>
        <v/>
      </c>
      <c r="AH275" s="144">
        <f t="shared" si="50"/>
        <v>0</v>
      </c>
      <c r="AI275" s="569">
        <f t="shared" si="51"/>
        <v>0</v>
      </c>
      <c r="AK275" s="18"/>
      <c r="AL275" s="191"/>
      <c r="AM275" s="659"/>
      <c r="AN275" s="659"/>
      <c r="AO275" s="84"/>
    </row>
    <row r="276" spans="1:41">
      <c r="B276" s="13">
        <v>43</v>
      </c>
      <c r="C276" s="352" t="s">
        <v>1807</v>
      </c>
      <c r="D276" s="343" t="s">
        <v>1808</v>
      </c>
      <c r="E276" s="379" t="s">
        <v>1809</v>
      </c>
      <c r="F276" s="8">
        <v>12</v>
      </c>
      <c r="G276" s="8"/>
      <c r="H276" s="413">
        <v>488</v>
      </c>
      <c r="I276" s="146">
        <f t="shared" si="41"/>
        <v>341.59999999999997</v>
      </c>
      <c r="J276" s="255">
        <f t="shared" si="42"/>
        <v>13.138461538461538</v>
      </c>
      <c r="K276" s="8" t="s">
        <v>3145</v>
      </c>
      <c r="L276" s="655"/>
      <c r="M276" s="656" t="s">
        <v>1015</v>
      </c>
      <c r="N276" s="8" t="s">
        <v>10</v>
      </c>
      <c r="O276" s="426">
        <v>0.13824400000000001</v>
      </c>
      <c r="P276" s="402">
        <v>2640</v>
      </c>
      <c r="Q276" s="439">
        <v>15692</v>
      </c>
      <c r="R276" s="656" t="s">
        <v>3628</v>
      </c>
      <c r="S276" s="656" t="s">
        <v>1015</v>
      </c>
      <c r="T276" s="472"/>
      <c r="U276" s="555"/>
      <c r="V276" s="517"/>
      <c r="W276" s="607" t="s">
        <v>6386</v>
      </c>
      <c r="X276" s="169"/>
      <c r="Y276" s="71" t="s">
        <v>1012</v>
      </c>
      <c r="Z276" s="656" t="s">
        <v>1015</v>
      </c>
      <c r="AA276" s="658">
        <f t="shared" si="43"/>
        <v>0</v>
      </c>
      <c r="AB276" s="145">
        <f t="shared" si="44"/>
        <v>0</v>
      </c>
      <c r="AC276" s="257">
        <f t="shared" si="45"/>
        <v>0</v>
      </c>
      <c r="AD276" s="142">
        <f t="shared" si="46"/>
        <v>0</v>
      </c>
      <c r="AE276" s="143">
        <f t="shared" si="47"/>
        <v>0</v>
      </c>
      <c r="AF276" s="144" t="str">
        <f t="shared" si="48"/>
        <v/>
      </c>
      <c r="AG276" s="144" t="str">
        <f t="shared" si="49"/>
        <v/>
      </c>
      <c r="AH276" s="144">
        <f t="shared" si="50"/>
        <v>0</v>
      </c>
      <c r="AI276" s="569">
        <f t="shared" si="51"/>
        <v>0</v>
      </c>
      <c r="AK276" s="664"/>
      <c r="AL276" s="191"/>
      <c r="AM276" s="659"/>
      <c r="AN276" s="659"/>
      <c r="AO276" s="84"/>
    </row>
    <row r="277" spans="1:41">
      <c r="A277" s="573"/>
      <c r="B277" s="13">
        <v>43</v>
      </c>
      <c r="C277" s="341" t="s">
        <v>1810</v>
      </c>
      <c r="D277" s="341" t="s">
        <v>1811</v>
      </c>
      <c r="E277" s="379" t="s">
        <v>1809</v>
      </c>
      <c r="F277" s="8">
        <v>12</v>
      </c>
      <c r="G277" s="8"/>
      <c r="H277" s="413">
        <v>488</v>
      </c>
      <c r="I277" s="146">
        <f t="shared" si="41"/>
        <v>341.59999999999997</v>
      </c>
      <c r="J277" s="255">
        <f t="shared" si="42"/>
        <v>13.138461538461538</v>
      </c>
      <c r="K277" s="8" t="s">
        <v>3145</v>
      </c>
      <c r="L277" s="655"/>
      <c r="M277" s="656" t="s">
        <v>1015</v>
      </c>
      <c r="N277" s="8" t="s">
        <v>10</v>
      </c>
      <c r="O277" s="426">
        <v>9.1799999999999993E-2</v>
      </c>
      <c r="P277" s="423">
        <v>2640</v>
      </c>
      <c r="Q277" s="439">
        <v>15452</v>
      </c>
      <c r="R277" s="656" t="s">
        <v>3645</v>
      </c>
      <c r="S277" s="656" t="s">
        <v>1015</v>
      </c>
      <c r="T277" s="447"/>
      <c r="U277" s="548" t="s">
        <v>3646</v>
      </c>
      <c r="V277" s="530"/>
      <c r="W277" s="607" t="s">
        <v>6386</v>
      </c>
      <c r="X277" s="169"/>
      <c r="Y277" s="71" t="s">
        <v>1012</v>
      </c>
      <c r="Z277" s="656" t="s">
        <v>1015</v>
      </c>
      <c r="AA277" s="658">
        <f t="shared" si="43"/>
        <v>0</v>
      </c>
      <c r="AB277" s="145">
        <f t="shared" si="44"/>
        <v>0</v>
      </c>
      <c r="AC277" s="257">
        <f t="shared" si="45"/>
        <v>0</v>
      </c>
      <c r="AD277" s="142">
        <f t="shared" si="46"/>
        <v>0</v>
      </c>
      <c r="AE277" s="143">
        <f t="shared" si="47"/>
        <v>0</v>
      </c>
      <c r="AF277" s="144" t="str">
        <f t="shared" si="48"/>
        <v/>
      </c>
      <c r="AG277" s="144" t="str">
        <f t="shared" si="49"/>
        <v/>
      </c>
      <c r="AH277" s="144">
        <f t="shared" si="50"/>
        <v>0</v>
      </c>
      <c r="AI277" s="569">
        <f t="shared" si="51"/>
        <v>0</v>
      </c>
      <c r="AK277" s="664"/>
      <c r="AL277" s="666"/>
      <c r="AM277" s="659"/>
      <c r="AN277" s="659"/>
      <c r="AO277" s="84"/>
    </row>
    <row r="278" spans="1:41" ht="15.75">
      <c r="A278" s="5" t="s">
        <v>6078</v>
      </c>
      <c r="B278" s="13"/>
      <c r="C278" s="348"/>
      <c r="D278" s="348"/>
      <c r="E278" s="380"/>
      <c r="F278" s="10"/>
      <c r="G278" s="136"/>
      <c r="H278" s="413"/>
      <c r="I278" s="410"/>
      <c r="J278" s="565"/>
      <c r="K278" s="417"/>
      <c r="L278" s="655"/>
      <c r="M278" s="656" t="s">
        <v>1015</v>
      </c>
      <c r="N278" s="417"/>
      <c r="O278" s="417"/>
      <c r="P278" s="423"/>
      <c r="Q278" s="439"/>
      <c r="R278" s="656" t="s">
        <v>1015</v>
      </c>
      <c r="S278" s="656" t="s">
        <v>1015</v>
      </c>
      <c r="T278" s="471"/>
      <c r="U278" s="505"/>
      <c r="V278" s="504"/>
      <c r="W278" s="471"/>
      <c r="X278" s="137"/>
      <c r="Y278" s="71" t="s">
        <v>1015</v>
      </c>
      <c r="Z278" s="656" t="s">
        <v>1015</v>
      </c>
      <c r="AA278" s="668"/>
      <c r="AB278" s="195"/>
      <c r="AC278" s="142"/>
      <c r="AD278" s="142"/>
      <c r="AE278" s="143"/>
      <c r="AF278" s="144"/>
      <c r="AG278" s="144"/>
      <c r="AH278" s="144"/>
      <c r="AI278" s="569"/>
      <c r="AK278" s="664"/>
      <c r="AL278" s="672"/>
      <c r="AM278" s="659"/>
      <c r="AN278" s="659"/>
      <c r="AO278" s="84"/>
    </row>
    <row r="279" spans="1:41" ht="15.75">
      <c r="A279" s="5"/>
      <c r="B279" s="13"/>
      <c r="C279" s="356" t="s">
        <v>1814</v>
      </c>
      <c r="D279" s="364" t="s">
        <v>1815</v>
      </c>
      <c r="E279" s="391" t="s">
        <v>1816</v>
      </c>
      <c r="F279" s="402">
        <v>8</v>
      </c>
      <c r="G279" s="8"/>
      <c r="H279" s="413">
        <v>525</v>
      </c>
      <c r="I279" s="146">
        <f t="shared" si="41"/>
        <v>367.5</v>
      </c>
      <c r="J279" s="255">
        <f t="shared" si="42"/>
        <v>14.134615384615385</v>
      </c>
      <c r="K279" s="8" t="s">
        <v>3145</v>
      </c>
      <c r="L279" s="655"/>
      <c r="M279" s="656" t="s">
        <v>6557</v>
      </c>
      <c r="N279" s="8" t="s">
        <v>3208</v>
      </c>
      <c r="O279" s="426">
        <v>7.7647499999999994E-2</v>
      </c>
      <c r="P279" s="423">
        <v>2600</v>
      </c>
      <c r="Q279" s="439">
        <v>8000</v>
      </c>
      <c r="R279" s="656" t="s">
        <v>3648</v>
      </c>
      <c r="S279" s="656" t="s">
        <v>1015</v>
      </c>
      <c r="T279" s="471"/>
      <c r="U279" s="548" t="s">
        <v>5342</v>
      </c>
      <c r="V279" s="512" t="s">
        <v>3649</v>
      </c>
      <c r="W279" s="608" t="s">
        <v>6374</v>
      </c>
      <c r="X279" s="169"/>
      <c r="Y279" s="71" t="s">
        <v>1011</v>
      </c>
      <c r="Z279" s="656" t="s">
        <v>1015</v>
      </c>
      <c r="AA279" s="658">
        <f t="shared" si="43"/>
        <v>0</v>
      </c>
      <c r="AB279" s="145">
        <f t="shared" si="44"/>
        <v>0</v>
      </c>
      <c r="AC279" s="257">
        <f t="shared" si="45"/>
        <v>0</v>
      </c>
      <c r="AD279" s="142">
        <f t="shared" si="46"/>
        <v>0</v>
      </c>
      <c r="AE279" s="143">
        <f t="shared" si="47"/>
        <v>0</v>
      </c>
      <c r="AF279" s="144" t="str">
        <f t="shared" si="48"/>
        <v/>
      </c>
      <c r="AG279" s="144">
        <f t="shared" si="49"/>
        <v>0</v>
      </c>
      <c r="AH279" s="144" t="str">
        <f t="shared" si="50"/>
        <v/>
      </c>
      <c r="AI279" s="569">
        <f t="shared" si="51"/>
        <v>0</v>
      </c>
      <c r="AK279" s="18"/>
      <c r="AL279" s="191"/>
      <c r="AM279" s="659"/>
      <c r="AN279" s="659"/>
      <c r="AO279" s="84"/>
    </row>
    <row r="280" spans="1:41" ht="15.75">
      <c r="A280" s="5"/>
      <c r="B280" s="13"/>
      <c r="C280" s="356" t="s">
        <v>1817</v>
      </c>
      <c r="D280" s="364" t="s">
        <v>1815</v>
      </c>
      <c r="E280" s="391" t="s">
        <v>1816</v>
      </c>
      <c r="F280" s="402">
        <v>8</v>
      </c>
      <c r="G280" s="136"/>
      <c r="H280" s="413">
        <v>693</v>
      </c>
      <c r="I280" s="146">
        <f t="shared" si="41"/>
        <v>485.09999999999997</v>
      </c>
      <c r="J280" s="255">
        <f t="shared" si="42"/>
        <v>18.657692307692308</v>
      </c>
      <c r="K280" s="8" t="s">
        <v>3145</v>
      </c>
      <c r="L280" s="655"/>
      <c r="M280" s="656" t="s">
        <v>6557</v>
      </c>
      <c r="N280" s="8" t="s">
        <v>10</v>
      </c>
      <c r="O280" s="426">
        <v>9.0271999999999991E-2</v>
      </c>
      <c r="P280" s="423">
        <v>2600</v>
      </c>
      <c r="Q280" s="439">
        <v>11000</v>
      </c>
      <c r="R280" s="656" t="s">
        <v>3648</v>
      </c>
      <c r="S280" s="656" t="s">
        <v>1015</v>
      </c>
      <c r="T280" s="471"/>
      <c r="U280" s="548" t="s">
        <v>5343</v>
      </c>
      <c r="V280" s="512" t="s">
        <v>3649</v>
      </c>
      <c r="W280" s="608" t="s">
        <v>6374</v>
      </c>
      <c r="X280" s="169"/>
      <c r="Y280" s="71" t="s">
        <v>1011</v>
      </c>
      <c r="Z280" s="656" t="s">
        <v>1015</v>
      </c>
      <c r="AA280" s="658">
        <f t="shared" si="43"/>
        <v>0</v>
      </c>
      <c r="AB280" s="145">
        <f t="shared" si="44"/>
        <v>0</v>
      </c>
      <c r="AC280" s="257">
        <f t="shared" si="45"/>
        <v>0</v>
      </c>
      <c r="AD280" s="142">
        <f t="shared" si="46"/>
        <v>0</v>
      </c>
      <c r="AE280" s="143">
        <f t="shared" si="47"/>
        <v>0</v>
      </c>
      <c r="AF280" s="144" t="str">
        <f t="shared" si="48"/>
        <v/>
      </c>
      <c r="AG280" s="144" t="str">
        <f t="shared" si="49"/>
        <v/>
      </c>
      <c r="AH280" s="144">
        <f t="shared" si="50"/>
        <v>0</v>
      </c>
      <c r="AI280" s="569">
        <f t="shared" si="51"/>
        <v>0</v>
      </c>
      <c r="AK280" s="664"/>
      <c r="AL280" s="666"/>
      <c r="AM280" s="659"/>
      <c r="AN280" s="659"/>
      <c r="AO280" s="84"/>
    </row>
    <row r="281" spans="1:41">
      <c r="A281" s="573"/>
      <c r="B281" s="13"/>
      <c r="C281" s="350" t="s">
        <v>1818</v>
      </c>
      <c r="D281" s="343" t="s">
        <v>1819</v>
      </c>
      <c r="E281" s="391" t="s">
        <v>324</v>
      </c>
      <c r="F281" s="402">
        <v>10</v>
      </c>
      <c r="G281" s="8"/>
      <c r="H281" s="412">
        <v>325</v>
      </c>
      <c r="I281" s="146">
        <f t="shared" ref="I281:I317" si="52">(H281)*$G$20</f>
        <v>227.49999999999997</v>
      </c>
      <c r="J281" s="255">
        <f t="shared" ref="J281:J344" si="53">(I281/$J$19)</f>
        <v>8.7499999999999982</v>
      </c>
      <c r="K281" s="8" t="s">
        <v>3207</v>
      </c>
      <c r="L281" s="663"/>
      <c r="M281" s="656" t="s">
        <v>1015</v>
      </c>
      <c r="N281" s="8" t="s">
        <v>3208</v>
      </c>
      <c r="O281" s="426">
        <v>6.6143999999999994E-2</v>
      </c>
      <c r="P281" s="423">
        <v>3000</v>
      </c>
      <c r="Q281" s="402">
        <v>13000</v>
      </c>
      <c r="R281" s="657" t="s">
        <v>3160</v>
      </c>
      <c r="S281" s="656" t="s">
        <v>1015</v>
      </c>
      <c r="T281" s="432"/>
      <c r="U281" s="548" t="s">
        <v>3651</v>
      </c>
      <c r="V281" s="515"/>
      <c r="W281" s="608" t="s">
        <v>6297</v>
      </c>
      <c r="X281" s="169"/>
      <c r="Y281" s="71" t="s">
        <v>1012</v>
      </c>
      <c r="Z281" s="656" t="s">
        <v>1015</v>
      </c>
      <c r="AA281" s="658">
        <f t="shared" ref="AA281:AA344" si="54">(X281*F281*I281)</f>
        <v>0</v>
      </c>
      <c r="AB281" s="145">
        <f t="shared" ref="AB281:AB344" si="55">(AA281*1.21)</f>
        <v>0</v>
      </c>
      <c r="AC281" s="257">
        <f t="shared" ref="AC281:AC344" si="56">(X281*J281*F281)</f>
        <v>0</v>
      </c>
      <c r="AD281" s="142">
        <f t="shared" ref="AD281:AD344" si="57">(X281*Q281/1000)</f>
        <v>0</v>
      </c>
      <c r="AE281" s="143">
        <f t="shared" ref="AE281:AE344" si="58">(X281*O281)</f>
        <v>0</v>
      </c>
      <c r="AF281" s="144" t="str">
        <f t="shared" ref="AF281:AF344" si="59">IF(N281="1.1G",(P281/1000)*X281,"")</f>
        <v/>
      </c>
      <c r="AG281" s="144">
        <f t="shared" ref="AG281:AG344" si="60">IF(N281="1.3G",(P281/1000)*X281,"")</f>
        <v>0</v>
      </c>
      <c r="AH281" s="144" t="str">
        <f t="shared" ref="AH281:AH344" si="61">IF(N281="1.4G",(P281/1000)*X281,"")</f>
        <v/>
      </c>
      <c r="AI281" s="569">
        <f t="shared" ref="AI281:AI344" si="62">SUM(AF281:AH281)</f>
        <v>0</v>
      </c>
      <c r="AK281" s="664"/>
      <c r="AL281" s="191"/>
      <c r="AM281" s="659"/>
      <c r="AN281" s="659"/>
      <c r="AO281" s="84"/>
    </row>
    <row r="282" spans="1:41">
      <c r="A282" s="573"/>
      <c r="B282" s="13"/>
      <c r="C282" s="350" t="s">
        <v>1820</v>
      </c>
      <c r="D282" s="343" t="s">
        <v>1821</v>
      </c>
      <c r="E282" s="343" t="s">
        <v>1822</v>
      </c>
      <c r="F282" s="402">
        <v>1</v>
      </c>
      <c r="G282" s="8"/>
      <c r="H282" s="413">
        <v>6624</v>
      </c>
      <c r="I282" s="146">
        <f t="shared" si="52"/>
        <v>4636.7999999999993</v>
      </c>
      <c r="J282" s="255">
        <f t="shared" si="53"/>
        <v>178.3384615384615</v>
      </c>
      <c r="K282" s="8" t="s">
        <v>3207</v>
      </c>
      <c r="L282" s="663"/>
      <c r="M282" s="656" t="s">
        <v>1015</v>
      </c>
      <c r="N282" s="8" t="s">
        <v>3208</v>
      </c>
      <c r="O282" s="426">
        <v>8.7209999999999996E-2</v>
      </c>
      <c r="P282" s="423">
        <v>5000</v>
      </c>
      <c r="Q282" s="402">
        <v>12000</v>
      </c>
      <c r="R282" s="656" t="s">
        <v>3652</v>
      </c>
      <c r="S282" s="656" t="s">
        <v>6586</v>
      </c>
      <c r="T282" s="432"/>
      <c r="U282" s="548" t="s">
        <v>3653</v>
      </c>
      <c r="V282" s="515"/>
      <c r="W282" s="607" t="s">
        <v>6387</v>
      </c>
      <c r="X282" s="169"/>
      <c r="Y282" s="71" t="s">
        <v>1012</v>
      </c>
      <c r="Z282" s="656" t="s">
        <v>1015</v>
      </c>
      <c r="AA282" s="658">
        <f t="shared" si="54"/>
        <v>0</v>
      </c>
      <c r="AB282" s="145">
        <f t="shared" si="55"/>
        <v>0</v>
      </c>
      <c r="AC282" s="257">
        <f t="shared" si="56"/>
        <v>0</v>
      </c>
      <c r="AD282" s="142">
        <f t="shared" si="57"/>
        <v>0</v>
      </c>
      <c r="AE282" s="143">
        <f t="shared" si="58"/>
        <v>0</v>
      </c>
      <c r="AF282" s="144" t="str">
        <f t="shared" si="59"/>
        <v/>
      </c>
      <c r="AG282" s="144">
        <f t="shared" si="60"/>
        <v>0</v>
      </c>
      <c r="AH282" s="144" t="str">
        <f t="shared" si="61"/>
        <v/>
      </c>
      <c r="AI282" s="569">
        <f t="shared" si="62"/>
        <v>0</v>
      </c>
      <c r="AK282" s="664"/>
      <c r="AL282" s="666"/>
      <c r="AM282" s="659"/>
      <c r="AN282" s="662"/>
      <c r="AO282" s="84"/>
    </row>
    <row r="283" spans="1:41">
      <c r="A283" s="573"/>
      <c r="B283" s="13">
        <v>38</v>
      </c>
      <c r="C283" s="341" t="s">
        <v>1823</v>
      </c>
      <c r="D283" s="341" t="s">
        <v>1797</v>
      </c>
      <c r="E283" s="379" t="s">
        <v>1536</v>
      </c>
      <c r="F283" s="8">
        <v>50</v>
      </c>
      <c r="G283" s="8"/>
      <c r="H283" s="413">
        <v>88</v>
      </c>
      <c r="I283" s="146">
        <f t="shared" si="52"/>
        <v>61.599999999999994</v>
      </c>
      <c r="J283" s="255">
        <f t="shared" si="53"/>
        <v>2.3692307692307688</v>
      </c>
      <c r="K283" s="8" t="s">
        <v>3207</v>
      </c>
      <c r="L283" s="655"/>
      <c r="M283" s="656" t="s">
        <v>1015</v>
      </c>
      <c r="N283" s="8" t="s">
        <v>3208</v>
      </c>
      <c r="O283" s="426">
        <v>5.9399999999999994E-2</v>
      </c>
      <c r="P283" s="402">
        <v>5000</v>
      </c>
      <c r="Q283" s="439">
        <v>9800</v>
      </c>
      <c r="R283" s="657" t="s">
        <v>3655</v>
      </c>
      <c r="S283" s="656" t="s">
        <v>1015</v>
      </c>
      <c r="T283" s="447"/>
      <c r="U283" s="549" t="s">
        <v>5344</v>
      </c>
      <c r="V283" s="530"/>
      <c r="W283" s="608" t="s">
        <v>6297</v>
      </c>
      <c r="X283" s="169"/>
      <c r="Y283" s="71" t="s">
        <v>1012</v>
      </c>
      <c r="Z283" s="656" t="s">
        <v>1015</v>
      </c>
      <c r="AA283" s="658">
        <f t="shared" si="54"/>
        <v>0</v>
      </c>
      <c r="AB283" s="145">
        <f t="shared" si="55"/>
        <v>0</v>
      </c>
      <c r="AC283" s="257">
        <f t="shared" si="56"/>
        <v>0</v>
      </c>
      <c r="AD283" s="142">
        <f t="shared" si="57"/>
        <v>0</v>
      </c>
      <c r="AE283" s="143">
        <f t="shared" si="58"/>
        <v>0</v>
      </c>
      <c r="AF283" s="144" t="str">
        <f t="shared" si="59"/>
        <v/>
      </c>
      <c r="AG283" s="144">
        <f t="shared" si="60"/>
        <v>0</v>
      </c>
      <c r="AH283" s="144" t="str">
        <f t="shared" si="61"/>
        <v/>
      </c>
      <c r="AI283" s="569">
        <f t="shared" si="62"/>
        <v>0</v>
      </c>
      <c r="AK283" s="664"/>
      <c r="AL283" s="191"/>
      <c r="AM283" s="659"/>
      <c r="AN283" s="662"/>
      <c r="AO283" s="84"/>
    </row>
    <row r="284" spans="1:41">
      <c r="A284" s="573"/>
      <c r="B284" s="13"/>
      <c r="C284" s="341" t="s">
        <v>1824</v>
      </c>
      <c r="D284" s="341" t="s">
        <v>325</v>
      </c>
      <c r="E284" s="379" t="s">
        <v>310</v>
      </c>
      <c r="F284" s="8">
        <v>24</v>
      </c>
      <c r="G284" s="8"/>
      <c r="H284" s="413">
        <v>119</v>
      </c>
      <c r="I284" s="146">
        <f t="shared" si="52"/>
        <v>83.3</v>
      </c>
      <c r="J284" s="255">
        <f t="shared" si="53"/>
        <v>3.2038461538461536</v>
      </c>
      <c r="K284" s="8" t="s">
        <v>3207</v>
      </c>
      <c r="L284" s="655"/>
      <c r="M284" s="656" t="s">
        <v>6557</v>
      </c>
      <c r="N284" s="8" t="s">
        <v>3208</v>
      </c>
      <c r="O284" s="426">
        <v>7.0980000000000001E-2</v>
      </c>
      <c r="P284" s="423">
        <v>3840</v>
      </c>
      <c r="Q284" s="439">
        <v>11868</v>
      </c>
      <c r="R284" s="656" t="s">
        <v>3656</v>
      </c>
      <c r="S284" s="656" t="s">
        <v>1015</v>
      </c>
      <c r="T284" s="447"/>
      <c r="U284" s="549" t="s">
        <v>5345</v>
      </c>
      <c r="V284" s="522" t="s">
        <v>576</v>
      </c>
      <c r="W284" s="610" t="s">
        <v>6388</v>
      </c>
      <c r="X284" s="169"/>
      <c r="Y284" s="641" t="s">
        <v>6572</v>
      </c>
      <c r="Z284" s="656" t="s">
        <v>1015</v>
      </c>
      <c r="AA284" s="658">
        <f t="shared" si="54"/>
        <v>0</v>
      </c>
      <c r="AB284" s="145">
        <f t="shared" si="55"/>
        <v>0</v>
      </c>
      <c r="AC284" s="257">
        <f t="shared" si="56"/>
        <v>0</v>
      </c>
      <c r="AD284" s="142">
        <f t="shared" si="57"/>
        <v>0</v>
      </c>
      <c r="AE284" s="143">
        <f t="shared" si="58"/>
        <v>0</v>
      </c>
      <c r="AF284" s="144" t="str">
        <f t="shared" si="59"/>
        <v/>
      </c>
      <c r="AG284" s="144">
        <f t="shared" si="60"/>
        <v>0</v>
      </c>
      <c r="AH284" s="144" t="str">
        <f t="shared" si="61"/>
        <v/>
      </c>
      <c r="AI284" s="569">
        <f t="shared" si="62"/>
        <v>0</v>
      </c>
      <c r="AK284" s="18"/>
      <c r="AL284" s="191"/>
      <c r="AM284" s="659"/>
      <c r="AN284" s="659"/>
      <c r="AO284" s="84"/>
    </row>
    <row r="285" spans="1:41">
      <c r="A285" s="573"/>
      <c r="B285" s="13"/>
      <c r="C285" s="353" t="s">
        <v>1825</v>
      </c>
      <c r="D285" s="341" t="s">
        <v>325</v>
      </c>
      <c r="E285" s="379" t="s">
        <v>310</v>
      </c>
      <c r="F285" s="8">
        <v>24</v>
      </c>
      <c r="G285" s="8"/>
      <c r="H285" s="413">
        <v>199</v>
      </c>
      <c r="I285" s="146">
        <f t="shared" si="52"/>
        <v>139.29999999999998</v>
      </c>
      <c r="J285" s="255">
        <f t="shared" si="53"/>
        <v>5.3576923076923073</v>
      </c>
      <c r="K285" s="8" t="s">
        <v>3207</v>
      </c>
      <c r="L285" s="655"/>
      <c r="M285" s="656" t="s">
        <v>1015</v>
      </c>
      <c r="N285" s="8" t="s">
        <v>10</v>
      </c>
      <c r="O285" s="426">
        <v>8.3915999999999991E-2</v>
      </c>
      <c r="P285" s="423">
        <v>3840</v>
      </c>
      <c r="Q285" s="439">
        <v>13800</v>
      </c>
      <c r="R285" s="656" t="s">
        <v>3656</v>
      </c>
      <c r="S285" s="656" t="s">
        <v>1015</v>
      </c>
      <c r="T285" s="447"/>
      <c r="U285" s="548" t="s">
        <v>5346</v>
      </c>
      <c r="V285" s="522" t="s">
        <v>576</v>
      </c>
      <c r="W285" s="610" t="s">
        <v>6388</v>
      </c>
      <c r="X285" s="169"/>
      <c r="Y285" s="71" t="s">
        <v>1011</v>
      </c>
      <c r="Z285" s="656" t="s">
        <v>1015</v>
      </c>
      <c r="AA285" s="658">
        <f t="shared" si="54"/>
        <v>0</v>
      </c>
      <c r="AB285" s="145">
        <f t="shared" si="55"/>
        <v>0</v>
      </c>
      <c r="AC285" s="257">
        <f t="shared" si="56"/>
        <v>0</v>
      </c>
      <c r="AD285" s="142">
        <f t="shared" si="57"/>
        <v>0</v>
      </c>
      <c r="AE285" s="143">
        <f t="shared" si="58"/>
        <v>0</v>
      </c>
      <c r="AF285" s="144" t="str">
        <f t="shared" si="59"/>
        <v/>
      </c>
      <c r="AG285" s="144" t="str">
        <f t="shared" si="60"/>
        <v/>
      </c>
      <c r="AH285" s="144">
        <f t="shared" si="61"/>
        <v>0</v>
      </c>
      <c r="AI285" s="569">
        <f t="shared" si="62"/>
        <v>0</v>
      </c>
      <c r="AK285" s="18"/>
      <c r="AL285" s="191"/>
      <c r="AM285" s="659"/>
      <c r="AN285" s="659"/>
      <c r="AO285" s="84"/>
    </row>
    <row r="286" spans="1:41">
      <c r="A286" s="573"/>
      <c r="B286" s="13">
        <v>42</v>
      </c>
      <c r="C286" s="341" t="s">
        <v>1826</v>
      </c>
      <c r="D286" s="341" t="s">
        <v>1827</v>
      </c>
      <c r="E286" s="379" t="s">
        <v>1828</v>
      </c>
      <c r="F286" s="8">
        <v>20</v>
      </c>
      <c r="G286" s="8"/>
      <c r="H286" s="413">
        <v>312</v>
      </c>
      <c r="I286" s="146">
        <f t="shared" si="52"/>
        <v>218.39999999999998</v>
      </c>
      <c r="J286" s="255">
        <f t="shared" si="53"/>
        <v>8.3999999999999986</v>
      </c>
      <c r="K286" s="8" t="s">
        <v>3207</v>
      </c>
      <c r="L286" s="655"/>
      <c r="M286" s="656" t="s">
        <v>1015</v>
      </c>
      <c r="N286" s="8" t="s">
        <v>3208</v>
      </c>
      <c r="O286" s="426">
        <v>0.14757599999999998</v>
      </c>
      <c r="P286" s="423">
        <v>9540</v>
      </c>
      <c r="Q286" s="439">
        <v>19780</v>
      </c>
      <c r="R286" s="657" t="s">
        <v>3134</v>
      </c>
      <c r="S286" s="656" t="s">
        <v>1015</v>
      </c>
      <c r="T286" s="447"/>
      <c r="U286" s="549" t="s">
        <v>5347</v>
      </c>
      <c r="V286" s="530"/>
      <c r="W286" s="607" t="s">
        <v>6389</v>
      </c>
      <c r="X286" s="169"/>
      <c r="Y286" s="71" t="s">
        <v>1012</v>
      </c>
      <c r="Z286" s="656" t="s">
        <v>1015</v>
      </c>
      <c r="AA286" s="658">
        <f t="shared" si="54"/>
        <v>0</v>
      </c>
      <c r="AB286" s="145">
        <f t="shared" si="55"/>
        <v>0</v>
      </c>
      <c r="AC286" s="257">
        <f t="shared" si="56"/>
        <v>0</v>
      </c>
      <c r="AD286" s="142">
        <f t="shared" si="57"/>
        <v>0</v>
      </c>
      <c r="AE286" s="143">
        <f t="shared" si="58"/>
        <v>0</v>
      </c>
      <c r="AF286" s="144" t="str">
        <f t="shared" si="59"/>
        <v/>
      </c>
      <c r="AG286" s="144">
        <f t="shared" si="60"/>
        <v>0</v>
      </c>
      <c r="AH286" s="144" t="str">
        <f t="shared" si="61"/>
        <v/>
      </c>
      <c r="AI286" s="569">
        <f t="shared" si="62"/>
        <v>0</v>
      </c>
      <c r="AK286" s="664"/>
      <c r="AL286" s="666"/>
      <c r="AM286" s="665"/>
      <c r="AN286" s="665"/>
      <c r="AO286" s="84"/>
    </row>
    <row r="287" spans="1:41">
      <c r="A287" s="573"/>
      <c r="B287" s="13">
        <v>43</v>
      </c>
      <c r="C287" s="341" t="s">
        <v>1829</v>
      </c>
      <c r="D287" s="341" t="s">
        <v>1830</v>
      </c>
      <c r="E287" s="379" t="s">
        <v>1809</v>
      </c>
      <c r="F287" s="8">
        <v>12</v>
      </c>
      <c r="G287" s="232"/>
      <c r="H287" s="413">
        <v>488</v>
      </c>
      <c r="I287" s="146">
        <f t="shared" si="52"/>
        <v>341.59999999999997</v>
      </c>
      <c r="J287" s="255">
        <f t="shared" si="53"/>
        <v>13.138461538461538</v>
      </c>
      <c r="K287" s="8" t="s">
        <v>3207</v>
      </c>
      <c r="L287" s="655"/>
      <c r="M287" s="656" t="s">
        <v>1015</v>
      </c>
      <c r="N287" s="8" t="s">
        <v>3208</v>
      </c>
      <c r="O287" s="426">
        <v>0.13824400000000001</v>
      </c>
      <c r="P287" s="423">
        <v>8280</v>
      </c>
      <c r="Q287" s="439">
        <v>15500</v>
      </c>
      <c r="R287" s="657" t="s">
        <v>3658</v>
      </c>
      <c r="S287" s="656" t="s">
        <v>1015</v>
      </c>
      <c r="T287" s="447"/>
      <c r="U287" s="549" t="s">
        <v>5348</v>
      </c>
      <c r="V287" s="530"/>
      <c r="W287" s="607" t="s">
        <v>6386</v>
      </c>
      <c r="X287" s="169"/>
      <c r="Y287" s="71" t="s">
        <v>1012</v>
      </c>
      <c r="Z287" s="656" t="s">
        <v>1015</v>
      </c>
      <c r="AA287" s="658">
        <f t="shared" si="54"/>
        <v>0</v>
      </c>
      <c r="AB287" s="145">
        <f t="shared" si="55"/>
        <v>0</v>
      </c>
      <c r="AC287" s="257">
        <f t="shared" si="56"/>
        <v>0</v>
      </c>
      <c r="AD287" s="142">
        <f t="shared" si="57"/>
        <v>0</v>
      </c>
      <c r="AE287" s="143">
        <f t="shared" si="58"/>
        <v>0</v>
      </c>
      <c r="AF287" s="144" t="str">
        <f t="shared" si="59"/>
        <v/>
      </c>
      <c r="AG287" s="144">
        <f t="shared" si="60"/>
        <v>0</v>
      </c>
      <c r="AH287" s="144" t="str">
        <f t="shared" si="61"/>
        <v/>
      </c>
      <c r="AI287" s="569">
        <f t="shared" si="62"/>
        <v>0</v>
      </c>
      <c r="AK287" s="664"/>
      <c r="AL287" s="672"/>
      <c r="AM287" s="665"/>
      <c r="AN287" s="664"/>
      <c r="AO287" s="84"/>
    </row>
    <row r="288" spans="1:41">
      <c r="A288" s="573"/>
      <c r="B288" s="13">
        <v>43</v>
      </c>
      <c r="C288" s="341" t="s">
        <v>1831</v>
      </c>
      <c r="D288" s="341" t="s">
        <v>1808</v>
      </c>
      <c r="E288" s="379" t="s">
        <v>1809</v>
      </c>
      <c r="F288" s="8">
        <v>12</v>
      </c>
      <c r="G288" s="136"/>
      <c r="H288" s="413">
        <v>488</v>
      </c>
      <c r="I288" s="146">
        <f t="shared" si="52"/>
        <v>341.59999999999997</v>
      </c>
      <c r="J288" s="255">
        <f t="shared" si="53"/>
        <v>13.138461538461538</v>
      </c>
      <c r="K288" s="8" t="s">
        <v>3207</v>
      </c>
      <c r="L288" s="655"/>
      <c r="M288" s="656" t="s">
        <v>6557</v>
      </c>
      <c r="N288" s="8" t="s">
        <v>3208</v>
      </c>
      <c r="O288" s="426">
        <v>0.13824400000000001</v>
      </c>
      <c r="P288" s="423">
        <v>8280</v>
      </c>
      <c r="Q288" s="439">
        <v>20000</v>
      </c>
      <c r="R288" s="656" t="s">
        <v>3639</v>
      </c>
      <c r="S288" s="656" t="s">
        <v>1015</v>
      </c>
      <c r="T288" s="447"/>
      <c r="U288" s="549" t="s">
        <v>5349</v>
      </c>
      <c r="V288" s="511" t="s">
        <v>3659</v>
      </c>
      <c r="W288" s="607" t="s">
        <v>6386</v>
      </c>
      <c r="X288" s="169"/>
      <c r="Y288" s="71" t="s">
        <v>1011</v>
      </c>
      <c r="Z288" s="656" t="s">
        <v>1015</v>
      </c>
      <c r="AA288" s="658">
        <f t="shared" si="54"/>
        <v>0</v>
      </c>
      <c r="AB288" s="145">
        <f t="shared" si="55"/>
        <v>0</v>
      </c>
      <c r="AC288" s="257">
        <f t="shared" si="56"/>
        <v>0</v>
      </c>
      <c r="AD288" s="142">
        <f t="shared" si="57"/>
        <v>0</v>
      </c>
      <c r="AE288" s="143">
        <f t="shared" si="58"/>
        <v>0</v>
      </c>
      <c r="AF288" s="144" t="str">
        <f t="shared" si="59"/>
        <v/>
      </c>
      <c r="AG288" s="144">
        <f t="shared" si="60"/>
        <v>0</v>
      </c>
      <c r="AH288" s="144" t="str">
        <f t="shared" si="61"/>
        <v/>
      </c>
      <c r="AI288" s="569">
        <f t="shared" si="62"/>
        <v>0</v>
      </c>
      <c r="AK288" s="665"/>
      <c r="AL288" s="191"/>
      <c r="AM288" s="659"/>
      <c r="AN288" s="662"/>
      <c r="AO288" s="84"/>
    </row>
    <row r="289" spans="1:41">
      <c r="A289" s="573"/>
      <c r="B289" s="13">
        <v>44</v>
      </c>
      <c r="C289" s="341" t="s">
        <v>1832</v>
      </c>
      <c r="D289" s="341" t="s">
        <v>1812</v>
      </c>
      <c r="E289" s="379" t="s">
        <v>1813</v>
      </c>
      <c r="F289" s="8">
        <v>12</v>
      </c>
      <c r="G289" s="235"/>
      <c r="H289" s="413">
        <v>490</v>
      </c>
      <c r="I289" s="146">
        <f t="shared" si="52"/>
        <v>343</v>
      </c>
      <c r="J289" s="255">
        <f t="shared" si="53"/>
        <v>13.192307692307692</v>
      </c>
      <c r="K289" s="8" t="s">
        <v>3207</v>
      </c>
      <c r="L289" s="655"/>
      <c r="M289" s="656" t="s">
        <v>6557</v>
      </c>
      <c r="N289" s="8" t="s">
        <v>3208</v>
      </c>
      <c r="O289" s="426">
        <v>0.11879999999999999</v>
      </c>
      <c r="P289" s="423">
        <v>8280</v>
      </c>
      <c r="Q289" s="439">
        <v>20000</v>
      </c>
      <c r="R289" s="656" t="s">
        <v>3660</v>
      </c>
      <c r="S289" s="656" t="s">
        <v>1015</v>
      </c>
      <c r="T289" s="447"/>
      <c r="U289" s="549" t="s">
        <v>5350</v>
      </c>
      <c r="V289" s="507" t="s">
        <v>3661</v>
      </c>
      <c r="W289" s="607" t="s">
        <v>6389</v>
      </c>
      <c r="X289" s="169"/>
      <c r="Y289" s="641" t="s">
        <v>6572</v>
      </c>
      <c r="Z289" s="656" t="s">
        <v>1015</v>
      </c>
      <c r="AA289" s="658">
        <f t="shared" si="54"/>
        <v>0</v>
      </c>
      <c r="AB289" s="145">
        <f t="shared" si="55"/>
        <v>0</v>
      </c>
      <c r="AC289" s="257">
        <f t="shared" si="56"/>
        <v>0</v>
      </c>
      <c r="AD289" s="142">
        <f t="shared" si="57"/>
        <v>0</v>
      </c>
      <c r="AE289" s="143">
        <f t="shared" si="58"/>
        <v>0</v>
      </c>
      <c r="AF289" s="144" t="str">
        <f t="shared" si="59"/>
        <v/>
      </c>
      <c r="AG289" s="144">
        <f t="shared" si="60"/>
        <v>0</v>
      </c>
      <c r="AH289" s="144" t="str">
        <f t="shared" si="61"/>
        <v/>
      </c>
      <c r="AI289" s="569">
        <f t="shared" si="62"/>
        <v>0</v>
      </c>
      <c r="AK289" s="665"/>
      <c r="AL289" s="666"/>
      <c r="AM289" s="659"/>
      <c r="AN289" s="662"/>
      <c r="AO289" s="84"/>
    </row>
    <row r="290" spans="1:41">
      <c r="A290" s="573"/>
      <c r="B290" s="13">
        <v>45</v>
      </c>
      <c r="C290" s="341" t="s">
        <v>1833</v>
      </c>
      <c r="D290" s="341" t="s">
        <v>1834</v>
      </c>
      <c r="E290" s="379" t="s">
        <v>1835</v>
      </c>
      <c r="F290" s="8">
        <v>10</v>
      </c>
      <c r="G290" s="8"/>
      <c r="H290" s="413">
        <v>755</v>
      </c>
      <c r="I290" s="146">
        <f t="shared" si="52"/>
        <v>528.5</v>
      </c>
      <c r="J290" s="255">
        <f t="shared" si="53"/>
        <v>20.326923076923077</v>
      </c>
      <c r="K290" s="8" t="s">
        <v>3207</v>
      </c>
      <c r="L290" s="655"/>
      <c r="M290" s="656" t="s">
        <v>6557</v>
      </c>
      <c r="N290" s="8" t="s">
        <v>3208</v>
      </c>
      <c r="O290" s="426">
        <v>0.138432</v>
      </c>
      <c r="P290" s="423">
        <v>11900</v>
      </c>
      <c r="Q290" s="439">
        <v>27000</v>
      </c>
      <c r="R290" s="656" t="s">
        <v>3662</v>
      </c>
      <c r="S290" s="656" t="s">
        <v>1015</v>
      </c>
      <c r="T290" s="447"/>
      <c r="U290" s="549" t="s">
        <v>5351</v>
      </c>
      <c r="V290" s="507" t="s">
        <v>3663</v>
      </c>
      <c r="W290" s="607" t="s">
        <v>6390</v>
      </c>
      <c r="X290" s="169"/>
      <c r="Y290" s="641" t="s">
        <v>6572</v>
      </c>
      <c r="Z290" s="656" t="s">
        <v>1015</v>
      </c>
      <c r="AA290" s="658">
        <f t="shared" si="54"/>
        <v>0</v>
      </c>
      <c r="AB290" s="145">
        <f t="shared" si="55"/>
        <v>0</v>
      </c>
      <c r="AC290" s="257">
        <f t="shared" si="56"/>
        <v>0</v>
      </c>
      <c r="AD290" s="142">
        <f t="shared" si="57"/>
        <v>0</v>
      </c>
      <c r="AE290" s="143">
        <f t="shared" si="58"/>
        <v>0</v>
      </c>
      <c r="AF290" s="144" t="str">
        <f t="shared" si="59"/>
        <v/>
      </c>
      <c r="AG290" s="144">
        <f t="shared" si="60"/>
        <v>0</v>
      </c>
      <c r="AH290" s="144" t="str">
        <f t="shared" si="61"/>
        <v/>
      </c>
      <c r="AI290" s="569">
        <f t="shared" si="62"/>
        <v>0</v>
      </c>
      <c r="AK290" s="665"/>
      <c r="AL290" s="666"/>
      <c r="AM290" s="659"/>
      <c r="AN290" s="662"/>
      <c r="AO290" s="84"/>
    </row>
    <row r="291" spans="1:41">
      <c r="A291" s="573"/>
      <c r="B291" s="13">
        <v>45</v>
      </c>
      <c r="C291" s="341" t="s">
        <v>1836</v>
      </c>
      <c r="D291" s="341" t="s">
        <v>1837</v>
      </c>
      <c r="E291" s="379" t="s">
        <v>1835</v>
      </c>
      <c r="F291" s="8">
        <v>10</v>
      </c>
      <c r="G291" s="8"/>
      <c r="H291" s="413">
        <v>755</v>
      </c>
      <c r="I291" s="146">
        <f t="shared" si="52"/>
        <v>528.5</v>
      </c>
      <c r="J291" s="255">
        <f t="shared" si="53"/>
        <v>20.326923076923077</v>
      </c>
      <c r="K291" s="8" t="s">
        <v>3207</v>
      </c>
      <c r="L291" s="655"/>
      <c r="M291" s="656" t="s">
        <v>6557</v>
      </c>
      <c r="N291" s="8" t="s">
        <v>3208</v>
      </c>
      <c r="O291" s="426">
        <v>0.138432</v>
      </c>
      <c r="P291" s="423">
        <v>11900</v>
      </c>
      <c r="Q291" s="439">
        <v>19640</v>
      </c>
      <c r="R291" s="656" t="s">
        <v>3662</v>
      </c>
      <c r="S291" s="656" t="s">
        <v>1015</v>
      </c>
      <c r="T291" s="447"/>
      <c r="U291" s="549" t="s">
        <v>5352</v>
      </c>
      <c r="V291" s="507" t="s">
        <v>3664</v>
      </c>
      <c r="W291" s="607" t="s">
        <v>6390</v>
      </c>
      <c r="X291" s="169"/>
      <c r="Y291" s="641" t="s">
        <v>6572</v>
      </c>
      <c r="Z291" s="656" t="s">
        <v>1015</v>
      </c>
      <c r="AA291" s="658">
        <f t="shared" si="54"/>
        <v>0</v>
      </c>
      <c r="AB291" s="145">
        <f t="shared" si="55"/>
        <v>0</v>
      </c>
      <c r="AC291" s="257">
        <f t="shared" si="56"/>
        <v>0</v>
      </c>
      <c r="AD291" s="142">
        <f t="shared" si="57"/>
        <v>0</v>
      </c>
      <c r="AE291" s="143">
        <f t="shared" si="58"/>
        <v>0</v>
      </c>
      <c r="AF291" s="144" t="str">
        <f t="shared" si="59"/>
        <v/>
      </c>
      <c r="AG291" s="144">
        <f t="shared" si="60"/>
        <v>0</v>
      </c>
      <c r="AH291" s="144" t="str">
        <f t="shared" si="61"/>
        <v/>
      </c>
      <c r="AI291" s="569">
        <f t="shared" si="62"/>
        <v>0</v>
      </c>
      <c r="AK291" s="665"/>
      <c r="AL291" s="666"/>
      <c r="AM291" s="659"/>
      <c r="AN291" s="662"/>
      <c r="AO291" s="84"/>
    </row>
    <row r="292" spans="1:41">
      <c r="A292" s="573"/>
      <c r="B292" s="13">
        <v>46</v>
      </c>
      <c r="C292" s="341" t="s">
        <v>1838</v>
      </c>
      <c r="D292" s="341" t="s">
        <v>1839</v>
      </c>
      <c r="E292" s="379" t="s">
        <v>1840</v>
      </c>
      <c r="F292" s="8">
        <v>6</v>
      </c>
      <c r="G292" s="8"/>
      <c r="H292" s="413">
        <v>1231</v>
      </c>
      <c r="I292" s="146">
        <f t="shared" si="52"/>
        <v>861.69999999999993</v>
      </c>
      <c r="J292" s="255">
        <f t="shared" si="53"/>
        <v>33.142307692307689</v>
      </c>
      <c r="K292" s="8" t="s">
        <v>3207</v>
      </c>
      <c r="L292" s="655"/>
      <c r="M292" s="656" t="s">
        <v>6557</v>
      </c>
      <c r="N292" s="8" t="s">
        <v>3208</v>
      </c>
      <c r="O292" s="426">
        <v>0.13908399999999999</v>
      </c>
      <c r="P292" s="423">
        <v>11796</v>
      </c>
      <c r="Q292" s="439">
        <v>25300</v>
      </c>
      <c r="R292" s="656" t="s">
        <v>3639</v>
      </c>
      <c r="S292" s="656" t="s">
        <v>1015</v>
      </c>
      <c r="T292" s="447"/>
      <c r="U292" s="549" t="s">
        <v>5353</v>
      </c>
      <c r="V292" s="530"/>
      <c r="W292" s="607" t="s">
        <v>6391</v>
      </c>
      <c r="X292" s="169"/>
      <c r="Y292" s="71" t="s">
        <v>6572</v>
      </c>
      <c r="Z292" s="656" t="s">
        <v>1015</v>
      </c>
      <c r="AA292" s="658">
        <f t="shared" si="54"/>
        <v>0</v>
      </c>
      <c r="AB292" s="145">
        <f t="shared" si="55"/>
        <v>0</v>
      </c>
      <c r="AC292" s="257">
        <f t="shared" si="56"/>
        <v>0</v>
      </c>
      <c r="AD292" s="142">
        <f t="shared" si="57"/>
        <v>0</v>
      </c>
      <c r="AE292" s="143">
        <f t="shared" si="58"/>
        <v>0</v>
      </c>
      <c r="AF292" s="144" t="str">
        <f t="shared" si="59"/>
        <v/>
      </c>
      <c r="AG292" s="144">
        <f t="shared" si="60"/>
        <v>0</v>
      </c>
      <c r="AH292" s="144" t="str">
        <f t="shared" si="61"/>
        <v/>
      </c>
      <c r="AI292" s="569">
        <f t="shared" si="62"/>
        <v>0</v>
      </c>
      <c r="AK292" s="18"/>
      <c r="AL292" s="666"/>
      <c r="AM292" s="659"/>
      <c r="AN292" s="662"/>
      <c r="AO292" s="84"/>
    </row>
    <row r="293" spans="1:41">
      <c r="A293" s="573"/>
      <c r="B293" s="13"/>
      <c r="C293" s="341" t="s">
        <v>1841</v>
      </c>
      <c r="D293" s="341" t="s">
        <v>326</v>
      </c>
      <c r="E293" s="391" t="s">
        <v>327</v>
      </c>
      <c r="F293" s="404">
        <v>24</v>
      </c>
      <c r="G293" s="8"/>
      <c r="H293" s="412">
        <v>488</v>
      </c>
      <c r="I293" s="146">
        <f t="shared" si="52"/>
        <v>341.59999999999997</v>
      </c>
      <c r="J293" s="255">
        <f t="shared" si="53"/>
        <v>13.138461538461538</v>
      </c>
      <c r="K293" s="8" t="s">
        <v>3207</v>
      </c>
      <c r="L293" s="655"/>
      <c r="M293" s="656" t="s">
        <v>1015</v>
      </c>
      <c r="N293" s="8" t="s">
        <v>3208</v>
      </c>
      <c r="O293" s="426">
        <v>0.22742999999999999</v>
      </c>
      <c r="P293" s="423">
        <v>12000</v>
      </c>
      <c r="Q293" s="439">
        <v>28300</v>
      </c>
      <c r="R293" s="657" t="s">
        <v>3489</v>
      </c>
      <c r="S293" s="656" t="s">
        <v>1015</v>
      </c>
      <c r="T293" s="447"/>
      <c r="U293" s="549" t="s">
        <v>5354</v>
      </c>
      <c r="V293" s="522" t="s">
        <v>577</v>
      </c>
      <c r="W293" s="609" t="s">
        <v>6392</v>
      </c>
      <c r="X293" s="169"/>
      <c r="Y293" s="71" t="s">
        <v>1012</v>
      </c>
      <c r="Z293" s="656" t="s">
        <v>1015</v>
      </c>
      <c r="AA293" s="658">
        <f t="shared" si="54"/>
        <v>0</v>
      </c>
      <c r="AB293" s="145">
        <f t="shared" si="55"/>
        <v>0</v>
      </c>
      <c r="AC293" s="257">
        <f t="shared" si="56"/>
        <v>0</v>
      </c>
      <c r="AD293" s="142">
        <f t="shared" si="57"/>
        <v>0</v>
      </c>
      <c r="AE293" s="143">
        <f t="shared" si="58"/>
        <v>0</v>
      </c>
      <c r="AF293" s="144" t="str">
        <f t="shared" si="59"/>
        <v/>
      </c>
      <c r="AG293" s="144">
        <f t="shared" si="60"/>
        <v>0</v>
      </c>
      <c r="AH293" s="144" t="str">
        <f t="shared" si="61"/>
        <v/>
      </c>
      <c r="AI293" s="569">
        <f t="shared" si="62"/>
        <v>0</v>
      </c>
      <c r="AK293" s="18"/>
      <c r="AL293" s="666"/>
      <c r="AM293" s="659"/>
      <c r="AN293" s="680"/>
      <c r="AO293" s="84"/>
    </row>
    <row r="294" spans="1:41" ht="15.75">
      <c r="A294" s="5"/>
      <c r="B294" s="13"/>
      <c r="C294" s="355" t="s">
        <v>1842</v>
      </c>
      <c r="D294" s="387" t="s">
        <v>1843</v>
      </c>
      <c r="E294" s="391" t="s">
        <v>1816</v>
      </c>
      <c r="F294" s="402">
        <v>8</v>
      </c>
      <c r="G294" s="8"/>
      <c r="H294" s="413">
        <v>631</v>
      </c>
      <c r="I294" s="146">
        <f t="shared" si="52"/>
        <v>441.7</v>
      </c>
      <c r="J294" s="255">
        <f t="shared" si="53"/>
        <v>16.988461538461539</v>
      </c>
      <c r="K294" s="8" t="s">
        <v>3207</v>
      </c>
      <c r="L294" s="655"/>
      <c r="M294" s="656" t="s">
        <v>6557</v>
      </c>
      <c r="N294" s="8" t="s">
        <v>3208</v>
      </c>
      <c r="O294" s="426">
        <v>9.2069999999999999E-2</v>
      </c>
      <c r="P294" s="423">
        <v>4000</v>
      </c>
      <c r="Q294" s="439">
        <v>17000</v>
      </c>
      <c r="R294" s="656" t="s">
        <v>3666</v>
      </c>
      <c r="S294" s="656" t="s">
        <v>1015</v>
      </c>
      <c r="T294" s="471"/>
      <c r="U294" s="548" t="s">
        <v>5355</v>
      </c>
      <c r="V294" s="508" t="s">
        <v>3667</v>
      </c>
      <c r="W294" s="608" t="s">
        <v>6374</v>
      </c>
      <c r="X294" s="169"/>
      <c r="Y294" s="71" t="s">
        <v>1011</v>
      </c>
      <c r="Z294" s="656" t="s">
        <v>1015</v>
      </c>
      <c r="AA294" s="658">
        <f t="shared" si="54"/>
        <v>0</v>
      </c>
      <c r="AB294" s="145">
        <f t="shared" si="55"/>
        <v>0</v>
      </c>
      <c r="AC294" s="257">
        <f t="shared" si="56"/>
        <v>0</v>
      </c>
      <c r="AD294" s="142">
        <f t="shared" si="57"/>
        <v>0</v>
      </c>
      <c r="AE294" s="143">
        <f t="shared" si="58"/>
        <v>0</v>
      </c>
      <c r="AF294" s="144" t="str">
        <f t="shared" si="59"/>
        <v/>
      </c>
      <c r="AG294" s="144">
        <f t="shared" si="60"/>
        <v>0</v>
      </c>
      <c r="AH294" s="144" t="str">
        <f t="shared" si="61"/>
        <v/>
      </c>
      <c r="AI294" s="569">
        <f t="shared" si="62"/>
        <v>0</v>
      </c>
      <c r="AK294" s="18"/>
      <c r="AL294" s="672"/>
      <c r="AM294" s="659"/>
      <c r="AN294" s="680"/>
      <c r="AO294" s="84"/>
    </row>
    <row r="295" spans="1:41" ht="15.75">
      <c r="A295" s="5"/>
      <c r="B295" s="13"/>
      <c r="C295" s="355" t="s">
        <v>1844</v>
      </c>
      <c r="D295" s="387" t="s">
        <v>1843</v>
      </c>
      <c r="E295" s="391" t="s">
        <v>1816</v>
      </c>
      <c r="F295" s="402">
        <v>8</v>
      </c>
      <c r="G295" s="8"/>
      <c r="H295" s="413">
        <v>806</v>
      </c>
      <c r="I295" s="146">
        <f t="shared" si="52"/>
        <v>564.19999999999993</v>
      </c>
      <c r="J295" s="255">
        <f t="shared" si="53"/>
        <v>21.699999999999996</v>
      </c>
      <c r="K295" s="8" t="s">
        <v>3207</v>
      </c>
      <c r="L295" s="655"/>
      <c r="M295" s="656" t="s">
        <v>1015</v>
      </c>
      <c r="N295" s="8" t="s">
        <v>10</v>
      </c>
      <c r="O295" s="426">
        <v>0.12072662499999999</v>
      </c>
      <c r="P295" s="423">
        <v>4000</v>
      </c>
      <c r="Q295" s="439">
        <v>20000</v>
      </c>
      <c r="R295" s="656" t="s">
        <v>3666</v>
      </c>
      <c r="S295" s="656" t="s">
        <v>1015</v>
      </c>
      <c r="T295" s="471"/>
      <c r="U295" s="548" t="s">
        <v>5356</v>
      </c>
      <c r="V295" s="508" t="s">
        <v>3667</v>
      </c>
      <c r="W295" s="608" t="s">
        <v>6374</v>
      </c>
      <c r="X295" s="169"/>
      <c r="Y295" s="71" t="s">
        <v>1011</v>
      </c>
      <c r="Z295" s="656" t="s">
        <v>1015</v>
      </c>
      <c r="AA295" s="658">
        <f t="shared" si="54"/>
        <v>0</v>
      </c>
      <c r="AB295" s="145">
        <f t="shared" si="55"/>
        <v>0</v>
      </c>
      <c r="AC295" s="257">
        <f t="shared" si="56"/>
        <v>0</v>
      </c>
      <c r="AD295" s="142">
        <f t="shared" si="57"/>
        <v>0</v>
      </c>
      <c r="AE295" s="143">
        <f t="shared" si="58"/>
        <v>0</v>
      </c>
      <c r="AF295" s="144" t="str">
        <f t="shared" si="59"/>
        <v/>
      </c>
      <c r="AG295" s="144" t="str">
        <f t="shared" si="60"/>
        <v/>
      </c>
      <c r="AH295" s="144">
        <f t="shared" si="61"/>
        <v>0</v>
      </c>
      <c r="AI295" s="569">
        <f t="shared" si="62"/>
        <v>0</v>
      </c>
      <c r="AK295" s="673"/>
      <c r="AL295" s="191"/>
      <c r="AM295" s="659"/>
      <c r="AN295" s="681"/>
      <c r="AO295" s="84"/>
    </row>
    <row r="296" spans="1:41">
      <c r="A296" s="573"/>
      <c r="B296" s="13">
        <v>47</v>
      </c>
      <c r="C296" s="341" t="s">
        <v>1845</v>
      </c>
      <c r="D296" s="341" t="s">
        <v>328</v>
      </c>
      <c r="E296" s="379" t="s">
        <v>329</v>
      </c>
      <c r="F296" s="8">
        <v>8</v>
      </c>
      <c r="G296" s="8"/>
      <c r="H296" s="413">
        <v>943</v>
      </c>
      <c r="I296" s="146">
        <f t="shared" si="52"/>
        <v>660.09999999999991</v>
      </c>
      <c r="J296" s="255">
        <f t="shared" si="53"/>
        <v>25.388461538461534</v>
      </c>
      <c r="K296" s="8" t="s">
        <v>3207</v>
      </c>
      <c r="L296" s="655"/>
      <c r="M296" s="656" t="s">
        <v>1015</v>
      </c>
      <c r="N296" s="8" t="s">
        <v>3208</v>
      </c>
      <c r="O296" s="426">
        <v>0.15837199999999999</v>
      </c>
      <c r="P296" s="423">
        <v>5184</v>
      </c>
      <c r="Q296" s="439">
        <v>17736</v>
      </c>
      <c r="R296" s="656" t="s">
        <v>6587</v>
      </c>
      <c r="S296" s="656" t="s">
        <v>1015</v>
      </c>
      <c r="T296" s="447"/>
      <c r="U296" s="549" t="s">
        <v>5357</v>
      </c>
      <c r="V296" s="530"/>
      <c r="W296" s="609" t="s">
        <v>6393</v>
      </c>
      <c r="X296" s="169"/>
      <c r="Y296" s="71" t="s">
        <v>1012</v>
      </c>
      <c r="Z296" s="656" t="s">
        <v>1015</v>
      </c>
      <c r="AA296" s="658">
        <f t="shared" si="54"/>
        <v>0</v>
      </c>
      <c r="AB296" s="145">
        <f t="shared" si="55"/>
        <v>0</v>
      </c>
      <c r="AC296" s="257">
        <f t="shared" si="56"/>
        <v>0</v>
      </c>
      <c r="AD296" s="142">
        <f t="shared" si="57"/>
        <v>0</v>
      </c>
      <c r="AE296" s="143">
        <f t="shared" si="58"/>
        <v>0</v>
      </c>
      <c r="AF296" s="144" t="str">
        <f t="shared" si="59"/>
        <v/>
      </c>
      <c r="AG296" s="144">
        <f t="shared" si="60"/>
        <v>0</v>
      </c>
      <c r="AH296" s="144" t="str">
        <f t="shared" si="61"/>
        <v/>
      </c>
      <c r="AI296" s="569">
        <f t="shared" si="62"/>
        <v>0</v>
      </c>
      <c r="AK296" s="673"/>
      <c r="AL296" s="191"/>
      <c r="AM296" s="659"/>
      <c r="AN296" s="681"/>
      <c r="AO296" s="84"/>
    </row>
    <row r="297" spans="1:41">
      <c r="A297" s="573"/>
      <c r="B297" s="13"/>
      <c r="C297" s="341" t="s">
        <v>1846</v>
      </c>
      <c r="D297" s="374" t="s">
        <v>330</v>
      </c>
      <c r="E297" s="379" t="s">
        <v>331</v>
      </c>
      <c r="F297" s="8">
        <v>12</v>
      </c>
      <c r="G297" s="8"/>
      <c r="H297" s="413">
        <v>648</v>
      </c>
      <c r="I297" s="146">
        <f t="shared" si="52"/>
        <v>453.59999999999997</v>
      </c>
      <c r="J297" s="255">
        <f t="shared" si="53"/>
        <v>17.446153846153845</v>
      </c>
      <c r="K297" s="8" t="s">
        <v>3207</v>
      </c>
      <c r="L297" s="655"/>
      <c r="M297" s="656" t="s">
        <v>6557</v>
      </c>
      <c r="N297" s="8" t="s">
        <v>3208</v>
      </c>
      <c r="O297" s="426">
        <v>0.15808</v>
      </c>
      <c r="P297" s="423">
        <v>4680</v>
      </c>
      <c r="Q297" s="439">
        <v>18000</v>
      </c>
      <c r="R297" s="657" t="s">
        <v>3669</v>
      </c>
      <c r="S297" s="656" t="s">
        <v>1015</v>
      </c>
      <c r="T297" s="447"/>
      <c r="U297" s="548" t="s">
        <v>3670</v>
      </c>
      <c r="V297" s="524" t="s">
        <v>578</v>
      </c>
      <c r="W297" s="609" t="s">
        <v>6394</v>
      </c>
      <c r="X297" s="169"/>
      <c r="Y297" s="71" t="s">
        <v>6572</v>
      </c>
      <c r="Z297" s="656" t="s">
        <v>1015</v>
      </c>
      <c r="AA297" s="658">
        <f t="shared" si="54"/>
        <v>0</v>
      </c>
      <c r="AB297" s="145">
        <f t="shared" si="55"/>
        <v>0</v>
      </c>
      <c r="AC297" s="257">
        <f t="shared" si="56"/>
        <v>0</v>
      </c>
      <c r="AD297" s="142">
        <f t="shared" si="57"/>
        <v>0</v>
      </c>
      <c r="AE297" s="143">
        <f t="shared" si="58"/>
        <v>0</v>
      </c>
      <c r="AF297" s="144" t="str">
        <f t="shared" si="59"/>
        <v/>
      </c>
      <c r="AG297" s="144">
        <f t="shared" si="60"/>
        <v>0</v>
      </c>
      <c r="AH297" s="144" t="str">
        <f t="shared" si="61"/>
        <v/>
      </c>
      <c r="AI297" s="569">
        <f t="shared" si="62"/>
        <v>0</v>
      </c>
      <c r="AK297" s="673"/>
      <c r="AL297" s="84"/>
      <c r="AM297" s="659"/>
      <c r="AN297" s="681"/>
      <c r="AO297" s="84"/>
    </row>
    <row r="298" spans="1:41">
      <c r="A298" s="573"/>
      <c r="B298" s="13">
        <v>48</v>
      </c>
      <c r="C298" s="341" t="s">
        <v>1847</v>
      </c>
      <c r="D298" s="341" t="s">
        <v>1848</v>
      </c>
      <c r="E298" s="379" t="s">
        <v>1849</v>
      </c>
      <c r="F298" s="8">
        <v>8</v>
      </c>
      <c r="G298" s="8"/>
      <c r="H298" s="413">
        <v>766</v>
      </c>
      <c r="I298" s="146">
        <f t="shared" si="52"/>
        <v>536.19999999999993</v>
      </c>
      <c r="J298" s="255">
        <f t="shared" si="53"/>
        <v>20.623076923076919</v>
      </c>
      <c r="K298" s="8" t="s">
        <v>3207</v>
      </c>
      <c r="L298" s="655"/>
      <c r="M298" s="656" t="s">
        <v>1015</v>
      </c>
      <c r="N298" s="8" t="s">
        <v>3208</v>
      </c>
      <c r="O298" s="426">
        <v>0.13899599999999998</v>
      </c>
      <c r="P298" s="423">
        <v>3888</v>
      </c>
      <c r="Q298" s="439">
        <v>14656</v>
      </c>
      <c r="R298" s="656" t="s">
        <v>3671</v>
      </c>
      <c r="S298" s="656" t="s">
        <v>1015</v>
      </c>
      <c r="T298" s="447"/>
      <c r="U298" s="549" t="s">
        <v>5358</v>
      </c>
      <c r="V298" s="529" t="s">
        <v>3672</v>
      </c>
      <c r="W298" s="609" t="s">
        <v>6395</v>
      </c>
      <c r="X298" s="169"/>
      <c r="Y298" s="71" t="s">
        <v>1012</v>
      </c>
      <c r="Z298" s="656" t="s">
        <v>1015</v>
      </c>
      <c r="AA298" s="658">
        <f t="shared" si="54"/>
        <v>0</v>
      </c>
      <c r="AB298" s="145">
        <f t="shared" si="55"/>
        <v>0</v>
      </c>
      <c r="AC298" s="257">
        <f t="shared" si="56"/>
        <v>0</v>
      </c>
      <c r="AD298" s="142">
        <f t="shared" si="57"/>
        <v>0</v>
      </c>
      <c r="AE298" s="143">
        <f t="shared" si="58"/>
        <v>0</v>
      </c>
      <c r="AF298" s="144" t="str">
        <f t="shared" si="59"/>
        <v/>
      </c>
      <c r="AG298" s="144">
        <f t="shared" si="60"/>
        <v>0</v>
      </c>
      <c r="AH298" s="144" t="str">
        <f t="shared" si="61"/>
        <v/>
      </c>
      <c r="AI298" s="569">
        <f t="shared" si="62"/>
        <v>0</v>
      </c>
      <c r="AK298" s="673"/>
      <c r="AL298" s="84"/>
      <c r="AM298" s="659"/>
      <c r="AN298" s="681"/>
      <c r="AO298" s="84"/>
    </row>
    <row r="299" spans="1:41">
      <c r="A299" s="573"/>
      <c r="B299" s="13">
        <v>48</v>
      </c>
      <c r="C299" s="341" t="s">
        <v>1850</v>
      </c>
      <c r="D299" s="341" t="s">
        <v>1851</v>
      </c>
      <c r="E299" s="379" t="s">
        <v>1816</v>
      </c>
      <c r="F299" s="8">
        <v>8</v>
      </c>
      <c r="G299" s="8"/>
      <c r="H299" s="413">
        <v>1168</v>
      </c>
      <c r="I299" s="146">
        <f t="shared" si="52"/>
        <v>817.59999999999991</v>
      </c>
      <c r="J299" s="255">
        <f t="shared" si="53"/>
        <v>31.446153846153841</v>
      </c>
      <c r="K299" s="8" t="s">
        <v>3207</v>
      </c>
      <c r="L299" s="655"/>
      <c r="M299" s="656" t="s">
        <v>1015</v>
      </c>
      <c r="N299" s="8" t="s">
        <v>3208</v>
      </c>
      <c r="O299" s="426">
        <v>0.22031999999999999</v>
      </c>
      <c r="P299" s="423">
        <v>6480</v>
      </c>
      <c r="Q299" s="439">
        <v>22000</v>
      </c>
      <c r="R299" s="656" t="s">
        <v>6587</v>
      </c>
      <c r="S299" s="656" t="s">
        <v>1015</v>
      </c>
      <c r="T299" s="447"/>
      <c r="U299" s="549" t="s">
        <v>5359</v>
      </c>
      <c r="V299" s="529" t="s">
        <v>3674</v>
      </c>
      <c r="W299" s="610" t="s">
        <v>6396</v>
      </c>
      <c r="X299" s="169"/>
      <c r="Y299" s="71" t="s">
        <v>1012</v>
      </c>
      <c r="Z299" s="656" t="s">
        <v>1015</v>
      </c>
      <c r="AA299" s="658">
        <f t="shared" si="54"/>
        <v>0</v>
      </c>
      <c r="AB299" s="145">
        <f t="shared" si="55"/>
        <v>0</v>
      </c>
      <c r="AC299" s="257">
        <f t="shared" si="56"/>
        <v>0</v>
      </c>
      <c r="AD299" s="142">
        <f t="shared" si="57"/>
        <v>0</v>
      </c>
      <c r="AE299" s="143">
        <f t="shared" si="58"/>
        <v>0</v>
      </c>
      <c r="AF299" s="144" t="str">
        <f t="shared" si="59"/>
        <v/>
      </c>
      <c r="AG299" s="144">
        <f t="shared" si="60"/>
        <v>0</v>
      </c>
      <c r="AH299" s="144" t="str">
        <f t="shared" si="61"/>
        <v/>
      </c>
      <c r="AI299" s="569">
        <f t="shared" si="62"/>
        <v>0</v>
      </c>
      <c r="AK299" s="673"/>
      <c r="AL299" s="84"/>
      <c r="AM299" s="659"/>
      <c r="AN299" s="681"/>
      <c r="AO299" s="84"/>
    </row>
    <row r="300" spans="1:41" ht="15.75">
      <c r="A300" s="5"/>
      <c r="B300" s="13">
        <v>48</v>
      </c>
      <c r="C300" s="356" t="s">
        <v>1852</v>
      </c>
      <c r="D300" s="364" t="s">
        <v>1853</v>
      </c>
      <c r="E300" s="391" t="s">
        <v>1854</v>
      </c>
      <c r="F300" s="402">
        <v>4</v>
      </c>
      <c r="G300" s="8"/>
      <c r="H300" s="413">
        <v>1525</v>
      </c>
      <c r="I300" s="146">
        <f t="shared" si="52"/>
        <v>1067.5</v>
      </c>
      <c r="J300" s="255">
        <f t="shared" si="53"/>
        <v>41.057692307692307</v>
      </c>
      <c r="K300" s="8" t="s">
        <v>3207</v>
      </c>
      <c r="L300" s="655"/>
      <c r="M300" s="656" t="s">
        <v>6557</v>
      </c>
      <c r="N300" s="8" t="s">
        <v>3208</v>
      </c>
      <c r="O300" s="426">
        <v>0.10664</v>
      </c>
      <c r="P300" s="423">
        <v>3120</v>
      </c>
      <c r="Q300" s="439">
        <v>11000</v>
      </c>
      <c r="R300" s="656" t="s">
        <v>3676</v>
      </c>
      <c r="S300" s="656" t="s">
        <v>1015</v>
      </c>
      <c r="T300" s="471"/>
      <c r="U300" s="548" t="s">
        <v>5360</v>
      </c>
      <c r="V300" s="507" t="s">
        <v>3677</v>
      </c>
      <c r="W300" s="608" t="s">
        <v>6374</v>
      </c>
      <c r="X300" s="169"/>
      <c r="Y300" s="71" t="s">
        <v>1011</v>
      </c>
      <c r="Z300" s="656" t="s">
        <v>1015</v>
      </c>
      <c r="AA300" s="658">
        <f t="shared" si="54"/>
        <v>0</v>
      </c>
      <c r="AB300" s="145">
        <f t="shared" si="55"/>
        <v>0</v>
      </c>
      <c r="AC300" s="257">
        <f t="shared" si="56"/>
        <v>0</v>
      </c>
      <c r="AD300" s="142">
        <f t="shared" si="57"/>
        <v>0</v>
      </c>
      <c r="AE300" s="143">
        <f t="shared" si="58"/>
        <v>0</v>
      </c>
      <c r="AF300" s="144" t="str">
        <f t="shared" si="59"/>
        <v/>
      </c>
      <c r="AG300" s="144">
        <f t="shared" si="60"/>
        <v>0</v>
      </c>
      <c r="AH300" s="144" t="str">
        <f t="shared" si="61"/>
        <v/>
      </c>
      <c r="AI300" s="569">
        <f t="shared" si="62"/>
        <v>0</v>
      </c>
      <c r="AK300" s="673"/>
      <c r="AL300" s="84"/>
      <c r="AM300" s="659"/>
      <c r="AN300" s="681"/>
      <c r="AO300" s="84"/>
    </row>
    <row r="301" spans="1:41" ht="15.75">
      <c r="A301" s="5"/>
      <c r="B301" s="13"/>
      <c r="C301" s="356" t="s">
        <v>1855</v>
      </c>
      <c r="D301" s="364" t="s">
        <v>1853</v>
      </c>
      <c r="E301" s="391" t="s">
        <v>1854</v>
      </c>
      <c r="F301" s="402">
        <v>4</v>
      </c>
      <c r="G301" s="8"/>
      <c r="H301" s="413">
        <v>1908</v>
      </c>
      <c r="I301" s="146">
        <f t="shared" si="52"/>
        <v>1335.6</v>
      </c>
      <c r="J301" s="255">
        <f t="shared" si="53"/>
        <v>51.369230769230768</v>
      </c>
      <c r="K301" s="8" t="s">
        <v>3207</v>
      </c>
      <c r="L301" s="655"/>
      <c r="M301" s="656" t="s">
        <v>1015</v>
      </c>
      <c r="N301" s="8" t="s">
        <v>10</v>
      </c>
      <c r="O301" s="426">
        <v>0.12668399999999999</v>
      </c>
      <c r="P301" s="423">
        <v>3120</v>
      </c>
      <c r="Q301" s="439">
        <v>13000</v>
      </c>
      <c r="R301" s="656" t="s">
        <v>3676</v>
      </c>
      <c r="S301" s="656" t="s">
        <v>1015</v>
      </c>
      <c r="T301" s="471"/>
      <c r="U301" s="548" t="s">
        <v>5361</v>
      </c>
      <c r="V301" s="507" t="s">
        <v>3677</v>
      </c>
      <c r="W301" s="608" t="s">
        <v>6374</v>
      </c>
      <c r="X301" s="169"/>
      <c r="Y301" s="71" t="s">
        <v>254</v>
      </c>
      <c r="Z301" s="656" t="s">
        <v>1015</v>
      </c>
      <c r="AA301" s="658">
        <f t="shared" si="54"/>
        <v>0</v>
      </c>
      <c r="AB301" s="145">
        <f t="shared" si="55"/>
        <v>0</v>
      </c>
      <c r="AC301" s="257">
        <f t="shared" si="56"/>
        <v>0</v>
      </c>
      <c r="AD301" s="142">
        <f t="shared" si="57"/>
        <v>0</v>
      </c>
      <c r="AE301" s="143">
        <f t="shared" si="58"/>
        <v>0</v>
      </c>
      <c r="AF301" s="144" t="str">
        <f t="shared" si="59"/>
        <v/>
      </c>
      <c r="AG301" s="144" t="str">
        <f t="shared" si="60"/>
        <v/>
      </c>
      <c r="AH301" s="144">
        <f t="shared" si="61"/>
        <v>0</v>
      </c>
      <c r="AI301" s="569">
        <f t="shared" si="62"/>
        <v>0</v>
      </c>
      <c r="AK301" s="673"/>
      <c r="AL301" s="84"/>
      <c r="AM301" s="659"/>
      <c r="AN301" s="681"/>
      <c r="AO301" s="84"/>
    </row>
    <row r="302" spans="1:41" ht="15.75">
      <c r="A302" s="5" t="s">
        <v>6079</v>
      </c>
      <c r="B302" s="13"/>
      <c r="C302" s="348"/>
      <c r="D302" s="348"/>
      <c r="E302" s="380"/>
      <c r="F302" s="10"/>
      <c r="G302" s="136"/>
      <c r="H302" s="413"/>
      <c r="I302" s="410"/>
      <c r="J302" s="565"/>
      <c r="K302" s="417"/>
      <c r="L302" s="655"/>
      <c r="M302" s="656" t="s">
        <v>1015</v>
      </c>
      <c r="N302" s="417"/>
      <c r="O302" s="417"/>
      <c r="P302" s="423"/>
      <c r="Q302" s="439"/>
      <c r="R302" s="656" t="s">
        <v>1015</v>
      </c>
      <c r="S302" s="656" t="s">
        <v>1015</v>
      </c>
      <c r="T302" s="471"/>
      <c r="U302" s="505"/>
      <c r="V302" s="504"/>
      <c r="W302" s="471"/>
      <c r="X302" s="137"/>
      <c r="Y302" s="71" t="s">
        <v>1015</v>
      </c>
      <c r="Z302" s="656" t="s">
        <v>1015</v>
      </c>
      <c r="AA302" s="668"/>
      <c r="AB302" s="195"/>
      <c r="AC302" s="142"/>
      <c r="AD302" s="142"/>
      <c r="AE302" s="143"/>
      <c r="AF302" s="144"/>
      <c r="AG302" s="144"/>
      <c r="AH302" s="144"/>
      <c r="AI302" s="569"/>
      <c r="AK302" s="673"/>
      <c r="AL302" s="84"/>
      <c r="AM302" s="659"/>
      <c r="AN302" s="680"/>
      <c r="AO302" s="84"/>
    </row>
    <row r="303" spans="1:41">
      <c r="A303" s="573"/>
      <c r="B303" s="13"/>
      <c r="C303" s="341" t="s">
        <v>1856</v>
      </c>
      <c r="D303" s="341" t="s">
        <v>1857</v>
      </c>
      <c r="E303" s="391" t="s">
        <v>324</v>
      </c>
      <c r="F303" s="404">
        <v>10</v>
      </c>
      <c r="G303" s="8"/>
      <c r="H303" s="413">
        <v>345</v>
      </c>
      <c r="I303" s="146">
        <f t="shared" si="52"/>
        <v>241.49999999999997</v>
      </c>
      <c r="J303" s="255">
        <f t="shared" si="53"/>
        <v>9.2884615384615365</v>
      </c>
      <c r="K303" s="8" t="s">
        <v>3526</v>
      </c>
      <c r="L303" s="655"/>
      <c r="M303" s="656" t="s">
        <v>1015</v>
      </c>
      <c r="N303" s="8" t="s">
        <v>3570</v>
      </c>
      <c r="O303" s="426">
        <v>7.6319999999999999E-2</v>
      </c>
      <c r="P303" s="423">
        <v>2400</v>
      </c>
      <c r="Q303" s="439">
        <v>12340</v>
      </c>
      <c r="R303" s="657" t="s">
        <v>3267</v>
      </c>
      <c r="S303" s="656" t="s">
        <v>1015</v>
      </c>
      <c r="T303" s="447"/>
      <c r="U303" s="548" t="s">
        <v>3678</v>
      </c>
      <c r="V303" s="526" t="s">
        <v>3679</v>
      </c>
      <c r="W303" s="610" t="s">
        <v>6397</v>
      </c>
      <c r="X303" s="169"/>
      <c r="Y303" s="71" t="s">
        <v>1012</v>
      </c>
      <c r="Z303" s="656" t="s">
        <v>1015</v>
      </c>
      <c r="AA303" s="658">
        <f t="shared" si="54"/>
        <v>0</v>
      </c>
      <c r="AB303" s="145">
        <f t="shared" si="55"/>
        <v>0</v>
      </c>
      <c r="AC303" s="257">
        <f t="shared" si="56"/>
        <v>0</v>
      </c>
      <c r="AD303" s="142">
        <f t="shared" si="57"/>
        <v>0</v>
      </c>
      <c r="AE303" s="143">
        <f t="shared" si="58"/>
        <v>0</v>
      </c>
      <c r="AF303" s="144">
        <f t="shared" si="59"/>
        <v>0</v>
      </c>
      <c r="AG303" s="144" t="str">
        <f t="shared" si="60"/>
        <v/>
      </c>
      <c r="AH303" s="144" t="str">
        <f t="shared" si="61"/>
        <v/>
      </c>
      <c r="AI303" s="569">
        <f t="shared" si="62"/>
        <v>0</v>
      </c>
      <c r="AK303" s="673"/>
      <c r="AL303" s="84"/>
      <c r="AM303" s="659"/>
      <c r="AN303" s="680"/>
      <c r="AO303" s="84"/>
    </row>
    <row r="304" spans="1:41" ht="15.75">
      <c r="A304" s="5" t="s">
        <v>6080</v>
      </c>
      <c r="B304" s="13"/>
      <c r="C304" s="348"/>
      <c r="D304" s="380"/>
      <c r="E304" s="348"/>
      <c r="F304" s="10"/>
      <c r="G304" s="8"/>
      <c r="H304" s="413"/>
      <c r="I304" s="410"/>
      <c r="J304" s="565"/>
      <c r="K304" s="417"/>
      <c r="L304" s="652"/>
      <c r="M304" s="656" t="s">
        <v>1015</v>
      </c>
      <c r="N304" s="417"/>
      <c r="O304" s="417"/>
      <c r="P304" s="410"/>
      <c r="Q304" s="440"/>
      <c r="R304" s="656" t="s">
        <v>1015</v>
      </c>
      <c r="S304" s="656" t="s">
        <v>1015</v>
      </c>
      <c r="T304" s="471"/>
      <c r="U304" s="556"/>
      <c r="V304" s="530"/>
      <c r="W304" s="471"/>
      <c r="X304" s="137"/>
      <c r="Y304" s="71" t="s">
        <v>1015</v>
      </c>
      <c r="Z304" s="656" t="s">
        <v>1015</v>
      </c>
      <c r="AA304" s="668"/>
      <c r="AB304" s="195"/>
      <c r="AC304" s="142"/>
      <c r="AD304" s="142"/>
      <c r="AE304" s="143"/>
      <c r="AF304" s="144"/>
      <c r="AG304" s="144"/>
      <c r="AH304" s="144"/>
      <c r="AI304" s="569"/>
      <c r="AK304" s="673"/>
      <c r="AL304" s="84"/>
      <c r="AM304" s="659"/>
      <c r="AN304" s="680"/>
      <c r="AO304" s="84"/>
    </row>
    <row r="305" spans="1:41">
      <c r="A305" s="573"/>
      <c r="B305" s="13">
        <v>49</v>
      </c>
      <c r="C305" s="341" t="s">
        <v>1858</v>
      </c>
      <c r="D305" s="341" t="s">
        <v>1859</v>
      </c>
      <c r="E305" s="379" t="s">
        <v>1860</v>
      </c>
      <c r="F305" s="8">
        <v>36</v>
      </c>
      <c r="G305" s="8"/>
      <c r="H305" s="413">
        <v>102</v>
      </c>
      <c r="I305" s="146">
        <f t="shared" si="52"/>
        <v>71.399999999999991</v>
      </c>
      <c r="J305" s="255">
        <f t="shared" si="53"/>
        <v>2.7461538461538457</v>
      </c>
      <c r="K305" s="8" t="s">
        <v>3145</v>
      </c>
      <c r="L305" s="655"/>
      <c r="M305" s="656" t="s">
        <v>6557</v>
      </c>
      <c r="N305" s="8" t="s">
        <v>10</v>
      </c>
      <c r="O305" s="426">
        <v>1.1231999999999999E-2</v>
      </c>
      <c r="P305" s="423">
        <v>5400</v>
      </c>
      <c r="Q305" s="439">
        <v>8740</v>
      </c>
      <c r="R305" s="657" t="s">
        <v>3134</v>
      </c>
      <c r="S305" s="656" t="s">
        <v>1015</v>
      </c>
      <c r="T305" s="447">
        <v>90</v>
      </c>
      <c r="U305" s="549" t="s">
        <v>5362</v>
      </c>
      <c r="V305" s="524" t="s">
        <v>3681</v>
      </c>
      <c r="W305" s="609" t="s">
        <v>6398</v>
      </c>
      <c r="X305" s="169"/>
      <c r="Y305" s="71" t="s">
        <v>6572</v>
      </c>
      <c r="Z305" s="656" t="s">
        <v>1015</v>
      </c>
      <c r="AA305" s="658">
        <f t="shared" si="54"/>
        <v>0</v>
      </c>
      <c r="AB305" s="145">
        <f t="shared" si="55"/>
        <v>0</v>
      </c>
      <c r="AC305" s="257">
        <f t="shared" si="56"/>
        <v>0</v>
      </c>
      <c r="AD305" s="142">
        <f t="shared" si="57"/>
        <v>0</v>
      </c>
      <c r="AE305" s="143">
        <f t="shared" si="58"/>
        <v>0</v>
      </c>
      <c r="AF305" s="144" t="str">
        <f t="shared" si="59"/>
        <v/>
      </c>
      <c r="AG305" s="144" t="str">
        <f t="shared" si="60"/>
        <v/>
      </c>
      <c r="AH305" s="144">
        <f t="shared" si="61"/>
        <v>0</v>
      </c>
      <c r="AI305" s="569">
        <f t="shared" si="62"/>
        <v>0</v>
      </c>
      <c r="AK305" s="673"/>
      <c r="AL305" s="84"/>
      <c r="AM305" s="659"/>
      <c r="AN305" s="680"/>
      <c r="AO305" s="84"/>
    </row>
    <row r="306" spans="1:41">
      <c r="A306" s="573"/>
      <c r="B306" s="13">
        <v>49</v>
      </c>
      <c r="C306" s="341" t="s">
        <v>1861</v>
      </c>
      <c r="D306" s="341" t="s">
        <v>332</v>
      </c>
      <c r="E306" s="379" t="s">
        <v>308</v>
      </c>
      <c r="F306" s="8">
        <v>30</v>
      </c>
      <c r="G306" s="8"/>
      <c r="H306" s="413">
        <v>93</v>
      </c>
      <c r="I306" s="146">
        <f t="shared" si="52"/>
        <v>65.099999999999994</v>
      </c>
      <c r="J306" s="255">
        <f t="shared" si="53"/>
        <v>2.5038461538461538</v>
      </c>
      <c r="K306" s="8" t="s">
        <v>3145</v>
      </c>
      <c r="L306" s="655"/>
      <c r="M306" s="656" t="s">
        <v>6557</v>
      </c>
      <c r="N306" s="8" t="s">
        <v>10</v>
      </c>
      <c r="O306" s="426">
        <v>9.388249999999999E-3</v>
      </c>
      <c r="P306" s="423">
        <v>3240</v>
      </c>
      <c r="Q306" s="439">
        <v>8000</v>
      </c>
      <c r="R306" s="657" t="s">
        <v>3134</v>
      </c>
      <c r="S306" s="656" t="s">
        <v>1015</v>
      </c>
      <c r="T306" s="447">
        <v>60</v>
      </c>
      <c r="U306" s="548" t="s">
        <v>3683</v>
      </c>
      <c r="V306" s="514" t="s">
        <v>3684</v>
      </c>
      <c r="W306" s="609" t="s">
        <v>6398</v>
      </c>
      <c r="X306" s="169"/>
      <c r="Y306" s="71" t="s">
        <v>254</v>
      </c>
      <c r="Z306" s="656" t="s">
        <v>1015</v>
      </c>
      <c r="AA306" s="658">
        <f t="shared" si="54"/>
        <v>0</v>
      </c>
      <c r="AB306" s="145">
        <f t="shared" si="55"/>
        <v>0</v>
      </c>
      <c r="AC306" s="257">
        <f t="shared" si="56"/>
        <v>0</v>
      </c>
      <c r="AD306" s="142">
        <f t="shared" si="57"/>
        <v>0</v>
      </c>
      <c r="AE306" s="143">
        <f t="shared" si="58"/>
        <v>0</v>
      </c>
      <c r="AF306" s="144" t="str">
        <f t="shared" si="59"/>
        <v/>
      </c>
      <c r="AG306" s="144" t="str">
        <f t="shared" si="60"/>
        <v/>
      </c>
      <c r="AH306" s="144">
        <f t="shared" si="61"/>
        <v>0</v>
      </c>
      <c r="AI306" s="569">
        <f t="shared" si="62"/>
        <v>0</v>
      </c>
      <c r="AK306" s="673"/>
      <c r="AL306" s="84"/>
      <c r="AM306" s="659"/>
      <c r="AN306" s="680"/>
      <c r="AO306" s="84"/>
    </row>
    <row r="307" spans="1:41">
      <c r="A307" s="573"/>
      <c r="B307" s="13">
        <v>50</v>
      </c>
      <c r="C307" s="341" t="s">
        <v>1862</v>
      </c>
      <c r="D307" s="341" t="s">
        <v>1863</v>
      </c>
      <c r="E307" s="379" t="s">
        <v>291</v>
      </c>
      <c r="F307" s="8">
        <v>50</v>
      </c>
      <c r="G307" s="8"/>
      <c r="H307" s="413">
        <v>102</v>
      </c>
      <c r="I307" s="146">
        <f t="shared" si="52"/>
        <v>71.399999999999991</v>
      </c>
      <c r="J307" s="255">
        <f t="shared" si="53"/>
        <v>2.7461538461538457</v>
      </c>
      <c r="K307" s="8" t="s">
        <v>3145</v>
      </c>
      <c r="L307" s="655"/>
      <c r="M307" s="656" t="s">
        <v>1015</v>
      </c>
      <c r="N307" s="8" t="s">
        <v>10</v>
      </c>
      <c r="O307" s="426">
        <v>1.0367999999999999E-2</v>
      </c>
      <c r="P307" s="423">
        <v>1250</v>
      </c>
      <c r="Q307" s="439">
        <v>7000</v>
      </c>
      <c r="R307" s="657" t="s">
        <v>3591</v>
      </c>
      <c r="S307" s="656" t="s">
        <v>1015</v>
      </c>
      <c r="T307" s="447">
        <v>60</v>
      </c>
      <c r="U307" s="553" t="s">
        <v>3685</v>
      </c>
      <c r="V307" s="522" t="s">
        <v>3686</v>
      </c>
      <c r="W307" s="609" t="s">
        <v>6399</v>
      </c>
      <c r="X307" s="169"/>
      <c r="Y307" s="71" t="s">
        <v>1011</v>
      </c>
      <c r="Z307" s="656" t="s">
        <v>1015</v>
      </c>
      <c r="AA307" s="658">
        <f t="shared" si="54"/>
        <v>0</v>
      </c>
      <c r="AB307" s="145">
        <f t="shared" si="55"/>
        <v>0</v>
      </c>
      <c r="AC307" s="257">
        <f t="shared" si="56"/>
        <v>0</v>
      </c>
      <c r="AD307" s="142">
        <f t="shared" si="57"/>
        <v>0</v>
      </c>
      <c r="AE307" s="143">
        <f t="shared" si="58"/>
        <v>0</v>
      </c>
      <c r="AF307" s="144" t="str">
        <f t="shared" si="59"/>
        <v/>
      </c>
      <c r="AG307" s="144" t="str">
        <f t="shared" si="60"/>
        <v/>
      </c>
      <c r="AH307" s="144">
        <f t="shared" si="61"/>
        <v>0</v>
      </c>
      <c r="AI307" s="569">
        <f t="shared" si="62"/>
        <v>0</v>
      </c>
      <c r="AK307" s="673"/>
      <c r="AL307" s="84"/>
      <c r="AM307" s="659"/>
      <c r="AN307" s="680"/>
      <c r="AO307" s="84"/>
    </row>
    <row r="308" spans="1:41">
      <c r="A308" s="573"/>
      <c r="B308" s="13">
        <v>50</v>
      </c>
      <c r="C308" s="341" t="s">
        <v>1864</v>
      </c>
      <c r="D308" s="341" t="s">
        <v>1865</v>
      </c>
      <c r="E308" s="379" t="s">
        <v>291</v>
      </c>
      <c r="F308" s="8">
        <v>50</v>
      </c>
      <c r="G308" s="8"/>
      <c r="H308" s="413">
        <v>102</v>
      </c>
      <c r="I308" s="146">
        <f t="shared" si="52"/>
        <v>71.399999999999991</v>
      </c>
      <c r="J308" s="255">
        <f t="shared" si="53"/>
        <v>2.7461538461538457</v>
      </c>
      <c r="K308" s="8" t="s">
        <v>3145</v>
      </c>
      <c r="L308" s="655"/>
      <c r="M308" s="656" t="s">
        <v>1015</v>
      </c>
      <c r="N308" s="8" t="s">
        <v>10</v>
      </c>
      <c r="O308" s="426">
        <v>1.0367999999999999E-2</v>
      </c>
      <c r="P308" s="423">
        <v>1250</v>
      </c>
      <c r="Q308" s="439">
        <v>6550</v>
      </c>
      <c r="R308" s="657" t="s">
        <v>3591</v>
      </c>
      <c r="S308" s="656" t="s">
        <v>1015</v>
      </c>
      <c r="T308" s="447">
        <v>60</v>
      </c>
      <c r="U308" s="553" t="s">
        <v>3688</v>
      </c>
      <c r="V308" s="524" t="s">
        <v>3689</v>
      </c>
      <c r="W308" s="609" t="s">
        <v>6400</v>
      </c>
      <c r="X308" s="169"/>
      <c r="Y308" s="641" t="s">
        <v>1011</v>
      </c>
      <c r="Z308" s="656" t="s">
        <v>1015</v>
      </c>
      <c r="AA308" s="658">
        <f t="shared" si="54"/>
        <v>0</v>
      </c>
      <c r="AB308" s="145">
        <f t="shared" si="55"/>
        <v>0</v>
      </c>
      <c r="AC308" s="257">
        <f t="shared" si="56"/>
        <v>0</v>
      </c>
      <c r="AD308" s="142">
        <f t="shared" si="57"/>
        <v>0</v>
      </c>
      <c r="AE308" s="143">
        <f t="shared" si="58"/>
        <v>0</v>
      </c>
      <c r="AF308" s="144" t="str">
        <f t="shared" si="59"/>
        <v/>
      </c>
      <c r="AG308" s="144" t="str">
        <f t="shared" si="60"/>
        <v/>
      </c>
      <c r="AH308" s="144">
        <f t="shared" si="61"/>
        <v>0</v>
      </c>
      <c r="AI308" s="569">
        <f t="shared" si="62"/>
        <v>0</v>
      </c>
      <c r="AK308" s="673"/>
      <c r="AL308" s="191"/>
      <c r="AM308" s="659"/>
      <c r="AN308" s="680"/>
      <c r="AO308" s="84"/>
    </row>
    <row r="309" spans="1:41">
      <c r="A309" s="573"/>
      <c r="B309" s="13">
        <v>50</v>
      </c>
      <c r="C309" s="341" t="s">
        <v>1866</v>
      </c>
      <c r="D309" s="341" t="s">
        <v>1867</v>
      </c>
      <c r="E309" s="379" t="s">
        <v>291</v>
      </c>
      <c r="F309" s="8">
        <v>50</v>
      </c>
      <c r="G309" s="8"/>
      <c r="H309" s="413">
        <v>102</v>
      </c>
      <c r="I309" s="146">
        <f t="shared" si="52"/>
        <v>71.399999999999991</v>
      </c>
      <c r="J309" s="255">
        <f t="shared" si="53"/>
        <v>2.7461538461538457</v>
      </c>
      <c r="K309" s="8" t="s">
        <v>3145</v>
      </c>
      <c r="L309" s="655"/>
      <c r="M309" s="656" t="s">
        <v>1015</v>
      </c>
      <c r="N309" s="8" t="s">
        <v>10</v>
      </c>
      <c r="O309" s="426">
        <v>1.0367999999999999E-2</v>
      </c>
      <c r="P309" s="423">
        <v>1250</v>
      </c>
      <c r="Q309" s="439">
        <v>7200</v>
      </c>
      <c r="R309" s="657" t="s">
        <v>3591</v>
      </c>
      <c r="S309" s="656" t="s">
        <v>1015</v>
      </c>
      <c r="T309" s="447">
        <v>60</v>
      </c>
      <c r="U309" s="553" t="s">
        <v>3691</v>
      </c>
      <c r="V309" s="524" t="s">
        <v>3692</v>
      </c>
      <c r="W309" s="609" t="s">
        <v>6401</v>
      </c>
      <c r="X309" s="169"/>
      <c r="Y309" s="71" t="s">
        <v>254</v>
      </c>
      <c r="Z309" s="656" t="s">
        <v>1015</v>
      </c>
      <c r="AA309" s="658">
        <f t="shared" si="54"/>
        <v>0</v>
      </c>
      <c r="AB309" s="145">
        <f t="shared" si="55"/>
        <v>0</v>
      </c>
      <c r="AC309" s="257">
        <f t="shared" si="56"/>
        <v>0</v>
      </c>
      <c r="AD309" s="142">
        <f t="shared" si="57"/>
        <v>0</v>
      </c>
      <c r="AE309" s="143">
        <f t="shared" si="58"/>
        <v>0</v>
      </c>
      <c r="AF309" s="144" t="str">
        <f t="shared" si="59"/>
        <v/>
      </c>
      <c r="AG309" s="144" t="str">
        <f t="shared" si="60"/>
        <v/>
      </c>
      <c r="AH309" s="144">
        <f t="shared" si="61"/>
        <v>0</v>
      </c>
      <c r="AI309" s="569">
        <f t="shared" si="62"/>
        <v>0</v>
      </c>
      <c r="AK309" s="665"/>
      <c r="AL309" s="191"/>
      <c r="AM309" s="659"/>
      <c r="AN309" s="662"/>
      <c r="AO309" s="84"/>
    </row>
    <row r="310" spans="1:41">
      <c r="A310" s="573"/>
      <c r="B310" s="13">
        <v>51</v>
      </c>
      <c r="C310" s="341" t="s">
        <v>1868</v>
      </c>
      <c r="D310" s="341" t="s">
        <v>1869</v>
      </c>
      <c r="E310" s="379" t="s">
        <v>1870</v>
      </c>
      <c r="F310" s="8">
        <v>20</v>
      </c>
      <c r="G310" s="8"/>
      <c r="H310" s="413">
        <v>152</v>
      </c>
      <c r="I310" s="146">
        <f t="shared" si="52"/>
        <v>106.39999999999999</v>
      </c>
      <c r="J310" s="255">
        <f t="shared" si="53"/>
        <v>4.092307692307692</v>
      </c>
      <c r="K310" s="8" t="s">
        <v>1954</v>
      </c>
      <c r="L310" s="655"/>
      <c r="M310" s="656" t="s">
        <v>1015</v>
      </c>
      <c r="N310" s="8" t="s">
        <v>10</v>
      </c>
      <c r="O310" s="426">
        <v>1.6767000000000001E-2</v>
      </c>
      <c r="P310" s="423">
        <v>6000</v>
      </c>
      <c r="Q310" s="439">
        <v>7300</v>
      </c>
      <c r="R310" s="657" t="s">
        <v>3267</v>
      </c>
      <c r="S310" s="656" t="s">
        <v>1015</v>
      </c>
      <c r="T310" s="447">
        <v>40</v>
      </c>
      <c r="U310" s="553" t="s">
        <v>3694</v>
      </c>
      <c r="V310" s="529" t="s">
        <v>3695</v>
      </c>
      <c r="W310" s="609" t="s">
        <v>6402</v>
      </c>
      <c r="X310" s="169"/>
      <c r="Y310" s="71" t="s">
        <v>1011</v>
      </c>
      <c r="Z310" s="656" t="s">
        <v>1015</v>
      </c>
      <c r="AA310" s="658">
        <f t="shared" si="54"/>
        <v>0</v>
      </c>
      <c r="AB310" s="145">
        <f t="shared" si="55"/>
        <v>0</v>
      </c>
      <c r="AC310" s="257">
        <f t="shared" si="56"/>
        <v>0</v>
      </c>
      <c r="AD310" s="142">
        <f t="shared" si="57"/>
        <v>0</v>
      </c>
      <c r="AE310" s="143">
        <f t="shared" si="58"/>
        <v>0</v>
      </c>
      <c r="AF310" s="144" t="str">
        <f t="shared" si="59"/>
        <v/>
      </c>
      <c r="AG310" s="144" t="str">
        <f t="shared" si="60"/>
        <v/>
      </c>
      <c r="AH310" s="144">
        <f t="shared" si="61"/>
        <v>0</v>
      </c>
      <c r="AI310" s="569">
        <f t="shared" si="62"/>
        <v>0</v>
      </c>
      <c r="AK310" s="673"/>
      <c r="AL310" s="191"/>
      <c r="AM310" s="659"/>
      <c r="AN310" s="681"/>
      <c r="AO310" s="84"/>
    </row>
    <row r="311" spans="1:41">
      <c r="A311" s="573"/>
      <c r="B311" s="13">
        <v>51</v>
      </c>
      <c r="C311" s="341" t="s">
        <v>1871</v>
      </c>
      <c r="D311" s="341" t="s">
        <v>1872</v>
      </c>
      <c r="E311" s="379" t="s">
        <v>1870</v>
      </c>
      <c r="F311" s="8">
        <v>20</v>
      </c>
      <c r="G311" s="8"/>
      <c r="H311" s="413">
        <v>152</v>
      </c>
      <c r="I311" s="146">
        <f t="shared" si="52"/>
        <v>106.39999999999999</v>
      </c>
      <c r="J311" s="255">
        <f t="shared" si="53"/>
        <v>4.092307692307692</v>
      </c>
      <c r="K311" s="8" t="s">
        <v>1954</v>
      </c>
      <c r="L311" s="655"/>
      <c r="M311" s="656" t="s">
        <v>1015</v>
      </c>
      <c r="N311" s="8" t="s">
        <v>10</v>
      </c>
      <c r="O311" s="426">
        <v>1.6767000000000001E-2</v>
      </c>
      <c r="P311" s="423">
        <v>6000</v>
      </c>
      <c r="Q311" s="439">
        <v>7300</v>
      </c>
      <c r="R311" s="657" t="s">
        <v>3267</v>
      </c>
      <c r="S311" s="656" t="s">
        <v>1015</v>
      </c>
      <c r="T311" s="447">
        <v>40</v>
      </c>
      <c r="U311" s="554" t="s">
        <v>3697</v>
      </c>
      <c r="V311" s="512" t="s">
        <v>3698</v>
      </c>
      <c r="W311" s="609" t="s">
        <v>6403</v>
      </c>
      <c r="X311" s="169"/>
      <c r="Y311" s="71" t="s">
        <v>1011</v>
      </c>
      <c r="Z311" s="656" t="s">
        <v>1015</v>
      </c>
      <c r="AA311" s="658">
        <f t="shared" si="54"/>
        <v>0</v>
      </c>
      <c r="AB311" s="145">
        <f t="shared" si="55"/>
        <v>0</v>
      </c>
      <c r="AC311" s="257">
        <f t="shared" si="56"/>
        <v>0</v>
      </c>
      <c r="AD311" s="142">
        <f t="shared" si="57"/>
        <v>0</v>
      </c>
      <c r="AE311" s="143">
        <f t="shared" si="58"/>
        <v>0</v>
      </c>
      <c r="AF311" s="144" t="str">
        <f t="shared" si="59"/>
        <v/>
      </c>
      <c r="AG311" s="144" t="str">
        <f t="shared" si="60"/>
        <v/>
      </c>
      <c r="AH311" s="144">
        <f t="shared" si="61"/>
        <v>0</v>
      </c>
      <c r="AI311" s="569">
        <f t="shared" si="62"/>
        <v>0</v>
      </c>
      <c r="AK311" s="673"/>
      <c r="AL311" s="191"/>
      <c r="AM311" s="659"/>
      <c r="AN311" s="680"/>
      <c r="AO311" s="84"/>
    </row>
    <row r="312" spans="1:41">
      <c r="A312" s="573"/>
      <c r="B312" s="13">
        <v>51</v>
      </c>
      <c r="C312" s="341" t="s">
        <v>1873</v>
      </c>
      <c r="D312" s="341" t="s">
        <v>1874</v>
      </c>
      <c r="E312" s="379" t="s">
        <v>1870</v>
      </c>
      <c r="F312" s="8">
        <v>20</v>
      </c>
      <c r="G312" s="232"/>
      <c r="H312" s="413">
        <v>241</v>
      </c>
      <c r="I312" s="146">
        <f t="shared" si="52"/>
        <v>168.7</v>
      </c>
      <c r="J312" s="255">
        <f t="shared" si="53"/>
        <v>6.4884615384615376</v>
      </c>
      <c r="K312" s="8" t="s">
        <v>1954</v>
      </c>
      <c r="L312" s="655"/>
      <c r="M312" s="656" t="s">
        <v>6557</v>
      </c>
      <c r="N312" s="8" t="s">
        <v>10</v>
      </c>
      <c r="O312" s="426">
        <v>2.3552E-2</v>
      </c>
      <c r="P312" s="423">
        <v>6000</v>
      </c>
      <c r="Q312" s="439">
        <v>10200</v>
      </c>
      <c r="R312" s="657" t="s">
        <v>3578</v>
      </c>
      <c r="S312" s="656" t="s">
        <v>1015</v>
      </c>
      <c r="T312" s="447">
        <v>40</v>
      </c>
      <c r="U312" s="553" t="s">
        <v>3700</v>
      </c>
      <c r="V312" s="529" t="s">
        <v>3701</v>
      </c>
      <c r="W312" s="609" t="s">
        <v>6404</v>
      </c>
      <c r="X312" s="169"/>
      <c r="Y312" s="71" t="s">
        <v>1011</v>
      </c>
      <c r="Z312" s="656" t="s">
        <v>1015</v>
      </c>
      <c r="AA312" s="658">
        <f t="shared" si="54"/>
        <v>0</v>
      </c>
      <c r="AB312" s="145">
        <f t="shared" si="55"/>
        <v>0</v>
      </c>
      <c r="AC312" s="257">
        <f t="shared" si="56"/>
        <v>0</v>
      </c>
      <c r="AD312" s="142">
        <f t="shared" si="57"/>
        <v>0</v>
      </c>
      <c r="AE312" s="143">
        <f t="shared" si="58"/>
        <v>0</v>
      </c>
      <c r="AF312" s="144" t="str">
        <f t="shared" si="59"/>
        <v/>
      </c>
      <c r="AG312" s="144" t="str">
        <f t="shared" si="60"/>
        <v/>
      </c>
      <c r="AH312" s="144">
        <f t="shared" si="61"/>
        <v>0</v>
      </c>
      <c r="AI312" s="569">
        <f t="shared" si="62"/>
        <v>0</v>
      </c>
      <c r="AK312" s="664"/>
      <c r="AL312" s="191"/>
      <c r="AM312" s="681"/>
      <c r="AN312" s="681"/>
      <c r="AO312" s="84"/>
    </row>
    <row r="313" spans="1:41">
      <c r="A313" s="573"/>
      <c r="B313" s="13">
        <v>51</v>
      </c>
      <c r="C313" s="341" t="s">
        <v>1875</v>
      </c>
      <c r="D313" s="341" t="s">
        <v>1869</v>
      </c>
      <c r="E313" s="379" t="s">
        <v>1870</v>
      </c>
      <c r="F313" s="8">
        <v>20</v>
      </c>
      <c r="G313" s="136"/>
      <c r="H313" s="413">
        <v>241</v>
      </c>
      <c r="I313" s="146">
        <f t="shared" si="52"/>
        <v>168.7</v>
      </c>
      <c r="J313" s="255">
        <f t="shared" si="53"/>
        <v>6.4884615384615376</v>
      </c>
      <c r="K313" s="8" t="s">
        <v>1954</v>
      </c>
      <c r="L313" s="655"/>
      <c r="M313" s="656" t="s">
        <v>6557</v>
      </c>
      <c r="N313" s="8" t="s">
        <v>10</v>
      </c>
      <c r="O313" s="426">
        <v>2.3552E-2</v>
      </c>
      <c r="P313" s="423">
        <v>9000</v>
      </c>
      <c r="Q313" s="439">
        <v>10500</v>
      </c>
      <c r="R313" s="657" t="s">
        <v>3578</v>
      </c>
      <c r="S313" s="656" t="s">
        <v>1015</v>
      </c>
      <c r="T313" s="447">
        <v>40</v>
      </c>
      <c r="U313" s="553" t="s">
        <v>3694</v>
      </c>
      <c r="V313" s="524" t="s">
        <v>3703</v>
      </c>
      <c r="W313" s="609" t="s">
        <v>6402</v>
      </c>
      <c r="X313" s="169"/>
      <c r="Y313" s="71" t="s">
        <v>1011</v>
      </c>
      <c r="Z313" s="656" t="s">
        <v>1015</v>
      </c>
      <c r="AA313" s="658">
        <f t="shared" si="54"/>
        <v>0</v>
      </c>
      <c r="AB313" s="145">
        <f t="shared" si="55"/>
        <v>0</v>
      </c>
      <c r="AC313" s="257">
        <f t="shared" si="56"/>
        <v>0</v>
      </c>
      <c r="AD313" s="142">
        <f t="shared" si="57"/>
        <v>0</v>
      </c>
      <c r="AE313" s="143">
        <f t="shared" si="58"/>
        <v>0</v>
      </c>
      <c r="AF313" s="144" t="str">
        <f t="shared" si="59"/>
        <v/>
      </c>
      <c r="AG313" s="144" t="str">
        <f t="shared" si="60"/>
        <v/>
      </c>
      <c r="AH313" s="144">
        <f t="shared" si="61"/>
        <v>0</v>
      </c>
      <c r="AI313" s="569">
        <f t="shared" si="62"/>
        <v>0</v>
      </c>
      <c r="AK313" s="664"/>
      <c r="AL313" s="664"/>
      <c r="AM313" s="681"/>
      <c r="AN313" s="664"/>
      <c r="AO313" s="84"/>
    </row>
    <row r="314" spans="1:41">
      <c r="A314" s="573"/>
      <c r="B314" s="13">
        <v>51</v>
      </c>
      <c r="C314" s="341" t="s">
        <v>1876</v>
      </c>
      <c r="D314" s="341" t="s">
        <v>1877</v>
      </c>
      <c r="E314" s="379" t="s">
        <v>1870</v>
      </c>
      <c r="F314" s="8">
        <v>20</v>
      </c>
      <c r="G314" s="235"/>
      <c r="H314" s="413">
        <v>241</v>
      </c>
      <c r="I314" s="146">
        <f t="shared" si="52"/>
        <v>168.7</v>
      </c>
      <c r="J314" s="255">
        <f t="shared" si="53"/>
        <v>6.4884615384615376</v>
      </c>
      <c r="K314" s="8" t="s">
        <v>1954</v>
      </c>
      <c r="L314" s="655"/>
      <c r="M314" s="656" t="s">
        <v>1015</v>
      </c>
      <c r="N314" s="8" t="s">
        <v>10</v>
      </c>
      <c r="O314" s="426">
        <v>2.3552E-2</v>
      </c>
      <c r="P314" s="423">
        <v>9000</v>
      </c>
      <c r="Q314" s="439">
        <v>10200</v>
      </c>
      <c r="R314" s="657" t="s">
        <v>3578</v>
      </c>
      <c r="S314" s="656" t="s">
        <v>1015</v>
      </c>
      <c r="T314" s="447">
        <v>40</v>
      </c>
      <c r="U314" s="554" t="s">
        <v>3704</v>
      </c>
      <c r="V314" s="512" t="s">
        <v>3705</v>
      </c>
      <c r="W314" s="609" t="s">
        <v>6405</v>
      </c>
      <c r="X314" s="169"/>
      <c r="Y314" s="71" t="s">
        <v>1011</v>
      </c>
      <c r="Z314" s="656" t="s">
        <v>1015</v>
      </c>
      <c r="AA314" s="658">
        <f t="shared" si="54"/>
        <v>0</v>
      </c>
      <c r="AB314" s="145">
        <f t="shared" si="55"/>
        <v>0</v>
      </c>
      <c r="AC314" s="257">
        <f t="shared" si="56"/>
        <v>0</v>
      </c>
      <c r="AD314" s="142">
        <f t="shared" si="57"/>
        <v>0</v>
      </c>
      <c r="AE314" s="143">
        <f t="shared" si="58"/>
        <v>0</v>
      </c>
      <c r="AF314" s="144" t="str">
        <f t="shared" si="59"/>
        <v/>
      </c>
      <c r="AG314" s="144" t="str">
        <f t="shared" si="60"/>
        <v/>
      </c>
      <c r="AH314" s="144">
        <f t="shared" si="61"/>
        <v>0</v>
      </c>
      <c r="AI314" s="569">
        <f t="shared" si="62"/>
        <v>0</v>
      </c>
      <c r="AK314" s="665"/>
      <c r="AL314" s="191"/>
      <c r="AM314" s="682"/>
      <c r="AN314" s="683"/>
      <c r="AO314" s="84"/>
    </row>
    <row r="315" spans="1:41">
      <c r="A315" s="573"/>
      <c r="B315" s="13"/>
      <c r="C315" s="341" t="s">
        <v>1878</v>
      </c>
      <c r="D315" s="341" t="s">
        <v>1879</v>
      </c>
      <c r="E315" s="379" t="s">
        <v>1880</v>
      </c>
      <c r="F315" s="8">
        <v>4</v>
      </c>
      <c r="G315" s="8"/>
      <c r="H315" s="413">
        <v>726</v>
      </c>
      <c r="I315" s="146">
        <f t="shared" si="52"/>
        <v>508.2</v>
      </c>
      <c r="J315" s="255">
        <f t="shared" si="53"/>
        <v>19.546153846153846</v>
      </c>
      <c r="K315" s="8" t="s">
        <v>1954</v>
      </c>
      <c r="L315" s="655"/>
      <c r="M315" s="656" t="s">
        <v>1015</v>
      </c>
      <c r="N315" s="8" t="s">
        <v>10</v>
      </c>
      <c r="O315" s="426">
        <v>1.6704E-2</v>
      </c>
      <c r="P315" s="423">
        <v>1800</v>
      </c>
      <c r="Q315" s="439">
        <v>5500</v>
      </c>
      <c r="R315" s="657" t="s">
        <v>3591</v>
      </c>
      <c r="S315" s="656" t="s">
        <v>1015</v>
      </c>
      <c r="T315" s="447">
        <v>120</v>
      </c>
      <c r="U315" s="549" t="s">
        <v>5363</v>
      </c>
      <c r="V315" s="524" t="s">
        <v>3707</v>
      </c>
      <c r="W315" s="609" t="s">
        <v>6406</v>
      </c>
      <c r="X315" s="169"/>
      <c r="Y315" s="71" t="s">
        <v>1011</v>
      </c>
      <c r="Z315" s="656" t="s">
        <v>1015</v>
      </c>
      <c r="AA315" s="658">
        <f t="shared" si="54"/>
        <v>0</v>
      </c>
      <c r="AB315" s="145">
        <f t="shared" si="55"/>
        <v>0</v>
      </c>
      <c r="AC315" s="257">
        <f t="shared" si="56"/>
        <v>0</v>
      </c>
      <c r="AD315" s="142">
        <f t="shared" si="57"/>
        <v>0</v>
      </c>
      <c r="AE315" s="143">
        <f t="shared" si="58"/>
        <v>0</v>
      </c>
      <c r="AF315" s="144" t="str">
        <f t="shared" si="59"/>
        <v/>
      </c>
      <c r="AG315" s="144" t="str">
        <f t="shared" si="60"/>
        <v/>
      </c>
      <c r="AH315" s="144">
        <f t="shared" si="61"/>
        <v>0</v>
      </c>
      <c r="AI315" s="569">
        <f t="shared" si="62"/>
        <v>0</v>
      </c>
      <c r="AK315" s="18"/>
      <c r="AL315" s="191"/>
      <c r="AM315" s="659"/>
      <c r="AN315" s="681"/>
      <c r="AO315" s="84"/>
    </row>
    <row r="316" spans="1:41">
      <c r="A316" s="573"/>
      <c r="B316" s="13"/>
      <c r="C316" s="349" t="s">
        <v>1881</v>
      </c>
      <c r="D316" s="349" t="s">
        <v>1882</v>
      </c>
      <c r="E316" s="379" t="s">
        <v>291</v>
      </c>
      <c r="F316" s="8">
        <v>50</v>
      </c>
      <c r="G316" s="136"/>
      <c r="H316" s="413">
        <v>129</v>
      </c>
      <c r="I316" s="146">
        <f t="shared" si="52"/>
        <v>90.3</v>
      </c>
      <c r="J316" s="255">
        <f t="shared" si="53"/>
        <v>3.4730769230769232</v>
      </c>
      <c r="K316" s="8" t="s">
        <v>1954</v>
      </c>
      <c r="L316" s="655"/>
      <c r="M316" s="656" t="s">
        <v>1015</v>
      </c>
      <c r="N316" s="8" t="s">
        <v>10</v>
      </c>
      <c r="O316" s="426">
        <v>1.5333999999999999E-2</v>
      </c>
      <c r="P316" s="423">
        <v>3750</v>
      </c>
      <c r="Q316" s="439">
        <v>6000</v>
      </c>
      <c r="R316" s="657" t="s">
        <v>3591</v>
      </c>
      <c r="S316" s="656" t="s">
        <v>1015</v>
      </c>
      <c r="T316" s="447">
        <v>60</v>
      </c>
      <c r="U316" s="548" t="s">
        <v>3709</v>
      </c>
      <c r="V316" s="524" t="s">
        <v>3710</v>
      </c>
      <c r="W316" s="609" t="s">
        <v>6407</v>
      </c>
      <c r="X316" s="169"/>
      <c r="Y316" s="71" t="s">
        <v>1012</v>
      </c>
      <c r="Z316" s="656" t="s">
        <v>1015</v>
      </c>
      <c r="AA316" s="658">
        <f t="shared" si="54"/>
        <v>0</v>
      </c>
      <c r="AB316" s="145">
        <f t="shared" si="55"/>
        <v>0</v>
      </c>
      <c r="AC316" s="257">
        <f t="shared" si="56"/>
        <v>0</v>
      </c>
      <c r="AD316" s="142">
        <f t="shared" si="57"/>
        <v>0</v>
      </c>
      <c r="AE316" s="143">
        <f t="shared" si="58"/>
        <v>0</v>
      </c>
      <c r="AF316" s="144" t="str">
        <f t="shared" si="59"/>
        <v/>
      </c>
      <c r="AG316" s="144" t="str">
        <f t="shared" si="60"/>
        <v/>
      </c>
      <c r="AH316" s="144">
        <f t="shared" si="61"/>
        <v>0</v>
      </c>
      <c r="AI316" s="569">
        <f t="shared" si="62"/>
        <v>0</v>
      </c>
      <c r="AK316" s="18"/>
      <c r="AL316" s="191"/>
      <c r="AM316" s="659"/>
      <c r="AN316" s="680"/>
      <c r="AO316" s="84"/>
    </row>
    <row r="317" spans="1:41">
      <c r="A317" s="573"/>
      <c r="B317" s="13"/>
      <c r="C317" s="341" t="s">
        <v>1883</v>
      </c>
      <c r="D317" s="341" t="s">
        <v>1884</v>
      </c>
      <c r="E317" s="379" t="s">
        <v>1539</v>
      </c>
      <c r="F317" s="8">
        <v>20</v>
      </c>
      <c r="G317" s="8"/>
      <c r="H317" s="412">
        <v>94</v>
      </c>
      <c r="I317" s="146">
        <f t="shared" si="52"/>
        <v>65.8</v>
      </c>
      <c r="J317" s="255">
        <f t="shared" si="53"/>
        <v>2.5307692307692307</v>
      </c>
      <c r="K317" s="8" t="s">
        <v>1954</v>
      </c>
      <c r="L317" s="655"/>
      <c r="M317" s="656" t="s">
        <v>1015</v>
      </c>
      <c r="N317" s="8" t="s">
        <v>10</v>
      </c>
      <c r="O317" s="426">
        <v>1.44E-2</v>
      </c>
      <c r="P317" s="423">
        <v>720</v>
      </c>
      <c r="Q317" s="439">
        <v>5120</v>
      </c>
      <c r="R317" s="657" t="s">
        <v>3578</v>
      </c>
      <c r="S317" s="656" t="s">
        <v>1015</v>
      </c>
      <c r="T317" s="447">
        <v>80</v>
      </c>
      <c r="U317" s="549" t="s">
        <v>5364</v>
      </c>
      <c r="V317" s="512" t="s">
        <v>3712</v>
      </c>
      <c r="W317" s="609" t="s">
        <v>6408</v>
      </c>
      <c r="X317" s="169"/>
      <c r="Y317" s="71" t="s">
        <v>6572</v>
      </c>
      <c r="Z317" s="656" t="s">
        <v>1015</v>
      </c>
      <c r="AA317" s="658">
        <f t="shared" si="54"/>
        <v>0</v>
      </c>
      <c r="AB317" s="145">
        <f t="shared" si="55"/>
        <v>0</v>
      </c>
      <c r="AC317" s="257">
        <f t="shared" si="56"/>
        <v>0</v>
      </c>
      <c r="AD317" s="142">
        <f t="shared" si="57"/>
        <v>0</v>
      </c>
      <c r="AE317" s="143">
        <f t="shared" si="58"/>
        <v>0</v>
      </c>
      <c r="AF317" s="144" t="str">
        <f t="shared" si="59"/>
        <v/>
      </c>
      <c r="AG317" s="144" t="str">
        <f t="shared" si="60"/>
        <v/>
      </c>
      <c r="AH317" s="144">
        <f t="shared" si="61"/>
        <v>0</v>
      </c>
      <c r="AI317" s="569">
        <f t="shared" si="62"/>
        <v>0</v>
      </c>
      <c r="AK317" s="18"/>
      <c r="AL317" s="191"/>
      <c r="AM317" s="659"/>
      <c r="AN317" s="681"/>
      <c r="AO317" s="84"/>
    </row>
    <row r="318" spans="1:41" ht="15.75">
      <c r="A318" s="5" t="s">
        <v>6081</v>
      </c>
      <c r="B318" s="13"/>
      <c r="C318" s="341"/>
      <c r="D318" s="379"/>
      <c r="E318" s="341"/>
      <c r="F318" s="8"/>
      <c r="G318" s="8"/>
      <c r="H318" s="413"/>
      <c r="I318" s="410"/>
      <c r="J318" s="565"/>
      <c r="K318" s="346"/>
      <c r="L318" s="655"/>
      <c r="M318" s="656" t="s">
        <v>1015</v>
      </c>
      <c r="N318" s="346"/>
      <c r="O318" s="346"/>
      <c r="P318" s="423"/>
      <c r="Q318" s="439"/>
      <c r="R318" s="656" t="s">
        <v>1015</v>
      </c>
      <c r="S318" s="656" t="s">
        <v>1015</v>
      </c>
      <c r="T318" s="425"/>
      <c r="U318" s="506"/>
      <c r="V318" s="530"/>
      <c r="W318" s="425"/>
      <c r="X318" s="137"/>
      <c r="Y318" s="71" t="s">
        <v>1015</v>
      </c>
      <c r="Z318" s="656" t="s">
        <v>1015</v>
      </c>
      <c r="AA318" s="668"/>
      <c r="AB318" s="195"/>
      <c r="AC318" s="142"/>
      <c r="AD318" s="142"/>
      <c r="AE318" s="143"/>
      <c r="AF318" s="144"/>
      <c r="AG318" s="144"/>
      <c r="AH318" s="144"/>
      <c r="AI318" s="569"/>
      <c r="AK318" s="18"/>
      <c r="AL318" s="191"/>
      <c r="AM318" s="659"/>
      <c r="AN318" s="681"/>
      <c r="AO318" s="84"/>
    </row>
    <row r="319" spans="1:41">
      <c r="A319" s="573"/>
      <c r="B319" s="13">
        <v>206</v>
      </c>
      <c r="C319" s="351" t="s">
        <v>1885</v>
      </c>
      <c r="D319" s="381" t="s">
        <v>1886</v>
      </c>
      <c r="E319" s="392" t="s">
        <v>97</v>
      </c>
      <c r="F319" s="405">
        <v>1</v>
      </c>
      <c r="G319" s="8"/>
      <c r="H319" s="414">
        <v>170</v>
      </c>
      <c r="I319" s="407">
        <f>(H319)</f>
        <v>170</v>
      </c>
      <c r="J319" s="255">
        <f t="shared" si="53"/>
        <v>6.5384615384615383</v>
      </c>
      <c r="K319" s="8"/>
      <c r="L319" s="655" t="s">
        <v>3714</v>
      </c>
      <c r="M319" s="656" t="s">
        <v>6556</v>
      </c>
      <c r="N319" s="8"/>
      <c r="O319" s="423"/>
      <c r="P319" s="423"/>
      <c r="Q319" s="402">
        <v>165</v>
      </c>
      <c r="R319" s="656" t="s">
        <v>1015</v>
      </c>
      <c r="S319" s="656" t="s">
        <v>1015</v>
      </c>
      <c r="T319" s="447"/>
      <c r="U319" s="557" t="s">
        <v>3715</v>
      </c>
      <c r="V319" s="530"/>
      <c r="W319" s="607" t="s">
        <v>6409</v>
      </c>
      <c r="X319" s="169"/>
      <c r="Y319" s="71" t="s">
        <v>1011</v>
      </c>
      <c r="Z319" s="656" t="s">
        <v>1015</v>
      </c>
      <c r="AA319" s="658">
        <f t="shared" si="54"/>
        <v>0</v>
      </c>
      <c r="AB319" s="145">
        <f t="shared" si="55"/>
        <v>0</v>
      </c>
      <c r="AC319" s="257">
        <f t="shared" si="56"/>
        <v>0</v>
      </c>
      <c r="AD319" s="142">
        <f t="shared" si="57"/>
        <v>0</v>
      </c>
      <c r="AE319" s="143">
        <f t="shared" si="58"/>
        <v>0</v>
      </c>
      <c r="AF319" s="144" t="str">
        <f t="shared" si="59"/>
        <v/>
      </c>
      <c r="AG319" s="144" t="str">
        <f t="shared" si="60"/>
        <v/>
      </c>
      <c r="AH319" s="144" t="str">
        <f t="shared" si="61"/>
        <v/>
      </c>
      <c r="AI319" s="569">
        <f t="shared" si="62"/>
        <v>0</v>
      </c>
      <c r="AK319" s="18"/>
      <c r="AL319" s="191"/>
      <c r="AM319" s="659"/>
      <c r="AN319" s="680"/>
      <c r="AO319" s="84"/>
    </row>
    <row r="320" spans="1:41">
      <c r="A320" s="573"/>
      <c r="B320" s="13">
        <v>206</v>
      </c>
      <c r="C320" s="351" t="s">
        <v>1887</v>
      </c>
      <c r="D320" s="381" t="s">
        <v>1888</v>
      </c>
      <c r="E320" s="392" t="s">
        <v>97</v>
      </c>
      <c r="F320" s="405">
        <v>1</v>
      </c>
      <c r="G320" s="8"/>
      <c r="H320" s="414">
        <v>170</v>
      </c>
      <c r="I320" s="407">
        <f t="shared" ref="I320:I362" si="63">(H320)</f>
        <v>170</v>
      </c>
      <c r="J320" s="255">
        <f t="shared" si="53"/>
        <v>6.5384615384615383</v>
      </c>
      <c r="K320" s="8"/>
      <c r="L320" s="655" t="s">
        <v>3714</v>
      </c>
      <c r="M320" s="656" t="s">
        <v>6556</v>
      </c>
      <c r="N320" s="8"/>
      <c r="O320" s="423"/>
      <c r="P320" s="423"/>
      <c r="Q320" s="402">
        <v>180</v>
      </c>
      <c r="R320" s="656" t="s">
        <v>1015</v>
      </c>
      <c r="S320" s="656" t="s">
        <v>1015</v>
      </c>
      <c r="T320" s="447"/>
      <c r="U320" s="548" t="s">
        <v>5365</v>
      </c>
      <c r="V320" s="530"/>
      <c r="W320" s="607" t="s">
        <v>6409</v>
      </c>
      <c r="X320" s="169"/>
      <c r="Y320" s="71" t="s">
        <v>1011</v>
      </c>
      <c r="Z320" s="656" t="s">
        <v>1015</v>
      </c>
      <c r="AA320" s="658">
        <f t="shared" si="54"/>
        <v>0</v>
      </c>
      <c r="AB320" s="145">
        <f t="shared" si="55"/>
        <v>0</v>
      </c>
      <c r="AC320" s="257">
        <f t="shared" si="56"/>
        <v>0</v>
      </c>
      <c r="AD320" s="142">
        <f t="shared" si="57"/>
        <v>0</v>
      </c>
      <c r="AE320" s="143">
        <f t="shared" si="58"/>
        <v>0</v>
      </c>
      <c r="AF320" s="144" t="str">
        <f t="shared" si="59"/>
        <v/>
      </c>
      <c r="AG320" s="144" t="str">
        <f t="shared" si="60"/>
        <v/>
      </c>
      <c r="AH320" s="144" t="str">
        <f t="shared" si="61"/>
        <v/>
      </c>
      <c r="AI320" s="569">
        <f t="shared" si="62"/>
        <v>0</v>
      </c>
      <c r="AK320" s="18"/>
      <c r="AL320" s="191"/>
      <c r="AM320" s="659"/>
      <c r="AN320" s="681"/>
      <c r="AO320" s="84"/>
    </row>
    <row r="321" spans="1:41">
      <c r="A321" s="573"/>
      <c r="B321" s="13">
        <v>206</v>
      </c>
      <c r="C321" s="351" t="s">
        <v>1889</v>
      </c>
      <c r="D321" s="381" t="s">
        <v>1890</v>
      </c>
      <c r="E321" s="392" t="s">
        <v>97</v>
      </c>
      <c r="F321" s="405">
        <v>1</v>
      </c>
      <c r="G321" s="8"/>
      <c r="H321" s="414">
        <v>170</v>
      </c>
      <c r="I321" s="407">
        <f t="shared" si="63"/>
        <v>170</v>
      </c>
      <c r="J321" s="255">
        <f t="shared" si="53"/>
        <v>6.5384615384615383</v>
      </c>
      <c r="K321" s="8"/>
      <c r="L321" s="655" t="s">
        <v>3714</v>
      </c>
      <c r="M321" s="656" t="s">
        <v>6556</v>
      </c>
      <c r="N321" s="8"/>
      <c r="O321" s="423"/>
      <c r="P321" s="423"/>
      <c r="Q321" s="402">
        <v>204</v>
      </c>
      <c r="R321" s="656" t="s">
        <v>1015</v>
      </c>
      <c r="S321" s="656" t="s">
        <v>1015</v>
      </c>
      <c r="T321" s="447"/>
      <c r="U321" s="557" t="s">
        <v>3715</v>
      </c>
      <c r="V321" s="530"/>
      <c r="W321" s="607" t="s">
        <v>6409</v>
      </c>
      <c r="X321" s="169"/>
      <c r="Y321" s="71" t="s">
        <v>1011</v>
      </c>
      <c r="Z321" s="656" t="s">
        <v>1015</v>
      </c>
      <c r="AA321" s="658">
        <f t="shared" si="54"/>
        <v>0</v>
      </c>
      <c r="AB321" s="145">
        <f t="shared" si="55"/>
        <v>0</v>
      </c>
      <c r="AC321" s="257">
        <f t="shared" si="56"/>
        <v>0</v>
      </c>
      <c r="AD321" s="142">
        <f t="shared" si="57"/>
        <v>0</v>
      </c>
      <c r="AE321" s="143">
        <f t="shared" si="58"/>
        <v>0</v>
      </c>
      <c r="AF321" s="144" t="str">
        <f t="shared" si="59"/>
        <v/>
      </c>
      <c r="AG321" s="144" t="str">
        <f t="shared" si="60"/>
        <v/>
      </c>
      <c r="AH321" s="144" t="str">
        <f t="shared" si="61"/>
        <v/>
      </c>
      <c r="AI321" s="569">
        <f t="shared" si="62"/>
        <v>0</v>
      </c>
      <c r="AK321" s="18"/>
      <c r="AL321" s="191"/>
      <c r="AM321" s="681"/>
      <c r="AN321" s="681"/>
      <c r="AO321" s="84"/>
    </row>
    <row r="322" spans="1:41">
      <c r="A322" s="573"/>
      <c r="B322" s="13">
        <v>206</v>
      </c>
      <c r="C322" s="351" t="s">
        <v>1891</v>
      </c>
      <c r="D322" s="381" t="s">
        <v>1892</v>
      </c>
      <c r="E322" s="392" t="s">
        <v>97</v>
      </c>
      <c r="F322" s="405">
        <v>1</v>
      </c>
      <c r="G322" s="8"/>
      <c r="H322" s="414">
        <v>170</v>
      </c>
      <c r="I322" s="407">
        <f t="shared" si="63"/>
        <v>170</v>
      </c>
      <c r="J322" s="255">
        <f t="shared" si="53"/>
        <v>6.5384615384615383</v>
      </c>
      <c r="K322" s="8"/>
      <c r="L322" s="655" t="s">
        <v>3714</v>
      </c>
      <c r="M322" s="656" t="s">
        <v>6556</v>
      </c>
      <c r="N322" s="8"/>
      <c r="O322" s="423"/>
      <c r="P322" s="423"/>
      <c r="Q322" s="402">
        <v>224</v>
      </c>
      <c r="R322" s="656" t="s">
        <v>1015</v>
      </c>
      <c r="S322" s="656" t="s">
        <v>1015</v>
      </c>
      <c r="T322" s="447"/>
      <c r="U322" s="557" t="s">
        <v>3715</v>
      </c>
      <c r="V322" s="530"/>
      <c r="W322" s="607" t="s">
        <v>6409</v>
      </c>
      <c r="X322" s="169"/>
      <c r="Y322" s="71" t="s">
        <v>1011</v>
      </c>
      <c r="Z322" s="656" t="s">
        <v>1015</v>
      </c>
      <c r="AA322" s="658">
        <f t="shared" si="54"/>
        <v>0</v>
      </c>
      <c r="AB322" s="145">
        <f t="shared" si="55"/>
        <v>0</v>
      </c>
      <c r="AC322" s="257">
        <f t="shared" si="56"/>
        <v>0</v>
      </c>
      <c r="AD322" s="142">
        <f t="shared" si="57"/>
        <v>0</v>
      </c>
      <c r="AE322" s="143">
        <f t="shared" si="58"/>
        <v>0</v>
      </c>
      <c r="AF322" s="144" t="str">
        <f t="shared" si="59"/>
        <v/>
      </c>
      <c r="AG322" s="144" t="str">
        <f t="shared" si="60"/>
        <v/>
      </c>
      <c r="AH322" s="144" t="str">
        <f t="shared" si="61"/>
        <v/>
      </c>
      <c r="AI322" s="569">
        <f t="shared" si="62"/>
        <v>0</v>
      </c>
      <c r="AK322" s="18"/>
      <c r="AL322" s="191"/>
      <c r="AM322" s="659"/>
      <c r="AN322" s="681"/>
      <c r="AO322" s="84"/>
    </row>
    <row r="323" spans="1:41">
      <c r="B323" s="13">
        <v>206</v>
      </c>
      <c r="C323" s="364" t="s">
        <v>1893</v>
      </c>
      <c r="D323" s="364" t="s">
        <v>1894</v>
      </c>
      <c r="E323" s="379" t="s">
        <v>97</v>
      </c>
      <c r="F323" s="402">
        <v>1</v>
      </c>
      <c r="G323" s="8"/>
      <c r="H323" s="414">
        <v>170</v>
      </c>
      <c r="I323" s="407">
        <f t="shared" si="63"/>
        <v>170</v>
      </c>
      <c r="J323" s="255">
        <f t="shared" si="53"/>
        <v>6.5384615384615383</v>
      </c>
      <c r="K323" s="138"/>
      <c r="L323" s="655" t="s">
        <v>3714</v>
      </c>
      <c r="M323" s="656" t="s">
        <v>6556</v>
      </c>
      <c r="N323" s="331"/>
      <c r="O323" s="331"/>
      <c r="P323" s="138"/>
      <c r="Q323" s="402">
        <v>180</v>
      </c>
      <c r="R323" s="656" t="s">
        <v>1015</v>
      </c>
      <c r="S323" s="656" t="s">
        <v>1015</v>
      </c>
      <c r="T323" s="138"/>
      <c r="U323" s="548" t="s">
        <v>3717</v>
      </c>
      <c r="V323" s="138"/>
      <c r="W323" s="607" t="s">
        <v>6409</v>
      </c>
      <c r="X323" s="169"/>
      <c r="Y323" s="71" t="s">
        <v>1011</v>
      </c>
      <c r="Z323" s="656" t="s">
        <v>1015</v>
      </c>
      <c r="AA323" s="658">
        <f t="shared" si="54"/>
        <v>0</v>
      </c>
      <c r="AB323" s="145">
        <f t="shared" si="55"/>
        <v>0</v>
      </c>
      <c r="AC323" s="257">
        <f t="shared" si="56"/>
        <v>0</v>
      </c>
      <c r="AD323" s="142">
        <f t="shared" si="57"/>
        <v>0</v>
      </c>
      <c r="AE323" s="143">
        <f t="shared" si="58"/>
        <v>0</v>
      </c>
      <c r="AF323" s="144" t="str">
        <f t="shared" si="59"/>
        <v/>
      </c>
      <c r="AG323" s="144" t="str">
        <f t="shared" si="60"/>
        <v/>
      </c>
      <c r="AH323" s="144" t="str">
        <f t="shared" si="61"/>
        <v/>
      </c>
      <c r="AI323" s="569">
        <f t="shared" si="62"/>
        <v>0</v>
      </c>
      <c r="AK323" s="664"/>
      <c r="AL323" s="191"/>
      <c r="AM323" s="659"/>
      <c r="AN323" s="681"/>
      <c r="AO323" s="84"/>
    </row>
    <row r="324" spans="1:41">
      <c r="B324" s="13">
        <v>206</v>
      </c>
      <c r="C324" s="364" t="s">
        <v>1895</v>
      </c>
      <c r="D324" s="364" t="s">
        <v>1896</v>
      </c>
      <c r="E324" s="379" t="s">
        <v>97</v>
      </c>
      <c r="F324" s="402">
        <v>1</v>
      </c>
      <c r="G324" s="8"/>
      <c r="H324" s="414">
        <v>170</v>
      </c>
      <c r="I324" s="407">
        <f t="shared" si="63"/>
        <v>170</v>
      </c>
      <c r="J324" s="255">
        <f t="shared" si="53"/>
        <v>6.5384615384615383</v>
      </c>
      <c r="K324" s="138"/>
      <c r="L324" s="655" t="s">
        <v>3714</v>
      </c>
      <c r="M324" s="656" t="s">
        <v>6556</v>
      </c>
      <c r="N324" s="331"/>
      <c r="O324" s="331"/>
      <c r="P324" s="138"/>
      <c r="Q324" s="402">
        <v>200</v>
      </c>
      <c r="R324" s="656" t="s">
        <v>1015</v>
      </c>
      <c r="S324" s="656" t="s">
        <v>1015</v>
      </c>
      <c r="T324" s="138"/>
      <c r="U324" s="548" t="s">
        <v>3717</v>
      </c>
      <c r="V324" s="138"/>
      <c r="W324" s="607" t="s">
        <v>6409</v>
      </c>
      <c r="X324" s="169"/>
      <c r="Y324" s="71" t="s">
        <v>1011</v>
      </c>
      <c r="Z324" s="656" t="s">
        <v>1015</v>
      </c>
      <c r="AA324" s="658">
        <f t="shared" si="54"/>
        <v>0</v>
      </c>
      <c r="AB324" s="145">
        <f t="shared" si="55"/>
        <v>0</v>
      </c>
      <c r="AC324" s="257">
        <f t="shared" si="56"/>
        <v>0</v>
      </c>
      <c r="AD324" s="142">
        <f t="shared" si="57"/>
        <v>0</v>
      </c>
      <c r="AE324" s="143">
        <f t="shared" si="58"/>
        <v>0</v>
      </c>
      <c r="AF324" s="144" t="str">
        <f t="shared" si="59"/>
        <v/>
      </c>
      <c r="AG324" s="144" t="str">
        <f t="shared" si="60"/>
        <v/>
      </c>
      <c r="AH324" s="144" t="str">
        <f t="shared" si="61"/>
        <v/>
      </c>
      <c r="AI324" s="569">
        <f t="shared" si="62"/>
        <v>0</v>
      </c>
      <c r="AK324" s="18"/>
      <c r="AL324" s="191"/>
      <c r="AM324" s="659"/>
      <c r="AN324" s="681"/>
      <c r="AO324" s="84"/>
    </row>
    <row r="325" spans="1:41">
      <c r="B325" s="13">
        <v>206</v>
      </c>
      <c r="C325" s="364" t="s">
        <v>1897</v>
      </c>
      <c r="D325" s="364" t="s">
        <v>1898</v>
      </c>
      <c r="E325" s="379" t="s">
        <v>97</v>
      </c>
      <c r="F325" s="402">
        <v>1</v>
      </c>
      <c r="G325" s="8"/>
      <c r="H325" s="414">
        <v>170</v>
      </c>
      <c r="I325" s="407">
        <f t="shared" si="63"/>
        <v>170</v>
      </c>
      <c r="J325" s="255">
        <f t="shared" si="53"/>
        <v>6.5384615384615383</v>
      </c>
      <c r="K325" s="138"/>
      <c r="L325" s="655" t="s">
        <v>3714</v>
      </c>
      <c r="M325" s="656" t="s">
        <v>6556</v>
      </c>
      <c r="N325" s="331"/>
      <c r="O325" s="331"/>
      <c r="P325" s="138"/>
      <c r="Q325" s="402">
        <v>210</v>
      </c>
      <c r="R325" s="656" t="s">
        <v>1015</v>
      </c>
      <c r="S325" s="656" t="s">
        <v>1015</v>
      </c>
      <c r="T325" s="138"/>
      <c r="U325" s="548" t="s">
        <v>3717</v>
      </c>
      <c r="V325" s="138"/>
      <c r="W325" s="607" t="s">
        <v>6409</v>
      </c>
      <c r="X325" s="169"/>
      <c r="Y325" s="71" t="s">
        <v>1011</v>
      </c>
      <c r="Z325" s="656" t="s">
        <v>1015</v>
      </c>
      <c r="AA325" s="658">
        <f t="shared" si="54"/>
        <v>0</v>
      </c>
      <c r="AB325" s="145">
        <f t="shared" si="55"/>
        <v>0</v>
      </c>
      <c r="AC325" s="257">
        <f t="shared" si="56"/>
        <v>0</v>
      </c>
      <c r="AD325" s="142">
        <f t="shared" si="57"/>
        <v>0</v>
      </c>
      <c r="AE325" s="143">
        <f t="shared" si="58"/>
        <v>0</v>
      </c>
      <c r="AF325" s="144" t="str">
        <f t="shared" si="59"/>
        <v/>
      </c>
      <c r="AG325" s="144" t="str">
        <f t="shared" si="60"/>
        <v/>
      </c>
      <c r="AH325" s="144" t="str">
        <f t="shared" si="61"/>
        <v/>
      </c>
      <c r="AI325" s="569">
        <f t="shared" si="62"/>
        <v>0</v>
      </c>
      <c r="AK325" s="18"/>
      <c r="AL325" s="191"/>
      <c r="AM325" s="659"/>
      <c r="AN325" s="681"/>
      <c r="AO325" s="84"/>
    </row>
    <row r="326" spans="1:41">
      <c r="B326" s="13">
        <v>206</v>
      </c>
      <c r="C326" s="364" t="s">
        <v>1899</v>
      </c>
      <c r="D326" s="364" t="s">
        <v>1900</v>
      </c>
      <c r="E326" s="379" t="s">
        <v>97</v>
      </c>
      <c r="F326" s="402">
        <v>1</v>
      </c>
      <c r="G326" s="8"/>
      <c r="H326" s="414">
        <v>170</v>
      </c>
      <c r="I326" s="407">
        <f t="shared" si="63"/>
        <v>170</v>
      </c>
      <c r="J326" s="255">
        <f t="shared" si="53"/>
        <v>6.5384615384615383</v>
      </c>
      <c r="K326" s="138"/>
      <c r="L326" s="655" t="s">
        <v>3714</v>
      </c>
      <c r="M326" s="656" t="s">
        <v>6556</v>
      </c>
      <c r="N326" s="331"/>
      <c r="O326" s="331"/>
      <c r="P326" s="138"/>
      <c r="Q326" s="402">
        <v>182</v>
      </c>
      <c r="R326" s="656" t="s">
        <v>1015</v>
      </c>
      <c r="S326" s="656" t="s">
        <v>1015</v>
      </c>
      <c r="T326" s="138"/>
      <c r="U326" s="548" t="s">
        <v>3717</v>
      </c>
      <c r="V326" s="138"/>
      <c r="W326" s="607" t="s">
        <v>6409</v>
      </c>
      <c r="X326" s="169"/>
      <c r="Y326" s="71" t="s">
        <v>1011</v>
      </c>
      <c r="Z326" s="656" t="s">
        <v>1015</v>
      </c>
      <c r="AA326" s="658">
        <f t="shared" si="54"/>
        <v>0</v>
      </c>
      <c r="AB326" s="145">
        <f t="shared" si="55"/>
        <v>0</v>
      </c>
      <c r="AC326" s="257">
        <f t="shared" si="56"/>
        <v>0</v>
      </c>
      <c r="AD326" s="142">
        <f t="shared" si="57"/>
        <v>0</v>
      </c>
      <c r="AE326" s="143">
        <f t="shared" si="58"/>
        <v>0</v>
      </c>
      <c r="AF326" s="144" t="str">
        <f t="shared" si="59"/>
        <v/>
      </c>
      <c r="AG326" s="144" t="str">
        <f t="shared" si="60"/>
        <v/>
      </c>
      <c r="AH326" s="144" t="str">
        <f t="shared" si="61"/>
        <v/>
      </c>
      <c r="AI326" s="569">
        <f t="shared" si="62"/>
        <v>0</v>
      </c>
      <c r="AK326" s="664"/>
      <c r="AL326" s="664"/>
      <c r="AM326" s="665"/>
      <c r="AN326" s="664"/>
      <c r="AO326" s="84"/>
    </row>
    <row r="327" spans="1:41">
      <c r="B327" s="13">
        <v>206</v>
      </c>
      <c r="C327" s="364" t="s">
        <v>1901</v>
      </c>
      <c r="D327" s="364" t="s">
        <v>1902</v>
      </c>
      <c r="E327" s="379" t="s">
        <v>97</v>
      </c>
      <c r="F327" s="402">
        <v>1</v>
      </c>
      <c r="G327" s="8"/>
      <c r="H327" s="414">
        <v>170</v>
      </c>
      <c r="I327" s="407">
        <f t="shared" si="63"/>
        <v>170</v>
      </c>
      <c r="J327" s="255">
        <f t="shared" si="53"/>
        <v>6.5384615384615383</v>
      </c>
      <c r="K327" s="138"/>
      <c r="L327" s="655" t="s">
        <v>3714</v>
      </c>
      <c r="M327" s="656" t="s">
        <v>6556</v>
      </c>
      <c r="N327" s="331"/>
      <c r="O327" s="331"/>
      <c r="P327" s="138"/>
      <c r="Q327" s="402">
        <v>175</v>
      </c>
      <c r="R327" s="656" t="s">
        <v>1015</v>
      </c>
      <c r="S327" s="656" t="s">
        <v>1015</v>
      </c>
      <c r="T327" s="138"/>
      <c r="U327" s="550" t="s">
        <v>3718</v>
      </c>
      <c r="V327" s="138"/>
      <c r="W327" s="607" t="s">
        <v>6409</v>
      </c>
      <c r="X327" s="169"/>
      <c r="Y327" s="71" t="s">
        <v>1011</v>
      </c>
      <c r="Z327" s="656" t="s">
        <v>1015</v>
      </c>
      <c r="AA327" s="658">
        <f t="shared" si="54"/>
        <v>0</v>
      </c>
      <c r="AB327" s="145">
        <f t="shared" si="55"/>
        <v>0</v>
      </c>
      <c r="AC327" s="257">
        <f t="shared" si="56"/>
        <v>0</v>
      </c>
      <c r="AD327" s="142">
        <f t="shared" si="57"/>
        <v>0</v>
      </c>
      <c r="AE327" s="143">
        <f t="shared" si="58"/>
        <v>0</v>
      </c>
      <c r="AF327" s="144" t="str">
        <f t="shared" si="59"/>
        <v/>
      </c>
      <c r="AG327" s="144" t="str">
        <f t="shared" si="60"/>
        <v/>
      </c>
      <c r="AH327" s="144" t="str">
        <f t="shared" si="61"/>
        <v/>
      </c>
      <c r="AI327" s="569">
        <f t="shared" si="62"/>
        <v>0</v>
      </c>
      <c r="AK327" s="18"/>
      <c r="AL327" s="191"/>
      <c r="AM327" s="659"/>
      <c r="AN327" s="680"/>
      <c r="AO327" s="84"/>
    </row>
    <row r="328" spans="1:41">
      <c r="B328" s="13">
        <v>206</v>
      </c>
      <c r="C328" s="364" t="s">
        <v>1903</v>
      </c>
      <c r="D328" s="364" t="s">
        <v>1904</v>
      </c>
      <c r="E328" s="379" t="s">
        <v>97</v>
      </c>
      <c r="F328" s="402">
        <v>1</v>
      </c>
      <c r="G328" s="8"/>
      <c r="H328" s="414">
        <v>170</v>
      </c>
      <c r="I328" s="407">
        <f t="shared" si="63"/>
        <v>170</v>
      </c>
      <c r="J328" s="255">
        <f t="shared" si="53"/>
        <v>6.5384615384615383</v>
      </c>
      <c r="K328" s="138"/>
      <c r="L328" s="655" t="s">
        <v>3714</v>
      </c>
      <c r="M328" s="656" t="s">
        <v>6556</v>
      </c>
      <c r="N328" s="331"/>
      <c r="O328" s="331"/>
      <c r="P328" s="138"/>
      <c r="Q328" s="402">
        <v>196</v>
      </c>
      <c r="R328" s="656" t="s">
        <v>1015</v>
      </c>
      <c r="S328" s="656" t="s">
        <v>1015</v>
      </c>
      <c r="T328" s="138"/>
      <c r="U328" s="550" t="s">
        <v>3718</v>
      </c>
      <c r="V328" s="138"/>
      <c r="W328" s="607" t="s">
        <v>6409</v>
      </c>
      <c r="X328" s="169"/>
      <c r="Y328" s="71" t="s">
        <v>1011</v>
      </c>
      <c r="Z328" s="656" t="s">
        <v>1015</v>
      </c>
      <c r="AA328" s="658">
        <f t="shared" si="54"/>
        <v>0</v>
      </c>
      <c r="AB328" s="145">
        <f t="shared" si="55"/>
        <v>0</v>
      </c>
      <c r="AC328" s="257">
        <f t="shared" si="56"/>
        <v>0</v>
      </c>
      <c r="AD328" s="142">
        <f t="shared" si="57"/>
        <v>0</v>
      </c>
      <c r="AE328" s="143">
        <f t="shared" si="58"/>
        <v>0</v>
      </c>
      <c r="AF328" s="144" t="str">
        <f t="shared" si="59"/>
        <v/>
      </c>
      <c r="AG328" s="144" t="str">
        <f t="shared" si="60"/>
        <v/>
      </c>
      <c r="AH328" s="144" t="str">
        <f t="shared" si="61"/>
        <v/>
      </c>
      <c r="AI328" s="569">
        <f t="shared" si="62"/>
        <v>0</v>
      </c>
      <c r="AK328" s="18"/>
      <c r="AL328" s="191"/>
      <c r="AM328" s="659"/>
      <c r="AN328" s="680"/>
      <c r="AO328" s="84"/>
    </row>
    <row r="329" spans="1:41">
      <c r="B329" s="13">
        <v>206</v>
      </c>
      <c r="C329" s="364" t="s">
        <v>1905</v>
      </c>
      <c r="D329" s="364" t="s">
        <v>1906</v>
      </c>
      <c r="E329" s="379" t="s">
        <v>97</v>
      </c>
      <c r="F329" s="402">
        <v>1</v>
      </c>
      <c r="G329" s="8"/>
      <c r="H329" s="414">
        <v>170</v>
      </c>
      <c r="I329" s="407">
        <f t="shared" si="63"/>
        <v>170</v>
      </c>
      <c r="J329" s="255">
        <f t="shared" si="53"/>
        <v>6.5384615384615383</v>
      </c>
      <c r="K329" s="138"/>
      <c r="L329" s="655" t="s">
        <v>3714</v>
      </c>
      <c r="M329" s="656" t="s">
        <v>6556</v>
      </c>
      <c r="N329" s="331"/>
      <c r="O329" s="331"/>
      <c r="P329" s="138"/>
      <c r="Q329" s="402">
        <v>201</v>
      </c>
      <c r="R329" s="656" t="s">
        <v>1015</v>
      </c>
      <c r="S329" s="656" t="s">
        <v>1015</v>
      </c>
      <c r="T329" s="138"/>
      <c r="U329" s="550" t="s">
        <v>3718</v>
      </c>
      <c r="V329" s="138"/>
      <c r="W329" s="607" t="s">
        <v>6409</v>
      </c>
      <c r="X329" s="169"/>
      <c r="Y329" s="71" t="s">
        <v>1011</v>
      </c>
      <c r="Z329" s="656" t="s">
        <v>1015</v>
      </c>
      <c r="AA329" s="658">
        <f t="shared" si="54"/>
        <v>0</v>
      </c>
      <c r="AB329" s="145">
        <f t="shared" si="55"/>
        <v>0</v>
      </c>
      <c r="AC329" s="257">
        <f t="shared" si="56"/>
        <v>0</v>
      </c>
      <c r="AD329" s="142">
        <f t="shared" si="57"/>
        <v>0</v>
      </c>
      <c r="AE329" s="143">
        <f t="shared" si="58"/>
        <v>0</v>
      </c>
      <c r="AF329" s="144" t="str">
        <f t="shared" si="59"/>
        <v/>
      </c>
      <c r="AG329" s="144" t="str">
        <f t="shared" si="60"/>
        <v/>
      </c>
      <c r="AH329" s="144" t="str">
        <f t="shared" si="61"/>
        <v/>
      </c>
      <c r="AI329" s="569">
        <f t="shared" si="62"/>
        <v>0</v>
      </c>
      <c r="AK329" s="684"/>
      <c r="AL329" s="191"/>
      <c r="AM329" s="659"/>
      <c r="AN329" s="680"/>
      <c r="AO329" s="84"/>
    </row>
    <row r="330" spans="1:41">
      <c r="B330" s="13">
        <v>206</v>
      </c>
      <c r="C330" s="364" t="s">
        <v>1907</v>
      </c>
      <c r="D330" s="364" t="s">
        <v>1908</v>
      </c>
      <c r="E330" s="379" t="s">
        <v>97</v>
      </c>
      <c r="F330" s="402">
        <v>1</v>
      </c>
      <c r="G330" s="232"/>
      <c r="H330" s="414">
        <v>170</v>
      </c>
      <c r="I330" s="407">
        <f t="shared" si="63"/>
        <v>170</v>
      </c>
      <c r="J330" s="255">
        <f t="shared" si="53"/>
        <v>6.5384615384615383</v>
      </c>
      <c r="K330" s="138"/>
      <c r="L330" s="655" t="s">
        <v>3714</v>
      </c>
      <c r="M330" s="656" t="s">
        <v>6556</v>
      </c>
      <c r="N330" s="331"/>
      <c r="O330" s="331"/>
      <c r="P330" s="138"/>
      <c r="Q330" s="402">
        <v>225</v>
      </c>
      <c r="R330" s="656" t="s">
        <v>1015</v>
      </c>
      <c r="S330" s="656" t="s">
        <v>1015</v>
      </c>
      <c r="T330" s="138"/>
      <c r="U330" s="550" t="s">
        <v>3718</v>
      </c>
      <c r="V330" s="138"/>
      <c r="W330" s="607" t="s">
        <v>6409</v>
      </c>
      <c r="X330" s="169"/>
      <c r="Y330" s="71" t="s">
        <v>1011</v>
      </c>
      <c r="Z330" s="656" t="s">
        <v>1015</v>
      </c>
      <c r="AA330" s="658">
        <f t="shared" si="54"/>
        <v>0</v>
      </c>
      <c r="AB330" s="145">
        <f t="shared" si="55"/>
        <v>0</v>
      </c>
      <c r="AC330" s="257">
        <f t="shared" si="56"/>
        <v>0</v>
      </c>
      <c r="AD330" s="142">
        <f t="shared" si="57"/>
        <v>0</v>
      </c>
      <c r="AE330" s="143">
        <f t="shared" si="58"/>
        <v>0</v>
      </c>
      <c r="AF330" s="144" t="str">
        <f t="shared" si="59"/>
        <v/>
      </c>
      <c r="AG330" s="144" t="str">
        <f t="shared" si="60"/>
        <v/>
      </c>
      <c r="AH330" s="144" t="str">
        <f t="shared" si="61"/>
        <v/>
      </c>
      <c r="AI330" s="569">
        <f t="shared" si="62"/>
        <v>0</v>
      </c>
      <c r="AK330" s="664"/>
      <c r="AL330" s="191"/>
      <c r="AM330" s="659"/>
      <c r="AN330" s="662"/>
      <c r="AO330" s="84"/>
    </row>
    <row r="331" spans="1:41">
      <c r="A331" s="573"/>
      <c r="B331" s="13">
        <v>207</v>
      </c>
      <c r="C331" s="351" t="s">
        <v>1909</v>
      </c>
      <c r="D331" s="381" t="s">
        <v>1910</v>
      </c>
      <c r="E331" s="392" t="s">
        <v>97</v>
      </c>
      <c r="F331" s="405">
        <v>1</v>
      </c>
      <c r="G331" s="136"/>
      <c r="H331" s="414">
        <v>415</v>
      </c>
      <c r="I331" s="407">
        <f t="shared" si="63"/>
        <v>415</v>
      </c>
      <c r="J331" s="255">
        <f t="shared" si="53"/>
        <v>15.961538461538462</v>
      </c>
      <c r="K331" s="8"/>
      <c r="L331" s="655" t="s">
        <v>3714</v>
      </c>
      <c r="M331" s="656" t="s">
        <v>6556</v>
      </c>
      <c r="N331" s="8"/>
      <c r="O331" s="423"/>
      <c r="P331" s="423"/>
      <c r="Q331" s="402">
        <v>247</v>
      </c>
      <c r="R331" s="656" t="s">
        <v>1015</v>
      </c>
      <c r="S331" s="656" t="s">
        <v>1015</v>
      </c>
      <c r="T331" s="447"/>
      <c r="U331" s="548" t="s">
        <v>5366</v>
      </c>
      <c r="V331" s="530"/>
      <c r="W331" s="608" t="s">
        <v>6410</v>
      </c>
      <c r="X331" s="169"/>
      <c r="Y331" s="71" t="s">
        <v>1012</v>
      </c>
      <c r="Z331" s="656" t="s">
        <v>1015</v>
      </c>
      <c r="AA331" s="658">
        <f t="shared" si="54"/>
        <v>0</v>
      </c>
      <c r="AB331" s="145">
        <f t="shared" si="55"/>
        <v>0</v>
      </c>
      <c r="AC331" s="257">
        <f t="shared" si="56"/>
        <v>0</v>
      </c>
      <c r="AD331" s="142">
        <f t="shared" si="57"/>
        <v>0</v>
      </c>
      <c r="AE331" s="143">
        <f t="shared" si="58"/>
        <v>0</v>
      </c>
      <c r="AF331" s="144" t="str">
        <f t="shared" si="59"/>
        <v/>
      </c>
      <c r="AG331" s="144" t="str">
        <f t="shared" si="60"/>
        <v/>
      </c>
      <c r="AH331" s="144" t="str">
        <f t="shared" si="61"/>
        <v/>
      </c>
      <c r="AI331" s="569">
        <f t="shared" si="62"/>
        <v>0</v>
      </c>
      <c r="AK331" s="684"/>
      <c r="AL331" s="191"/>
      <c r="AM331" s="659"/>
      <c r="AN331" s="680"/>
      <c r="AO331" s="84"/>
    </row>
    <row r="332" spans="1:41">
      <c r="A332" s="573"/>
      <c r="B332" s="13">
        <v>207</v>
      </c>
      <c r="C332" s="351" t="s">
        <v>1911</v>
      </c>
      <c r="D332" s="381" t="s">
        <v>1912</v>
      </c>
      <c r="E332" s="392" t="s">
        <v>97</v>
      </c>
      <c r="F332" s="405">
        <v>1</v>
      </c>
      <c r="G332" s="235"/>
      <c r="H332" s="414">
        <v>415</v>
      </c>
      <c r="I332" s="407">
        <f t="shared" si="63"/>
        <v>415</v>
      </c>
      <c r="J332" s="255">
        <f t="shared" si="53"/>
        <v>15.961538461538462</v>
      </c>
      <c r="K332" s="8"/>
      <c r="L332" s="655" t="s">
        <v>3714</v>
      </c>
      <c r="M332" s="656" t="s">
        <v>6556</v>
      </c>
      <c r="N332" s="8"/>
      <c r="O332" s="423"/>
      <c r="P332" s="423"/>
      <c r="Q332" s="402">
        <v>257</v>
      </c>
      <c r="R332" s="656" t="s">
        <v>1015</v>
      </c>
      <c r="S332" s="656" t="s">
        <v>1015</v>
      </c>
      <c r="T332" s="447"/>
      <c r="U332" s="550" t="s">
        <v>3719</v>
      </c>
      <c r="V332" s="530"/>
      <c r="W332" s="608" t="s">
        <v>6410</v>
      </c>
      <c r="X332" s="169"/>
      <c r="Y332" s="71" t="s">
        <v>1011</v>
      </c>
      <c r="Z332" s="656" t="s">
        <v>1015</v>
      </c>
      <c r="AA332" s="658">
        <f t="shared" si="54"/>
        <v>0</v>
      </c>
      <c r="AB332" s="145">
        <f t="shared" si="55"/>
        <v>0</v>
      </c>
      <c r="AC332" s="257">
        <f t="shared" si="56"/>
        <v>0</v>
      </c>
      <c r="AD332" s="142">
        <f t="shared" si="57"/>
        <v>0</v>
      </c>
      <c r="AE332" s="143">
        <f t="shared" si="58"/>
        <v>0</v>
      </c>
      <c r="AF332" s="144" t="str">
        <f t="shared" si="59"/>
        <v/>
      </c>
      <c r="AG332" s="144" t="str">
        <f t="shared" si="60"/>
        <v/>
      </c>
      <c r="AH332" s="144" t="str">
        <f t="shared" si="61"/>
        <v/>
      </c>
      <c r="AI332" s="569">
        <f t="shared" si="62"/>
        <v>0</v>
      </c>
      <c r="AK332" s="664"/>
      <c r="AL332" s="191"/>
      <c r="AM332" s="659"/>
      <c r="AN332" s="662"/>
      <c r="AO332" s="84"/>
    </row>
    <row r="333" spans="1:41">
      <c r="A333" s="573"/>
      <c r="B333" s="13">
        <v>207</v>
      </c>
      <c r="C333" s="351" t="s">
        <v>1913</v>
      </c>
      <c r="D333" s="381" t="s">
        <v>1914</v>
      </c>
      <c r="E333" s="392" t="s">
        <v>97</v>
      </c>
      <c r="F333" s="405">
        <v>1</v>
      </c>
      <c r="G333" s="8"/>
      <c r="H333" s="414">
        <v>415</v>
      </c>
      <c r="I333" s="407">
        <f t="shared" si="63"/>
        <v>415</v>
      </c>
      <c r="J333" s="255">
        <f t="shared" si="53"/>
        <v>15.961538461538462</v>
      </c>
      <c r="K333" s="8"/>
      <c r="L333" s="655" t="s">
        <v>3714</v>
      </c>
      <c r="M333" s="656" t="s">
        <v>6556</v>
      </c>
      <c r="N333" s="8"/>
      <c r="O333" s="423"/>
      <c r="P333" s="423"/>
      <c r="Q333" s="402">
        <v>283</v>
      </c>
      <c r="R333" s="656" t="s">
        <v>1015</v>
      </c>
      <c r="S333" s="656" t="s">
        <v>1015</v>
      </c>
      <c r="T333" s="447"/>
      <c r="U333" s="550" t="s">
        <v>3719</v>
      </c>
      <c r="V333" s="530"/>
      <c r="W333" s="608" t="s">
        <v>6410</v>
      </c>
      <c r="X333" s="169"/>
      <c r="Y333" s="71" t="s">
        <v>1011</v>
      </c>
      <c r="Z333" s="656" t="s">
        <v>1015</v>
      </c>
      <c r="AA333" s="658">
        <f t="shared" si="54"/>
        <v>0</v>
      </c>
      <c r="AB333" s="145">
        <f t="shared" si="55"/>
        <v>0</v>
      </c>
      <c r="AC333" s="257">
        <f t="shared" si="56"/>
        <v>0</v>
      </c>
      <c r="AD333" s="142">
        <f t="shared" si="57"/>
        <v>0</v>
      </c>
      <c r="AE333" s="143">
        <f t="shared" si="58"/>
        <v>0</v>
      </c>
      <c r="AF333" s="144" t="str">
        <f t="shared" si="59"/>
        <v/>
      </c>
      <c r="AG333" s="144" t="str">
        <f t="shared" si="60"/>
        <v/>
      </c>
      <c r="AH333" s="144" t="str">
        <f t="shared" si="61"/>
        <v/>
      </c>
      <c r="AI333" s="569">
        <f t="shared" si="62"/>
        <v>0</v>
      </c>
      <c r="AK333" s="684"/>
      <c r="AL333" s="191"/>
      <c r="AM333" s="659"/>
      <c r="AN333" s="662"/>
      <c r="AO333" s="84"/>
    </row>
    <row r="334" spans="1:41">
      <c r="A334" s="573"/>
      <c r="B334" s="13">
        <v>208</v>
      </c>
      <c r="C334" s="351" t="s">
        <v>1915</v>
      </c>
      <c r="D334" s="381" t="s">
        <v>1916</v>
      </c>
      <c r="E334" s="392" t="s">
        <v>97</v>
      </c>
      <c r="F334" s="405">
        <v>1</v>
      </c>
      <c r="G334" s="136"/>
      <c r="H334" s="414">
        <v>1300</v>
      </c>
      <c r="I334" s="407">
        <f t="shared" si="63"/>
        <v>1300</v>
      </c>
      <c r="J334" s="255">
        <f t="shared" si="53"/>
        <v>50</v>
      </c>
      <c r="K334" s="8"/>
      <c r="L334" s="655" t="s">
        <v>3714</v>
      </c>
      <c r="M334" s="656" t="s">
        <v>6556</v>
      </c>
      <c r="N334" s="8"/>
      <c r="O334" s="423"/>
      <c r="P334" s="423"/>
      <c r="Q334" s="402">
        <v>823</v>
      </c>
      <c r="R334" s="656" t="s">
        <v>1015</v>
      </c>
      <c r="S334" s="656" t="s">
        <v>1015</v>
      </c>
      <c r="T334" s="447"/>
      <c r="U334" s="548" t="s">
        <v>5367</v>
      </c>
      <c r="V334" s="530"/>
      <c r="W334" s="607" t="s">
        <v>6411</v>
      </c>
      <c r="X334" s="169"/>
      <c r="Y334" s="71" t="s">
        <v>1011</v>
      </c>
      <c r="Z334" s="656" t="s">
        <v>1015</v>
      </c>
      <c r="AA334" s="658">
        <f t="shared" si="54"/>
        <v>0</v>
      </c>
      <c r="AB334" s="145">
        <f t="shared" si="55"/>
        <v>0</v>
      </c>
      <c r="AC334" s="257">
        <f t="shared" si="56"/>
        <v>0</v>
      </c>
      <c r="AD334" s="142">
        <f t="shared" si="57"/>
        <v>0</v>
      </c>
      <c r="AE334" s="143">
        <f t="shared" si="58"/>
        <v>0</v>
      </c>
      <c r="AF334" s="144" t="str">
        <f t="shared" si="59"/>
        <v/>
      </c>
      <c r="AG334" s="144" t="str">
        <f t="shared" si="60"/>
        <v/>
      </c>
      <c r="AH334" s="144" t="str">
        <f t="shared" si="61"/>
        <v/>
      </c>
      <c r="AI334" s="569">
        <f t="shared" si="62"/>
        <v>0</v>
      </c>
      <c r="AK334" s="684"/>
      <c r="AL334" s="191"/>
      <c r="AM334" s="659"/>
      <c r="AN334" s="662"/>
      <c r="AO334" s="84"/>
    </row>
    <row r="335" spans="1:41">
      <c r="A335" s="573"/>
      <c r="B335" s="13">
        <v>208</v>
      </c>
      <c r="C335" s="351" t="s">
        <v>1917</v>
      </c>
      <c r="D335" s="381" t="s">
        <v>1918</v>
      </c>
      <c r="E335" s="392" t="s">
        <v>97</v>
      </c>
      <c r="F335" s="405">
        <v>1</v>
      </c>
      <c r="G335" s="8"/>
      <c r="H335" s="414">
        <v>1300</v>
      </c>
      <c r="I335" s="407">
        <f t="shared" si="63"/>
        <v>1300</v>
      </c>
      <c r="J335" s="255">
        <f t="shared" si="53"/>
        <v>50</v>
      </c>
      <c r="K335" s="8"/>
      <c r="L335" s="655" t="s">
        <v>3714</v>
      </c>
      <c r="M335" s="656" t="s">
        <v>6556</v>
      </c>
      <c r="N335" s="8"/>
      <c r="O335" s="423"/>
      <c r="P335" s="423"/>
      <c r="Q335" s="402">
        <v>862</v>
      </c>
      <c r="R335" s="656" t="s">
        <v>1015</v>
      </c>
      <c r="S335" s="656" t="s">
        <v>1015</v>
      </c>
      <c r="T335" s="447"/>
      <c r="U335" s="552" t="s">
        <v>3721</v>
      </c>
      <c r="V335" s="530"/>
      <c r="W335" s="607" t="s">
        <v>6411</v>
      </c>
      <c r="X335" s="169"/>
      <c r="Y335" s="71" t="s">
        <v>1011</v>
      </c>
      <c r="Z335" s="656" t="s">
        <v>1015</v>
      </c>
      <c r="AA335" s="658">
        <f t="shared" si="54"/>
        <v>0</v>
      </c>
      <c r="AB335" s="145">
        <f t="shared" si="55"/>
        <v>0</v>
      </c>
      <c r="AC335" s="257">
        <f t="shared" si="56"/>
        <v>0</v>
      </c>
      <c r="AD335" s="142">
        <f t="shared" si="57"/>
        <v>0</v>
      </c>
      <c r="AE335" s="143">
        <f t="shared" si="58"/>
        <v>0</v>
      </c>
      <c r="AF335" s="144" t="str">
        <f t="shared" si="59"/>
        <v/>
      </c>
      <c r="AG335" s="144" t="str">
        <f t="shared" si="60"/>
        <v/>
      </c>
      <c r="AH335" s="144" t="str">
        <f t="shared" si="61"/>
        <v/>
      </c>
      <c r="AI335" s="569">
        <f t="shared" si="62"/>
        <v>0</v>
      </c>
      <c r="AK335" s="684"/>
      <c r="AL335" s="191"/>
      <c r="AM335" s="659"/>
      <c r="AN335" s="662"/>
      <c r="AO335" s="84"/>
    </row>
    <row r="336" spans="1:41">
      <c r="A336" s="573"/>
      <c r="B336" s="13">
        <v>208</v>
      </c>
      <c r="C336" s="351" t="s">
        <v>1919</v>
      </c>
      <c r="D336" s="381" t="s">
        <v>1920</v>
      </c>
      <c r="E336" s="392" t="s">
        <v>97</v>
      </c>
      <c r="F336" s="405">
        <v>1</v>
      </c>
      <c r="G336" s="232"/>
      <c r="H336" s="414">
        <v>1300</v>
      </c>
      <c r="I336" s="407">
        <f t="shared" si="63"/>
        <v>1300</v>
      </c>
      <c r="J336" s="255">
        <f t="shared" si="53"/>
        <v>50</v>
      </c>
      <c r="K336" s="8"/>
      <c r="L336" s="655" t="s">
        <v>3714</v>
      </c>
      <c r="M336" s="656" t="s">
        <v>6556</v>
      </c>
      <c r="N336" s="8"/>
      <c r="O336" s="423"/>
      <c r="P336" s="423"/>
      <c r="Q336" s="402">
        <v>912</v>
      </c>
      <c r="R336" s="656" t="s">
        <v>1015</v>
      </c>
      <c r="S336" s="656" t="s">
        <v>1015</v>
      </c>
      <c r="T336" s="447"/>
      <c r="U336" s="552" t="s">
        <v>3721</v>
      </c>
      <c r="V336" s="530"/>
      <c r="W336" s="607" t="s">
        <v>6411</v>
      </c>
      <c r="X336" s="169"/>
      <c r="Y336" s="71" t="s">
        <v>1011</v>
      </c>
      <c r="Z336" s="656" t="s">
        <v>1015</v>
      </c>
      <c r="AA336" s="658">
        <f t="shared" si="54"/>
        <v>0</v>
      </c>
      <c r="AB336" s="145">
        <f t="shared" si="55"/>
        <v>0</v>
      </c>
      <c r="AC336" s="257">
        <f t="shared" si="56"/>
        <v>0</v>
      </c>
      <c r="AD336" s="142">
        <f t="shared" si="57"/>
        <v>0</v>
      </c>
      <c r="AE336" s="143">
        <f t="shared" si="58"/>
        <v>0</v>
      </c>
      <c r="AF336" s="144" t="str">
        <f t="shared" si="59"/>
        <v/>
      </c>
      <c r="AG336" s="144" t="str">
        <f t="shared" si="60"/>
        <v/>
      </c>
      <c r="AH336" s="144" t="str">
        <f t="shared" si="61"/>
        <v/>
      </c>
      <c r="AI336" s="569">
        <f t="shared" si="62"/>
        <v>0</v>
      </c>
      <c r="AK336" s="664"/>
      <c r="AL336" s="191"/>
      <c r="AM336" s="659"/>
      <c r="AN336" s="662"/>
      <c r="AO336" s="84"/>
    </row>
    <row r="337" spans="1:41">
      <c r="A337" s="573"/>
      <c r="B337" s="13"/>
      <c r="C337" s="351" t="s">
        <v>1921</v>
      </c>
      <c r="D337" s="381" t="s">
        <v>1922</v>
      </c>
      <c r="E337" s="392" t="s">
        <v>97</v>
      </c>
      <c r="F337" s="405">
        <v>1</v>
      </c>
      <c r="G337" s="136"/>
      <c r="H337" s="414">
        <v>160</v>
      </c>
      <c r="I337" s="407">
        <f t="shared" si="63"/>
        <v>160</v>
      </c>
      <c r="J337" s="255">
        <f t="shared" si="53"/>
        <v>6.1538461538461542</v>
      </c>
      <c r="K337" s="8"/>
      <c r="L337" s="655" t="s">
        <v>3714</v>
      </c>
      <c r="M337" s="656" t="s">
        <v>6556</v>
      </c>
      <c r="N337" s="8"/>
      <c r="O337" s="423"/>
      <c r="P337" s="423"/>
      <c r="Q337" s="402">
        <v>72</v>
      </c>
      <c r="R337" s="656" t="s">
        <v>1015</v>
      </c>
      <c r="S337" s="656" t="s">
        <v>1015</v>
      </c>
      <c r="T337" s="447"/>
      <c r="U337" s="552" t="s">
        <v>3723</v>
      </c>
      <c r="V337" s="530"/>
      <c r="W337" s="613" t="s">
        <v>6412</v>
      </c>
      <c r="X337" s="169"/>
      <c r="Y337" s="71" t="s">
        <v>1011</v>
      </c>
      <c r="Z337" s="656" t="s">
        <v>1015</v>
      </c>
      <c r="AA337" s="658">
        <f t="shared" si="54"/>
        <v>0</v>
      </c>
      <c r="AB337" s="145">
        <f t="shared" si="55"/>
        <v>0</v>
      </c>
      <c r="AC337" s="257">
        <f t="shared" si="56"/>
        <v>0</v>
      </c>
      <c r="AD337" s="142">
        <f t="shared" si="57"/>
        <v>0</v>
      </c>
      <c r="AE337" s="143">
        <f t="shared" si="58"/>
        <v>0</v>
      </c>
      <c r="AF337" s="144" t="str">
        <f t="shared" si="59"/>
        <v/>
      </c>
      <c r="AG337" s="144" t="str">
        <f t="shared" si="60"/>
        <v/>
      </c>
      <c r="AH337" s="144" t="str">
        <f t="shared" si="61"/>
        <v/>
      </c>
      <c r="AI337" s="569">
        <f t="shared" si="62"/>
        <v>0</v>
      </c>
      <c r="AK337" s="664"/>
      <c r="AL337" s="191"/>
      <c r="AM337" s="659"/>
      <c r="AN337" s="662"/>
      <c r="AO337" s="84"/>
    </row>
    <row r="338" spans="1:41">
      <c r="A338" s="573"/>
      <c r="B338" s="13"/>
      <c r="C338" s="351" t="s">
        <v>1923</v>
      </c>
      <c r="D338" s="381" t="s">
        <v>1924</v>
      </c>
      <c r="E338" s="392" t="s">
        <v>97</v>
      </c>
      <c r="F338" s="405">
        <v>1</v>
      </c>
      <c r="G338" s="235"/>
      <c r="H338" s="414">
        <v>160</v>
      </c>
      <c r="I338" s="407">
        <f t="shared" si="63"/>
        <v>160</v>
      </c>
      <c r="J338" s="255">
        <f t="shared" si="53"/>
        <v>6.1538461538461542</v>
      </c>
      <c r="K338" s="8"/>
      <c r="L338" s="655" t="s">
        <v>3714</v>
      </c>
      <c r="M338" s="656" t="s">
        <v>6556</v>
      </c>
      <c r="N338" s="8"/>
      <c r="O338" s="423"/>
      <c r="P338" s="423"/>
      <c r="Q338" s="402">
        <v>47</v>
      </c>
      <c r="R338" s="656" t="s">
        <v>1015</v>
      </c>
      <c r="S338" s="656" t="s">
        <v>1015</v>
      </c>
      <c r="T338" s="447"/>
      <c r="U338" s="552" t="s">
        <v>3725</v>
      </c>
      <c r="V338" s="530"/>
      <c r="W338" s="613" t="s">
        <v>6413</v>
      </c>
      <c r="X338" s="169"/>
      <c r="Y338" s="71" t="s">
        <v>1011</v>
      </c>
      <c r="Z338" s="656" t="s">
        <v>1015</v>
      </c>
      <c r="AA338" s="658">
        <f t="shared" si="54"/>
        <v>0</v>
      </c>
      <c r="AB338" s="145">
        <f t="shared" si="55"/>
        <v>0</v>
      </c>
      <c r="AC338" s="257">
        <f t="shared" si="56"/>
        <v>0</v>
      </c>
      <c r="AD338" s="142">
        <f t="shared" si="57"/>
        <v>0</v>
      </c>
      <c r="AE338" s="143">
        <f t="shared" si="58"/>
        <v>0</v>
      </c>
      <c r="AF338" s="144" t="str">
        <f t="shared" si="59"/>
        <v/>
      </c>
      <c r="AG338" s="144" t="str">
        <f t="shared" si="60"/>
        <v/>
      </c>
      <c r="AH338" s="144" t="str">
        <f t="shared" si="61"/>
        <v/>
      </c>
      <c r="AI338" s="569">
        <f t="shared" si="62"/>
        <v>0</v>
      </c>
      <c r="AK338" s="684"/>
      <c r="AL338" s="191"/>
      <c r="AM338" s="659"/>
      <c r="AN338" s="662"/>
      <c r="AO338" s="84"/>
    </row>
    <row r="339" spans="1:41">
      <c r="A339" s="573"/>
      <c r="B339" s="13"/>
      <c r="C339" s="351" t="s">
        <v>1925</v>
      </c>
      <c r="D339" s="381" t="s">
        <v>1926</v>
      </c>
      <c r="E339" s="392" t="s">
        <v>97</v>
      </c>
      <c r="F339" s="405">
        <v>1</v>
      </c>
      <c r="G339" s="232"/>
      <c r="H339" s="414">
        <v>340</v>
      </c>
      <c r="I339" s="407">
        <f t="shared" si="63"/>
        <v>340</v>
      </c>
      <c r="J339" s="255">
        <f t="shared" si="53"/>
        <v>13.076923076923077</v>
      </c>
      <c r="K339" s="8"/>
      <c r="L339" s="655" t="s">
        <v>3714</v>
      </c>
      <c r="M339" s="656" t="s">
        <v>6556</v>
      </c>
      <c r="N339" s="8"/>
      <c r="O339" s="423"/>
      <c r="P339" s="423"/>
      <c r="Q339" s="402">
        <v>300</v>
      </c>
      <c r="R339" s="656" t="s">
        <v>1015</v>
      </c>
      <c r="S339" s="656" t="s">
        <v>1015</v>
      </c>
      <c r="T339" s="447"/>
      <c r="U339" s="552" t="s">
        <v>3727</v>
      </c>
      <c r="V339" s="530"/>
      <c r="W339" s="608" t="s">
        <v>6414</v>
      </c>
      <c r="X339" s="169"/>
      <c r="Y339" s="71" t="s">
        <v>1012</v>
      </c>
      <c r="Z339" s="656" t="s">
        <v>1015</v>
      </c>
      <c r="AA339" s="658">
        <f t="shared" si="54"/>
        <v>0</v>
      </c>
      <c r="AB339" s="145">
        <f t="shared" si="55"/>
        <v>0</v>
      </c>
      <c r="AC339" s="257">
        <f t="shared" si="56"/>
        <v>0</v>
      </c>
      <c r="AD339" s="142">
        <f t="shared" si="57"/>
        <v>0</v>
      </c>
      <c r="AE339" s="143">
        <f t="shared" si="58"/>
        <v>0</v>
      </c>
      <c r="AF339" s="144" t="str">
        <f t="shared" si="59"/>
        <v/>
      </c>
      <c r="AG339" s="144" t="str">
        <f t="shared" si="60"/>
        <v/>
      </c>
      <c r="AH339" s="144" t="str">
        <f t="shared" si="61"/>
        <v/>
      </c>
      <c r="AI339" s="569">
        <f t="shared" si="62"/>
        <v>0</v>
      </c>
      <c r="AK339" s="684"/>
      <c r="AL339" s="191"/>
      <c r="AM339" s="659"/>
      <c r="AN339" s="662"/>
      <c r="AO339" s="84"/>
    </row>
    <row r="340" spans="1:41" ht="15.75">
      <c r="A340" s="5" t="s">
        <v>6082</v>
      </c>
      <c r="B340" s="13"/>
      <c r="C340" s="341"/>
      <c r="D340" s="341"/>
      <c r="E340" s="379"/>
      <c r="F340" s="8"/>
      <c r="G340" s="136"/>
      <c r="H340" s="412"/>
      <c r="I340" s="410"/>
      <c r="J340" s="565"/>
      <c r="K340" s="8"/>
      <c r="L340" s="655"/>
      <c r="M340" s="656" t="s">
        <v>1015</v>
      </c>
      <c r="N340" s="8"/>
      <c r="O340" s="426"/>
      <c r="P340" s="423"/>
      <c r="Q340" s="439"/>
      <c r="R340" s="656" t="s">
        <v>1015</v>
      </c>
      <c r="S340" s="656" t="s">
        <v>1015</v>
      </c>
      <c r="T340" s="447"/>
      <c r="U340" s="549"/>
      <c r="V340" s="530"/>
      <c r="W340" s="609"/>
      <c r="X340" s="137"/>
      <c r="Y340" s="71" t="s">
        <v>1015</v>
      </c>
      <c r="Z340" s="656" t="s">
        <v>1015</v>
      </c>
      <c r="AA340" s="668"/>
      <c r="AB340" s="195"/>
      <c r="AC340" s="142"/>
      <c r="AD340" s="142"/>
      <c r="AE340" s="143"/>
      <c r="AF340" s="144"/>
      <c r="AG340" s="144"/>
      <c r="AH340" s="144"/>
      <c r="AI340" s="569"/>
      <c r="AK340" s="684"/>
      <c r="AL340" s="191"/>
      <c r="AM340" s="659"/>
      <c r="AN340" s="662"/>
      <c r="AO340" s="84"/>
    </row>
    <row r="341" spans="1:41">
      <c r="A341" s="573"/>
      <c r="B341" s="13"/>
      <c r="C341" s="341" t="s">
        <v>1927</v>
      </c>
      <c r="D341" s="344" t="s">
        <v>1928</v>
      </c>
      <c r="E341" s="379" t="s">
        <v>296</v>
      </c>
      <c r="F341" s="8">
        <v>24</v>
      </c>
      <c r="G341" s="235"/>
      <c r="H341" s="414">
        <v>13</v>
      </c>
      <c r="I341" s="407">
        <f t="shared" si="63"/>
        <v>13</v>
      </c>
      <c r="J341" s="255">
        <f t="shared" si="53"/>
        <v>0.5</v>
      </c>
      <c r="K341" s="8"/>
      <c r="L341" s="655" t="s">
        <v>3714</v>
      </c>
      <c r="M341" s="656" t="s">
        <v>6556</v>
      </c>
      <c r="N341" s="8"/>
      <c r="O341" s="426">
        <v>1.0163999999999999E-2</v>
      </c>
      <c r="P341" s="423"/>
      <c r="Q341" s="439">
        <v>6800</v>
      </c>
      <c r="R341" s="656" t="s">
        <v>1015</v>
      </c>
      <c r="S341" s="656" t="s">
        <v>1015</v>
      </c>
      <c r="T341" s="447"/>
      <c r="U341" s="552" t="s">
        <v>3729</v>
      </c>
      <c r="V341" s="530"/>
      <c r="W341" s="609" t="s">
        <v>6415</v>
      </c>
      <c r="X341" s="169"/>
      <c r="Y341" s="71" t="s">
        <v>1011</v>
      </c>
      <c r="Z341" s="656" t="s">
        <v>1015</v>
      </c>
      <c r="AA341" s="658">
        <f t="shared" si="54"/>
        <v>0</v>
      </c>
      <c r="AB341" s="145">
        <f t="shared" si="55"/>
        <v>0</v>
      </c>
      <c r="AC341" s="257">
        <f t="shared" si="56"/>
        <v>0</v>
      </c>
      <c r="AD341" s="142">
        <f t="shared" si="57"/>
        <v>0</v>
      </c>
      <c r="AE341" s="143">
        <f t="shared" si="58"/>
        <v>0</v>
      </c>
      <c r="AF341" s="144" t="str">
        <f t="shared" si="59"/>
        <v/>
      </c>
      <c r="AG341" s="144" t="str">
        <f t="shared" si="60"/>
        <v/>
      </c>
      <c r="AH341" s="144" t="str">
        <f t="shared" si="61"/>
        <v/>
      </c>
      <c r="AI341" s="569">
        <f t="shared" si="62"/>
        <v>0</v>
      </c>
      <c r="AK341" s="684"/>
      <c r="AL341" s="191"/>
      <c r="AM341" s="659"/>
      <c r="AN341" s="662"/>
      <c r="AO341" s="84"/>
    </row>
    <row r="342" spans="1:41">
      <c r="A342" s="573"/>
      <c r="B342" s="13"/>
      <c r="C342" s="341" t="s">
        <v>1929</v>
      </c>
      <c r="D342" s="341" t="s">
        <v>1930</v>
      </c>
      <c r="E342" s="379" t="s">
        <v>97</v>
      </c>
      <c r="F342" s="8">
        <v>1</v>
      </c>
      <c r="G342" s="136"/>
      <c r="H342" s="414">
        <v>1985</v>
      </c>
      <c r="I342" s="407">
        <f t="shared" si="63"/>
        <v>1985</v>
      </c>
      <c r="J342" s="255">
        <f t="shared" si="53"/>
        <v>76.34615384615384</v>
      </c>
      <c r="K342" s="8"/>
      <c r="L342" s="655" t="s">
        <v>3714</v>
      </c>
      <c r="M342" s="656" t="s">
        <v>6556</v>
      </c>
      <c r="N342" s="8"/>
      <c r="O342" s="426"/>
      <c r="P342" s="423"/>
      <c r="Q342" s="439">
        <v>3100</v>
      </c>
      <c r="R342" s="656" t="s">
        <v>1015</v>
      </c>
      <c r="S342" s="656" t="s">
        <v>1015</v>
      </c>
      <c r="T342" s="448"/>
      <c r="U342" s="548" t="s">
        <v>3731</v>
      </c>
      <c r="V342" s="530"/>
      <c r="W342" s="609" t="s">
        <v>6416</v>
      </c>
      <c r="X342" s="169"/>
      <c r="Y342" s="71" t="s">
        <v>1011</v>
      </c>
      <c r="Z342" s="656" t="s">
        <v>1015</v>
      </c>
      <c r="AA342" s="658">
        <f t="shared" si="54"/>
        <v>0</v>
      </c>
      <c r="AB342" s="145">
        <f t="shared" si="55"/>
        <v>0</v>
      </c>
      <c r="AC342" s="257">
        <f t="shared" si="56"/>
        <v>0</v>
      </c>
      <c r="AD342" s="142">
        <f t="shared" si="57"/>
        <v>0</v>
      </c>
      <c r="AE342" s="143">
        <f t="shared" si="58"/>
        <v>0</v>
      </c>
      <c r="AF342" s="144" t="str">
        <f t="shared" si="59"/>
        <v/>
      </c>
      <c r="AG342" s="144" t="str">
        <f t="shared" si="60"/>
        <v/>
      </c>
      <c r="AH342" s="144" t="str">
        <f t="shared" si="61"/>
        <v/>
      </c>
      <c r="AI342" s="569">
        <f t="shared" si="62"/>
        <v>0</v>
      </c>
      <c r="AK342" s="665"/>
      <c r="AL342" s="191"/>
      <c r="AM342" s="659"/>
      <c r="AN342" s="662"/>
      <c r="AO342" s="84"/>
    </row>
    <row r="343" spans="1:41">
      <c r="A343" s="573"/>
      <c r="B343" s="13"/>
      <c r="C343" s="341" t="s">
        <v>1931</v>
      </c>
      <c r="D343" s="341" t="s">
        <v>1932</v>
      </c>
      <c r="E343" s="379" t="s">
        <v>97</v>
      </c>
      <c r="F343" s="8">
        <v>1</v>
      </c>
      <c r="G343" s="8"/>
      <c r="H343" s="414">
        <v>1985</v>
      </c>
      <c r="I343" s="407">
        <f t="shared" si="63"/>
        <v>1985</v>
      </c>
      <c r="J343" s="255">
        <f t="shared" si="53"/>
        <v>76.34615384615384</v>
      </c>
      <c r="K343" s="8"/>
      <c r="L343" s="655" t="s">
        <v>3714</v>
      </c>
      <c r="M343" s="656" t="s">
        <v>6556</v>
      </c>
      <c r="N343" s="8"/>
      <c r="O343" s="426"/>
      <c r="P343" s="423"/>
      <c r="Q343" s="439">
        <v>3100</v>
      </c>
      <c r="R343" s="656" t="s">
        <v>1015</v>
      </c>
      <c r="S343" s="656" t="s">
        <v>1015</v>
      </c>
      <c r="T343" s="448"/>
      <c r="U343" s="548" t="s">
        <v>3733</v>
      </c>
      <c r="V343" s="530"/>
      <c r="W343" s="609" t="s">
        <v>6417</v>
      </c>
      <c r="X343" s="169"/>
      <c r="Y343" s="71" t="s">
        <v>1012</v>
      </c>
      <c r="Z343" s="656" t="s">
        <v>1015</v>
      </c>
      <c r="AA343" s="658">
        <f t="shared" si="54"/>
        <v>0</v>
      </c>
      <c r="AB343" s="145">
        <f t="shared" si="55"/>
        <v>0</v>
      </c>
      <c r="AC343" s="257">
        <f t="shared" si="56"/>
        <v>0</v>
      </c>
      <c r="AD343" s="142">
        <f t="shared" si="57"/>
        <v>0</v>
      </c>
      <c r="AE343" s="143">
        <f t="shared" si="58"/>
        <v>0</v>
      </c>
      <c r="AF343" s="144" t="str">
        <f t="shared" si="59"/>
        <v/>
      </c>
      <c r="AG343" s="144" t="str">
        <f t="shared" si="60"/>
        <v/>
      </c>
      <c r="AH343" s="144" t="str">
        <f t="shared" si="61"/>
        <v/>
      </c>
      <c r="AI343" s="569">
        <f t="shared" si="62"/>
        <v>0</v>
      </c>
      <c r="AK343" s="18"/>
      <c r="AL343" s="666"/>
      <c r="AM343" s="659"/>
      <c r="AN343" s="659"/>
      <c r="AO343" s="84"/>
    </row>
    <row r="344" spans="1:41">
      <c r="A344" s="573"/>
      <c r="B344" s="13"/>
      <c r="C344" s="353" t="s">
        <v>1933</v>
      </c>
      <c r="D344" s="341" t="s">
        <v>1934</v>
      </c>
      <c r="E344" s="379" t="s">
        <v>97</v>
      </c>
      <c r="F344" s="8">
        <v>1</v>
      </c>
      <c r="G344" s="8"/>
      <c r="H344" s="414">
        <v>1985</v>
      </c>
      <c r="I344" s="407">
        <f t="shared" si="63"/>
        <v>1985</v>
      </c>
      <c r="J344" s="255">
        <f t="shared" si="53"/>
        <v>76.34615384615384</v>
      </c>
      <c r="K344" s="8"/>
      <c r="L344" s="655" t="s">
        <v>3714</v>
      </c>
      <c r="M344" s="656" t="s">
        <v>6556</v>
      </c>
      <c r="N344" s="8"/>
      <c r="O344" s="426"/>
      <c r="P344" s="423"/>
      <c r="Q344" s="439">
        <v>3100</v>
      </c>
      <c r="R344" s="656" t="s">
        <v>1015</v>
      </c>
      <c r="S344" s="656" t="s">
        <v>1015</v>
      </c>
      <c r="T344" s="448"/>
      <c r="U344" s="548" t="s">
        <v>3735</v>
      </c>
      <c r="V344" s="530"/>
      <c r="W344" s="609" t="s">
        <v>6418</v>
      </c>
      <c r="X344" s="169"/>
      <c r="Y344" s="71" t="s">
        <v>254</v>
      </c>
      <c r="Z344" s="656" t="s">
        <v>1015</v>
      </c>
      <c r="AA344" s="658">
        <f t="shared" si="54"/>
        <v>0</v>
      </c>
      <c r="AB344" s="145">
        <f t="shared" si="55"/>
        <v>0</v>
      </c>
      <c r="AC344" s="257">
        <f t="shared" si="56"/>
        <v>0</v>
      </c>
      <c r="AD344" s="142">
        <f t="shared" si="57"/>
        <v>0</v>
      </c>
      <c r="AE344" s="143">
        <f t="shared" si="58"/>
        <v>0</v>
      </c>
      <c r="AF344" s="144" t="str">
        <f t="shared" si="59"/>
        <v/>
      </c>
      <c r="AG344" s="144" t="str">
        <f t="shared" si="60"/>
        <v/>
      </c>
      <c r="AH344" s="144" t="str">
        <f t="shared" si="61"/>
        <v/>
      </c>
      <c r="AI344" s="569">
        <f t="shared" si="62"/>
        <v>0</v>
      </c>
      <c r="AK344" s="18"/>
      <c r="AL344" s="666"/>
      <c r="AM344" s="659"/>
      <c r="AN344" s="659"/>
      <c r="AO344" s="84"/>
    </row>
    <row r="345" spans="1:41">
      <c r="A345" s="573"/>
      <c r="B345" s="13">
        <v>53</v>
      </c>
      <c r="C345" s="341" t="s">
        <v>1935</v>
      </c>
      <c r="D345" s="341" t="s">
        <v>1936</v>
      </c>
      <c r="E345" s="379" t="s">
        <v>97</v>
      </c>
      <c r="F345" s="8">
        <v>1</v>
      </c>
      <c r="G345" s="8"/>
      <c r="H345" s="414">
        <v>2652</v>
      </c>
      <c r="I345" s="407">
        <f t="shared" si="63"/>
        <v>2652</v>
      </c>
      <c r="J345" s="255">
        <f t="shared" ref="J345:J407" si="64">(I345/$J$19)</f>
        <v>102</v>
      </c>
      <c r="K345" s="8"/>
      <c r="L345" s="655" t="s">
        <v>3714</v>
      </c>
      <c r="M345" s="656" t="s">
        <v>6556</v>
      </c>
      <c r="N345" s="8"/>
      <c r="O345" s="426"/>
      <c r="P345" s="423"/>
      <c r="Q345" s="439">
        <v>8200</v>
      </c>
      <c r="R345" s="656" t="s">
        <v>1015</v>
      </c>
      <c r="S345" s="656" t="s">
        <v>1015</v>
      </c>
      <c r="T345" s="448"/>
      <c r="U345" s="548" t="s">
        <v>3737</v>
      </c>
      <c r="V345" s="530"/>
      <c r="W345" s="609" t="s">
        <v>6419</v>
      </c>
      <c r="X345" s="169"/>
      <c r="Y345" s="71" t="s">
        <v>1012</v>
      </c>
      <c r="Z345" s="656" t="s">
        <v>1015</v>
      </c>
      <c r="AA345" s="658">
        <f t="shared" ref="AA345:AA407" si="65">(X345*F345*I345)</f>
        <v>0</v>
      </c>
      <c r="AB345" s="145">
        <f t="shared" ref="AB345:AB407" si="66">(AA345*1.21)</f>
        <v>0</v>
      </c>
      <c r="AC345" s="257">
        <f t="shared" ref="AC345:AC407" si="67">(X345*J345*F345)</f>
        <v>0</v>
      </c>
      <c r="AD345" s="142">
        <f t="shared" ref="AD345:AD407" si="68">(X345*Q345/1000)</f>
        <v>0</v>
      </c>
      <c r="AE345" s="143">
        <f t="shared" ref="AE345:AE407" si="69">(X345*O345)</f>
        <v>0</v>
      </c>
      <c r="AF345" s="144" t="str">
        <f t="shared" ref="AF345:AF407" si="70">IF(N345="1.1G",(P345/1000)*X345,"")</f>
        <v/>
      </c>
      <c r="AG345" s="144" t="str">
        <f t="shared" ref="AG345:AG407" si="71">IF(N345="1.3G",(P345/1000)*X345,"")</f>
        <v/>
      </c>
      <c r="AH345" s="144" t="str">
        <f t="shared" ref="AH345:AH407" si="72">IF(N345="1.4G",(P345/1000)*X345,"")</f>
        <v/>
      </c>
      <c r="AI345" s="569">
        <f t="shared" ref="AI345:AI407" si="73">SUM(AF345:AH345)</f>
        <v>0</v>
      </c>
      <c r="AK345" s="18"/>
      <c r="AL345" s="666"/>
      <c r="AM345" s="659"/>
      <c r="AN345" s="659"/>
      <c r="AO345" s="84"/>
    </row>
    <row r="346" spans="1:41">
      <c r="A346" s="573"/>
      <c r="B346" s="13">
        <v>53</v>
      </c>
      <c r="C346" s="341" t="s">
        <v>1937</v>
      </c>
      <c r="D346" s="341" t="s">
        <v>1938</v>
      </c>
      <c r="E346" s="379" t="s">
        <v>97</v>
      </c>
      <c r="F346" s="8">
        <v>1</v>
      </c>
      <c r="G346" s="8"/>
      <c r="H346" s="414">
        <v>2652</v>
      </c>
      <c r="I346" s="407">
        <f t="shared" si="63"/>
        <v>2652</v>
      </c>
      <c r="J346" s="255">
        <f t="shared" si="64"/>
        <v>102</v>
      </c>
      <c r="K346" s="8"/>
      <c r="L346" s="655" t="s">
        <v>3714</v>
      </c>
      <c r="M346" s="656" t="s">
        <v>6556</v>
      </c>
      <c r="N346" s="8"/>
      <c r="O346" s="426"/>
      <c r="P346" s="423"/>
      <c r="Q346" s="439">
        <v>8200</v>
      </c>
      <c r="R346" s="656" t="s">
        <v>1015</v>
      </c>
      <c r="S346" s="656" t="s">
        <v>1015</v>
      </c>
      <c r="T346" s="448"/>
      <c r="U346" s="550" t="s">
        <v>3739</v>
      </c>
      <c r="V346" s="530"/>
      <c r="W346" s="609" t="s">
        <v>6419</v>
      </c>
      <c r="X346" s="169"/>
      <c r="Y346" s="71" t="s">
        <v>1011</v>
      </c>
      <c r="Z346" s="656" t="s">
        <v>1015</v>
      </c>
      <c r="AA346" s="658">
        <f t="shared" si="65"/>
        <v>0</v>
      </c>
      <c r="AB346" s="145">
        <f t="shared" si="66"/>
        <v>0</v>
      </c>
      <c r="AC346" s="257">
        <f t="shared" si="67"/>
        <v>0</v>
      </c>
      <c r="AD346" s="142">
        <f t="shared" si="68"/>
        <v>0</v>
      </c>
      <c r="AE346" s="143">
        <f t="shared" si="69"/>
        <v>0</v>
      </c>
      <c r="AF346" s="144" t="str">
        <f t="shared" si="70"/>
        <v/>
      </c>
      <c r="AG346" s="144" t="str">
        <f t="shared" si="71"/>
        <v/>
      </c>
      <c r="AH346" s="144" t="str">
        <f t="shared" si="72"/>
        <v/>
      </c>
      <c r="AI346" s="569">
        <f t="shared" si="73"/>
        <v>0</v>
      </c>
      <c r="AK346" s="18"/>
      <c r="AL346" s="672"/>
      <c r="AM346" s="659"/>
      <c r="AN346" s="659"/>
      <c r="AO346" s="84"/>
    </row>
    <row r="347" spans="1:41">
      <c r="B347" s="13">
        <v>54</v>
      </c>
      <c r="C347" s="347" t="s">
        <v>1939</v>
      </c>
      <c r="D347" s="347" t="s">
        <v>1940</v>
      </c>
      <c r="E347" s="379" t="s">
        <v>97</v>
      </c>
      <c r="F347" s="8">
        <v>1</v>
      </c>
      <c r="G347" s="8"/>
      <c r="H347" s="414">
        <v>15</v>
      </c>
      <c r="I347" s="407">
        <f t="shared" si="63"/>
        <v>15</v>
      </c>
      <c r="J347" s="255">
        <f t="shared" si="64"/>
        <v>0.57692307692307687</v>
      </c>
      <c r="K347" s="8"/>
      <c r="L347" s="655" t="s">
        <v>3714</v>
      </c>
      <c r="M347" s="656" t="s">
        <v>6556</v>
      </c>
      <c r="N347" s="8"/>
      <c r="O347" s="426"/>
      <c r="P347" s="423"/>
      <c r="Q347" s="439"/>
      <c r="R347" s="656" t="s">
        <v>1015</v>
      </c>
      <c r="S347" s="656" t="s">
        <v>1015</v>
      </c>
      <c r="T347" s="447"/>
      <c r="U347" s="558" t="s">
        <v>3740</v>
      </c>
      <c r="V347" s="534"/>
      <c r="W347" s="614" t="s">
        <v>6420</v>
      </c>
      <c r="X347" s="169"/>
      <c r="Y347" s="71" t="s">
        <v>1011</v>
      </c>
      <c r="Z347" s="656" t="s">
        <v>1015</v>
      </c>
      <c r="AA347" s="658">
        <f t="shared" si="65"/>
        <v>0</v>
      </c>
      <c r="AB347" s="145">
        <f t="shared" si="66"/>
        <v>0</v>
      </c>
      <c r="AC347" s="257">
        <f t="shared" si="67"/>
        <v>0</v>
      </c>
      <c r="AD347" s="142">
        <f t="shared" si="68"/>
        <v>0</v>
      </c>
      <c r="AE347" s="143">
        <f t="shared" si="69"/>
        <v>0</v>
      </c>
      <c r="AF347" s="144" t="str">
        <f t="shared" si="70"/>
        <v/>
      </c>
      <c r="AG347" s="144" t="str">
        <f t="shared" si="71"/>
        <v/>
      </c>
      <c r="AH347" s="144" t="str">
        <f t="shared" si="72"/>
        <v/>
      </c>
      <c r="AI347" s="569">
        <f t="shared" si="73"/>
        <v>0</v>
      </c>
      <c r="AK347" s="18"/>
      <c r="AL347" s="666"/>
      <c r="AM347" s="659"/>
      <c r="AN347" s="659"/>
      <c r="AO347" s="84"/>
    </row>
    <row r="348" spans="1:41">
      <c r="B348" s="13">
        <v>54</v>
      </c>
      <c r="C348" s="347" t="s">
        <v>1941</v>
      </c>
      <c r="D348" s="347" t="s">
        <v>1940</v>
      </c>
      <c r="E348" s="393" t="s">
        <v>97</v>
      </c>
      <c r="F348" s="8">
        <v>1</v>
      </c>
      <c r="G348" s="8"/>
      <c r="H348" s="414">
        <v>15</v>
      </c>
      <c r="I348" s="407">
        <f t="shared" si="63"/>
        <v>15</v>
      </c>
      <c r="J348" s="255">
        <f t="shared" si="64"/>
        <v>0.57692307692307687</v>
      </c>
      <c r="K348" s="8"/>
      <c r="L348" s="655" t="s">
        <v>3714</v>
      </c>
      <c r="M348" s="656" t="s">
        <v>6556</v>
      </c>
      <c r="N348" s="8"/>
      <c r="O348" s="426"/>
      <c r="P348" s="423"/>
      <c r="Q348" s="439"/>
      <c r="R348" s="656" t="s">
        <v>1015</v>
      </c>
      <c r="S348" s="656" t="s">
        <v>1015</v>
      </c>
      <c r="T348" s="447"/>
      <c r="U348" s="558" t="s">
        <v>3742</v>
      </c>
      <c r="V348" s="534"/>
      <c r="W348" s="614" t="s">
        <v>6421</v>
      </c>
      <c r="X348" s="169"/>
      <c r="Y348" s="71" t="s">
        <v>1011</v>
      </c>
      <c r="Z348" s="656" t="s">
        <v>1015</v>
      </c>
      <c r="AA348" s="658">
        <f t="shared" si="65"/>
        <v>0</v>
      </c>
      <c r="AB348" s="145">
        <f t="shared" si="66"/>
        <v>0</v>
      </c>
      <c r="AC348" s="257">
        <f t="shared" si="67"/>
        <v>0</v>
      </c>
      <c r="AD348" s="142">
        <f t="shared" si="68"/>
        <v>0</v>
      </c>
      <c r="AE348" s="143">
        <f t="shared" si="69"/>
        <v>0</v>
      </c>
      <c r="AF348" s="144" t="str">
        <f t="shared" si="70"/>
        <v/>
      </c>
      <c r="AG348" s="144" t="str">
        <f t="shared" si="71"/>
        <v/>
      </c>
      <c r="AH348" s="144" t="str">
        <f t="shared" si="72"/>
        <v/>
      </c>
      <c r="AI348" s="569">
        <f t="shared" si="73"/>
        <v>0</v>
      </c>
      <c r="AK348" s="18"/>
      <c r="AL348" s="191"/>
      <c r="AM348" s="659"/>
      <c r="AN348" s="659"/>
      <c r="AO348" s="84"/>
    </row>
    <row r="349" spans="1:41">
      <c r="B349" s="13">
        <v>55</v>
      </c>
      <c r="C349" s="347" t="s">
        <v>1942</v>
      </c>
      <c r="D349" s="347" t="s">
        <v>1943</v>
      </c>
      <c r="E349" s="393" t="s">
        <v>97</v>
      </c>
      <c r="F349" s="8">
        <v>1</v>
      </c>
      <c r="G349" s="8"/>
      <c r="H349" s="414">
        <v>15</v>
      </c>
      <c r="I349" s="407">
        <f t="shared" si="63"/>
        <v>15</v>
      </c>
      <c r="J349" s="255">
        <f t="shared" si="64"/>
        <v>0.57692307692307687</v>
      </c>
      <c r="K349" s="8"/>
      <c r="L349" s="655" t="s">
        <v>3714</v>
      </c>
      <c r="M349" s="656" t="s">
        <v>6556</v>
      </c>
      <c r="N349" s="8"/>
      <c r="O349" s="426"/>
      <c r="P349" s="423"/>
      <c r="Q349" s="439"/>
      <c r="R349" s="656" t="s">
        <v>1015</v>
      </c>
      <c r="S349" s="656" t="s">
        <v>1015</v>
      </c>
      <c r="T349" s="447"/>
      <c r="U349" s="558" t="s">
        <v>3744</v>
      </c>
      <c r="V349" s="534"/>
      <c r="W349" s="614" t="s">
        <v>6420</v>
      </c>
      <c r="X349" s="169"/>
      <c r="Y349" s="71" t="s">
        <v>1011</v>
      </c>
      <c r="Z349" s="656" t="s">
        <v>1015</v>
      </c>
      <c r="AA349" s="658">
        <f t="shared" si="65"/>
        <v>0</v>
      </c>
      <c r="AB349" s="145">
        <f t="shared" si="66"/>
        <v>0</v>
      </c>
      <c r="AC349" s="257">
        <f t="shared" si="67"/>
        <v>0</v>
      </c>
      <c r="AD349" s="142">
        <f t="shared" si="68"/>
        <v>0</v>
      </c>
      <c r="AE349" s="143">
        <f t="shared" si="69"/>
        <v>0</v>
      </c>
      <c r="AF349" s="144" t="str">
        <f t="shared" si="70"/>
        <v/>
      </c>
      <c r="AG349" s="144" t="str">
        <f t="shared" si="71"/>
        <v/>
      </c>
      <c r="AH349" s="144" t="str">
        <f t="shared" si="72"/>
        <v/>
      </c>
      <c r="AI349" s="569">
        <f t="shared" si="73"/>
        <v>0</v>
      </c>
      <c r="AK349" s="18"/>
      <c r="AL349" s="666"/>
      <c r="AM349" s="659"/>
      <c r="AN349" s="662"/>
      <c r="AO349" s="84"/>
    </row>
    <row r="350" spans="1:41">
      <c r="B350" s="13">
        <v>55</v>
      </c>
      <c r="C350" s="347" t="s">
        <v>1944</v>
      </c>
      <c r="D350" s="347" t="s">
        <v>1943</v>
      </c>
      <c r="E350" s="393" t="s">
        <v>97</v>
      </c>
      <c r="F350" s="8">
        <v>1</v>
      </c>
      <c r="G350" s="8"/>
      <c r="H350" s="414">
        <v>15</v>
      </c>
      <c r="I350" s="407">
        <f t="shared" si="63"/>
        <v>15</v>
      </c>
      <c r="J350" s="255">
        <f t="shared" si="64"/>
        <v>0.57692307692307687</v>
      </c>
      <c r="K350" s="8"/>
      <c r="L350" s="655" t="s">
        <v>3714</v>
      </c>
      <c r="M350" s="656" t="s">
        <v>6556</v>
      </c>
      <c r="N350" s="8"/>
      <c r="O350" s="426"/>
      <c r="P350" s="423"/>
      <c r="Q350" s="439"/>
      <c r="R350" s="656" t="s">
        <v>1015</v>
      </c>
      <c r="S350" s="656" t="s">
        <v>1015</v>
      </c>
      <c r="T350" s="447"/>
      <c r="U350" s="558" t="s">
        <v>3745</v>
      </c>
      <c r="V350" s="534"/>
      <c r="W350" s="614" t="s">
        <v>6421</v>
      </c>
      <c r="X350" s="169"/>
      <c r="Y350" s="71" t="s">
        <v>1011</v>
      </c>
      <c r="Z350" s="656" t="s">
        <v>1015</v>
      </c>
      <c r="AA350" s="658">
        <f t="shared" si="65"/>
        <v>0</v>
      </c>
      <c r="AB350" s="145">
        <f t="shared" si="66"/>
        <v>0</v>
      </c>
      <c r="AC350" s="257">
        <f t="shared" si="67"/>
        <v>0</v>
      </c>
      <c r="AD350" s="142">
        <f t="shared" si="68"/>
        <v>0</v>
      </c>
      <c r="AE350" s="143">
        <f t="shared" si="69"/>
        <v>0</v>
      </c>
      <c r="AF350" s="144" t="str">
        <f t="shared" si="70"/>
        <v/>
      </c>
      <c r="AG350" s="144" t="str">
        <f t="shared" si="71"/>
        <v/>
      </c>
      <c r="AH350" s="144" t="str">
        <f t="shared" si="72"/>
        <v/>
      </c>
      <c r="AI350" s="569">
        <f t="shared" si="73"/>
        <v>0</v>
      </c>
      <c r="AK350" s="18"/>
      <c r="AL350" s="666"/>
      <c r="AM350" s="659"/>
      <c r="AN350" s="662"/>
      <c r="AO350" s="84"/>
    </row>
    <row r="351" spans="1:41">
      <c r="B351" s="13"/>
      <c r="C351" s="347" t="s">
        <v>1945</v>
      </c>
      <c r="D351" s="347" t="s">
        <v>1946</v>
      </c>
      <c r="E351" s="393" t="s">
        <v>97</v>
      </c>
      <c r="F351" s="8">
        <v>1</v>
      </c>
      <c r="G351" s="8"/>
      <c r="H351" s="414">
        <v>17</v>
      </c>
      <c r="I351" s="407">
        <f t="shared" si="63"/>
        <v>17</v>
      </c>
      <c r="J351" s="255">
        <f t="shared" si="64"/>
        <v>0.65384615384615385</v>
      </c>
      <c r="K351" s="8"/>
      <c r="L351" s="655" t="s">
        <v>3714</v>
      </c>
      <c r="M351" s="656" t="s">
        <v>6556</v>
      </c>
      <c r="N351" s="8"/>
      <c r="O351" s="426"/>
      <c r="P351" s="423"/>
      <c r="Q351" s="439"/>
      <c r="R351" s="656" t="s">
        <v>1015</v>
      </c>
      <c r="S351" s="656" t="s">
        <v>1015</v>
      </c>
      <c r="T351" s="447"/>
      <c r="U351" s="559" t="s">
        <v>3746</v>
      </c>
      <c r="V351" s="530"/>
      <c r="W351" s="614" t="s">
        <v>6420</v>
      </c>
      <c r="X351" s="169"/>
      <c r="Y351" s="71" t="s">
        <v>1011</v>
      </c>
      <c r="Z351" s="656" t="s">
        <v>1015</v>
      </c>
      <c r="AA351" s="658">
        <f t="shared" si="65"/>
        <v>0</v>
      </c>
      <c r="AB351" s="145">
        <f t="shared" si="66"/>
        <v>0</v>
      </c>
      <c r="AC351" s="257">
        <f t="shared" si="67"/>
        <v>0</v>
      </c>
      <c r="AD351" s="142">
        <f t="shared" si="68"/>
        <v>0</v>
      </c>
      <c r="AE351" s="143">
        <f t="shared" si="69"/>
        <v>0</v>
      </c>
      <c r="AF351" s="144" t="str">
        <f t="shared" si="70"/>
        <v/>
      </c>
      <c r="AG351" s="144" t="str">
        <f t="shared" si="71"/>
        <v/>
      </c>
      <c r="AH351" s="144" t="str">
        <f t="shared" si="72"/>
        <v/>
      </c>
      <c r="AI351" s="569">
        <f t="shared" si="73"/>
        <v>0</v>
      </c>
      <c r="AK351" s="18"/>
      <c r="AL351" s="191"/>
      <c r="AM351" s="659"/>
      <c r="AN351" s="662"/>
      <c r="AO351" s="84"/>
    </row>
    <row r="352" spans="1:41">
      <c r="B352" s="13"/>
      <c r="C352" s="341" t="s">
        <v>1947</v>
      </c>
      <c r="D352" s="341" t="s">
        <v>1948</v>
      </c>
      <c r="E352" s="379" t="s">
        <v>1949</v>
      </c>
      <c r="F352" s="8">
        <v>1</v>
      </c>
      <c r="G352" s="8"/>
      <c r="H352" s="414">
        <v>880</v>
      </c>
      <c r="I352" s="407">
        <f t="shared" si="63"/>
        <v>880</v>
      </c>
      <c r="J352" s="255">
        <f t="shared" si="64"/>
        <v>33.846153846153847</v>
      </c>
      <c r="K352" s="8"/>
      <c r="L352" s="655" t="s">
        <v>3714</v>
      </c>
      <c r="M352" s="656" t="s">
        <v>6556</v>
      </c>
      <c r="N352" s="8" t="s">
        <v>3747</v>
      </c>
      <c r="O352" s="426"/>
      <c r="P352" s="423"/>
      <c r="Q352" s="439">
        <v>432</v>
      </c>
      <c r="R352" s="656" t="s">
        <v>6588</v>
      </c>
      <c r="S352" s="656" t="s">
        <v>1015</v>
      </c>
      <c r="T352" s="448"/>
      <c r="U352" s="548" t="s">
        <v>3748</v>
      </c>
      <c r="V352" s="530"/>
      <c r="W352" s="609" t="s">
        <v>6422</v>
      </c>
      <c r="X352" s="169"/>
      <c r="Y352" s="71" t="s">
        <v>1011</v>
      </c>
      <c r="Z352" s="656" t="s">
        <v>6578</v>
      </c>
      <c r="AA352" s="658">
        <f t="shared" si="65"/>
        <v>0</v>
      </c>
      <c r="AB352" s="145">
        <f t="shared" si="66"/>
        <v>0</v>
      </c>
      <c r="AC352" s="257">
        <f t="shared" si="67"/>
        <v>0</v>
      </c>
      <c r="AD352" s="142">
        <f t="shared" si="68"/>
        <v>0</v>
      </c>
      <c r="AE352" s="143">
        <f t="shared" si="69"/>
        <v>0</v>
      </c>
      <c r="AF352" s="144" t="str">
        <f t="shared" si="70"/>
        <v/>
      </c>
      <c r="AG352" s="144" t="str">
        <f t="shared" si="71"/>
        <v/>
      </c>
      <c r="AH352" s="144" t="str">
        <f t="shared" si="72"/>
        <v/>
      </c>
      <c r="AI352" s="569">
        <f t="shared" si="73"/>
        <v>0</v>
      </c>
      <c r="AK352" s="18"/>
      <c r="AL352" s="191"/>
      <c r="AM352" s="659"/>
      <c r="AN352" s="662"/>
      <c r="AO352" s="84"/>
    </row>
    <row r="353" spans="1:41">
      <c r="A353" s="573"/>
      <c r="B353" s="13"/>
      <c r="C353" s="353" t="s">
        <v>1950</v>
      </c>
      <c r="D353" s="341" t="s">
        <v>1951</v>
      </c>
      <c r="E353" s="379" t="s">
        <v>97</v>
      </c>
      <c r="F353" s="8">
        <v>1</v>
      </c>
      <c r="G353" s="232"/>
      <c r="H353" s="414">
        <v>75</v>
      </c>
      <c r="I353" s="407">
        <f t="shared" si="63"/>
        <v>75</v>
      </c>
      <c r="J353" s="255">
        <f t="shared" si="64"/>
        <v>2.8846153846153846</v>
      </c>
      <c r="K353" s="8"/>
      <c r="L353" s="655" t="s">
        <v>3714</v>
      </c>
      <c r="M353" s="656" t="s">
        <v>6556</v>
      </c>
      <c r="N353" s="8"/>
      <c r="O353" s="426"/>
      <c r="P353" s="423"/>
      <c r="Q353" s="439"/>
      <c r="R353" s="656" t="s">
        <v>6589</v>
      </c>
      <c r="S353" s="656" t="s">
        <v>1015</v>
      </c>
      <c r="T353" s="448"/>
      <c r="U353" s="548" t="s">
        <v>5368</v>
      </c>
      <c r="V353" s="514" t="s">
        <v>3750</v>
      </c>
      <c r="W353" s="594" t="s">
        <v>6423</v>
      </c>
      <c r="X353" s="169"/>
      <c r="Y353" s="71" t="s">
        <v>1011</v>
      </c>
      <c r="Z353" s="656" t="s">
        <v>6578</v>
      </c>
      <c r="AA353" s="658">
        <f t="shared" si="65"/>
        <v>0</v>
      </c>
      <c r="AB353" s="145">
        <f t="shared" si="66"/>
        <v>0</v>
      </c>
      <c r="AC353" s="257">
        <f t="shared" si="67"/>
        <v>0</v>
      </c>
      <c r="AD353" s="142">
        <f t="shared" si="68"/>
        <v>0</v>
      </c>
      <c r="AE353" s="143">
        <f t="shared" si="69"/>
        <v>0</v>
      </c>
      <c r="AF353" s="144" t="str">
        <f t="shared" si="70"/>
        <v/>
      </c>
      <c r="AG353" s="144" t="str">
        <f t="shared" si="71"/>
        <v/>
      </c>
      <c r="AH353" s="144" t="str">
        <f t="shared" si="72"/>
        <v/>
      </c>
      <c r="AI353" s="569">
        <f t="shared" si="73"/>
        <v>0</v>
      </c>
      <c r="AK353" s="664"/>
      <c r="AL353" s="191"/>
      <c r="AM353" s="659"/>
      <c r="AN353" s="662"/>
      <c r="AO353" s="84"/>
    </row>
    <row r="354" spans="1:41">
      <c r="A354" s="573"/>
      <c r="B354" s="13"/>
      <c r="C354" s="341" t="s">
        <v>1952</v>
      </c>
      <c r="D354" s="341" t="s">
        <v>1953</v>
      </c>
      <c r="E354" s="379" t="s">
        <v>97</v>
      </c>
      <c r="F354" s="8">
        <v>1</v>
      </c>
      <c r="G354" s="136"/>
      <c r="H354" s="414">
        <v>5</v>
      </c>
      <c r="I354" s="407">
        <f t="shared" si="63"/>
        <v>5</v>
      </c>
      <c r="J354" s="255">
        <f t="shared" si="64"/>
        <v>0.19230769230769232</v>
      </c>
      <c r="K354" s="8"/>
      <c r="L354" s="655" t="s">
        <v>3714</v>
      </c>
      <c r="M354" s="656" t="s">
        <v>6556</v>
      </c>
      <c r="N354" s="8"/>
      <c r="O354" s="426"/>
      <c r="P354" s="423"/>
      <c r="Q354" s="439"/>
      <c r="R354" s="656" t="s">
        <v>1015</v>
      </c>
      <c r="S354" s="656" t="s">
        <v>1015</v>
      </c>
      <c r="T354" s="448"/>
      <c r="U354" s="548" t="s">
        <v>3751</v>
      </c>
      <c r="V354" s="530"/>
      <c r="W354" s="609" t="s">
        <v>6424</v>
      </c>
      <c r="X354" s="169"/>
      <c r="Y354" s="71" t="s">
        <v>1011</v>
      </c>
      <c r="Z354" s="656" t="s">
        <v>1015</v>
      </c>
      <c r="AA354" s="658">
        <f t="shared" si="65"/>
        <v>0</v>
      </c>
      <c r="AB354" s="145">
        <f t="shared" si="66"/>
        <v>0</v>
      </c>
      <c r="AC354" s="257">
        <f t="shared" si="67"/>
        <v>0</v>
      </c>
      <c r="AD354" s="142">
        <f t="shared" si="68"/>
        <v>0</v>
      </c>
      <c r="AE354" s="143">
        <f t="shared" si="69"/>
        <v>0</v>
      </c>
      <c r="AF354" s="144" t="str">
        <f t="shared" si="70"/>
        <v/>
      </c>
      <c r="AG354" s="144" t="str">
        <f t="shared" si="71"/>
        <v/>
      </c>
      <c r="AH354" s="144" t="str">
        <f t="shared" si="72"/>
        <v/>
      </c>
      <c r="AI354" s="569">
        <f t="shared" si="73"/>
        <v>0</v>
      </c>
      <c r="AK354" s="664"/>
      <c r="AL354" s="666"/>
      <c r="AM354" s="659"/>
      <c r="AN354" s="662"/>
      <c r="AO354" s="84"/>
    </row>
    <row r="355" spans="1:41">
      <c r="B355" s="13">
        <v>209</v>
      </c>
      <c r="C355" s="341" t="s">
        <v>1954</v>
      </c>
      <c r="D355" s="341" t="s">
        <v>1955</v>
      </c>
      <c r="E355" s="379" t="s">
        <v>97</v>
      </c>
      <c r="F355" s="8">
        <v>1</v>
      </c>
      <c r="G355" s="239"/>
      <c r="H355" s="414">
        <v>6</v>
      </c>
      <c r="I355" s="407">
        <f t="shared" si="63"/>
        <v>6</v>
      </c>
      <c r="J355" s="255">
        <f t="shared" si="64"/>
        <v>0.23076923076923078</v>
      </c>
      <c r="K355" s="8"/>
      <c r="L355" s="655" t="s">
        <v>3714</v>
      </c>
      <c r="M355" s="656" t="s">
        <v>6556</v>
      </c>
      <c r="N355" s="8"/>
      <c r="O355" s="426"/>
      <c r="P355" s="423"/>
      <c r="Q355" s="439"/>
      <c r="R355" s="656" t="s">
        <v>1015</v>
      </c>
      <c r="S355" s="656" t="s">
        <v>1015</v>
      </c>
      <c r="T355" s="448"/>
      <c r="U355" s="548" t="s">
        <v>3753</v>
      </c>
      <c r="V355" s="530"/>
      <c r="W355" s="609" t="s">
        <v>6425</v>
      </c>
      <c r="X355" s="169"/>
      <c r="Y355" s="71" t="s">
        <v>1011</v>
      </c>
      <c r="Z355" s="656" t="s">
        <v>1015</v>
      </c>
      <c r="AA355" s="658">
        <f t="shared" si="65"/>
        <v>0</v>
      </c>
      <c r="AB355" s="145">
        <f t="shared" si="66"/>
        <v>0</v>
      </c>
      <c r="AC355" s="257">
        <f t="shared" si="67"/>
        <v>0</v>
      </c>
      <c r="AD355" s="142">
        <f t="shared" si="68"/>
        <v>0</v>
      </c>
      <c r="AE355" s="143">
        <f t="shared" si="69"/>
        <v>0</v>
      </c>
      <c r="AF355" s="144" t="str">
        <f t="shared" si="70"/>
        <v/>
      </c>
      <c r="AG355" s="144" t="str">
        <f t="shared" si="71"/>
        <v/>
      </c>
      <c r="AH355" s="144" t="str">
        <f t="shared" si="72"/>
        <v/>
      </c>
      <c r="AI355" s="569">
        <f t="shared" si="73"/>
        <v>0</v>
      </c>
      <c r="AK355" s="664"/>
      <c r="AL355" s="191"/>
      <c r="AM355" s="659"/>
      <c r="AN355" s="662"/>
      <c r="AO355" s="84"/>
    </row>
    <row r="356" spans="1:41">
      <c r="A356" s="573"/>
      <c r="B356" s="13">
        <v>209</v>
      </c>
      <c r="C356" s="353" t="s">
        <v>1800</v>
      </c>
      <c r="D356" s="341" t="s">
        <v>1956</v>
      </c>
      <c r="E356" s="379" t="s">
        <v>97</v>
      </c>
      <c r="F356" s="8">
        <v>1</v>
      </c>
      <c r="G356" s="136"/>
      <c r="H356" s="414">
        <v>9</v>
      </c>
      <c r="I356" s="407">
        <f t="shared" si="63"/>
        <v>9</v>
      </c>
      <c r="J356" s="255">
        <f t="shared" si="64"/>
        <v>0.34615384615384615</v>
      </c>
      <c r="K356" s="8"/>
      <c r="L356" s="655" t="s">
        <v>3714</v>
      </c>
      <c r="M356" s="656" t="s">
        <v>6556</v>
      </c>
      <c r="N356" s="8"/>
      <c r="O356" s="426"/>
      <c r="P356" s="423"/>
      <c r="Q356" s="439"/>
      <c r="R356" s="656" t="s">
        <v>1015</v>
      </c>
      <c r="S356" s="656" t="s">
        <v>1015</v>
      </c>
      <c r="T356" s="448"/>
      <c r="U356" s="548" t="s">
        <v>5369</v>
      </c>
      <c r="V356" s="530"/>
      <c r="W356" s="609" t="s">
        <v>6426</v>
      </c>
      <c r="X356" s="169"/>
      <c r="Y356" s="71" t="s">
        <v>1011</v>
      </c>
      <c r="Z356" s="656" t="s">
        <v>1015</v>
      </c>
      <c r="AA356" s="658">
        <f t="shared" si="65"/>
        <v>0</v>
      </c>
      <c r="AB356" s="145">
        <f t="shared" si="66"/>
        <v>0</v>
      </c>
      <c r="AC356" s="257">
        <f t="shared" si="67"/>
        <v>0</v>
      </c>
      <c r="AD356" s="142">
        <f t="shared" si="68"/>
        <v>0</v>
      </c>
      <c r="AE356" s="143">
        <f t="shared" si="69"/>
        <v>0</v>
      </c>
      <c r="AF356" s="144" t="str">
        <f t="shared" si="70"/>
        <v/>
      </c>
      <c r="AG356" s="144" t="str">
        <f t="shared" si="71"/>
        <v/>
      </c>
      <c r="AH356" s="144" t="str">
        <f t="shared" si="72"/>
        <v/>
      </c>
      <c r="AI356" s="569">
        <f t="shared" si="73"/>
        <v>0</v>
      </c>
      <c r="AK356" s="664"/>
      <c r="AL356" s="191"/>
      <c r="AM356" s="659"/>
      <c r="AN356" s="662"/>
      <c r="AO356" s="84"/>
    </row>
    <row r="357" spans="1:41">
      <c r="A357" s="335"/>
      <c r="B357" s="335"/>
      <c r="C357" s="365" t="s">
        <v>1957</v>
      </c>
      <c r="D357" s="364" t="s">
        <v>1958</v>
      </c>
      <c r="E357" s="379" t="s">
        <v>97</v>
      </c>
      <c r="F357" s="402">
        <v>1</v>
      </c>
      <c r="G357" s="239"/>
      <c r="H357" s="407">
        <v>119</v>
      </c>
      <c r="I357" s="407">
        <f t="shared" si="63"/>
        <v>119</v>
      </c>
      <c r="J357" s="255">
        <f t="shared" si="64"/>
        <v>4.5769230769230766</v>
      </c>
      <c r="K357" s="8"/>
      <c r="L357" s="655" t="s">
        <v>3714</v>
      </c>
      <c r="M357" s="656" t="s">
        <v>6556</v>
      </c>
      <c r="N357" s="8"/>
      <c r="O357" s="8"/>
      <c r="P357" s="402"/>
      <c r="Q357" s="402">
        <v>438</v>
      </c>
      <c r="R357" s="656" t="s">
        <v>1015</v>
      </c>
      <c r="S357" s="656" t="s">
        <v>1015</v>
      </c>
      <c r="T357" s="364"/>
      <c r="U357" s="548" t="s">
        <v>5370</v>
      </c>
      <c r="V357" s="510" t="s">
        <v>5371</v>
      </c>
      <c r="W357" s="594" t="s">
        <v>6427</v>
      </c>
      <c r="X357" s="169"/>
      <c r="Y357" s="71" t="s">
        <v>1011</v>
      </c>
      <c r="Z357" s="656" t="s">
        <v>1015</v>
      </c>
      <c r="AA357" s="658">
        <f t="shared" si="65"/>
        <v>0</v>
      </c>
      <c r="AB357" s="145">
        <f t="shared" si="66"/>
        <v>0</v>
      </c>
      <c r="AC357" s="257">
        <f t="shared" si="67"/>
        <v>0</v>
      </c>
      <c r="AD357" s="142">
        <f t="shared" si="68"/>
        <v>0</v>
      </c>
      <c r="AE357" s="143">
        <f t="shared" si="69"/>
        <v>0</v>
      </c>
      <c r="AF357" s="144" t="str">
        <f t="shared" si="70"/>
        <v/>
      </c>
      <c r="AG357" s="144" t="str">
        <f t="shared" si="71"/>
        <v/>
      </c>
      <c r="AH357" s="144" t="str">
        <f t="shared" si="72"/>
        <v/>
      </c>
      <c r="AI357" s="569">
        <f t="shared" si="73"/>
        <v>0</v>
      </c>
      <c r="AK357" s="665"/>
      <c r="AL357" s="191"/>
      <c r="AM357" s="659"/>
      <c r="AN357" s="662"/>
      <c r="AO357" s="84"/>
    </row>
    <row r="358" spans="1:41">
      <c r="C358" s="364" t="s">
        <v>1959</v>
      </c>
      <c r="D358" s="364" t="s">
        <v>1960</v>
      </c>
      <c r="E358" s="379" t="s">
        <v>97</v>
      </c>
      <c r="F358" s="402">
        <v>1</v>
      </c>
      <c r="G358" s="136"/>
      <c r="H358" s="409">
        <v>125</v>
      </c>
      <c r="I358" s="407">
        <f t="shared" si="63"/>
        <v>125</v>
      </c>
      <c r="J358" s="255">
        <f t="shared" si="64"/>
        <v>4.8076923076923075</v>
      </c>
      <c r="K358" s="138"/>
      <c r="L358" s="655" t="s">
        <v>3714</v>
      </c>
      <c r="M358" s="656" t="s">
        <v>6556</v>
      </c>
      <c r="N358" s="331"/>
      <c r="O358" s="331"/>
      <c r="P358" s="138"/>
      <c r="Q358" s="402">
        <v>318</v>
      </c>
      <c r="R358" s="656" t="s">
        <v>1015</v>
      </c>
      <c r="S358" s="656" t="s">
        <v>1015</v>
      </c>
      <c r="T358" s="138"/>
      <c r="U358" s="548" t="s">
        <v>3756</v>
      </c>
      <c r="V358" s="138"/>
      <c r="W358" s="594" t="s">
        <v>6428</v>
      </c>
      <c r="X358" s="169"/>
      <c r="Y358" s="71" t="s">
        <v>1011</v>
      </c>
      <c r="Z358" s="656" t="s">
        <v>1015</v>
      </c>
      <c r="AA358" s="658">
        <f t="shared" si="65"/>
        <v>0</v>
      </c>
      <c r="AB358" s="145">
        <f t="shared" si="66"/>
        <v>0</v>
      </c>
      <c r="AC358" s="257">
        <f t="shared" si="67"/>
        <v>0</v>
      </c>
      <c r="AD358" s="142">
        <f t="shared" si="68"/>
        <v>0</v>
      </c>
      <c r="AE358" s="143">
        <f t="shared" si="69"/>
        <v>0</v>
      </c>
      <c r="AF358" s="144" t="str">
        <f t="shared" si="70"/>
        <v/>
      </c>
      <c r="AG358" s="144" t="str">
        <f t="shared" si="71"/>
        <v/>
      </c>
      <c r="AH358" s="144" t="str">
        <f t="shared" si="72"/>
        <v/>
      </c>
      <c r="AI358" s="569">
        <f t="shared" si="73"/>
        <v>0</v>
      </c>
      <c r="AK358" s="664"/>
      <c r="AL358" s="191"/>
      <c r="AM358" s="659"/>
      <c r="AN358" s="662"/>
      <c r="AO358" s="84"/>
    </row>
    <row r="359" spans="1:41">
      <c r="C359" s="364" t="s">
        <v>1961</v>
      </c>
      <c r="D359" s="364" t="s">
        <v>1962</v>
      </c>
      <c r="E359" s="379" t="s">
        <v>97</v>
      </c>
      <c r="F359" s="402">
        <v>1</v>
      </c>
      <c r="G359" s="18"/>
      <c r="H359" s="409">
        <v>95</v>
      </c>
      <c r="I359" s="407">
        <f t="shared" si="63"/>
        <v>95</v>
      </c>
      <c r="J359" s="255">
        <f t="shared" si="64"/>
        <v>3.6538461538461537</v>
      </c>
      <c r="K359" s="138"/>
      <c r="L359" s="655" t="s">
        <v>3714</v>
      </c>
      <c r="M359" s="656" t="s">
        <v>6556</v>
      </c>
      <c r="N359" s="331"/>
      <c r="O359" s="331"/>
      <c r="P359" s="138"/>
      <c r="Q359" s="402">
        <v>34</v>
      </c>
      <c r="R359" s="656" t="s">
        <v>1015</v>
      </c>
      <c r="S359" s="656" t="s">
        <v>1015</v>
      </c>
      <c r="T359" s="138"/>
      <c r="U359" s="548" t="s">
        <v>3758</v>
      </c>
      <c r="V359" s="138"/>
      <c r="W359" s="432" t="s">
        <v>6429</v>
      </c>
      <c r="X359" s="169"/>
      <c r="Y359" s="71" t="s">
        <v>1011</v>
      </c>
      <c r="Z359" s="656" t="s">
        <v>1015</v>
      </c>
      <c r="AA359" s="658">
        <f t="shared" si="65"/>
        <v>0</v>
      </c>
      <c r="AB359" s="145">
        <f t="shared" si="66"/>
        <v>0</v>
      </c>
      <c r="AC359" s="257">
        <f t="shared" si="67"/>
        <v>0</v>
      </c>
      <c r="AD359" s="142">
        <f t="shared" si="68"/>
        <v>0</v>
      </c>
      <c r="AE359" s="143">
        <f t="shared" si="69"/>
        <v>0</v>
      </c>
      <c r="AF359" s="144" t="str">
        <f t="shared" si="70"/>
        <v/>
      </c>
      <c r="AG359" s="144" t="str">
        <f t="shared" si="71"/>
        <v/>
      </c>
      <c r="AH359" s="144" t="str">
        <f t="shared" si="72"/>
        <v/>
      </c>
      <c r="AI359" s="569">
        <f t="shared" si="73"/>
        <v>0</v>
      </c>
      <c r="AK359" s="18"/>
      <c r="AL359" s="666"/>
      <c r="AM359" s="659"/>
      <c r="AN359" s="659"/>
      <c r="AO359" s="84"/>
    </row>
    <row r="360" spans="1:41">
      <c r="C360" s="364" t="s">
        <v>1963</v>
      </c>
      <c r="D360" s="364" t="s">
        <v>1964</v>
      </c>
      <c r="E360" s="379" t="s">
        <v>97</v>
      </c>
      <c r="F360" s="402">
        <v>1</v>
      </c>
      <c r="G360" s="136"/>
      <c r="H360" s="409">
        <v>396</v>
      </c>
      <c r="I360" s="407">
        <f t="shared" si="63"/>
        <v>396</v>
      </c>
      <c r="J360" s="255">
        <f t="shared" si="64"/>
        <v>15.23076923076923</v>
      </c>
      <c r="K360" s="138"/>
      <c r="L360" s="655" t="s">
        <v>3714</v>
      </c>
      <c r="M360" s="656" t="s">
        <v>6556</v>
      </c>
      <c r="N360" s="331"/>
      <c r="O360" s="331"/>
      <c r="P360" s="138"/>
      <c r="Q360" s="402">
        <v>354</v>
      </c>
      <c r="R360" s="656" t="s">
        <v>1015</v>
      </c>
      <c r="S360" s="656" t="s">
        <v>1015</v>
      </c>
      <c r="T360" s="138"/>
      <c r="U360" s="550" t="s">
        <v>3760</v>
      </c>
      <c r="V360" s="138"/>
      <c r="W360" s="594" t="s">
        <v>6430</v>
      </c>
      <c r="X360" s="169"/>
      <c r="Y360" s="71" t="s">
        <v>1011</v>
      </c>
      <c r="Z360" s="656" t="s">
        <v>1015</v>
      </c>
      <c r="AA360" s="658">
        <f t="shared" si="65"/>
        <v>0</v>
      </c>
      <c r="AB360" s="145">
        <f t="shared" si="66"/>
        <v>0</v>
      </c>
      <c r="AC360" s="257">
        <f t="shared" si="67"/>
        <v>0</v>
      </c>
      <c r="AD360" s="142">
        <f t="shared" si="68"/>
        <v>0</v>
      </c>
      <c r="AE360" s="143">
        <f t="shared" si="69"/>
        <v>0</v>
      </c>
      <c r="AF360" s="144" t="str">
        <f t="shared" si="70"/>
        <v/>
      </c>
      <c r="AG360" s="144" t="str">
        <f t="shared" si="71"/>
        <v/>
      </c>
      <c r="AH360" s="144" t="str">
        <f t="shared" si="72"/>
        <v/>
      </c>
      <c r="AI360" s="569">
        <f t="shared" si="73"/>
        <v>0</v>
      </c>
      <c r="AK360" s="18"/>
      <c r="AL360" s="84"/>
      <c r="AM360" s="659"/>
      <c r="AN360" s="662"/>
      <c r="AO360" s="84"/>
    </row>
    <row r="361" spans="1:41">
      <c r="B361" s="138">
        <v>210</v>
      </c>
      <c r="C361" s="355" t="s">
        <v>1965</v>
      </c>
      <c r="D361" s="364" t="s">
        <v>1966</v>
      </c>
      <c r="E361" s="379" t="s">
        <v>1967</v>
      </c>
      <c r="F361" s="402">
        <v>1</v>
      </c>
      <c r="G361" s="18"/>
      <c r="H361" s="409">
        <v>240</v>
      </c>
      <c r="I361" s="407">
        <f t="shared" si="63"/>
        <v>240</v>
      </c>
      <c r="J361" s="255">
        <f t="shared" si="64"/>
        <v>9.2307692307692299</v>
      </c>
      <c r="K361" s="138"/>
      <c r="L361" s="655" t="s">
        <v>3714</v>
      </c>
      <c r="M361" s="656" t="s">
        <v>6556</v>
      </c>
      <c r="N361" s="331"/>
      <c r="O361" s="331"/>
      <c r="P361" s="138"/>
      <c r="Q361" s="402">
        <v>150</v>
      </c>
      <c r="R361" s="656" t="s">
        <v>1015</v>
      </c>
      <c r="S361" s="656" t="s">
        <v>1015</v>
      </c>
      <c r="T361" s="138"/>
      <c r="U361" s="548" t="s">
        <v>5372</v>
      </c>
      <c r="V361" s="138"/>
      <c r="W361" s="594" t="s">
        <v>6431</v>
      </c>
      <c r="X361" s="169"/>
      <c r="Y361" s="71" t="s">
        <v>1011</v>
      </c>
      <c r="Z361" s="656" t="s">
        <v>1015</v>
      </c>
      <c r="AA361" s="658">
        <f t="shared" si="65"/>
        <v>0</v>
      </c>
      <c r="AB361" s="145">
        <f t="shared" si="66"/>
        <v>0</v>
      </c>
      <c r="AC361" s="257">
        <f t="shared" si="67"/>
        <v>0</v>
      </c>
      <c r="AD361" s="142">
        <f t="shared" si="68"/>
        <v>0</v>
      </c>
      <c r="AE361" s="143">
        <f t="shared" si="69"/>
        <v>0</v>
      </c>
      <c r="AF361" s="144" t="str">
        <f t="shared" si="70"/>
        <v/>
      </c>
      <c r="AG361" s="144" t="str">
        <f t="shared" si="71"/>
        <v/>
      </c>
      <c r="AH361" s="144" t="str">
        <f t="shared" si="72"/>
        <v/>
      </c>
      <c r="AI361" s="569">
        <f t="shared" si="73"/>
        <v>0</v>
      </c>
      <c r="AK361" s="18"/>
      <c r="AL361" s="666"/>
      <c r="AM361" s="659"/>
      <c r="AN361" s="662"/>
      <c r="AO361" s="84"/>
    </row>
    <row r="362" spans="1:41">
      <c r="B362" s="138">
        <v>210</v>
      </c>
      <c r="C362" s="355" t="s">
        <v>1968</v>
      </c>
      <c r="D362" s="364" t="s">
        <v>1969</v>
      </c>
      <c r="E362" s="379" t="s">
        <v>1967</v>
      </c>
      <c r="F362" s="402">
        <v>1</v>
      </c>
      <c r="G362" s="136"/>
      <c r="H362" s="409">
        <v>240</v>
      </c>
      <c r="I362" s="407">
        <f t="shared" si="63"/>
        <v>240</v>
      </c>
      <c r="J362" s="255">
        <f t="shared" si="64"/>
        <v>9.2307692307692299</v>
      </c>
      <c r="K362" s="138"/>
      <c r="L362" s="655" t="s">
        <v>3714</v>
      </c>
      <c r="M362" s="656" t="s">
        <v>6556</v>
      </c>
      <c r="N362" s="331"/>
      <c r="O362" s="331"/>
      <c r="P362" s="138"/>
      <c r="Q362" s="402">
        <v>150</v>
      </c>
      <c r="R362" s="656" t="s">
        <v>1015</v>
      </c>
      <c r="S362" s="656" t="s">
        <v>1015</v>
      </c>
      <c r="T362" s="138"/>
      <c r="U362" s="548" t="s">
        <v>5373</v>
      </c>
      <c r="V362" s="138"/>
      <c r="W362" s="594" t="s">
        <v>6432</v>
      </c>
      <c r="X362" s="169"/>
      <c r="Y362" s="71" t="s">
        <v>1011</v>
      </c>
      <c r="Z362" s="656" t="s">
        <v>1015</v>
      </c>
      <c r="AA362" s="658">
        <f t="shared" si="65"/>
        <v>0</v>
      </c>
      <c r="AB362" s="145">
        <f t="shared" si="66"/>
        <v>0</v>
      </c>
      <c r="AC362" s="257">
        <f t="shared" si="67"/>
        <v>0</v>
      </c>
      <c r="AD362" s="142">
        <f t="shared" si="68"/>
        <v>0</v>
      </c>
      <c r="AE362" s="143">
        <f t="shared" si="69"/>
        <v>0</v>
      </c>
      <c r="AF362" s="144" t="str">
        <f t="shared" si="70"/>
        <v/>
      </c>
      <c r="AG362" s="144" t="str">
        <f t="shared" si="71"/>
        <v/>
      </c>
      <c r="AH362" s="144" t="str">
        <f t="shared" si="72"/>
        <v/>
      </c>
      <c r="AI362" s="569">
        <f t="shared" si="73"/>
        <v>0</v>
      </c>
      <c r="AK362" s="18"/>
      <c r="AL362" s="191"/>
      <c r="AM362" s="659"/>
      <c r="AN362" s="662"/>
      <c r="AO362" s="84"/>
    </row>
    <row r="363" spans="1:41" ht="15.75">
      <c r="A363" s="5" t="s">
        <v>6083</v>
      </c>
      <c r="B363" s="13"/>
      <c r="C363" s="341"/>
      <c r="D363" s="379"/>
      <c r="E363" s="341"/>
      <c r="F363" s="8"/>
      <c r="G363" s="259"/>
      <c r="H363" s="413"/>
      <c r="I363" s="410"/>
      <c r="J363" s="565"/>
      <c r="K363" s="346"/>
      <c r="L363" s="655"/>
      <c r="M363" s="656" t="s">
        <v>1015</v>
      </c>
      <c r="N363" s="346"/>
      <c r="O363" s="346"/>
      <c r="P363" s="423"/>
      <c r="Q363" s="439"/>
      <c r="R363" s="656" t="s">
        <v>1015</v>
      </c>
      <c r="S363" s="656" t="s">
        <v>1015</v>
      </c>
      <c r="T363" s="425"/>
      <c r="U363" s="506"/>
      <c r="V363" s="530"/>
      <c r="W363" s="425"/>
      <c r="X363" s="137"/>
      <c r="Y363" s="71" t="s">
        <v>1015</v>
      </c>
      <c r="Z363" s="656" t="s">
        <v>1015</v>
      </c>
      <c r="AA363" s="668"/>
      <c r="AB363" s="195"/>
      <c r="AC363" s="142"/>
      <c r="AD363" s="142"/>
      <c r="AE363" s="143"/>
      <c r="AF363" s="144"/>
      <c r="AG363" s="144"/>
      <c r="AH363" s="144"/>
      <c r="AI363" s="569"/>
      <c r="AK363" s="664"/>
      <c r="AL363" s="666"/>
      <c r="AM363" s="659"/>
      <c r="AN363" s="662"/>
      <c r="AO363" s="84"/>
    </row>
    <row r="364" spans="1:41">
      <c r="A364" s="573"/>
      <c r="B364" s="13">
        <v>52</v>
      </c>
      <c r="C364" s="341" t="s">
        <v>1970</v>
      </c>
      <c r="D364" s="341" t="s">
        <v>1971</v>
      </c>
      <c r="E364" s="379" t="s">
        <v>1972</v>
      </c>
      <c r="F364" s="8">
        <v>100</v>
      </c>
      <c r="G364" s="232"/>
      <c r="H364" s="413">
        <v>56</v>
      </c>
      <c r="I364" s="146">
        <f t="shared" ref="I364:I407" si="74">(H364)*$G$20</f>
        <v>39.199999999999996</v>
      </c>
      <c r="J364" s="255">
        <f t="shared" si="64"/>
        <v>1.5076923076923074</v>
      </c>
      <c r="K364" s="8"/>
      <c r="L364" s="655" t="s">
        <v>3714</v>
      </c>
      <c r="M364" s="656" t="s">
        <v>6556</v>
      </c>
      <c r="N364" s="8"/>
      <c r="O364" s="426">
        <v>8.0687999999999996E-2</v>
      </c>
      <c r="P364" s="423"/>
      <c r="Q364" s="439">
        <v>10700</v>
      </c>
      <c r="R364" s="657" t="s">
        <v>3567</v>
      </c>
      <c r="S364" s="656" t="s">
        <v>1015</v>
      </c>
      <c r="T364" s="447"/>
      <c r="U364" s="552" t="s">
        <v>5374</v>
      </c>
      <c r="V364" s="530"/>
      <c r="W364" s="609" t="s">
        <v>6433</v>
      </c>
      <c r="X364" s="169"/>
      <c r="Y364" s="71" t="s">
        <v>1011</v>
      </c>
      <c r="Z364" s="656" t="s">
        <v>1015</v>
      </c>
      <c r="AA364" s="658">
        <f t="shared" si="65"/>
        <v>0</v>
      </c>
      <c r="AB364" s="145">
        <f t="shared" si="66"/>
        <v>0</v>
      </c>
      <c r="AC364" s="257">
        <f t="shared" si="67"/>
        <v>0</v>
      </c>
      <c r="AD364" s="142">
        <f t="shared" si="68"/>
        <v>0</v>
      </c>
      <c r="AE364" s="143">
        <f t="shared" si="69"/>
        <v>0</v>
      </c>
      <c r="AF364" s="144" t="str">
        <f t="shared" si="70"/>
        <v/>
      </c>
      <c r="AG364" s="144" t="str">
        <f t="shared" si="71"/>
        <v/>
      </c>
      <c r="AH364" s="144" t="str">
        <f t="shared" si="72"/>
        <v/>
      </c>
      <c r="AI364" s="569">
        <f t="shared" si="73"/>
        <v>0</v>
      </c>
      <c r="AK364" s="664"/>
      <c r="AL364" s="191"/>
      <c r="AM364" s="659"/>
      <c r="AN364" s="662"/>
      <c r="AO364" s="84"/>
    </row>
    <row r="365" spans="1:41">
      <c r="A365" s="573"/>
      <c r="B365" s="13">
        <v>52</v>
      </c>
      <c r="C365" s="341" t="s">
        <v>1973</v>
      </c>
      <c r="D365" s="341" t="s">
        <v>1974</v>
      </c>
      <c r="E365" s="379" t="s">
        <v>1972</v>
      </c>
      <c r="F365" s="8">
        <v>100</v>
      </c>
      <c r="G365" s="136"/>
      <c r="H365" s="413">
        <v>64</v>
      </c>
      <c r="I365" s="146">
        <f t="shared" si="74"/>
        <v>44.8</v>
      </c>
      <c r="J365" s="255">
        <f t="shared" si="64"/>
        <v>1.723076923076923</v>
      </c>
      <c r="K365" s="8"/>
      <c r="L365" s="655" t="s">
        <v>3714</v>
      </c>
      <c r="M365" s="656" t="s">
        <v>6556</v>
      </c>
      <c r="N365" s="8"/>
      <c r="O365" s="426">
        <v>8.0687999999999996E-2</v>
      </c>
      <c r="P365" s="423"/>
      <c r="Q365" s="439">
        <v>10900</v>
      </c>
      <c r="R365" s="657" t="s">
        <v>3567</v>
      </c>
      <c r="S365" s="656" t="s">
        <v>1015</v>
      </c>
      <c r="T365" s="447"/>
      <c r="U365" s="549" t="s">
        <v>5375</v>
      </c>
      <c r="V365" s="530"/>
      <c r="W365" s="609" t="s">
        <v>6434</v>
      </c>
      <c r="X365" s="169"/>
      <c r="Y365" s="71" t="s">
        <v>6572</v>
      </c>
      <c r="Z365" s="656" t="s">
        <v>1015</v>
      </c>
      <c r="AA365" s="658">
        <f t="shared" si="65"/>
        <v>0</v>
      </c>
      <c r="AB365" s="145">
        <f t="shared" si="66"/>
        <v>0</v>
      </c>
      <c r="AC365" s="257">
        <f t="shared" si="67"/>
        <v>0</v>
      </c>
      <c r="AD365" s="142">
        <f t="shared" si="68"/>
        <v>0</v>
      </c>
      <c r="AE365" s="143">
        <f t="shared" si="69"/>
        <v>0</v>
      </c>
      <c r="AF365" s="144" t="str">
        <f t="shared" si="70"/>
        <v/>
      </c>
      <c r="AG365" s="144" t="str">
        <f t="shared" si="71"/>
        <v/>
      </c>
      <c r="AH365" s="144" t="str">
        <f t="shared" si="72"/>
        <v/>
      </c>
      <c r="AI365" s="569">
        <f t="shared" si="73"/>
        <v>0</v>
      </c>
      <c r="AK365" s="18"/>
      <c r="AL365" s="191"/>
      <c r="AM365" s="659"/>
      <c r="AN365" s="662"/>
      <c r="AO365" s="84"/>
    </row>
    <row r="366" spans="1:41">
      <c r="A366" s="573"/>
      <c r="B366" s="13"/>
      <c r="C366" s="341" t="s">
        <v>1975</v>
      </c>
      <c r="D366" s="341" t="s">
        <v>1976</v>
      </c>
      <c r="E366" s="379" t="s">
        <v>291</v>
      </c>
      <c r="F366" s="8">
        <v>50</v>
      </c>
      <c r="G366" s="235"/>
      <c r="H366" s="413">
        <v>693</v>
      </c>
      <c r="I366" s="146">
        <f t="shared" si="74"/>
        <v>485.09999999999997</v>
      </c>
      <c r="J366" s="255">
        <f t="shared" si="64"/>
        <v>18.657692307692308</v>
      </c>
      <c r="K366" s="8"/>
      <c r="L366" s="655"/>
      <c r="M366" s="656" t="s">
        <v>1015</v>
      </c>
      <c r="N366" s="8"/>
      <c r="O366" s="426">
        <v>1.9844000000000001E-2</v>
      </c>
      <c r="P366" s="423"/>
      <c r="Q366" s="439">
        <v>6900</v>
      </c>
      <c r="R366" s="657" t="s">
        <v>3315</v>
      </c>
      <c r="S366" s="656" t="s">
        <v>1015</v>
      </c>
      <c r="T366" s="447"/>
      <c r="U366" s="549" t="s">
        <v>5376</v>
      </c>
      <c r="V366" s="530"/>
      <c r="W366" s="609" t="s">
        <v>6435</v>
      </c>
      <c r="X366" s="169"/>
      <c r="Y366" s="71" t="s">
        <v>6572</v>
      </c>
      <c r="Z366" s="656" t="s">
        <v>1015</v>
      </c>
      <c r="AA366" s="658">
        <f t="shared" si="65"/>
        <v>0</v>
      </c>
      <c r="AB366" s="145">
        <f t="shared" si="66"/>
        <v>0</v>
      </c>
      <c r="AC366" s="257">
        <f t="shared" si="67"/>
        <v>0</v>
      </c>
      <c r="AD366" s="142">
        <f t="shared" si="68"/>
        <v>0</v>
      </c>
      <c r="AE366" s="143">
        <f t="shared" si="69"/>
        <v>0</v>
      </c>
      <c r="AF366" s="144" t="str">
        <f t="shared" si="70"/>
        <v/>
      </c>
      <c r="AG366" s="144" t="str">
        <f t="shared" si="71"/>
        <v/>
      </c>
      <c r="AH366" s="144" t="str">
        <f t="shared" si="72"/>
        <v/>
      </c>
      <c r="AI366" s="569">
        <f t="shared" si="73"/>
        <v>0</v>
      </c>
      <c r="AK366" s="18"/>
      <c r="AL366" s="191"/>
      <c r="AM366" s="659"/>
      <c r="AN366" s="662"/>
      <c r="AO366" s="84"/>
    </row>
    <row r="367" spans="1:41">
      <c r="A367" s="573"/>
      <c r="B367" s="13"/>
      <c r="C367" s="341" t="s">
        <v>1977</v>
      </c>
      <c r="D367" s="341" t="s">
        <v>1978</v>
      </c>
      <c r="E367" s="379" t="s">
        <v>1979</v>
      </c>
      <c r="F367" s="8">
        <v>200</v>
      </c>
      <c r="G367" s="233"/>
      <c r="H367" s="413">
        <v>22</v>
      </c>
      <c r="I367" s="146">
        <f t="shared" si="74"/>
        <v>15.399999999999999</v>
      </c>
      <c r="J367" s="255">
        <f t="shared" si="64"/>
        <v>0.5923076923076922</v>
      </c>
      <c r="K367" s="8" t="s">
        <v>1699</v>
      </c>
      <c r="L367" s="655"/>
      <c r="M367" s="656" t="s">
        <v>1015</v>
      </c>
      <c r="N367" s="8" t="s">
        <v>10</v>
      </c>
      <c r="O367" s="426">
        <v>3.7739999999999996E-2</v>
      </c>
      <c r="P367" s="423">
        <v>2500</v>
      </c>
      <c r="Q367" s="439">
        <v>4900</v>
      </c>
      <c r="R367" s="657" t="s">
        <v>3267</v>
      </c>
      <c r="S367" s="656" t="s">
        <v>1015</v>
      </c>
      <c r="T367" s="448">
        <v>400</v>
      </c>
      <c r="U367" s="549" t="s">
        <v>5377</v>
      </c>
      <c r="V367" s="530"/>
      <c r="W367" s="609" t="s">
        <v>6436</v>
      </c>
      <c r="X367" s="169"/>
      <c r="Y367" s="71" t="s">
        <v>1011</v>
      </c>
      <c r="Z367" s="656" t="s">
        <v>1015</v>
      </c>
      <c r="AA367" s="658">
        <f t="shared" si="65"/>
        <v>0</v>
      </c>
      <c r="AB367" s="145">
        <f t="shared" si="66"/>
        <v>0</v>
      </c>
      <c r="AC367" s="257">
        <f t="shared" si="67"/>
        <v>0</v>
      </c>
      <c r="AD367" s="142">
        <f t="shared" si="68"/>
        <v>0</v>
      </c>
      <c r="AE367" s="143">
        <f t="shared" si="69"/>
        <v>0</v>
      </c>
      <c r="AF367" s="144" t="str">
        <f t="shared" si="70"/>
        <v/>
      </c>
      <c r="AG367" s="144" t="str">
        <f t="shared" si="71"/>
        <v/>
      </c>
      <c r="AH367" s="144">
        <f t="shared" si="72"/>
        <v>0</v>
      </c>
      <c r="AI367" s="569">
        <f t="shared" si="73"/>
        <v>0</v>
      </c>
      <c r="AK367" s="18"/>
      <c r="AL367" s="84"/>
      <c r="AM367" s="659"/>
      <c r="AN367" s="662"/>
      <c r="AO367" s="84"/>
    </row>
    <row r="368" spans="1:41" ht="15.75">
      <c r="A368" s="5" t="s">
        <v>6084</v>
      </c>
      <c r="B368" s="13"/>
      <c r="C368" s="361"/>
      <c r="D368" s="341"/>
      <c r="E368" s="379"/>
      <c r="F368" s="399"/>
      <c r="G368" s="136"/>
      <c r="H368" s="413"/>
      <c r="I368" s="410"/>
      <c r="J368" s="565"/>
      <c r="K368" s="8"/>
      <c r="L368" s="655"/>
      <c r="M368" s="656" t="s">
        <v>1015</v>
      </c>
      <c r="N368" s="8"/>
      <c r="O368" s="8"/>
      <c r="P368" s="423"/>
      <c r="Q368" s="439"/>
      <c r="R368" s="656" t="s">
        <v>1015</v>
      </c>
      <c r="S368" s="656" t="s">
        <v>1015</v>
      </c>
      <c r="T368" s="447"/>
      <c r="U368" s="506"/>
      <c r="V368" s="530"/>
      <c r="W368" s="425"/>
      <c r="X368" s="137"/>
      <c r="Y368" s="71" t="s">
        <v>1015</v>
      </c>
      <c r="Z368" s="656" t="s">
        <v>1015</v>
      </c>
      <c r="AA368" s="668"/>
      <c r="AB368" s="195"/>
      <c r="AC368" s="142"/>
      <c r="AD368" s="142"/>
      <c r="AE368" s="143"/>
      <c r="AF368" s="144"/>
      <c r="AG368" s="144"/>
      <c r="AH368" s="144"/>
      <c r="AI368" s="569"/>
      <c r="AK368" s="18"/>
      <c r="AL368" s="84"/>
      <c r="AM368" s="659"/>
      <c r="AN368" s="680"/>
      <c r="AO368" s="84"/>
    </row>
    <row r="369" spans="1:41">
      <c r="A369" s="573"/>
      <c r="B369" s="13"/>
      <c r="C369" s="341" t="s">
        <v>1980</v>
      </c>
      <c r="D369" s="341" t="s">
        <v>1981</v>
      </c>
      <c r="E369" s="379" t="s">
        <v>108</v>
      </c>
      <c r="F369" s="8">
        <v>30</v>
      </c>
      <c r="G369" s="235"/>
      <c r="H369" s="413">
        <v>79</v>
      </c>
      <c r="I369" s="146">
        <f t="shared" si="74"/>
        <v>55.3</v>
      </c>
      <c r="J369" s="255">
        <f t="shared" si="64"/>
        <v>2.1269230769230769</v>
      </c>
      <c r="K369" s="8" t="s">
        <v>3145</v>
      </c>
      <c r="L369" s="655"/>
      <c r="M369" s="656" t="s">
        <v>6557</v>
      </c>
      <c r="N369" s="8" t="s">
        <v>10</v>
      </c>
      <c r="O369" s="426">
        <v>2.8423999999999998E-2</v>
      </c>
      <c r="P369" s="423">
        <v>1920</v>
      </c>
      <c r="Q369" s="439">
        <v>3490</v>
      </c>
      <c r="R369" s="657" t="s">
        <v>3578</v>
      </c>
      <c r="S369" s="656" t="s">
        <v>1015</v>
      </c>
      <c r="T369" s="448">
        <v>20</v>
      </c>
      <c r="U369" s="552" t="s">
        <v>5378</v>
      </c>
      <c r="V369" s="531" t="s">
        <v>3768</v>
      </c>
      <c r="W369" s="616" t="s">
        <v>6437</v>
      </c>
      <c r="X369" s="169"/>
      <c r="Y369" s="71" t="s">
        <v>1011</v>
      </c>
      <c r="Z369" s="656" t="s">
        <v>1015</v>
      </c>
      <c r="AA369" s="658">
        <f t="shared" si="65"/>
        <v>0</v>
      </c>
      <c r="AB369" s="145">
        <f t="shared" si="66"/>
        <v>0</v>
      </c>
      <c r="AC369" s="257">
        <f t="shared" si="67"/>
        <v>0</v>
      </c>
      <c r="AD369" s="142">
        <f t="shared" si="68"/>
        <v>0</v>
      </c>
      <c r="AE369" s="143">
        <f t="shared" si="69"/>
        <v>0</v>
      </c>
      <c r="AF369" s="144" t="str">
        <f t="shared" si="70"/>
        <v/>
      </c>
      <c r="AG369" s="144" t="str">
        <f t="shared" si="71"/>
        <v/>
      </c>
      <c r="AH369" s="144">
        <f t="shared" si="72"/>
        <v>0</v>
      </c>
      <c r="AI369" s="569">
        <f t="shared" si="73"/>
        <v>0</v>
      </c>
      <c r="AK369" s="664"/>
      <c r="AL369" s="191"/>
      <c r="AM369" s="659"/>
      <c r="AN369" s="662"/>
      <c r="AO369" s="84"/>
    </row>
    <row r="370" spans="1:41" ht="15.75">
      <c r="A370" s="5" t="s">
        <v>6085</v>
      </c>
      <c r="B370" s="13"/>
      <c r="C370" s="361"/>
      <c r="D370" s="341"/>
      <c r="E370" s="379"/>
      <c r="F370" s="399"/>
      <c r="G370" s="233"/>
      <c r="H370" s="413"/>
      <c r="I370" s="410"/>
      <c r="J370" s="565"/>
      <c r="K370" s="8"/>
      <c r="L370" s="655"/>
      <c r="M370" s="656" t="s">
        <v>1015</v>
      </c>
      <c r="N370" s="8"/>
      <c r="O370" s="8"/>
      <c r="P370" s="423"/>
      <c r="Q370" s="439"/>
      <c r="R370" s="656" t="s">
        <v>1015</v>
      </c>
      <c r="S370" s="656" t="s">
        <v>1015</v>
      </c>
      <c r="T370" s="447"/>
      <c r="U370" s="506"/>
      <c r="V370" s="530"/>
      <c r="W370" s="425"/>
      <c r="X370" s="137"/>
      <c r="Y370" s="71" t="s">
        <v>1015</v>
      </c>
      <c r="Z370" s="656" t="s">
        <v>1015</v>
      </c>
      <c r="AA370" s="668"/>
      <c r="AB370" s="195"/>
      <c r="AC370" s="142"/>
      <c r="AD370" s="142"/>
      <c r="AE370" s="143"/>
      <c r="AF370" s="144"/>
      <c r="AG370" s="144"/>
      <c r="AH370" s="144"/>
      <c r="AI370" s="569"/>
      <c r="AK370" s="673"/>
      <c r="AL370" s="666"/>
      <c r="AM370" s="680"/>
      <c r="AN370" s="680"/>
      <c r="AO370" s="84"/>
    </row>
    <row r="371" spans="1:41">
      <c r="A371" s="573"/>
      <c r="B371" s="13"/>
      <c r="C371" s="341" t="s">
        <v>1982</v>
      </c>
      <c r="D371" s="341" t="s">
        <v>1983</v>
      </c>
      <c r="E371" s="379" t="s">
        <v>1984</v>
      </c>
      <c r="F371" s="8">
        <v>60</v>
      </c>
      <c r="G371" s="136"/>
      <c r="H371" s="413">
        <v>76</v>
      </c>
      <c r="I371" s="146">
        <f t="shared" si="74"/>
        <v>53.199999999999996</v>
      </c>
      <c r="J371" s="255">
        <f t="shared" si="64"/>
        <v>2.046153846153846</v>
      </c>
      <c r="K371" s="8" t="s">
        <v>3145</v>
      </c>
      <c r="L371" s="670" t="s">
        <v>3770</v>
      </c>
      <c r="M371" s="656" t="s">
        <v>6556</v>
      </c>
      <c r="N371" s="8" t="s">
        <v>10</v>
      </c>
      <c r="O371" s="426">
        <v>5.4449999999999998E-2</v>
      </c>
      <c r="P371" s="423">
        <v>3840</v>
      </c>
      <c r="Q371" s="439">
        <v>21300</v>
      </c>
      <c r="R371" s="656" t="s">
        <v>3771</v>
      </c>
      <c r="S371" s="656" t="s">
        <v>1015</v>
      </c>
      <c r="T371" s="448">
        <v>50</v>
      </c>
      <c r="U371" s="549" t="s">
        <v>5379</v>
      </c>
      <c r="V371" s="524" t="s">
        <v>3772</v>
      </c>
      <c r="W371" s="616" t="s">
        <v>6437</v>
      </c>
      <c r="X371" s="169"/>
      <c r="Y371" s="71" t="s">
        <v>1011</v>
      </c>
      <c r="Z371" s="656" t="s">
        <v>6578</v>
      </c>
      <c r="AA371" s="658">
        <f t="shared" si="65"/>
        <v>0</v>
      </c>
      <c r="AB371" s="145">
        <f t="shared" si="66"/>
        <v>0</v>
      </c>
      <c r="AC371" s="257">
        <f t="shared" si="67"/>
        <v>0</v>
      </c>
      <c r="AD371" s="142">
        <f t="shared" si="68"/>
        <v>0</v>
      </c>
      <c r="AE371" s="143">
        <f t="shared" si="69"/>
        <v>0</v>
      </c>
      <c r="AF371" s="144" t="str">
        <f t="shared" si="70"/>
        <v/>
      </c>
      <c r="AG371" s="144" t="str">
        <f t="shared" si="71"/>
        <v/>
      </c>
      <c r="AH371" s="144">
        <f t="shared" si="72"/>
        <v>0</v>
      </c>
      <c r="AI371" s="569">
        <f t="shared" si="73"/>
        <v>0</v>
      </c>
      <c r="AK371" s="673"/>
      <c r="AL371" s="672"/>
      <c r="AM371" s="680"/>
      <c r="AN371" s="680"/>
      <c r="AO371" s="84"/>
    </row>
    <row r="372" spans="1:41" ht="15.75">
      <c r="A372" s="5" t="s">
        <v>6086</v>
      </c>
      <c r="B372" s="13"/>
      <c r="C372" s="361"/>
      <c r="D372" s="341"/>
      <c r="E372" s="379"/>
      <c r="F372" s="399"/>
      <c r="G372" s="235"/>
      <c r="H372" s="413"/>
      <c r="I372" s="410"/>
      <c r="J372" s="565"/>
      <c r="K372" s="8"/>
      <c r="L372" s="655"/>
      <c r="M372" s="656" t="s">
        <v>1015</v>
      </c>
      <c r="N372" s="8"/>
      <c r="O372" s="8"/>
      <c r="P372" s="423"/>
      <c r="Q372" s="439"/>
      <c r="R372" s="656" t="s">
        <v>1015</v>
      </c>
      <c r="S372" s="656" t="s">
        <v>1015</v>
      </c>
      <c r="T372" s="447"/>
      <c r="U372" s="506"/>
      <c r="V372" s="530"/>
      <c r="W372" s="425"/>
      <c r="X372" s="137"/>
      <c r="Y372" s="71" t="s">
        <v>1015</v>
      </c>
      <c r="Z372" s="656" t="s">
        <v>1015</v>
      </c>
      <c r="AA372" s="668"/>
      <c r="AB372" s="195"/>
      <c r="AC372" s="142"/>
      <c r="AD372" s="142"/>
      <c r="AE372" s="143"/>
      <c r="AF372" s="144"/>
      <c r="AG372" s="144"/>
      <c r="AH372" s="144"/>
      <c r="AI372" s="569"/>
      <c r="AK372" s="673"/>
      <c r="AL372" s="666"/>
      <c r="AM372" s="680"/>
      <c r="AN372" s="681"/>
      <c r="AO372" s="84"/>
    </row>
    <row r="373" spans="1:41">
      <c r="A373" s="573"/>
      <c r="B373" s="13"/>
      <c r="C373" s="341" t="s">
        <v>1985</v>
      </c>
      <c r="D373" s="341" t="s">
        <v>1986</v>
      </c>
      <c r="E373" s="379" t="s">
        <v>101</v>
      </c>
      <c r="F373" s="8">
        <v>12</v>
      </c>
      <c r="G373" s="136"/>
      <c r="H373" s="413">
        <v>244</v>
      </c>
      <c r="I373" s="146">
        <f t="shared" si="74"/>
        <v>170.79999999999998</v>
      </c>
      <c r="J373" s="255">
        <f t="shared" si="64"/>
        <v>6.569230769230769</v>
      </c>
      <c r="K373" s="8" t="s">
        <v>3145</v>
      </c>
      <c r="L373" s="670" t="s">
        <v>3773</v>
      </c>
      <c r="M373" s="656" t="s">
        <v>6556</v>
      </c>
      <c r="N373" s="8" t="s">
        <v>10</v>
      </c>
      <c r="O373" s="426">
        <v>3.3599999999999998E-2</v>
      </c>
      <c r="P373" s="423">
        <v>2304</v>
      </c>
      <c r="Q373" s="439">
        <v>13236</v>
      </c>
      <c r="R373" s="657" t="s">
        <v>3578</v>
      </c>
      <c r="S373" s="656" t="s">
        <v>1015</v>
      </c>
      <c r="T373" s="448">
        <v>80</v>
      </c>
      <c r="U373" s="549" t="s">
        <v>5380</v>
      </c>
      <c r="V373" s="526" t="s">
        <v>3774</v>
      </c>
      <c r="W373" s="616" t="s">
        <v>6437</v>
      </c>
      <c r="X373" s="169"/>
      <c r="Y373" s="71" t="s">
        <v>6572</v>
      </c>
      <c r="Z373" s="656" t="s">
        <v>1015</v>
      </c>
      <c r="AA373" s="658">
        <f t="shared" si="65"/>
        <v>0</v>
      </c>
      <c r="AB373" s="145">
        <f t="shared" si="66"/>
        <v>0</v>
      </c>
      <c r="AC373" s="257">
        <f t="shared" si="67"/>
        <v>0</v>
      </c>
      <c r="AD373" s="142">
        <f t="shared" si="68"/>
        <v>0</v>
      </c>
      <c r="AE373" s="143">
        <f t="shared" si="69"/>
        <v>0</v>
      </c>
      <c r="AF373" s="144" t="str">
        <f t="shared" si="70"/>
        <v/>
      </c>
      <c r="AG373" s="144" t="str">
        <f t="shared" si="71"/>
        <v/>
      </c>
      <c r="AH373" s="144">
        <f t="shared" si="72"/>
        <v>0</v>
      </c>
      <c r="AI373" s="569">
        <f t="shared" si="73"/>
        <v>0</v>
      </c>
      <c r="AK373" s="673"/>
      <c r="AL373" s="666"/>
      <c r="AM373" s="659"/>
      <c r="AN373" s="680"/>
      <c r="AO373" s="84"/>
    </row>
    <row r="374" spans="1:41" ht="15.75">
      <c r="A374" s="5" t="s">
        <v>6087</v>
      </c>
      <c r="B374" s="13"/>
      <c r="C374" s="361"/>
      <c r="D374" s="341"/>
      <c r="E374" s="379"/>
      <c r="F374" s="399"/>
      <c r="G374" s="232"/>
      <c r="H374" s="413"/>
      <c r="I374" s="410"/>
      <c r="J374" s="565"/>
      <c r="K374" s="8"/>
      <c r="L374" s="655"/>
      <c r="M374" s="656" t="s">
        <v>1015</v>
      </c>
      <c r="N374" s="8"/>
      <c r="O374" s="8"/>
      <c r="P374" s="423"/>
      <c r="Q374" s="439"/>
      <c r="R374" s="656" t="s">
        <v>1015</v>
      </c>
      <c r="S374" s="656" t="s">
        <v>1015</v>
      </c>
      <c r="T374" s="447"/>
      <c r="U374" s="506"/>
      <c r="V374" s="530"/>
      <c r="W374" s="425"/>
      <c r="X374" s="137"/>
      <c r="Y374" s="71" t="s">
        <v>1015</v>
      </c>
      <c r="Z374" s="656" t="s">
        <v>1015</v>
      </c>
      <c r="AA374" s="668"/>
      <c r="AB374" s="195"/>
      <c r="AC374" s="142"/>
      <c r="AD374" s="142"/>
      <c r="AE374" s="143"/>
      <c r="AF374" s="144"/>
      <c r="AG374" s="144"/>
      <c r="AH374" s="144"/>
      <c r="AI374" s="569"/>
      <c r="AK374" s="673"/>
      <c r="AL374" s="666"/>
      <c r="AM374" s="659"/>
      <c r="AN374" s="662"/>
      <c r="AO374" s="84"/>
    </row>
    <row r="375" spans="1:41">
      <c r="A375" s="573"/>
      <c r="B375" s="13"/>
      <c r="C375" s="341" t="s">
        <v>1987</v>
      </c>
      <c r="D375" s="341" t="s">
        <v>1988</v>
      </c>
      <c r="E375" s="379" t="s">
        <v>318</v>
      </c>
      <c r="F375" s="8">
        <v>3</v>
      </c>
      <c r="G375" s="136"/>
      <c r="H375" s="413">
        <v>807</v>
      </c>
      <c r="I375" s="146">
        <f t="shared" si="74"/>
        <v>564.9</v>
      </c>
      <c r="J375" s="255">
        <f t="shared" si="64"/>
        <v>21.726923076923075</v>
      </c>
      <c r="K375" s="8" t="s">
        <v>3145</v>
      </c>
      <c r="L375" s="670" t="s">
        <v>3773</v>
      </c>
      <c r="M375" s="656" t="s">
        <v>6556</v>
      </c>
      <c r="N375" s="8" t="s">
        <v>10</v>
      </c>
      <c r="O375" s="426">
        <v>2.4839999999999997E-2</v>
      </c>
      <c r="P375" s="423">
        <v>1494</v>
      </c>
      <c r="Q375" s="439">
        <v>11101</v>
      </c>
      <c r="R375" s="656" t="s">
        <v>3775</v>
      </c>
      <c r="S375" s="656" t="s">
        <v>1015</v>
      </c>
      <c r="T375" s="448">
        <v>100</v>
      </c>
      <c r="U375" s="553" t="s">
        <v>3776</v>
      </c>
      <c r="V375" s="522" t="s">
        <v>3777</v>
      </c>
      <c r="W375" s="616" t="s">
        <v>6437</v>
      </c>
      <c r="X375" s="169"/>
      <c r="Y375" s="71" t="s">
        <v>1011</v>
      </c>
      <c r="Z375" s="656" t="s">
        <v>6578</v>
      </c>
      <c r="AA375" s="658">
        <f t="shared" si="65"/>
        <v>0</v>
      </c>
      <c r="AB375" s="145">
        <f t="shared" si="66"/>
        <v>0</v>
      </c>
      <c r="AC375" s="257">
        <f t="shared" si="67"/>
        <v>0</v>
      </c>
      <c r="AD375" s="142">
        <f t="shared" si="68"/>
        <v>0</v>
      </c>
      <c r="AE375" s="143">
        <f t="shared" si="69"/>
        <v>0</v>
      </c>
      <c r="AF375" s="144" t="str">
        <f t="shared" si="70"/>
        <v/>
      </c>
      <c r="AG375" s="144" t="str">
        <f t="shared" si="71"/>
        <v/>
      </c>
      <c r="AH375" s="144">
        <f t="shared" si="72"/>
        <v>0</v>
      </c>
      <c r="AI375" s="569">
        <f t="shared" si="73"/>
        <v>0</v>
      </c>
      <c r="AK375" s="673"/>
      <c r="AL375" s="666"/>
      <c r="AM375" s="676"/>
      <c r="AN375" s="662"/>
      <c r="AO375" s="84"/>
    </row>
    <row r="376" spans="1:41" ht="15.75">
      <c r="A376" s="5" t="s">
        <v>6088</v>
      </c>
      <c r="B376" s="13"/>
      <c r="C376" s="361"/>
      <c r="D376" s="341"/>
      <c r="E376" s="379"/>
      <c r="F376" s="399"/>
      <c r="G376" s="259"/>
      <c r="H376" s="413"/>
      <c r="I376" s="410"/>
      <c r="J376" s="565"/>
      <c r="K376" s="8"/>
      <c r="L376" s="655"/>
      <c r="M376" s="656" t="s">
        <v>1015</v>
      </c>
      <c r="N376" s="8"/>
      <c r="O376" s="8"/>
      <c r="P376" s="423"/>
      <c r="Q376" s="439"/>
      <c r="R376" s="656" t="s">
        <v>1015</v>
      </c>
      <c r="S376" s="656" t="s">
        <v>1015</v>
      </c>
      <c r="T376" s="447"/>
      <c r="U376" s="506"/>
      <c r="V376" s="530"/>
      <c r="W376" s="425"/>
      <c r="X376" s="137"/>
      <c r="Y376" s="71" t="s">
        <v>1015</v>
      </c>
      <c r="Z376" s="656" t="s">
        <v>1015</v>
      </c>
      <c r="AA376" s="668"/>
      <c r="AB376" s="195"/>
      <c r="AC376" s="142"/>
      <c r="AD376" s="142"/>
      <c r="AE376" s="143"/>
      <c r="AF376" s="144"/>
      <c r="AG376" s="144"/>
      <c r="AH376" s="144"/>
      <c r="AI376" s="569"/>
      <c r="AK376" s="673"/>
      <c r="AL376" s="666"/>
      <c r="AM376" s="659"/>
      <c r="AN376" s="662"/>
      <c r="AO376" s="84"/>
    </row>
    <row r="377" spans="1:41">
      <c r="A377" s="573"/>
      <c r="B377" s="13">
        <v>62</v>
      </c>
      <c r="C377" s="350" t="s">
        <v>1989</v>
      </c>
      <c r="D377" s="358" t="s">
        <v>337</v>
      </c>
      <c r="E377" s="379" t="s">
        <v>291</v>
      </c>
      <c r="F377" s="402">
        <v>50</v>
      </c>
      <c r="G377" s="8"/>
      <c r="H377" s="413">
        <v>80</v>
      </c>
      <c r="I377" s="146">
        <f t="shared" si="74"/>
        <v>56</v>
      </c>
      <c r="J377" s="255">
        <f t="shared" si="64"/>
        <v>2.1538461538461537</v>
      </c>
      <c r="K377" s="8" t="s">
        <v>3145</v>
      </c>
      <c r="L377" s="655"/>
      <c r="M377" s="656" t="s">
        <v>6556</v>
      </c>
      <c r="N377" s="8" t="s">
        <v>10</v>
      </c>
      <c r="O377" s="426">
        <v>2.7435999999999999E-2</v>
      </c>
      <c r="P377" s="423">
        <v>3200</v>
      </c>
      <c r="Q377" s="402">
        <v>14700</v>
      </c>
      <c r="R377" s="657" t="s">
        <v>3267</v>
      </c>
      <c r="S377" s="656" t="s">
        <v>1015</v>
      </c>
      <c r="T377" s="447">
        <v>15</v>
      </c>
      <c r="U377" s="548" t="s">
        <v>579</v>
      </c>
      <c r="V377" s="522" t="s">
        <v>580</v>
      </c>
      <c r="W377" s="615" t="s">
        <v>6297</v>
      </c>
      <c r="X377" s="169"/>
      <c r="Y377" s="71" t="s">
        <v>1011</v>
      </c>
      <c r="Z377" s="656" t="s">
        <v>1015</v>
      </c>
      <c r="AA377" s="658">
        <f t="shared" si="65"/>
        <v>0</v>
      </c>
      <c r="AB377" s="145">
        <f t="shared" si="66"/>
        <v>0</v>
      </c>
      <c r="AC377" s="257">
        <f t="shared" si="67"/>
        <v>0</v>
      </c>
      <c r="AD377" s="142">
        <f t="shared" si="68"/>
        <v>0</v>
      </c>
      <c r="AE377" s="143">
        <f t="shared" si="69"/>
        <v>0</v>
      </c>
      <c r="AF377" s="144" t="str">
        <f t="shared" si="70"/>
        <v/>
      </c>
      <c r="AG377" s="144" t="str">
        <f t="shared" si="71"/>
        <v/>
      </c>
      <c r="AH377" s="144">
        <f t="shared" si="72"/>
        <v>0</v>
      </c>
      <c r="AI377" s="569">
        <f t="shared" si="73"/>
        <v>0</v>
      </c>
      <c r="AK377" s="673"/>
      <c r="AL377" s="666"/>
      <c r="AM377" s="676"/>
      <c r="AN377" s="681"/>
      <c r="AO377" s="84"/>
    </row>
    <row r="378" spans="1:41">
      <c r="A378" s="573"/>
      <c r="B378" s="13">
        <v>62</v>
      </c>
      <c r="C378" s="350" t="s">
        <v>1990</v>
      </c>
      <c r="D378" s="358" t="s">
        <v>338</v>
      </c>
      <c r="E378" s="379" t="s">
        <v>291</v>
      </c>
      <c r="F378" s="402">
        <v>50</v>
      </c>
      <c r="G378" s="232"/>
      <c r="H378" s="413">
        <v>80</v>
      </c>
      <c r="I378" s="146">
        <f t="shared" si="74"/>
        <v>56</v>
      </c>
      <c r="J378" s="255">
        <f t="shared" si="64"/>
        <v>2.1538461538461537</v>
      </c>
      <c r="K378" s="8" t="s">
        <v>3145</v>
      </c>
      <c r="L378" s="655"/>
      <c r="M378" s="656" t="s">
        <v>6556</v>
      </c>
      <c r="N378" s="8" t="s">
        <v>10</v>
      </c>
      <c r="O378" s="426">
        <v>2.7435999999999999E-2</v>
      </c>
      <c r="P378" s="423">
        <v>3200</v>
      </c>
      <c r="Q378" s="402">
        <v>14500</v>
      </c>
      <c r="R378" s="657" t="s">
        <v>3267</v>
      </c>
      <c r="S378" s="656" t="s">
        <v>1015</v>
      </c>
      <c r="T378" s="447">
        <v>15</v>
      </c>
      <c r="U378" s="548" t="s">
        <v>581</v>
      </c>
      <c r="V378" s="522" t="s">
        <v>3778</v>
      </c>
      <c r="W378" s="615" t="s">
        <v>6297</v>
      </c>
      <c r="X378" s="169"/>
      <c r="Y378" s="71" t="s">
        <v>1011</v>
      </c>
      <c r="Z378" s="656" t="s">
        <v>1015</v>
      </c>
      <c r="AA378" s="658">
        <f t="shared" si="65"/>
        <v>0</v>
      </c>
      <c r="AB378" s="145">
        <f t="shared" si="66"/>
        <v>0</v>
      </c>
      <c r="AC378" s="257">
        <f t="shared" si="67"/>
        <v>0</v>
      </c>
      <c r="AD378" s="142">
        <f t="shared" si="68"/>
        <v>0</v>
      </c>
      <c r="AE378" s="143">
        <f t="shared" si="69"/>
        <v>0</v>
      </c>
      <c r="AF378" s="144" t="str">
        <f t="shared" si="70"/>
        <v/>
      </c>
      <c r="AG378" s="144" t="str">
        <f t="shared" si="71"/>
        <v/>
      </c>
      <c r="AH378" s="144">
        <f t="shared" si="72"/>
        <v>0</v>
      </c>
      <c r="AI378" s="569">
        <f t="shared" si="73"/>
        <v>0</v>
      </c>
      <c r="AK378" s="673"/>
      <c r="AL378" s="666"/>
      <c r="AM378" s="676"/>
      <c r="AN378" s="680"/>
      <c r="AO378" s="84"/>
    </row>
    <row r="379" spans="1:41" ht="15.75">
      <c r="A379" s="5" t="s">
        <v>6089</v>
      </c>
      <c r="B379" s="13"/>
      <c r="C379" s="361"/>
      <c r="D379" s="341"/>
      <c r="E379" s="379"/>
      <c r="F379" s="399"/>
      <c r="G379" s="136"/>
      <c r="H379" s="413"/>
      <c r="I379" s="410"/>
      <c r="J379" s="565"/>
      <c r="K379" s="8"/>
      <c r="L379" s="655"/>
      <c r="M379" s="656" t="s">
        <v>1015</v>
      </c>
      <c r="N379" s="8"/>
      <c r="O379" s="8"/>
      <c r="P379" s="423"/>
      <c r="Q379" s="439"/>
      <c r="R379" s="656" t="s">
        <v>1015</v>
      </c>
      <c r="S379" s="656" t="s">
        <v>1015</v>
      </c>
      <c r="T379" s="447"/>
      <c r="U379" s="506"/>
      <c r="V379" s="530"/>
      <c r="W379" s="425"/>
      <c r="X379" s="137"/>
      <c r="Y379" s="71" t="s">
        <v>1015</v>
      </c>
      <c r="Z379" s="656" t="s">
        <v>1015</v>
      </c>
      <c r="AA379" s="668"/>
      <c r="AB379" s="195"/>
      <c r="AC379" s="142"/>
      <c r="AD379" s="142"/>
      <c r="AE379" s="143"/>
      <c r="AF379" s="144"/>
      <c r="AG379" s="144"/>
      <c r="AH379" s="144"/>
      <c r="AI379" s="569"/>
      <c r="AK379" s="673"/>
      <c r="AL379" s="666"/>
      <c r="AM379" s="659"/>
      <c r="AN379" s="662"/>
      <c r="AO379" s="84"/>
    </row>
    <row r="380" spans="1:41">
      <c r="A380" s="573"/>
      <c r="B380" s="13">
        <v>63</v>
      </c>
      <c r="C380" s="350" t="s">
        <v>1991</v>
      </c>
      <c r="D380" s="358" t="s">
        <v>339</v>
      </c>
      <c r="E380" s="379" t="s">
        <v>101</v>
      </c>
      <c r="F380" s="402">
        <v>12</v>
      </c>
      <c r="G380" s="259"/>
      <c r="H380" s="413">
        <v>482</v>
      </c>
      <c r="I380" s="146">
        <f t="shared" si="74"/>
        <v>337.4</v>
      </c>
      <c r="J380" s="255">
        <f t="shared" si="64"/>
        <v>12.976923076923075</v>
      </c>
      <c r="K380" s="8" t="s">
        <v>3145</v>
      </c>
      <c r="L380" s="663"/>
      <c r="M380" s="656" t="s">
        <v>6557</v>
      </c>
      <c r="N380" s="8" t="s">
        <v>3208</v>
      </c>
      <c r="O380" s="426">
        <v>3.458E-2</v>
      </c>
      <c r="P380" s="423">
        <v>4800</v>
      </c>
      <c r="Q380" s="402">
        <v>21500</v>
      </c>
      <c r="R380" s="656" t="s">
        <v>3779</v>
      </c>
      <c r="S380" s="656" t="s">
        <v>1015</v>
      </c>
      <c r="T380" s="447">
        <v>60</v>
      </c>
      <c r="U380" s="548" t="s">
        <v>3780</v>
      </c>
      <c r="V380" s="522" t="s">
        <v>3781</v>
      </c>
      <c r="W380" s="615" t="s">
        <v>6438</v>
      </c>
      <c r="X380" s="169"/>
      <c r="Y380" s="71" t="s">
        <v>1011</v>
      </c>
      <c r="Z380" s="656" t="s">
        <v>1015</v>
      </c>
      <c r="AA380" s="658">
        <f t="shared" si="65"/>
        <v>0</v>
      </c>
      <c r="AB380" s="145">
        <f t="shared" si="66"/>
        <v>0</v>
      </c>
      <c r="AC380" s="257">
        <f t="shared" si="67"/>
        <v>0</v>
      </c>
      <c r="AD380" s="142">
        <f t="shared" si="68"/>
        <v>0</v>
      </c>
      <c r="AE380" s="143">
        <f t="shared" si="69"/>
        <v>0</v>
      </c>
      <c r="AF380" s="144" t="str">
        <f t="shared" si="70"/>
        <v/>
      </c>
      <c r="AG380" s="144">
        <f t="shared" si="71"/>
        <v>0</v>
      </c>
      <c r="AH380" s="144" t="str">
        <f t="shared" si="72"/>
        <v/>
      </c>
      <c r="AI380" s="569">
        <f t="shared" si="73"/>
        <v>0</v>
      </c>
      <c r="AK380" s="673"/>
      <c r="AL380" s="191"/>
      <c r="AM380" s="659"/>
      <c r="AN380" s="662"/>
      <c r="AO380" s="84"/>
    </row>
    <row r="381" spans="1:41">
      <c r="A381" s="573"/>
      <c r="B381" s="13">
        <v>63</v>
      </c>
      <c r="C381" s="350" t="s">
        <v>1992</v>
      </c>
      <c r="D381" s="358" t="s">
        <v>340</v>
      </c>
      <c r="E381" s="379" t="s">
        <v>101</v>
      </c>
      <c r="F381" s="402">
        <v>12</v>
      </c>
      <c r="G381" s="8"/>
      <c r="H381" s="413">
        <v>482</v>
      </c>
      <c r="I381" s="146">
        <f t="shared" si="74"/>
        <v>337.4</v>
      </c>
      <c r="J381" s="255">
        <f t="shared" si="64"/>
        <v>12.976923076923075</v>
      </c>
      <c r="K381" s="8" t="s">
        <v>3145</v>
      </c>
      <c r="L381" s="663"/>
      <c r="M381" s="656" t="s">
        <v>6556</v>
      </c>
      <c r="N381" s="8" t="s">
        <v>3208</v>
      </c>
      <c r="O381" s="426">
        <v>3.458E-2</v>
      </c>
      <c r="P381" s="423">
        <v>4800</v>
      </c>
      <c r="Q381" s="402">
        <v>21450</v>
      </c>
      <c r="R381" s="656" t="s">
        <v>3779</v>
      </c>
      <c r="S381" s="656" t="s">
        <v>1015</v>
      </c>
      <c r="T381" s="447">
        <v>60</v>
      </c>
      <c r="U381" s="548" t="s">
        <v>3782</v>
      </c>
      <c r="V381" s="522" t="s">
        <v>3783</v>
      </c>
      <c r="W381" s="615" t="s">
        <v>6438</v>
      </c>
      <c r="X381" s="169"/>
      <c r="Y381" s="71" t="s">
        <v>254</v>
      </c>
      <c r="Z381" s="656" t="s">
        <v>6578</v>
      </c>
      <c r="AA381" s="658">
        <f t="shared" si="65"/>
        <v>0</v>
      </c>
      <c r="AB381" s="145">
        <f t="shared" si="66"/>
        <v>0</v>
      </c>
      <c r="AC381" s="257">
        <f t="shared" si="67"/>
        <v>0</v>
      </c>
      <c r="AD381" s="142">
        <f t="shared" si="68"/>
        <v>0</v>
      </c>
      <c r="AE381" s="143">
        <f t="shared" si="69"/>
        <v>0</v>
      </c>
      <c r="AF381" s="144" t="str">
        <f t="shared" si="70"/>
        <v/>
      </c>
      <c r="AG381" s="144">
        <f t="shared" si="71"/>
        <v>0</v>
      </c>
      <c r="AH381" s="144" t="str">
        <f t="shared" si="72"/>
        <v/>
      </c>
      <c r="AI381" s="569">
        <f t="shared" si="73"/>
        <v>0</v>
      </c>
      <c r="AK381" s="673"/>
      <c r="AL381" s="191"/>
      <c r="AM381" s="659"/>
      <c r="AN381" s="662"/>
      <c r="AO381" s="84"/>
    </row>
    <row r="382" spans="1:41" ht="15.75">
      <c r="A382" s="5" t="s">
        <v>6090</v>
      </c>
      <c r="B382" s="13"/>
      <c r="C382" s="361"/>
      <c r="D382" s="341"/>
      <c r="E382" s="379"/>
      <c r="F382" s="399"/>
      <c r="G382" s="136"/>
      <c r="H382" s="413"/>
      <c r="I382" s="410"/>
      <c r="J382" s="565"/>
      <c r="K382" s="8"/>
      <c r="L382" s="655"/>
      <c r="M382" s="656" t="s">
        <v>1015</v>
      </c>
      <c r="N382" s="8"/>
      <c r="O382" s="8"/>
      <c r="P382" s="423"/>
      <c r="Q382" s="439"/>
      <c r="R382" s="656" t="s">
        <v>1015</v>
      </c>
      <c r="S382" s="656" t="s">
        <v>1015</v>
      </c>
      <c r="T382" s="447"/>
      <c r="U382" s="506"/>
      <c r="V382" s="530"/>
      <c r="W382" s="425"/>
      <c r="X382" s="137"/>
      <c r="Y382" s="71" t="s">
        <v>1015</v>
      </c>
      <c r="Z382" s="656" t="s">
        <v>1015</v>
      </c>
      <c r="AA382" s="668"/>
      <c r="AB382" s="195"/>
      <c r="AC382" s="142"/>
      <c r="AD382" s="142"/>
      <c r="AE382" s="143"/>
      <c r="AF382" s="144"/>
      <c r="AG382" s="144"/>
      <c r="AH382" s="144"/>
      <c r="AI382" s="569"/>
      <c r="AK382" s="673"/>
      <c r="AL382" s="191"/>
      <c r="AM382" s="659"/>
      <c r="AN382" s="681"/>
      <c r="AO382" s="84"/>
    </row>
    <row r="383" spans="1:41">
      <c r="A383" s="573"/>
      <c r="B383" s="13">
        <v>63</v>
      </c>
      <c r="C383" s="350" t="s">
        <v>1993</v>
      </c>
      <c r="D383" s="358" t="s">
        <v>339</v>
      </c>
      <c r="E383" s="379" t="s">
        <v>101</v>
      </c>
      <c r="F383" s="402">
        <v>12</v>
      </c>
      <c r="G383" s="8"/>
      <c r="H383" s="413">
        <v>482</v>
      </c>
      <c r="I383" s="146">
        <f t="shared" si="74"/>
        <v>337.4</v>
      </c>
      <c r="J383" s="255">
        <f t="shared" si="64"/>
        <v>12.976923076923075</v>
      </c>
      <c r="K383" s="8" t="s">
        <v>3145</v>
      </c>
      <c r="L383" s="655"/>
      <c r="M383" s="656" t="s">
        <v>6556</v>
      </c>
      <c r="N383" s="8" t="s">
        <v>10</v>
      </c>
      <c r="O383" s="426">
        <v>3.458E-2</v>
      </c>
      <c r="P383" s="423">
        <v>4236</v>
      </c>
      <c r="Q383" s="402">
        <v>21500</v>
      </c>
      <c r="R383" s="656" t="s">
        <v>3226</v>
      </c>
      <c r="S383" s="656" t="s">
        <v>1015</v>
      </c>
      <c r="T383" s="447">
        <v>60</v>
      </c>
      <c r="U383" s="548" t="s">
        <v>582</v>
      </c>
      <c r="V383" s="522" t="s">
        <v>3784</v>
      </c>
      <c r="W383" s="615" t="s">
        <v>6438</v>
      </c>
      <c r="X383" s="169"/>
      <c r="Y383" s="71" t="s">
        <v>1011</v>
      </c>
      <c r="Z383" s="656" t="s">
        <v>6578</v>
      </c>
      <c r="AA383" s="658">
        <f t="shared" si="65"/>
        <v>0</v>
      </c>
      <c r="AB383" s="145">
        <f t="shared" si="66"/>
        <v>0</v>
      </c>
      <c r="AC383" s="257">
        <f t="shared" si="67"/>
        <v>0</v>
      </c>
      <c r="AD383" s="142">
        <f t="shared" si="68"/>
        <v>0</v>
      </c>
      <c r="AE383" s="143">
        <f t="shared" si="69"/>
        <v>0</v>
      </c>
      <c r="AF383" s="144" t="str">
        <f t="shared" si="70"/>
        <v/>
      </c>
      <c r="AG383" s="144" t="str">
        <f t="shared" si="71"/>
        <v/>
      </c>
      <c r="AH383" s="144">
        <f t="shared" si="72"/>
        <v>0</v>
      </c>
      <c r="AI383" s="569">
        <f t="shared" si="73"/>
        <v>0</v>
      </c>
      <c r="AK383" s="673"/>
      <c r="AL383" s="191"/>
      <c r="AM383" s="659"/>
      <c r="AN383" s="662"/>
      <c r="AO383" s="84"/>
    </row>
    <row r="384" spans="1:41">
      <c r="A384" s="573"/>
      <c r="B384" s="13">
        <v>63</v>
      </c>
      <c r="C384" s="350" t="s">
        <v>1994</v>
      </c>
      <c r="D384" s="358" t="s">
        <v>340</v>
      </c>
      <c r="E384" s="379" t="s">
        <v>101</v>
      </c>
      <c r="F384" s="402">
        <v>12</v>
      </c>
      <c r="G384" s="8"/>
      <c r="H384" s="413">
        <v>482</v>
      </c>
      <c r="I384" s="146">
        <f t="shared" si="74"/>
        <v>337.4</v>
      </c>
      <c r="J384" s="255">
        <f t="shared" si="64"/>
        <v>12.976923076923075</v>
      </c>
      <c r="K384" s="8" t="s">
        <v>3145</v>
      </c>
      <c r="L384" s="655"/>
      <c r="M384" s="656" t="s">
        <v>6556</v>
      </c>
      <c r="N384" s="8" t="s">
        <v>10</v>
      </c>
      <c r="O384" s="426">
        <v>3.458E-2</v>
      </c>
      <c r="P384" s="423">
        <v>4668</v>
      </c>
      <c r="Q384" s="402">
        <v>21450</v>
      </c>
      <c r="R384" s="656" t="s">
        <v>3226</v>
      </c>
      <c r="S384" s="656" t="s">
        <v>1015</v>
      </c>
      <c r="T384" s="447">
        <v>60</v>
      </c>
      <c r="U384" s="548" t="s">
        <v>583</v>
      </c>
      <c r="V384" s="515"/>
      <c r="W384" s="615" t="s">
        <v>6438</v>
      </c>
      <c r="X384" s="169"/>
      <c r="Y384" s="71" t="s">
        <v>1011</v>
      </c>
      <c r="Z384" s="656" t="s">
        <v>6578</v>
      </c>
      <c r="AA384" s="658">
        <f t="shared" si="65"/>
        <v>0</v>
      </c>
      <c r="AB384" s="145">
        <f t="shared" si="66"/>
        <v>0</v>
      </c>
      <c r="AC384" s="257">
        <f t="shared" si="67"/>
        <v>0</v>
      </c>
      <c r="AD384" s="142">
        <f t="shared" si="68"/>
        <v>0</v>
      </c>
      <c r="AE384" s="143">
        <f t="shared" si="69"/>
        <v>0</v>
      </c>
      <c r="AF384" s="144" t="str">
        <f t="shared" si="70"/>
        <v/>
      </c>
      <c r="AG384" s="144" t="str">
        <f t="shared" si="71"/>
        <v/>
      </c>
      <c r="AH384" s="144">
        <f t="shared" si="72"/>
        <v>0</v>
      </c>
      <c r="AI384" s="569">
        <f t="shared" si="73"/>
        <v>0</v>
      </c>
      <c r="AK384" s="673"/>
      <c r="AL384" s="191"/>
      <c r="AM384" s="659"/>
      <c r="AN384" s="662"/>
      <c r="AO384" s="84"/>
    </row>
    <row r="385" spans="1:41" ht="15.75">
      <c r="A385" s="5" t="s">
        <v>6091</v>
      </c>
      <c r="B385" s="13"/>
      <c r="C385" s="361"/>
      <c r="D385" s="341"/>
      <c r="E385" s="379"/>
      <c r="F385" s="399"/>
      <c r="G385" s="8"/>
      <c r="H385" s="413"/>
      <c r="I385" s="410"/>
      <c r="J385" s="565"/>
      <c r="K385" s="8"/>
      <c r="L385" s="655"/>
      <c r="M385" s="656" t="s">
        <v>1015</v>
      </c>
      <c r="N385" s="8"/>
      <c r="O385" s="8"/>
      <c r="P385" s="423"/>
      <c r="Q385" s="439"/>
      <c r="R385" s="656" t="s">
        <v>1015</v>
      </c>
      <c r="S385" s="656" t="s">
        <v>1015</v>
      </c>
      <c r="T385" s="447"/>
      <c r="U385" s="506"/>
      <c r="V385" s="530"/>
      <c r="W385" s="425"/>
      <c r="X385" s="137"/>
      <c r="Y385" s="71" t="s">
        <v>1015</v>
      </c>
      <c r="Z385" s="656" t="s">
        <v>1015</v>
      </c>
      <c r="AA385" s="668"/>
      <c r="AB385" s="195"/>
      <c r="AC385" s="142"/>
      <c r="AD385" s="142"/>
      <c r="AE385" s="143"/>
      <c r="AF385" s="144"/>
      <c r="AG385" s="144"/>
      <c r="AH385" s="144"/>
      <c r="AI385" s="569"/>
      <c r="AK385" s="673"/>
      <c r="AL385" s="191"/>
      <c r="AM385" s="659"/>
      <c r="AN385" s="662"/>
      <c r="AO385" s="84"/>
    </row>
    <row r="386" spans="1:41">
      <c r="A386" s="573"/>
      <c r="B386" s="13">
        <v>64</v>
      </c>
      <c r="C386" s="341" t="s">
        <v>1995</v>
      </c>
      <c r="D386" s="341" t="s">
        <v>1996</v>
      </c>
      <c r="E386" s="379" t="s">
        <v>287</v>
      </c>
      <c r="F386" s="8">
        <v>40</v>
      </c>
      <c r="G386" s="8"/>
      <c r="H386" s="413">
        <v>85</v>
      </c>
      <c r="I386" s="146">
        <f t="shared" si="74"/>
        <v>59.499999999999993</v>
      </c>
      <c r="J386" s="255">
        <f t="shared" si="64"/>
        <v>2.2884615384615383</v>
      </c>
      <c r="K386" s="8" t="s">
        <v>3145</v>
      </c>
      <c r="L386" s="661"/>
      <c r="M386" s="656" t="s">
        <v>6556</v>
      </c>
      <c r="N386" s="8" t="s">
        <v>3208</v>
      </c>
      <c r="O386" s="426">
        <v>3.2224499999999996E-2</v>
      </c>
      <c r="P386" s="423">
        <v>2880</v>
      </c>
      <c r="Q386" s="439">
        <v>16780</v>
      </c>
      <c r="R386" s="657" t="s">
        <v>3542</v>
      </c>
      <c r="S386" s="656" t="s">
        <v>1015</v>
      </c>
      <c r="T386" s="448">
        <v>15</v>
      </c>
      <c r="U386" s="548" t="s">
        <v>3785</v>
      </c>
      <c r="V386" s="510" t="s">
        <v>3786</v>
      </c>
      <c r="W386" s="615" t="s">
        <v>6439</v>
      </c>
      <c r="X386" s="169"/>
      <c r="Y386" s="71" t="s">
        <v>6572</v>
      </c>
      <c r="Z386" s="656" t="s">
        <v>1015</v>
      </c>
      <c r="AA386" s="658">
        <f t="shared" si="65"/>
        <v>0</v>
      </c>
      <c r="AB386" s="145">
        <f t="shared" si="66"/>
        <v>0</v>
      </c>
      <c r="AC386" s="257">
        <f t="shared" si="67"/>
        <v>0</v>
      </c>
      <c r="AD386" s="142">
        <f t="shared" si="68"/>
        <v>0</v>
      </c>
      <c r="AE386" s="143">
        <f t="shared" si="69"/>
        <v>0</v>
      </c>
      <c r="AF386" s="144" t="str">
        <f t="shared" si="70"/>
        <v/>
      </c>
      <c r="AG386" s="144">
        <f t="shared" si="71"/>
        <v>0</v>
      </c>
      <c r="AH386" s="144" t="str">
        <f t="shared" si="72"/>
        <v/>
      </c>
      <c r="AI386" s="569">
        <f t="shared" si="73"/>
        <v>0</v>
      </c>
      <c r="AK386" s="673"/>
      <c r="AL386" s="191"/>
      <c r="AM386" s="659"/>
      <c r="AN386" s="662"/>
      <c r="AO386" s="84"/>
    </row>
    <row r="387" spans="1:41">
      <c r="A387" s="573"/>
      <c r="B387" s="13">
        <v>64</v>
      </c>
      <c r="C387" s="341" t="s">
        <v>1997</v>
      </c>
      <c r="D387" s="341" t="s">
        <v>1998</v>
      </c>
      <c r="E387" s="379" t="s">
        <v>287</v>
      </c>
      <c r="F387" s="8">
        <v>40</v>
      </c>
      <c r="G387" s="232"/>
      <c r="H387" s="413">
        <v>85</v>
      </c>
      <c r="I387" s="146">
        <f t="shared" si="74"/>
        <v>59.499999999999993</v>
      </c>
      <c r="J387" s="255">
        <f t="shared" si="64"/>
        <v>2.2884615384615383</v>
      </c>
      <c r="K387" s="8" t="s">
        <v>3145</v>
      </c>
      <c r="L387" s="661"/>
      <c r="M387" s="656" t="s">
        <v>6556</v>
      </c>
      <c r="N387" s="8" t="s">
        <v>3208</v>
      </c>
      <c r="O387" s="426">
        <v>3.2224499999999996E-2</v>
      </c>
      <c r="P387" s="423">
        <v>2880</v>
      </c>
      <c r="Q387" s="439">
        <v>17260</v>
      </c>
      <c r="R387" s="657" t="s">
        <v>3542</v>
      </c>
      <c r="S387" s="656" t="s">
        <v>1015</v>
      </c>
      <c r="T387" s="448">
        <v>15</v>
      </c>
      <c r="U387" s="549" t="s">
        <v>3787</v>
      </c>
      <c r="V387" s="522" t="s">
        <v>3788</v>
      </c>
      <c r="W387" s="615" t="s">
        <v>6439</v>
      </c>
      <c r="X387" s="169"/>
      <c r="Y387" s="71" t="s">
        <v>1012</v>
      </c>
      <c r="Z387" s="656" t="s">
        <v>1015</v>
      </c>
      <c r="AA387" s="658">
        <f t="shared" si="65"/>
        <v>0</v>
      </c>
      <c r="AB387" s="145">
        <f t="shared" si="66"/>
        <v>0</v>
      </c>
      <c r="AC387" s="257">
        <f t="shared" si="67"/>
        <v>0</v>
      </c>
      <c r="AD387" s="142">
        <f t="shared" si="68"/>
        <v>0</v>
      </c>
      <c r="AE387" s="143">
        <f t="shared" si="69"/>
        <v>0</v>
      </c>
      <c r="AF387" s="144" t="str">
        <f t="shared" si="70"/>
        <v/>
      </c>
      <c r="AG387" s="144">
        <f t="shared" si="71"/>
        <v>0</v>
      </c>
      <c r="AH387" s="144" t="str">
        <f t="shared" si="72"/>
        <v/>
      </c>
      <c r="AI387" s="569">
        <f t="shared" si="73"/>
        <v>0</v>
      </c>
      <c r="AK387" s="673"/>
      <c r="AL387" s="191"/>
      <c r="AM387" s="659"/>
      <c r="AN387" s="662"/>
      <c r="AO387" s="84"/>
    </row>
    <row r="388" spans="1:41">
      <c r="A388" s="573"/>
      <c r="B388" s="13">
        <v>64</v>
      </c>
      <c r="C388" s="341" t="s">
        <v>1999</v>
      </c>
      <c r="D388" s="341" t="s">
        <v>342</v>
      </c>
      <c r="E388" s="379" t="s">
        <v>287</v>
      </c>
      <c r="F388" s="8">
        <v>40</v>
      </c>
      <c r="G388" s="136"/>
      <c r="H388" s="413">
        <v>85</v>
      </c>
      <c r="I388" s="146">
        <f t="shared" si="74"/>
        <v>59.499999999999993</v>
      </c>
      <c r="J388" s="255">
        <f t="shared" si="64"/>
        <v>2.2884615384615383</v>
      </c>
      <c r="K388" s="8" t="s">
        <v>3145</v>
      </c>
      <c r="L388" s="661"/>
      <c r="M388" s="656" t="s">
        <v>6556</v>
      </c>
      <c r="N388" s="8" t="s">
        <v>3208</v>
      </c>
      <c r="O388" s="426">
        <v>3.2224499999999996E-2</v>
      </c>
      <c r="P388" s="423">
        <v>2880</v>
      </c>
      <c r="Q388" s="439">
        <v>18420</v>
      </c>
      <c r="R388" s="657" t="s">
        <v>3542</v>
      </c>
      <c r="S388" s="656" t="s">
        <v>1015</v>
      </c>
      <c r="T388" s="448">
        <v>15</v>
      </c>
      <c r="U388" s="548" t="s">
        <v>3789</v>
      </c>
      <c r="V388" s="510" t="s">
        <v>3790</v>
      </c>
      <c r="W388" s="615" t="s">
        <v>6439</v>
      </c>
      <c r="X388" s="169"/>
      <c r="Y388" s="71" t="s">
        <v>1011</v>
      </c>
      <c r="Z388" s="656" t="s">
        <v>1015</v>
      </c>
      <c r="AA388" s="658">
        <f t="shared" si="65"/>
        <v>0</v>
      </c>
      <c r="AB388" s="145">
        <f t="shared" si="66"/>
        <v>0</v>
      </c>
      <c r="AC388" s="257">
        <f t="shared" si="67"/>
        <v>0</v>
      </c>
      <c r="AD388" s="142">
        <f t="shared" si="68"/>
        <v>0</v>
      </c>
      <c r="AE388" s="143">
        <f t="shared" si="69"/>
        <v>0</v>
      </c>
      <c r="AF388" s="144" t="str">
        <f t="shared" si="70"/>
        <v/>
      </c>
      <c r="AG388" s="144">
        <f t="shared" si="71"/>
        <v>0</v>
      </c>
      <c r="AH388" s="144" t="str">
        <f t="shared" si="72"/>
        <v/>
      </c>
      <c r="AI388" s="569">
        <f t="shared" si="73"/>
        <v>0</v>
      </c>
      <c r="AK388" s="665"/>
      <c r="AL388" s="191"/>
      <c r="AM388" s="659"/>
      <c r="AN388" s="662"/>
      <c r="AO388" s="84"/>
    </row>
    <row r="389" spans="1:41" ht="15.75">
      <c r="A389" s="5" t="s">
        <v>6092</v>
      </c>
      <c r="B389" s="13"/>
      <c r="C389" s="361"/>
      <c r="D389" s="341"/>
      <c r="E389" s="379"/>
      <c r="F389" s="399"/>
      <c r="G389" s="235"/>
      <c r="H389" s="413"/>
      <c r="I389" s="410"/>
      <c r="J389" s="565"/>
      <c r="K389" s="8"/>
      <c r="L389" s="655"/>
      <c r="M389" s="656" t="s">
        <v>1015</v>
      </c>
      <c r="N389" s="8"/>
      <c r="O389" s="8"/>
      <c r="P389" s="423"/>
      <c r="Q389" s="438"/>
      <c r="R389" s="656" t="s">
        <v>1015</v>
      </c>
      <c r="S389" s="656" t="s">
        <v>1015</v>
      </c>
      <c r="T389" s="447"/>
      <c r="U389" s="506"/>
      <c r="V389" s="530"/>
      <c r="W389" s="425"/>
      <c r="X389" s="137"/>
      <c r="Y389" s="71" t="s">
        <v>1015</v>
      </c>
      <c r="Z389" s="656" t="s">
        <v>1015</v>
      </c>
      <c r="AA389" s="668"/>
      <c r="AB389" s="195"/>
      <c r="AC389" s="142"/>
      <c r="AD389" s="142"/>
      <c r="AE389" s="143"/>
      <c r="AF389" s="144"/>
      <c r="AG389" s="144"/>
      <c r="AH389" s="144"/>
      <c r="AI389" s="569"/>
      <c r="AK389" s="665"/>
      <c r="AL389" s="666"/>
      <c r="AM389" s="659"/>
      <c r="AN389" s="662"/>
      <c r="AO389" s="84"/>
    </row>
    <row r="390" spans="1:41">
      <c r="A390" s="573"/>
      <c r="B390" s="13">
        <v>64</v>
      </c>
      <c r="C390" s="341" t="s">
        <v>2000</v>
      </c>
      <c r="D390" s="341" t="s">
        <v>1996</v>
      </c>
      <c r="E390" s="379" t="s">
        <v>287</v>
      </c>
      <c r="F390" s="8">
        <v>40</v>
      </c>
      <c r="G390" s="136"/>
      <c r="H390" s="413">
        <v>85</v>
      </c>
      <c r="I390" s="146">
        <f t="shared" si="74"/>
        <v>59.499999999999993</v>
      </c>
      <c r="J390" s="255">
        <f t="shared" si="64"/>
        <v>2.2884615384615383</v>
      </c>
      <c r="K390" s="8" t="s">
        <v>3145</v>
      </c>
      <c r="L390" s="670" t="s">
        <v>3791</v>
      </c>
      <c r="M390" s="656" t="s">
        <v>6556</v>
      </c>
      <c r="N390" s="8" t="s">
        <v>10</v>
      </c>
      <c r="O390" s="426">
        <v>3.2224499999999996E-2</v>
      </c>
      <c r="P390" s="423">
        <v>2880</v>
      </c>
      <c r="Q390" s="439">
        <v>16780</v>
      </c>
      <c r="R390" s="656" t="s">
        <v>3232</v>
      </c>
      <c r="S390" s="656" t="s">
        <v>1015</v>
      </c>
      <c r="T390" s="448">
        <v>15</v>
      </c>
      <c r="U390" s="549" t="s">
        <v>5381</v>
      </c>
      <c r="V390" s="523" t="s">
        <v>3792</v>
      </c>
      <c r="W390" s="615" t="s">
        <v>6439</v>
      </c>
      <c r="X390" s="169"/>
      <c r="Y390" s="71" t="s">
        <v>1012</v>
      </c>
      <c r="Z390" s="656" t="s">
        <v>6578</v>
      </c>
      <c r="AA390" s="658">
        <f t="shared" si="65"/>
        <v>0</v>
      </c>
      <c r="AB390" s="145">
        <f t="shared" si="66"/>
        <v>0</v>
      </c>
      <c r="AC390" s="257">
        <f t="shared" si="67"/>
        <v>0</v>
      </c>
      <c r="AD390" s="142">
        <f t="shared" si="68"/>
        <v>0</v>
      </c>
      <c r="AE390" s="143">
        <f t="shared" si="69"/>
        <v>0</v>
      </c>
      <c r="AF390" s="144" t="str">
        <f t="shared" si="70"/>
        <v/>
      </c>
      <c r="AG390" s="144" t="str">
        <f t="shared" si="71"/>
        <v/>
      </c>
      <c r="AH390" s="144">
        <f t="shared" si="72"/>
        <v>0</v>
      </c>
      <c r="AI390" s="569">
        <f t="shared" si="73"/>
        <v>0</v>
      </c>
      <c r="AK390" s="665"/>
      <c r="AL390" s="666"/>
      <c r="AM390" s="659"/>
      <c r="AN390" s="662"/>
      <c r="AO390" s="84"/>
    </row>
    <row r="391" spans="1:41">
      <c r="A391" s="573"/>
      <c r="B391" s="13">
        <v>64</v>
      </c>
      <c r="C391" s="341" t="s">
        <v>2001</v>
      </c>
      <c r="D391" s="341" t="s">
        <v>1998</v>
      </c>
      <c r="E391" s="379" t="s">
        <v>287</v>
      </c>
      <c r="F391" s="8">
        <v>40</v>
      </c>
      <c r="G391" s="8"/>
      <c r="H391" s="413">
        <v>85</v>
      </c>
      <c r="I391" s="146">
        <f t="shared" si="74"/>
        <v>59.499999999999993</v>
      </c>
      <c r="J391" s="255">
        <f t="shared" si="64"/>
        <v>2.2884615384615383</v>
      </c>
      <c r="K391" s="8" t="s">
        <v>3145</v>
      </c>
      <c r="L391" s="670" t="s">
        <v>3791</v>
      </c>
      <c r="M391" s="656" t="s">
        <v>6556</v>
      </c>
      <c r="N391" s="8" t="s">
        <v>10</v>
      </c>
      <c r="O391" s="426">
        <v>3.2224499999999996E-2</v>
      </c>
      <c r="P391" s="423">
        <v>2880</v>
      </c>
      <c r="Q391" s="439">
        <v>17260</v>
      </c>
      <c r="R391" s="656" t="s">
        <v>3232</v>
      </c>
      <c r="S391" s="656" t="s">
        <v>1015</v>
      </c>
      <c r="T391" s="448">
        <v>15</v>
      </c>
      <c r="U391" s="548" t="s">
        <v>3793</v>
      </c>
      <c r="V391" s="523" t="s">
        <v>3794</v>
      </c>
      <c r="W391" s="615" t="s">
        <v>6439</v>
      </c>
      <c r="X391" s="169"/>
      <c r="Y391" s="71" t="s">
        <v>1012</v>
      </c>
      <c r="Z391" s="656" t="s">
        <v>6578</v>
      </c>
      <c r="AA391" s="658">
        <f t="shared" si="65"/>
        <v>0</v>
      </c>
      <c r="AB391" s="145">
        <f t="shared" si="66"/>
        <v>0</v>
      </c>
      <c r="AC391" s="257">
        <f t="shared" si="67"/>
        <v>0</v>
      </c>
      <c r="AD391" s="142">
        <f t="shared" si="68"/>
        <v>0</v>
      </c>
      <c r="AE391" s="143">
        <f t="shared" si="69"/>
        <v>0</v>
      </c>
      <c r="AF391" s="144" t="str">
        <f t="shared" si="70"/>
        <v/>
      </c>
      <c r="AG391" s="144" t="str">
        <f t="shared" si="71"/>
        <v/>
      </c>
      <c r="AH391" s="144">
        <f t="shared" si="72"/>
        <v>0</v>
      </c>
      <c r="AI391" s="569">
        <f t="shared" si="73"/>
        <v>0</v>
      </c>
      <c r="AK391" s="664"/>
      <c r="AL391" s="191"/>
      <c r="AM391" s="659"/>
      <c r="AN391" s="662"/>
      <c r="AO391" s="84"/>
    </row>
    <row r="392" spans="1:41">
      <c r="A392" s="573"/>
      <c r="B392" s="13">
        <v>64</v>
      </c>
      <c r="C392" s="341" t="s">
        <v>2002</v>
      </c>
      <c r="D392" s="341" t="s">
        <v>342</v>
      </c>
      <c r="E392" s="379" t="s">
        <v>287</v>
      </c>
      <c r="F392" s="8">
        <v>40</v>
      </c>
      <c r="G392" s="8"/>
      <c r="H392" s="413">
        <v>85</v>
      </c>
      <c r="I392" s="146">
        <f t="shared" si="74"/>
        <v>59.499999999999993</v>
      </c>
      <c r="J392" s="255">
        <f t="shared" si="64"/>
        <v>2.2884615384615383</v>
      </c>
      <c r="K392" s="8" t="s">
        <v>3145</v>
      </c>
      <c r="L392" s="670" t="s">
        <v>3791</v>
      </c>
      <c r="M392" s="656" t="s">
        <v>6556</v>
      </c>
      <c r="N392" s="8" t="s">
        <v>10</v>
      </c>
      <c r="O392" s="426">
        <v>3.2224499999999996E-2</v>
      </c>
      <c r="P392" s="423">
        <v>2880</v>
      </c>
      <c r="Q392" s="439">
        <v>18420</v>
      </c>
      <c r="R392" s="656" t="s">
        <v>3232</v>
      </c>
      <c r="S392" s="656" t="s">
        <v>1015</v>
      </c>
      <c r="T392" s="448">
        <v>15</v>
      </c>
      <c r="U392" s="548" t="s">
        <v>3795</v>
      </c>
      <c r="V392" s="512" t="s">
        <v>3796</v>
      </c>
      <c r="W392" s="615" t="s">
        <v>6439</v>
      </c>
      <c r="X392" s="169"/>
      <c r="Y392" s="71" t="s">
        <v>6649</v>
      </c>
      <c r="Z392" s="656" t="s">
        <v>6578</v>
      </c>
      <c r="AA392" s="658">
        <f t="shared" si="65"/>
        <v>0</v>
      </c>
      <c r="AB392" s="145">
        <f t="shared" si="66"/>
        <v>0</v>
      </c>
      <c r="AC392" s="257">
        <f t="shared" si="67"/>
        <v>0</v>
      </c>
      <c r="AD392" s="142">
        <f t="shared" si="68"/>
        <v>0</v>
      </c>
      <c r="AE392" s="143">
        <f t="shared" si="69"/>
        <v>0</v>
      </c>
      <c r="AF392" s="144" t="str">
        <f t="shared" si="70"/>
        <v/>
      </c>
      <c r="AG392" s="144" t="str">
        <f t="shared" si="71"/>
        <v/>
      </c>
      <c r="AH392" s="144">
        <f t="shared" si="72"/>
        <v>0</v>
      </c>
      <c r="AI392" s="569">
        <f t="shared" si="73"/>
        <v>0</v>
      </c>
      <c r="AK392" s="664"/>
      <c r="AL392" s="191"/>
      <c r="AM392" s="659"/>
      <c r="AN392" s="659"/>
      <c r="AO392" s="84"/>
    </row>
    <row r="393" spans="1:41" ht="15.75">
      <c r="A393" s="5" t="s">
        <v>6093</v>
      </c>
      <c r="B393" s="13"/>
      <c r="C393" s="361"/>
      <c r="D393" s="341"/>
      <c r="E393" s="379"/>
      <c r="F393" s="399"/>
      <c r="G393" s="8"/>
      <c r="H393" s="413"/>
      <c r="I393" s="410"/>
      <c r="J393" s="565"/>
      <c r="K393" s="8"/>
      <c r="L393" s="655"/>
      <c r="M393" s="656" t="s">
        <v>1015</v>
      </c>
      <c r="N393" s="8"/>
      <c r="O393" s="8"/>
      <c r="P393" s="423"/>
      <c r="Q393" s="439"/>
      <c r="R393" s="656" t="s">
        <v>1015</v>
      </c>
      <c r="S393" s="656" t="s">
        <v>1015</v>
      </c>
      <c r="T393" s="447"/>
      <c r="U393" s="506"/>
      <c r="V393" s="530"/>
      <c r="W393" s="425"/>
      <c r="X393" s="137"/>
      <c r="Y393" s="71" t="s">
        <v>1015</v>
      </c>
      <c r="Z393" s="656" t="s">
        <v>1015</v>
      </c>
      <c r="AA393" s="668"/>
      <c r="AB393" s="195"/>
      <c r="AC393" s="142"/>
      <c r="AD393" s="142"/>
      <c r="AE393" s="143"/>
      <c r="AF393" s="144"/>
      <c r="AG393" s="144"/>
      <c r="AH393" s="144"/>
      <c r="AI393" s="569"/>
      <c r="AK393" s="664"/>
      <c r="AL393" s="191"/>
      <c r="AM393" s="659"/>
      <c r="AN393" s="659"/>
      <c r="AO393" s="84"/>
    </row>
    <row r="394" spans="1:41">
      <c r="A394" s="573"/>
      <c r="B394" s="13">
        <v>65</v>
      </c>
      <c r="C394" s="353" t="s">
        <v>2003</v>
      </c>
      <c r="D394" s="341" t="s">
        <v>2004</v>
      </c>
      <c r="E394" s="379" t="s">
        <v>296</v>
      </c>
      <c r="F394" s="405">
        <v>24</v>
      </c>
      <c r="G394" s="8"/>
      <c r="H394" s="413">
        <v>148</v>
      </c>
      <c r="I394" s="146">
        <f t="shared" si="74"/>
        <v>103.6</v>
      </c>
      <c r="J394" s="255">
        <f t="shared" si="64"/>
        <v>3.9846153846153842</v>
      </c>
      <c r="K394" s="8" t="s">
        <v>3145</v>
      </c>
      <c r="L394" s="670"/>
      <c r="M394" s="656" t="s">
        <v>6557</v>
      </c>
      <c r="N394" s="8" t="s">
        <v>3208</v>
      </c>
      <c r="O394" s="426">
        <v>3.5295750000000001E-2</v>
      </c>
      <c r="P394" s="423">
        <v>3072</v>
      </c>
      <c r="Q394" s="439">
        <v>17500</v>
      </c>
      <c r="R394" s="656" t="s">
        <v>3797</v>
      </c>
      <c r="S394" s="656" t="s">
        <v>1015</v>
      </c>
      <c r="T394" s="448">
        <v>15</v>
      </c>
      <c r="U394" s="548" t="s">
        <v>5382</v>
      </c>
      <c r="V394" s="508" t="s">
        <v>3798</v>
      </c>
      <c r="W394" s="607" t="s">
        <v>6440</v>
      </c>
      <c r="X394" s="169"/>
      <c r="Y394" s="71" t="s">
        <v>6572</v>
      </c>
      <c r="Z394" s="656" t="s">
        <v>1015</v>
      </c>
      <c r="AA394" s="658">
        <f t="shared" si="65"/>
        <v>0</v>
      </c>
      <c r="AB394" s="145">
        <f t="shared" si="66"/>
        <v>0</v>
      </c>
      <c r="AC394" s="257">
        <f t="shared" si="67"/>
        <v>0</v>
      </c>
      <c r="AD394" s="142">
        <f t="shared" si="68"/>
        <v>0</v>
      </c>
      <c r="AE394" s="143">
        <f t="shared" si="69"/>
        <v>0</v>
      </c>
      <c r="AF394" s="144" t="str">
        <f t="shared" si="70"/>
        <v/>
      </c>
      <c r="AG394" s="144">
        <f t="shared" si="71"/>
        <v>0</v>
      </c>
      <c r="AH394" s="144" t="str">
        <f t="shared" si="72"/>
        <v/>
      </c>
      <c r="AI394" s="569">
        <f t="shared" si="73"/>
        <v>0</v>
      </c>
      <c r="AK394" s="18"/>
      <c r="AL394" s="191"/>
      <c r="AM394" s="659"/>
      <c r="AN394" s="662"/>
      <c r="AO394" s="84"/>
    </row>
    <row r="395" spans="1:41">
      <c r="A395" s="573"/>
      <c r="B395" s="13">
        <v>65</v>
      </c>
      <c r="C395" s="353" t="s">
        <v>2005</v>
      </c>
      <c r="D395" s="341" t="s">
        <v>2006</v>
      </c>
      <c r="E395" s="379" t="s">
        <v>296</v>
      </c>
      <c r="F395" s="405">
        <v>24</v>
      </c>
      <c r="G395" s="232"/>
      <c r="H395" s="413">
        <v>120</v>
      </c>
      <c r="I395" s="146">
        <f t="shared" si="74"/>
        <v>84</v>
      </c>
      <c r="J395" s="255">
        <f t="shared" si="64"/>
        <v>3.2307692307692308</v>
      </c>
      <c r="K395" s="8" t="s">
        <v>3145</v>
      </c>
      <c r="L395" s="670"/>
      <c r="M395" s="656" t="s">
        <v>6556</v>
      </c>
      <c r="N395" s="8" t="s">
        <v>3208</v>
      </c>
      <c r="O395" s="426">
        <v>3.5295750000000001E-2</v>
      </c>
      <c r="P395" s="423">
        <v>3072</v>
      </c>
      <c r="Q395" s="439">
        <v>17796</v>
      </c>
      <c r="R395" s="657" t="s">
        <v>3799</v>
      </c>
      <c r="S395" s="656" t="s">
        <v>1015</v>
      </c>
      <c r="T395" s="448">
        <v>20</v>
      </c>
      <c r="U395" s="549" t="s">
        <v>5383</v>
      </c>
      <c r="V395" s="507" t="s">
        <v>3800</v>
      </c>
      <c r="W395" s="615" t="s">
        <v>6297</v>
      </c>
      <c r="X395" s="169"/>
      <c r="Y395" s="71" t="s">
        <v>254</v>
      </c>
      <c r="Z395" s="656" t="s">
        <v>1015</v>
      </c>
      <c r="AA395" s="658">
        <f t="shared" si="65"/>
        <v>0</v>
      </c>
      <c r="AB395" s="145">
        <f t="shared" si="66"/>
        <v>0</v>
      </c>
      <c r="AC395" s="257">
        <f t="shared" si="67"/>
        <v>0</v>
      </c>
      <c r="AD395" s="142">
        <f t="shared" si="68"/>
        <v>0</v>
      </c>
      <c r="AE395" s="143">
        <f t="shared" si="69"/>
        <v>0</v>
      </c>
      <c r="AF395" s="144" t="str">
        <f t="shared" si="70"/>
        <v/>
      </c>
      <c r="AG395" s="144">
        <f t="shared" si="71"/>
        <v>0</v>
      </c>
      <c r="AH395" s="144" t="str">
        <f t="shared" si="72"/>
        <v/>
      </c>
      <c r="AI395" s="569">
        <f t="shared" si="73"/>
        <v>0</v>
      </c>
      <c r="AK395" s="18"/>
      <c r="AL395" s="666"/>
      <c r="AM395" s="659"/>
      <c r="AN395" s="662"/>
      <c r="AO395" s="84"/>
    </row>
    <row r="396" spans="1:41">
      <c r="A396" s="573"/>
      <c r="B396" s="13">
        <v>65</v>
      </c>
      <c r="C396" s="343" t="s">
        <v>2007</v>
      </c>
      <c r="D396" s="374" t="s">
        <v>344</v>
      </c>
      <c r="E396" s="379" t="s">
        <v>296</v>
      </c>
      <c r="F396" s="405">
        <v>24</v>
      </c>
      <c r="G396" s="136"/>
      <c r="H396" s="413">
        <v>120</v>
      </c>
      <c r="I396" s="146">
        <f t="shared" si="74"/>
        <v>84</v>
      </c>
      <c r="J396" s="255">
        <f t="shared" si="64"/>
        <v>3.2307692307692308</v>
      </c>
      <c r="K396" s="8" t="s">
        <v>3145</v>
      </c>
      <c r="L396" s="670"/>
      <c r="M396" s="656" t="s">
        <v>6556</v>
      </c>
      <c r="N396" s="8" t="s">
        <v>3208</v>
      </c>
      <c r="O396" s="426">
        <v>3.5295750000000001E-2</v>
      </c>
      <c r="P396" s="423">
        <v>3072</v>
      </c>
      <c r="Q396" s="439">
        <v>18156</v>
      </c>
      <c r="R396" s="656" t="s">
        <v>3801</v>
      </c>
      <c r="S396" s="656" t="s">
        <v>1015</v>
      </c>
      <c r="T396" s="448">
        <v>20</v>
      </c>
      <c r="U396" s="548" t="s">
        <v>3802</v>
      </c>
      <c r="V396" s="522" t="s">
        <v>584</v>
      </c>
      <c r="W396" s="615" t="s">
        <v>6297</v>
      </c>
      <c r="X396" s="169"/>
      <c r="Y396" s="71" t="s">
        <v>1011</v>
      </c>
      <c r="Z396" s="656" t="s">
        <v>6578</v>
      </c>
      <c r="AA396" s="658">
        <f t="shared" si="65"/>
        <v>0</v>
      </c>
      <c r="AB396" s="145">
        <f t="shared" si="66"/>
        <v>0</v>
      </c>
      <c r="AC396" s="257">
        <f t="shared" si="67"/>
        <v>0</v>
      </c>
      <c r="AD396" s="142">
        <f t="shared" si="68"/>
        <v>0</v>
      </c>
      <c r="AE396" s="143">
        <f t="shared" si="69"/>
        <v>0</v>
      </c>
      <c r="AF396" s="144" t="str">
        <f t="shared" si="70"/>
        <v/>
      </c>
      <c r="AG396" s="144">
        <f t="shared" si="71"/>
        <v>0</v>
      </c>
      <c r="AH396" s="144" t="str">
        <f t="shared" si="72"/>
        <v/>
      </c>
      <c r="AI396" s="569">
        <f t="shared" si="73"/>
        <v>0</v>
      </c>
      <c r="AK396" s="18"/>
      <c r="AL396" s="672"/>
      <c r="AM396" s="659"/>
      <c r="AN396" s="662"/>
      <c r="AO396" s="84"/>
    </row>
    <row r="397" spans="1:41">
      <c r="A397" s="573"/>
      <c r="B397" s="13">
        <v>65</v>
      </c>
      <c r="C397" s="341" t="s">
        <v>2008</v>
      </c>
      <c r="D397" s="341" t="s">
        <v>2009</v>
      </c>
      <c r="E397" s="379" t="s">
        <v>296</v>
      </c>
      <c r="F397" s="405">
        <v>24</v>
      </c>
      <c r="G397" s="259"/>
      <c r="H397" s="413">
        <v>120</v>
      </c>
      <c r="I397" s="146">
        <f t="shared" si="74"/>
        <v>84</v>
      </c>
      <c r="J397" s="255">
        <f t="shared" si="64"/>
        <v>3.2307692307692308</v>
      </c>
      <c r="K397" s="8" t="s">
        <v>3145</v>
      </c>
      <c r="L397" s="670"/>
      <c r="M397" s="656" t="s">
        <v>6556</v>
      </c>
      <c r="N397" s="8" t="s">
        <v>3208</v>
      </c>
      <c r="O397" s="426">
        <v>3.5295750000000001E-2</v>
      </c>
      <c r="P397" s="423">
        <v>3072</v>
      </c>
      <c r="Q397" s="439">
        <v>17916</v>
      </c>
      <c r="R397" s="657" t="s">
        <v>3799</v>
      </c>
      <c r="S397" s="656" t="s">
        <v>1015</v>
      </c>
      <c r="T397" s="448">
        <v>20</v>
      </c>
      <c r="U397" s="548" t="s">
        <v>3803</v>
      </c>
      <c r="V397" s="510" t="s">
        <v>3804</v>
      </c>
      <c r="W397" s="615" t="s">
        <v>6297</v>
      </c>
      <c r="X397" s="169"/>
      <c r="Y397" s="71" t="s">
        <v>254</v>
      </c>
      <c r="Z397" s="656" t="s">
        <v>1015</v>
      </c>
      <c r="AA397" s="658">
        <f t="shared" si="65"/>
        <v>0</v>
      </c>
      <c r="AB397" s="145">
        <f t="shared" si="66"/>
        <v>0</v>
      </c>
      <c r="AC397" s="257">
        <f t="shared" si="67"/>
        <v>0</v>
      </c>
      <c r="AD397" s="142">
        <f t="shared" si="68"/>
        <v>0</v>
      </c>
      <c r="AE397" s="143">
        <f t="shared" si="69"/>
        <v>0</v>
      </c>
      <c r="AF397" s="144" t="str">
        <f t="shared" si="70"/>
        <v/>
      </c>
      <c r="AG397" s="144">
        <f t="shared" si="71"/>
        <v>0</v>
      </c>
      <c r="AH397" s="144" t="str">
        <f t="shared" si="72"/>
        <v/>
      </c>
      <c r="AI397" s="569">
        <f t="shared" si="73"/>
        <v>0</v>
      </c>
      <c r="AK397" s="18"/>
      <c r="AL397" s="191"/>
      <c r="AM397" s="659"/>
      <c r="AN397" s="662"/>
      <c r="AO397" s="84"/>
    </row>
    <row r="398" spans="1:41">
      <c r="A398" s="573"/>
      <c r="B398" s="13">
        <v>65</v>
      </c>
      <c r="C398" s="341" t="s">
        <v>2010</v>
      </c>
      <c r="D398" s="341" t="s">
        <v>345</v>
      </c>
      <c r="E398" s="379" t="s">
        <v>296</v>
      </c>
      <c r="F398" s="405">
        <v>24</v>
      </c>
      <c r="G398" s="8"/>
      <c r="H398" s="413">
        <v>120</v>
      </c>
      <c r="I398" s="146">
        <f t="shared" si="74"/>
        <v>84</v>
      </c>
      <c r="J398" s="255">
        <f t="shared" si="64"/>
        <v>3.2307692307692308</v>
      </c>
      <c r="K398" s="8" t="s">
        <v>3145</v>
      </c>
      <c r="L398" s="670"/>
      <c r="M398" s="656" t="s">
        <v>6556</v>
      </c>
      <c r="N398" s="8" t="s">
        <v>3208</v>
      </c>
      <c r="O398" s="426">
        <v>3.5295750000000001E-2</v>
      </c>
      <c r="P398" s="423">
        <v>3072</v>
      </c>
      <c r="Q398" s="439">
        <v>17964</v>
      </c>
      <c r="R398" s="656" t="s">
        <v>3801</v>
      </c>
      <c r="S398" s="656" t="s">
        <v>1015</v>
      </c>
      <c r="T398" s="448">
        <v>20</v>
      </c>
      <c r="U398" s="549" t="s">
        <v>585</v>
      </c>
      <c r="V398" s="512" t="s">
        <v>3805</v>
      </c>
      <c r="W398" s="615" t="s">
        <v>6297</v>
      </c>
      <c r="X398" s="169"/>
      <c r="Y398" s="71" t="s">
        <v>1011</v>
      </c>
      <c r="Z398" s="656" t="s">
        <v>6578</v>
      </c>
      <c r="AA398" s="658">
        <f t="shared" si="65"/>
        <v>0</v>
      </c>
      <c r="AB398" s="145">
        <f t="shared" si="66"/>
        <v>0</v>
      </c>
      <c r="AC398" s="257">
        <f t="shared" si="67"/>
        <v>0</v>
      </c>
      <c r="AD398" s="142">
        <f t="shared" si="68"/>
        <v>0</v>
      </c>
      <c r="AE398" s="143">
        <f t="shared" si="69"/>
        <v>0</v>
      </c>
      <c r="AF398" s="144" t="str">
        <f t="shared" si="70"/>
        <v/>
      </c>
      <c r="AG398" s="144">
        <f t="shared" si="71"/>
        <v>0</v>
      </c>
      <c r="AH398" s="144" t="str">
        <f t="shared" si="72"/>
        <v/>
      </c>
      <c r="AI398" s="569">
        <f t="shared" si="73"/>
        <v>0</v>
      </c>
      <c r="AK398" s="18"/>
      <c r="AL398" s="191"/>
      <c r="AM398" s="659"/>
      <c r="AN398" s="662"/>
      <c r="AO398" s="84"/>
    </row>
    <row r="399" spans="1:41">
      <c r="A399" s="573"/>
      <c r="B399" s="13">
        <v>65</v>
      </c>
      <c r="C399" s="341" t="s">
        <v>2011</v>
      </c>
      <c r="D399" s="341" t="s">
        <v>2012</v>
      </c>
      <c r="E399" s="379" t="s">
        <v>296</v>
      </c>
      <c r="F399" s="405">
        <v>24</v>
      </c>
      <c r="G399" s="8"/>
      <c r="H399" s="413">
        <v>120</v>
      </c>
      <c r="I399" s="146">
        <f t="shared" si="74"/>
        <v>84</v>
      </c>
      <c r="J399" s="255">
        <f t="shared" si="64"/>
        <v>3.2307692307692308</v>
      </c>
      <c r="K399" s="8" t="s">
        <v>3145</v>
      </c>
      <c r="L399" s="670"/>
      <c r="M399" s="656" t="s">
        <v>1015</v>
      </c>
      <c r="N399" s="8" t="s">
        <v>3208</v>
      </c>
      <c r="O399" s="426">
        <v>3.5295750000000001E-2</v>
      </c>
      <c r="P399" s="423">
        <v>3072</v>
      </c>
      <c r="Q399" s="439">
        <v>18000</v>
      </c>
      <c r="R399" s="656" t="s">
        <v>1015</v>
      </c>
      <c r="S399" s="656" t="s">
        <v>1015</v>
      </c>
      <c r="T399" s="448">
        <v>20</v>
      </c>
      <c r="U399" s="549"/>
      <c r="V399" s="529"/>
      <c r="W399" s="610" t="s">
        <v>6441</v>
      </c>
      <c r="X399" s="169"/>
      <c r="Y399" s="71" t="s">
        <v>1012</v>
      </c>
      <c r="Z399" s="656" t="s">
        <v>1015</v>
      </c>
      <c r="AA399" s="658">
        <f t="shared" si="65"/>
        <v>0</v>
      </c>
      <c r="AB399" s="145">
        <f t="shared" si="66"/>
        <v>0</v>
      </c>
      <c r="AC399" s="257">
        <f t="shared" si="67"/>
        <v>0</v>
      </c>
      <c r="AD399" s="142">
        <f t="shared" si="68"/>
        <v>0</v>
      </c>
      <c r="AE399" s="143">
        <f t="shared" si="69"/>
        <v>0</v>
      </c>
      <c r="AF399" s="144" t="str">
        <f t="shared" si="70"/>
        <v/>
      </c>
      <c r="AG399" s="144">
        <f t="shared" si="71"/>
        <v>0</v>
      </c>
      <c r="AH399" s="144" t="str">
        <f t="shared" si="72"/>
        <v/>
      </c>
      <c r="AI399" s="569">
        <f t="shared" si="73"/>
        <v>0</v>
      </c>
      <c r="AK399" s="18"/>
      <c r="AL399" s="191"/>
      <c r="AM399" s="659"/>
      <c r="AN399" s="662"/>
      <c r="AO399" s="84"/>
    </row>
    <row r="400" spans="1:41" ht="15.75">
      <c r="A400" s="5" t="s">
        <v>6094</v>
      </c>
      <c r="B400" s="13"/>
      <c r="C400" s="361"/>
      <c r="D400" s="341"/>
      <c r="E400" s="379"/>
      <c r="F400" s="399"/>
      <c r="G400" s="8"/>
      <c r="H400" s="413"/>
      <c r="I400" s="410"/>
      <c r="J400" s="565"/>
      <c r="K400" s="8"/>
      <c r="L400" s="655"/>
      <c r="M400" s="656" t="s">
        <v>1015</v>
      </c>
      <c r="N400" s="8"/>
      <c r="O400" s="8"/>
      <c r="P400" s="423"/>
      <c r="Q400" s="438"/>
      <c r="R400" s="656" t="s">
        <v>1015</v>
      </c>
      <c r="S400" s="656" t="s">
        <v>1015</v>
      </c>
      <c r="T400" s="447"/>
      <c r="U400" s="506"/>
      <c r="V400" s="530"/>
      <c r="W400" s="425"/>
      <c r="X400" s="137"/>
      <c r="Y400" s="71" t="s">
        <v>1015</v>
      </c>
      <c r="Z400" s="656" t="s">
        <v>1015</v>
      </c>
      <c r="AA400" s="668"/>
      <c r="AB400" s="195"/>
      <c r="AC400" s="142"/>
      <c r="AD400" s="142"/>
      <c r="AE400" s="143"/>
      <c r="AF400" s="144"/>
      <c r="AG400" s="144"/>
      <c r="AH400" s="144"/>
      <c r="AI400" s="569"/>
      <c r="AK400" s="18"/>
      <c r="AL400" s="191"/>
      <c r="AM400" s="659"/>
      <c r="AN400" s="662"/>
      <c r="AO400" s="84"/>
    </row>
    <row r="401" spans="1:41">
      <c r="A401" s="573"/>
      <c r="B401" s="13">
        <v>65</v>
      </c>
      <c r="C401" s="353" t="s">
        <v>2013</v>
      </c>
      <c r="D401" s="341" t="s">
        <v>2004</v>
      </c>
      <c r="E401" s="379" t="s">
        <v>296</v>
      </c>
      <c r="F401" s="405">
        <v>24</v>
      </c>
      <c r="G401" s="8"/>
      <c r="H401" s="413">
        <v>178</v>
      </c>
      <c r="I401" s="146">
        <f t="shared" si="74"/>
        <v>124.6</v>
      </c>
      <c r="J401" s="255">
        <f t="shared" si="64"/>
        <v>4.7923076923076922</v>
      </c>
      <c r="K401" s="8" t="s">
        <v>3145</v>
      </c>
      <c r="L401" s="670"/>
      <c r="M401" s="656" t="s">
        <v>6557</v>
      </c>
      <c r="N401" s="8" t="s">
        <v>10</v>
      </c>
      <c r="O401" s="426">
        <v>4.4049599999999994E-2</v>
      </c>
      <c r="P401" s="423">
        <v>3072</v>
      </c>
      <c r="Q401" s="439">
        <v>17500</v>
      </c>
      <c r="R401" s="656" t="s">
        <v>3797</v>
      </c>
      <c r="S401" s="656" t="s">
        <v>1015</v>
      </c>
      <c r="T401" s="448">
        <v>15</v>
      </c>
      <c r="U401" s="548" t="s">
        <v>5384</v>
      </c>
      <c r="V401" s="508" t="s">
        <v>3798</v>
      </c>
      <c r="W401" s="607" t="s">
        <v>6440</v>
      </c>
      <c r="X401" s="169"/>
      <c r="Y401" s="71" t="s">
        <v>1011</v>
      </c>
      <c r="Z401" s="656" t="s">
        <v>1015</v>
      </c>
      <c r="AA401" s="658">
        <f t="shared" si="65"/>
        <v>0</v>
      </c>
      <c r="AB401" s="145">
        <f t="shared" si="66"/>
        <v>0</v>
      </c>
      <c r="AC401" s="257">
        <f t="shared" si="67"/>
        <v>0</v>
      </c>
      <c r="AD401" s="142">
        <f t="shared" si="68"/>
        <v>0</v>
      </c>
      <c r="AE401" s="143">
        <f t="shared" si="69"/>
        <v>0</v>
      </c>
      <c r="AF401" s="144" t="str">
        <f t="shared" si="70"/>
        <v/>
      </c>
      <c r="AG401" s="144" t="str">
        <f t="shared" si="71"/>
        <v/>
      </c>
      <c r="AH401" s="144">
        <f t="shared" si="72"/>
        <v>0</v>
      </c>
      <c r="AI401" s="569">
        <f t="shared" si="73"/>
        <v>0</v>
      </c>
      <c r="AK401" s="18"/>
      <c r="AL401" s="191"/>
      <c r="AM401" s="659"/>
      <c r="AN401" s="662"/>
      <c r="AO401" s="84"/>
    </row>
    <row r="402" spans="1:41">
      <c r="A402" s="573"/>
      <c r="B402" s="13"/>
      <c r="C402" s="353" t="s">
        <v>2014</v>
      </c>
      <c r="D402" s="341" t="s">
        <v>2004</v>
      </c>
      <c r="E402" s="379" t="s">
        <v>296</v>
      </c>
      <c r="F402" s="405">
        <v>24</v>
      </c>
      <c r="G402" s="8"/>
      <c r="H402" s="413">
        <v>178</v>
      </c>
      <c r="I402" s="146">
        <f t="shared" si="74"/>
        <v>124.6</v>
      </c>
      <c r="J402" s="255">
        <f t="shared" si="64"/>
        <v>4.7923076923076922</v>
      </c>
      <c r="K402" s="8" t="s">
        <v>3145</v>
      </c>
      <c r="L402" s="670"/>
      <c r="M402" s="656" t="s">
        <v>6557</v>
      </c>
      <c r="N402" s="8" t="s">
        <v>10</v>
      </c>
      <c r="O402" s="426">
        <v>4.4049599999999994E-2</v>
      </c>
      <c r="P402" s="423">
        <v>3072</v>
      </c>
      <c r="Q402" s="439">
        <v>17500</v>
      </c>
      <c r="R402" s="656" t="s">
        <v>5228</v>
      </c>
      <c r="S402" s="656" t="s">
        <v>1015</v>
      </c>
      <c r="T402" s="448">
        <v>15</v>
      </c>
      <c r="U402" s="548" t="s">
        <v>5385</v>
      </c>
      <c r="V402" s="508" t="s">
        <v>3798</v>
      </c>
      <c r="W402" s="607" t="s">
        <v>6440</v>
      </c>
      <c r="X402" s="169"/>
      <c r="Y402" s="71" t="s">
        <v>6572</v>
      </c>
      <c r="Z402" s="656" t="s">
        <v>1015</v>
      </c>
      <c r="AA402" s="658">
        <f t="shared" si="65"/>
        <v>0</v>
      </c>
      <c r="AB402" s="145">
        <f t="shared" si="66"/>
        <v>0</v>
      </c>
      <c r="AC402" s="257">
        <f t="shared" si="67"/>
        <v>0</v>
      </c>
      <c r="AD402" s="142">
        <f t="shared" si="68"/>
        <v>0</v>
      </c>
      <c r="AE402" s="143">
        <f t="shared" si="69"/>
        <v>0</v>
      </c>
      <c r="AF402" s="144" t="str">
        <f t="shared" si="70"/>
        <v/>
      </c>
      <c r="AG402" s="144" t="str">
        <f t="shared" si="71"/>
        <v/>
      </c>
      <c r="AH402" s="144">
        <f t="shared" si="72"/>
        <v>0</v>
      </c>
      <c r="AI402" s="569">
        <f t="shared" si="73"/>
        <v>0</v>
      </c>
      <c r="AK402" s="18"/>
      <c r="AL402" s="191"/>
      <c r="AM402" s="659"/>
      <c r="AN402" s="662"/>
      <c r="AO402" s="84"/>
    </row>
    <row r="403" spans="1:41">
      <c r="A403" s="573"/>
      <c r="B403" s="13">
        <v>65</v>
      </c>
      <c r="C403" s="353" t="s">
        <v>2015</v>
      </c>
      <c r="D403" s="341" t="s">
        <v>2006</v>
      </c>
      <c r="E403" s="379" t="s">
        <v>296</v>
      </c>
      <c r="F403" s="405">
        <v>24</v>
      </c>
      <c r="G403" s="8"/>
      <c r="H403" s="413">
        <v>120</v>
      </c>
      <c r="I403" s="146">
        <f t="shared" si="74"/>
        <v>84</v>
      </c>
      <c r="J403" s="255">
        <f t="shared" si="64"/>
        <v>3.2307692307692308</v>
      </c>
      <c r="K403" s="8" t="s">
        <v>3145</v>
      </c>
      <c r="L403" s="670" t="s">
        <v>3807</v>
      </c>
      <c r="M403" s="656" t="s">
        <v>6556</v>
      </c>
      <c r="N403" s="8" t="s">
        <v>10</v>
      </c>
      <c r="O403" s="426">
        <v>3.5295750000000001E-2</v>
      </c>
      <c r="P403" s="423">
        <v>3072</v>
      </c>
      <c r="Q403" s="439">
        <v>17796</v>
      </c>
      <c r="R403" s="656" t="s">
        <v>3808</v>
      </c>
      <c r="S403" s="656" t="s">
        <v>1015</v>
      </c>
      <c r="T403" s="448">
        <v>20</v>
      </c>
      <c r="U403" s="548" t="s">
        <v>3809</v>
      </c>
      <c r="V403" s="519" t="s">
        <v>3810</v>
      </c>
      <c r="W403" s="615" t="s">
        <v>6297</v>
      </c>
      <c r="X403" s="169"/>
      <c r="Y403" s="71" t="s">
        <v>1011</v>
      </c>
      <c r="Z403" s="656" t="s">
        <v>6578</v>
      </c>
      <c r="AA403" s="658">
        <f t="shared" si="65"/>
        <v>0</v>
      </c>
      <c r="AB403" s="145">
        <f t="shared" si="66"/>
        <v>0</v>
      </c>
      <c r="AC403" s="257">
        <f t="shared" si="67"/>
        <v>0</v>
      </c>
      <c r="AD403" s="142">
        <f t="shared" si="68"/>
        <v>0</v>
      </c>
      <c r="AE403" s="143">
        <f t="shared" si="69"/>
        <v>0</v>
      </c>
      <c r="AF403" s="144" t="str">
        <f t="shared" si="70"/>
        <v/>
      </c>
      <c r="AG403" s="144" t="str">
        <f t="shared" si="71"/>
        <v/>
      </c>
      <c r="AH403" s="144">
        <f t="shared" si="72"/>
        <v>0</v>
      </c>
      <c r="AI403" s="569">
        <f t="shared" si="73"/>
        <v>0</v>
      </c>
      <c r="AK403" s="18"/>
      <c r="AL403" s="191"/>
      <c r="AM403" s="659"/>
      <c r="AN403" s="662"/>
      <c r="AO403" s="84"/>
    </row>
    <row r="404" spans="1:41">
      <c r="A404" s="573"/>
      <c r="B404" s="13">
        <v>65</v>
      </c>
      <c r="C404" s="343" t="s">
        <v>2016</v>
      </c>
      <c r="D404" s="374" t="s">
        <v>344</v>
      </c>
      <c r="E404" s="379" t="s">
        <v>296</v>
      </c>
      <c r="F404" s="405">
        <v>24</v>
      </c>
      <c r="G404" s="8"/>
      <c r="H404" s="413">
        <v>120</v>
      </c>
      <c r="I404" s="146">
        <f t="shared" si="74"/>
        <v>84</v>
      </c>
      <c r="J404" s="255">
        <f t="shared" si="64"/>
        <v>3.2307692307692308</v>
      </c>
      <c r="K404" s="8" t="s">
        <v>3145</v>
      </c>
      <c r="L404" s="670"/>
      <c r="M404" s="656" t="s">
        <v>6556</v>
      </c>
      <c r="N404" s="8" t="s">
        <v>10</v>
      </c>
      <c r="O404" s="426">
        <v>3.5295750000000001E-2</v>
      </c>
      <c r="P404" s="423">
        <v>3072</v>
      </c>
      <c r="Q404" s="439">
        <v>18156</v>
      </c>
      <c r="R404" s="656" t="s">
        <v>3801</v>
      </c>
      <c r="S404" s="656" t="s">
        <v>1015</v>
      </c>
      <c r="T404" s="448">
        <v>20</v>
      </c>
      <c r="U404" s="548" t="s">
        <v>3811</v>
      </c>
      <c r="V404" s="522" t="s">
        <v>3812</v>
      </c>
      <c r="W404" s="615" t="s">
        <v>6297</v>
      </c>
      <c r="X404" s="169"/>
      <c r="Y404" s="71" t="s">
        <v>1011</v>
      </c>
      <c r="Z404" s="656" t="s">
        <v>6578</v>
      </c>
      <c r="AA404" s="658">
        <f t="shared" si="65"/>
        <v>0</v>
      </c>
      <c r="AB404" s="145">
        <f t="shared" si="66"/>
        <v>0</v>
      </c>
      <c r="AC404" s="257">
        <f t="shared" si="67"/>
        <v>0</v>
      </c>
      <c r="AD404" s="142">
        <f t="shared" si="68"/>
        <v>0</v>
      </c>
      <c r="AE404" s="143">
        <f t="shared" si="69"/>
        <v>0</v>
      </c>
      <c r="AF404" s="144" t="str">
        <f t="shared" si="70"/>
        <v/>
      </c>
      <c r="AG404" s="144" t="str">
        <f t="shared" si="71"/>
        <v/>
      </c>
      <c r="AH404" s="144">
        <f t="shared" si="72"/>
        <v>0</v>
      </c>
      <c r="AI404" s="569">
        <f t="shared" si="73"/>
        <v>0</v>
      </c>
      <c r="AK404" s="18"/>
      <c r="AL404" s="191"/>
      <c r="AM404" s="659"/>
      <c r="AN404" s="681"/>
      <c r="AO404" s="84"/>
    </row>
    <row r="405" spans="1:41">
      <c r="A405" s="573"/>
      <c r="B405" s="13">
        <v>65</v>
      </c>
      <c r="C405" s="341" t="s">
        <v>2017</v>
      </c>
      <c r="D405" s="341" t="s">
        <v>2009</v>
      </c>
      <c r="E405" s="379" t="s">
        <v>296</v>
      </c>
      <c r="F405" s="405">
        <v>24</v>
      </c>
      <c r="G405" s="232"/>
      <c r="H405" s="413">
        <v>120</v>
      </c>
      <c r="I405" s="146">
        <f t="shared" si="74"/>
        <v>84</v>
      </c>
      <c r="J405" s="255">
        <f t="shared" si="64"/>
        <v>3.2307692307692308</v>
      </c>
      <c r="K405" s="8" t="s">
        <v>3145</v>
      </c>
      <c r="L405" s="670" t="s">
        <v>3807</v>
      </c>
      <c r="M405" s="656" t="s">
        <v>6556</v>
      </c>
      <c r="N405" s="8" t="s">
        <v>10</v>
      </c>
      <c r="O405" s="426">
        <v>3.5295750000000001E-2</v>
      </c>
      <c r="P405" s="423">
        <v>3072</v>
      </c>
      <c r="Q405" s="439">
        <v>17916</v>
      </c>
      <c r="R405" s="656" t="s">
        <v>3808</v>
      </c>
      <c r="S405" s="656" t="s">
        <v>1015</v>
      </c>
      <c r="T405" s="448">
        <v>20</v>
      </c>
      <c r="U405" s="548" t="s">
        <v>3813</v>
      </c>
      <c r="V405" s="510" t="s">
        <v>3814</v>
      </c>
      <c r="W405" s="615" t="s">
        <v>6297</v>
      </c>
      <c r="X405" s="169"/>
      <c r="Y405" s="71" t="s">
        <v>6572</v>
      </c>
      <c r="Z405" s="656" t="s">
        <v>6578</v>
      </c>
      <c r="AA405" s="658">
        <f t="shared" si="65"/>
        <v>0</v>
      </c>
      <c r="AB405" s="145">
        <f t="shared" si="66"/>
        <v>0</v>
      </c>
      <c r="AC405" s="257">
        <f t="shared" si="67"/>
        <v>0</v>
      </c>
      <c r="AD405" s="142">
        <f t="shared" si="68"/>
        <v>0</v>
      </c>
      <c r="AE405" s="143">
        <f t="shared" si="69"/>
        <v>0</v>
      </c>
      <c r="AF405" s="144" t="str">
        <f t="shared" si="70"/>
        <v/>
      </c>
      <c r="AG405" s="144" t="str">
        <f t="shared" si="71"/>
        <v/>
      </c>
      <c r="AH405" s="144">
        <f t="shared" si="72"/>
        <v>0</v>
      </c>
      <c r="AI405" s="569">
        <f t="shared" si="73"/>
        <v>0</v>
      </c>
      <c r="AK405" s="18"/>
      <c r="AL405" s="666"/>
      <c r="AM405" s="659"/>
      <c r="AN405" s="681"/>
      <c r="AO405" s="84"/>
    </row>
    <row r="406" spans="1:41">
      <c r="A406" s="573"/>
      <c r="B406" s="13">
        <v>65</v>
      </c>
      <c r="C406" s="341" t="s">
        <v>2018</v>
      </c>
      <c r="D406" s="341" t="s">
        <v>2019</v>
      </c>
      <c r="E406" s="379" t="s">
        <v>296</v>
      </c>
      <c r="F406" s="405">
        <v>24</v>
      </c>
      <c r="G406" s="136"/>
      <c r="H406" s="413">
        <v>120</v>
      </c>
      <c r="I406" s="146">
        <f t="shared" si="74"/>
        <v>84</v>
      </c>
      <c r="J406" s="255">
        <f t="shared" si="64"/>
        <v>3.2307692307692308</v>
      </c>
      <c r="K406" s="8" t="s">
        <v>3145</v>
      </c>
      <c r="L406" s="670" t="s">
        <v>3807</v>
      </c>
      <c r="M406" s="656" t="s">
        <v>6556</v>
      </c>
      <c r="N406" s="8" t="s">
        <v>10</v>
      </c>
      <c r="O406" s="426">
        <v>3.5295750000000001E-2</v>
      </c>
      <c r="P406" s="423">
        <v>3072</v>
      </c>
      <c r="Q406" s="439">
        <v>18228</v>
      </c>
      <c r="R406" s="656" t="s">
        <v>3815</v>
      </c>
      <c r="S406" s="656" t="s">
        <v>1015</v>
      </c>
      <c r="T406" s="448">
        <v>20</v>
      </c>
      <c r="U406" s="549" t="s">
        <v>3816</v>
      </c>
      <c r="V406" s="520" t="s">
        <v>3817</v>
      </c>
      <c r="W406" s="610" t="s">
        <v>6442</v>
      </c>
      <c r="X406" s="169"/>
      <c r="Y406" s="71" t="s">
        <v>1012</v>
      </c>
      <c r="Z406" s="656" t="s">
        <v>6578</v>
      </c>
      <c r="AA406" s="658">
        <f t="shared" si="65"/>
        <v>0</v>
      </c>
      <c r="AB406" s="145">
        <f t="shared" si="66"/>
        <v>0</v>
      </c>
      <c r="AC406" s="257">
        <f t="shared" si="67"/>
        <v>0</v>
      </c>
      <c r="AD406" s="142">
        <f t="shared" si="68"/>
        <v>0</v>
      </c>
      <c r="AE406" s="143">
        <f t="shared" si="69"/>
        <v>0</v>
      </c>
      <c r="AF406" s="144" t="str">
        <f t="shared" si="70"/>
        <v/>
      </c>
      <c r="AG406" s="144" t="str">
        <f t="shared" si="71"/>
        <v/>
      </c>
      <c r="AH406" s="144">
        <f t="shared" si="72"/>
        <v>0</v>
      </c>
      <c r="AI406" s="569">
        <f t="shared" si="73"/>
        <v>0</v>
      </c>
      <c r="AK406" s="18"/>
      <c r="AL406" s="191"/>
      <c r="AM406" s="659"/>
      <c r="AN406" s="681"/>
      <c r="AO406" s="84"/>
    </row>
    <row r="407" spans="1:41">
      <c r="A407" s="573"/>
      <c r="B407" s="13">
        <v>65</v>
      </c>
      <c r="C407" s="341" t="s">
        <v>2020</v>
      </c>
      <c r="D407" s="341" t="s">
        <v>345</v>
      </c>
      <c r="E407" s="379" t="s">
        <v>296</v>
      </c>
      <c r="F407" s="405">
        <v>24</v>
      </c>
      <c r="G407" s="259"/>
      <c r="H407" s="413">
        <v>120</v>
      </c>
      <c r="I407" s="146">
        <f t="shared" si="74"/>
        <v>84</v>
      </c>
      <c r="J407" s="255">
        <f t="shared" si="64"/>
        <v>3.2307692307692308</v>
      </c>
      <c r="K407" s="8" t="s">
        <v>3145</v>
      </c>
      <c r="L407" s="670" t="s">
        <v>3807</v>
      </c>
      <c r="M407" s="656" t="s">
        <v>6556</v>
      </c>
      <c r="N407" s="8" t="s">
        <v>10</v>
      </c>
      <c r="O407" s="426">
        <v>3.5295750000000001E-2</v>
      </c>
      <c r="P407" s="423">
        <v>3072</v>
      </c>
      <c r="Q407" s="439">
        <v>17964</v>
      </c>
      <c r="R407" s="656" t="s">
        <v>3808</v>
      </c>
      <c r="S407" s="656" t="s">
        <v>1015</v>
      </c>
      <c r="T407" s="448">
        <v>20</v>
      </c>
      <c r="U407" s="548" t="s">
        <v>3819</v>
      </c>
      <c r="V407" s="510" t="s">
        <v>3820</v>
      </c>
      <c r="W407" s="615" t="s">
        <v>6297</v>
      </c>
      <c r="X407" s="169"/>
      <c r="Y407" s="71" t="s">
        <v>1011</v>
      </c>
      <c r="Z407" s="656" t="s">
        <v>6578</v>
      </c>
      <c r="AA407" s="658">
        <f t="shared" si="65"/>
        <v>0</v>
      </c>
      <c r="AB407" s="145">
        <f t="shared" si="66"/>
        <v>0</v>
      </c>
      <c r="AC407" s="257">
        <f t="shared" si="67"/>
        <v>0</v>
      </c>
      <c r="AD407" s="142">
        <f t="shared" si="68"/>
        <v>0</v>
      </c>
      <c r="AE407" s="143">
        <f t="shared" si="69"/>
        <v>0</v>
      </c>
      <c r="AF407" s="144" t="str">
        <f t="shared" si="70"/>
        <v/>
      </c>
      <c r="AG407" s="144" t="str">
        <f t="shared" si="71"/>
        <v/>
      </c>
      <c r="AH407" s="144">
        <f t="shared" si="72"/>
        <v>0</v>
      </c>
      <c r="AI407" s="569">
        <f t="shared" si="73"/>
        <v>0</v>
      </c>
      <c r="AK407" s="18"/>
      <c r="AL407" s="666"/>
      <c r="AM407" s="659"/>
      <c r="AN407" s="680"/>
      <c r="AO407" s="84"/>
    </row>
    <row r="408" spans="1:41" ht="15.75">
      <c r="A408" s="5" t="s">
        <v>6095</v>
      </c>
      <c r="B408" s="13"/>
      <c r="C408" s="348"/>
      <c r="D408" s="348"/>
      <c r="E408" s="380"/>
      <c r="F408" s="401"/>
      <c r="G408" s="8"/>
      <c r="H408" s="413"/>
      <c r="I408" s="410"/>
      <c r="J408" s="565"/>
      <c r="K408" s="417"/>
      <c r="L408" s="655"/>
      <c r="M408" s="656" t="s">
        <v>1015</v>
      </c>
      <c r="N408" s="417"/>
      <c r="O408" s="346"/>
      <c r="P408" s="423"/>
      <c r="Q408" s="439"/>
      <c r="R408" s="656" t="s">
        <v>1015</v>
      </c>
      <c r="S408" s="656" t="s">
        <v>1015</v>
      </c>
      <c r="T408" s="425"/>
      <c r="U408" s="506"/>
      <c r="V408" s="530"/>
      <c r="W408" s="425"/>
      <c r="X408" s="137"/>
      <c r="Y408" s="71" t="s">
        <v>1015</v>
      </c>
      <c r="Z408" s="656" t="s">
        <v>1015</v>
      </c>
      <c r="AA408" s="668"/>
      <c r="AB408" s="195"/>
      <c r="AC408" s="142"/>
      <c r="AD408" s="142"/>
      <c r="AE408" s="143"/>
      <c r="AF408" s="144"/>
      <c r="AG408" s="144"/>
      <c r="AH408" s="144"/>
      <c r="AI408" s="569"/>
      <c r="AK408" s="18"/>
      <c r="AL408" s="666"/>
      <c r="AM408" s="659"/>
      <c r="AN408" s="680"/>
      <c r="AO408" s="84"/>
    </row>
    <row r="409" spans="1:41" ht="15.75">
      <c r="A409" s="5"/>
      <c r="B409" s="13">
        <v>66</v>
      </c>
      <c r="C409" s="353" t="s">
        <v>2021</v>
      </c>
      <c r="D409" s="341" t="s">
        <v>2022</v>
      </c>
      <c r="E409" s="379" t="s">
        <v>101</v>
      </c>
      <c r="F409" s="405">
        <v>12</v>
      </c>
      <c r="G409" s="8"/>
      <c r="H409" s="413">
        <v>176</v>
      </c>
      <c r="I409" s="146">
        <f t="shared" ref="I409:I470" si="75">(H409)*$G$20</f>
        <v>123.19999999999999</v>
      </c>
      <c r="J409" s="255">
        <f t="shared" ref="J409:J470" si="76">(I409/$J$19)</f>
        <v>4.7384615384615376</v>
      </c>
      <c r="K409" s="8" t="s">
        <v>3145</v>
      </c>
      <c r="L409" s="655"/>
      <c r="M409" s="656" t="s">
        <v>6557</v>
      </c>
      <c r="N409" s="8" t="s">
        <v>3208</v>
      </c>
      <c r="O409" s="426">
        <v>2.6870999999999999E-2</v>
      </c>
      <c r="P409" s="423">
        <v>2100</v>
      </c>
      <c r="Q409" s="439">
        <v>17000</v>
      </c>
      <c r="R409" s="656" t="s">
        <v>3821</v>
      </c>
      <c r="S409" s="656" t="s">
        <v>1015</v>
      </c>
      <c r="T409" s="448">
        <v>25</v>
      </c>
      <c r="U409" s="548" t="s">
        <v>5386</v>
      </c>
      <c r="V409" s="512" t="s">
        <v>3822</v>
      </c>
      <c r="W409" s="615" t="s">
        <v>6374</v>
      </c>
      <c r="X409" s="169"/>
      <c r="Y409" s="71" t="s">
        <v>1011</v>
      </c>
      <c r="Z409" s="656" t="s">
        <v>1015</v>
      </c>
      <c r="AA409" s="658">
        <f t="shared" ref="AA409:AA470" si="77">(X409*F409*I409)</f>
        <v>0</v>
      </c>
      <c r="AB409" s="145">
        <f t="shared" ref="AB409:AB470" si="78">(AA409*1.21)</f>
        <v>0</v>
      </c>
      <c r="AC409" s="257">
        <f t="shared" ref="AC409:AC470" si="79">(X409*J409*F409)</f>
        <v>0</v>
      </c>
      <c r="AD409" s="142">
        <f t="shared" ref="AD409:AD470" si="80">(X409*Q409/1000)</f>
        <v>0</v>
      </c>
      <c r="AE409" s="143">
        <f t="shared" ref="AE409:AE470" si="81">(X409*O409)</f>
        <v>0</v>
      </c>
      <c r="AF409" s="144" t="str">
        <f t="shared" ref="AF409:AF470" si="82">IF(N409="1.1G",(P409/1000)*X409,"")</f>
        <v/>
      </c>
      <c r="AG409" s="144">
        <f t="shared" ref="AG409:AG470" si="83">IF(N409="1.3G",(P409/1000)*X409,"")</f>
        <v>0</v>
      </c>
      <c r="AH409" s="144" t="str">
        <f t="shared" ref="AH409:AH470" si="84">IF(N409="1.4G",(P409/1000)*X409,"")</f>
        <v/>
      </c>
      <c r="AI409" s="569">
        <f t="shared" ref="AI409:AI470" si="85">SUM(AF409:AH409)</f>
        <v>0</v>
      </c>
      <c r="AK409" s="18"/>
      <c r="AL409" s="666"/>
      <c r="AM409" s="659"/>
      <c r="AN409" s="681"/>
      <c r="AO409" s="84"/>
    </row>
    <row r="410" spans="1:41" ht="15.75">
      <c r="A410" s="5"/>
      <c r="B410" s="13">
        <v>66</v>
      </c>
      <c r="C410" s="365" t="s">
        <v>2023</v>
      </c>
      <c r="D410" s="387" t="s">
        <v>2024</v>
      </c>
      <c r="E410" s="379" t="s">
        <v>101</v>
      </c>
      <c r="F410" s="405">
        <v>12</v>
      </c>
      <c r="G410" s="8"/>
      <c r="H410" s="413">
        <v>270</v>
      </c>
      <c r="I410" s="146">
        <f t="shared" si="75"/>
        <v>189</v>
      </c>
      <c r="J410" s="255">
        <f t="shared" si="76"/>
        <v>7.2692307692307692</v>
      </c>
      <c r="K410" s="8" t="s">
        <v>3145</v>
      </c>
      <c r="L410" s="655"/>
      <c r="M410" s="656" t="s">
        <v>6557</v>
      </c>
      <c r="N410" s="8" t="s">
        <v>3208</v>
      </c>
      <c r="O410" s="426">
        <v>3.6352799999999991E-2</v>
      </c>
      <c r="P410" s="423">
        <v>3900</v>
      </c>
      <c r="Q410" s="439">
        <v>17000</v>
      </c>
      <c r="R410" s="656" t="s">
        <v>3823</v>
      </c>
      <c r="S410" s="656" t="s">
        <v>1015</v>
      </c>
      <c r="T410" s="448">
        <v>25</v>
      </c>
      <c r="U410" s="548" t="s">
        <v>5387</v>
      </c>
      <c r="V410" s="545" t="s">
        <v>3824</v>
      </c>
      <c r="W410" s="615" t="s">
        <v>6374</v>
      </c>
      <c r="X410" s="169"/>
      <c r="Y410" s="71" t="s">
        <v>1011</v>
      </c>
      <c r="Z410" s="656" t="s">
        <v>1015</v>
      </c>
      <c r="AA410" s="658">
        <f t="shared" si="77"/>
        <v>0</v>
      </c>
      <c r="AB410" s="145">
        <f t="shared" si="78"/>
        <v>0</v>
      </c>
      <c r="AC410" s="257">
        <f t="shared" si="79"/>
        <v>0</v>
      </c>
      <c r="AD410" s="142">
        <f t="shared" si="80"/>
        <v>0</v>
      </c>
      <c r="AE410" s="143">
        <f t="shared" si="81"/>
        <v>0</v>
      </c>
      <c r="AF410" s="144" t="str">
        <f t="shared" si="82"/>
        <v/>
      </c>
      <c r="AG410" s="144">
        <f t="shared" si="83"/>
        <v>0</v>
      </c>
      <c r="AH410" s="144" t="str">
        <f t="shared" si="84"/>
        <v/>
      </c>
      <c r="AI410" s="569">
        <f t="shared" si="85"/>
        <v>0</v>
      </c>
      <c r="AK410" s="18"/>
      <c r="AL410" s="666"/>
      <c r="AM410" s="659"/>
      <c r="AN410" s="681"/>
      <c r="AO410" s="84"/>
    </row>
    <row r="411" spans="1:41">
      <c r="A411" s="573"/>
      <c r="B411" s="13">
        <v>66</v>
      </c>
      <c r="C411" s="341" t="s">
        <v>2025</v>
      </c>
      <c r="D411" s="341" t="s">
        <v>2026</v>
      </c>
      <c r="E411" s="379" t="s">
        <v>101</v>
      </c>
      <c r="F411" s="405">
        <v>12</v>
      </c>
      <c r="G411" s="8"/>
      <c r="H411" s="413">
        <v>196</v>
      </c>
      <c r="I411" s="146">
        <f t="shared" si="75"/>
        <v>137.19999999999999</v>
      </c>
      <c r="J411" s="255">
        <f t="shared" si="76"/>
        <v>5.2769230769230768</v>
      </c>
      <c r="K411" s="8" t="s">
        <v>3145</v>
      </c>
      <c r="L411" s="677"/>
      <c r="M411" s="656" t="s">
        <v>6556</v>
      </c>
      <c r="N411" s="8" t="s">
        <v>3208</v>
      </c>
      <c r="O411" s="426">
        <v>2.6870999999999999E-2</v>
      </c>
      <c r="P411" s="423">
        <v>2400</v>
      </c>
      <c r="Q411" s="439">
        <v>14280</v>
      </c>
      <c r="R411" s="656" t="s">
        <v>3825</v>
      </c>
      <c r="S411" s="656" t="s">
        <v>1015</v>
      </c>
      <c r="T411" s="448">
        <v>30</v>
      </c>
      <c r="U411" s="549" t="s">
        <v>5388</v>
      </c>
      <c r="V411" s="526" t="s">
        <v>3826</v>
      </c>
      <c r="W411" s="615" t="s">
        <v>6374</v>
      </c>
      <c r="X411" s="169"/>
      <c r="Y411" s="71" t="s">
        <v>254</v>
      </c>
      <c r="Z411" s="656" t="s">
        <v>6578</v>
      </c>
      <c r="AA411" s="658">
        <f t="shared" si="77"/>
        <v>0</v>
      </c>
      <c r="AB411" s="145">
        <f t="shared" si="78"/>
        <v>0</v>
      </c>
      <c r="AC411" s="257">
        <f t="shared" si="79"/>
        <v>0</v>
      </c>
      <c r="AD411" s="142">
        <f t="shared" si="80"/>
        <v>0</v>
      </c>
      <c r="AE411" s="143">
        <f t="shared" si="81"/>
        <v>0</v>
      </c>
      <c r="AF411" s="144" t="str">
        <f t="shared" si="82"/>
        <v/>
      </c>
      <c r="AG411" s="144">
        <f t="shared" si="83"/>
        <v>0</v>
      </c>
      <c r="AH411" s="144" t="str">
        <f t="shared" si="84"/>
        <v/>
      </c>
      <c r="AI411" s="569">
        <f t="shared" si="85"/>
        <v>0</v>
      </c>
      <c r="AK411" s="18"/>
      <c r="AL411" s="191"/>
      <c r="AM411" s="659"/>
      <c r="AN411" s="681"/>
      <c r="AO411" s="84"/>
    </row>
    <row r="412" spans="1:41">
      <c r="A412" s="573"/>
      <c r="B412" s="13">
        <v>66</v>
      </c>
      <c r="C412" s="341" t="s">
        <v>2027</v>
      </c>
      <c r="D412" s="341" t="s">
        <v>2028</v>
      </c>
      <c r="E412" s="379" t="s">
        <v>101</v>
      </c>
      <c r="F412" s="405">
        <v>12</v>
      </c>
      <c r="G412" s="8"/>
      <c r="H412" s="413">
        <v>196</v>
      </c>
      <c r="I412" s="146">
        <f t="shared" si="75"/>
        <v>137.19999999999999</v>
      </c>
      <c r="J412" s="255">
        <f t="shared" si="76"/>
        <v>5.2769230769230768</v>
      </c>
      <c r="K412" s="8" t="s">
        <v>3145</v>
      </c>
      <c r="L412" s="677"/>
      <c r="M412" s="656" t="s">
        <v>6556</v>
      </c>
      <c r="N412" s="8" t="s">
        <v>3208</v>
      </c>
      <c r="O412" s="426">
        <v>2.6870999999999999E-2</v>
      </c>
      <c r="P412" s="423">
        <v>2400</v>
      </c>
      <c r="Q412" s="439">
        <v>14064</v>
      </c>
      <c r="R412" s="656" t="s">
        <v>3827</v>
      </c>
      <c r="S412" s="656" t="s">
        <v>1015</v>
      </c>
      <c r="T412" s="448">
        <v>30</v>
      </c>
      <c r="U412" s="549" t="s">
        <v>5389</v>
      </c>
      <c r="V412" s="524" t="s">
        <v>3828</v>
      </c>
      <c r="W412" s="615" t="s">
        <v>6374</v>
      </c>
      <c r="X412" s="169"/>
      <c r="Y412" s="71" t="s">
        <v>1011</v>
      </c>
      <c r="Z412" s="656" t="s">
        <v>6578</v>
      </c>
      <c r="AA412" s="658">
        <f t="shared" si="77"/>
        <v>0</v>
      </c>
      <c r="AB412" s="145">
        <f t="shared" si="78"/>
        <v>0</v>
      </c>
      <c r="AC412" s="257">
        <f t="shared" si="79"/>
        <v>0</v>
      </c>
      <c r="AD412" s="142">
        <f t="shared" si="80"/>
        <v>0</v>
      </c>
      <c r="AE412" s="143">
        <f t="shared" si="81"/>
        <v>0</v>
      </c>
      <c r="AF412" s="144" t="str">
        <f t="shared" si="82"/>
        <v/>
      </c>
      <c r="AG412" s="144">
        <f t="shared" si="83"/>
        <v>0</v>
      </c>
      <c r="AH412" s="144" t="str">
        <f t="shared" si="84"/>
        <v/>
      </c>
      <c r="AI412" s="569">
        <f t="shared" si="85"/>
        <v>0</v>
      </c>
      <c r="AK412" s="665"/>
      <c r="AL412" s="666"/>
      <c r="AM412" s="659"/>
      <c r="AN412" s="662"/>
      <c r="AO412" s="84"/>
    </row>
    <row r="413" spans="1:41">
      <c r="A413" s="573"/>
      <c r="B413" s="13">
        <v>66</v>
      </c>
      <c r="C413" s="341" t="s">
        <v>2029</v>
      </c>
      <c r="D413" s="341" t="s">
        <v>348</v>
      </c>
      <c r="E413" s="379" t="s">
        <v>101</v>
      </c>
      <c r="F413" s="405">
        <v>12</v>
      </c>
      <c r="G413" s="8"/>
      <c r="H413" s="413">
        <v>196</v>
      </c>
      <c r="I413" s="146">
        <f t="shared" si="75"/>
        <v>137.19999999999999</v>
      </c>
      <c r="J413" s="255">
        <f t="shared" si="76"/>
        <v>5.2769230769230768</v>
      </c>
      <c r="K413" s="8" t="s">
        <v>3145</v>
      </c>
      <c r="L413" s="677"/>
      <c r="M413" s="656" t="s">
        <v>6556</v>
      </c>
      <c r="N413" s="8" t="s">
        <v>3208</v>
      </c>
      <c r="O413" s="426">
        <v>2.6870999999999999E-2</v>
      </c>
      <c r="P413" s="423">
        <v>2400</v>
      </c>
      <c r="Q413" s="439">
        <v>14172</v>
      </c>
      <c r="R413" s="656" t="s">
        <v>3825</v>
      </c>
      <c r="S413" s="656" t="s">
        <v>1015</v>
      </c>
      <c r="T413" s="448">
        <v>30</v>
      </c>
      <c r="U413" s="549" t="s">
        <v>5390</v>
      </c>
      <c r="V413" s="524" t="s">
        <v>586</v>
      </c>
      <c r="W413" s="615" t="s">
        <v>6374</v>
      </c>
      <c r="X413" s="169"/>
      <c r="Y413" s="71" t="s">
        <v>1012</v>
      </c>
      <c r="Z413" s="656" t="s">
        <v>6578</v>
      </c>
      <c r="AA413" s="658">
        <f t="shared" si="77"/>
        <v>0</v>
      </c>
      <c r="AB413" s="145">
        <f t="shared" si="78"/>
        <v>0</v>
      </c>
      <c r="AC413" s="257">
        <f t="shared" si="79"/>
        <v>0</v>
      </c>
      <c r="AD413" s="142">
        <f t="shared" si="80"/>
        <v>0</v>
      </c>
      <c r="AE413" s="143">
        <f t="shared" si="81"/>
        <v>0</v>
      </c>
      <c r="AF413" s="144" t="str">
        <f t="shared" si="82"/>
        <v/>
      </c>
      <c r="AG413" s="144">
        <f t="shared" si="83"/>
        <v>0</v>
      </c>
      <c r="AH413" s="144" t="str">
        <f t="shared" si="84"/>
        <v/>
      </c>
      <c r="AI413" s="569">
        <f t="shared" si="85"/>
        <v>0</v>
      </c>
      <c r="AK413" s="665"/>
      <c r="AL413" s="672"/>
      <c r="AM413" s="659"/>
      <c r="AN413" s="662"/>
      <c r="AO413" s="84"/>
    </row>
    <row r="414" spans="1:41">
      <c r="A414" s="573"/>
      <c r="B414" s="13">
        <v>66</v>
      </c>
      <c r="C414" s="341" t="s">
        <v>2030</v>
      </c>
      <c r="D414" s="341" t="s">
        <v>2031</v>
      </c>
      <c r="E414" s="379" t="s">
        <v>101</v>
      </c>
      <c r="F414" s="405">
        <v>12</v>
      </c>
      <c r="G414" s="232"/>
      <c r="H414" s="413">
        <v>196</v>
      </c>
      <c r="I414" s="146">
        <f t="shared" si="75"/>
        <v>137.19999999999999</v>
      </c>
      <c r="J414" s="255">
        <f t="shared" si="76"/>
        <v>5.2769230769230768</v>
      </c>
      <c r="K414" s="8" t="s">
        <v>3145</v>
      </c>
      <c r="L414" s="677"/>
      <c r="M414" s="656" t="s">
        <v>6556</v>
      </c>
      <c r="N414" s="8" t="s">
        <v>3208</v>
      </c>
      <c r="O414" s="426">
        <v>2.6870999999999999E-2</v>
      </c>
      <c r="P414" s="423">
        <v>2400</v>
      </c>
      <c r="Q414" s="439">
        <v>14052</v>
      </c>
      <c r="R414" s="656" t="s">
        <v>3827</v>
      </c>
      <c r="S414" s="656" t="s">
        <v>1015</v>
      </c>
      <c r="T414" s="448">
        <v>30</v>
      </c>
      <c r="U414" s="549" t="s">
        <v>5391</v>
      </c>
      <c r="V414" s="524" t="s">
        <v>3829</v>
      </c>
      <c r="W414" s="615" t="s">
        <v>6374</v>
      </c>
      <c r="X414" s="169"/>
      <c r="Y414" s="71" t="s">
        <v>6572</v>
      </c>
      <c r="Z414" s="656" t="s">
        <v>6578</v>
      </c>
      <c r="AA414" s="658">
        <f t="shared" si="77"/>
        <v>0</v>
      </c>
      <c r="AB414" s="145">
        <f t="shared" si="78"/>
        <v>0</v>
      </c>
      <c r="AC414" s="257">
        <f t="shared" si="79"/>
        <v>0</v>
      </c>
      <c r="AD414" s="142">
        <f t="shared" si="80"/>
        <v>0</v>
      </c>
      <c r="AE414" s="143">
        <f t="shared" si="81"/>
        <v>0</v>
      </c>
      <c r="AF414" s="144" t="str">
        <f t="shared" si="82"/>
        <v/>
      </c>
      <c r="AG414" s="144">
        <f t="shared" si="83"/>
        <v>0</v>
      </c>
      <c r="AH414" s="144" t="str">
        <f t="shared" si="84"/>
        <v/>
      </c>
      <c r="AI414" s="569">
        <f t="shared" si="85"/>
        <v>0</v>
      </c>
      <c r="AK414" s="673"/>
      <c r="AL414" s="191"/>
      <c r="AM414" s="659"/>
      <c r="AN414" s="681"/>
      <c r="AO414" s="84"/>
    </row>
    <row r="415" spans="1:41">
      <c r="A415" s="573"/>
      <c r="B415" s="13">
        <v>66</v>
      </c>
      <c r="C415" s="341" t="s">
        <v>2032</v>
      </c>
      <c r="D415" s="341" t="s">
        <v>2033</v>
      </c>
      <c r="E415" s="379" t="s">
        <v>101</v>
      </c>
      <c r="F415" s="405">
        <v>12</v>
      </c>
      <c r="G415" s="136"/>
      <c r="H415" s="413">
        <v>196</v>
      </c>
      <c r="I415" s="146">
        <f t="shared" si="75"/>
        <v>137.19999999999999</v>
      </c>
      <c r="J415" s="255">
        <f t="shared" si="76"/>
        <v>5.2769230769230768</v>
      </c>
      <c r="K415" s="8" t="s">
        <v>3145</v>
      </c>
      <c r="L415" s="677"/>
      <c r="M415" s="656" t="s">
        <v>6556</v>
      </c>
      <c r="N415" s="8" t="s">
        <v>3208</v>
      </c>
      <c r="O415" s="426">
        <v>2.6870999999999999E-2</v>
      </c>
      <c r="P415" s="423">
        <v>2400</v>
      </c>
      <c r="Q415" s="439">
        <v>13956</v>
      </c>
      <c r="R415" s="656" t="s">
        <v>3827</v>
      </c>
      <c r="S415" s="656" t="s">
        <v>1015</v>
      </c>
      <c r="T415" s="448">
        <v>30</v>
      </c>
      <c r="U415" s="548" t="s">
        <v>3830</v>
      </c>
      <c r="V415" s="524" t="s">
        <v>3831</v>
      </c>
      <c r="W415" s="615" t="s">
        <v>6374</v>
      </c>
      <c r="X415" s="169"/>
      <c r="Y415" s="71" t="s">
        <v>1011</v>
      </c>
      <c r="Z415" s="656" t="s">
        <v>6578</v>
      </c>
      <c r="AA415" s="658">
        <f t="shared" si="77"/>
        <v>0</v>
      </c>
      <c r="AB415" s="145">
        <f t="shared" si="78"/>
        <v>0</v>
      </c>
      <c r="AC415" s="257">
        <f t="shared" si="79"/>
        <v>0</v>
      </c>
      <c r="AD415" s="142">
        <f t="shared" si="80"/>
        <v>0</v>
      </c>
      <c r="AE415" s="143">
        <f t="shared" si="81"/>
        <v>0</v>
      </c>
      <c r="AF415" s="144" t="str">
        <f t="shared" si="82"/>
        <v/>
      </c>
      <c r="AG415" s="144">
        <f t="shared" si="83"/>
        <v>0</v>
      </c>
      <c r="AH415" s="144" t="str">
        <f t="shared" si="84"/>
        <v/>
      </c>
      <c r="AI415" s="569">
        <f t="shared" si="85"/>
        <v>0</v>
      </c>
      <c r="AK415" s="18"/>
      <c r="AL415" s="191"/>
      <c r="AM415" s="659"/>
      <c r="AN415" s="681"/>
      <c r="AO415" s="84"/>
    </row>
    <row r="416" spans="1:41">
      <c r="A416" s="573"/>
      <c r="B416" s="13">
        <v>66</v>
      </c>
      <c r="C416" s="341" t="s">
        <v>2034</v>
      </c>
      <c r="D416" s="341" t="s">
        <v>350</v>
      </c>
      <c r="E416" s="379" t="s">
        <v>101</v>
      </c>
      <c r="F416" s="405">
        <v>12</v>
      </c>
      <c r="G416" s="235"/>
      <c r="H416" s="413">
        <v>196</v>
      </c>
      <c r="I416" s="146">
        <f t="shared" si="75"/>
        <v>137.19999999999999</v>
      </c>
      <c r="J416" s="255">
        <f t="shared" si="76"/>
        <v>5.2769230769230768</v>
      </c>
      <c r="K416" s="8" t="s">
        <v>3145</v>
      </c>
      <c r="L416" s="677"/>
      <c r="M416" s="656" t="s">
        <v>6556</v>
      </c>
      <c r="N416" s="8" t="s">
        <v>3208</v>
      </c>
      <c r="O416" s="426">
        <v>2.6870999999999999E-2</v>
      </c>
      <c r="P416" s="423">
        <v>2400</v>
      </c>
      <c r="Q416" s="439">
        <v>13452</v>
      </c>
      <c r="R416" s="656" t="s">
        <v>3827</v>
      </c>
      <c r="S416" s="656" t="s">
        <v>1015</v>
      </c>
      <c r="T416" s="448">
        <v>30</v>
      </c>
      <c r="U416" s="549" t="s">
        <v>587</v>
      </c>
      <c r="V416" s="514" t="s">
        <v>3832</v>
      </c>
      <c r="W416" s="615" t="s">
        <v>6374</v>
      </c>
      <c r="X416" s="169"/>
      <c r="Y416" s="71" t="s">
        <v>1011</v>
      </c>
      <c r="Z416" s="656" t="s">
        <v>6578</v>
      </c>
      <c r="AA416" s="658">
        <f t="shared" si="77"/>
        <v>0</v>
      </c>
      <c r="AB416" s="145">
        <f t="shared" si="78"/>
        <v>0</v>
      </c>
      <c r="AC416" s="257">
        <f t="shared" si="79"/>
        <v>0</v>
      </c>
      <c r="AD416" s="142">
        <f t="shared" si="80"/>
        <v>0</v>
      </c>
      <c r="AE416" s="143">
        <f t="shared" si="81"/>
        <v>0</v>
      </c>
      <c r="AF416" s="144" t="str">
        <f t="shared" si="82"/>
        <v/>
      </c>
      <c r="AG416" s="144">
        <f t="shared" si="83"/>
        <v>0</v>
      </c>
      <c r="AH416" s="144" t="str">
        <f t="shared" si="84"/>
        <v/>
      </c>
      <c r="AI416" s="569">
        <f t="shared" si="85"/>
        <v>0</v>
      </c>
      <c r="AK416" s="18"/>
      <c r="AL416" s="191"/>
      <c r="AM416" s="659"/>
      <c r="AN416" s="681"/>
      <c r="AO416" s="84"/>
    </row>
    <row r="417" spans="1:41">
      <c r="A417" s="573"/>
      <c r="B417" s="13">
        <v>66</v>
      </c>
      <c r="C417" s="341" t="s">
        <v>2035</v>
      </c>
      <c r="D417" s="341" t="s">
        <v>2012</v>
      </c>
      <c r="E417" s="379" t="s">
        <v>101</v>
      </c>
      <c r="F417" s="405">
        <v>12</v>
      </c>
      <c r="G417" s="136"/>
      <c r="H417" s="413">
        <v>196</v>
      </c>
      <c r="I417" s="146">
        <f t="shared" si="75"/>
        <v>137.19999999999999</v>
      </c>
      <c r="J417" s="255">
        <f t="shared" si="76"/>
        <v>5.2769230769230768</v>
      </c>
      <c r="K417" s="8" t="s">
        <v>3145</v>
      </c>
      <c r="L417" s="677"/>
      <c r="M417" s="656" t="s">
        <v>1015</v>
      </c>
      <c r="N417" s="8" t="s">
        <v>3208</v>
      </c>
      <c r="O417" s="426">
        <v>2.6870999999999999E-2</v>
      </c>
      <c r="P417" s="423">
        <v>2400</v>
      </c>
      <c r="Q417" s="439">
        <v>14000</v>
      </c>
      <c r="R417" s="656" t="s">
        <v>1015</v>
      </c>
      <c r="S417" s="656" t="s">
        <v>1015</v>
      </c>
      <c r="T417" s="448">
        <v>30</v>
      </c>
      <c r="U417" s="549"/>
      <c r="V417" s="529"/>
      <c r="W417" s="615" t="s">
        <v>6443</v>
      </c>
      <c r="X417" s="169"/>
      <c r="Y417" s="71" t="s">
        <v>1011</v>
      </c>
      <c r="Z417" s="656" t="s">
        <v>1015</v>
      </c>
      <c r="AA417" s="658">
        <f t="shared" si="77"/>
        <v>0</v>
      </c>
      <c r="AB417" s="145">
        <f t="shared" si="78"/>
        <v>0</v>
      </c>
      <c r="AC417" s="257">
        <f t="shared" si="79"/>
        <v>0</v>
      </c>
      <c r="AD417" s="142">
        <f t="shared" si="80"/>
        <v>0</v>
      </c>
      <c r="AE417" s="143">
        <f t="shared" si="81"/>
        <v>0</v>
      </c>
      <c r="AF417" s="144" t="str">
        <f t="shared" si="82"/>
        <v/>
      </c>
      <c r="AG417" s="144">
        <f t="shared" si="83"/>
        <v>0</v>
      </c>
      <c r="AH417" s="144" t="str">
        <f t="shared" si="84"/>
        <v/>
      </c>
      <c r="AI417" s="569">
        <f t="shared" si="85"/>
        <v>0</v>
      </c>
      <c r="AK417" s="18"/>
      <c r="AL417" s="666"/>
      <c r="AM417" s="659"/>
      <c r="AN417" s="681"/>
      <c r="AO417" s="84"/>
    </row>
    <row r="418" spans="1:41" ht="15.75">
      <c r="A418" s="5" t="s">
        <v>6096</v>
      </c>
      <c r="B418" s="13"/>
      <c r="C418" s="348"/>
      <c r="D418" s="348"/>
      <c r="E418" s="380"/>
      <c r="F418" s="401"/>
      <c r="G418" s="8"/>
      <c r="H418" s="413"/>
      <c r="I418" s="410"/>
      <c r="J418" s="565"/>
      <c r="K418" s="417"/>
      <c r="L418" s="655"/>
      <c r="M418" s="656" t="s">
        <v>1015</v>
      </c>
      <c r="N418" s="417"/>
      <c r="O418" s="346"/>
      <c r="P418" s="423"/>
      <c r="Q418" s="438"/>
      <c r="R418" s="656" t="s">
        <v>1015</v>
      </c>
      <c r="S418" s="656" t="s">
        <v>1015</v>
      </c>
      <c r="T418" s="425"/>
      <c r="U418" s="506"/>
      <c r="V418" s="530"/>
      <c r="W418" s="425"/>
      <c r="X418" s="137"/>
      <c r="Y418" s="71" t="s">
        <v>1015</v>
      </c>
      <c r="Z418" s="656" t="s">
        <v>1015</v>
      </c>
      <c r="AA418" s="668"/>
      <c r="AB418" s="195"/>
      <c r="AC418" s="142"/>
      <c r="AD418" s="142"/>
      <c r="AE418" s="143"/>
      <c r="AF418" s="144"/>
      <c r="AG418" s="144"/>
      <c r="AH418" s="144"/>
      <c r="AI418" s="569"/>
      <c r="AK418" s="18"/>
      <c r="AL418" s="191"/>
      <c r="AM418" s="659"/>
      <c r="AN418" s="681"/>
      <c r="AO418" s="84"/>
    </row>
    <row r="419" spans="1:41" ht="15.75">
      <c r="A419" s="5"/>
      <c r="B419" s="13"/>
      <c r="C419" s="365" t="s">
        <v>2036</v>
      </c>
      <c r="D419" s="387" t="s">
        <v>2024</v>
      </c>
      <c r="E419" s="379" t="s">
        <v>101</v>
      </c>
      <c r="F419" s="405">
        <v>12</v>
      </c>
      <c r="G419" s="8"/>
      <c r="H419" s="413">
        <v>346</v>
      </c>
      <c r="I419" s="146">
        <f t="shared" si="75"/>
        <v>242.2</v>
      </c>
      <c r="J419" s="255">
        <f t="shared" si="76"/>
        <v>9.3153846153846143</v>
      </c>
      <c r="K419" s="8" t="s">
        <v>3145</v>
      </c>
      <c r="L419" s="655"/>
      <c r="M419" s="656" t="s">
        <v>1015</v>
      </c>
      <c r="N419" s="8" t="s">
        <v>10</v>
      </c>
      <c r="O419" s="426">
        <v>4.4250999999999999E-2</v>
      </c>
      <c r="P419" s="423">
        <v>3900</v>
      </c>
      <c r="Q419" s="439">
        <v>18000</v>
      </c>
      <c r="R419" s="656" t="s">
        <v>3823</v>
      </c>
      <c r="S419" s="656" t="s">
        <v>1015</v>
      </c>
      <c r="T419" s="448">
        <v>25</v>
      </c>
      <c r="U419" s="548" t="s">
        <v>5392</v>
      </c>
      <c r="V419" s="545" t="s">
        <v>3824</v>
      </c>
      <c r="W419" s="615" t="s">
        <v>6374</v>
      </c>
      <c r="X419" s="169"/>
      <c r="Y419" s="71" t="s">
        <v>254</v>
      </c>
      <c r="Z419" s="656" t="s">
        <v>1015</v>
      </c>
      <c r="AA419" s="658">
        <f t="shared" si="77"/>
        <v>0</v>
      </c>
      <c r="AB419" s="145">
        <f t="shared" si="78"/>
        <v>0</v>
      </c>
      <c r="AC419" s="257">
        <f t="shared" si="79"/>
        <v>0</v>
      </c>
      <c r="AD419" s="142">
        <f t="shared" si="80"/>
        <v>0</v>
      </c>
      <c r="AE419" s="143">
        <f t="shared" si="81"/>
        <v>0</v>
      </c>
      <c r="AF419" s="144" t="str">
        <f t="shared" si="82"/>
        <v/>
      </c>
      <c r="AG419" s="144" t="str">
        <f t="shared" si="83"/>
        <v/>
      </c>
      <c r="AH419" s="144">
        <f t="shared" si="84"/>
        <v>0</v>
      </c>
      <c r="AI419" s="569">
        <f t="shared" si="85"/>
        <v>0</v>
      </c>
      <c r="AK419" s="18"/>
      <c r="AL419" s="191"/>
      <c r="AM419" s="659"/>
      <c r="AN419" s="681"/>
      <c r="AO419" s="84"/>
    </row>
    <row r="420" spans="1:41">
      <c r="A420" s="573"/>
      <c r="B420" s="13">
        <v>66</v>
      </c>
      <c r="C420" s="341" t="s">
        <v>2037</v>
      </c>
      <c r="D420" s="341" t="s">
        <v>347</v>
      </c>
      <c r="E420" s="379" t="s">
        <v>101</v>
      </c>
      <c r="F420" s="405">
        <v>12</v>
      </c>
      <c r="G420" s="8"/>
      <c r="H420" s="413">
        <v>196</v>
      </c>
      <c r="I420" s="146">
        <f t="shared" si="75"/>
        <v>137.19999999999999</v>
      </c>
      <c r="J420" s="255">
        <f t="shared" si="76"/>
        <v>5.2769230769230768</v>
      </c>
      <c r="K420" s="8" t="s">
        <v>3145</v>
      </c>
      <c r="L420" s="670" t="s">
        <v>3834</v>
      </c>
      <c r="M420" s="656" t="s">
        <v>6556</v>
      </c>
      <c r="N420" s="8" t="s">
        <v>10</v>
      </c>
      <c r="O420" s="426">
        <v>2.6870999999999999E-2</v>
      </c>
      <c r="P420" s="423">
        <v>2400</v>
      </c>
      <c r="Q420" s="439">
        <v>14112</v>
      </c>
      <c r="R420" s="656" t="s">
        <v>3835</v>
      </c>
      <c r="S420" s="656" t="s">
        <v>1015</v>
      </c>
      <c r="T420" s="448">
        <v>30</v>
      </c>
      <c r="U420" s="548" t="s">
        <v>3836</v>
      </c>
      <c r="V420" s="524" t="s">
        <v>3837</v>
      </c>
      <c r="W420" s="615" t="s">
        <v>6374</v>
      </c>
      <c r="X420" s="169"/>
      <c r="Y420" s="71" t="s">
        <v>1012</v>
      </c>
      <c r="Z420" s="656" t="s">
        <v>6578</v>
      </c>
      <c r="AA420" s="658">
        <f t="shared" si="77"/>
        <v>0</v>
      </c>
      <c r="AB420" s="145">
        <f t="shared" si="78"/>
        <v>0</v>
      </c>
      <c r="AC420" s="257">
        <f t="shared" si="79"/>
        <v>0</v>
      </c>
      <c r="AD420" s="142">
        <f t="shared" si="80"/>
        <v>0</v>
      </c>
      <c r="AE420" s="143">
        <f t="shared" si="81"/>
        <v>0</v>
      </c>
      <c r="AF420" s="144" t="str">
        <f t="shared" si="82"/>
        <v/>
      </c>
      <c r="AG420" s="144" t="str">
        <f t="shared" si="83"/>
        <v/>
      </c>
      <c r="AH420" s="144">
        <f t="shared" si="84"/>
        <v>0</v>
      </c>
      <c r="AI420" s="569">
        <f t="shared" si="85"/>
        <v>0</v>
      </c>
      <c r="AK420" s="18"/>
      <c r="AL420" s="672"/>
      <c r="AM420" s="659"/>
      <c r="AN420" s="681"/>
      <c r="AO420" s="84"/>
    </row>
    <row r="421" spans="1:41">
      <c r="A421" s="573"/>
      <c r="B421" s="13">
        <v>66</v>
      </c>
      <c r="C421" s="341" t="s">
        <v>2038</v>
      </c>
      <c r="D421" s="341" t="s">
        <v>2026</v>
      </c>
      <c r="E421" s="379" t="s">
        <v>101</v>
      </c>
      <c r="F421" s="405">
        <v>12</v>
      </c>
      <c r="G421" s="8"/>
      <c r="H421" s="413">
        <v>196</v>
      </c>
      <c r="I421" s="146">
        <f t="shared" si="75"/>
        <v>137.19999999999999</v>
      </c>
      <c r="J421" s="255">
        <f t="shared" si="76"/>
        <v>5.2769230769230768</v>
      </c>
      <c r="K421" s="8" t="s">
        <v>3145</v>
      </c>
      <c r="L421" s="670" t="s">
        <v>3834</v>
      </c>
      <c r="M421" s="656" t="s">
        <v>6556</v>
      </c>
      <c r="N421" s="8" t="s">
        <v>10</v>
      </c>
      <c r="O421" s="426">
        <v>2.6870999999999999E-2</v>
      </c>
      <c r="P421" s="423">
        <v>2400</v>
      </c>
      <c r="Q421" s="439">
        <v>14280</v>
      </c>
      <c r="R421" s="656" t="s">
        <v>3838</v>
      </c>
      <c r="S421" s="656" t="s">
        <v>1015</v>
      </c>
      <c r="T421" s="448">
        <v>30</v>
      </c>
      <c r="U421" s="548" t="s">
        <v>3839</v>
      </c>
      <c r="V421" s="519" t="s">
        <v>3840</v>
      </c>
      <c r="W421" s="615" t="s">
        <v>6374</v>
      </c>
      <c r="X421" s="169"/>
      <c r="Y421" s="71" t="s">
        <v>1011</v>
      </c>
      <c r="Z421" s="656" t="s">
        <v>6578</v>
      </c>
      <c r="AA421" s="658">
        <f t="shared" si="77"/>
        <v>0</v>
      </c>
      <c r="AB421" s="145">
        <f t="shared" si="78"/>
        <v>0</v>
      </c>
      <c r="AC421" s="257">
        <f t="shared" si="79"/>
        <v>0</v>
      </c>
      <c r="AD421" s="142">
        <f t="shared" si="80"/>
        <v>0</v>
      </c>
      <c r="AE421" s="143">
        <f t="shared" si="81"/>
        <v>0</v>
      </c>
      <c r="AF421" s="144" t="str">
        <f t="shared" si="82"/>
        <v/>
      </c>
      <c r="AG421" s="144" t="str">
        <f t="shared" si="83"/>
        <v/>
      </c>
      <c r="AH421" s="144">
        <f t="shared" si="84"/>
        <v>0</v>
      </c>
      <c r="AI421" s="569">
        <f t="shared" si="85"/>
        <v>0</v>
      </c>
      <c r="AK421" s="665"/>
      <c r="AL421" s="666"/>
      <c r="AM421" s="659"/>
      <c r="AN421" s="662"/>
      <c r="AO421" s="84"/>
    </row>
    <row r="422" spans="1:41">
      <c r="A422" s="573"/>
      <c r="B422" s="13">
        <v>66</v>
      </c>
      <c r="C422" s="341" t="s">
        <v>2039</v>
      </c>
      <c r="D422" s="341" t="s">
        <v>2028</v>
      </c>
      <c r="E422" s="379" t="s">
        <v>101</v>
      </c>
      <c r="F422" s="405">
        <v>12</v>
      </c>
      <c r="G422" s="232"/>
      <c r="H422" s="413">
        <v>196</v>
      </c>
      <c r="I422" s="146">
        <f t="shared" si="75"/>
        <v>137.19999999999999</v>
      </c>
      <c r="J422" s="255">
        <f t="shared" si="76"/>
        <v>5.2769230769230768</v>
      </c>
      <c r="K422" s="8" t="s">
        <v>3145</v>
      </c>
      <c r="L422" s="670" t="s">
        <v>3834</v>
      </c>
      <c r="M422" s="656" t="s">
        <v>6556</v>
      </c>
      <c r="N422" s="8" t="s">
        <v>10</v>
      </c>
      <c r="O422" s="426">
        <v>2.6870999999999999E-2</v>
      </c>
      <c r="P422" s="423">
        <v>2400</v>
      </c>
      <c r="Q422" s="439">
        <v>14064</v>
      </c>
      <c r="R422" s="656" t="s">
        <v>3835</v>
      </c>
      <c r="S422" s="656" t="s">
        <v>1015</v>
      </c>
      <c r="T422" s="448">
        <v>30</v>
      </c>
      <c r="U422" s="548" t="s">
        <v>3841</v>
      </c>
      <c r="V422" s="512" t="s">
        <v>3842</v>
      </c>
      <c r="W422" s="615" t="s">
        <v>6374</v>
      </c>
      <c r="X422" s="169"/>
      <c r="Y422" s="71" t="s">
        <v>1011</v>
      </c>
      <c r="Z422" s="656" t="s">
        <v>6578</v>
      </c>
      <c r="AA422" s="658">
        <f t="shared" si="77"/>
        <v>0</v>
      </c>
      <c r="AB422" s="145">
        <f t="shared" si="78"/>
        <v>0</v>
      </c>
      <c r="AC422" s="257">
        <f t="shared" si="79"/>
        <v>0</v>
      </c>
      <c r="AD422" s="142">
        <f t="shared" si="80"/>
        <v>0</v>
      </c>
      <c r="AE422" s="143">
        <f t="shared" si="81"/>
        <v>0</v>
      </c>
      <c r="AF422" s="144" t="str">
        <f t="shared" si="82"/>
        <v/>
      </c>
      <c r="AG422" s="144" t="str">
        <f t="shared" si="83"/>
        <v/>
      </c>
      <c r="AH422" s="144">
        <f t="shared" si="84"/>
        <v>0</v>
      </c>
      <c r="AI422" s="569">
        <f t="shared" si="85"/>
        <v>0</v>
      </c>
      <c r="AK422" s="665"/>
      <c r="AL422" s="672"/>
      <c r="AM422" s="659"/>
      <c r="AN422" s="662"/>
      <c r="AO422" s="84"/>
    </row>
    <row r="423" spans="1:41">
      <c r="A423" s="573"/>
      <c r="B423" s="13">
        <v>66</v>
      </c>
      <c r="C423" s="341" t="s">
        <v>2040</v>
      </c>
      <c r="D423" s="341" t="s">
        <v>348</v>
      </c>
      <c r="E423" s="379" t="s">
        <v>101</v>
      </c>
      <c r="F423" s="405">
        <v>12</v>
      </c>
      <c r="G423" s="136"/>
      <c r="H423" s="413">
        <v>196</v>
      </c>
      <c r="I423" s="146">
        <f t="shared" si="75"/>
        <v>137.19999999999999</v>
      </c>
      <c r="J423" s="255">
        <f t="shared" si="76"/>
        <v>5.2769230769230768</v>
      </c>
      <c r="K423" s="8" t="s">
        <v>3145</v>
      </c>
      <c r="L423" s="670" t="s">
        <v>3834</v>
      </c>
      <c r="M423" s="656" t="s">
        <v>6556</v>
      </c>
      <c r="N423" s="8" t="s">
        <v>10</v>
      </c>
      <c r="O423" s="426">
        <v>2.6870999999999999E-2</v>
      </c>
      <c r="P423" s="423">
        <v>2400</v>
      </c>
      <c r="Q423" s="439">
        <v>14172</v>
      </c>
      <c r="R423" s="656" t="s">
        <v>3835</v>
      </c>
      <c r="S423" s="656" t="s">
        <v>1015</v>
      </c>
      <c r="T423" s="448">
        <v>30</v>
      </c>
      <c r="U423" s="548" t="s">
        <v>3843</v>
      </c>
      <c r="V423" s="512" t="s">
        <v>3844</v>
      </c>
      <c r="W423" s="615" t="s">
        <v>6374</v>
      </c>
      <c r="X423" s="169"/>
      <c r="Y423" s="71" t="s">
        <v>1011</v>
      </c>
      <c r="Z423" s="656" t="s">
        <v>6578</v>
      </c>
      <c r="AA423" s="658">
        <f t="shared" si="77"/>
        <v>0</v>
      </c>
      <c r="AB423" s="145">
        <f t="shared" si="78"/>
        <v>0</v>
      </c>
      <c r="AC423" s="257">
        <f t="shared" si="79"/>
        <v>0</v>
      </c>
      <c r="AD423" s="142">
        <f t="shared" si="80"/>
        <v>0</v>
      </c>
      <c r="AE423" s="143">
        <f t="shared" si="81"/>
        <v>0</v>
      </c>
      <c r="AF423" s="144" t="str">
        <f t="shared" si="82"/>
        <v/>
      </c>
      <c r="AG423" s="144" t="str">
        <f t="shared" si="83"/>
        <v/>
      </c>
      <c r="AH423" s="144">
        <f t="shared" si="84"/>
        <v>0</v>
      </c>
      <c r="AI423" s="569">
        <f t="shared" si="85"/>
        <v>0</v>
      </c>
      <c r="AK423" s="665"/>
      <c r="AL423" s="191"/>
      <c r="AM423" s="682"/>
      <c r="AN423" s="683"/>
      <c r="AO423" s="84"/>
    </row>
    <row r="424" spans="1:41">
      <c r="A424" s="573"/>
      <c r="B424" s="13">
        <v>66</v>
      </c>
      <c r="C424" s="341" t="s">
        <v>2041</v>
      </c>
      <c r="D424" s="341" t="s">
        <v>2031</v>
      </c>
      <c r="E424" s="379" t="s">
        <v>101</v>
      </c>
      <c r="F424" s="405">
        <v>12</v>
      </c>
      <c r="G424" s="235"/>
      <c r="H424" s="413">
        <v>196</v>
      </c>
      <c r="I424" s="146">
        <f t="shared" si="75"/>
        <v>137.19999999999999</v>
      </c>
      <c r="J424" s="255">
        <f t="shared" si="76"/>
        <v>5.2769230769230768</v>
      </c>
      <c r="K424" s="8" t="s">
        <v>3145</v>
      </c>
      <c r="L424" s="670" t="s">
        <v>3834</v>
      </c>
      <c r="M424" s="656" t="s">
        <v>6556</v>
      </c>
      <c r="N424" s="8" t="s">
        <v>10</v>
      </c>
      <c r="O424" s="426">
        <v>2.6870999999999999E-2</v>
      </c>
      <c r="P424" s="423">
        <v>2400</v>
      </c>
      <c r="Q424" s="439">
        <v>14052</v>
      </c>
      <c r="R424" s="656" t="s">
        <v>3835</v>
      </c>
      <c r="S424" s="656" t="s">
        <v>1015</v>
      </c>
      <c r="T424" s="448">
        <v>30</v>
      </c>
      <c r="U424" s="548" t="s">
        <v>3845</v>
      </c>
      <c r="V424" s="524" t="s">
        <v>3846</v>
      </c>
      <c r="W424" s="615" t="s">
        <v>6374</v>
      </c>
      <c r="X424" s="169"/>
      <c r="Y424" s="71" t="s">
        <v>254</v>
      </c>
      <c r="Z424" s="656" t="s">
        <v>6578</v>
      </c>
      <c r="AA424" s="658">
        <f t="shared" si="77"/>
        <v>0</v>
      </c>
      <c r="AB424" s="145">
        <f t="shared" si="78"/>
        <v>0</v>
      </c>
      <c r="AC424" s="257">
        <f t="shared" si="79"/>
        <v>0</v>
      </c>
      <c r="AD424" s="142">
        <f t="shared" si="80"/>
        <v>0</v>
      </c>
      <c r="AE424" s="143">
        <f t="shared" si="81"/>
        <v>0</v>
      </c>
      <c r="AF424" s="144" t="str">
        <f t="shared" si="82"/>
        <v/>
      </c>
      <c r="AG424" s="144" t="str">
        <f t="shared" si="83"/>
        <v/>
      </c>
      <c r="AH424" s="144">
        <f t="shared" si="84"/>
        <v>0</v>
      </c>
      <c r="AI424" s="569">
        <f t="shared" si="85"/>
        <v>0</v>
      </c>
      <c r="AK424" s="18"/>
      <c r="AL424" s="191"/>
      <c r="AM424" s="659"/>
      <c r="AN424" s="680"/>
      <c r="AO424" s="84"/>
    </row>
    <row r="425" spans="1:41">
      <c r="A425" s="573"/>
      <c r="B425" s="13">
        <v>66</v>
      </c>
      <c r="C425" s="341" t="s">
        <v>2042</v>
      </c>
      <c r="D425" s="341" t="s">
        <v>2033</v>
      </c>
      <c r="E425" s="379" t="s">
        <v>101</v>
      </c>
      <c r="F425" s="405">
        <v>12</v>
      </c>
      <c r="G425" s="136"/>
      <c r="H425" s="413">
        <v>196</v>
      </c>
      <c r="I425" s="146">
        <f t="shared" si="75"/>
        <v>137.19999999999999</v>
      </c>
      <c r="J425" s="255">
        <f t="shared" si="76"/>
        <v>5.2769230769230768</v>
      </c>
      <c r="K425" s="8" t="s">
        <v>3145</v>
      </c>
      <c r="L425" s="670" t="s">
        <v>3834</v>
      </c>
      <c r="M425" s="656" t="s">
        <v>6556</v>
      </c>
      <c r="N425" s="8" t="s">
        <v>10</v>
      </c>
      <c r="O425" s="426">
        <v>2.6870999999999999E-2</v>
      </c>
      <c r="P425" s="423">
        <v>2400</v>
      </c>
      <c r="Q425" s="439">
        <v>13956</v>
      </c>
      <c r="R425" s="656" t="s">
        <v>3835</v>
      </c>
      <c r="S425" s="656" t="s">
        <v>1015</v>
      </c>
      <c r="T425" s="448">
        <v>30</v>
      </c>
      <c r="U425" s="548" t="s">
        <v>3847</v>
      </c>
      <c r="V425" s="524" t="s">
        <v>3848</v>
      </c>
      <c r="W425" s="615" t="s">
        <v>6374</v>
      </c>
      <c r="X425" s="169"/>
      <c r="Y425" s="71" t="s">
        <v>1011</v>
      </c>
      <c r="Z425" s="656" t="s">
        <v>6578</v>
      </c>
      <c r="AA425" s="658">
        <f t="shared" si="77"/>
        <v>0</v>
      </c>
      <c r="AB425" s="145">
        <f t="shared" si="78"/>
        <v>0</v>
      </c>
      <c r="AC425" s="257">
        <f t="shared" si="79"/>
        <v>0</v>
      </c>
      <c r="AD425" s="142">
        <f t="shared" si="80"/>
        <v>0</v>
      </c>
      <c r="AE425" s="143">
        <f t="shared" si="81"/>
        <v>0</v>
      </c>
      <c r="AF425" s="144" t="str">
        <f t="shared" si="82"/>
        <v/>
      </c>
      <c r="AG425" s="144" t="str">
        <f t="shared" si="83"/>
        <v/>
      </c>
      <c r="AH425" s="144">
        <f t="shared" si="84"/>
        <v>0</v>
      </c>
      <c r="AI425" s="569">
        <f t="shared" si="85"/>
        <v>0</v>
      </c>
      <c r="AK425" s="18"/>
      <c r="AL425" s="191"/>
      <c r="AM425" s="680"/>
      <c r="AN425" s="680"/>
      <c r="AO425" s="84"/>
    </row>
    <row r="426" spans="1:41">
      <c r="A426" s="573"/>
      <c r="B426" s="13">
        <v>66</v>
      </c>
      <c r="C426" s="341" t="s">
        <v>2043</v>
      </c>
      <c r="D426" s="341" t="s">
        <v>349</v>
      </c>
      <c r="E426" s="379" t="s">
        <v>101</v>
      </c>
      <c r="F426" s="405">
        <v>12</v>
      </c>
      <c r="G426" s="8"/>
      <c r="H426" s="413">
        <v>196</v>
      </c>
      <c r="I426" s="146">
        <f t="shared" si="75"/>
        <v>137.19999999999999</v>
      </c>
      <c r="J426" s="255">
        <f t="shared" si="76"/>
        <v>5.2769230769230768</v>
      </c>
      <c r="K426" s="8" t="s">
        <v>3145</v>
      </c>
      <c r="L426" s="670" t="s">
        <v>3834</v>
      </c>
      <c r="M426" s="656" t="s">
        <v>6556</v>
      </c>
      <c r="N426" s="8" t="s">
        <v>10</v>
      </c>
      <c r="O426" s="426">
        <v>2.6870999999999999E-2</v>
      </c>
      <c r="P426" s="423">
        <v>2400</v>
      </c>
      <c r="Q426" s="439">
        <v>13788</v>
      </c>
      <c r="R426" s="656" t="s">
        <v>3835</v>
      </c>
      <c r="S426" s="656" t="s">
        <v>1015</v>
      </c>
      <c r="T426" s="448">
        <v>30</v>
      </c>
      <c r="U426" s="548" t="s">
        <v>3849</v>
      </c>
      <c r="V426" s="519" t="s">
        <v>3850</v>
      </c>
      <c r="W426" s="615" t="s">
        <v>6374</v>
      </c>
      <c r="X426" s="169"/>
      <c r="Y426" s="71" t="s">
        <v>1012</v>
      </c>
      <c r="Z426" s="656" t="s">
        <v>6578</v>
      </c>
      <c r="AA426" s="658">
        <f t="shared" si="77"/>
        <v>0</v>
      </c>
      <c r="AB426" s="145">
        <f t="shared" si="78"/>
        <v>0</v>
      </c>
      <c r="AC426" s="257">
        <f t="shared" si="79"/>
        <v>0</v>
      </c>
      <c r="AD426" s="142">
        <f t="shared" si="80"/>
        <v>0</v>
      </c>
      <c r="AE426" s="143">
        <f t="shared" si="81"/>
        <v>0</v>
      </c>
      <c r="AF426" s="144" t="str">
        <f t="shared" si="82"/>
        <v/>
      </c>
      <c r="AG426" s="144" t="str">
        <f t="shared" si="83"/>
        <v/>
      </c>
      <c r="AH426" s="144">
        <f t="shared" si="84"/>
        <v>0</v>
      </c>
      <c r="AI426" s="569">
        <f t="shared" si="85"/>
        <v>0</v>
      </c>
      <c r="AK426" s="685"/>
      <c r="AL426" s="191"/>
      <c r="AM426" s="682"/>
      <c r="AN426" s="683"/>
      <c r="AO426" s="84"/>
    </row>
    <row r="427" spans="1:41">
      <c r="A427" s="573"/>
      <c r="B427" s="13">
        <v>66</v>
      </c>
      <c r="C427" s="341" t="s">
        <v>2044</v>
      </c>
      <c r="D427" s="341" t="s">
        <v>350</v>
      </c>
      <c r="E427" s="379" t="s">
        <v>101</v>
      </c>
      <c r="F427" s="405">
        <v>12</v>
      </c>
      <c r="G427" s="8"/>
      <c r="H427" s="413">
        <v>196</v>
      </c>
      <c r="I427" s="146">
        <f t="shared" si="75"/>
        <v>137.19999999999999</v>
      </c>
      <c r="J427" s="255">
        <f t="shared" si="76"/>
        <v>5.2769230769230768</v>
      </c>
      <c r="K427" s="8" t="s">
        <v>3145</v>
      </c>
      <c r="L427" s="670" t="s">
        <v>3834</v>
      </c>
      <c r="M427" s="656" t="s">
        <v>6556</v>
      </c>
      <c r="N427" s="8" t="s">
        <v>10</v>
      </c>
      <c r="O427" s="426">
        <v>2.6870999999999999E-2</v>
      </c>
      <c r="P427" s="423">
        <v>2400</v>
      </c>
      <c r="Q427" s="439">
        <v>13452</v>
      </c>
      <c r="R427" s="656" t="s">
        <v>3835</v>
      </c>
      <c r="S427" s="656" t="s">
        <v>1015</v>
      </c>
      <c r="T427" s="448">
        <v>30</v>
      </c>
      <c r="U427" s="548" t="s">
        <v>588</v>
      </c>
      <c r="V427" s="519" t="s">
        <v>589</v>
      </c>
      <c r="W427" s="615" t="s">
        <v>6374</v>
      </c>
      <c r="X427" s="169"/>
      <c r="Y427" s="71" t="s">
        <v>1011</v>
      </c>
      <c r="Z427" s="656" t="s">
        <v>6578</v>
      </c>
      <c r="AA427" s="658">
        <f t="shared" si="77"/>
        <v>0</v>
      </c>
      <c r="AB427" s="145">
        <f t="shared" si="78"/>
        <v>0</v>
      </c>
      <c r="AC427" s="257">
        <f t="shared" si="79"/>
        <v>0</v>
      </c>
      <c r="AD427" s="142">
        <f t="shared" si="80"/>
        <v>0</v>
      </c>
      <c r="AE427" s="143">
        <f t="shared" si="81"/>
        <v>0</v>
      </c>
      <c r="AF427" s="144" t="str">
        <f t="shared" si="82"/>
        <v/>
      </c>
      <c r="AG427" s="144" t="str">
        <f t="shared" si="83"/>
        <v/>
      </c>
      <c r="AH427" s="144">
        <f t="shared" si="84"/>
        <v>0</v>
      </c>
      <c r="AI427" s="569">
        <f t="shared" si="85"/>
        <v>0</v>
      </c>
      <c r="AK427" s="18"/>
      <c r="AL427" s="666"/>
      <c r="AM427" s="659"/>
      <c r="AN427" s="681"/>
      <c r="AO427" s="84"/>
    </row>
    <row r="428" spans="1:41" ht="15.75">
      <c r="A428" s="5" t="s">
        <v>6095</v>
      </c>
      <c r="B428" s="13"/>
      <c r="C428" s="348"/>
      <c r="D428" s="348"/>
      <c r="E428" s="380"/>
      <c r="F428" s="401"/>
      <c r="G428" s="8"/>
      <c r="H428" s="413"/>
      <c r="I428" s="410"/>
      <c r="J428" s="565"/>
      <c r="K428" s="417"/>
      <c r="L428" s="655"/>
      <c r="M428" s="656" t="s">
        <v>1015</v>
      </c>
      <c r="N428" s="417"/>
      <c r="O428" s="346"/>
      <c r="P428" s="423"/>
      <c r="Q428" s="439"/>
      <c r="R428" s="656" t="s">
        <v>1015</v>
      </c>
      <c r="S428" s="656" t="s">
        <v>1015</v>
      </c>
      <c r="T428" s="425"/>
      <c r="U428" s="506"/>
      <c r="V428" s="530"/>
      <c r="W428" s="425"/>
      <c r="X428" s="137"/>
      <c r="Y428" s="71" t="s">
        <v>1015</v>
      </c>
      <c r="Z428" s="656" t="s">
        <v>1015</v>
      </c>
      <c r="AA428" s="668"/>
      <c r="AB428" s="195"/>
      <c r="AC428" s="142"/>
      <c r="AD428" s="142"/>
      <c r="AE428" s="143"/>
      <c r="AF428" s="144"/>
      <c r="AG428" s="144"/>
      <c r="AH428" s="144"/>
      <c r="AI428" s="569"/>
      <c r="AK428" s="18"/>
      <c r="AL428" s="666"/>
      <c r="AM428" s="659"/>
      <c r="AN428" s="681"/>
      <c r="AO428" s="84"/>
    </row>
    <row r="429" spans="1:41">
      <c r="A429" s="573"/>
      <c r="B429" s="13">
        <v>66</v>
      </c>
      <c r="C429" s="341" t="s">
        <v>2045</v>
      </c>
      <c r="D429" s="341" t="s">
        <v>352</v>
      </c>
      <c r="E429" s="379" t="s">
        <v>101</v>
      </c>
      <c r="F429" s="405">
        <v>12</v>
      </c>
      <c r="G429" s="232"/>
      <c r="H429" s="413">
        <v>196</v>
      </c>
      <c r="I429" s="146">
        <f t="shared" si="75"/>
        <v>137.19999999999999</v>
      </c>
      <c r="J429" s="255">
        <f t="shared" si="76"/>
        <v>5.2769230769230768</v>
      </c>
      <c r="K429" s="8" t="s">
        <v>3145</v>
      </c>
      <c r="L429" s="677"/>
      <c r="M429" s="656" t="s">
        <v>6556</v>
      </c>
      <c r="N429" s="8" t="s">
        <v>3208</v>
      </c>
      <c r="O429" s="426">
        <v>2.6870999999999999E-2</v>
      </c>
      <c r="P429" s="423">
        <v>2400</v>
      </c>
      <c r="Q429" s="439">
        <v>11300</v>
      </c>
      <c r="R429" s="656" t="s">
        <v>3825</v>
      </c>
      <c r="S429" s="656" t="s">
        <v>1015</v>
      </c>
      <c r="T429" s="448">
        <v>30</v>
      </c>
      <c r="U429" s="549" t="s">
        <v>5393</v>
      </c>
      <c r="V429" s="526" t="s">
        <v>590</v>
      </c>
      <c r="W429" s="609" t="s">
        <v>6444</v>
      </c>
      <c r="X429" s="169"/>
      <c r="Y429" s="71" t="s">
        <v>1011</v>
      </c>
      <c r="Z429" s="656" t="s">
        <v>6578</v>
      </c>
      <c r="AA429" s="658">
        <f t="shared" si="77"/>
        <v>0</v>
      </c>
      <c r="AB429" s="145">
        <f t="shared" si="78"/>
        <v>0</v>
      </c>
      <c r="AC429" s="257">
        <f t="shared" si="79"/>
        <v>0</v>
      </c>
      <c r="AD429" s="142">
        <f t="shared" si="80"/>
        <v>0</v>
      </c>
      <c r="AE429" s="143">
        <f t="shared" si="81"/>
        <v>0</v>
      </c>
      <c r="AF429" s="144" t="str">
        <f t="shared" si="82"/>
        <v/>
      </c>
      <c r="AG429" s="144">
        <f t="shared" si="83"/>
        <v>0</v>
      </c>
      <c r="AH429" s="144" t="str">
        <f t="shared" si="84"/>
        <v/>
      </c>
      <c r="AI429" s="569">
        <f t="shared" si="85"/>
        <v>0</v>
      </c>
      <c r="AK429" s="18"/>
      <c r="AL429" s="191"/>
      <c r="AM429" s="681"/>
      <c r="AN429" s="681"/>
      <c r="AO429" s="84"/>
    </row>
    <row r="430" spans="1:41">
      <c r="A430" s="573"/>
      <c r="B430" s="13">
        <v>66</v>
      </c>
      <c r="C430" s="341" t="s">
        <v>2046</v>
      </c>
      <c r="D430" s="341" t="s">
        <v>2047</v>
      </c>
      <c r="E430" s="379" t="s">
        <v>101</v>
      </c>
      <c r="F430" s="405">
        <v>12</v>
      </c>
      <c r="G430" s="136"/>
      <c r="H430" s="413">
        <v>196</v>
      </c>
      <c r="I430" s="146">
        <f t="shared" si="75"/>
        <v>137.19999999999999</v>
      </c>
      <c r="J430" s="255">
        <f t="shared" si="76"/>
        <v>5.2769230769230768</v>
      </c>
      <c r="K430" s="8" t="s">
        <v>3145</v>
      </c>
      <c r="L430" s="677"/>
      <c r="M430" s="656" t="s">
        <v>6556</v>
      </c>
      <c r="N430" s="8" t="s">
        <v>3208</v>
      </c>
      <c r="O430" s="426">
        <v>2.6870999999999999E-2</v>
      </c>
      <c r="P430" s="423">
        <v>2400</v>
      </c>
      <c r="Q430" s="439">
        <v>14004</v>
      </c>
      <c r="R430" s="656" t="s">
        <v>3825</v>
      </c>
      <c r="S430" s="656" t="s">
        <v>1015</v>
      </c>
      <c r="T430" s="448">
        <v>30</v>
      </c>
      <c r="U430" s="548" t="s">
        <v>3851</v>
      </c>
      <c r="V430" s="523" t="s">
        <v>3852</v>
      </c>
      <c r="W430" s="609" t="s">
        <v>6445</v>
      </c>
      <c r="X430" s="169"/>
      <c r="Y430" s="71" t="s">
        <v>1011</v>
      </c>
      <c r="Z430" s="656" t="s">
        <v>6578</v>
      </c>
      <c r="AA430" s="658">
        <f t="shared" si="77"/>
        <v>0</v>
      </c>
      <c r="AB430" s="145">
        <f t="shared" si="78"/>
        <v>0</v>
      </c>
      <c r="AC430" s="257">
        <f t="shared" si="79"/>
        <v>0</v>
      </c>
      <c r="AD430" s="142">
        <f t="shared" si="80"/>
        <v>0</v>
      </c>
      <c r="AE430" s="143">
        <f t="shared" si="81"/>
        <v>0</v>
      </c>
      <c r="AF430" s="144" t="str">
        <f t="shared" si="82"/>
        <v/>
      </c>
      <c r="AG430" s="144">
        <f t="shared" si="83"/>
        <v>0</v>
      </c>
      <c r="AH430" s="144" t="str">
        <f t="shared" si="84"/>
        <v/>
      </c>
      <c r="AI430" s="569">
        <f t="shared" si="85"/>
        <v>0</v>
      </c>
      <c r="AK430" s="18"/>
      <c r="AL430" s="191"/>
      <c r="AM430" s="659"/>
      <c r="AN430" s="503"/>
      <c r="AO430" s="84"/>
    </row>
    <row r="431" spans="1:41">
      <c r="A431" s="573"/>
      <c r="B431" s="13">
        <v>66</v>
      </c>
      <c r="C431" s="345" t="s">
        <v>2048</v>
      </c>
      <c r="D431" s="345" t="s">
        <v>353</v>
      </c>
      <c r="E431" s="379" t="s">
        <v>101</v>
      </c>
      <c r="F431" s="405">
        <v>12</v>
      </c>
      <c r="G431" s="235"/>
      <c r="H431" s="413">
        <v>196</v>
      </c>
      <c r="I431" s="146">
        <f t="shared" si="75"/>
        <v>137.19999999999999</v>
      </c>
      <c r="J431" s="255">
        <f t="shared" si="76"/>
        <v>5.2769230769230768</v>
      </c>
      <c r="K431" s="8" t="s">
        <v>3145</v>
      </c>
      <c r="L431" s="677"/>
      <c r="M431" s="656" t="s">
        <v>6556</v>
      </c>
      <c r="N431" s="8" t="s">
        <v>3208</v>
      </c>
      <c r="O431" s="426">
        <v>2.6870999999999999E-2</v>
      </c>
      <c r="P431" s="423">
        <v>2400</v>
      </c>
      <c r="Q431" s="439">
        <v>13440</v>
      </c>
      <c r="R431" s="656" t="s">
        <v>3825</v>
      </c>
      <c r="S431" s="656" t="s">
        <v>1015</v>
      </c>
      <c r="T431" s="448">
        <v>25</v>
      </c>
      <c r="U431" s="549" t="s">
        <v>591</v>
      </c>
      <c r="V431" s="533" t="s">
        <v>592</v>
      </c>
      <c r="W431" s="609" t="s">
        <v>6446</v>
      </c>
      <c r="X431" s="169"/>
      <c r="Y431" s="71" t="s">
        <v>6572</v>
      </c>
      <c r="Z431" s="656" t="s">
        <v>6578</v>
      </c>
      <c r="AA431" s="658">
        <f t="shared" si="77"/>
        <v>0</v>
      </c>
      <c r="AB431" s="145">
        <f t="shared" si="78"/>
        <v>0</v>
      </c>
      <c r="AC431" s="257">
        <f t="shared" si="79"/>
        <v>0</v>
      </c>
      <c r="AD431" s="142">
        <f t="shared" si="80"/>
        <v>0</v>
      </c>
      <c r="AE431" s="143">
        <f t="shared" si="81"/>
        <v>0</v>
      </c>
      <c r="AF431" s="144" t="str">
        <f t="shared" si="82"/>
        <v/>
      </c>
      <c r="AG431" s="144">
        <f t="shared" si="83"/>
        <v>0</v>
      </c>
      <c r="AH431" s="144" t="str">
        <f t="shared" si="84"/>
        <v/>
      </c>
      <c r="AI431" s="569">
        <f t="shared" si="85"/>
        <v>0</v>
      </c>
      <c r="AK431" s="18"/>
      <c r="AL431" s="191"/>
      <c r="AM431" s="659"/>
      <c r="AN431" s="503"/>
      <c r="AO431" s="84"/>
    </row>
    <row r="432" spans="1:41">
      <c r="A432" s="573"/>
      <c r="B432" s="13">
        <v>66</v>
      </c>
      <c r="C432" s="343" t="s">
        <v>2049</v>
      </c>
      <c r="D432" s="374" t="s">
        <v>354</v>
      </c>
      <c r="E432" s="379" t="s">
        <v>101</v>
      </c>
      <c r="F432" s="405">
        <v>12</v>
      </c>
      <c r="G432" s="8"/>
      <c r="H432" s="413">
        <v>196</v>
      </c>
      <c r="I432" s="146">
        <f t="shared" si="75"/>
        <v>137.19999999999999</v>
      </c>
      <c r="J432" s="255">
        <f t="shared" si="76"/>
        <v>5.2769230769230768</v>
      </c>
      <c r="K432" s="8" t="s">
        <v>3145</v>
      </c>
      <c r="L432" s="677"/>
      <c r="M432" s="656" t="s">
        <v>6556</v>
      </c>
      <c r="N432" s="8" t="s">
        <v>3208</v>
      </c>
      <c r="O432" s="426">
        <v>2.6870999999999999E-2</v>
      </c>
      <c r="P432" s="423">
        <v>2400</v>
      </c>
      <c r="Q432" s="439">
        <v>13404</v>
      </c>
      <c r="R432" s="656" t="s">
        <v>3825</v>
      </c>
      <c r="S432" s="656" t="s">
        <v>1015</v>
      </c>
      <c r="T432" s="448">
        <v>25</v>
      </c>
      <c r="U432" s="548" t="s">
        <v>3854</v>
      </c>
      <c r="V432" s="523" t="s">
        <v>3855</v>
      </c>
      <c r="W432" s="609" t="s">
        <v>6447</v>
      </c>
      <c r="X432" s="169"/>
      <c r="Y432" s="71" t="s">
        <v>1011</v>
      </c>
      <c r="Z432" s="656" t="s">
        <v>6578</v>
      </c>
      <c r="AA432" s="658">
        <f t="shared" si="77"/>
        <v>0</v>
      </c>
      <c r="AB432" s="145">
        <f t="shared" si="78"/>
        <v>0</v>
      </c>
      <c r="AC432" s="257">
        <f t="shared" si="79"/>
        <v>0</v>
      </c>
      <c r="AD432" s="142">
        <f t="shared" si="80"/>
        <v>0</v>
      </c>
      <c r="AE432" s="143">
        <f t="shared" si="81"/>
        <v>0</v>
      </c>
      <c r="AF432" s="144" t="str">
        <f t="shared" si="82"/>
        <v/>
      </c>
      <c r="AG432" s="144">
        <f t="shared" si="83"/>
        <v>0</v>
      </c>
      <c r="AH432" s="144" t="str">
        <f t="shared" si="84"/>
        <v/>
      </c>
      <c r="AI432" s="569">
        <f t="shared" si="85"/>
        <v>0</v>
      </c>
      <c r="AK432" s="18"/>
      <c r="AL432" s="191"/>
      <c r="AM432" s="659"/>
      <c r="AN432" s="503"/>
      <c r="AO432" s="84"/>
    </row>
    <row r="433" spans="1:41">
      <c r="A433" s="573"/>
      <c r="B433" s="13">
        <v>66</v>
      </c>
      <c r="C433" s="345" t="s">
        <v>2050</v>
      </c>
      <c r="D433" s="345" t="s">
        <v>355</v>
      </c>
      <c r="E433" s="379" t="s">
        <v>101</v>
      </c>
      <c r="F433" s="405">
        <v>12</v>
      </c>
      <c r="G433" s="8"/>
      <c r="H433" s="413">
        <v>196</v>
      </c>
      <c r="I433" s="146">
        <f t="shared" si="75"/>
        <v>137.19999999999999</v>
      </c>
      <c r="J433" s="255">
        <f t="shared" si="76"/>
        <v>5.2769230769230768</v>
      </c>
      <c r="K433" s="8" t="s">
        <v>3145</v>
      </c>
      <c r="L433" s="677"/>
      <c r="M433" s="656" t="s">
        <v>6556</v>
      </c>
      <c r="N433" s="8" t="s">
        <v>3208</v>
      </c>
      <c r="O433" s="426">
        <v>2.6870999999999999E-2</v>
      </c>
      <c r="P433" s="423">
        <v>2400</v>
      </c>
      <c r="Q433" s="439">
        <v>13392</v>
      </c>
      <c r="R433" s="656" t="s">
        <v>3825</v>
      </c>
      <c r="S433" s="656" t="s">
        <v>1015</v>
      </c>
      <c r="T433" s="448">
        <v>25</v>
      </c>
      <c r="U433" s="549" t="s">
        <v>594</v>
      </c>
      <c r="V433" s="519" t="s">
        <v>595</v>
      </c>
      <c r="W433" s="609" t="s">
        <v>6448</v>
      </c>
      <c r="X433" s="169"/>
      <c r="Y433" s="71" t="s">
        <v>1011</v>
      </c>
      <c r="Z433" s="656" t="s">
        <v>6578</v>
      </c>
      <c r="AA433" s="658">
        <f t="shared" si="77"/>
        <v>0</v>
      </c>
      <c r="AB433" s="145">
        <f t="shared" si="78"/>
        <v>0</v>
      </c>
      <c r="AC433" s="257">
        <f t="shared" si="79"/>
        <v>0</v>
      </c>
      <c r="AD433" s="142">
        <f t="shared" si="80"/>
        <v>0</v>
      </c>
      <c r="AE433" s="143">
        <f t="shared" si="81"/>
        <v>0</v>
      </c>
      <c r="AF433" s="144" t="str">
        <f t="shared" si="82"/>
        <v/>
      </c>
      <c r="AG433" s="144">
        <f t="shared" si="83"/>
        <v>0</v>
      </c>
      <c r="AH433" s="144" t="str">
        <f t="shared" si="84"/>
        <v/>
      </c>
      <c r="AI433" s="569">
        <f t="shared" si="85"/>
        <v>0</v>
      </c>
      <c r="AK433" s="673"/>
      <c r="AL433" s="191"/>
      <c r="AM433" s="659"/>
      <c r="AN433" s="680"/>
      <c r="AO433" s="84"/>
    </row>
    <row r="434" spans="1:41" ht="15.75">
      <c r="A434" s="5" t="s">
        <v>6096</v>
      </c>
      <c r="B434" s="13"/>
      <c r="C434" s="348"/>
      <c r="D434" s="348"/>
      <c r="E434" s="380"/>
      <c r="F434" s="401"/>
      <c r="G434" s="8"/>
      <c r="H434" s="413"/>
      <c r="I434" s="410"/>
      <c r="J434" s="565"/>
      <c r="K434" s="417"/>
      <c r="L434" s="655"/>
      <c r="M434" s="656" t="s">
        <v>1015</v>
      </c>
      <c r="N434" s="417"/>
      <c r="O434" s="346"/>
      <c r="P434" s="423"/>
      <c r="Q434" s="438"/>
      <c r="R434" s="656" t="s">
        <v>1015</v>
      </c>
      <c r="S434" s="656" t="s">
        <v>1015</v>
      </c>
      <c r="T434" s="425"/>
      <c r="U434" s="506"/>
      <c r="V434" s="530"/>
      <c r="W434" s="425"/>
      <c r="X434" s="137"/>
      <c r="Y434" s="71" t="s">
        <v>1015</v>
      </c>
      <c r="Z434" s="656" t="s">
        <v>1015</v>
      </c>
      <c r="AA434" s="668"/>
      <c r="AB434" s="195"/>
      <c r="AC434" s="142"/>
      <c r="AD434" s="142"/>
      <c r="AE434" s="143"/>
      <c r="AF434" s="144"/>
      <c r="AG434" s="144"/>
      <c r="AH434" s="144"/>
      <c r="AI434" s="569"/>
      <c r="AK434" s="673"/>
      <c r="AL434" s="191"/>
      <c r="AM434" s="659"/>
      <c r="AN434" s="680"/>
      <c r="AO434" s="84"/>
    </row>
    <row r="435" spans="1:41">
      <c r="A435" s="573"/>
      <c r="B435" s="13">
        <v>66</v>
      </c>
      <c r="C435" s="345" t="s">
        <v>2051</v>
      </c>
      <c r="D435" s="345" t="s">
        <v>353</v>
      </c>
      <c r="E435" s="379" t="s">
        <v>101</v>
      </c>
      <c r="F435" s="405">
        <v>12</v>
      </c>
      <c r="G435" s="136"/>
      <c r="H435" s="413">
        <v>196</v>
      </c>
      <c r="I435" s="146">
        <f t="shared" si="75"/>
        <v>137.19999999999999</v>
      </c>
      <c r="J435" s="255">
        <f t="shared" si="76"/>
        <v>5.2769230769230768</v>
      </c>
      <c r="K435" s="8" t="s">
        <v>3145</v>
      </c>
      <c r="L435" s="670" t="s">
        <v>3834</v>
      </c>
      <c r="M435" s="656" t="s">
        <v>6556</v>
      </c>
      <c r="N435" s="8" t="s">
        <v>10</v>
      </c>
      <c r="O435" s="426">
        <v>2.6870999999999999E-2</v>
      </c>
      <c r="P435" s="423">
        <v>2400</v>
      </c>
      <c r="Q435" s="439">
        <v>13440</v>
      </c>
      <c r="R435" s="656" t="s">
        <v>3856</v>
      </c>
      <c r="S435" s="656" t="s">
        <v>1015</v>
      </c>
      <c r="T435" s="448">
        <v>25</v>
      </c>
      <c r="U435" s="548" t="s">
        <v>3857</v>
      </c>
      <c r="V435" s="522" t="s">
        <v>3858</v>
      </c>
      <c r="W435" s="609" t="s">
        <v>6449</v>
      </c>
      <c r="X435" s="169"/>
      <c r="Y435" s="71" t="s">
        <v>1011</v>
      </c>
      <c r="Z435" s="656" t="s">
        <v>6578</v>
      </c>
      <c r="AA435" s="658">
        <f t="shared" si="77"/>
        <v>0</v>
      </c>
      <c r="AB435" s="145">
        <f t="shared" si="78"/>
        <v>0</v>
      </c>
      <c r="AC435" s="257">
        <f t="shared" si="79"/>
        <v>0</v>
      </c>
      <c r="AD435" s="142">
        <f t="shared" si="80"/>
        <v>0</v>
      </c>
      <c r="AE435" s="143">
        <f t="shared" si="81"/>
        <v>0</v>
      </c>
      <c r="AF435" s="144" t="str">
        <f t="shared" si="82"/>
        <v/>
      </c>
      <c r="AG435" s="144" t="str">
        <f t="shared" si="83"/>
        <v/>
      </c>
      <c r="AH435" s="144">
        <f t="shared" si="84"/>
        <v>0</v>
      </c>
      <c r="AI435" s="569">
        <f t="shared" si="85"/>
        <v>0</v>
      </c>
      <c r="AK435" s="673"/>
      <c r="AL435" s="191"/>
      <c r="AM435" s="659"/>
      <c r="AN435" s="680"/>
      <c r="AO435" s="84"/>
    </row>
    <row r="436" spans="1:41">
      <c r="A436" s="573"/>
      <c r="B436" s="13">
        <v>66</v>
      </c>
      <c r="C436" s="345" t="s">
        <v>2052</v>
      </c>
      <c r="D436" s="345" t="s">
        <v>354</v>
      </c>
      <c r="E436" s="379" t="s">
        <v>101</v>
      </c>
      <c r="F436" s="405">
        <v>12</v>
      </c>
      <c r="G436" s="232"/>
      <c r="H436" s="413">
        <v>196</v>
      </c>
      <c r="I436" s="146">
        <f t="shared" si="75"/>
        <v>137.19999999999999</v>
      </c>
      <c r="J436" s="255">
        <f t="shared" si="76"/>
        <v>5.2769230769230768</v>
      </c>
      <c r="K436" s="8" t="s">
        <v>3145</v>
      </c>
      <c r="L436" s="670" t="s">
        <v>3834</v>
      </c>
      <c r="M436" s="656" t="s">
        <v>6556</v>
      </c>
      <c r="N436" s="8" t="s">
        <v>10</v>
      </c>
      <c r="O436" s="426">
        <v>2.6870999999999999E-2</v>
      </c>
      <c r="P436" s="423">
        <v>2400</v>
      </c>
      <c r="Q436" s="439">
        <v>13404</v>
      </c>
      <c r="R436" s="656" t="s">
        <v>3856</v>
      </c>
      <c r="S436" s="656" t="s">
        <v>1015</v>
      </c>
      <c r="T436" s="448">
        <v>25</v>
      </c>
      <c r="U436" s="548" t="s">
        <v>3859</v>
      </c>
      <c r="V436" s="522" t="s">
        <v>3860</v>
      </c>
      <c r="W436" s="609" t="s">
        <v>6450</v>
      </c>
      <c r="X436" s="169"/>
      <c r="Y436" s="71" t="s">
        <v>6572</v>
      </c>
      <c r="Z436" s="656" t="s">
        <v>6578</v>
      </c>
      <c r="AA436" s="658">
        <f t="shared" si="77"/>
        <v>0</v>
      </c>
      <c r="AB436" s="145">
        <f t="shared" si="78"/>
        <v>0</v>
      </c>
      <c r="AC436" s="257">
        <f t="shared" si="79"/>
        <v>0</v>
      </c>
      <c r="AD436" s="142">
        <f t="shared" si="80"/>
        <v>0</v>
      </c>
      <c r="AE436" s="143">
        <f t="shared" si="81"/>
        <v>0</v>
      </c>
      <c r="AF436" s="144" t="str">
        <f t="shared" si="82"/>
        <v/>
      </c>
      <c r="AG436" s="144" t="str">
        <f t="shared" si="83"/>
        <v/>
      </c>
      <c r="AH436" s="144">
        <f t="shared" si="84"/>
        <v>0</v>
      </c>
      <c r="AI436" s="569">
        <f t="shared" si="85"/>
        <v>0</v>
      </c>
      <c r="AK436" s="673"/>
      <c r="AL436" s="191"/>
      <c r="AM436" s="680"/>
      <c r="AN436" s="680"/>
      <c r="AO436" s="84"/>
    </row>
    <row r="437" spans="1:41">
      <c r="A437" s="573"/>
      <c r="B437" s="13">
        <v>66</v>
      </c>
      <c r="C437" s="345" t="s">
        <v>2053</v>
      </c>
      <c r="D437" s="345" t="s">
        <v>355</v>
      </c>
      <c r="E437" s="379" t="s">
        <v>101</v>
      </c>
      <c r="F437" s="405">
        <v>12</v>
      </c>
      <c r="G437" s="136"/>
      <c r="H437" s="413">
        <v>196</v>
      </c>
      <c r="I437" s="146">
        <f t="shared" si="75"/>
        <v>137.19999999999999</v>
      </c>
      <c r="J437" s="255">
        <f t="shared" si="76"/>
        <v>5.2769230769230768</v>
      </c>
      <c r="K437" s="8" t="s">
        <v>3145</v>
      </c>
      <c r="L437" s="670" t="s">
        <v>3834</v>
      </c>
      <c r="M437" s="656" t="s">
        <v>6556</v>
      </c>
      <c r="N437" s="8" t="s">
        <v>10</v>
      </c>
      <c r="O437" s="426">
        <v>2.6870999999999999E-2</v>
      </c>
      <c r="P437" s="423">
        <v>2400</v>
      </c>
      <c r="Q437" s="439">
        <v>13392</v>
      </c>
      <c r="R437" s="656" t="s">
        <v>3856</v>
      </c>
      <c r="S437" s="656" t="s">
        <v>1015</v>
      </c>
      <c r="T437" s="448">
        <v>25</v>
      </c>
      <c r="U437" s="548" t="s">
        <v>3861</v>
      </c>
      <c r="V437" s="519" t="s">
        <v>3862</v>
      </c>
      <c r="W437" s="609" t="s">
        <v>6451</v>
      </c>
      <c r="X437" s="169"/>
      <c r="Y437" s="71" t="s">
        <v>1011</v>
      </c>
      <c r="Z437" s="656" t="s">
        <v>6578</v>
      </c>
      <c r="AA437" s="658">
        <f t="shared" si="77"/>
        <v>0</v>
      </c>
      <c r="AB437" s="145">
        <f t="shared" si="78"/>
        <v>0</v>
      </c>
      <c r="AC437" s="257">
        <f t="shared" si="79"/>
        <v>0</v>
      </c>
      <c r="AD437" s="142">
        <f t="shared" si="80"/>
        <v>0</v>
      </c>
      <c r="AE437" s="143">
        <f t="shared" si="81"/>
        <v>0</v>
      </c>
      <c r="AF437" s="144" t="str">
        <f t="shared" si="82"/>
        <v/>
      </c>
      <c r="AG437" s="144" t="str">
        <f t="shared" si="83"/>
        <v/>
      </c>
      <c r="AH437" s="144">
        <f t="shared" si="84"/>
        <v>0</v>
      </c>
      <c r="AI437" s="569">
        <f t="shared" si="85"/>
        <v>0</v>
      </c>
      <c r="AK437" s="673"/>
      <c r="AL437" s="191"/>
      <c r="AM437" s="680"/>
      <c r="AN437" s="680"/>
      <c r="AO437" s="84"/>
    </row>
    <row r="438" spans="1:41">
      <c r="A438" s="573"/>
      <c r="B438" s="13">
        <v>66</v>
      </c>
      <c r="C438" s="345" t="s">
        <v>2054</v>
      </c>
      <c r="D438" s="345" t="s">
        <v>356</v>
      </c>
      <c r="E438" s="379" t="s">
        <v>101</v>
      </c>
      <c r="F438" s="405">
        <v>12</v>
      </c>
      <c r="G438" s="235"/>
      <c r="H438" s="413">
        <v>196</v>
      </c>
      <c r="I438" s="146">
        <f t="shared" si="75"/>
        <v>137.19999999999999</v>
      </c>
      <c r="J438" s="255">
        <f t="shared" si="76"/>
        <v>5.2769230769230768</v>
      </c>
      <c r="K438" s="8" t="s">
        <v>3145</v>
      </c>
      <c r="L438" s="670" t="s">
        <v>3834</v>
      </c>
      <c r="M438" s="656" t="s">
        <v>6556</v>
      </c>
      <c r="N438" s="8" t="s">
        <v>10</v>
      </c>
      <c r="O438" s="426">
        <v>2.6870999999999999E-2</v>
      </c>
      <c r="P438" s="423">
        <v>2400</v>
      </c>
      <c r="Q438" s="439">
        <v>13848</v>
      </c>
      <c r="R438" s="656" t="s">
        <v>3835</v>
      </c>
      <c r="S438" s="656" t="s">
        <v>1015</v>
      </c>
      <c r="T438" s="448">
        <v>25</v>
      </c>
      <c r="U438" s="549" t="s">
        <v>596</v>
      </c>
      <c r="V438" s="527"/>
      <c r="W438" s="609" t="s">
        <v>6452</v>
      </c>
      <c r="X438" s="169"/>
      <c r="Y438" s="71" t="s">
        <v>1011</v>
      </c>
      <c r="Z438" s="656" t="s">
        <v>6578</v>
      </c>
      <c r="AA438" s="658">
        <f t="shared" si="77"/>
        <v>0</v>
      </c>
      <c r="AB438" s="145">
        <f t="shared" si="78"/>
        <v>0</v>
      </c>
      <c r="AC438" s="257">
        <f t="shared" si="79"/>
        <v>0</v>
      </c>
      <c r="AD438" s="142">
        <f t="shared" si="80"/>
        <v>0</v>
      </c>
      <c r="AE438" s="143">
        <f t="shared" si="81"/>
        <v>0</v>
      </c>
      <c r="AF438" s="144" t="str">
        <f t="shared" si="82"/>
        <v/>
      </c>
      <c r="AG438" s="144" t="str">
        <f t="shared" si="83"/>
        <v/>
      </c>
      <c r="AH438" s="144">
        <f t="shared" si="84"/>
        <v>0</v>
      </c>
      <c r="AI438" s="569">
        <f t="shared" si="85"/>
        <v>0</v>
      </c>
      <c r="AK438" s="673"/>
      <c r="AL438" s="666"/>
      <c r="AM438" s="659"/>
      <c r="AN438" s="680"/>
      <c r="AO438" s="84"/>
    </row>
    <row r="439" spans="1:41" ht="15.75">
      <c r="A439" s="5" t="s">
        <v>6097</v>
      </c>
      <c r="B439" s="13"/>
      <c r="C439" s="348"/>
      <c r="D439" s="382"/>
      <c r="E439" s="380"/>
      <c r="F439" s="401"/>
      <c r="G439" s="8"/>
      <c r="H439" s="413"/>
      <c r="I439" s="410"/>
      <c r="J439" s="565"/>
      <c r="K439" s="417"/>
      <c r="L439" s="655"/>
      <c r="M439" s="656" t="s">
        <v>1015</v>
      </c>
      <c r="N439" s="417"/>
      <c r="O439" s="346"/>
      <c r="P439" s="423"/>
      <c r="Q439" s="439"/>
      <c r="R439" s="656" t="s">
        <v>1015</v>
      </c>
      <c r="S439" s="656" t="s">
        <v>1015</v>
      </c>
      <c r="T439" s="425"/>
      <c r="U439" s="506"/>
      <c r="V439" s="530"/>
      <c r="W439" s="425"/>
      <c r="X439" s="137"/>
      <c r="Y439" s="71" t="s">
        <v>1015</v>
      </c>
      <c r="Z439" s="656" t="s">
        <v>1015</v>
      </c>
      <c r="AA439" s="668"/>
      <c r="AB439" s="195"/>
      <c r="AC439" s="142"/>
      <c r="AD439" s="142"/>
      <c r="AE439" s="143"/>
      <c r="AF439" s="144"/>
      <c r="AG439" s="144"/>
      <c r="AH439" s="144"/>
      <c r="AI439" s="569"/>
      <c r="AK439" s="673"/>
      <c r="AL439" s="666"/>
      <c r="AM439" s="659"/>
      <c r="AN439" s="680"/>
      <c r="AO439" s="84"/>
    </row>
    <row r="440" spans="1:41" ht="15.75">
      <c r="A440" s="5"/>
      <c r="B440" s="13">
        <v>67</v>
      </c>
      <c r="C440" s="343" t="s">
        <v>2055</v>
      </c>
      <c r="D440" s="378" t="s">
        <v>358</v>
      </c>
      <c r="E440" s="379" t="s">
        <v>334</v>
      </c>
      <c r="F440" s="405">
        <v>8</v>
      </c>
      <c r="G440" s="136"/>
      <c r="H440" s="413">
        <v>454</v>
      </c>
      <c r="I440" s="146">
        <f t="shared" si="75"/>
        <v>317.79999999999995</v>
      </c>
      <c r="J440" s="255">
        <f t="shared" si="76"/>
        <v>12.223076923076921</v>
      </c>
      <c r="K440" s="8" t="s">
        <v>3145</v>
      </c>
      <c r="L440" s="677"/>
      <c r="M440" s="656" t="s">
        <v>6557</v>
      </c>
      <c r="N440" s="8" t="s">
        <v>3208</v>
      </c>
      <c r="O440" s="426">
        <v>3.8324999999999998E-2</v>
      </c>
      <c r="P440" s="423">
        <v>3992</v>
      </c>
      <c r="Q440" s="439">
        <v>18500</v>
      </c>
      <c r="R440" s="656" t="s">
        <v>3863</v>
      </c>
      <c r="S440" s="656" t="s">
        <v>1015</v>
      </c>
      <c r="T440" s="448">
        <v>45</v>
      </c>
      <c r="U440" s="548" t="s">
        <v>3864</v>
      </c>
      <c r="V440" s="514" t="s">
        <v>3865</v>
      </c>
      <c r="W440" s="615" t="s">
        <v>6453</v>
      </c>
      <c r="X440" s="169"/>
      <c r="Y440" s="71" t="s">
        <v>1011</v>
      </c>
      <c r="Z440" s="656" t="s">
        <v>1015</v>
      </c>
      <c r="AA440" s="658">
        <f t="shared" si="77"/>
        <v>0</v>
      </c>
      <c r="AB440" s="145">
        <f t="shared" si="78"/>
        <v>0</v>
      </c>
      <c r="AC440" s="257">
        <f t="shared" si="79"/>
        <v>0</v>
      </c>
      <c r="AD440" s="142">
        <f t="shared" si="80"/>
        <v>0</v>
      </c>
      <c r="AE440" s="143">
        <f t="shared" si="81"/>
        <v>0</v>
      </c>
      <c r="AF440" s="144" t="str">
        <f t="shared" si="82"/>
        <v/>
      </c>
      <c r="AG440" s="144">
        <f t="shared" si="83"/>
        <v>0</v>
      </c>
      <c r="AH440" s="144" t="str">
        <f t="shared" si="84"/>
        <v/>
      </c>
      <c r="AI440" s="569">
        <f t="shared" si="85"/>
        <v>0</v>
      </c>
      <c r="AK440" s="673"/>
      <c r="AL440" s="191"/>
      <c r="AM440" s="680"/>
      <c r="AN440" s="680"/>
      <c r="AO440" s="84"/>
    </row>
    <row r="441" spans="1:41">
      <c r="A441" s="573"/>
      <c r="B441" s="13">
        <v>67</v>
      </c>
      <c r="C441" s="343" t="s">
        <v>2056</v>
      </c>
      <c r="D441" s="374" t="s">
        <v>359</v>
      </c>
      <c r="E441" s="379" t="s">
        <v>334</v>
      </c>
      <c r="F441" s="405">
        <v>8</v>
      </c>
      <c r="G441" s="8"/>
      <c r="H441" s="413">
        <v>398</v>
      </c>
      <c r="I441" s="146">
        <f t="shared" si="75"/>
        <v>278.59999999999997</v>
      </c>
      <c r="J441" s="255">
        <f t="shared" si="76"/>
        <v>10.715384615384615</v>
      </c>
      <c r="K441" s="8" t="s">
        <v>3145</v>
      </c>
      <c r="L441" s="677"/>
      <c r="M441" s="656" t="s">
        <v>6556</v>
      </c>
      <c r="N441" s="8" t="s">
        <v>3208</v>
      </c>
      <c r="O441" s="426">
        <v>3.8324999999999998E-2</v>
      </c>
      <c r="P441" s="423">
        <v>3136</v>
      </c>
      <c r="Q441" s="439">
        <v>17700</v>
      </c>
      <c r="R441" s="656" t="s">
        <v>3863</v>
      </c>
      <c r="S441" s="656" t="s">
        <v>1015</v>
      </c>
      <c r="T441" s="448">
        <v>50</v>
      </c>
      <c r="U441" s="548" t="s">
        <v>3866</v>
      </c>
      <c r="V441" s="522" t="s">
        <v>597</v>
      </c>
      <c r="W441" s="615" t="s">
        <v>6453</v>
      </c>
      <c r="X441" s="169"/>
      <c r="Y441" s="71" t="s">
        <v>1011</v>
      </c>
      <c r="Z441" s="656" t="s">
        <v>6578</v>
      </c>
      <c r="AA441" s="658">
        <f t="shared" si="77"/>
        <v>0</v>
      </c>
      <c r="AB441" s="145">
        <f t="shared" si="78"/>
        <v>0</v>
      </c>
      <c r="AC441" s="257">
        <f t="shared" si="79"/>
        <v>0</v>
      </c>
      <c r="AD441" s="142">
        <f t="shared" si="80"/>
        <v>0</v>
      </c>
      <c r="AE441" s="143">
        <f t="shared" si="81"/>
        <v>0</v>
      </c>
      <c r="AF441" s="144" t="str">
        <f t="shared" si="82"/>
        <v/>
      </c>
      <c r="AG441" s="144">
        <f t="shared" si="83"/>
        <v>0</v>
      </c>
      <c r="AH441" s="144" t="str">
        <f t="shared" si="84"/>
        <v/>
      </c>
      <c r="AI441" s="569">
        <f t="shared" si="85"/>
        <v>0</v>
      </c>
      <c r="AK441" s="673"/>
      <c r="AL441" s="191"/>
      <c r="AM441" s="680"/>
      <c r="AN441" s="680"/>
      <c r="AO441" s="84"/>
    </row>
    <row r="442" spans="1:41">
      <c r="A442" s="573"/>
      <c r="B442" s="13">
        <v>67</v>
      </c>
      <c r="C442" s="341" t="s">
        <v>2057</v>
      </c>
      <c r="D442" s="341" t="s">
        <v>360</v>
      </c>
      <c r="E442" s="379" t="s">
        <v>334</v>
      </c>
      <c r="F442" s="405">
        <v>8</v>
      </c>
      <c r="G442" s="8"/>
      <c r="H442" s="413">
        <v>398</v>
      </c>
      <c r="I442" s="146">
        <f t="shared" si="75"/>
        <v>278.59999999999997</v>
      </c>
      <c r="J442" s="255">
        <f t="shared" si="76"/>
        <v>10.715384615384615</v>
      </c>
      <c r="K442" s="8" t="s">
        <v>3145</v>
      </c>
      <c r="L442" s="677"/>
      <c r="M442" s="656" t="s">
        <v>6556</v>
      </c>
      <c r="N442" s="8" t="s">
        <v>3208</v>
      </c>
      <c r="O442" s="426">
        <v>3.8324999999999998E-2</v>
      </c>
      <c r="P442" s="423">
        <v>3136</v>
      </c>
      <c r="Q442" s="439">
        <v>17188</v>
      </c>
      <c r="R442" s="656" t="s">
        <v>3863</v>
      </c>
      <c r="S442" s="656" t="s">
        <v>1015</v>
      </c>
      <c r="T442" s="448">
        <v>50</v>
      </c>
      <c r="U442" s="548" t="s">
        <v>3867</v>
      </c>
      <c r="V442" s="512" t="s">
        <v>3868</v>
      </c>
      <c r="W442" s="615" t="s">
        <v>6453</v>
      </c>
      <c r="X442" s="169"/>
      <c r="Y442" s="71" t="s">
        <v>1011</v>
      </c>
      <c r="Z442" s="656" t="s">
        <v>6578</v>
      </c>
      <c r="AA442" s="658">
        <f t="shared" si="77"/>
        <v>0</v>
      </c>
      <c r="AB442" s="145">
        <f t="shared" si="78"/>
        <v>0</v>
      </c>
      <c r="AC442" s="257">
        <f t="shared" si="79"/>
        <v>0</v>
      </c>
      <c r="AD442" s="142">
        <f t="shared" si="80"/>
        <v>0</v>
      </c>
      <c r="AE442" s="143">
        <f t="shared" si="81"/>
        <v>0</v>
      </c>
      <c r="AF442" s="144" t="str">
        <f t="shared" si="82"/>
        <v/>
      </c>
      <c r="AG442" s="144">
        <f t="shared" si="83"/>
        <v>0</v>
      </c>
      <c r="AH442" s="144" t="str">
        <f t="shared" si="84"/>
        <v/>
      </c>
      <c r="AI442" s="569">
        <f t="shared" si="85"/>
        <v>0</v>
      </c>
      <c r="AK442" s="673"/>
      <c r="AL442" s="191"/>
      <c r="AM442" s="659"/>
      <c r="AN442" s="680"/>
      <c r="AO442" s="84"/>
    </row>
    <row r="443" spans="1:41">
      <c r="A443" s="573"/>
      <c r="B443" s="13">
        <v>67</v>
      </c>
      <c r="C443" s="341" t="s">
        <v>2058</v>
      </c>
      <c r="D443" s="341" t="s">
        <v>361</v>
      </c>
      <c r="E443" s="379" t="s">
        <v>334</v>
      </c>
      <c r="F443" s="405">
        <v>8</v>
      </c>
      <c r="G443" s="232"/>
      <c r="H443" s="413">
        <v>398</v>
      </c>
      <c r="I443" s="146">
        <f t="shared" si="75"/>
        <v>278.59999999999997</v>
      </c>
      <c r="J443" s="255">
        <f t="shared" si="76"/>
        <v>10.715384615384615</v>
      </c>
      <c r="K443" s="8" t="s">
        <v>3145</v>
      </c>
      <c r="L443" s="677"/>
      <c r="M443" s="656" t="s">
        <v>6556</v>
      </c>
      <c r="N443" s="8" t="s">
        <v>3208</v>
      </c>
      <c r="O443" s="426">
        <v>3.8324999999999998E-2</v>
      </c>
      <c r="P443" s="423">
        <v>3136</v>
      </c>
      <c r="Q443" s="439">
        <v>17956</v>
      </c>
      <c r="R443" s="656" t="s">
        <v>3470</v>
      </c>
      <c r="S443" s="656" t="s">
        <v>1015</v>
      </c>
      <c r="T443" s="448">
        <v>50</v>
      </c>
      <c r="U443" s="549" t="s">
        <v>5394</v>
      </c>
      <c r="V443" s="524" t="s">
        <v>598</v>
      </c>
      <c r="W443" s="615" t="s">
        <v>6453</v>
      </c>
      <c r="X443" s="169"/>
      <c r="Y443" s="71" t="s">
        <v>1012</v>
      </c>
      <c r="Z443" s="656" t="s">
        <v>6578</v>
      </c>
      <c r="AA443" s="658">
        <f t="shared" si="77"/>
        <v>0</v>
      </c>
      <c r="AB443" s="145">
        <f t="shared" si="78"/>
        <v>0</v>
      </c>
      <c r="AC443" s="257">
        <f t="shared" si="79"/>
        <v>0</v>
      </c>
      <c r="AD443" s="142">
        <f t="shared" si="80"/>
        <v>0</v>
      </c>
      <c r="AE443" s="143">
        <f t="shared" si="81"/>
        <v>0</v>
      </c>
      <c r="AF443" s="144" t="str">
        <f t="shared" si="82"/>
        <v/>
      </c>
      <c r="AG443" s="144">
        <f t="shared" si="83"/>
        <v>0</v>
      </c>
      <c r="AH443" s="144" t="str">
        <f t="shared" si="84"/>
        <v/>
      </c>
      <c r="AI443" s="569">
        <f t="shared" si="85"/>
        <v>0</v>
      </c>
      <c r="AK443" s="673"/>
      <c r="AL443" s="191"/>
      <c r="AM443" s="659"/>
      <c r="AN443" s="680"/>
      <c r="AO443" s="84"/>
    </row>
    <row r="444" spans="1:41">
      <c r="A444" s="573"/>
      <c r="B444" s="13">
        <v>67</v>
      </c>
      <c r="C444" s="341" t="s">
        <v>2059</v>
      </c>
      <c r="D444" s="341" t="s">
        <v>362</v>
      </c>
      <c r="E444" s="379" t="s">
        <v>334</v>
      </c>
      <c r="F444" s="405">
        <v>8</v>
      </c>
      <c r="G444" s="136"/>
      <c r="H444" s="413">
        <v>398</v>
      </c>
      <c r="I444" s="146">
        <f t="shared" si="75"/>
        <v>278.59999999999997</v>
      </c>
      <c r="J444" s="255">
        <f t="shared" si="76"/>
        <v>10.715384615384615</v>
      </c>
      <c r="K444" s="8" t="s">
        <v>3145</v>
      </c>
      <c r="L444" s="677"/>
      <c r="M444" s="656" t="s">
        <v>6556</v>
      </c>
      <c r="N444" s="8" t="s">
        <v>3208</v>
      </c>
      <c r="O444" s="426">
        <v>3.8324999999999998E-2</v>
      </c>
      <c r="P444" s="423">
        <v>3136</v>
      </c>
      <c r="Q444" s="439">
        <v>17740</v>
      </c>
      <c r="R444" s="656" t="s">
        <v>3863</v>
      </c>
      <c r="S444" s="656" t="s">
        <v>1015</v>
      </c>
      <c r="T444" s="448">
        <v>50</v>
      </c>
      <c r="U444" s="548" t="s">
        <v>3869</v>
      </c>
      <c r="V444" s="512" t="s">
        <v>3870</v>
      </c>
      <c r="W444" s="615" t="s">
        <v>6453</v>
      </c>
      <c r="X444" s="169"/>
      <c r="Y444" s="71" t="s">
        <v>1011</v>
      </c>
      <c r="Z444" s="656" t="s">
        <v>6578</v>
      </c>
      <c r="AA444" s="658">
        <f t="shared" si="77"/>
        <v>0</v>
      </c>
      <c r="AB444" s="145">
        <f t="shared" si="78"/>
        <v>0</v>
      </c>
      <c r="AC444" s="257">
        <f t="shared" si="79"/>
        <v>0</v>
      </c>
      <c r="AD444" s="142">
        <f t="shared" si="80"/>
        <v>0</v>
      </c>
      <c r="AE444" s="143">
        <f t="shared" si="81"/>
        <v>0</v>
      </c>
      <c r="AF444" s="144" t="str">
        <f t="shared" si="82"/>
        <v/>
      </c>
      <c r="AG444" s="144">
        <f t="shared" si="83"/>
        <v>0</v>
      </c>
      <c r="AH444" s="144" t="str">
        <f t="shared" si="84"/>
        <v/>
      </c>
      <c r="AI444" s="569">
        <f t="shared" si="85"/>
        <v>0</v>
      </c>
      <c r="AK444" s="673"/>
      <c r="AL444" s="191"/>
      <c r="AM444" s="680"/>
      <c r="AN444" s="680"/>
      <c r="AO444" s="84"/>
    </row>
    <row r="445" spans="1:41" ht="15.75">
      <c r="A445" s="5" t="s">
        <v>6098</v>
      </c>
      <c r="B445" s="13"/>
      <c r="C445" s="348"/>
      <c r="D445" s="382"/>
      <c r="E445" s="380"/>
      <c r="F445" s="401"/>
      <c r="G445" s="235"/>
      <c r="H445" s="413"/>
      <c r="I445" s="410"/>
      <c r="J445" s="565"/>
      <c r="K445" s="417"/>
      <c r="L445" s="655"/>
      <c r="M445" s="656" t="s">
        <v>1015</v>
      </c>
      <c r="N445" s="417"/>
      <c r="O445" s="346"/>
      <c r="P445" s="423"/>
      <c r="Q445" s="438"/>
      <c r="R445" s="656" t="s">
        <v>1015</v>
      </c>
      <c r="S445" s="656" t="s">
        <v>1015</v>
      </c>
      <c r="T445" s="425"/>
      <c r="U445" s="506"/>
      <c r="V445" s="530"/>
      <c r="W445" s="425"/>
      <c r="X445" s="137"/>
      <c r="Y445" s="71" t="s">
        <v>1015</v>
      </c>
      <c r="Z445" s="656" t="s">
        <v>1015</v>
      </c>
      <c r="AA445" s="668"/>
      <c r="AB445" s="195"/>
      <c r="AC445" s="142"/>
      <c r="AD445" s="142"/>
      <c r="AE445" s="143"/>
      <c r="AF445" s="144"/>
      <c r="AG445" s="144"/>
      <c r="AH445" s="144"/>
      <c r="AI445" s="569"/>
      <c r="AK445" s="673"/>
      <c r="AL445" s="191"/>
      <c r="AM445" s="659"/>
      <c r="AN445" s="680"/>
      <c r="AO445" s="84"/>
    </row>
    <row r="446" spans="1:41" ht="15.75">
      <c r="A446" s="5"/>
      <c r="B446" s="13"/>
      <c r="C446" s="356" t="s">
        <v>2060</v>
      </c>
      <c r="D446" s="378" t="s">
        <v>358</v>
      </c>
      <c r="E446" s="379" t="s">
        <v>334</v>
      </c>
      <c r="F446" s="405">
        <v>8</v>
      </c>
      <c r="G446" s="136"/>
      <c r="H446" s="413">
        <v>553</v>
      </c>
      <c r="I446" s="146">
        <f t="shared" si="75"/>
        <v>387.09999999999997</v>
      </c>
      <c r="J446" s="255">
        <f t="shared" si="76"/>
        <v>14.888461538461538</v>
      </c>
      <c r="K446" s="8" t="s">
        <v>3145</v>
      </c>
      <c r="L446" s="677"/>
      <c r="M446" s="656" t="s">
        <v>1015</v>
      </c>
      <c r="N446" s="8" t="s">
        <v>10</v>
      </c>
      <c r="O446" s="426">
        <v>4.7399999999999998E-2</v>
      </c>
      <c r="P446" s="423">
        <v>3992</v>
      </c>
      <c r="Q446" s="439">
        <v>19500</v>
      </c>
      <c r="R446" s="656" t="s">
        <v>3863</v>
      </c>
      <c r="S446" s="656" t="s">
        <v>1015</v>
      </c>
      <c r="T446" s="448">
        <v>45</v>
      </c>
      <c r="U446" s="548" t="s">
        <v>5395</v>
      </c>
      <c r="V446" s="512" t="s">
        <v>3871</v>
      </c>
      <c r="W446" s="615" t="s">
        <v>6453</v>
      </c>
      <c r="X446" s="169"/>
      <c r="Y446" s="71" t="s">
        <v>254</v>
      </c>
      <c r="Z446" s="656" t="s">
        <v>1015</v>
      </c>
      <c r="AA446" s="658">
        <f t="shared" si="77"/>
        <v>0</v>
      </c>
      <c r="AB446" s="145">
        <f t="shared" si="78"/>
        <v>0</v>
      </c>
      <c r="AC446" s="257">
        <f t="shared" si="79"/>
        <v>0</v>
      </c>
      <c r="AD446" s="142">
        <f t="shared" si="80"/>
        <v>0</v>
      </c>
      <c r="AE446" s="143">
        <f t="shared" si="81"/>
        <v>0</v>
      </c>
      <c r="AF446" s="144" t="str">
        <f t="shared" si="82"/>
        <v/>
      </c>
      <c r="AG446" s="144" t="str">
        <f t="shared" si="83"/>
        <v/>
      </c>
      <c r="AH446" s="144">
        <f t="shared" si="84"/>
        <v>0</v>
      </c>
      <c r="AI446" s="569">
        <f t="shared" si="85"/>
        <v>0</v>
      </c>
      <c r="AK446" s="673"/>
      <c r="AL446" s="191"/>
      <c r="AM446" s="659"/>
      <c r="AN446" s="681"/>
      <c r="AO446" s="84"/>
    </row>
    <row r="447" spans="1:41" ht="15.75">
      <c r="A447" s="5"/>
      <c r="B447" s="13">
        <v>67</v>
      </c>
      <c r="C447" s="343" t="s">
        <v>2061</v>
      </c>
      <c r="D447" s="378" t="s">
        <v>358</v>
      </c>
      <c r="E447" s="379" t="s">
        <v>334</v>
      </c>
      <c r="F447" s="405">
        <v>8</v>
      </c>
      <c r="G447" s="232"/>
      <c r="H447" s="413">
        <v>454</v>
      </c>
      <c r="I447" s="146">
        <f t="shared" si="75"/>
        <v>317.79999999999995</v>
      </c>
      <c r="J447" s="255">
        <f t="shared" si="76"/>
        <v>12.223076923076921</v>
      </c>
      <c r="K447" s="8" t="s">
        <v>3145</v>
      </c>
      <c r="L447" s="670"/>
      <c r="M447" s="656" t="s">
        <v>6557</v>
      </c>
      <c r="N447" s="8" t="s">
        <v>10</v>
      </c>
      <c r="O447" s="426">
        <v>3.8324999999999998E-2</v>
      </c>
      <c r="P447" s="423">
        <v>3992</v>
      </c>
      <c r="Q447" s="439">
        <v>18500</v>
      </c>
      <c r="R447" s="656" t="s">
        <v>3863</v>
      </c>
      <c r="S447" s="656" t="s">
        <v>1015</v>
      </c>
      <c r="T447" s="448">
        <v>45</v>
      </c>
      <c r="U447" s="548" t="s">
        <v>3872</v>
      </c>
      <c r="V447" s="523" t="s">
        <v>3873</v>
      </c>
      <c r="W447" s="615" t="s">
        <v>6453</v>
      </c>
      <c r="X447" s="169"/>
      <c r="Y447" s="71" t="s">
        <v>6572</v>
      </c>
      <c r="Z447" s="656" t="s">
        <v>1015</v>
      </c>
      <c r="AA447" s="658">
        <f t="shared" si="77"/>
        <v>0</v>
      </c>
      <c r="AB447" s="145">
        <f t="shared" si="78"/>
        <v>0</v>
      </c>
      <c r="AC447" s="257">
        <f t="shared" si="79"/>
        <v>0</v>
      </c>
      <c r="AD447" s="142">
        <f t="shared" si="80"/>
        <v>0</v>
      </c>
      <c r="AE447" s="143">
        <f t="shared" si="81"/>
        <v>0</v>
      </c>
      <c r="AF447" s="144" t="str">
        <f t="shared" si="82"/>
        <v/>
      </c>
      <c r="AG447" s="144" t="str">
        <f t="shared" si="83"/>
        <v/>
      </c>
      <c r="AH447" s="144">
        <f t="shared" si="84"/>
        <v>0</v>
      </c>
      <c r="AI447" s="569">
        <f t="shared" si="85"/>
        <v>0</v>
      </c>
      <c r="AK447" s="665"/>
      <c r="AL447" s="191"/>
      <c r="AM447" s="686"/>
      <c r="AN447" s="687"/>
      <c r="AO447" s="84"/>
    </row>
    <row r="448" spans="1:41">
      <c r="A448" s="573"/>
      <c r="B448" s="13">
        <v>67</v>
      </c>
      <c r="C448" s="343" t="s">
        <v>2062</v>
      </c>
      <c r="D448" s="374" t="s">
        <v>359</v>
      </c>
      <c r="E448" s="379" t="s">
        <v>334</v>
      </c>
      <c r="F448" s="405">
        <v>8</v>
      </c>
      <c r="G448" s="136"/>
      <c r="H448" s="413">
        <v>398</v>
      </c>
      <c r="I448" s="146">
        <f t="shared" si="75"/>
        <v>278.59999999999997</v>
      </c>
      <c r="J448" s="255">
        <f t="shared" si="76"/>
        <v>10.715384615384615</v>
      </c>
      <c r="K448" s="8" t="s">
        <v>3145</v>
      </c>
      <c r="L448" s="670"/>
      <c r="M448" s="656" t="s">
        <v>6556</v>
      </c>
      <c r="N448" s="8" t="s">
        <v>10</v>
      </c>
      <c r="O448" s="426">
        <v>3.8324999999999998E-2</v>
      </c>
      <c r="P448" s="423">
        <v>3136</v>
      </c>
      <c r="Q448" s="439">
        <v>17700</v>
      </c>
      <c r="R448" s="656" t="s">
        <v>3863</v>
      </c>
      <c r="S448" s="656" t="s">
        <v>1015</v>
      </c>
      <c r="T448" s="448">
        <v>45</v>
      </c>
      <c r="U448" s="548" t="s">
        <v>3874</v>
      </c>
      <c r="V448" s="512" t="s">
        <v>3875</v>
      </c>
      <c r="W448" s="615" t="s">
        <v>6453</v>
      </c>
      <c r="X448" s="169"/>
      <c r="Y448" s="71" t="s">
        <v>6572</v>
      </c>
      <c r="Z448" s="656" t="s">
        <v>6578</v>
      </c>
      <c r="AA448" s="658">
        <f t="shared" si="77"/>
        <v>0</v>
      </c>
      <c r="AB448" s="145">
        <f t="shared" si="78"/>
        <v>0</v>
      </c>
      <c r="AC448" s="257">
        <f t="shared" si="79"/>
        <v>0</v>
      </c>
      <c r="AD448" s="142">
        <f t="shared" si="80"/>
        <v>0</v>
      </c>
      <c r="AE448" s="143">
        <f t="shared" si="81"/>
        <v>0</v>
      </c>
      <c r="AF448" s="144" t="str">
        <f t="shared" si="82"/>
        <v/>
      </c>
      <c r="AG448" s="144" t="str">
        <f t="shared" si="83"/>
        <v/>
      </c>
      <c r="AH448" s="144">
        <f t="shared" si="84"/>
        <v>0</v>
      </c>
      <c r="AI448" s="569">
        <f t="shared" si="85"/>
        <v>0</v>
      </c>
      <c r="AK448" s="688"/>
      <c r="AL448" s="191"/>
      <c r="AM448" s="680"/>
      <c r="AN448" s="680"/>
      <c r="AO448" s="84"/>
    </row>
    <row r="449" spans="1:41">
      <c r="A449" s="573"/>
      <c r="B449" s="13">
        <v>67</v>
      </c>
      <c r="C449" s="341" t="s">
        <v>2063</v>
      </c>
      <c r="D449" s="341" t="s">
        <v>360</v>
      </c>
      <c r="E449" s="379" t="s">
        <v>334</v>
      </c>
      <c r="F449" s="405">
        <v>8</v>
      </c>
      <c r="G449" s="235"/>
      <c r="H449" s="413">
        <v>398</v>
      </c>
      <c r="I449" s="146">
        <f t="shared" si="75"/>
        <v>278.59999999999997</v>
      </c>
      <c r="J449" s="255">
        <f t="shared" si="76"/>
        <v>10.715384615384615</v>
      </c>
      <c r="K449" s="8" t="s">
        <v>3145</v>
      </c>
      <c r="L449" s="670" t="s">
        <v>3876</v>
      </c>
      <c r="M449" s="656" t="s">
        <v>6556</v>
      </c>
      <c r="N449" s="8" t="s">
        <v>10</v>
      </c>
      <c r="O449" s="426">
        <v>3.8324999999999998E-2</v>
      </c>
      <c r="P449" s="423">
        <v>3136</v>
      </c>
      <c r="Q449" s="439">
        <v>17188</v>
      </c>
      <c r="R449" s="656" t="s">
        <v>3863</v>
      </c>
      <c r="S449" s="656" t="s">
        <v>1015</v>
      </c>
      <c r="T449" s="448">
        <v>50</v>
      </c>
      <c r="U449" s="548" t="s">
        <v>3877</v>
      </c>
      <c r="V449" s="514" t="s">
        <v>3878</v>
      </c>
      <c r="W449" s="615" t="s">
        <v>6453</v>
      </c>
      <c r="X449" s="169"/>
      <c r="Y449" s="71" t="s">
        <v>6572</v>
      </c>
      <c r="Z449" s="656" t="s">
        <v>6578</v>
      </c>
      <c r="AA449" s="658">
        <f t="shared" si="77"/>
        <v>0</v>
      </c>
      <c r="AB449" s="145">
        <f t="shared" si="78"/>
        <v>0</v>
      </c>
      <c r="AC449" s="257">
        <f t="shared" si="79"/>
        <v>0</v>
      </c>
      <c r="AD449" s="142">
        <f t="shared" si="80"/>
        <v>0</v>
      </c>
      <c r="AE449" s="143">
        <f t="shared" si="81"/>
        <v>0</v>
      </c>
      <c r="AF449" s="144" t="str">
        <f t="shared" si="82"/>
        <v/>
      </c>
      <c r="AG449" s="144" t="str">
        <f t="shared" si="83"/>
        <v/>
      </c>
      <c r="AH449" s="144">
        <f t="shared" si="84"/>
        <v>0</v>
      </c>
      <c r="AI449" s="569">
        <f t="shared" si="85"/>
        <v>0</v>
      </c>
      <c r="AK449" s="688"/>
      <c r="AL449" s="191"/>
      <c r="AM449" s="680"/>
      <c r="AN449" s="680"/>
      <c r="AO449" s="84"/>
    </row>
    <row r="450" spans="1:41">
      <c r="A450" s="573"/>
      <c r="B450" s="13">
        <v>67</v>
      </c>
      <c r="C450" s="341" t="s">
        <v>2064</v>
      </c>
      <c r="D450" s="341" t="s">
        <v>362</v>
      </c>
      <c r="E450" s="379" t="s">
        <v>334</v>
      </c>
      <c r="F450" s="405">
        <v>8</v>
      </c>
      <c r="G450" s="8"/>
      <c r="H450" s="413">
        <v>398</v>
      </c>
      <c r="I450" s="146">
        <f t="shared" si="75"/>
        <v>278.59999999999997</v>
      </c>
      <c r="J450" s="255">
        <f t="shared" si="76"/>
        <v>10.715384615384615</v>
      </c>
      <c r="K450" s="8" t="s">
        <v>3145</v>
      </c>
      <c r="L450" s="670" t="s">
        <v>3876</v>
      </c>
      <c r="M450" s="656" t="s">
        <v>6556</v>
      </c>
      <c r="N450" s="8" t="s">
        <v>10</v>
      </c>
      <c r="O450" s="426">
        <v>3.8324999999999998E-2</v>
      </c>
      <c r="P450" s="423">
        <v>3136</v>
      </c>
      <c r="Q450" s="439">
        <v>17740</v>
      </c>
      <c r="R450" s="656" t="s">
        <v>3470</v>
      </c>
      <c r="S450" s="656" t="s">
        <v>1015</v>
      </c>
      <c r="T450" s="448">
        <v>50</v>
      </c>
      <c r="U450" s="548" t="s">
        <v>3879</v>
      </c>
      <c r="V450" s="524" t="s">
        <v>3880</v>
      </c>
      <c r="W450" s="615" t="s">
        <v>6453</v>
      </c>
      <c r="X450" s="169"/>
      <c r="Y450" s="71" t="s">
        <v>6572</v>
      </c>
      <c r="Z450" s="656" t="s">
        <v>6578</v>
      </c>
      <c r="AA450" s="658">
        <f t="shared" si="77"/>
        <v>0</v>
      </c>
      <c r="AB450" s="145">
        <f t="shared" si="78"/>
        <v>0</v>
      </c>
      <c r="AC450" s="257">
        <f t="shared" si="79"/>
        <v>0</v>
      </c>
      <c r="AD450" s="142">
        <f t="shared" si="80"/>
        <v>0</v>
      </c>
      <c r="AE450" s="143">
        <f t="shared" si="81"/>
        <v>0</v>
      </c>
      <c r="AF450" s="144" t="str">
        <f t="shared" si="82"/>
        <v/>
      </c>
      <c r="AG450" s="144" t="str">
        <f t="shared" si="83"/>
        <v/>
      </c>
      <c r="AH450" s="144">
        <f t="shared" si="84"/>
        <v>0</v>
      </c>
      <c r="AI450" s="569">
        <f t="shared" si="85"/>
        <v>0</v>
      </c>
      <c r="AK450" s="688"/>
      <c r="AL450" s="191"/>
      <c r="AM450" s="680"/>
      <c r="AN450" s="680"/>
      <c r="AO450" s="84"/>
    </row>
    <row r="451" spans="1:41" ht="15.75">
      <c r="A451" s="5" t="s">
        <v>6099</v>
      </c>
      <c r="B451" s="13"/>
      <c r="C451" s="348"/>
      <c r="D451" s="382"/>
      <c r="E451" s="380"/>
      <c r="F451" s="401"/>
      <c r="G451" s="233"/>
      <c r="H451" s="413"/>
      <c r="I451" s="410"/>
      <c r="J451" s="565"/>
      <c r="K451" s="417"/>
      <c r="L451" s="655"/>
      <c r="M451" s="656" t="s">
        <v>1015</v>
      </c>
      <c r="N451" s="417"/>
      <c r="O451" s="346"/>
      <c r="P451" s="423"/>
      <c r="Q451" s="439"/>
      <c r="R451" s="656" t="s">
        <v>1015</v>
      </c>
      <c r="S451" s="656" t="s">
        <v>1015</v>
      </c>
      <c r="T451" s="425"/>
      <c r="U451" s="506"/>
      <c r="V451" s="530"/>
      <c r="W451" s="425"/>
      <c r="X451" s="137"/>
      <c r="Y451" s="71" t="s">
        <v>1015</v>
      </c>
      <c r="Z451" s="656" t="s">
        <v>1015</v>
      </c>
      <c r="AA451" s="668"/>
      <c r="AB451" s="195"/>
      <c r="AC451" s="142"/>
      <c r="AD451" s="142"/>
      <c r="AE451" s="143"/>
      <c r="AF451" s="144"/>
      <c r="AG451" s="144"/>
      <c r="AH451" s="144"/>
      <c r="AI451" s="569"/>
      <c r="AK451" s="688"/>
      <c r="AL451" s="191"/>
      <c r="AM451" s="680"/>
      <c r="AN451" s="680"/>
      <c r="AO451" s="84"/>
    </row>
    <row r="452" spans="1:41">
      <c r="A452" s="573"/>
      <c r="B452" s="13">
        <v>68</v>
      </c>
      <c r="C452" s="341" t="s">
        <v>2065</v>
      </c>
      <c r="D452" s="341" t="s">
        <v>365</v>
      </c>
      <c r="E452" s="379" t="s">
        <v>335</v>
      </c>
      <c r="F452" s="405">
        <v>6</v>
      </c>
      <c r="G452" s="136"/>
      <c r="H452" s="413">
        <v>456</v>
      </c>
      <c r="I452" s="146">
        <f t="shared" si="75"/>
        <v>319.2</v>
      </c>
      <c r="J452" s="255">
        <f t="shared" si="76"/>
        <v>12.276923076923076</v>
      </c>
      <c r="K452" s="8" t="s">
        <v>3145</v>
      </c>
      <c r="L452" s="677"/>
      <c r="M452" s="656" t="s">
        <v>6556</v>
      </c>
      <c r="N452" s="8" t="s">
        <v>3208</v>
      </c>
      <c r="O452" s="426">
        <v>4.1579999999999999E-2</v>
      </c>
      <c r="P452" s="423">
        <v>2352</v>
      </c>
      <c r="Q452" s="439">
        <v>14118</v>
      </c>
      <c r="R452" s="656" t="s">
        <v>3881</v>
      </c>
      <c r="S452" s="656" t="s">
        <v>1015</v>
      </c>
      <c r="T452" s="448">
        <v>45</v>
      </c>
      <c r="U452" s="549" t="s">
        <v>600</v>
      </c>
      <c r="V452" s="533" t="s">
        <v>601</v>
      </c>
      <c r="W452" s="615" t="s">
        <v>6453</v>
      </c>
      <c r="X452" s="169"/>
      <c r="Y452" s="71" t="s">
        <v>1011</v>
      </c>
      <c r="Z452" s="656" t="s">
        <v>6578</v>
      </c>
      <c r="AA452" s="658">
        <f t="shared" si="77"/>
        <v>0</v>
      </c>
      <c r="AB452" s="145">
        <f t="shared" si="78"/>
        <v>0</v>
      </c>
      <c r="AC452" s="257">
        <f t="shared" si="79"/>
        <v>0</v>
      </c>
      <c r="AD452" s="142">
        <f t="shared" si="80"/>
        <v>0</v>
      </c>
      <c r="AE452" s="143">
        <f t="shared" si="81"/>
        <v>0</v>
      </c>
      <c r="AF452" s="144" t="str">
        <f t="shared" si="82"/>
        <v/>
      </c>
      <c r="AG452" s="144">
        <f t="shared" si="83"/>
        <v>0</v>
      </c>
      <c r="AH452" s="144" t="str">
        <f t="shared" si="84"/>
        <v/>
      </c>
      <c r="AI452" s="569">
        <f t="shared" si="85"/>
        <v>0</v>
      </c>
      <c r="AK452" s="688"/>
      <c r="AM452" s="84"/>
      <c r="AO452" s="84"/>
    </row>
    <row r="453" spans="1:41">
      <c r="A453" s="573"/>
      <c r="B453" s="13">
        <v>68</v>
      </c>
      <c r="C453" s="341" t="s">
        <v>2066</v>
      </c>
      <c r="D453" s="341" t="s">
        <v>366</v>
      </c>
      <c r="E453" s="379" t="s">
        <v>335</v>
      </c>
      <c r="F453" s="405">
        <v>6</v>
      </c>
      <c r="G453" s="235"/>
      <c r="H453" s="413">
        <v>456</v>
      </c>
      <c r="I453" s="146">
        <f t="shared" si="75"/>
        <v>319.2</v>
      </c>
      <c r="J453" s="255">
        <f t="shared" si="76"/>
        <v>12.276923076923076</v>
      </c>
      <c r="K453" s="8" t="s">
        <v>3145</v>
      </c>
      <c r="L453" s="677"/>
      <c r="M453" s="656" t="s">
        <v>6556</v>
      </c>
      <c r="N453" s="8" t="s">
        <v>3208</v>
      </c>
      <c r="O453" s="426">
        <v>4.1579999999999999E-2</v>
      </c>
      <c r="P453" s="423">
        <v>2352</v>
      </c>
      <c r="Q453" s="439">
        <v>14028</v>
      </c>
      <c r="R453" s="656" t="s">
        <v>3881</v>
      </c>
      <c r="S453" s="656" t="s">
        <v>1015</v>
      </c>
      <c r="T453" s="448">
        <v>45</v>
      </c>
      <c r="U453" s="549" t="s">
        <v>602</v>
      </c>
      <c r="V453" s="519" t="s">
        <v>603</v>
      </c>
      <c r="W453" s="615" t="s">
        <v>6453</v>
      </c>
      <c r="X453" s="169"/>
      <c r="Y453" s="71" t="s">
        <v>1011</v>
      </c>
      <c r="Z453" s="656" t="s">
        <v>6578</v>
      </c>
      <c r="AA453" s="658">
        <f t="shared" si="77"/>
        <v>0</v>
      </c>
      <c r="AB453" s="145">
        <f t="shared" si="78"/>
        <v>0</v>
      </c>
      <c r="AC453" s="257">
        <f t="shared" si="79"/>
        <v>0</v>
      </c>
      <c r="AD453" s="142">
        <f t="shared" si="80"/>
        <v>0</v>
      </c>
      <c r="AE453" s="143">
        <f t="shared" si="81"/>
        <v>0</v>
      </c>
      <c r="AF453" s="144" t="str">
        <f t="shared" si="82"/>
        <v/>
      </c>
      <c r="AG453" s="144">
        <f t="shared" si="83"/>
        <v>0</v>
      </c>
      <c r="AH453" s="144" t="str">
        <f t="shared" si="84"/>
        <v/>
      </c>
      <c r="AI453" s="569">
        <f t="shared" si="85"/>
        <v>0</v>
      </c>
      <c r="AK453" s="688"/>
      <c r="AM453" s="84"/>
      <c r="AO453" s="84"/>
    </row>
    <row r="454" spans="1:41">
      <c r="A454" s="573"/>
      <c r="B454" s="13">
        <v>68</v>
      </c>
      <c r="C454" s="341" t="s">
        <v>2067</v>
      </c>
      <c r="D454" s="345" t="s">
        <v>367</v>
      </c>
      <c r="E454" s="379" t="s">
        <v>335</v>
      </c>
      <c r="F454" s="405">
        <v>6</v>
      </c>
      <c r="G454" s="8"/>
      <c r="H454" s="413">
        <v>456</v>
      </c>
      <c r="I454" s="146">
        <f t="shared" si="75"/>
        <v>319.2</v>
      </c>
      <c r="J454" s="255">
        <f t="shared" si="76"/>
        <v>12.276923076923076</v>
      </c>
      <c r="K454" s="8" t="s">
        <v>3145</v>
      </c>
      <c r="L454" s="677"/>
      <c r="M454" s="656" t="s">
        <v>6556</v>
      </c>
      <c r="N454" s="8" t="s">
        <v>3208</v>
      </c>
      <c r="O454" s="426">
        <v>4.1579999999999999E-2</v>
      </c>
      <c r="P454" s="423">
        <v>2352</v>
      </c>
      <c r="Q454" s="439">
        <v>13776</v>
      </c>
      <c r="R454" s="656" t="s">
        <v>3881</v>
      </c>
      <c r="S454" s="656" t="s">
        <v>1015</v>
      </c>
      <c r="T454" s="448">
        <v>30</v>
      </c>
      <c r="U454" s="549" t="s">
        <v>604</v>
      </c>
      <c r="V454" s="512" t="s">
        <v>3882</v>
      </c>
      <c r="W454" s="615" t="s">
        <v>6453</v>
      </c>
      <c r="X454" s="169"/>
      <c r="Y454" s="71" t="s">
        <v>1011</v>
      </c>
      <c r="Z454" s="656" t="s">
        <v>6578</v>
      </c>
      <c r="AA454" s="658">
        <f t="shared" si="77"/>
        <v>0</v>
      </c>
      <c r="AB454" s="145">
        <f t="shared" si="78"/>
        <v>0</v>
      </c>
      <c r="AC454" s="257">
        <f t="shared" si="79"/>
        <v>0</v>
      </c>
      <c r="AD454" s="142">
        <f t="shared" si="80"/>
        <v>0</v>
      </c>
      <c r="AE454" s="143">
        <f t="shared" si="81"/>
        <v>0</v>
      </c>
      <c r="AF454" s="144" t="str">
        <f t="shared" si="82"/>
        <v/>
      </c>
      <c r="AG454" s="144">
        <f t="shared" si="83"/>
        <v>0</v>
      </c>
      <c r="AH454" s="144" t="str">
        <f t="shared" si="84"/>
        <v/>
      </c>
      <c r="AI454" s="569">
        <f t="shared" si="85"/>
        <v>0</v>
      </c>
      <c r="AK454" s="688"/>
      <c r="AM454" s="84"/>
      <c r="AO454" s="84"/>
    </row>
    <row r="455" spans="1:41" ht="15.75">
      <c r="A455" s="5" t="s">
        <v>6100</v>
      </c>
      <c r="B455" s="13"/>
      <c r="C455" s="348"/>
      <c r="D455" s="382"/>
      <c r="E455" s="380"/>
      <c r="F455" s="401"/>
      <c r="G455" s="8"/>
      <c r="H455" s="413"/>
      <c r="I455" s="410"/>
      <c r="J455" s="565"/>
      <c r="K455" s="417"/>
      <c r="L455" s="655"/>
      <c r="M455" s="656" t="s">
        <v>1015</v>
      </c>
      <c r="N455" s="417"/>
      <c r="O455" s="346"/>
      <c r="P455" s="423"/>
      <c r="Q455" s="438"/>
      <c r="R455" s="656" t="s">
        <v>1015</v>
      </c>
      <c r="S455" s="656" t="s">
        <v>1015</v>
      </c>
      <c r="T455" s="425"/>
      <c r="U455" s="506"/>
      <c r="V455" s="530"/>
      <c r="W455" s="425"/>
      <c r="X455" s="137"/>
      <c r="Y455" s="71" t="s">
        <v>1015</v>
      </c>
      <c r="Z455" s="656" t="s">
        <v>1015</v>
      </c>
      <c r="AA455" s="668"/>
      <c r="AB455" s="195"/>
      <c r="AC455" s="142"/>
      <c r="AD455" s="142"/>
      <c r="AE455" s="143"/>
      <c r="AF455" s="144"/>
      <c r="AG455" s="144"/>
      <c r="AH455" s="144"/>
      <c r="AI455" s="569"/>
      <c r="AK455" s="688"/>
      <c r="AM455" s="84"/>
      <c r="AO455" s="84"/>
    </row>
    <row r="456" spans="1:41">
      <c r="A456" s="573"/>
      <c r="B456" s="13">
        <v>68</v>
      </c>
      <c r="C456" s="341" t="s">
        <v>2068</v>
      </c>
      <c r="D456" s="341" t="s">
        <v>365</v>
      </c>
      <c r="E456" s="379" t="s">
        <v>335</v>
      </c>
      <c r="F456" s="405">
        <v>6</v>
      </c>
      <c r="G456" s="232"/>
      <c r="H456" s="413">
        <v>456</v>
      </c>
      <c r="I456" s="146">
        <f t="shared" si="75"/>
        <v>319.2</v>
      </c>
      <c r="J456" s="255">
        <f t="shared" si="76"/>
        <v>12.276923076923076</v>
      </c>
      <c r="K456" s="8" t="s">
        <v>3145</v>
      </c>
      <c r="L456" s="670" t="s">
        <v>3883</v>
      </c>
      <c r="M456" s="656" t="s">
        <v>6556</v>
      </c>
      <c r="N456" s="8" t="s">
        <v>10</v>
      </c>
      <c r="O456" s="426">
        <v>4.1579999999999999E-2</v>
      </c>
      <c r="P456" s="423">
        <v>2352</v>
      </c>
      <c r="Q456" s="439">
        <v>14118</v>
      </c>
      <c r="R456" s="656" t="s">
        <v>3881</v>
      </c>
      <c r="S456" s="656" t="s">
        <v>1015</v>
      </c>
      <c r="T456" s="448">
        <v>45</v>
      </c>
      <c r="U456" s="548" t="s">
        <v>3884</v>
      </c>
      <c r="V456" s="522" t="s">
        <v>3885</v>
      </c>
      <c r="W456" s="615" t="s">
        <v>6453</v>
      </c>
      <c r="X456" s="169"/>
      <c r="Y456" s="71" t="s">
        <v>6572</v>
      </c>
      <c r="Z456" s="656" t="s">
        <v>6578</v>
      </c>
      <c r="AA456" s="658">
        <f t="shared" si="77"/>
        <v>0</v>
      </c>
      <c r="AB456" s="145">
        <f t="shared" si="78"/>
        <v>0</v>
      </c>
      <c r="AC456" s="257">
        <f t="shared" si="79"/>
        <v>0</v>
      </c>
      <c r="AD456" s="142">
        <f t="shared" si="80"/>
        <v>0</v>
      </c>
      <c r="AE456" s="143">
        <f t="shared" si="81"/>
        <v>0</v>
      </c>
      <c r="AF456" s="144" t="str">
        <f t="shared" si="82"/>
        <v/>
      </c>
      <c r="AG456" s="144" t="str">
        <f t="shared" si="83"/>
        <v/>
      </c>
      <c r="AH456" s="144">
        <f t="shared" si="84"/>
        <v>0</v>
      </c>
      <c r="AI456" s="569">
        <f t="shared" si="85"/>
        <v>0</v>
      </c>
      <c r="AK456" s="688"/>
      <c r="AM456" s="84"/>
      <c r="AO456" s="84"/>
    </row>
    <row r="457" spans="1:41">
      <c r="A457" s="573"/>
      <c r="B457" s="13">
        <v>68</v>
      </c>
      <c r="C457" s="341" t="s">
        <v>2069</v>
      </c>
      <c r="D457" s="341" t="s">
        <v>366</v>
      </c>
      <c r="E457" s="379" t="s">
        <v>335</v>
      </c>
      <c r="F457" s="405">
        <v>6</v>
      </c>
      <c r="G457" s="136"/>
      <c r="H457" s="413">
        <v>456</v>
      </c>
      <c r="I457" s="146">
        <f t="shared" si="75"/>
        <v>319.2</v>
      </c>
      <c r="J457" s="255">
        <f t="shared" si="76"/>
        <v>12.276923076923076</v>
      </c>
      <c r="K457" s="8" t="s">
        <v>3145</v>
      </c>
      <c r="L457" s="670" t="s">
        <v>3883</v>
      </c>
      <c r="M457" s="656" t="s">
        <v>6556</v>
      </c>
      <c r="N457" s="8" t="s">
        <v>10</v>
      </c>
      <c r="O457" s="426">
        <v>4.1579999999999999E-2</v>
      </c>
      <c r="P457" s="423">
        <v>2352</v>
      </c>
      <c r="Q457" s="439">
        <v>14028</v>
      </c>
      <c r="R457" s="656" t="s">
        <v>3881</v>
      </c>
      <c r="S457" s="656" t="s">
        <v>1015</v>
      </c>
      <c r="T457" s="448">
        <v>45</v>
      </c>
      <c r="U457" s="549" t="s">
        <v>602</v>
      </c>
      <c r="V457" s="512" t="s">
        <v>3886</v>
      </c>
      <c r="W457" s="615" t="s">
        <v>6453</v>
      </c>
      <c r="X457" s="169"/>
      <c r="Y457" s="71" t="s">
        <v>1012</v>
      </c>
      <c r="Z457" s="656" t="s">
        <v>6578</v>
      </c>
      <c r="AA457" s="658">
        <f t="shared" si="77"/>
        <v>0</v>
      </c>
      <c r="AB457" s="145">
        <f t="shared" si="78"/>
        <v>0</v>
      </c>
      <c r="AC457" s="257">
        <f t="shared" si="79"/>
        <v>0</v>
      </c>
      <c r="AD457" s="142">
        <f t="shared" si="80"/>
        <v>0</v>
      </c>
      <c r="AE457" s="143">
        <f t="shared" si="81"/>
        <v>0</v>
      </c>
      <c r="AF457" s="144" t="str">
        <f t="shared" si="82"/>
        <v/>
      </c>
      <c r="AG457" s="144" t="str">
        <f t="shared" si="83"/>
        <v/>
      </c>
      <c r="AH457" s="144">
        <f t="shared" si="84"/>
        <v>0</v>
      </c>
      <c r="AI457" s="569">
        <f t="shared" si="85"/>
        <v>0</v>
      </c>
      <c r="AK457" s="688"/>
      <c r="AM457" s="84"/>
      <c r="AO457" s="84"/>
    </row>
    <row r="458" spans="1:41">
      <c r="A458" s="573"/>
      <c r="B458" s="13">
        <v>68</v>
      </c>
      <c r="C458" s="341" t="s">
        <v>2070</v>
      </c>
      <c r="D458" s="345" t="s">
        <v>367</v>
      </c>
      <c r="E458" s="379" t="s">
        <v>335</v>
      </c>
      <c r="F458" s="405">
        <v>6</v>
      </c>
      <c r="G458" s="239"/>
      <c r="H458" s="413">
        <v>456</v>
      </c>
      <c r="I458" s="146">
        <f t="shared" si="75"/>
        <v>319.2</v>
      </c>
      <c r="J458" s="255">
        <f t="shared" si="76"/>
        <v>12.276923076923076</v>
      </c>
      <c r="K458" s="8" t="s">
        <v>3145</v>
      </c>
      <c r="L458" s="670" t="s">
        <v>3883</v>
      </c>
      <c r="M458" s="656" t="s">
        <v>6556</v>
      </c>
      <c r="N458" s="8" t="s">
        <v>10</v>
      </c>
      <c r="O458" s="426">
        <v>4.1579999999999999E-2</v>
      </c>
      <c r="P458" s="423">
        <v>2352</v>
      </c>
      <c r="Q458" s="439">
        <v>13776</v>
      </c>
      <c r="R458" s="656" t="s">
        <v>3881</v>
      </c>
      <c r="S458" s="656" t="s">
        <v>1015</v>
      </c>
      <c r="T458" s="448">
        <v>30</v>
      </c>
      <c r="U458" s="549" t="s">
        <v>604</v>
      </c>
      <c r="V458" s="512" t="s">
        <v>3887</v>
      </c>
      <c r="W458" s="615" t="s">
        <v>6453</v>
      </c>
      <c r="X458" s="169"/>
      <c r="Y458" s="71" t="s">
        <v>1011</v>
      </c>
      <c r="Z458" s="656" t="s">
        <v>6578</v>
      </c>
      <c r="AA458" s="658">
        <f t="shared" si="77"/>
        <v>0</v>
      </c>
      <c r="AB458" s="145">
        <f t="shared" si="78"/>
        <v>0</v>
      </c>
      <c r="AC458" s="257">
        <f t="shared" si="79"/>
        <v>0</v>
      </c>
      <c r="AD458" s="142">
        <f t="shared" si="80"/>
        <v>0</v>
      </c>
      <c r="AE458" s="143">
        <f t="shared" si="81"/>
        <v>0</v>
      </c>
      <c r="AF458" s="144" t="str">
        <f t="shared" si="82"/>
        <v/>
      </c>
      <c r="AG458" s="144" t="str">
        <f t="shared" si="83"/>
        <v/>
      </c>
      <c r="AH458" s="144">
        <f t="shared" si="84"/>
        <v>0</v>
      </c>
      <c r="AI458" s="569">
        <f t="shared" si="85"/>
        <v>0</v>
      </c>
      <c r="AK458" s="688"/>
      <c r="AM458" s="84"/>
      <c r="AO458" s="84"/>
    </row>
    <row r="459" spans="1:41" ht="15.75">
      <c r="A459" s="5" t="s">
        <v>6099</v>
      </c>
      <c r="B459" s="13"/>
      <c r="C459" s="348"/>
      <c r="D459" s="382"/>
      <c r="E459" s="380"/>
      <c r="F459" s="401"/>
      <c r="G459" s="136"/>
      <c r="H459" s="413"/>
      <c r="I459" s="410"/>
      <c r="J459" s="565"/>
      <c r="K459" s="417"/>
      <c r="L459" s="655"/>
      <c r="M459" s="656" t="s">
        <v>1015</v>
      </c>
      <c r="N459" s="417"/>
      <c r="O459" s="346"/>
      <c r="P459" s="423"/>
      <c r="Q459" s="439"/>
      <c r="R459" s="656" t="s">
        <v>1015</v>
      </c>
      <c r="S459" s="656" t="s">
        <v>1015</v>
      </c>
      <c r="T459" s="425"/>
      <c r="U459" s="506"/>
      <c r="V459" s="530"/>
      <c r="W459" s="425"/>
      <c r="X459" s="137"/>
      <c r="Y459" s="71" t="s">
        <v>1015</v>
      </c>
      <c r="Z459" s="656" t="s">
        <v>1015</v>
      </c>
      <c r="AA459" s="668"/>
      <c r="AB459" s="195"/>
      <c r="AC459" s="142"/>
      <c r="AD459" s="142"/>
      <c r="AE459" s="143"/>
      <c r="AF459" s="144"/>
      <c r="AG459" s="144"/>
      <c r="AH459" s="144"/>
      <c r="AI459" s="569"/>
      <c r="AK459" s="688"/>
      <c r="AM459" s="84"/>
      <c r="AO459" s="84"/>
    </row>
    <row r="460" spans="1:41">
      <c r="A460" s="573"/>
      <c r="B460" s="13">
        <v>68</v>
      </c>
      <c r="C460" s="341" t="s">
        <v>2071</v>
      </c>
      <c r="D460" s="345" t="s">
        <v>368</v>
      </c>
      <c r="E460" s="379" t="s">
        <v>335</v>
      </c>
      <c r="F460" s="405">
        <v>6</v>
      </c>
      <c r="G460" s="235"/>
      <c r="H460" s="413">
        <v>456</v>
      </c>
      <c r="I460" s="146">
        <f t="shared" si="75"/>
        <v>319.2</v>
      </c>
      <c r="J460" s="255">
        <f t="shared" si="76"/>
        <v>12.276923076923076</v>
      </c>
      <c r="K460" s="8" t="s">
        <v>3145</v>
      </c>
      <c r="L460" s="677"/>
      <c r="M460" s="656" t="s">
        <v>6556</v>
      </c>
      <c r="N460" s="8" t="s">
        <v>3208</v>
      </c>
      <c r="O460" s="426">
        <v>4.1579999999999999E-2</v>
      </c>
      <c r="P460" s="423">
        <v>2352</v>
      </c>
      <c r="Q460" s="439">
        <v>14040</v>
      </c>
      <c r="R460" s="656" t="s">
        <v>3881</v>
      </c>
      <c r="S460" s="656" t="s">
        <v>1015</v>
      </c>
      <c r="T460" s="448">
        <v>30</v>
      </c>
      <c r="U460" s="549" t="s">
        <v>605</v>
      </c>
      <c r="V460" s="526" t="s">
        <v>606</v>
      </c>
      <c r="W460" s="609" t="s">
        <v>6449</v>
      </c>
      <c r="X460" s="169"/>
      <c r="Y460" s="71" t="s">
        <v>6572</v>
      </c>
      <c r="Z460" s="656" t="s">
        <v>6578</v>
      </c>
      <c r="AA460" s="658">
        <f t="shared" si="77"/>
        <v>0</v>
      </c>
      <c r="AB460" s="145">
        <f t="shared" si="78"/>
        <v>0</v>
      </c>
      <c r="AC460" s="257">
        <f t="shared" si="79"/>
        <v>0</v>
      </c>
      <c r="AD460" s="142">
        <f t="shared" si="80"/>
        <v>0</v>
      </c>
      <c r="AE460" s="143">
        <f t="shared" si="81"/>
        <v>0</v>
      </c>
      <c r="AF460" s="144" t="str">
        <f t="shared" si="82"/>
        <v/>
      </c>
      <c r="AG460" s="144">
        <f t="shared" si="83"/>
        <v>0</v>
      </c>
      <c r="AH460" s="144" t="str">
        <f t="shared" si="84"/>
        <v/>
      </c>
      <c r="AI460" s="569">
        <f t="shared" si="85"/>
        <v>0</v>
      </c>
      <c r="AK460" s="688"/>
      <c r="AL460" s="191"/>
      <c r="AM460" s="680"/>
      <c r="AN460" s="680"/>
      <c r="AO460" s="84"/>
    </row>
    <row r="461" spans="1:41">
      <c r="A461" s="573"/>
      <c r="B461" s="13">
        <v>68</v>
      </c>
      <c r="C461" s="341" t="s">
        <v>2072</v>
      </c>
      <c r="D461" s="345" t="s">
        <v>369</v>
      </c>
      <c r="E461" s="379" t="s">
        <v>335</v>
      </c>
      <c r="F461" s="405">
        <v>6</v>
      </c>
      <c r="G461" s="8"/>
      <c r="H461" s="413">
        <v>456</v>
      </c>
      <c r="I461" s="146">
        <f t="shared" si="75"/>
        <v>319.2</v>
      </c>
      <c r="J461" s="255">
        <f t="shared" si="76"/>
        <v>12.276923076923076</v>
      </c>
      <c r="K461" s="8" t="s">
        <v>3145</v>
      </c>
      <c r="L461" s="677"/>
      <c r="M461" s="656" t="s">
        <v>6556</v>
      </c>
      <c r="N461" s="8" t="s">
        <v>3208</v>
      </c>
      <c r="O461" s="426">
        <v>4.1579999999999999E-2</v>
      </c>
      <c r="P461" s="423">
        <v>2352</v>
      </c>
      <c r="Q461" s="439">
        <v>14328</v>
      </c>
      <c r="R461" s="656" t="s">
        <v>3881</v>
      </c>
      <c r="S461" s="656" t="s">
        <v>1015</v>
      </c>
      <c r="T461" s="448">
        <v>30</v>
      </c>
      <c r="U461" s="549" t="s">
        <v>607</v>
      </c>
      <c r="V461" s="533" t="s">
        <v>608</v>
      </c>
      <c r="W461" s="609" t="s">
        <v>6450</v>
      </c>
      <c r="X461" s="169"/>
      <c r="Y461" s="71" t="s">
        <v>1011</v>
      </c>
      <c r="Z461" s="656" t="s">
        <v>6578</v>
      </c>
      <c r="AA461" s="658">
        <f t="shared" si="77"/>
        <v>0</v>
      </c>
      <c r="AB461" s="145">
        <f t="shared" si="78"/>
        <v>0</v>
      </c>
      <c r="AC461" s="257">
        <f t="shared" si="79"/>
        <v>0</v>
      </c>
      <c r="AD461" s="142">
        <f t="shared" si="80"/>
        <v>0</v>
      </c>
      <c r="AE461" s="143">
        <f t="shared" si="81"/>
        <v>0</v>
      </c>
      <c r="AF461" s="144" t="str">
        <f t="shared" si="82"/>
        <v/>
      </c>
      <c r="AG461" s="144">
        <f t="shared" si="83"/>
        <v>0</v>
      </c>
      <c r="AH461" s="144" t="str">
        <f t="shared" si="84"/>
        <v/>
      </c>
      <c r="AI461" s="569">
        <f t="shared" si="85"/>
        <v>0</v>
      </c>
      <c r="AK461" s="688"/>
      <c r="AL461" s="191"/>
      <c r="AM461" s="680"/>
      <c r="AN461" s="680"/>
      <c r="AO461" s="84"/>
    </row>
    <row r="462" spans="1:41">
      <c r="A462" s="573"/>
      <c r="B462" s="13">
        <v>68</v>
      </c>
      <c r="C462" s="341" t="s">
        <v>2073</v>
      </c>
      <c r="D462" s="345" t="s">
        <v>370</v>
      </c>
      <c r="E462" s="379" t="s">
        <v>335</v>
      </c>
      <c r="F462" s="405">
        <v>6</v>
      </c>
      <c r="G462" s="8"/>
      <c r="H462" s="413">
        <v>456</v>
      </c>
      <c r="I462" s="146">
        <f t="shared" si="75"/>
        <v>319.2</v>
      </c>
      <c r="J462" s="255">
        <f t="shared" si="76"/>
        <v>12.276923076923076</v>
      </c>
      <c r="K462" s="8" t="s">
        <v>3145</v>
      </c>
      <c r="L462" s="677"/>
      <c r="M462" s="656" t="s">
        <v>6556</v>
      </c>
      <c r="N462" s="8" t="s">
        <v>3208</v>
      </c>
      <c r="O462" s="426">
        <v>4.1579999999999999E-2</v>
      </c>
      <c r="P462" s="423">
        <v>2352</v>
      </c>
      <c r="Q462" s="439">
        <v>14400</v>
      </c>
      <c r="R462" s="656" t="s">
        <v>3881</v>
      </c>
      <c r="S462" s="656" t="s">
        <v>1015</v>
      </c>
      <c r="T462" s="448">
        <v>30</v>
      </c>
      <c r="U462" s="549" t="s">
        <v>609</v>
      </c>
      <c r="V462" s="519" t="s">
        <v>610</v>
      </c>
      <c r="W462" s="609" t="s">
        <v>6452</v>
      </c>
      <c r="X462" s="169"/>
      <c r="Y462" s="71" t="s">
        <v>1011</v>
      </c>
      <c r="Z462" s="656" t="s">
        <v>6578</v>
      </c>
      <c r="AA462" s="658">
        <f t="shared" si="77"/>
        <v>0</v>
      </c>
      <c r="AB462" s="145">
        <f t="shared" si="78"/>
        <v>0</v>
      </c>
      <c r="AC462" s="257">
        <f t="shared" si="79"/>
        <v>0</v>
      </c>
      <c r="AD462" s="142">
        <f t="shared" si="80"/>
        <v>0</v>
      </c>
      <c r="AE462" s="143">
        <f t="shared" si="81"/>
        <v>0</v>
      </c>
      <c r="AF462" s="144" t="str">
        <f t="shared" si="82"/>
        <v/>
      </c>
      <c r="AG462" s="144">
        <f t="shared" si="83"/>
        <v>0</v>
      </c>
      <c r="AH462" s="144" t="str">
        <f t="shared" si="84"/>
        <v/>
      </c>
      <c r="AI462" s="569">
        <f t="shared" si="85"/>
        <v>0</v>
      </c>
      <c r="AK462" s="688"/>
      <c r="AL462" s="191"/>
      <c r="AM462" s="680"/>
      <c r="AN462" s="680"/>
      <c r="AO462" s="84"/>
    </row>
    <row r="463" spans="1:41">
      <c r="A463" s="573"/>
      <c r="B463" s="13">
        <v>68</v>
      </c>
      <c r="C463" s="341" t="s">
        <v>2074</v>
      </c>
      <c r="D463" s="345" t="s">
        <v>371</v>
      </c>
      <c r="E463" s="379" t="s">
        <v>335</v>
      </c>
      <c r="F463" s="405">
        <v>6</v>
      </c>
      <c r="G463" s="136"/>
      <c r="H463" s="413">
        <v>456</v>
      </c>
      <c r="I463" s="146">
        <f t="shared" si="75"/>
        <v>319.2</v>
      </c>
      <c r="J463" s="255">
        <f t="shared" si="76"/>
        <v>12.276923076923076</v>
      </c>
      <c r="K463" s="8" t="s">
        <v>3145</v>
      </c>
      <c r="L463" s="677"/>
      <c r="M463" s="656" t="s">
        <v>6556</v>
      </c>
      <c r="N463" s="8" t="s">
        <v>3208</v>
      </c>
      <c r="O463" s="426">
        <v>4.1579999999999999E-2</v>
      </c>
      <c r="P463" s="423">
        <v>2352</v>
      </c>
      <c r="Q463" s="439">
        <v>13926</v>
      </c>
      <c r="R463" s="656" t="s">
        <v>3881</v>
      </c>
      <c r="S463" s="656" t="s">
        <v>1015</v>
      </c>
      <c r="T463" s="448">
        <v>30</v>
      </c>
      <c r="U463" s="549" t="s">
        <v>611</v>
      </c>
      <c r="V463" s="529" t="s">
        <v>612</v>
      </c>
      <c r="W463" s="610" t="s">
        <v>6454</v>
      </c>
      <c r="X463" s="169"/>
      <c r="Y463" s="71" t="s">
        <v>1011</v>
      </c>
      <c r="Z463" s="656" t="s">
        <v>6578</v>
      </c>
      <c r="AA463" s="658">
        <f t="shared" si="77"/>
        <v>0</v>
      </c>
      <c r="AB463" s="145">
        <f t="shared" si="78"/>
        <v>0</v>
      </c>
      <c r="AC463" s="257">
        <f t="shared" si="79"/>
        <v>0</v>
      </c>
      <c r="AD463" s="142">
        <f t="shared" si="80"/>
        <v>0</v>
      </c>
      <c r="AE463" s="143">
        <f t="shared" si="81"/>
        <v>0</v>
      </c>
      <c r="AF463" s="144" t="str">
        <f t="shared" si="82"/>
        <v/>
      </c>
      <c r="AG463" s="144">
        <f t="shared" si="83"/>
        <v>0</v>
      </c>
      <c r="AH463" s="144" t="str">
        <f t="shared" si="84"/>
        <v/>
      </c>
      <c r="AI463" s="569">
        <f t="shared" si="85"/>
        <v>0</v>
      </c>
      <c r="AK463" s="688"/>
      <c r="AL463" s="191"/>
      <c r="AM463" s="680"/>
      <c r="AN463" s="680"/>
      <c r="AO463" s="84"/>
    </row>
    <row r="464" spans="1:41">
      <c r="A464" s="573" t="s">
        <v>6101</v>
      </c>
      <c r="B464" s="13"/>
      <c r="C464" s="348"/>
      <c r="D464" s="382"/>
      <c r="E464" s="380"/>
      <c r="F464" s="401"/>
      <c r="G464" s="232"/>
      <c r="H464" s="413"/>
      <c r="I464" s="410"/>
      <c r="J464" s="565"/>
      <c r="K464" s="417"/>
      <c r="L464" s="655"/>
      <c r="M464" s="656" t="s">
        <v>1015</v>
      </c>
      <c r="N464" s="417"/>
      <c r="O464" s="346"/>
      <c r="P464" s="423"/>
      <c r="Q464" s="439"/>
      <c r="R464" s="656" t="s">
        <v>1015</v>
      </c>
      <c r="S464" s="656" t="s">
        <v>1015</v>
      </c>
      <c r="T464" s="425"/>
      <c r="U464" s="506"/>
      <c r="V464" s="530"/>
      <c r="W464" s="425"/>
      <c r="X464" s="137"/>
      <c r="Y464" s="71" t="s">
        <v>1015</v>
      </c>
      <c r="Z464" s="656" t="s">
        <v>1015</v>
      </c>
      <c r="AA464" s="668"/>
      <c r="AB464" s="195"/>
      <c r="AC464" s="142"/>
      <c r="AD464" s="142"/>
      <c r="AE464" s="143"/>
      <c r="AF464" s="144"/>
      <c r="AG464" s="144"/>
      <c r="AH464" s="144"/>
      <c r="AI464" s="569"/>
      <c r="AK464" s="688"/>
      <c r="AL464" s="191"/>
      <c r="AM464" s="680"/>
      <c r="AN464" s="680"/>
      <c r="AO464" s="84"/>
    </row>
    <row r="465" spans="1:41">
      <c r="A465" s="573"/>
      <c r="B465" s="13">
        <v>68</v>
      </c>
      <c r="C465" s="341" t="s">
        <v>2075</v>
      </c>
      <c r="D465" s="345" t="s">
        <v>368</v>
      </c>
      <c r="E465" s="379" t="s">
        <v>335</v>
      </c>
      <c r="F465" s="405">
        <v>6</v>
      </c>
      <c r="G465" s="136"/>
      <c r="H465" s="413">
        <v>456</v>
      </c>
      <c r="I465" s="146">
        <f t="shared" si="75"/>
        <v>319.2</v>
      </c>
      <c r="J465" s="255">
        <f t="shared" si="76"/>
        <v>12.276923076923076</v>
      </c>
      <c r="K465" s="8" t="s">
        <v>3145</v>
      </c>
      <c r="L465" s="670" t="s">
        <v>3883</v>
      </c>
      <c r="M465" s="656" t="s">
        <v>6556</v>
      </c>
      <c r="N465" s="8" t="s">
        <v>10</v>
      </c>
      <c r="O465" s="426">
        <v>4.1579999999999999E-2</v>
      </c>
      <c r="P465" s="423">
        <v>2352</v>
      </c>
      <c r="Q465" s="439">
        <v>14040</v>
      </c>
      <c r="R465" s="656" t="s">
        <v>3881</v>
      </c>
      <c r="S465" s="656" t="s">
        <v>1015</v>
      </c>
      <c r="T465" s="448">
        <v>30</v>
      </c>
      <c r="U465" s="549" t="s">
        <v>605</v>
      </c>
      <c r="V465" s="512" t="s">
        <v>3888</v>
      </c>
      <c r="W465" s="609" t="s">
        <v>6449</v>
      </c>
      <c r="X465" s="169"/>
      <c r="Y465" s="71" t="s">
        <v>1011</v>
      </c>
      <c r="Z465" s="656" t="s">
        <v>6578</v>
      </c>
      <c r="AA465" s="658">
        <f t="shared" si="77"/>
        <v>0</v>
      </c>
      <c r="AB465" s="145">
        <f t="shared" si="78"/>
        <v>0</v>
      </c>
      <c r="AC465" s="257">
        <f t="shared" si="79"/>
        <v>0</v>
      </c>
      <c r="AD465" s="142">
        <f t="shared" si="80"/>
        <v>0</v>
      </c>
      <c r="AE465" s="143">
        <f t="shared" si="81"/>
        <v>0</v>
      </c>
      <c r="AF465" s="144" t="str">
        <f t="shared" si="82"/>
        <v/>
      </c>
      <c r="AG465" s="144" t="str">
        <f t="shared" si="83"/>
        <v/>
      </c>
      <c r="AH465" s="144">
        <f t="shared" si="84"/>
        <v>0</v>
      </c>
      <c r="AI465" s="569">
        <f t="shared" si="85"/>
        <v>0</v>
      </c>
      <c r="AK465" s="688"/>
      <c r="AL465" s="191"/>
      <c r="AM465" s="680"/>
      <c r="AN465" s="680"/>
      <c r="AO465" s="84"/>
    </row>
    <row r="466" spans="1:41" ht="15.75">
      <c r="A466" s="5" t="s">
        <v>6102</v>
      </c>
      <c r="B466" s="13"/>
      <c r="C466" s="348"/>
      <c r="D466" s="382"/>
      <c r="E466" s="380"/>
      <c r="F466" s="401"/>
      <c r="G466" s="235"/>
      <c r="H466" s="413"/>
      <c r="I466" s="410"/>
      <c r="J466" s="565"/>
      <c r="K466" s="417"/>
      <c r="L466" s="655"/>
      <c r="M466" s="656" t="s">
        <v>1015</v>
      </c>
      <c r="N466" s="417"/>
      <c r="O466" s="346"/>
      <c r="P466" s="423"/>
      <c r="Q466" s="439"/>
      <c r="R466" s="656" t="s">
        <v>1015</v>
      </c>
      <c r="S466" s="656" t="s">
        <v>1015</v>
      </c>
      <c r="T466" s="425"/>
      <c r="U466" s="506"/>
      <c r="V466" s="521"/>
      <c r="W466" s="425"/>
      <c r="X466" s="137"/>
      <c r="Y466" s="71" t="s">
        <v>1015</v>
      </c>
      <c r="Z466" s="656" t="s">
        <v>1015</v>
      </c>
      <c r="AA466" s="668"/>
      <c r="AB466" s="195"/>
      <c r="AC466" s="142"/>
      <c r="AD466" s="142"/>
      <c r="AE466" s="143"/>
      <c r="AF466" s="144"/>
      <c r="AG466" s="144"/>
      <c r="AH466" s="144"/>
      <c r="AI466" s="569"/>
      <c r="AK466" s="688"/>
      <c r="AL466" s="191"/>
      <c r="AM466" s="680"/>
      <c r="AN466" s="680"/>
      <c r="AO466" s="84"/>
    </row>
    <row r="467" spans="1:41">
      <c r="A467" s="573"/>
      <c r="B467" s="13">
        <v>69</v>
      </c>
      <c r="C467" s="341" t="s">
        <v>2076</v>
      </c>
      <c r="D467" s="341" t="s">
        <v>373</v>
      </c>
      <c r="E467" s="379" t="s">
        <v>335</v>
      </c>
      <c r="F467" s="405">
        <v>6</v>
      </c>
      <c r="G467" s="136"/>
      <c r="H467" s="413">
        <v>510</v>
      </c>
      <c r="I467" s="146">
        <f t="shared" si="75"/>
        <v>357</v>
      </c>
      <c r="J467" s="255">
        <f t="shared" si="76"/>
        <v>13.73076923076923</v>
      </c>
      <c r="K467" s="8" t="s">
        <v>3145</v>
      </c>
      <c r="L467" s="677"/>
      <c r="M467" s="656" t="s">
        <v>6556</v>
      </c>
      <c r="N467" s="8" t="s">
        <v>3208</v>
      </c>
      <c r="O467" s="426">
        <v>3.6455999999999995E-2</v>
      </c>
      <c r="P467" s="423">
        <v>2988</v>
      </c>
      <c r="Q467" s="439">
        <v>17022</v>
      </c>
      <c r="R467" s="656" t="s">
        <v>3889</v>
      </c>
      <c r="S467" s="656" t="s">
        <v>1015</v>
      </c>
      <c r="T467" s="448">
        <v>60</v>
      </c>
      <c r="U467" s="549" t="s">
        <v>613</v>
      </c>
      <c r="V467" s="514" t="s">
        <v>3890</v>
      </c>
      <c r="W467" s="615" t="s">
        <v>6455</v>
      </c>
      <c r="X467" s="169"/>
      <c r="Y467" s="71" t="s">
        <v>6572</v>
      </c>
      <c r="Z467" s="656" t="s">
        <v>6578</v>
      </c>
      <c r="AA467" s="658">
        <f t="shared" si="77"/>
        <v>0</v>
      </c>
      <c r="AB467" s="145">
        <f t="shared" si="78"/>
        <v>0</v>
      </c>
      <c r="AC467" s="257">
        <f t="shared" si="79"/>
        <v>0</v>
      </c>
      <c r="AD467" s="142">
        <f t="shared" si="80"/>
        <v>0</v>
      </c>
      <c r="AE467" s="143">
        <f t="shared" si="81"/>
        <v>0</v>
      </c>
      <c r="AF467" s="144" t="str">
        <f t="shared" si="82"/>
        <v/>
      </c>
      <c r="AG467" s="144">
        <f t="shared" si="83"/>
        <v>0</v>
      </c>
      <c r="AH467" s="144" t="str">
        <f t="shared" si="84"/>
        <v/>
      </c>
      <c r="AI467" s="569">
        <f t="shared" si="85"/>
        <v>0</v>
      </c>
      <c r="AK467" s="688"/>
      <c r="AL467" s="191"/>
      <c r="AM467" s="680"/>
      <c r="AN467" s="680"/>
      <c r="AO467" s="84"/>
    </row>
    <row r="468" spans="1:41">
      <c r="A468" s="573"/>
      <c r="B468" s="13">
        <v>69</v>
      </c>
      <c r="C468" s="353" t="s">
        <v>2077</v>
      </c>
      <c r="D468" s="341" t="s">
        <v>374</v>
      </c>
      <c r="E468" s="379" t="s">
        <v>335</v>
      </c>
      <c r="F468" s="405">
        <v>6</v>
      </c>
      <c r="G468" s="8"/>
      <c r="H468" s="413">
        <v>510</v>
      </c>
      <c r="I468" s="146">
        <f t="shared" si="75"/>
        <v>357</v>
      </c>
      <c r="J468" s="255">
        <f t="shared" si="76"/>
        <v>13.73076923076923</v>
      </c>
      <c r="K468" s="8" t="s">
        <v>3145</v>
      </c>
      <c r="L468" s="677"/>
      <c r="M468" s="656" t="s">
        <v>6556</v>
      </c>
      <c r="N468" s="8" t="s">
        <v>3208</v>
      </c>
      <c r="O468" s="426">
        <v>3.6455999999999995E-2</v>
      </c>
      <c r="P468" s="423">
        <v>2988</v>
      </c>
      <c r="Q468" s="439">
        <v>16968</v>
      </c>
      <c r="R468" s="656" t="s">
        <v>3889</v>
      </c>
      <c r="S468" s="656" t="s">
        <v>1015</v>
      </c>
      <c r="T468" s="448">
        <v>60</v>
      </c>
      <c r="U468" s="549" t="s">
        <v>614</v>
      </c>
      <c r="V468" s="541" t="s">
        <v>3891</v>
      </c>
      <c r="W468" s="615" t="s">
        <v>6455</v>
      </c>
      <c r="X468" s="169"/>
      <c r="Y468" s="71" t="s">
        <v>1011</v>
      </c>
      <c r="Z468" s="656" t="s">
        <v>6578</v>
      </c>
      <c r="AA468" s="658">
        <f t="shared" si="77"/>
        <v>0</v>
      </c>
      <c r="AB468" s="145">
        <f t="shared" si="78"/>
        <v>0</v>
      </c>
      <c r="AC468" s="257">
        <f t="shared" si="79"/>
        <v>0</v>
      </c>
      <c r="AD468" s="142">
        <f t="shared" si="80"/>
        <v>0</v>
      </c>
      <c r="AE468" s="143">
        <f t="shared" si="81"/>
        <v>0</v>
      </c>
      <c r="AF468" s="144" t="str">
        <f t="shared" si="82"/>
        <v/>
      </c>
      <c r="AG468" s="144">
        <f t="shared" si="83"/>
        <v>0</v>
      </c>
      <c r="AH468" s="144" t="str">
        <f t="shared" si="84"/>
        <v/>
      </c>
      <c r="AI468" s="569">
        <f t="shared" si="85"/>
        <v>0</v>
      </c>
      <c r="AK468" s="688"/>
      <c r="AL468" s="191"/>
      <c r="AM468" s="680"/>
      <c r="AN468" s="680"/>
      <c r="AO468" s="84"/>
    </row>
    <row r="469" spans="1:41">
      <c r="A469" s="573"/>
      <c r="B469" s="13">
        <v>69</v>
      </c>
      <c r="C469" s="343" t="s">
        <v>2078</v>
      </c>
      <c r="D469" s="358" t="s">
        <v>375</v>
      </c>
      <c r="E469" s="379" t="s">
        <v>335</v>
      </c>
      <c r="F469" s="405">
        <v>6</v>
      </c>
      <c r="G469" s="8"/>
      <c r="H469" s="413">
        <v>510</v>
      </c>
      <c r="I469" s="146">
        <f t="shared" si="75"/>
        <v>357</v>
      </c>
      <c r="J469" s="255">
        <f t="shared" si="76"/>
        <v>13.73076923076923</v>
      </c>
      <c r="K469" s="8" t="s">
        <v>3145</v>
      </c>
      <c r="L469" s="677"/>
      <c r="M469" s="656" t="s">
        <v>6556</v>
      </c>
      <c r="N469" s="8" t="s">
        <v>3208</v>
      </c>
      <c r="O469" s="426">
        <v>3.6455999999999995E-2</v>
      </c>
      <c r="P469" s="423">
        <v>2988</v>
      </c>
      <c r="Q469" s="439">
        <v>16968</v>
      </c>
      <c r="R469" s="656" t="s">
        <v>3889</v>
      </c>
      <c r="S469" s="656" t="s">
        <v>1015</v>
      </c>
      <c r="T469" s="448">
        <v>60</v>
      </c>
      <c r="U469" s="548" t="s">
        <v>3892</v>
      </c>
      <c r="V469" s="522" t="s">
        <v>3893</v>
      </c>
      <c r="W469" s="615" t="s">
        <v>6455</v>
      </c>
      <c r="X469" s="169"/>
      <c r="Y469" s="71" t="s">
        <v>1011</v>
      </c>
      <c r="Z469" s="656" t="s">
        <v>6578</v>
      </c>
      <c r="AA469" s="658">
        <f t="shared" si="77"/>
        <v>0</v>
      </c>
      <c r="AB469" s="145">
        <f t="shared" si="78"/>
        <v>0</v>
      </c>
      <c r="AC469" s="257">
        <f t="shared" si="79"/>
        <v>0</v>
      </c>
      <c r="AD469" s="142">
        <f t="shared" si="80"/>
        <v>0</v>
      </c>
      <c r="AE469" s="143">
        <f t="shared" si="81"/>
        <v>0</v>
      </c>
      <c r="AF469" s="144" t="str">
        <f t="shared" si="82"/>
        <v/>
      </c>
      <c r="AG469" s="144">
        <f t="shared" si="83"/>
        <v>0</v>
      </c>
      <c r="AH469" s="144" t="str">
        <f t="shared" si="84"/>
        <v/>
      </c>
      <c r="AI469" s="569">
        <f t="shared" si="85"/>
        <v>0</v>
      </c>
      <c r="AK469" s="688"/>
      <c r="AL469" s="191"/>
      <c r="AM469" s="680"/>
      <c r="AN469" s="680"/>
      <c r="AO469" s="84"/>
    </row>
    <row r="470" spans="1:41">
      <c r="A470" s="573"/>
      <c r="B470" s="13">
        <v>69</v>
      </c>
      <c r="C470" s="343" t="s">
        <v>2079</v>
      </c>
      <c r="D470" s="358" t="s">
        <v>376</v>
      </c>
      <c r="E470" s="379" t="s">
        <v>335</v>
      </c>
      <c r="F470" s="405">
        <v>6</v>
      </c>
      <c r="G470" s="233"/>
      <c r="H470" s="413">
        <v>510</v>
      </c>
      <c r="I470" s="146">
        <f t="shared" si="75"/>
        <v>357</v>
      </c>
      <c r="J470" s="255">
        <f t="shared" si="76"/>
        <v>13.73076923076923</v>
      </c>
      <c r="K470" s="8" t="s">
        <v>3145</v>
      </c>
      <c r="L470" s="677"/>
      <c r="M470" s="656" t="s">
        <v>6556</v>
      </c>
      <c r="N470" s="8" t="s">
        <v>3208</v>
      </c>
      <c r="O470" s="426">
        <v>3.6455999999999995E-2</v>
      </c>
      <c r="P470" s="423">
        <v>2988</v>
      </c>
      <c r="Q470" s="439">
        <v>16968</v>
      </c>
      <c r="R470" s="656" t="s">
        <v>3889</v>
      </c>
      <c r="S470" s="656" t="s">
        <v>1015</v>
      </c>
      <c r="T470" s="448">
        <v>60</v>
      </c>
      <c r="U470" s="548" t="s">
        <v>3894</v>
      </c>
      <c r="V470" s="523" t="s">
        <v>3895</v>
      </c>
      <c r="W470" s="615" t="s">
        <v>6455</v>
      </c>
      <c r="X470" s="169"/>
      <c r="Y470" s="71" t="s">
        <v>6572</v>
      </c>
      <c r="Z470" s="656" t="s">
        <v>6578</v>
      </c>
      <c r="AA470" s="658">
        <f t="shared" si="77"/>
        <v>0</v>
      </c>
      <c r="AB470" s="145">
        <f t="shared" si="78"/>
        <v>0</v>
      </c>
      <c r="AC470" s="257">
        <f t="shared" si="79"/>
        <v>0</v>
      </c>
      <c r="AD470" s="142">
        <f t="shared" si="80"/>
        <v>0</v>
      </c>
      <c r="AE470" s="143">
        <f t="shared" si="81"/>
        <v>0</v>
      </c>
      <c r="AF470" s="144" t="str">
        <f t="shared" si="82"/>
        <v/>
      </c>
      <c r="AG470" s="144">
        <f t="shared" si="83"/>
        <v>0</v>
      </c>
      <c r="AH470" s="144" t="str">
        <f t="shared" si="84"/>
        <v/>
      </c>
      <c r="AI470" s="569">
        <f t="shared" si="85"/>
        <v>0</v>
      </c>
      <c r="AK470" s="688"/>
      <c r="AL470" s="191"/>
      <c r="AM470" s="680"/>
      <c r="AN470" s="680"/>
      <c r="AO470" s="84"/>
    </row>
    <row r="471" spans="1:41" ht="15.75">
      <c r="A471" s="5" t="s">
        <v>6103</v>
      </c>
      <c r="B471" s="13"/>
      <c r="C471" s="348"/>
      <c r="D471" s="382"/>
      <c r="E471" s="380"/>
      <c r="F471" s="401"/>
      <c r="G471" s="136"/>
      <c r="H471" s="413"/>
      <c r="I471" s="410"/>
      <c r="J471" s="565"/>
      <c r="K471" s="417"/>
      <c r="L471" s="655"/>
      <c r="M471" s="656" t="s">
        <v>1015</v>
      </c>
      <c r="N471" s="417"/>
      <c r="O471" s="346"/>
      <c r="P471" s="423"/>
      <c r="Q471" s="438"/>
      <c r="R471" s="656" t="s">
        <v>1015</v>
      </c>
      <c r="S471" s="656" t="s">
        <v>1015</v>
      </c>
      <c r="T471" s="425"/>
      <c r="U471" s="506"/>
      <c r="V471" s="530"/>
      <c r="W471" s="425"/>
      <c r="X471" s="137"/>
      <c r="Y471" s="71" t="s">
        <v>1015</v>
      </c>
      <c r="Z471" s="656" t="s">
        <v>1015</v>
      </c>
      <c r="AA471" s="668"/>
      <c r="AB471" s="195"/>
      <c r="AC471" s="142"/>
      <c r="AD471" s="142"/>
      <c r="AE471" s="143"/>
      <c r="AF471" s="144"/>
      <c r="AG471" s="144"/>
      <c r="AH471" s="144"/>
      <c r="AI471" s="569"/>
      <c r="AK471" s="688"/>
      <c r="AL471" s="191"/>
      <c r="AM471" s="680"/>
      <c r="AN471" s="680"/>
      <c r="AO471" s="84"/>
    </row>
    <row r="472" spans="1:41">
      <c r="A472" s="573"/>
      <c r="B472" s="13">
        <v>69</v>
      </c>
      <c r="C472" s="353" t="s">
        <v>2080</v>
      </c>
      <c r="D472" s="341" t="s">
        <v>374</v>
      </c>
      <c r="E472" s="379" t="s">
        <v>335</v>
      </c>
      <c r="F472" s="405">
        <v>6</v>
      </c>
      <c r="G472" s="235"/>
      <c r="H472" s="413">
        <v>510</v>
      </c>
      <c r="I472" s="146">
        <f t="shared" ref="I472:I535" si="86">(H472)*$G$20</f>
        <v>357</v>
      </c>
      <c r="J472" s="255">
        <f t="shared" ref="J472:J535" si="87">(I472/$J$19)</f>
        <v>13.73076923076923</v>
      </c>
      <c r="K472" s="8" t="s">
        <v>3145</v>
      </c>
      <c r="L472" s="670" t="s">
        <v>3896</v>
      </c>
      <c r="M472" s="656" t="s">
        <v>6556</v>
      </c>
      <c r="N472" s="8" t="s">
        <v>10</v>
      </c>
      <c r="O472" s="426">
        <v>3.6455999999999995E-2</v>
      </c>
      <c r="P472" s="423">
        <v>2988</v>
      </c>
      <c r="Q472" s="439">
        <v>16968</v>
      </c>
      <c r="R472" s="656" t="s">
        <v>3897</v>
      </c>
      <c r="S472" s="656" t="s">
        <v>1015</v>
      </c>
      <c r="T472" s="448">
        <v>60</v>
      </c>
      <c r="U472" s="548" t="s">
        <v>616</v>
      </c>
      <c r="V472" s="510" t="s">
        <v>3898</v>
      </c>
      <c r="W472" s="615" t="s">
        <v>6455</v>
      </c>
      <c r="X472" s="169"/>
      <c r="Y472" s="71" t="s">
        <v>1011</v>
      </c>
      <c r="Z472" s="656" t="s">
        <v>6578</v>
      </c>
      <c r="AA472" s="658">
        <f t="shared" ref="AA472:AA535" si="88">(X472*F472*I472)</f>
        <v>0</v>
      </c>
      <c r="AB472" s="145">
        <f t="shared" ref="AB472:AB535" si="89">(AA472*1.21)</f>
        <v>0</v>
      </c>
      <c r="AC472" s="257">
        <f t="shared" ref="AC472:AC535" si="90">(X472*J472*F472)</f>
        <v>0</v>
      </c>
      <c r="AD472" s="142">
        <f t="shared" ref="AD472:AD535" si="91">(X472*Q472/1000)</f>
        <v>0</v>
      </c>
      <c r="AE472" s="143">
        <f t="shared" ref="AE472:AE535" si="92">(X472*O472)</f>
        <v>0</v>
      </c>
      <c r="AF472" s="144" t="str">
        <f t="shared" ref="AF472:AF535" si="93">IF(N472="1.1G",(P472/1000)*X472,"")</f>
        <v/>
      </c>
      <c r="AG472" s="144" t="str">
        <f t="shared" ref="AG472:AG535" si="94">IF(N472="1.3G",(P472/1000)*X472,"")</f>
        <v/>
      </c>
      <c r="AH472" s="144">
        <f t="shared" ref="AH472:AH535" si="95">IF(N472="1.4G",(P472/1000)*X472,"")</f>
        <v>0</v>
      </c>
      <c r="AI472" s="569">
        <f t="shared" ref="AI472:AI535" si="96">SUM(AF472:AH472)</f>
        <v>0</v>
      </c>
      <c r="AK472" s="688"/>
      <c r="AL472" s="191"/>
      <c r="AM472" s="680"/>
      <c r="AN472" s="680"/>
      <c r="AO472" s="84"/>
    </row>
    <row r="473" spans="1:41">
      <c r="A473" s="573"/>
      <c r="B473" s="13">
        <v>69</v>
      </c>
      <c r="C473" s="343" t="s">
        <v>2081</v>
      </c>
      <c r="D473" s="358" t="s">
        <v>375</v>
      </c>
      <c r="E473" s="379" t="s">
        <v>335</v>
      </c>
      <c r="F473" s="405">
        <v>6</v>
      </c>
      <c r="G473" s="232"/>
      <c r="H473" s="413">
        <v>510</v>
      </c>
      <c r="I473" s="146">
        <f t="shared" si="86"/>
        <v>357</v>
      </c>
      <c r="J473" s="255">
        <f t="shared" si="87"/>
        <v>13.73076923076923</v>
      </c>
      <c r="K473" s="8" t="s">
        <v>3145</v>
      </c>
      <c r="L473" s="670" t="s">
        <v>3896</v>
      </c>
      <c r="M473" s="656" t="s">
        <v>6556</v>
      </c>
      <c r="N473" s="8" t="s">
        <v>10</v>
      </c>
      <c r="O473" s="426">
        <v>3.6455999999999995E-2</v>
      </c>
      <c r="P473" s="423">
        <v>2988</v>
      </c>
      <c r="Q473" s="439">
        <v>16968</v>
      </c>
      <c r="R473" s="656" t="s">
        <v>3899</v>
      </c>
      <c r="S473" s="656" t="s">
        <v>1015</v>
      </c>
      <c r="T473" s="448">
        <v>60</v>
      </c>
      <c r="U473" s="548" t="s">
        <v>617</v>
      </c>
      <c r="V473" s="522" t="s">
        <v>618</v>
      </c>
      <c r="W473" s="615" t="s">
        <v>6455</v>
      </c>
      <c r="X473" s="169"/>
      <c r="Y473" s="71" t="s">
        <v>1012</v>
      </c>
      <c r="Z473" s="656" t="s">
        <v>6578</v>
      </c>
      <c r="AA473" s="658">
        <f t="shared" si="88"/>
        <v>0</v>
      </c>
      <c r="AB473" s="145">
        <f t="shared" si="89"/>
        <v>0</v>
      </c>
      <c r="AC473" s="257">
        <f t="shared" si="90"/>
        <v>0</v>
      </c>
      <c r="AD473" s="142">
        <f t="shared" si="91"/>
        <v>0</v>
      </c>
      <c r="AE473" s="143">
        <f t="shared" si="92"/>
        <v>0</v>
      </c>
      <c r="AF473" s="144" t="str">
        <f t="shared" si="93"/>
        <v/>
      </c>
      <c r="AG473" s="144" t="str">
        <f t="shared" si="94"/>
        <v/>
      </c>
      <c r="AH473" s="144">
        <f t="shared" si="95"/>
        <v>0</v>
      </c>
      <c r="AI473" s="569">
        <f t="shared" si="96"/>
        <v>0</v>
      </c>
      <c r="AK473" s="688"/>
      <c r="AL473" s="191"/>
      <c r="AM473" s="680"/>
      <c r="AN473" s="680"/>
      <c r="AO473" s="84"/>
    </row>
    <row r="474" spans="1:41">
      <c r="A474" s="573"/>
      <c r="B474" s="13">
        <v>69</v>
      </c>
      <c r="C474" s="343" t="s">
        <v>2082</v>
      </c>
      <c r="D474" s="358" t="s">
        <v>376</v>
      </c>
      <c r="E474" s="379" t="s">
        <v>335</v>
      </c>
      <c r="F474" s="405">
        <v>6</v>
      </c>
      <c r="G474" s="136"/>
      <c r="H474" s="413">
        <v>510</v>
      </c>
      <c r="I474" s="146">
        <f t="shared" si="86"/>
        <v>357</v>
      </c>
      <c r="J474" s="255">
        <f t="shared" si="87"/>
        <v>13.73076923076923</v>
      </c>
      <c r="K474" s="8" t="s">
        <v>3145</v>
      </c>
      <c r="L474" s="670" t="s">
        <v>3896</v>
      </c>
      <c r="M474" s="656" t="s">
        <v>6556</v>
      </c>
      <c r="N474" s="8" t="s">
        <v>10</v>
      </c>
      <c r="O474" s="426">
        <v>3.6455999999999995E-2</v>
      </c>
      <c r="P474" s="423">
        <v>2988</v>
      </c>
      <c r="Q474" s="439">
        <v>16968</v>
      </c>
      <c r="R474" s="656" t="s">
        <v>3900</v>
      </c>
      <c r="S474" s="656" t="s">
        <v>1015</v>
      </c>
      <c r="T474" s="448">
        <v>60</v>
      </c>
      <c r="U474" s="548" t="s">
        <v>619</v>
      </c>
      <c r="V474" s="514" t="s">
        <v>3901</v>
      </c>
      <c r="W474" s="615" t="s">
        <v>6455</v>
      </c>
      <c r="X474" s="169"/>
      <c r="Y474" s="71" t="s">
        <v>6572</v>
      </c>
      <c r="Z474" s="656" t="s">
        <v>6578</v>
      </c>
      <c r="AA474" s="658">
        <f t="shared" si="88"/>
        <v>0</v>
      </c>
      <c r="AB474" s="145">
        <f t="shared" si="89"/>
        <v>0</v>
      </c>
      <c r="AC474" s="257">
        <f t="shared" si="90"/>
        <v>0</v>
      </c>
      <c r="AD474" s="142">
        <f t="shared" si="91"/>
        <v>0</v>
      </c>
      <c r="AE474" s="143">
        <f t="shared" si="92"/>
        <v>0</v>
      </c>
      <c r="AF474" s="144" t="str">
        <f t="shared" si="93"/>
        <v/>
      </c>
      <c r="AG474" s="144" t="str">
        <f t="shared" si="94"/>
        <v/>
      </c>
      <c r="AH474" s="144">
        <f t="shared" si="95"/>
        <v>0</v>
      </c>
      <c r="AI474" s="569">
        <f t="shared" si="96"/>
        <v>0</v>
      </c>
      <c r="AK474" s="688"/>
      <c r="AL474" s="191"/>
      <c r="AM474" s="680"/>
      <c r="AN474" s="680"/>
      <c r="AO474" s="84"/>
    </row>
    <row r="475" spans="1:41">
      <c r="A475" s="573"/>
      <c r="B475" s="13">
        <v>69</v>
      </c>
      <c r="C475" s="343" t="s">
        <v>2083</v>
      </c>
      <c r="D475" s="358" t="s">
        <v>377</v>
      </c>
      <c r="E475" s="379" t="s">
        <v>335</v>
      </c>
      <c r="F475" s="405">
        <v>6</v>
      </c>
      <c r="G475" s="235"/>
      <c r="H475" s="413">
        <v>510</v>
      </c>
      <c r="I475" s="146">
        <f t="shared" si="86"/>
        <v>357</v>
      </c>
      <c r="J475" s="255">
        <f t="shared" si="87"/>
        <v>13.73076923076923</v>
      </c>
      <c r="K475" s="8" t="s">
        <v>3145</v>
      </c>
      <c r="L475" s="670" t="s">
        <v>3896</v>
      </c>
      <c r="M475" s="656" t="s">
        <v>6556</v>
      </c>
      <c r="N475" s="8" t="s">
        <v>10</v>
      </c>
      <c r="O475" s="426">
        <v>3.6455999999999995E-2</v>
      </c>
      <c r="P475" s="423">
        <v>2988</v>
      </c>
      <c r="Q475" s="439">
        <v>16968</v>
      </c>
      <c r="R475" s="656" t="s">
        <v>3899</v>
      </c>
      <c r="S475" s="656" t="s">
        <v>1015</v>
      </c>
      <c r="T475" s="448">
        <v>60</v>
      </c>
      <c r="U475" s="548" t="s">
        <v>620</v>
      </c>
      <c r="V475" s="522" t="s">
        <v>621</v>
      </c>
      <c r="W475" s="615" t="s">
        <v>6455</v>
      </c>
      <c r="X475" s="169"/>
      <c r="Y475" s="71" t="s">
        <v>1012</v>
      </c>
      <c r="Z475" s="656" t="s">
        <v>6578</v>
      </c>
      <c r="AA475" s="658">
        <f t="shared" si="88"/>
        <v>0</v>
      </c>
      <c r="AB475" s="145">
        <f t="shared" si="89"/>
        <v>0</v>
      </c>
      <c r="AC475" s="257">
        <f t="shared" si="90"/>
        <v>0</v>
      </c>
      <c r="AD475" s="142">
        <f t="shared" si="91"/>
        <v>0</v>
      </c>
      <c r="AE475" s="143">
        <f t="shared" si="92"/>
        <v>0</v>
      </c>
      <c r="AF475" s="144" t="str">
        <f t="shared" si="93"/>
        <v/>
      </c>
      <c r="AG475" s="144" t="str">
        <f t="shared" si="94"/>
        <v/>
      </c>
      <c r="AH475" s="144">
        <f t="shared" si="95"/>
        <v>0</v>
      </c>
      <c r="AI475" s="569">
        <f t="shared" si="96"/>
        <v>0</v>
      </c>
      <c r="AK475" s="688"/>
      <c r="AL475" s="191"/>
      <c r="AM475" s="680"/>
      <c r="AN475" s="680"/>
      <c r="AO475" s="84"/>
    </row>
    <row r="476" spans="1:41" ht="15.75">
      <c r="A476" s="5" t="s">
        <v>6104</v>
      </c>
      <c r="B476" s="13"/>
      <c r="C476" s="348"/>
      <c r="D476" s="382"/>
      <c r="E476" s="380"/>
      <c r="F476" s="401"/>
      <c r="G476" s="233"/>
      <c r="H476" s="413"/>
      <c r="I476" s="410"/>
      <c r="J476" s="565"/>
      <c r="K476" s="417"/>
      <c r="L476" s="655"/>
      <c r="M476" s="656" t="s">
        <v>1015</v>
      </c>
      <c r="N476" s="417"/>
      <c r="O476" s="346"/>
      <c r="P476" s="423"/>
      <c r="Q476" s="439"/>
      <c r="R476" s="656" t="s">
        <v>1015</v>
      </c>
      <c r="S476" s="656" t="s">
        <v>1015</v>
      </c>
      <c r="T476" s="425"/>
      <c r="U476" s="506"/>
      <c r="V476" s="521"/>
      <c r="W476" s="425"/>
      <c r="X476" s="137"/>
      <c r="Y476" s="71" t="s">
        <v>1015</v>
      </c>
      <c r="Z476" s="656" t="s">
        <v>1015</v>
      </c>
      <c r="AA476" s="668"/>
      <c r="AB476" s="195"/>
      <c r="AC476" s="142"/>
      <c r="AD476" s="142"/>
      <c r="AE476" s="143"/>
      <c r="AF476" s="144"/>
      <c r="AG476" s="144"/>
      <c r="AH476" s="144"/>
      <c r="AI476" s="569"/>
      <c r="AK476" s="688"/>
      <c r="AL476" s="191"/>
      <c r="AM476" s="680"/>
      <c r="AN476" s="680"/>
      <c r="AO476" s="84"/>
    </row>
    <row r="477" spans="1:41" ht="15.75">
      <c r="A477" s="5"/>
      <c r="B477" s="13">
        <v>70</v>
      </c>
      <c r="C477" s="353" t="s">
        <v>2084</v>
      </c>
      <c r="D477" s="341" t="s">
        <v>2085</v>
      </c>
      <c r="E477" s="379" t="s">
        <v>96</v>
      </c>
      <c r="F477" s="405">
        <v>4</v>
      </c>
      <c r="G477" s="136"/>
      <c r="H477" s="413">
        <v>780</v>
      </c>
      <c r="I477" s="146">
        <f t="shared" si="86"/>
        <v>546</v>
      </c>
      <c r="J477" s="255">
        <f t="shared" si="87"/>
        <v>21</v>
      </c>
      <c r="K477" s="8" t="s">
        <v>3145</v>
      </c>
      <c r="L477" s="655"/>
      <c r="M477" s="656" t="s">
        <v>6557</v>
      </c>
      <c r="N477" s="8" t="s">
        <v>3208</v>
      </c>
      <c r="O477" s="426">
        <v>5.9062499999999997E-2</v>
      </c>
      <c r="P477" s="423">
        <v>2000</v>
      </c>
      <c r="Q477" s="439">
        <v>25000</v>
      </c>
      <c r="R477" s="656" t="s">
        <v>3902</v>
      </c>
      <c r="S477" s="656" t="s">
        <v>1015</v>
      </c>
      <c r="T477" s="448">
        <v>50</v>
      </c>
      <c r="U477" s="548" t="s">
        <v>5396</v>
      </c>
      <c r="V477" s="510" t="s">
        <v>3903</v>
      </c>
      <c r="W477" s="615" t="s">
        <v>6456</v>
      </c>
      <c r="X477" s="169"/>
      <c r="Y477" s="71" t="s">
        <v>1011</v>
      </c>
      <c r="Z477" s="656" t="s">
        <v>1015</v>
      </c>
      <c r="AA477" s="658">
        <f t="shared" si="88"/>
        <v>0</v>
      </c>
      <c r="AB477" s="145">
        <f t="shared" si="89"/>
        <v>0</v>
      </c>
      <c r="AC477" s="257">
        <f t="shared" si="90"/>
        <v>0</v>
      </c>
      <c r="AD477" s="142">
        <f t="shared" si="91"/>
        <v>0</v>
      </c>
      <c r="AE477" s="143">
        <f t="shared" si="92"/>
        <v>0</v>
      </c>
      <c r="AF477" s="144" t="str">
        <f t="shared" si="93"/>
        <v/>
      </c>
      <c r="AG477" s="144">
        <f t="shared" si="94"/>
        <v>0</v>
      </c>
      <c r="AH477" s="144" t="str">
        <f t="shared" si="95"/>
        <v/>
      </c>
      <c r="AI477" s="569">
        <f t="shared" si="96"/>
        <v>0</v>
      </c>
      <c r="AK477" s="673"/>
      <c r="AL477" s="191"/>
      <c r="AM477" s="681"/>
      <c r="AN477" s="681"/>
      <c r="AO477" s="84"/>
    </row>
    <row r="478" spans="1:41" ht="15.75">
      <c r="A478" s="5"/>
      <c r="B478" s="13">
        <v>70</v>
      </c>
      <c r="C478" s="343" t="s">
        <v>2086</v>
      </c>
      <c r="D478" s="374" t="s">
        <v>380</v>
      </c>
      <c r="E478" s="379" t="s">
        <v>96</v>
      </c>
      <c r="F478" s="405">
        <v>4</v>
      </c>
      <c r="G478" s="235"/>
      <c r="H478" s="413">
        <v>695</v>
      </c>
      <c r="I478" s="146">
        <f t="shared" si="86"/>
        <v>486.49999999999994</v>
      </c>
      <c r="J478" s="255">
        <f t="shared" si="87"/>
        <v>18.71153846153846</v>
      </c>
      <c r="K478" s="8" t="s">
        <v>3145</v>
      </c>
      <c r="L478" s="655"/>
      <c r="M478" s="656" t="s">
        <v>6557</v>
      </c>
      <c r="N478" s="8" t="s">
        <v>3208</v>
      </c>
      <c r="O478" s="426">
        <v>5.9062499999999997E-2</v>
      </c>
      <c r="P478" s="423">
        <v>1964</v>
      </c>
      <c r="Q478" s="439">
        <v>12200</v>
      </c>
      <c r="R478" s="656" t="s">
        <v>3905</v>
      </c>
      <c r="S478" s="656" t="s">
        <v>1015</v>
      </c>
      <c r="T478" s="448">
        <v>50</v>
      </c>
      <c r="U478" s="548" t="s">
        <v>3906</v>
      </c>
      <c r="V478" s="512" t="s">
        <v>3907</v>
      </c>
      <c r="W478" s="615" t="s">
        <v>6457</v>
      </c>
      <c r="X478" s="169"/>
      <c r="Y478" s="71" t="s">
        <v>1011</v>
      </c>
      <c r="Z478" s="656" t="s">
        <v>1015</v>
      </c>
      <c r="AA478" s="658">
        <f t="shared" si="88"/>
        <v>0</v>
      </c>
      <c r="AB478" s="145">
        <f t="shared" si="89"/>
        <v>0</v>
      </c>
      <c r="AC478" s="257">
        <f t="shared" si="90"/>
        <v>0</v>
      </c>
      <c r="AD478" s="142">
        <f t="shared" si="91"/>
        <v>0</v>
      </c>
      <c r="AE478" s="143">
        <f t="shared" si="92"/>
        <v>0</v>
      </c>
      <c r="AF478" s="144" t="str">
        <f t="shared" si="93"/>
        <v/>
      </c>
      <c r="AG478" s="144">
        <f t="shared" si="94"/>
        <v>0</v>
      </c>
      <c r="AH478" s="144" t="str">
        <f t="shared" si="95"/>
        <v/>
      </c>
      <c r="AI478" s="569">
        <f t="shared" si="96"/>
        <v>0</v>
      </c>
      <c r="AK478" s="688"/>
      <c r="AL478" s="191"/>
      <c r="AM478" s="681"/>
      <c r="AN478" s="681"/>
      <c r="AO478" s="84"/>
    </row>
    <row r="479" spans="1:41" ht="15.75">
      <c r="A479" s="5"/>
      <c r="B479" s="13">
        <v>70</v>
      </c>
      <c r="C479" s="343" t="s">
        <v>2087</v>
      </c>
      <c r="D479" s="374" t="s">
        <v>381</v>
      </c>
      <c r="E479" s="379" t="s">
        <v>96</v>
      </c>
      <c r="F479" s="405">
        <v>4</v>
      </c>
      <c r="G479" s="136"/>
      <c r="H479" s="413">
        <v>695</v>
      </c>
      <c r="I479" s="146">
        <f t="shared" si="86"/>
        <v>486.49999999999994</v>
      </c>
      <c r="J479" s="255">
        <f t="shared" si="87"/>
        <v>18.71153846153846</v>
      </c>
      <c r="K479" s="8" t="s">
        <v>3145</v>
      </c>
      <c r="L479" s="655"/>
      <c r="M479" s="656" t="s">
        <v>6557</v>
      </c>
      <c r="N479" s="8" t="s">
        <v>3208</v>
      </c>
      <c r="O479" s="426">
        <v>5.9062499999999997E-2</v>
      </c>
      <c r="P479" s="423">
        <v>1964</v>
      </c>
      <c r="Q479" s="439">
        <v>12200</v>
      </c>
      <c r="R479" s="656" t="s">
        <v>3905</v>
      </c>
      <c r="S479" s="656" t="s">
        <v>1015</v>
      </c>
      <c r="T479" s="448">
        <v>50</v>
      </c>
      <c r="U479" s="548" t="s">
        <v>3908</v>
      </c>
      <c r="V479" s="523" t="s">
        <v>3909</v>
      </c>
      <c r="W479" s="615" t="s">
        <v>6457</v>
      </c>
      <c r="X479" s="169"/>
      <c r="Y479" s="71" t="s">
        <v>1011</v>
      </c>
      <c r="Z479" s="656" t="s">
        <v>1015</v>
      </c>
      <c r="AA479" s="658">
        <f t="shared" si="88"/>
        <v>0</v>
      </c>
      <c r="AB479" s="145">
        <f t="shared" si="89"/>
        <v>0</v>
      </c>
      <c r="AC479" s="257">
        <f t="shared" si="90"/>
        <v>0</v>
      </c>
      <c r="AD479" s="142">
        <f t="shared" si="91"/>
        <v>0</v>
      </c>
      <c r="AE479" s="143">
        <f t="shared" si="92"/>
        <v>0</v>
      </c>
      <c r="AF479" s="144" t="str">
        <f t="shared" si="93"/>
        <v/>
      </c>
      <c r="AG479" s="144">
        <f t="shared" si="94"/>
        <v>0</v>
      </c>
      <c r="AH479" s="144" t="str">
        <f t="shared" si="95"/>
        <v/>
      </c>
      <c r="AI479" s="569">
        <f t="shared" si="96"/>
        <v>0</v>
      </c>
      <c r="AK479" s="688"/>
      <c r="AL479" s="191"/>
      <c r="AM479" s="686"/>
      <c r="AN479" s="686"/>
      <c r="AO479" s="84"/>
    </row>
    <row r="480" spans="1:41" ht="15.75">
      <c r="A480" s="5" t="s">
        <v>6105</v>
      </c>
      <c r="B480" s="13"/>
      <c r="C480" s="348"/>
      <c r="D480" s="382"/>
      <c r="E480" s="380"/>
      <c r="F480" s="401"/>
      <c r="G480" s="8"/>
      <c r="H480" s="413"/>
      <c r="I480" s="410"/>
      <c r="J480" s="565"/>
      <c r="K480" s="417"/>
      <c r="L480" s="655"/>
      <c r="M480" s="656" t="s">
        <v>1015</v>
      </c>
      <c r="N480" s="417"/>
      <c r="O480" s="346"/>
      <c r="P480" s="423"/>
      <c r="Q480" s="439"/>
      <c r="R480" s="656" t="s">
        <v>1015</v>
      </c>
      <c r="S480" s="656" t="s">
        <v>1015</v>
      </c>
      <c r="T480" s="425"/>
      <c r="U480" s="506"/>
      <c r="V480" s="530"/>
      <c r="W480" s="425"/>
      <c r="X480" s="137"/>
      <c r="Y480" s="71" t="s">
        <v>1015</v>
      </c>
      <c r="Z480" s="656" t="s">
        <v>1015</v>
      </c>
      <c r="AA480" s="668"/>
      <c r="AB480" s="195"/>
      <c r="AC480" s="142"/>
      <c r="AD480" s="142"/>
      <c r="AE480" s="143"/>
      <c r="AF480" s="144"/>
      <c r="AG480" s="144"/>
      <c r="AH480" s="144"/>
      <c r="AI480" s="569"/>
      <c r="AK480" s="688"/>
      <c r="AL480" s="191"/>
      <c r="AM480" s="686"/>
      <c r="AN480" s="686"/>
      <c r="AO480" s="84"/>
    </row>
    <row r="481" spans="1:41" ht="15.75">
      <c r="A481" s="5"/>
      <c r="B481" s="13"/>
      <c r="C481" s="353" t="s">
        <v>2088</v>
      </c>
      <c r="D481" s="341" t="s">
        <v>2085</v>
      </c>
      <c r="E481" s="379" t="s">
        <v>96</v>
      </c>
      <c r="F481" s="405">
        <v>4</v>
      </c>
      <c r="G481" s="233"/>
      <c r="H481" s="413">
        <v>997</v>
      </c>
      <c r="I481" s="146">
        <f t="shared" si="86"/>
        <v>697.9</v>
      </c>
      <c r="J481" s="255">
        <f t="shared" si="87"/>
        <v>26.842307692307692</v>
      </c>
      <c r="K481" s="8" t="s">
        <v>3145</v>
      </c>
      <c r="L481" s="655"/>
      <c r="M481" s="656" t="s">
        <v>6557</v>
      </c>
      <c r="N481" s="8" t="s">
        <v>10</v>
      </c>
      <c r="O481" s="426">
        <v>5.9062499999999997E-2</v>
      </c>
      <c r="P481" s="423">
        <v>2000</v>
      </c>
      <c r="Q481" s="439">
        <v>25000</v>
      </c>
      <c r="R481" s="656" t="s">
        <v>3902</v>
      </c>
      <c r="S481" s="656" t="s">
        <v>1015</v>
      </c>
      <c r="T481" s="448">
        <v>50</v>
      </c>
      <c r="U481" s="548" t="s">
        <v>5397</v>
      </c>
      <c r="V481" s="507" t="s">
        <v>3903</v>
      </c>
      <c r="W481" s="615" t="s">
        <v>6457</v>
      </c>
      <c r="X481" s="169"/>
      <c r="Y481" s="71" t="s">
        <v>1011</v>
      </c>
      <c r="Z481" s="656" t="s">
        <v>1015</v>
      </c>
      <c r="AA481" s="658">
        <f t="shared" si="88"/>
        <v>0</v>
      </c>
      <c r="AB481" s="145">
        <f t="shared" si="89"/>
        <v>0</v>
      </c>
      <c r="AC481" s="257">
        <f t="shared" si="90"/>
        <v>0</v>
      </c>
      <c r="AD481" s="142">
        <f t="shared" si="91"/>
        <v>0</v>
      </c>
      <c r="AE481" s="143">
        <f t="shared" si="92"/>
        <v>0</v>
      </c>
      <c r="AF481" s="144" t="str">
        <f t="shared" si="93"/>
        <v/>
      </c>
      <c r="AG481" s="144" t="str">
        <f t="shared" si="94"/>
        <v/>
      </c>
      <c r="AH481" s="144">
        <f t="shared" si="95"/>
        <v>0</v>
      </c>
      <c r="AI481" s="569">
        <f t="shared" si="96"/>
        <v>0</v>
      </c>
      <c r="AK481" s="688"/>
      <c r="AL481" s="191"/>
      <c r="AM481" s="686"/>
      <c r="AN481" s="686"/>
      <c r="AO481" s="84"/>
    </row>
    <row r="482" spans="1:41" ht="15.75">
      <c r="A482" s="5"/>
      <c r="B482" s="13">
        <v>70</v>
      </c>
      <c r="C482" s="353" t="s">
        <v>2089</v>
      </c>
      <c r="D482" s="341" t="s">
        <v>2090</v>
      </c>
      <c r="E482" s="379" t="s">
        <v>96</v>
      </c>
      <c r="F482" s="405">
        <v>4</v>
      </c>
      <c r="G482" s="136"/>
      <c r="H482" s="413">
        <v>1013</v>
      </c>
      <c r="I482" s="146">
        <f t="shared" si="86"/>
        <v>709.09999999999991</v>
      </c>
      <c r="J482" s="255">
        <f t="shared" si="87"/>
        <v>27.273076923076921</v>
      </c>
      <c r="K482" s="8" t="s">
        <v>3145</v>
      </c>
      <c r="L482" s="655"/>
      <c r="M482" s="656" t="s">
        <v>1015</v>
      </c>
      <c r="N482" s="8" t="s">
        <v>10</v>
      </c>
      <c r="O482" s="426">
        <v>6.5812499999999996E-2</v>
      </c>
      <c r="P482" s="423">
        <v>1988</v>
      </c>
      <c r="Q482" s="439">
        <v>25000</v>
      </c>
      <c r="R482" s="656" t="s">
        <v>3910</v>
      </c>
      <c r="S482" s="656" t="s">
        <v>1015</v>
      </c>
      <c r="T482" s="448">
        <v>22</v>
      </c>
      <c r="U482" s="548" t="s">
        <v>5398</v>
      </c>
      <c r="V482" s="507" t="s">
        <v>3911</v>
      </c>
      <c r="W482" s="594" t="s">
        <v>6458</v>
      </c>
      <c r="X482" s="169"/>
      <c r="Y482" s="641" t="s">
        <v>1011</v>
      </c>
      <c r="Z482" s="656" t="s">
        <v>1015</v>
      </c>
      <c r="AA482" s="658">
        <f t="shared" si="88"/>
        <v>0</v>
      </c>
      <c r="AB482" s="145">
        <f t="shared" si="89"/>
        <v>0</v>
      </c>
      <c r="AC482" s="257">
        <f t="shared" si="90"/>
        <v>0</v>
      </c>
      <c r="AD482" s="142">
        <f t="shared" si="91"/>
        <v>0</v>
      </c>
      <c r="AE482" s="143">
        <f t="shared" si="92"/>
        <v>0</v>
      </c>
      <c r="AF482" s="144" t="str">
        <f t="shared" si="93"/>
        <v/>
      </c>
      <c r="AG482" s="144" t="str">
        <f t="shared" si="94"/>
        <v/>
      </c>
      <c r="AH482" s="144">
        <f t="shared" si="95"/>
        <v>0</v>
      </c>
      <c r="AI482" s="569">
        <f t="shared" si="96"/>
        <v>0</v>
      </c>
      <c r="AK482" s="688"/>
      <c r="AL482" s="191"/>
      <c r="AM482" s="686"/>
      <c r="AN482" s="686"/>
      <c r="AO482" s="84"/>
    </row>
    <row r="483" spans="1:41">
      <c r="A483" s="573"/>
      <c r="B483" s="13">
        <v>70</v>
      </c>
      <c r="C483" s="343" t="s">
        <v>2091</v>
      </c>
      <c r="D483" s="374" t="s">
        <v>380</v>
      </c>
      <c r="E483" s="379" t="s">
        <v>96</v>
      </c>
      <c r="F483" s="405">
        <v>4</v>
      </c>
      <c r="G483" s="235"/>
      <c r="H483" s="413">
        <v>695</v>
      </c>
      <c r="I483" s="146">
        <f t="shared" si="86"/>
        <v>486.49999999999994</v>
      </c>
      <c r="J483" s="255">
        <f t="shared" si="87"/>
        <v>18.71153846153846</v>
      </c>
      <c r="K483" s="8" t="s">
        <v>3145</v>
      </c>
      <c r="L483" s="655"/>
      <c r="M483" s="656" t="s">
        <v>6557</v>
      </c>
      <c r="N483" s="8" t="s">
        <v>10</v>
      </c>
      <c r="O483" s="426">
        <v>5.9062499999999997E-2</v>
      </c>
      <c r="P483" s="423">
        <v>1964</v>
      </c>
      <c r="Q483" s="439">
        <v>12200</v>
      </c>
      <c r="R483" s="656" t="s">
        <v>3905</v>
      </c>
      <c r="S483" s="656" t="s">
        <v>1015</v>
      </c>
      <c r="T483" s="448">
        <v>50</v>
      </c>
      <c r="U483" s="548" t="s">
        <v>3913</v>
      </c>
      <c r="V483" s="522"/>
      <c r="W483" s="615" t="s">
        <v>6457</v>
      </c>
      <c r="X483" s="169"/>
      <c r="Y483" s="71" t="s">
        <v>6572</v>
      </c>
      <c r="Z483" s="656" t="s">
        <v>1015</v>
      </c>
      <c r="AA483" s="658">
        <f t="shared" si="88"/>
        <v>0</v>
      </c>
      <c r="AB483" s="145">
        <f t="shared" si="89"/>
        <v>0</v>
      </c>
      <c r="AC483" s="257">
        <f t="shared" si="90"/>
        <v>0</v>
      </c>
      <c r="AD483" s="142">
        <f t="shared" si="91"/>
        <v>0</v>
      </c>
      <c r="AE483" s="143">
        <f t="shared" si="92"/>
        <v>0</v>
      </c>
      <c r="AF483" s="144" t="str">
        <f t="shared" si="93"/>
        <v/>
      </c>
      <c r="AG483" s="144" t="str">
        <f t="shared" si="94"/>
        <v/>
      </c>
      <c r="AH483" s="144">
        <f t="shared" si="95"/>
        <v>0</v>
      </c>
      <c r="AI483" s="569">
        <f t="shared" si="96"/>
        <v>0</v>
      </c>
      <c r="AK483" s="688"/>
      <c r="AL483" s="191"/>
      <c r="AM483" s="686"/>
      <c r="AN483" s="686"/>
      <c r="AO483" s="84"/>
    </row>
    <row r="484" spans="1:41">
      <c r="A484" s="573"/>
      <c r="B484" s="13">
        <v>70</v>
      </c>
      <c r="C484" s="343" t="s">
        <v>2092</v>
      </c>
      <c r="D484" s="374" t="s">
        <v>381</v>
      </c>
      <c r="E484" s="379" t="s">
        <v>96</v>
      </c>
      <c r="F484" s="405">
        <v>4</v>
      </c>
      <c r="G484" s="232"/>
      <c r="H484" s="413">
        <v>695</v>
      </c>
      <c r="I484" s="146">
        <f t="shared" si="86"/>
        <v>486.49999999999994</v>
      </c>
      <c r="J484" s="255">
        <f t="shared" si="87"/>
        <v>18.71153846153846</v>
      </c>
      <c r="K484" s="8" t="s">
        <v>3145</v>
      </c>
      <c r="L484" s="655"/>
      <c r="M484" s="656" t="s">
        <v>6557</v>
      </c>
      <c r="N484" s="8" t="s">
        <v>10</v>
      </c>
      <c r="O484" s="426">
        <v>5.9062499999999997E-2</v>
      </c>
      <c r="P484" s="423">
        <v>1964</v>
      </c>
      <c r="Q484" s="439">
        <v>12200</v>
      </c>
      <c r="R484" s="656" t="s">
        <v>3905</v>
      </c>
      <c r="S484" s="656" t="s">
        <v>1015</v>
      </c>
      <c r="T484" s="448">
        <v>50</v>
      </c>
      <c r="U484" s="548" t="s">
        <v>3914</v>
      </c>
      <c r="V484" s="522"/>
      <c r="W484" s="615" t="s">
        <v>6457</v>
      </c>
      <c r="X484" s="169"/>
      <c r="Y484" s="71" t="s">
        <v>6572</v>
      </c>
      <c r="Z484" s="656" t="s">
        <v>1015</v>
      </c>
      <c r="AA484" s="658">
        <f t="shared" si="88"/>
        <v>0</v>
      </c>
      <c r="AB484" s="145">
        <f t="shared" si="89"/>
        <v>0</v>
      </c>
      <c r="AC484" s="257">
        <f t="shared" si="90"/>
        <v>0</v>
      </c>
      <c r="AD484" s="142">
        <f t="shared" si="91"/>
        <v>0</v>
      </c>
      <c r="AE484" s="143">
        <f t="shared" si="92"/>
        <v>0</v>
      </c>
      <c r="AF484" s="144" t="str">
        <f t="shared" si="93"/>
        <v/>
      </c>
      <c r="AG484" s="144" t="str">
        <f t="shared" si="94"/>
        <v/>
      </c>
      <c r="AH484" s="144">
        <f t="shared" si="95"/>
        <v>0</v>
      </c>
      <c r="AI484" s="569">
        <f t="shared" si="96"/>
        <v>0</v>
      </c>
      <c r="AK484" s="688"/>
      <c r="AL484" s="191"/>
      <c r="AM484" s="681"/>
      <c r="AN484" s="681"/>
      <c r="AO484" s="84"/>
    </row>
    <row r="485" spans="1:41" ht="15.75">
      <c r="A485" s="5" t="s">
        <v>6106</v>
      </c>
      <c r="B485" s="13"/>
      <c r="C485" s="348"/>
      <c r="D485" s="382"/>
      <c r="E485" s="380"/>
      <c r="F485" s="401"/>
      <c r="G485" s="136"/>
      <c r="H485" s="413"/>
      <c r="I485" s="410"/>
      <c r="J485" s="565"/>
      <c r="K485" s="417"/>
      <c r="L485" s="655"/>
      <c r="M485" s="656" t="s">
        <v>1015</v>
      </c>
      <c r="N485" s="417"/>
      <c r="O485" s="346"/>
      <c r="P485" s="423"/>
      <c r="Q485" s="439"/>
      <c r="R485" s="656" t="s">
        <v>1015</v>
      </c>
      <c r="S485" s="656" t="s">
        <v>1015</v>
      </c>
      <c r="T485" s="425"/>
      <c r="U485" s="506"/>
      <c r="V485" s="521"/>
      <c r="W485" s="425"/>
      <c r="X485" s="137"/>
      <c r="Y485" s="71" t="s">
        <v>1015</v>
      </c>
      <c r="Z485" s="656" t="s">
        <v>1015</v>
      </c>
      <c r="AA485" s="668"/>
      <c r="AB485" s="195"/>
      <c r="AC485" s="142"/>
      <c r="AD485" s="142"/>
      <c r="AE485" s="143"/>
      <c r="AF485" s="144"/>
      <c r="AG485" s="144"/>
      <c r="AH485" s="144"/>
      <c r="AI485" s="569"/>
      <c r="AK485" s="688"/>
      <c r="AL485" s="191"/>
      <c r="AM485" s="681"/>
      <c r="AN485" s="681"/>
      <c r="AO485" s="84"/>
    </row>
    <row r="486" spans="1:41" ht="15.75">
      <c r="A486" s="5"/>
      <c r="B486" s="13">
        <v>71</v>
      </c>
      <c r="C486" s="343" t="s">
        <v>2093</v>
      </c>
      <c r="D486" s="378" t="s">
        <v>383</v>
      </c>
      <c r="E486" s="379" t="s">
        <v>335</v>
      </c>
      <c r="F486" s="405">
        <v>6</v>
      </c>
      <c r="G486" s="235"/>
      <c r="H486" s="413">
        <v>828</v>
      </c>
      <c r="I486" s="146">
        <f t="shared" si="86"/>
        <v>579.59999999999991</v>
      </c>
      <c r="J486" s="255">
        <f t="shared" si="87"/>
        <v>22.292307692307688</v>
      </c>
      <c r="K486" s="8" t="s">
        <v>3207</v>
      </c>
      <c r="L486" s="677"/>
      <c r="M486" s="656" t="s">
        <v>6557</v>
      </c>
      <c r="N486" s="8" t="s">
        <v>3208</v>
      </c>
      <c r="O486" s="426">
        <v>5.1568999999999997E-2</v>
      </c>
      <c r="P486" s="423">
        <v>5940</v>
      </c>
      <c r="Q486" s="439">
        <v>26400</v>
      </c>
      <c r="R486" s="656" t="s">
        <v>3915</v>
      </c>
      <c r="S486" s="656" t="s">
        <v>1015</v>
      </c>
      <c r="T486" s="448">
        <v>80</v>
      </c>
      <c r="U486" s="548" t="s">
        <v>3916</v>
      </c>
      <c r="V486" s="523" t="s">
        <v>3917</v>
      </c>
      <c r="W486" s="615" t="s">
        <v>6438</v>
      </c>
      <c r="X486" s="169"/>
      <c r="Y486" s="71" t="s">
        <v>1011</v>
      </c>
      <c r="Z486" s="656" t="s">
        <v>1015</v>
      </c>
      <c r="AA486" s="658">
        <f t="shared" si="88"/>
        <v>0</v>
      </c>
      <c r="AB486" s="145">
        <f t="shared" si="89"/>
        <v>0</v>
      </c>
      <c r="AC486" s="257">
        <f t="shared" si="90"/>
        <v>0</v>
      </c>
      <c r="AD486" s="142">
        <f t="shared" si="91"/>
        <v>0</v>
      </c>
      <c r="AE486" s="143">
        <f t="shared" si="92"/>
        <v>0</v>
      </c>
      <c r="AF486" s="144" t="str">
        <f t="shared" si="93"/>
        <v/>
      </c>
      <c r="AG486" s="144">
        <f t="shared" si="94"/>
        <v>0</v>
      </c>
      <c r="AH486" s="144" t="str">
        <f t="shared" si="95"/>
        <v/>
      </c>
      <c r="AI486" s="569">
        <f t="shared" si="96"/>
        <v>0</v>
      </c>
      <c r="AK486" s="688"/>
      <c r="AL486" s="191"/>
      <c r="AM486" s="681"/>
      <c r="AN486" s="681"/>
      <c r="AO486" s="84"/>
    </row>
    <row r="487" spans="1:41">
      <c r="A487" s="573"/>
      <c r="B487" s="13">
        <v>71</v>
      </c>
      <c r="C487" s="345" t="s">
        <v>2094</v>
      </c>
      <c r="D487" s="345" t="s">
        <v>384</v>
      </c>
      <c r="E487" s="379" t="s">
        <v>335</v>
      </c>
      <c r="F487" s="405">
        <v>6</v>
      </c>
      <c r="G487" s="8"/>
      <c r="H487" s="413">
        <v>690</v>
      </c>
      <c r="I487" s="146">
        <f t="shared" si="86"/>
        <v>482.99999999999994</v>
      </c>
      <c r="J487" s="255">
        <f t="shared" si="87"/>
        <v>18.576923076923073</v>
      </c>
      <c r="K487" s="8" t="s">
        <v>3207</v>
      </c>
      <c r="L487" s="677"/>
      <c r="M487" s="656" t="s">
        <v>6556</v>
      </c>
      <c r="N487" s="8" t="s">
        <v>3208</v>
      </c>
      <c r="O487" s="426">
        <v>5.1568999999999997E-2</v>
      </c>
      <c r="P487" s="423">
        <v>4320</v>
      </c>
      <c r="Q487" s="439">
        <v>24900</v>
      </c>
      <c r="R487" s="656" t="s">
        <v>3918</v>
      </c>
      <c r="S487" s="656" t="s">
        <v>1015</v>
      </c>
      <c r="T487" s="448">
        <v>80</v>
      </c>
      <c r="U487" s="549" t="s">
        <v>5399</v>
      </c>
      <c r="V487" s="529" t="s">
        <v>622</v>
      </c>
      <c r="W487" s="615" t="s">
        <v>6438</v>
      </c>
      <c r="X487" s="169"/>
      <c r="Y487" s="71" t="s">
        <v>1011</v>
      </c>
      <c r="Z487" s="656" t="s">
        <v>6578</v>
      </c>
      <c r="AA487" s="658">
        <f t="shared" si="88"/>
        <v>0</v>
      </c>
      <c r="AB487" s="145">
        <f t="shared" si="89"/>
        <v>0</v>
      </c>
      <c r="AC487" s="257">
        <f t="shared" si="90"/>
        <v>0</v>
      </c>
      <c r="AD487" s="142">
        <f t="shared" si="91"/>
        <v>0</v>
      </c>
      <c r="AE487" s="143">
        <f t="shared" si="92"/>
        <v>0</v>
      </c>
      <c r="AF487" s="144" t="str">
        <f t="shared" si="93"/>
        <v/>
      </c>
      <c r="AG487" s="144">
        <f t="shared" si="94"/>
        <v>0</v>
      </c>
      <c r="AH487" s="144" t="str">
        <f t="shared" si="95"/>
        <v/>
      </c>
      <c r="AI487" s="569">
        <f t="shared" si="96"/>
        <v>0</v>
      </c>
      <c r="AK487" s="688"/>
      <c r="AL487" s="191"/>
      <c r="AM487" s="681"/>
      <c r="AN487" s="681"/>
      <c r="AO487" s="84"/>
    </row>
    <row r="488" spans="1:41">
      <c r="A488" s="573"/>
      <c r="B488" s="13">
        <v>71</v>
      </c>
      <c r="C488" s="345" t="s">
        <v>2095</v>
      </c>
      <c r="D488" s="345" t="s">
        <v>385</v>
      </c>
      <c r="E488" s="379" t="s">
        <v>335</v>
      </c>
      <c r="F488" s="405">
        <v>6</v>
      </c>
      <c r="G488" s="8"/>
      <c r="H488" s="413">
        <v>690</v>
      </c>
      <c r="I488" s="146">
        <f t="shared" si="86"/>
        <v>482.99999999999994</v>
      </c>
      <c r="J488" s="255">
        <f t="shared" si="87"/>
        <v>18.576923076923073</v>
      </c>
      <c r="K488" s="8" t="s">
        <v>3207</v>
      </c>
      <c r="L488" s="677"/>
      <c r="M488" s="656" t="s">
        <v>6556</v>
      </c>
      <c r="N488" s="8" t="s">
        <v>3208</v>
      </c>
      <c r="O488" s="426">
        <v>5.1568999999999997E-2</v>
      </c>
      <c r="P488" s="423">
        <v>4320</v>
      </c>
      <c r="Q488" s="439">
        <v>25300</v>
      </c>
      <c r="R488" s="656" t="s">
        <v>3919</v>
      </c>
      <c r="S488" s="656" t="s">
        <v>1015</v>
      </c>
      <c r="T488" s="448">
        <v>80</v>
      </c>
      <c r="U488" s="549" t="s">
        <v>5400</v>
      </c>
      <c r="V488" s="524" t="s">
        <v>623</v>
      </c>
      <c r="W488" s="615" t="s">
        <v>6438</v>
      </c>
      <c r="X488" s="169"/>
      <c r="Y488" s="71" t="s">
        <v>1011</v>
      </c>
      <c r="Z488" s="656" t="s">
        <v>6578</v>
      </c>
      <c r="AA488" s="658">
        <f t="shared" si="88"/>
        <v>0</v>
      </c>
      <c r="AB488" s="145">
        <f t="shared" si="89"/>
        <v>0</v>
      </c>
      <c r="AC488" s="257">
        <f t="shared" si="90"/>
        <v>0</v>
      </c>
      <c r="AD488" s="142">
        <f t="shared" si="91"/>
        <v>0</v>
      </c>
      <c r="AE488" s="143">
        <f t="shared" si="92"/>
        <v>0</v>
      </c>
      <c r="AF488" s="144" t="str">
        <f t="shared" si="93"/>
        <v/>
      </c>
      <c r="AG488" s="144">
        <f t="shared" si="94"/>
        <v>0</v>
      </c>
      <c r="AH488" s="144" t="str">
        <f t="shared" si="95"/>
        <v/>
      </c>
      <c r="AI488" s="569">
        <f t="shared" si="96"/>
        <v>0</v>
      </c>
      <c r="AK488" s="688"/>
      <c r="AL488" s="191"/>
      <c r="AM488" s="681"/>
      <c r="AN488" s="681"/>
      <c r="AO488" s="84"/>
    </row>
    <row r="489" spans="1:41">
      <c r="A489" s="573"/>
      <c r="B489" s="13">
        <v>71</v>
      </c>
      <c r="C489" s="345" t="s">
        <v>2096</v>
      </c>
      <c r="D489" s="345" t="s">
        <v>386</v>
      </c>
      <c r="E489" s="379" t="s">
        <v>335</v>
      </c>
      <c r="F489" s="405">
        <v>6</v>
      </c>
      <c r="G489" s="232"/>
      <c r="H489" s="413">
        <v>690</v>
      </c>
      <c r="I489" s="146">
        <f t="shared" si="86"/>
        <v>482.99999999999994</v>
      </c>
      <c r="J489" s="255">
        <f t="shared" si="87"/>
        <v>18.576923076923073</v>
      </c>
      <c r="K489" s="8" t="s">
        <v>3207</v>
      </c>
      <c r="L489" s="677"/>
      <c r="M489" s="656" t="s">
        <v>6556</v>
      </c>
      <c r="N489" s="8" t="s">
        <v>3208</v>
      </c>
      <c r="O489" s="426">
        <v>5.1568999999999997E-2</v>
      </c>
      <c r="P489" s="423">
        <v>4320</v>
      </c>
      <c r="Q489" s="439">
        <v>22500</v>
      </c>
      <c r="R489" s="656" t="s">
        <v>3920</v>
      </c>
      <c r="S489" s="656" t="s">
        <v>1015</v>
      </c>
      <c r="T489" s="448">
        <v>80</v>
      </c>
      <c r="U489" s="549" t="s">
        <v>624</v>
      </c>
      <c r="V489" s="522" t="s">
        <v>625</v>
      </c>
      <c r="W489" s="615" t="s">
        <v>6438</v>
      </c>
      <c r="X489" s="169"/>
      <c r="Y489" s="71" t="s">
        <v>1011</v>
      </c>
      <c r="Z489" s="656" t="s">
        <v>6578</v>
      </c>
      <c r="AA489" s="658">
        <f t="shared" si="88"/>
        <v>0</v>
      </c>
      <c r="AB489" s="145">
        <f t="shared" si="89"/>
        <v>0</v>
      </c>
      <c r="AC489" s="257">
        <f t="shared" si="90"/>
        <v>0</v>
      </c>
      <c r="AD489" s="142">
        <f t="shared" si="91"/>
        <v>0</v>
      </c>
      <c r="AE489" s="143">
        <f t="shared" si="92"/>
        <v>0</v>
      </c>
      <c r="AF489" s="144" t="str">
        <f t="shared" si="93"/>
        <v/>
      </c>
      <c r="AG489" s="144">
        <f t="shared" si="94"/>
        <v>0</v>
      </c>
      <c r="AH489" s="144" t="str">
        <f t="shared" si="95"/>
        <v/>
      </c>
      <c r="AI489" s="569">
        <f t="shared" si="96"/>
        <v>0</v>
      </c>
      <c r="AK489" s="688"/>
      <c r="AL489" s="191"/>
      <c r="AM489" s="686"/>
      <c r="AN489" s="686"/>
      <c r="AO489" s="84"/>
    </row>
    <row r="490" spans="1:41" ht="15.75">
      <c r="A490" s="5" t="s">
        <v>6107</v>
      </c>
      <c r="B490" s="13"/>
      <c r="C490" s="348"/>
      <c r="D490" s="382"/>
      <c r="E490" s="380"/>
      <c r="F490" s="401"/>
      <c r="G490" s="136"/>
      <c r="H490" s="413"/>
      <c r="I490" s="410"/>
      <c r="J490" s="565"/>
      <c r="K490" s="417"/>
      <c r="L490" s="655"/>
      <c r="M490" s="656" t="s">
        <v>1015</v>
      </c>
      <c r="N490" s="417"/>
      <c r="O490" s="346"/>
      <c r="P490" s="423"/>
      <c r="Q490" s="439"/>
      <c r="R490" s="656" t="s">
        <v>1015</v>
      </c>
      <c r="S490" s="656" t="s">
        <v>1015</v>
      </c>
      <c r="T490" s="425"/>
      <c r="U490" s="506"/>
      <c r="V490" s="521"/>
      <c r="W490" s="425"/>
      <c r="X490" s="137"/>
      <c r="Y490" s="71" t="s">
        <v>1015</v>
      </c>
      <c r="Z490" s="656" t="s">
        <v>1015</v>
      </c>
      <c r="AA490" s="668"/>
      <c r="AB490" s="195"/>
      <c r="AC490" s="142"/>
      <c r="AD490" s="142"/>
      <c r="AE490" s="143"/>
      <c r="AF490" s="144"/>
      <c r="AG490" s="144"/>
      <c r="AH490" s="144"/>
      <c r="AI490" s="569"/>
      <c r="AK490" s="688"/>
      <c r="AL490" s="191"/>
      <c r="AM490" s="686"/>
      <c r="AN490" s="686"/>
      <c r="AO490" s="84"/>
    </row>
    <row r="491" spans="1:41">
      <c r="A491" s="573"/>
      <c r="B491" s="13"/>
      <c r="C491" s="353" t="s">
        <v>2097</v>
      </c>
      <c r="D491" s="341" t="s">
        <v>2098</v>
      </c>
      <c r="E491" s="379" t="s">
        <v>96</v>
      </c>
      <c r="F491" s="405">
        <v>4</v>
      </c>
      <c r="G491" s="235"/>
      <c r="H491" s="413">
        <v>681</v>
      </c>
      <c r="I491" s="146">
        <f t="shared" si="86"/>
        <v>476.7</v>
      </c>
      <c r="J491" s="255">
        <f t="shared" si="87"/>
        <v>18.334615384615383</v>
      </c>
      <c r="K491" s="8" t="s">
        <v>3145</v>
      </c>
      <c r="L491" s="677"/>
      <c r="M491" s="656" t="s">
        <v>6557</v>
      </c>
      <c r="N491" s="8" t="s">
        <v>10</v>
      </c>
      <c r="O491" s="426">
        <v>3.3613999999999998E-2</v>
      </c>
      <c r="P491" s="423">
        <v>2000</v>
      </c>
      <c r="Q491" s="439">
        <v>19500</v>
      </c>
      <c r="R491" s="656" t="s">
        <v>3921</v>
      </c>
      <c r="S491" s="656" t="s">
        <v>1015</v>
      </c>
      <c r="T491" s="448">
        <v>60</v>
      </c>
      <c r="U491" s="548" t="s">
        <v>5401</v>
      </c>
      <c r="V491" s="512" t="s">
        <v>3922</v>
      </c>
      <c r="W491" s="615" t="s">
        <v>6438</v>
      </c>
      <c r="X491" s="169"/>
      <c r="Y491" s="71" t="s">
        <v>1011</v>
      </c>
      <c r="Z491" s="656" t="s">
        <v>1015</v>
      </c>
      <c r="AA491" s="658">
        <f t="shared" si="88"/>
        <v>0</v>
      </c>
      <c r="AB491" s="145">
        <f t="shared" si="89"/>
        <v>0</v>
      </c>
      <c r="AC491" s="257">
        <f t="shared" si="90"/>
        <v>0</v>
      </c>
      <c r="AD491" s="142">
        <f t="shared" si="91"/>
        <v>0</v>
      </c>
      <c r="AE491" s="143">
        <f t="shared" si="92"/>
        <v>0</v>
      </c>
      <c r="AF491" s="144" t="str">
        <f t="shared" si="93"/>
        <v/>
      </c>
      <c r="AG491" s="144" t="str">
        <f t="shared" si="94"/>
        <v/>
      </c>
      <c r="AH491" s="144">
        <f t="shared" si="95"/>
        <v>0</v>
      </c>
      <c r="AI491" s="569">
        <f t="shared" si="96"/>
        <v>0</v>
      </c>
      <c r="AK491" s="688"/>
      <c r="AL491" s="191"/>
      <c r="AM491" s="686"/>
      <c r="AN491" s="686"/>
      <c r="AO491" s="84"/>
    </row>
    <row r="492" spans="1:41" ht="15.75">
      <c r="A492" s="5" t="s">
        <v>6108</v>
      </c>
      <c r="B492" s="13"/>
      <c r="C492" s="348"/>
      <c r="D492" s="382"/>
      <c r="E492" s="380"/>
      <c r="F492" s="401"/>
      <c r="G492" s="232"/>
      <c r="H492" s="413"/>
      <c r="I492" s="410"/>
      <c r="J492" s="565"/>
      <c r="K492" s="417"/>
      <c r="L492" s="655"/>
      <c r="M492" s="656" t="s">
        <v>1015</v>
      </c>
      <c r="N492" s="417"/>
      <c r="O492" s="346"/>
      <c r="P492" s="423"/>
      <c r="Q492" s="439"/>
      <c r="R492" s="656" t="s">
        <v>1015</v>
      </c>
      <c r="S492" s="656" t="s">
        <v>1015</v>
      </c>
      <c r="T492" s="425"/>
      <c r="U492" s="506"/>
      <c r="V492" s="530"/>
      <c r="W492" s="425"/>
      <c r="X492" s="137"/>
      <c r="Y492" s="71" t="s">
        <v>1015</v>
      </c>
      <c r="Z492" s="656" t="s">
        <v>1015</v>
      </c>
      <c r="AA492" s="668"/>
      <c r="AB492" s="195"/>
      <c r="AC492" s="142"/>
      <c r="AD492" s="142"/>
      <c r="AE492" s="143"/>
      <c r="AF492" s="144"/>
      <c r="AG492" s="144"/>
      <c r="AH492" s="144"/>
      <c r="AI492" s="569"/>
      <c r="AK492" s="688"/>
      <c r="AL492" s="191"/>
      <c r="AM492" s="686"/>
      <c r="AN492" s="686"/>
      <c r="AO492" s="84"/>
    </row>
    <row r="493" spans="1:41">
      <c r="A493" s="573"/>
      <c r="B493" s="13">
        <v>72</v>
      </c>
      <c r="C493" s="345" t="s">
        <v>2099</v>
      </c>
      <c r="D493" s="345" t="s">
        <v>388</v>
      </c>
      <c r="E493" s="379" t="s">
        <v>100</v>
      </c>
      <c r="F493" s="405">
        <v>2</v>
      </c>
      <c r="G493" s="136"/>
      <c r="H493" s="412">
        <v>1013</v>
      </c>
      <c r="I493" s="146">
        <f t="shared" si="86"/>
        <v>709.09999999999991</v>
      </c>
      <c r="J493" s="255">
        <f t="shared" si="87"/>
        <v>27.273076923076921</v>
      </c>
      <c r="K493" s="8" t="s">
        <v>3207</v>
      </c>
      <c r="L493" s="677"/>
      <c r="M493" s="656" t="s">
        <v>6557</v>
      </c>
      <c r="N493" s="8" t="s">
        <v>3208</v>
      </c>
      <c r="O493" s="426">
        <v>3.2436E-2</v>
      </c>
      <c r="P493" s="423">
        <v>1600</v>
      </c>
      <c r="Q493" s="439">
        <v>10900</v>
      </c>
      <c r="R493" s="656" t="s">
        <v>3923</v>
      </c>
      <c r="S493" s="656" t="s">
        <v>1015</v>
      </c>
      <c r="T493" s="448">
        <v>30</v>
      </c>
      <c r="U493" s="549" t="s">
        <v>5402</v>
      </c>
      <c r="V493" s="512" t="s">
        <v>3924</v>
      </c>
      <c r="W493" s="610" t="s">
        <v>6459</v>
      </c>
      <c r="X493" s="169"/>
      <c r="Y493" s="71" t="s">
        <v>1011</v>
      </c>
      <c r="Z493" s="656" t="s">
        <v>1015</v>
      </c>
      <c r="AA493" s="658">
        <f t="shared" si="88"/>
        <v>0</v>
      </c>
      <c r="AB493" s="145">
        <f t="shared" si="89"/>
        <v>0</v>
      </c>
      <c r="AC493" s="257">
        <f t="shared" si="90"/>
        <v>0</v>
      </c>
      <c r="AD493" s="142">
        <f t="shared" si="91"/>
        <v>0</v>
      </c>
      <c r="AE493" s="143">
        <f t="shared" si="92"/>
        <v>0</v>
      </c>
      <c r="AF493" s="144" t="str">
        <f t="shared" si="93"/>
        <v/>
      </c>
      <c r="AG493" s="144">
        <f t="shared" si="94"/>
        <v>0</v>
      </c>
      <c r="AH493" s="144" t="str">
        <f t="shared" si="95"/>
        <v/>
      </c>
      <c r="AI493" s="569">
        <f t="shared" si="96"/>
        <v>0</v>
      </c>
      <c r="AK493" s="688"/>
      <c r="AL493" s="191"/>
      <c r="AM493" s="686"/>
      <c r="AN493" s="686"/>
      <c r="AO493" s="84"/>
    </row>
    <row r="494" spans="1:41">
      <c r="A494" s="573"/>
      <c r="B494" s="13">
        <v>72</v>
      </c>
      <c r="C494" s="366" t="s">
        <v>2100</v>
      </c>
      <c r="D494" s="345" t="s">
        <v>389</v>
      </c>
      <c r="E494" s="379" t="s">
        <v>100</v>
      </c>
      <c r="F494" s="405">
        <v>2</v>
      </c>
      <c r="G494" s="239"/>
      <c r="H494" s="412">
        <v>1013</v>
      </c>
      <c r="I494" s="146">
        <f t="shared" si="86"/>
        <v>709.09999999999991</v>
      </c>
      <c r="J494" s="255">
        <f t="shared" si="87"/>
        <v>27.273076923076921</v>
      </c>
      <c r="K494" s="8" t="s">
        <v>3207</v>
      </c>
      <c r="L494" s="677"/>
      <c r="M494" s="656" t="s">
        <v>6557</v>
      </c>
      <c r="N494" s="8" t="s">
        <v>3208</v>
      </c>
      <c r="O494" s="426">
        <v>3.2436E-2</v>
      </c>
      <c r="P494" s="423">
        <v>1600</v>
      </c>
      <c r="Q494" s="439">
        <v>10900</v>
      </c>
      <c r="R494" s="656" t="s">
        <v>3923</v>
      </c>
      <c r="S494" s="656" t="s">
        <v>1015</v>
      </c>
      <c r="T494" s="448">
        <v>50</v>
      </c>
      <c r="U494" s="549" t="s">
        <v>626</v>
      </c>
      <c r="V494" s="507" t="s">
        <v>3925</v>
      </c>
      <c r="W494" s="615" t="s">
        <v>6438</v>
      </c>
      <c r="X494" s="169"/>
      <c r="Y494" s="71" t="s">
        <v>1011</v>
      </c>
      <c r="Z494" s="656" t="s">
        <v>1015</v>
      </c>
      <c r="AA494" s="658">
        <f t="shared" si="88"/>
        <v>0</v>
      </c>
      <c r="AB494" s="145">
        <f t="shared" si="89"/>
        <v>0</v>
      </c>
      <c r="AC494" s="257">
        <f t="shared" si="90"/>
        <v>0</v>
      </c>
      <c r="AD494" s="142">
        <f t="shared" si="91"/>
        <v>0</v>
      </c>
      <c r="AE494" s="143">
        <f t="shared" si="92"/>
        <v>0</v>
      </c>
      <c r="AF494" s="144" t="str">
        <f t="shared" si="93"/>
        <v/>
      </c>
      <c r="AG494" s="144">
        <f t="shared" si="94"/>
        <v>0</v>
      </c>
      <c r="AH494" s="144" t="str">
        <f t="shared" si="95"/>
        <v/>
      </c>
      <c r="AI494" s="569">
        <f t="shared" si="96"/>
        <v>0</v>
      </c>
      <c r="AK494" s="688"/>
      <c r="AL494" s="664"/>
      <c r="AM494" s="665"/>
      <c r="AN494" s="664"/>
      <c r="AO494" s="84"/>
    </row>
    <row r="495" spans="1:41" ht="15.75">
      <c r="A495" s="5" t="s">
        <v>6109</v>
      </c>
      <c r="B495" s="13"/>
      <c r="C495" s="348"/>
      <c r="D495" s="382"/>
      <c r="E495" s="380"/>
      <c r="F495" s="401"/>
      <c r="G495" s="136"/>
      <c r="H495" s="413"/>
      <c r="I495" s="410"/>
      <c r="J495" s="565"/>
      <c r="K495" s="417"/>
      <c r="L495" s="655"/>
      <c r="M495" s="656" t="s">
        <v>1015</v>
      </c>
      <c r="N495" s="417"/>
      <c r="O495" s="346"/>
      <c r="P495" s="423"/>
      <c r="Q495" s="439"/>
      <c r="R495" s="656" t="s">
        <v>1015</v>
      </c>
      <c r="S495" s="656" t="s">
        <v>1015</v>
      </c>
      <c r="T495" s="425"/>
      <c r="U495" s="506"/>
      <c r="V495" s="530"/>
      <c r="W495" s="425"/>
      <c r="X495" s="137"/>
      <c r="Y495" s="71" t="s">
        <v>1015</v>
      </c>
      <c r="Z495" s="656" t="s">
        <v>1015</v>
      </c>
      <c r="AA495" s="668"/>
      <c r="AB495" s="195"/>
      <c r="AC495" s="142"/>
      <c r="AD495" s="142"/>
      <c r="AE495" s="143"/>
      <c r="AF495" s="144"/>
      <c r="AG495" s="144"/>
      <c r="AH495" s="144"/>
      <c r="AI495" s="569"/>
      <c r="AK495" s="688"/>
      <c r="AM495" s="84"/>
      <c r="AO495" s="84"/>
    </row>
    <row r="496" spans="1:41">
      <c r="A496" s="573"/>
      <c r="B496" s="13">
        <v>73</v>
      </c>
      <c r="C496" s="345" t="s">
        <v>2101</v>
      </c>
      <c r="D496" s="345" t="s">
        <v>391</v>
      </c>
      <c r="E496" s="379" t="s">
        <v>318</v>
      </c>
      <c r="F496" s="405">
        <v>3</v>
      </c>
      <c r="G496" s="235"/>
      <c r="H496" s="413">
        <v>1049</v>
      </c>
      <c r="I496" s="146">
        <f t="shared" si="86"/>
        <v>734.3</v>
      </c>
      <c r="J496" s="255">
        <f t="shared" si="87"/>
        <v>28.242307692307691</v>
      </c>
      <c r="K496" s="8" t="s">
        <v>3207</v>
      </c>
      <c r="L496" s="677"/>
      <c r="M496" s="656" t="s">
        <v>6556</v>
      </c>
      <c r="N496" s="8" t="s">
        <v>3208</v>
      </c>
      <c r="O496" s="426">
        <v>3.9815999999999997E-2</v>
      </c>
      <c r="P496" s="423">
        <v>2991</v>
      </c>
      <c r="Q496" s="439">
        <v>17100</v>
      </c>
      <c r="R496" s="656" t="s">
        <v>3919</v>
      </c>
      <c r="S496" s="656" t="s">
        <v>1015</v>
      </c>
      <c r="T496" s="448">
        <v>100</v>
      </c>
      <c r="U496" s="548" t="s">
        <v>627</v>
      </c>
      <c r="V496" s="512" t="s">
        <v>3926</v>
      </c>
      <c r="W496" s="615" t="s">
        <v>6460</v>
      </c>
      <c r="X496" s="169"/>
      <c r="Y496" s="71" t="s">
        <v>1011</v>
      </c>
      <c r="Z496" s="656" t="s">
        <v>6578</v>
      </c>
      <c r="AA496" s="658">
        <f t="shared" si="88"/>
        <v>0</v>
      </c>
      <c r="AB496" s="145">
        <f t="shared" si="89"/>
        <v>0</v>
      </c>
      <c r="AC496" s="257">
        <f t="shared" si="90"/>
        <v>0</v>
      </c>
      <c r="AD496" s="142">
        <f t="shared" si="91"/>
        <v>0</v>
      </c>
      <c r="AE496" s="143">
        <f t="shared" si="92"/>
        <v>0</v>
      </c>
      <c r="AF496" s="144" t="str">
        <f t="shared" si="93"/>
        <v/>
      </c>
      <c r="AG496" s="144">
        <f t="shared" si="94"/>
        <v>0</v>
      </c>
      <c r="AH496" s="144" t="str">
        <f t="shared" si="95"/>
        <v/>
      </c>
      <c r="AI496" s="569">
        <f t="shared" si="96"/>
        <v>0</v>
      </c>
      <c r="AK496" s="688"/>
      <c r="AM496" s="84"/>
      <c r="AO496" s="84"/>
    </row>
    <row r="497" spans="1:41">
      <c r="A497" s="573"/>
      <c r="B497" s="13">
        <v>73</v>
      </c>
      <c r="C497" s="345" t="s">
        <v>2102</v>
      </c>
      <c r="D497" s="345" t="s">
        <v>392</v>
      </c>
      <c r="E497" s="379" t="s">
        <v>318</v>
      </c>
      <c r="F497" s="405">
        <v>3</v>
      </c>
      <c r="G497" s="8"/>
      <c r="H497" s="413">
        <v>1049</v>
      </c>
      <c r="I497" s="146">
        <f t="shared" si="86"/>
        <v>734.3</v>
      </c>
      <c r="J497" s="255">
        <f t="shared" si="87"/>
        <v>28.242307692307691</v>
      </c>
      <c r="K497" s="8" t="s">
        <v>3207</v>
      </c>
      <c r="L497" s="677"/>
      <c r="M497" s="656" t="s">
        <v>6557</v>
      </c>
      <c r="N497" s="8" t="s">
        <v>3208</v>
      </c>
      <c r="O497" s="426">
        <v>3.9815999999999997E-2</v>
      </c>
      <c r="P497" s="423">
        <v>2991</v>
      </c>
      <c r="Q497" s="439">
        <v>17100</v>
      </c>
      <c r="R497" s="656" t="s">
        <v>3927</v>
      </c>
      <c r="S497" s="656" t="s">
        <v>1015</v>
      </c>
      <c r="T497" s="448">
        <v>80</v>
      </c>
      <c r="U497" s="548" t="s">
        <v>3928</v>
      </c>
      <c r="V497" s="512" t="s">
        <v>3929</v>
      </c>
      <c r="W497" s="610" t="s">
        <v>6461</v>
      </c>
      <c r="X497" s="169"/>
      <c r="Y497" s="71" t="s">
        <v>1011</v>
      </c>
      <c r="Z497" s="656" t="s">
        <v>1015</v>
      </c>
      <c r="AA497" s="658">
        <f t="shared" si="88"/>
        <v>0</v>
      </c>
      <c r="AB497" s="145">
        <f t="shared" si="89"/>
        <v>0</v>
      </c>
      <c r="AC497" s="257">
        <f t="shared" si="90"/>
        <v>0</v>
      </c>
      <c r="AD497" s="142">
        <f t="shared" si="91"/>
        <v>0</v>
      </c>
      <c r="AE497" s="143">
        <f t="shared" si="92"/>
        <v>0</v>
      </c>
      <c r="AF497" s="144" t="str">
        <f t="shared" si="93"/>
        <v/>
      </c>
      <c r="AG497" s="144">
        <f t="shared" si="94"/>
        <v>0</v>
      </c>
      <c r="AH497" s="144" t="str">
        <f t="shared" si="95"/>
        <v/>
      </c>
      <c r="AI497" s="569">
        <f t="shared" si="96"/>
        <v>0</v>
      </c>
      <c r="AK497" s="688"/>
      <c r="AM497" s="84"/>
      <c r="AO497" s="84"/>
    </row>
    <row r="498" spans="1:41">
      <c r="A498" s="573"/>
      <c r="B498" s="13">
        <v>73</v>
      </c>
      <c r="C498" s="345" t="s">
        <v>2103</v>
      </c>
      <c r="D498" s="345" t="s">
        <v>393</v>
      </c>
      <c r="E498" s="379" t="s">
        <v>318</v>
      </c>
      <c r="F498" s="405">
        <v>3</v>
      </c>
      <c r="G498" s="8"/>
      <c r="H498" s="413">
        <v>1049</v>
      </c>
      <c r="I498" s="146">
        <f t="shared" si="86"/>
        <v>734.3</v>
      </c>
      <c r="J498" s="255">
        <f t="shared" si="87"/>
        <v>28.242307692307691</v>
      </c>
      <c r="K498" s="8" t="s">
        <v>3207</v>
      </c>
      <c r="L498" s="677"/>
      <c r="M498" s="656" t="s">
        <v>6556</v>
      </c>
      <c r="N498" s="8" t="s">
        <v>3208</v>
      </c>
      <c r="O498" s="426">
        <v>3.9815999999999997E-2</v>
      </c>
      <c r="P498" s="423">
        <v>2991</v>
      </c>
      <c r="Q498" s="439">
        <v>17100</v>
      </c>
      <c r="R498" s="656" t="s">
        <v>3919</v>
      </c>
      <c r="S498" s="656" t="s">
        <v>1015</v>
      </c>
      <c r="T498" s="448">
        <v>80</v>
      </c>
      <c r="U498" s="549" t="s">
        <v>5403</v>
      </c>
      <c r="V498" s="512" t="s">
        <v>3930</v>
      </c>
      <c r="W498" s="615" t="s">
        <v>6460</v>
      </c>
      <c r="X498" s="169"/>
      <c r="Y498" s="71" t="s">
        <v>1011</v>
      </c>
      <c r="Z498" s="656" t="s">
        <v>6578</v>
      </c>
      <c r="AA498" s="658">
        <f t="shared" si="88"/>
        <v>0</v>
      </c>
      <c r="AB498" s="145">
        <f t="shared" si="89"/>
        <v>0</v>
      </c>
      <c r="AC498" s="257">
        <f t="shared" si="90"/>
        <v>0</v>
      </c>
      <c r="AD498" s="142">
        <f t="shared" si="91"/>
        <v>0</v>
      </c>
      <c r="AE498" s="143">
        <f t="shared" si="92"/>
        <v>0</v>
      </c>
      <c r="AF498" s="144" t="str">
        <f t="shared" si="93"/>
        <v/>
      </c>
      <c r="AG498" s="144">
        <f t="shared" si="94"/>
        <v>0</v>
      </c>
      <c r="AH498" s="144" t="str">
        <f t="shared" si="95"/>
        <v/>
      </c>
      <c r="AI498" s="569">
        <f t="shared" si="96"/>
        <v>0</v>
      </c>
      <c r="AK498" s="688"/>
      <c r="AM498" s="84"/>
      <c r="AO498" s="84"/>
    </row>
    <row r="499" spans="1:41">
      <c r="A499" s="573"/>
      <c r="B499" s="13">
        <v>73</v>
      </c>
      <c r="C499" s="345" t="s">
        <v>2104</v>
      </c>
      <c r="D499" s="345" t="s">
        <v>394</v>
      </c>
      <c r="E499" s="379" t="s">
        <v>318</v>
      </c>
      <c r="F499" s="405">
        <v>3</v>
      </c>
      <c r="G499" s="8"/>
      <c r="H499" s="413">
        <v>1049</v>
      </c>
      <c r="I499" s="146">
        <f t="shared" si="86"/>
        <v>734.3</v>
      </c>
      <c r="J499" s="255">
        <f t="shared" si="87"/>
        <v>28.242307692307691</v>
      </c>
      <c r="K499" s="8" t="s">
        <v>3207</v>
      </c>
      <c r="L499" s="677"/>
      <c r="M499" s="656" t="s">
        <v>6556</v>
      </c>
      <c r="N499" s="8" t="s">
        <v>3208</v>
      </c>
      <c r="O499" s="426">
        <v>3.9815999999999997E-2</v>
      </c>
      <c r="P499" s="423">
        <v>2991</v>
      </c>
      <c r="Q499" s="439">
        <v>17100</v>
      </c>
      <c r="R499" s="656" t="s">
        <v>3919</v>
      </c>
      <c r="S499" s="656" t="s">
        <v>1015</v>
      </c>
      <c r="T499" s="448">
        <v>100</v>
      </c>
      <c r="U499" s="548" t="s">
        <v>628</v>
      </c>
      <c r="V499" s="519" t="s">
        <v>629</v>
      </c>
      <c r="W499" s="615" t="s">
        <v>6460</v>
      </c>
      <c r="X499" s="169"/>
      <c r="Y499" s="71" t="s">
        <v>1011</v>
      </c>
      <c r="Z499" s="656" t="s">
        <v>6578</v>
      </c>
      <c r="AA499" s="658">
        <f t="shared" si="88"/>
        <v>0</v>
      </c>
      <c r="AB499" s="145">
        <f t="shared" si="89"/>
        <v>0</v>
      </c>
      <c r="AC499" s="257">
        <f t="shared" si="90"/>
        <v>0</v>
      </c>
      <c r="AD499" s="142">
        <f t="shared" si="91"/>
        <v>0</v>
      </c>
      <c r="AE499" s="143">
        <f t="shared" si="92"/>
        <v>0</v>
      </c>
      <c r="AF499" s="144" t="str">
        <f t="shared" si="93"/>
        <v/>
      </c>
      <c r="AG499" s="144">
        <f t="shared" si="94"/>
        <v>0</v>
      </c>
      <c r="AH499" s="144" t="str">
        <f t="shared" si="95"/>
        <v/>
      </c>
      <c r="AI499" s="569">
        <f t="shared" si="96"/>
        <v>0</v>
      </c>
      <c r="AK499" s="688"/>
      <c r="AM499" s="84"/>
      <c r="AO499" s="84"/>
    </row>
    <row r="500" spans="1:41" ht="15.75">
      <c r="A500" s="5" t="s">
        <v>6110</v>
      </c>
      <c r="B500" s="13"/>
      <c r="C500" s="348"/>
      <c r="D500" s="382"/>
      <c r="E500" s="380"/>
      <c r="F500" s="401"/>
      <c r="G500" s="232"/>
      <c r="H500" s="413"/>
      <c r="I500" s="410"/>
      <c r="J500" s="565"/>
      <c r="K500" s="417"/>
      <c r="L500" s="655"/>
      <c r="M500" s="656" t="s">
        <v>1015</v>
      </c>
      <c r="N500" s="417"/>
      <c r="O500" s="346"/>
      <c r="P500" s="423"/>
      <c r="Q500" s="439"/>
      <c r="R500" s="656" t="s">
        <v>1015</v>
      </c>
      <c r="S500" s="656" t="s">
        <v>1015</v>
      </c>
      <c r="T500" s="425"/>
      <c r="U500" s="506"/>
      <c r="V500" s="530"/>
      <c r="W500" s="425"/>
      <c r="X500" s="137"/>
      <c r="Y500" s="71" t="s">
        <v>1015</v>
      </c>
      <c r="Z500" s="656" t="s">
        <v>1015</v>
      </c>
      <c r="AA500" s="668"/>
      <c r="AB500" s="195"/>
      <c r="AC500" s="142"/>
      <c r="AD500" s="142"/>
      <c r="AE500" s="143"/>
      <c r="AF500" s="144"/>
      <c r="AG500" s="144"/>
      <c r="AH500" s="144"/>
      <c r="AI500" s="569"/>
      <c r="AK500" s="665"/>
      <c r="AL500" s="191"/>
      <c r="AM500" s="686"/>
      <c r="AN500" s="687"/>
      <c r="AO500" s="84"/>
    </row>
    <row r="501" spans="1:41">
      <c r="A501" s="573"/>
      <c r="B501" s="13">
        <v>74</v>
      </c>
      <c r="C501" s="341" t="s">
        <v>2105</v>
      </c>
      <c r="D501" s="341" t="s">
        <v>396</v>
      </c>
      <c r="E501" s="379" t="s">
        <v>100</v>
      </c>
      <c r="F501" s="405">
        <v>2</v>
      </c>
      <c r="G501" s="136"/>
      <c r="H501" s="412">
        <v>1280</v>
      </c>
      <c r="I501" s="146">
        <f t="shared" si="86"/>
        <v>896</v>
      </c>
      <c r="J501" s="255">
        <f t="shared" si="87"/>
        <v>34.46153846153846</v>
      </c>
      <c r="K501" s="8" t="s">
        <v>3207</v>
      </c>
      <c r="L501" s="677"/>
      <c r="M501" s="656" t="s">
        <v>6557</v>
      </c>
      <c r="N501" s="8" t="s">
        <v>3208</v>
      </c>
      <c r="O501" s="426">
        <v>4.7987999999999996E-2</v>
      </c>
      <c r="P501" s="423">
        <v>1998</v>
      </c>
      <c r="Q501" s="439">
        <v>13500</v>
      </c>
      <c r="R501" s="656" t="s">
        <v>3931</v>
      </c>
      <c r="S501" s="656" t="s">
        <v>1015</v>
      </c>
      <c r="T501" s="448">
        <v>70</v>
      </c>
      <c r="U501" s="549" t="s">
        <v>630</v>
      </c>
      <c r="V501" s="524" t="s">
        <v>631</v>
      </c>
      <c r="W501" s="610" t="s">
        <v>6462</v>
      </c>
      <c r="X501" s="169"/>
      <c r="Y501" s="71" t="s">
        <v>6572</v>
      </c>
      <c r="Z501" s="656" t="s">
        <v>1015</v>
      </c>
      <c r="AA501" s="658">
        <f t="shared" si="88"/>
        <v>0</v>
      </c>
      <c r="AB501" s="145">
        <f t="shared" si="89"/>
        <v>0</v>
      </c>
      <c r="AC501" s="257">
        <f t="shared" si="90"/>
        <v>0</v>
      </c>
      <c r="AD501" s="142">
        <f t="shared" si="91"/>
        <v>0</v>
      </c>
      <c r="AE501" s="143">
        <f t="shared" si="92"/>
        <v>0</v>
      </c>
      <c r="AF501" s="144" t="str">
        <f t="shared" si="93"/>
        <v/>
      </c>
      <c r="AG501" s="144">
        <f t="shared" si="94"/>
        <v>0</v>
      </c>
      <c r="AH501" s="144" t="str">
        <f t="shared" si="95"/>
        <v/>
      </c>
      <c r="AI501" s="569">
        <f t="shared" si="96"/>
        <v>0</v>
      </c>
      <c r="AK501" s="688"/>
      <c r="AL501" s="191"/>
      <c r="AM501" s="659"/>
      <c r="AN501" s="681"/>
      <c r="AO501" s="84"/>
    </row>
    <row r="502" spans="1:41">
      <c r="A502" s="573"/>
      <c r="B502" s="13">
        <v>74</v>
      </c>
      <c r="C502" s="341" t="s">
        <v>2106</v>
      </c>
      <c r="D502" s="341" t="s">
        <v>397</v>
      </c>
      <c r="E502" s="379" t="s">
        <v>100</v>
      </c>
      <c r="F502" s="405">
        <v>2</v>
      </c>
      <c r="G502" s="235"/>
      <c r="H502" s="412">
        <v>1280</v>
      </c>
      <c r="I502" s="146">
        <f t="shared" si="86"/>
        <v>896</v>
      </c>
      <c r="J502" s="255">
        <f t="shared" si="87"/>
        <v>34.46153846153846</v>
      </c>
      <c r="K502" s="8" t="s">
        <v>3207</v>
      </c>
      <c r="L502" s="677"/>
      <c r="M502" s="656" t="s">
        <v>6557</v>
      </c>
      <c r="N502" s="8" t="s">
        <v>3208</v>
      </c>
      <c r="O502" s="426">
        <v>4.7987999999999996E-2</v>
      </c>
      <c r="P502" s="423">
        <v>1998</v>
      </c>
      <c r="Q502" s="439">
        <v>13500</v>
      </c>
      <c r="R502" s="657" t="s">
        <v>3932</v>
      </c>
      <c r="S502" s="656" t="s">
        <v>1015</v>
      </c>
      <c r="T502" s="448">
        <v>70</v>
      </c>
      <c r="U502" s="549" t="s">
        <v>632</v>
      </c>
      <c r="V502" s="512" t="s">
        <v>3933</v>
      </c>
      <c r="W502" s="610" t="s">
        <v>6462</v>
      </c>
      <c r="X502" s="169"/>
      <c r="Y502" s="71" t="s">
        <v>1011</v>
      </c>
      <c r="Z502" s="656" t="s">
        <v>1015</v>
      </c>
      <c r="AA502" s="658">
        <f t="shared" si="88"/>
        <v>0</v>
      </c>
      <c r="AB502" s="145">
        <f t="shared" si="89"/>
        <v>0</v>
      </c>
      <c r="AC502" s="257">
        <f t="shared" si="90"/>
        <v>0</v>
      </c>
      <c r="AD502" s="142">
        <f t="shared" si="91"/>
        <v>0</v>
      </c>
      <c r="AE502" s="143">
        <f t="shared" si="92"/>
        <v>0</v>
      </c>
      <c r="AF502" s="144" t="str">
        <f t="shared" si="93"/>
        <v/>
      </c>
      <c r="AG502" s="144">
        <f t="shared" si="94"/>
        <v>0</v>
      </c>
      <c r="AH502" s="144" t="str">
        <f t="shared" si="95"/>
        <v/>
      </c>
      <c r="AI502" s="569">
        <f t="shared" si="96"/>
        <v>0</v>
      </c>
      <c r="AK502" s="688"/>
      <c r="AL502" s="191"/>
      <c r="AM502" s="659"/>
      <c r="AN502" s="681"/>
      <c r="AO502" s="84"/>
    </row>
    <row r="503" spans="1:41" ht="15.75">
      <c r="A503" s="5" t="s">
        <v>6111</v>
      </c>
      <c r="B503" s="13"/>
      <c r="C503" s="348"/>
      <c r="D503" s="382"/>
      <c r="E503" s="380"/>
      <c r="F503" s="401"/>
      <c r="G503" s="136"/>
      <c r="H503" s="413"/>
      <c r="I503" s="410"/>
      <c r="J503" s="565"/>
      <c r="K503" s="417"/>
      <c r="L503" s="655"/>
      <c r="M503" s="656" t="s">
        <v>1015</v>
      </c>
      <c r="N503" s="417"/>
      <c r="O503" s="346"/>
      <c r="P503" s="423"/>
      <c r="Q503" s="439"/>
      <c r="R503" s="656" t="s">
        <v>1015</v>
      </c>
      <c r="S503" s="656" t="s">
        <v>1015</v>
      </c>
      <c r="T503" s="425"/>
      <c r="U503" s="506"/>
      <c r="V503" s="530"/>
      <c r="W503" s="425"/>
      <c r="X503" s="137"/>
      <c r="Y503" s="71" t="s">
        <v>1015</v>
      </c>
      <c r="Z503" s="656" t="s">
        <v>1015</v>
      </c>
      <c r="AA503" s="668"/>
      <c r="AB503" s="195"/>
      <c r="AC503" s="142"/>
      <c r="AD503" s="142"/>
      <c r="AE503" s="143"/>
      <c r="AF503" s="144"/>
      <c r="AG503" s="144"/>
      <c r="AH503" s="144"/>
      <c r="AI503" s="569"/>
      <c r="AK503" s="665"/>
      <c r="AL503" s="191"/>
      <c r="AM503" s="659"/>
      <c r="AN503" s="681"/>
      <c r="AO503" s="84"/>
    </row>
    <row r="504" spans="1:41" ht="15.75">
      <c r="A504" s="5"/>
      <c r="B504" s="13"/>
      <c r="C504" s="353" t="s">
        <v>2107</v>
      </c>
      <c r="D504" s="364" t="s">
        <v>2108</v>
      </c>
      <c r="E504" s="379" t="s">
        <v>100</v>
      </c>
      <c r="F504" s="405">
        <v>2</v>
      </c>
      <c r="G504" s="8"/>
      <c r="H504" s="413">
        <v>1529</v>
      </c>
      <c r="I504" s="146">
        <f t="shared" si="86"/>
        <v>1070.3</v>
      </c>
      <c r="J504" s="255">
        <f t="shared" si="87"/>
        <v>41.16538461538461</v>
      </c>
      <c r="K504" s="8" t="s">
        <v>3207</v>
      </c>
      <c r="L504" s="655"/>
      <c r="M504" s="656" t="s">
        <v>6557</v>
      </c>
      <c r="N504" s="8" t="s">
        <v>3208</v>
      </c>
      <c r="O504" s="426">
        <v>4.9979999999999997E-2</v>
      </c>
      <c r="P504" s="423">
        <v>1990</v>
      </c>
      <c r="Q504" s="439">
        <v>15500</v>
      </c>
      <c r="R504" s="656" t="s">
        <v>3934</v>
      </c>
      <c r="S504" s="656" t="s">
        <v>1015</v>
      </c>
      <c r="T504" s="448">
        <v>25</v>
      </c>
      <c r="U504" s="548" t="s">
        <v>5404</v>
      </c>
      <c r="V504" s="546" t="s">
        <v>3935</v>
      </c>
      <c r="W504" s="607" t="s">
        <v>6463</v>
      </c>
      <c r="X504" s="169"/>
      <c r="Y504" s="71" t="s">
        <v>1011</v>
      </c>
      <c r="Z504" s="656" t="s">
        <v>1015</v>
      </c>
      <c r="AA504" s="658">
        <f t="shared" si="88"/>
        <v>0</v>
      </c>
      <c r="AB504" s="145">
        <f t="shared" si="89"/>
        <v>0</v>
      </c>
      <c r="AC504" s="257">
        <f t="shared" si="90"/>
        <v>0</v>
      </c>
      <c r="AD504" s="142">
        <f t="shared" si="91"/>
        <v>0</v>
      </c>
      <c r="AE504" s="143">
        <f t="shared" si="92"/>
        <v>0</v>
      </c>
      <c r="AF504" s="144" t="str">
        <f t="shared" si="93"/>
        <v/>
      </c>
      <c r="AG504" s="144">
        <f t="shared" si="94"/>
        <v>0</v>
      </c>
      <c r="AH504" s="144" t="str">
        <f t="shared" si="95"/>
        <v/>
      </c>
      <c r="AI504" s="569">
        <f t="shared" si="96"/>
        <v>0</v>
      </c>
      <c r="AK504" s="665"/>
      <c r="AL504" s="191"/>
      <c r="AM504" s="659"/>
      <c r="AN504" s="681"/>
      <c r="AO504" s="84"/>
    </row>
    <row r="505" spans="1:41">
      <c r="A505" s="573"/>
      <c r="B505" s="13"/>
      <c r="C505" s="341" t="s">
        <v>2109</v>
      </c>
      <c r="D505" s="341" t="s">
        <v>399</v>
      </c>
      <c r="E505" s="379" t="s">
        <v>100</v>
      </c>
      <c r="F505" s="405">
        <v>2</v>
      </c>
      <c r="G505" s="8"/>
      <c r="H505" s="413">
        <v>1484</v>
      </c>
      <c r="I505" s="146">
        <f t="shared" si="86"/>
        <v>1038.8</v>
      </c>
      <c r="J505" s="255">
        <f t="shared" si="87"/>
        <v>39.95384615384615</v>
      </c>
      <c r="K505" s="8" t="s">
        <v>3207</v>
      </c>
      <c r="L505" s="677"/>
      <c r="M505" s="656" t="s">
        <v>1015</v>
      </c>
      <c r="N505" s="8" t="s">
        <v>3208</v>
      </c>
      <c r="O505" s="426">
        <v>4.9979999999999997E-2</v>
      </c>
      <c r="P505" s="423">
        <v>1998</v>
      </c>
      <c r="Q505" s="439">
        <v>15500</v>
      </c>
      <c r="R505" s="656" t="s">
        <v>3937</v>
      </c>
      <c r="S505" s="656" t="s">
        <v>1015</v>
      </c>
      <c r="T505" s="448">
        <v>45</v>
      </c>
      <c r="U505" s="549" t="s">
        <v>633</v>
      </c>
      <c r="V505" s="519" t="s">
        <v>3938</v>
      </c>
      <c r="W505" s="615" t="s">
        <v>6457</v>
      </c>
      <c r="X505" s="169"/>
      <c r="Y505" s="71" t="s">
        <v>1012</v>
      </c>
      <c r="Z505" s="656" t="s">
        <v>1015</v>
      </c>
      <c r="AA505" s="658">
        <f t="shared" si="88"/>
        <v>0</v>
      </c>
      <c r="AB505" s="145">
        <f t="shared" si="89"/>
        <v>0</v>
      </c>
      <c r="AC505" s="257">
        <f t="shared" si="90"/>
        <v>0</v>
      </c>
      <c r="AD505" s="142">
        <f t="shared" si="91"/>
        <v>0</v>
      </c>
      <c r="AE505" s="143">
        <f t="shared" si="92"/>
        <v>0</v>
      </c>
      <c r="AF505" s="144" t="str">
        <f t="shared" si="93"/>
        <v/>
      </c>
      <c r="AG505" s="144">
        <f t="shared" si="94"/>
        <v>0</v>
      </c>
      <c r="AH505" s="144" t="str">
        <f t="shared" si="95"/>
        <v/>
      </c>
      <c r="AI505" s="569">
        <f t="shared" si="96"/>
        <v>0</v>
      </c>
      <c r="AK505" s="18"/>
      <c r="AL505" s="191"/>
      <c r="AM505" s="659"/>
      <c r="AN505" s="659"/>
      <c r="AO505" s="84"/>
    </row>
    <row r="506" spans="1:41" ht="15.75">
      <c r="A506" s="5" t="s">
        <v>6112</v>
      </c>
      <c r="B506" s="13"/>
      <c r="C506" s="348"/>
      <c r="D506" s="382"/>
      <c r="E506" s="380"/>
      <c r="F506" s="401"/>
      <c r="G506" s="232"/>
      <c r="H506" s="413"/>
      <c r="I506" s="410"/>
      <c r="J506" s="565"/>
      <c r="K506" s="417"/>
      <c r="L506" s="655"/>
      <c r="M506" s="656" t="s">
        <v>1015</v>
      </c>
      <c r="N506" s="417"/>
      <c r="O506" s="346"/>
      <c r="P506" s="423"/>
      <c r="Q506" s="439"/>
      <c r="R506" s="656" t="s">
        <v>1015</v>
      </c>
      <c r="S506" s="656" t="s">
        <v>1015</v>
      </c>
      <c r="T506" s="425"/>
      <c r="U506" s="506"/>
      <c r="V506" s="521"/>
      <c r="W506" s="425"/>
      <c r="X506" s="137"/>
      <c r="Y506" s="71" t="s">
        <v>1015</v>
      </c>
      <c r="Z506" s="656" t="s">
        <v>1015</v>
      </c>
      <c r="AA506" s="668"/>
      <c r="AB506" s="195"/>
      <c r="AC506" s="142"/>
      <c r="AD506" s="142"/>
      <c r="AE506" s="143"/>
      <c r="AF506" s="144"/>
      <c r="AG506" s="144"/>
      <c r="AH506" s="144"/>
      <c r="AI506" s="569"/>
      <c r="AK506" s="665"/>
      <c r="AL506" s="191"/>
      <c r="AM506" s="680"/>
      <c r="AN506" s="680"/>
      <c r="AO506" s="84"/>
    </row>
    <row r="507" spans="1:41">
      <c r="A507" s="573"/>
      <c r="B507" s="13"/>
      <c r="C507" s="353" t="s">
        <v>2110</v>
      </c>
      <c r="D507" s="341" t="s">
        <v>2111</v>
      </c>
      <c r="E507" s="379" t="s">
        <v>100</v>
      </c>
      <c r="F507" s="405">
        <v>2</v>
      </c>
      <c r="G507" s="136"/>
      <c r="H507" s="413">
        <v>1363</v>
      </c>
      <c r="I507" s="146">
        <f t="shared" si="86"/>
        <v>954.09999999999991</v>
      </c>
      <c r="J507" s="255">
        <f t="shared" si="87"/>
        <v>36.696153846153841</v>
      </c>
      <c r="K507" s="8" t="s">
        <v>3207</v>
      </c>
      <c r="L507" s="677"/>
      <c r="M507" s="656" t="s">
        <v>6557</v>
      </c>
      <c r="N507" s="8" t="s">
        <v>3208</v>
      </c>
      <c r="O507" s="426">
        <v>3.3613999999999998E-2</v>
      </c>
      <c r="P507" s="423">
        <v>2000</v>
      </c>
      <c r="Q507" s="439">
        <v>19500</v>
      </c>
      <c r="R507" s="656" t="s">
        <v>3939</v>
      </c>
      <c r="S507" s="656" t="s">
        <v>1015</v>
      </c>
      <c r="T507" s="448">
        <v>120</v>
      </c>
      <c r="U507" s="548" t="s">
        <v>5405</v>
      </c>
      <c r="V507" s="512" t="s">
        <v>3940</v>
      </c>
      <c r="W507" s="615" t="s">
        <v>6464</v>
      </c>
      <c r="X507" s="169"/>
      <c r="Y507" s="641" t="s">
        <v>1011</v>
      </c>
      <c r="Z507" s="656" t="s">
        <v>1015</v>
      </c>
      <c r="AA507" s="658">
        <f t="shared" si="88"/>
        <v>0</v>
      </c>
      <c r="AB507" s="145">
        <f t="shared" si="89"/>
        <v>0</v>
      </c>
      <c r="AC507" s="257">
        <f t="shared" si="90"/>
        <v>0</v>
      </c>
      <c r="AD507" s="142">
        <f t="shared" si="91"/>
        <v>0</v>
      </c>
      <c r="AE507" s="143">
        <f t="shared" si="92"/>
        <v>0</v>
      </c>
      <c r="AF507" s="144" t="str">
        <f t="shared" si="93"/>
        <v/>
      </c>
      <c r="AG507" s="144">
        <f t="shared" si="94"/>
        <v>0</v>
      </c>
      <c r="AH507" s="144" t="str">
        <f t="shared" si="95"/>
        <v/>
      </c>
      <c r="AI507" s="569">
        <f t="shared" si="96"/>
        <v>0</v>
      </c>
      <c r="AK507" s="673"/>
      <c r="AL507" s="191"/>
      <c r="AM507" s="659"/>
      <c r="AN507" s="681"/>
      <c r="AO507" s="84"/>
    </row>
    <row r="508" spans="1:41" ht="15.75">
      <c r="A508" s="5" t="s">
        <v>6113</v>
      </c>
      <c r="B508" s="13"/>
      <c r="C508" s="348"/>
      <c r="D508" s="341"/>
      <c r="E508" s="379"/>
      <c r="F508" s="401"/>
      <c r="G508" s="235"/>
      <c r="H508" s="413"/>
      <c r="I508" s="410"/>
      <c r="J508" s="565"/>
      <c r="K508" s="346"/>
      <c r="L508" s="655"/>
      <c r="M508" s="656" t="s">
        <v>1015</v>
      </c>
      <c r="N508" s="346"/>
      <c r="O508" s="346"/>
      <c r="P508" s="423"/>
      <c r="Q508" s="439"/>
      <c r="R508" s="656" t="s">
        <v>1015</v>
      </c>
      <c r="S508" s="656" t="s">
        <v>1015</v>
      </c>
      <c r="T508" s="425"/>
      <c r="U508" s="506"/>
      <c r="V508" s="521"/>
      <c r="W508" s="425"/>
      <c r="X508" s="137"/>
      <c r="Y508" s="71" t="s">
        <v>1015</v>
      </c>
      <c r="Z508" s="656" t="s">
        <v>1015</v>
      </c>
      <c r="AA508" s="668"/>
      <c r="AB508" s="195"/>
      <c r="AC508" s="142"/>
      <c r="AD508" s="142"/>
      <c r="AE508" s="143"/>
      <c r="AF508" s="144"/>
      <c r="AG508" s="144"/>
      <c r="AH508" s="144"/>
      <c r="AI508" s="569"/>
      <c r="AK508" s="673"/>
      <c r="AL508" s="191"/>
      <c r="AM508" s="659"/>
      <c r="AN508" s="681"/>
      <c r="AO508" s="84"/>
    </row>
    <row r="509" spans="1:41">
      <c r="A509" s="573"/>
      <c r="B509" s="13"/>
      <c r="C509" s="366" t="s">
        <v>2112</v>
      </c>
      <c r="D509" s="341" t="s">
        <v>2113</v>
      </c>
      <c r="E509" s="379" t="s">
        <v>335</v>
      </c>
      <c r="F509" s="402">
        <v>6</v>
      </c>
      <c r="G509" s="136"/>
      <c r="H509" s="413">
        <v>800</v>
      </c>
      <c r="I509" s="146">
        <f t="shared" si="86"/>
        <v>560</v>
      </c>
      <c r="J509" s="255">
        <f t="shared" si="87"/>
        <v>21.53846153846154</v>
      </c>
      <c r="K509" s="8" t="s">
        <v>3145</v>
      </c>
      <c r="L509" s="655"/>
      <c r="M509" s="656" t="s">
        <v>6557</v>
      </c>
      <c r="N509" s="8" t="s">
        <v>10</v>
      </c>
      <c r="O509" s="426">
        <v>5.3932499999999994E-2</v>
      </c>
      <c r="P509" s="423">
        <v>2988</v>
      </c>
      <c r="Q509" s="402">
        <v>21000</v>
      </c>
      <c r="R509" s="656" t="s">
        <v>3950</v>
      </c>
      <c r="S509" s="656" t="s">
        <v>1015</v>
      </c>
      <c r="T509" s="448">
        <v>45</v>
      </c>
      <c r="U509" s="548" t="s">
        <v>5406</v>
      </c>
      <c r="V509" s="514" t="s">
        <v>3941</v>
      </c>
      <c r="W509" s="607" t="s">
        <v>6440</v>
      </c>
      <c r="X509" s="169"/>
      <c r="Y509" s="71" t="s">
        <v>1011</v>
      </c>
      <c r="Z509" s="656" t="s">
        <v>1015</v>
      </c>
      <c r="AA509" s="658">
        <f t="shared" si="88"/>
        <v>0</v>
      </c>
      <c r="AB509" s="145">
        <f t="shared" si="89"/>
        <v>0</v>
      </c>
      <c r="AC509" s="257">
        <f t="shared" si="90"/>
        <v>0</v>
      </c>
      <c r="AD509" s="142">
        <f t="shared" si="91"/>
        <v>0</v>
      </c>
      <c r="AE509" s="143">
        <f t="shared" si="92"/>
        <v>0</v>
      </c>
      <c r="AF509" s="144" t="str">
        <f t="shared" si="93"/>
        <v/>
      </c>
      <c r="AG509" s="144" t="str">
        <f t="shared" si="94"/>
        <v/>
      </c>
      <c r="AH509" s="144">
        <f t="shared" si="95"/>
        <v>0</v>
      </c>
      <c r="AI509" s="569">
        <f t="shared" si="96"/>
        <v>0</v>
      </c>
      <c r="AK509" s="673"/>
      <c r="AL509" s="191"/>
      <c r="AM509" s="659"/>
      <c r="AN509" s="681"/>
      <c r="AO509" s="84"/>
    </row>
    <row r="510" spans="1:41">
      <c r="A510" s="573"/>
      <c r="B510" s="13"/>
      <c r="C510" s="366" t="s">
        <v>2114</v>
      </c>
      <c r="D510" s="341" t="s">
        <v>2113</v>
      </c>
      <c r="E510" s="379" t="s">
        <v>335</v>
      </c>
      <c r="F510" s="402">
        <v>6</v>
      </c>
      <c r="G510" s="8"/>
      <c r="H510" s="413">
        <v>800</v>
      </c>
      <c r="I510" s="146">
        <f t="shared" si="86"/>
        <v>560</v>
      </c>
      <c r="J510" s="255">
        <f t="shared" si="87"/>
        <v>21.53846153846154</v>
      </c>
      <c r="K510" s="8" t="s">
        <v>3145</v>
      </c>
      <c r="L510" s="655"/>
      <c r="M510" s="656" t="s">
        <v>6557</v>
      </c>
      <c r="N510" s="8" t="s">
        <v>10</v>
      </c>
      <c r="O510" s="426">
        <v>5.3932499999999994E-2</v>
      </c>
      <c r="P510" s="423">
        <v>2988</v>
      </c>
      <c r="Q510" s="402">
        <v>21000</v>
      </c>
      <c r="R510" s="656" t="s">
        <v>5229</v>
      </c>
      <c r="S510" s="656" t="s">
        <v>1015</v>
      </c>
      <c r="T510" s="448">
        <v>45</v>
      </c>
      <c r="U510" s="548" t="s">
        <v>5407</v>
      </c>
      <c r="V510" s="514" t="s">
        <v>3941</v>
      </c>
      <c r="W510" s="607" t="s">
        <v>6440</v>
      </c>
      <c r="X510" s="169"/>
      <c r="Y510" s="71" t="s">
        <v>6572</v>
      </c>
      <c r="Z510" s="656" t="s">
        <v>1015</v>
      </c>
      <c r="AA510" s="658">
        <f t="shared" si="88"/>
        <v>0</v>
      </c>
      <c r="AB510" s="145">
        <f t="shared" si="89"/>
        <v>0</v>
      </c>
      <c r="AC510" s="257">
        <f t="shared" si="90"/>
        <v>0</v>
      </c>
      <c r="AD510" s="142">
        <f t="shared" si="91"/>
        <v>0</v>
      </c>
      <c r="AE510" s="143">
        <f t="shared" si="92"/>
        <v>0</v>
      </c>
      <c r="AF510" s="144" t="str">
        <f t="shared" si="93"/>
        <v/>
      </c>
      <c r="AG510" s="144" t="str">
        <f t="shared" si="94"/>
        <v/>
      </c>
      <c r="AH510" s="144">
        <f t="shared" si="95"/>
        <v>0</v>
      </c>
      <c r="AI510" s="569">
        <f t="shared" si="96"/>
        <v>0</v>
      </c>
      <c r="AK510" s="673"/>
      <c r="AL510" s="191"/>
      <c r="AM510" s="659"/>
      <c r="AN510" s="662"/>
      <c r="AO510" s="84"/>
    </row>
    <row r="511" spans="1:41">
      <c r="A511" s="573"/>
      <c r="B511" s="13">
        <v>75</v>
      </c>
      <c r="C511" s="345" t="s">
        <v>2115</v>
      </c>
      <c r="D511" s="345" t="s">
        <v>401</v>
      </c>
      <c r="E511" s="379" t="s">
        <v>97</v>
      </c>
      <c r="F511" s="402">
        <v>1</v>
      </c>
      <c r="G511" s="8"/>
      <c r="H511" s="413">
        <v>1132</v>
      </c>
      <c r="I511" s="146">
        <f t="shared" si="86"/>
        <v>792.4</v>
      </c>
      <c r="J511" s="255">
        <f t="shared" si="87"/>
        <v>30.476923076923075</v>
      </c>
      <c r="K511" s="8" t="s">
        <v>3145</v>
      </c>
      <c r="L511" s="655"/>
      <c r="M511" s="656" t="s">
        <v>6556</v>
      </c>
      <c r="N511" s="8" t="s">
        <v>10</v>
      </c>
      <c r="O511" s="426">
        <v>1.2937624999999999E-2</v>
      </c>
      <c r="P511" s="423">
        <v>996</v>
      </c>
      <c r="Q511" s="402">
        <v>6350</v>
      </c>
      <c r="R511" s="656" t="s">
        <v>3942</v>
      </c>
      <c r="S511" s="656" t="s">
        <v>1015</v>
      </c>
      <c r="T511" s="448">
        <v>120</v>
      </c>
      <c r="U511" s="548" t="s">
        <v>634</v>
      </c>
      <c r="V511" s="523" t="s">
        <v>3943</v>
      </c>
      <c r="W511" s="615" t="s">
        <v>6465</v>
      </c>
      <c r="X511" s="169"/>
      <c r="Y511" s="71" t="s">
        <v>6572</v>
      </c>
      <c r="Z511" s="656" t="s">
        <v>6578</v>
      </c>
      <c r="AA511" s="658">
        <f t="shared" si="88"/>
        <v>0</v>
      </c>
      <c r="AB511" s="145">
        <f t="shared" si="89"/>
        <v>0</v>
      </c>
      <c r="AC511" s="257">
        <f t="shared" si="90"/>
        <v>0</v>
      </c>
      <c r="AD511" s="142">
        <f t="shared" si="91"/>
        <v>0</v>
      </c>
      <c r="AE511" s="143">
        <f t="shared" si="92"/>
        <v>0</v>
      </c>
      <c r="AF511" s="144" t="str">
        <f t="shared" si="93"/>
        <v/>
      </c>
      <c r="AG511" s="144" t="str">
        <f t="shared" si="94"/>
        <v/>
      </c>
      <c r="AH511" s="144">
        <f t="shared" si="95"/>
        <v>0</v>
      </c>
      <c r="AI511" s="569">
        <f t="shared" si="96"/>
        <v>0</v>
      </c>
      <c r="AK511" s="673"/>
      <c r="AL511" s="191"/>
      <c r="AM511" s="659"/>
      <c r="AN511" s="662"/>
      <c r="AO511" s="84"/>
    </row>
    <row r="512" spans="1:41" ht="15.75">
      <c r="A512" s="5"/>
      <c r="B512" s="13">
        <v>75</v>
      </c>
      <c r="C512" s="343" t="s">
        <v>2116</v>
      </c>
      <c r="D512" s="378" t="s">
        <v>402</v>
      </c>
      <c r="E512" s="379" t="s">
        <v>97</v>
      </c>
      <c r="F512" s="402">
        <v>1</v>
      </c>
      <c r="G512" s="8"/>
      <c r="H512" s="413">
        <v>1630</v>
      </c>
      <c r="I512" s="146">
        <f t="shared" si="86"/>
        <v>1141</v>
      </c>
      <c r="J512" s="255">
        <f t="shared" si="87"/>
        <v>43.884615384615387</v>
      </c>
      <c r="K512" s="8" t="s">
        <v>3145</v>
      </c>
      <c r="L512" s="655"/>
      <c r="M512" s="656" t="s">
        <v>6557</v>
      </c>
      <c r="N512" s="8" t="s">
        <v>10</v>
      </c>
      <c r="O512" s="426">
        <v>2.8262499999999999E-2</v>
      </c>
      <c r="P512" s="423">
        <v>980</v>
      </c>
      <c r="Q512" s="402">
        <v>8000</v>
      </c>
      <c r="R512" s="656" t="s">
        <v>3944</v>
      </c>
      <c r="S512" s="656" t="s">
        <v>1015</v>
      </c>
      <c r="T512" s="448">
        <v>100</v>
      </c>
      <c r="U512" s="548" t="s">
        <v>3945</v>
      </c>
      <c r="V512" s="515"/>
      <c r="W512" s="615" t="s">
        <v>6466</v>
      </c>
      <c r="X512" s="169"/>
      <c r="Y512" s="71" t="s">
        <v>6572</v>
      </c>
      <c r="Z512" s="656" t="s">
        <v>1015</v>
      </c>
      <c r="AA512" s="658">
        <f t="shared" si="88"/>
        <v>0</v>
      </c>
      <c r="AB512" s="145">
        <f t="shared" si="89"/>
        <v>0</v>
      </c>
      <c r="AC512" s="257">
        <f t="shared" si="90"/>
        <v>0</v>
      </c>
      <c r="AD512" s="142">
        <f t="shared" si="91"/>
        <v>0</v>
      </c>
      <c r="AE512" s="143">
        <f t="shared" si="92"/>
        <v>0</v>
      </c>
      <c r="AF512" s="144" t="str">
        <f t="shared" si="93"/>
        <v/>
      </c>
      <c r="AG512" s="144" t="str">
        <f t="shared" si="94"/>
        <v/>
      </c>
      <c r="AH512" s="144">
        <f t="shared" si="95"/>
        <v>0</v>
      </c>
      <c r="AI512" s="569">
        <f t="shared" si="96"/>
        <v>0</v>
      </c>
      <c r="AK512" s="673"/>
      <c r="AL512" s="191"/>
      <c r="AM512" s="659"/>
      <c r="AN512" s="662"/>
      <c r="AO512" s="84"/>
    </row>
    <row r="513" spans="1:41">
      <c r="A513" s="573"/>
      <c r="B513" s="13">
        <v>75</v>
      </c>
      <c r="C513" s="345" t="s">
        <v>2117</v>
      </c>
      <c r="D513" s="345" t="s">
        <v>403</v>
      </c>
      <c r="E513" s="379" t="s">
        <v>97</v>
      </c>
      <c r="F513" s="402">
        <v>1</v>
      </c>
      <c r="G513" s="232"/>
      <c r="H513" s="413">
        <v>1656</v>
      </c>
      <c r="I513" s="146">
        <f t="shared" si="86"/>
        <v>1159.1999999999998</v>
      </c>
      <c r="J513" s="255">
        <f t="shared" si="87"/>
        <v>44.584615384615375</v>
      </c>
      <c r="K513" s="8" t="s">
        <v>3145</v>
      </c>
      <c r="L513" s="655"/>
      <c r="M513" s="656" t="s">
        <v>6556</v>
      </c>
      <c r="N513" s="8" t="s">
        <v>10</v>
      </c>
      <c r="O513" s="426">
        <v>1.9328499999999998E-2</v>
      </c>
      <c r="P513" s="423">
        <v>1494</v>
      </c>
      <c r="Q513" s="402">
        <v>9580</v>
      </c>
      <c r="R513" s="656" t="s">
        <v>3946</v>
      </c>
      <c r="S513" s="656" t="s">
        <v>1015</v>
      </c>
      <c r="T513" s="448">
        <v>180</v>
      </c>
      <c r="U513" s="548" t="s">
        <v>635</v>
      </c>
      <c r="V513" s="522" t="s">
        <v>636</v>
      </c>
      <c r="W513" s="615" t="s">
        <v>6467</v>
      </c>
      <c r="X513" s="169"/>
      <c r="Y513" s="71" t="s">
        <v>6572</v>
      </c>
      <c r="Z513" s="656" t="s">
        <v>6578</v>
      </c>
      <c r="AA513" s="658">
        <f t="shared" si="88"/>
        <v>0</v>
      </c>
      <c r="AB513" s="145">
        <f t="shared" si="89"/>
        <v>0</v>
      </c>
      <c r="AC513" s="257">
        <f t="shared" si="90"/>
        <v>0</v>
      </c>
      <c r="AD513" s="142">
        <f t="shared" si="91"/>
        <v>0</v>
      </c>
      <c r="AE513" s="143">
        <f t="shared" si="92"/>
        <v>0</v>
      </c>
      <c r="AF513" s="144" t="str">
        <f t="shared" si="93"/>
        <v/>
      </c>
      <c r="AG513" s="144" t="str">
        <f t="shared" si="94"/>
        <v/>
      </c>
      <c r="AH513" s="144">
        <f t="shared" si="95"/>
        <v>0</v>
      </c>
      <c r="AI513" s="569">
        <f t="shared" si="96"/>
        <v>0</v>
      </c>
      <c r="AK513" s="673"/>
      <c r="AL513" s="191"/>
      <c r="AM513" s="659"/>
      <c r="AN513" s="662"/>
      <c r="AO513" s="84"/>
    </row>
    <row r="514" spans="1:41">
      <c r="A514" s="573"/>
      <c r="B514" s="13"/>
      <c r="C514" s="353" t="s">
        <v>2118</v>
      </c>
      <c r="D514" s="341" t="s">
        <v>2119</v>
      </c>
      <c r="E514" s="379" t="s">
        <v>97</v>
      </c>
      <c r="F514" s="402">
        <v>1</v>
      </c>
      <c r="G514" s="136"/>
      <c r="H514" s="413">
        <v>2586</v>
      </c>
      <c r="I514" s="146">
        <f t="shared" si="86"/>
        <v>1810.1999999999998</v>
      </c>
      <c r="J514" s="255">
        <f t="shared" si="87"/>
        <v>69.623076923076923</v>
      </c>
      <c r="K514" s="8" t="s">
        <v>3145</v>
      </c>
      <c r="L514" s="655"/>
      <c r="M514" s="656" t="s">
        <v>6557</v>
      </c>
      <c r="N514" s="8" t="s">
        <v>10</v>
      </c>
      <c r="O514" s="426">
        <v>2.3104E-2</v>
      </c>
      <c r="P514" s="423">
        <v>1996</v>
      </c>
      <c r="Q514" s="439">
        <v>11000</v>
      </c>
      <c r="R514" s="656" t="s">
        <v>3960</v>
      </c>
      <c r="S514" s="656" t="s">
        <v>1015</v>
      </c>
      <c r="T514" s="448">
        <v>160</v>
      </c>
      <c r="U514" s="548" t="s">
        <v>5408</v>
      </c>
      <c r="V514" s="507" t="s">
        <v>3947</v>
      </c>
      <c r="W514" s="615" t="s">
        <v>6453</v>
      </c>
      <c r="X514" s="169"/>
      <c r="Y514" s="71" t="s">
        <v>1011</v>
      </c>
      <c r="Z514" s="656" t="s">
        <v>1015</v>
      </c>
      <c r="AA514" s="658">
        <f t="shared" si="88"/>
        <v>0</v>
      </c>
      <c r="AB514" s="145">
        <f t="shared" si="89"/>
        <v>0</v>
      </c>
      <c r="AC514" s="257">
        <f t="shared" si="90"/>
        <v>0</v>
      </c>
      <c r="AD514" s="142">
        <f t="shared" si="91"/>
        <v>0</v>
      </c>
      <c r="AE514" s="143">
        <f t="shared" si="92"/>
        <v>0</v>
      </c>
      <c r="AF514" s="144" t="str">
        <f t="shared" si="93"/>
        <v/>
      </c>
      <c r="AG514" s="144" t="str">
        <f t="shared" si="94"/>
        <v/>
      </c>
      <c r="AH514" s="144">
        <f t="shared" si="95"/>
        <v>0</v>
      </c>
      <c r="AI514" s="569">
        <f t="shared" si="96"/>
        <v>0</v>
      </c>
      <c r="AK514" s="673"/>
      <c r="AL514" s="191"/>
      <c r="AM514" s="659"/>
      <c r="AN514" s="662"/>
      <c r="AO514" s="84"/>
    </row>
    <row r="515" spans="1:41">
      <c r="A515" s="573"/>
      <c r="B515" s="13">
        <v>75</v>
      </c>
      <c r="C515" s="345" t="s">
        <v>2120</v>
      </c>
      <c r="D515" s="345" t="s">
        <v>404</v>
      </c>
      <c r="E515" s="379" t="s">
        <v>97</v>
      </c>
      <c r="F515" s="402">
        <v>1</v>
      </c>
      <c r="G515" s="235"/>
      <c r="H515" s="413">
        <v>2113</v>
      </c>
      <c r="I515" s="146">
        <f t="shared" si="86"/>
        <v>1479.1</v>
      </c>
      <c r="J515" s="255">
        <f t="shared" si="87"/>
        <v>56.888461538461534</v>
      </c>
      <c r="K515" s="8" t="s">
        <v>3145</v>
      </c>
      <c r="L515" s="655"/>
      <c r="M515" s="656" t="s">
        <v>6556</v>
      </c>
      <c r="N515" s="8" t="s">
        <v>10</v>
      </c>
      <c r="O515" s="426">
        <v>2.0663999999999998E-2</v>
      </c>
      <c r="P515" s="423">
        <v>1992</v>
      </c>
      <c r="Q515" s="402">
        <v>12000</v>
      </c>
      <c r="R515" s="656" t="s">
        <v>3948</v>
      </c>
      <c r="S515" s="656" t="s">
        <v>1015</v>
      </c>
      <c r="T515" s="448">
        <v>240</v>
      </c>
      <c r="U515" s="548" t="s">
        <v>637</v>
      </c>
      <c r="V515" s="536"/>
      <c r="W515" s="615" t="s">
        <v>6468</v>
      </c>
      <c r="X515" s="169"/>
      <c r="Y515" s="71" t="s">
        <v>6572</v>
      </c>
      <c r="Z515" s="656" t="s">
        <v>6578</v>
      </c>
      <c r="AA515" s="658">
        <f t="shared" si="88"/>
        <v>0</v>
      </c>
      <c r="AB515" s="145">
        <f t="shared" si="89"/>
        <v>0</v>
      </c>
      <c r="AC515" s="257">
        <f t="shared" si="90"/>
        <v>0</v>
      </c>
      <c r="AD515" s="142">
        <f t="shared" si="91"/>
        <v>0</v>
      </c>
      <c r="AE515" s="143">
        <f t="shared" si="92"/>
        <v>0</v>
      </c>
      <c r="AF515" s="144" t="str">
        <f t="shared" si="93"/>
        <v/>
      </c>
      <c r="AG515" s="144" t="str">
        <f t="shared" si="94"/>
        <v/>
      </c>
      <c r="AH515" s="144">
        <f t="shared" si="95"/>
        <v>0</v>
      </c>
      <c r="AI515" s="569">
        <f t="shared" si="96"/>
        <v>0</v>
      </c>
      <c r="AK515" s="673"/>
      <c r="AL515" s="191"/>
      <c r="AM515" s="659"/>
      <c r="AN515" s="662"/>
      <c r="AO515" s="84"/>
    </row>
    <row r="516" spans="1:41">
      <c r="A516" s="573"/>
      <c r="B516" s="13">
        <v>75</v>
      </c>
      <c r="C516" s="343" t="s">
        <v>2121</v>
      </c>
      <c r="D516" s="378" t="s">
        <v>405</v>
      </c>
      <c r="E516" s="379" t="s">
        <v>97</v>
      </c>
      <c r="F516" s="402">
        <v>1</v>
      </c>
      <c r="G516" s="136"/>
      <c r="H516" s="413">
        <v>3248</v>
      </c>
      <c r="I516" s="146">
        <f t="shared" si="86"/>
        <v>2273.6</v>
      </c>
      <c r="J516" s="255">
        <f t="shared" si="87"/>
        <v>87.446153846153848</v>
      </c>
      <c r="K516" s="8" t="s">
        <v>3145</v>
      </c>
      <c r="L516" s="663"/>
      <c r="M516" s="656" t="s">
        <v>6557</v>
      </c>
      <c r="N516" s="8" t="s">
        <v>10</v>
      </c>
      <c r="O516" s="426">
        <v>5.5107499999999997E-2</v>
      </c>
      <c r="P516" s="423">
        <v>1960</v>
      </c>
      <c r="Q516" s="402">
        <v>15000</v>
      </c>
      <c r="R516" s="656" t="s">
        <v>3944</v>
      </c>
      <c r="S516" s="656" t="s">
        <v>1015</v>
      </c>
      <c r="T516" s="448">
        <v>200</v>
      </c>
      <c r="U516" s="548" t="s">
        <v>3949</v>
      </c>
      <c r="V516" s="515"/>
      <c r="W516" s="615" t="s">
        <v>6466</v>
      </c>
      <c r="X516" s="169"/>
      <c r="Y516" s="71" t="s">
        <v>6572</v>
      </c>
      <c r="Z516" s="656" t="s">
        <v>1015</v>
      </c>
      <c r="AA516" s="658">
        <f t="shared" si="88"/>
        <v>0</v>
      </c>
      <c r="AB516" s="145">
        <f t="shared" si="89"/>
        <v>0</v>
      </c>
      <c r="AC516" s="257">
        <f t="shared" si="90"/>
        <v>0</v>
      </c>
      <c r="AD516" s="142">
        <f t="shared" si="91"/>
        <v>0</v>
      </c>
      <c r="AE516" s="143">
        <f t="shared" si="92"/>
        <v>0</v>
      </c>
      <c r="AF516" s="144" t="str">
        <f t="shared" si="93"/>
        <v/>
      </c>
      <c r="AG516" s="144" t="str">
        <f t="shared" si="94"/>
        <v/>
      </c>
      <c r="AH516" s="144">
        <f t="shared" si="95"/>
        <v>0</v>
      </c>
      <c r="AI516" s="569">
        <f t="shared" si="96"/>
        <v>0</v>
      </c>
      <c r="AK516" s="673"/>
      <c r="AL516" s="191"/>
      <c r="AM516" s="659"/>
      <c r="AN516" s="662"/>
      <c r="AO516" s="84"/>
    </row>
    <row r="517" spans="1:41" ht="15.75">
      <c r="A517" s="5" t="s">
        <v>6114</v>
      </c>
      <c r="B517" s="13"/>
      <c r="C517" s="348"/>
      <c r="D517" s="341"/>
      <c r="E517" s="379"/>
      <c r="F517" s="401"/>
      <c r="G517" s="8"/>
      <c r="H517" s="413"/>
      <c r="I517" s="410"/>
      <c r="J517" s="565"/>
      <c r="K517" s="346"/>
      <c r="L517" s="655"/>
      <c r="M517" s="656" t="s">
        <v>1015</v>
      </c>
      <c r="N517" s="346"/>
      <c r="O517" s="346"/>
      <c r="P517" s="423"/>
      <c r="Q517" s="439"/>
      <c r="R517" s="656" t="s">
        <v>1015</v>
      </c>
      <c r="S517" s="656" t="s">
        <v>1015</v>
      </c>
      <c r="T517" s="425"/>
      <c r="U517" s="506"/>
      <c r="V517" s="530"/>
      <c r="W517" s="425"/>
      <c r="X517" s="137"/>
      <c r="Y517" s="71" t="s">
        <v>1015</v>
      </c>
      <c r="Z517" s="656" t="s">
        <v>1015</v>
      </c>
      <c r="AA517" s="668"/>
      <c r="AB517" s="195"/>
      <c r="AC517" s="142"/>
      <c r="AD517" s="142"/>
      <c r="AE517" s="143"/>
      <c r="AF517" s="144"/>
      <c r="AG517" s="144"/>
      <c r="AH517" s="144"/>
      <c r="AI517" s="569"/>
      <c r="AK517" s="673"/>
      <c r="AL517" s="191"/>
      <c r="AM517" s="659"/>
      <c r="AN517" s="662"/>
      <c r="AO517" s="84"/>
    </row>
    <row r="518" spans="1:41">
      <c r="A518" s="573"/>
      <c r="B518" s="13">
        <v>211</v>
      </c>
      <c r="C518" s="366" t="s">
        <v>2122</v>
      </c>
      <c r="D518" s="341" t="s">
        <v>2113</v>
      </c>
      <c r="E518" s="379" t="s">
        <v>335</v>
      </c>
      <c r="F518" s="402">
        <v>6</v>
      </c>
      <c r="G518" s="8"/>
      <c r="H518" s="413">
        <v>671</v>
      </c>
      <c r="I518" s="146">
        <f t="shared" si="86"/>
        <v>469.7</v>
      </c>
      <c r="J518" s="255">
        <f t="shared" si="87"/>
        <v>18.065384615384616</v>
      </c>
      <c r="K518" s="8" t="s">
        <v>3145</v>
      </c>
      <c r="L518" s="655"/>
      <c r="M518" s="656" t="s">
        <v>6557</v>
      </c>
      <c r="N518" s="8" t="s">
        <v>3208</v>
      </c>
      <c r="O518" s="426">
        <v>4.2900000000000001E-2</v>
      </c>
      <c r="P518" s="423">
        <v>2976</v>
      </c>
      <c r="Q518" s="402">
        <v>19500</v>
      </c>
      <c r="R518" s="656" t="s">
        <v>3950</v>
      </c>
      <c r="S518" s="656" t="s">
        <v>1015</v>
      </c>
      <c r="T518" s="448">
        <v>45</v>
      </c>
      <c r="U518" s="548" t="s">
        <v>5409</v>
      </c>
      <c r="V518" s="540" t="s">
        <v>3941</v>
      </c>
      <c r="W518" s="607" t="s">
        <v>6440</v>
      </c>
      <c r="X518" s="169"/>
      <c r="Y518" s="71" t="s">
        <v>1011</v>
      </c>
      <c r="Z518" s="656" t="s">
        <v>1015</v>
      </c>
      <c r="AA518" s="658">
        <f t="shared" si="88"/>
        <v>0</v>
      </c>
      <c r="AB518" s="145">
        <f t="shared" si="89"/>
        <v>0</v>
      </c>
      <c r="AC518" s="257">
        <f t="shared" si="90"/>
        <v>0</v>
      </c>
      <c r="AD518" s="142">
        <f t="shared" si="91"/>
        <v>0</v>
      </c>
      <c r="AE518" s="143">
        <f t="shared" si="92"/>
        <v>0</v>
      </c>
      <c r="AF518" s="144" t="str">
        <f t="shared" si="93"/>
        <v/>
      </c>
      <c r="AG518" s="144">
        <f t="shared" si="94"/>
        <v>0</v>
      </c>
      <c r="AH518" s="144" t="str">
        <f t="shared" si="95"/>
        <v/>
      </c>
      <c r="AI518" s="569">
        <f t="shared" si="96"/>
        <v>0</v>
      </c>
      <c r="AK518" s="665"/>
      <c r="AL518" s="191"/>
      <c r="AM518" s="659"/>
      <c r="AN518" s="662"/>
      <c r="AO518" s="84"/>
    </row>
    <row r="519" spans="1:41">
      <c r="A519" s="573"/>
      <c r="B519" s="13">
        <v>211</v>
      </c>
      <c r="C519" s="345" t="s">
        <v>2123</v>
      </c>
      <c r="D519" s="345" t="s">
        <v>401</v>
      </c>
      <c r="E519" s="379" t="s">
        <v>97</v>
      </c>
      <c r="F519" s="402">
        <v>1</v>
      </c>
      <c r="G519" s="8"/>
      <c r="H519" s="413">
        <v>1132</v>
      </c>
      <c r="I519" s="146">
        <f t="shared" si="86"/>
        <v>792.4</v>
      </c>
      <c r="J519" s="255">
        <f t="shared" si="87"/>
        <v>30.476923076923075</v>
      </c>
      <c r="K519" s="8" t="s">
        <v>3145</v>
      </c>
      <c r="L519" s="655"/>
      <c r="M519" s="656" t="s">
        <v>6557</v>
      </c>
      <c r="N519" s="8" t="s">
        <v>3208</v>
      </c>
      <c r="O519" s="426">
        <v>1.2937624999999999E-2</v>
      </c>
      <c r="P519" s="423">
        <v>996</v>
      </c>
      <c r="Q519" s="402">
        <v>6350</v>
      </c>
      <c r="R519" s="656" t="s">
        <v>3951</v>
      </c>
      <c r="S519" s="656" t="s">
        <v>1015</v>
      </c>
      <c r="T519" s="448">
        <v>120</v>
      </c>
      <c r="U519" s="548" t="s">
        <v>3952</v>
      </c>
      <c r="V519" s="522" t="s">
        <v>3953</v>
      </c>
      <c r="W519" s="615" t="s">
        <v>6465</v>
      </c>
      <c r="X519" s="169"/>
      <c r="Y519" s="71" t="s">
        <v>6572</v>
      </c>
      <c r="Z519" s="656" t="s">
        <v>1015</v>
      </c>
      <c r="AA519" s="658">
        <f t="shared" si="88"/>
        <v>0</v>
      </c>
      <c r="AB519" s="145">
        <f t="shared" si="89"/>
        <v>0</v>
      </c>
      <c r="AC519" s="257">
        <f t="shared" si="90"/>
        <v>0</v>
      </c>
      <c r="AD519" s="142">
        <f t="shared" si="91"/>
        <v>0</v>
      </c>
      <c r="AE519" s="143">
        <f t="shared" si="92"/>
        <v>0</v>
      </c>
      <c r="AF519" s="144" t="str">
        <f t="shared" si="93"/>
        <v/>
      </c>
      <c r="AG519" s="144">
        <f t="shared" si="94"/>
        <v>0</v>
      </c>
      <c r="AH519" s="144" t="str">
        <f t="shared" si="95"/>
        <v/>
      </c>
      <c r="AI519" s="569">
        <f t="shared" si="96"/>
        <v>0</v>
      </c>
      <c r="AK519" s="673"/>
      <c r="AL519" s="191"/>
      <c r="AM519" s="659"/>
      <c r="AN519" s="662"/>
      <c r="AO519" s="84"/>
    </row>
    <row r="520" spans="1:41" ht="15.75">
      <c r="A520" s="5"/>
      <c r="B520" s="13">
        <v>211</v>
      </c>
      <c r="C520" s="353" t="s">
        <v>2124</v>
      </c>
      <c r="D520" s="378" t="s">
        <v>402</v>
      </c>
      <c r="E520" s="379" t="s">
        <v>97</v>
      </c>
      <c r="F520" s="402">
        <v>1</v>
      </c>
      <c r="G520" s="8"/>
      <c r="H520" s="413">
        <v>1630</v>
      </c>
      <c r="I520" s="146">
        <f t="shared" si="86"/>
        <v>1141</v>
      </c>
      <c r="J520" s="255">
        <f t="shared" si="87"/>
        <v>43.884615384615387</v>
      </c>
      <c r="K520" s="8" t="s">
        <v>3145</v>
      </c>
      <c r="L520" s="655"/>
      <c r="M520" s="656" t="s">
        <v>6557</v>
      </c>
      <c r="N520" s="8" t="s">
        <v>3208</v>
      </c>
      <c r="O520" s="426">
        <v>2.8262499999999999E-2</v>
      </c>
      <c r="P520" s="423">
        <v>980</v>
      </c>
      <c r="Q520" s="402">
        <v>8000</v>
      </c>
      <c r="R520" s="656" t="s">
        <v>3954</v>
      </c>
      <c r="S520" s="656" t="s">
        <v>1015</v>
      </c>
      <c r="T520" s="448">
        <v>100</v>
      </c>
      <c r="U520" s="548" t="s">
        <v>3955</v>
      </c>
      <c r="V520" s="507" t="s">
        <v>3956</v>
      </c>
      <c r="W520" s="615" t="s">
        <v>6466</v>
      </c>
      <c r="X520" s="169"/>
      <c r="Y520" s="71" t="s">
        <v>1011</v>
      </c>
      <c r="Z520" s="656" t="s">
        <v>1015</v>
      </c>
      <c r="AA520" s="658">
        <f t="shared" si="88"/>
        <v>0</v>
      </c>
      <c r="AB520" s="145">
        <f t="shared" si="89"/>
        <v>0</v>
      </c>
      <c r="AC520" s="257">
        <f t="shared" si="90"/>
        <v>0</v>
      </c>
      <c r="AD520" s="142">
        <f t="shared" si="91"/>
        <v>0</v>
      </c>
      <c r="AE520" s="143">
        <f t="shared" si="92"/>
        <v>0</v>
      </c>
      <c r="AF520" s="144" t="str">
        <f t="shared" si="93"/>
        <v/>
      </c>
      <c r="AG520" s="144">
        <f t="shared" si="94"/>
        <v>0</v>
      </c>
      <c r="AH520" s="144" t="str">
        <f t="shared" si="95"/>
        <v/>
      </c>
      <c r="AI520" s="569">
        <f t="shared" si="96"/>
        <v>0</v>
      </c>
      <c r="AK520" s="673"/>
      <c r="AL520" s="191"/>
      <c r="AM520" s="659"/>
      <c r="AN520" s="662"/>
      <c r="AO520" s="84"/>
    </row>
    <row r="521" spans="1:41">
      <c r="A521" s="573"/>
      <c r="B521" s="13">
        <v>211</v>
      </c>
      <c r="C521" s="345" t="s">
        <v>2125</v>
      </c>
      <c r="D521" s="345" t="s">
        <v>403</v>
      </c>
      <c r="E521" s="379" t="s">
        <v>97</v>
      </c>
      <c r="F521" s="402">
        <v>1</v>
      </c>
      <c r="G521" s="8"/>
      <c r="H521" s="413">
        <v>1656</v>
      </c>
      <c r="I521" s="146">
        <f t="shared" si="86"/>
        <v>1159.1999999999998</v>
      </c>
      <c r="J521" s="255">
        <f t="shared" si="87"/>
        <v>44.584615384615375</v>
      </c>
      <c r="K521" s="8" t="s">
        <v>3145</v>
      </c>
      <c r="L521" s="655"/>
      <c r="M521" s="656" t="s">
        <v>6557</v>
      </c>
      <c r="N521" s="8" t="s">
        <v>3208</v>
      </c>
      <c r="O521" s="426">
        <v>1.9328499999999998E-2</v>
      </c>
      <c r="P521" s="423">
        <v>1494</v>
      </c>
      <c r="Q521" s="402">
        <v>9580</v>
      </c>
      <c r="R521" s="656" t="s">
        <v>3957</v>
      </c>
      <c r="S521" s="656" t="s">
        <v>1015</v>
      </c>
      <c r="T521" s="448">
        <v>180</v>
      </c>
      <c r="U521" s="548" t="s">
        <v>3958</v>
      </c>
      <c r="V521" s="507" t="s">
        <v>3959</v>
      </c>
      <c r="W521" s="615" t="s">
        <v>6467</v>
      </c>
      <c r="X521" s="169"/>
      <c r="Y521" s="71" t="s">
        <v>6572</v>
      </c>
      <c r="Z521" s="656" t="s">
        <v>1015</v>
      </c>
      <c r="AA521" s="658">
        <f t="shared" si="88"/>
        <v>0</v>
      </c>
      <c r="AB521" s="145">
        <f t="shared" si="89"/>
        <v>0</v>
      </c>
      <c r="AC521" s="257">
        <f t="shared" si="90"/>
        <v>0</v>
      </c>
      <c r="AD521" s="142">
        <f t="shared" si="91"/>
        <v>0</v>
      </c>
      <c r="AE521" s="143">
        <f t="shared" si="92"/>
        <v>0</v>
      </c>
      <c r="AF521" s="144" t="str">
        <f t="shared" si="93"/>
        <v/>
      </c>
      <c r="AG521" s="144">
        <f t="shared" si="94"/>
        <v>0</v>
      </c>
      <c r="AH521" s="144" t="str">
        <f t="shared" si="95"/>
        <v/>
      </c>
      <c r="AI521" s="569">
        <f t="shared" si="96"/>
        <v>0</v>
      </c>
      <c r="AK521" s="673"/>
      <c r="AL521" s="191"/>
      <c r="AM521" s="659"/>
      <c r="AN521" s="662"/>
      <c r="AO521" s="84"/>
    </row>
    <row r="522" spans="1:41">
      <c r="A522" s="573"/>
      <c r="B522" s="13">
        <v>211</v>
      </c>
      <c r="C522" s="353" t="s">
        <v>2126</v>
      </c>
      <c r="D522" s="341" t="s">
        <v>2119</v>
      </c>
      <c r="E522" s="379" t="s">
        <v>97</v>
      </c>
      <c r="F522" s="402">
        <v>1</v>
      </c>
      <c r="G522" s="233"/>
      <c r="H522" s="413">
        <v>1923</v>
      </c>
      <c r="I522" s="146">
        <f t="shared" si="86"/>
        <v>1346.1</v>
      </c>
      <c r="J522" s="255">
        <f t="shared" si="87"/>
        <v>51.773076923076921</v>
      </c>
      <c r="K522" s="8" t="s">
        <v>3145</v>
      </c>
      <c r="L522" s="655"/>
      <c r="M522" s="656" t="s">
        <v>6557</v>
      </c>
      <c r="N522" s="8" t="s">
        <v>3208</v>
      </c>
      <c r="O522" s="426">
        <v>1.98505E-2</v>
      </c>
      <c r="P522" s="423">
        <v>1996</v>
      </c>
      <c r="Q522" s="439">
        <v>10000</v>
      </c>
      <c r="R522" s="656" t="s">
        <v>3960</v>
      </c>
      <c r="S522" s="656" t="s">
        <v>1015</v>
      </c>
      <c r="T522" s="448">
        <v>160</v>
      </c>
      <c r="U522" s="548" t="s">
        <v>5410</v>
      </c>
      <c r="V522" s="514" t="s">
        <v>3961</v>
      </c>
      <c r="W522" s="615" t="s">
        <v>6453</v>
      </c>
      <c r="X522" s="169"/>
      <c r="Y522" s="71" t="s">
        <v>1011</v>
      </c>
      <c r="Z522" s="656" t="s">
        <v>1015</v>
      </c>
      <c r="AA522" s="658">
        <f t="shared" si="88"/>
        <v>0</v>
      </c>
      <c r="AB522" s="145">
        <f t="shared" si="89"/>
        <v>0</v>
      </c>
      <c r="AC522" s="257">
        <f t="shared" si="90"/>
        <v>0</v>
      </c>
      <c r="AD522" s="142">
        <f t="shared" si="91"/>
        <v>0</v>
      </c>
      <c r="AE522" s="143">
        <f t="shared" si="92"/>
        <v>0</v>
      </c>
      <c r="AF522" s="144" t="str">
        <f t="shared" si="93"/>
        <v/>
      </c>
      <c r="AG522" s="144">
        <f t="shared" si="94"/>
        <v>0</v>
      </c>
      <c r="AH522" s="144" t="str">
        <f t="shared" si="95"/>
        <v/>
      </c>
      <c r="AI522" s="569">
        <f t="shared" si="96"/>
        <v>0</v>
      </c>
      <c r="AK522" s="673"/>
      <c r="AL522" s="191"/>
      <c r="AM522" s="659"/>
      <c r="AN522" s="662"/>
      <c r="AO522" s="84"/>
    </row>
    <row r="523" spans="1:41">
      <c r="A523" s="573"/>
      <c r="B523" s="13">
        <v>211</v>
      </c>
      <c r="C523" s="345" t="s">
        <v>2127</v>
      </c>
      <c r="D523" s="345" t="s">
        <v>404</v>
      </c>
      <c r="E523" s="379" t="s">
        <v>97</v>
      </c>
      <c r="F523" s="402">
        <v>1</v>
      </c>
      <c r="G523" s="136"/>
      <c r="H523" s="413">
        <v>2113</v>
      </c>
      <c r="I523" s="146">
        <f t="shared" si="86"/>
        <v>1479.1</v>
      </c>
      <c r="J523" s="255">
        <f t="shared" si="87"/>
        <v>56.888461538461534</v>
      </c>
      <c r="K523" s="8" t="s">
        <v>3145</v>
      </c>
      <c r="L523" s="655"/>
      <c r="M523" s="656" t="s">
        <v>6557</v>
      </c>
      <c r="N523" s="8" t="s">
        <v>3208</v>
      </c>
      <c r="O523" s="426">
        <v>2.0663999999999998E-2</v>
      </c>
      <c r="P523" s="423">
        <v>1992</v>
      </c>
      <c r="Q523" s="402">
        <v>12000</v>
      </c>
      <c r="R523" s="656" t="s">
        <v>3962</v>
      </c>
      <c r="S523" s="656" t="s">
        <v>1015</v>
      </c>
      <c r="T523" s="448">
        <v>240</v>
      </c>
      <c r="U523" s="548" t="s">
        <v>3963</v>
      </c>
      <c r="V523" s="512" t="s">
        <v>3964</v>
      </c>
      <c r="W523" s="615" t="s">
        <v>6468</v>
      </c>
      <c r="X523" s="169"/>
      <c r="Y523" s="71" t="s">
        <v>1011</v>
      </c>
      <c r="Z523" s="656" t="s">
        <v>1015</v>
      </c>
      <c r="AA523" s="658">
        <f t="shared" si="88"/>
        <v>0</v>
      </c>
      <c r="AB523" s="145">
        <f t="shared" si="89"/>
        <v>0</v>
      </c>
      <c r="AC523" s="257">
        <f t="shared" si="90"/>
        <v>0</v>
      </c>
      <c r="AD523" s="142">
        <f t="shared" si="91"/>
        <v>0</v>
      </c>
      <c r="AE523" s="143">
        <f t="shared" si="92"/>
        <v>0</v>
      </c>
      <c r="AF523" s="144" t="str">
        <f t="shared" si="93"/>
        <v/>
      </c>
      <c r="AG523" s="144">
        <f t="shared" si="94"/>
        <v>0</v>
      </c>
      <c r="AH523" s="144" t="str">
        <f t="shared" si="95"/>
        <v/>
      </c>
      <c r="AI523" s="569">
        <f t="shared" si="96"/>
        <v>0</v>
      </c>
      <c r="AK523" s="673"/>
      <c r="AL523" s="191"/>
      <c r="AM523" s="659"/>
      <c r="AN523" s="662"/>
      <c r="AO523" s="84"/>
    </row>
    <row r="524" spans="1:41">
      <c r="A524" s="573"/>
      <c r="B524" s="13">
        <v>211</v>
      </c>
      <c r="C524" s="343" t="s">
        <v>2128</v>
      </c>
      <c r="D524" s="378" t="s">
        <v>405</v>
      </c>
      <c r="E524" s="379" t="s">
        <v>97</v>
      </c>
      <c r="F524" s="402">
        <v>1</v>
      </c>
      <c r="G524" s="259"/>
      <c r="H524" s="413">
        <v>3248</v>
      </c>
      <c r="I524" s="146">
        <f t="shared" si="86"/>
        <v>2273.6</v>
      </c>
      <c r="J524" s="255">
        <f t="shared" si="87"/>
        <v>87.446153846153848</v>
      </c>
      <c r="K524" s="8" t="s">
        <v>3145</v>
      </c>
      <c r="L524" s="663"/>
      <c r="M524" s="656" t="s">
        <v>6557</v>
      </c>
      <c r="N524" s="8" t="s">
        <v>3208</v>
      </c>
      <c r="O524" s="426">
        <v>5.5107499999999997E-2</v>
      </c>
      <c r="P524" s="423">
        <v>1960</v>
      </c>
      <c r="Q524" s="402">
        <v>15000</v>
      </c>
      <c r="R524" s="656" t="s">
        <v>3965</v>
      </c>
      <c r="S524" s="656" t="s">
        <v>1015</v>
      </c>
      <c r="T524" s="448">
        <v>200</v>
      </c>
      <c r="U524" s="548" t="s">
        <v>3966</v>
      </c>
      <c r="V524" s="512" t="s">
        <v>3967</v>
      </c>
      <c r="W524" s="615" t="s">
        <v>6466</v>
      </c>
      <c r="X524" s="169"/>
      <c r="Y524" s="71" t="s">
        <v>1011</v>
      </c>
      <c r="Z524" s="656" t="s">
        <v>1015</v>
      </c>
      <c r="AA524" s="658">
        <f t="shared" si="88"/>
        <v>0</v>
      </c>
      <c r="AB524" s="145">
        <f t="shared" si="89"/>
        <v>0</v>
      </c>
      <c r="AC524" s="257">
        <f t="shared" si="90"/>
        <v>0</v>
      </c>
      <c r="AD524" s="142">
        <f t="shared" si="91"/>
        <v>0</v>
      </c>
      <c r="AE524" s="143">
        <f t="shared" si="92"/>
        <v>0</v>
      </c>
      <c r="AF524" s="144" t="str">
        <f t="shared" si="93"/>
        <v/>
      </c>
      <c r="AG524" s="144">
        <f t="shared" si="94"/>
        <v>0</v>
      </c>
      <c r="AH524" s="144" t="str">
        <f t="shared" si="95"/>
        <v/>
      </c>
      <c r="AI524" s="569">
        <f t="shared" si="96"/>
        <v>0</v>
      </c>
      <c r="AK524" s="673"/>
      <c r="AL524" s="191"/>
      <c r="AM524" s="659"/>
      <c r="AN524" s="662"/>
      <c r="AO524" s="84"/>
    </row>
    <row r="525" spans="1:41" ht="15.75">
      <c r="A525" s="5" t="s">
        <v>6115</v>
      </c>
      <c r="B525" s="13"/>
      <c r="C525" s="348"/>
      <c r="D525" s="341"/>
      <c r="E525" s="379"/>
      <c r="F525" s="401"/>
      <c r="G525" s="8"/>
      <c r="H525" s="413"/>
      <c r="I525" s="410"/>
      <c r="J525" s="565"/>
      <c r="K525" s="346"/>
      <c r="L525" s="655"/>
      <c r="M525" s="656" t="s">
        <v>1015</v>
      </c>
      <c r="N525" s="346"/>
      <c r="O525" s="346"/>
      <c r="P525" s="423"/>
      <c r="Q525" s="439"/>
      <c r="R525" s="656" t="s">
        <v>1015</v>
      </c>
      <c r="S525" s="656" t="s">
        <v>1015</v>
      </c>
      <c r="T525" s="425"/>
      <c r="U525" s="506"/>
      <c r="V525" s="530"/>
      <c r="W525" s="425"/>
      <c r="X525" s="137"/>
      <c r="Y525" s="71" t="s">
        <v>1015</v>
      </c>
      <c r="Z525" s="656" t="s">
        <v>1015</v>
      </c>
      <c r="AA525" s="668"/>
      <c r="AB525" s="195"/>
      <c r="AC525" s="142"/>
      <c r="AD525" s="142"/>
      <c r="AE525" s="143"/>
      <c r="AF525" s="144"/>
      <c r="AG525" s="144"/>
      <c r="AH525" s="144"/>
      <c r="AI525" s="569"/>
      <c r="AK525" s="673"/>
      <c r="AL525" s="191"/>
      <c r="AM525" s="659"/>
      <c r="AN525" s="689"/>
      <c r="AO525" s="84"/>
    </row>
    <row r="526" spans="1:41" ht="15.75">
      <c r="A526" s="5"/>
      <c r="B526" s="13">
        <v>76</v>
      </c>
      <c r="C526" s="353" t="s">
        <v>2129</v>
      </c>
      <c r="D526" s="341" t="s">
        <v>2130</v>
      </c>
      <c r="E526" s="379" t="s">
        <v>97</v>
      </c>
      <c r="F526" s="402">
        <v>1</v>
      </c>
      <c r="G526" s="8"/>
      <c r="H526" s="413">
        <v>1758</v>
      </c>
      <c r="I526" s="146">
        <f t="shared" si="86"/>
        <v>1230.5999999999999</v>
      </c>
      <c r="J526" s="255">
        <f t="shared" si="87"/>
        <v>47.330769230769228</v>
      </c>
      <c r="K526" s="8" t="s">
        <v>3207</v>
      </c>
      <c r="L526" s="655"/>
      <c r="M526" s="656" t="s">
        <v>6557</v>
      </c>
      <c r="N526" s="8" t="s">
        <v>3208</v>
      </c>
      <c r="O526" s="426">
        <v>1.76755E-2</v>
      </c>
      <c r="P526" s="423">
        <v>1980</v>
      </c>
      <c r="Q526" s="439">
        <v>9000</v>
      </c>
      <c r="R526" s="656" t="s">
        <v>3968</v>
      </c>
      <c r="S526" s="656" t="s">
        <v>1015</v>
      </c>
      <c r="T526" s="448">
        <v>140</v>
      </c>
      <c r="U526" s="548" t="s">
        <v>5411</v>
      </c>
      <c r="V526" s="514" t="s">
        <v>3969</v>
      </c>
      <c r="W526" s="615" t="s">
        <v>6438</v>
      </c>
      <c r="X526" s="169"/>
      <c r="Y526" s="71" t="s">
        <v>1011</v>
      </c>
      <c r="Z526" s="656" t="s">
        <v>1015</v>
      </c>
      <c r="AA526" s="658">
        <f t="shared" si="88"/>
        <v>0</v>
      </c>
      <c r="AB526" s="145">
        <f t="shared" si="89"/>
        <v>0</v>
      </c>
      <c r="AC526" s="257">
        <f t="shared" si="90"/>
        <v>0</v>
      </c>
      <c r="AD526" s="142">
        <f t="shared" si="91"/>
        <v>0</v>
      </c>
      <c r="AE526" s="143">
        <f t="shared" si="92"/>
        <v>0</v>
      </c>
      <c r="AF526" s="144" t="str">
        <f t="shared" si="93"/>
        <v/>
      </c>
      <c r="AG526" s="144">
        <f t="shared" si="94"/>
        <v>0</v>
      </c>
      <c r="AH526" s="144" t="str">
        <f t="shared" si="95"/>
        <v/>
      </c>
      <c r="AI526" s="569">
        <f t="shared" si="96"/>
        <v>0</v>
      </c>
      <c r="AK526" s="673"/>
      <c r="AL526" s="191"/>
      <c r="AM526" s="659"/>
      <c r="AN526" s="689"/>
      <c r="AO526" s="84"/>
    </row>
    <row r="527" spans="1:41">
      <c r="A527" s="573"/>
      <c r="B527" s="13">
        <v>76</v>
      </c>
      <c r="C527" s="366" t="s">
        <v>2131</v>
      </c>
      <c r="D527" s="345" t="s">
        <v>2132</v>
      </c>
      <c r="E527" s="379" t="s">
        <v>97</v>
      </c>
      <c r="F527" s="402">
        <v>1</v>
      </c>
      <c r="G527" s="136"/>
      <c r="H527" s="412">
        <v>2102</v>
      </c>
      <c r="I527" s="146">
        <f t="shared" si="86"/>
        <v>1471.3999999999999</v>
      </c>
      <c r="J527" s="255">
        <f t="shared" si="87"/>
        <v>56.592307692307685</v>
      </c>
      <c r="K527" s="8" t="s">
        <v>3207</v>
      </c>
      <c r="L527" s="663"/>
      <c r="M527" s="656" t="s">
        <v>6557</v>
      </c>
      <c r="N527" s="8" t="s">
        <v>3208</v>
      </c>
      <c r="O527" s="426">
        <v>2.639E-2</v>
      </c>
      <c r="P527" s="423">
        <v>1994</v>
      </c>
      <c r="Q527" s="402">
        <v>12000</v>
      </c>
      <c r="R527" s="656" t="s">
        <v>3970</v>
      </c>
      <c r="S527" s="656" t="s">
        <v>1015</v>
      </c>
      <c r="T527" s="448">
        <v>180</v>
      </c>
      <c r="U527" s="548" t="s">
        <v>3971</v>
      </c>
      <c r="V527" s="522" t="s">
        <v>3972</v>
      </c>
      <c r="W527" s="615" t="s">
        <v>6469</v>
      </c>
      <c r="X527" s="169"/>
      <c r="Y527" s="71" t="s">
        <v>1011</v>
      </c>
      <c r="Z527" s="656" t="s">
        <v>1015</v>
      </c>
      <c r="AA527" s="658">
        <f t="shared" si="88"/>
        <v>0</v>
      </c>
      <c r="AB527" s="145">
        <f t="shared" si="89"/>
        <v>0</v>
      </c>
      <c r="AC527" s="257">
        <f t="shared" si="90"/>
        <v>0</v>
      </c>
      <c r="AD527" s="142">
        <f t="shared" si="91"/>
        <v>0</v>
      </c>
      <c r="AE527" s="143">
        <f t="shared" si="92"/>
        <v>0</v>
      </c>
      <c r="AF527" s="144" t="str">
        <f t="shared" si="93"/>
        <v/>
      </c>
      <c r="AG527" s="144">
        <f t="shared" si="94"/>
        <v>0</v>
      </c>
      <c r="AH527" s="144" t="str">
        <f t="shared" si="95"/>
        <v/>
      </c>
      <c r="AI527" s="569">
        <f t="shared" si="96"/>
        <v>0</v>
      </c>
      <c r="AK527" s="673"/>
      <c r="AL527" s="191"/>
      <c r="AM527" s="659"/>
      <c r="AN527" s="689"/>
      <c r="AO527" s="84"/>
    </row>
    <row r="528" spans="1:41">
      <c r="A528" s="573"/>
      <c r="B528" s="13">
        <v>76</v>
      </c>
      <c r="C528" s="355" t="s">
        <v>2133</v>
      </c>
      <c r="D528" s="373" t="s">
        <v>2134</v>
      </c>
      <c r="E528" s="379" t="s">
        <v>97</v>
      </c>
      <c r="F528" s="402">
        <v>1</v>
      </c>
      <c r="G528" s="232"/>
      <c r="H528" s="412">
        <v>2197</v>
      </c>
      <c r="I528" s="146">
        <f t="shared" si="86"/>
        <v>1537.8999999999999</v>
      </c>
      <c r="J528" s="255">
        <f t="shared" si="87"/>
        <v>59.149999999999991</v>
      </c>
      <c r="K528" s="8" t="s">
        <v>3207</v>
      </c>
      <c r="L528" s="663"/>
      <c r="M528" s="656" t="s">
        <v>6557</v>
      </c>
      <c r="N528" s="8" t="s">
        <v>3208</v>
      </c>
      <c r="O528" s="426">
        <v>2.639E-2</v>
      </c>
      <c r="P528" s="423">
        <v>1994</v>
      </c>
      <c r="Q528" s="402">
        <v>12000</v>
      </c>
      <c r="R528" s="656" t="s">
        <v>3973</v>
      </c>
      <c r="S528" s="656" t="s">
        <v>1015</v>
      </c>
      <c r="T528" s="448">
        <v>25</v>
      </c>
      <c r="U528" s="548" t="s">
        <v>5412</v>
      </c>
      <c r="V528" s="510" t="s">
        <v>3974</v>
      </c>
      <c r="W528" s="494" t="s">
        <v>6470</v>
      </c>
      <c r="X528" s="169"/>
      <c r="Y528" s="71" t="s">
        <v>1011</v>
      </c>
      <c r="Z528" s="656" t="s">
        <v>1015</v>
      </c>
      <c r="AA528" s="658">
        <f t="shared" si="88"/>
        <v>0</v>
      </c>
      <c r="AB528" s="145">
        <f t="shared" si="89"/>
        <v>0</v>
      </c>
      <c r="AC528" s="257">
        <f t="shared" si="90"/>
        <v>0</v>
      </c>
      <c r="AD528" s="142">
        <f t="shared" si="91"/>
        <v>0</v>
      </c>
      <c r="AE528" s="143">
        <f t="shared" si="92"/>
        <v>0</v>
      </c>
      <c r="AF528" s="144" t="str">
        <f t="shared" si="93"/>
        <v/>
      </c>
      <c r="AG528" s="144">
        <f t="shared" si="94"/>
        <v>0</v>
      </c>
      <c r="AH528" s="144" t="str">
        <f t="shared" si="95"/>
        <v/>
      </c>
      <c r="AI528" s="569">
        <f t="shared" si="96"/>
        <v>0</v>
      </c>
      <c r="AK528" s="673"/>
      <c r="AL528" s="191"/>
      <c r="AM528" s="659"/>
      <c r="AN528" s="689"/>
      <c r="AO528" s="84"/>
    </row>
    <row r="529" spans="1:41">
      <c r="A529" s="573"/>
      <c r="B529" s="13">
        <v>76</v>
      </c>
      <c r="C529" s="345" t="s">
        <v>2135</v>
      </c>
      <c r="D529" s="345" t="s">
        <v>407</v>
      </c>
      <c r="E529" s="379" t="s">
        <v>97</v>
      </c>
      <c r="F529" s="402">
        <v>1</v>
      </c>
      <c r="G529" s="136"/>
      <c r="H529" s="413">
        <v>2866</v>
      </c>
      <c r="I529" s="146">
        <f t="shared" si="86"/>
        <v>2006.1999999999998</v>
      </c>
      <c r="J529" s="255">
        <f t="shared" si="87"/>
        <v>77.161538461538456</v>
      </c>
      <c r="K529" s="8" t="s">
        <v>3207</v>
      </c>
      <c r="L529" s="663"/>
      <c r="M529" s="656" t="s">
        <v>6557</v>
      </c>
      <c r="N529" s="8" t="s">
        <v>3208</v>
      </c>
      <c r="O529" s="426">
        <v>4.4484999999999997E-2</v>
      </c>
      <c r="P529" s="423">
        <v>1998</v>
      </c>
      <c r="Q529" s="402">
        <v>14000</v>
      </c>
      <c r="R529" s="656" t="s">
        <v>3976</v>
      </c>
      <c r="S529" s="656" t="s">
        <v>1015</v>
      </c>
      <c r="T529" s="448">
        <v>140</v>
      </c>
      <c r="U529" s="548" t="s">
        <v>3977</v>
      </c>
      <c r="V529" s="512" t="s">
        <v>3978</v>
      </c>
      <c r="W529" s="615" t="s">
        <v>6468</v>
      </c>
      <c r="X529" s="169"/>
      <c r="Y529" s="71" t="s">
        <v>1011</v>
      </c>
      <c r="Z529" s="656" t="s">
        <v>1015</v>
      </c>
      <c r="AA529" s="658">
        <f t="shared" si="88"/>
        <v>0</v>
      </c>
      <c r="AB529" s="145">
        <f t="shared" si="89"/>
        <v>0</v>
      </c>
      <c r="AC529" s="257">
        <f t="shared" si="90"/>
        <v>0</v>
      </c>
      <c r="AD529" s="142">
        <f t="shared" si="91"/>
        <v>0</v>
      </c>
      <c r="AE529" s="143">
        <f t="shared" si="92"/>
        <v>0</v>
      </c>
      <c r="AF529" s="144" t="str">
        <f t="shared" si="93"/>
        <v/>
      </c>
      <c r="AG529" s="144">
        <f t="shared" si="94"/>
        <v>0</v>
      </c>
      <c r="AH529" s="144" t="str">
        <f t="shared" si="95"/>
        <v/>
      </c>
      <c r="AI529" s="569">
        <f t="shared" si="96"/>
        <v>0</v>
      </c>
      <c r="AK529" s="673"/>
      <c r="AL529" s="191"/>
      <c r="AM529" s="659"/>
      <c r="AN529" s="689"/>
      <c r="AO529" s="84"/>
    </row>
    <row r="530" spans="1:41">
      <c r="A530" s="573"/>
      <c r="B530" s="13">
        <v>76</v>
      </c>
      <c r="C530" s="341" t="s">
        <v>2136</v>
      </c>
      <c r="D530" s="341" t="s">
        <v>2137</v>
      </c>
      <c r="E530" s="379" t="s">
        <v>97</v>
      </c>
      <c r="F530" s="402">
        <v>1</v>
      </c>
      <c r="G530" s="259"/>
      <c r="H530" s="413">
        <v>3172</v>
      </c>
      <c r="I530" s="146">
        <f t="shared" si="86"/>
        <v>2220.3999999999996</v>
      </c>
      <c r="J530" s="255">
        <f t="shared" si="87"/>
        <v>85.399999999999991</v>
      </c>
      <c r="K530" s="8" t="s">
        <v>3207</v>
      </c>
      <c r="L530" s="663"/>
      <c r="M530" s="656" t="s">
        <v>6557</v>
      </c>
      <c r="N530" s="8" t="s">
        <v>3208</v>
      </c>
      <c r="O530" s="426">
        <v>5.0591999999999998E-2</v>
      </c>
      <c r="P530" s="423">
        <v>1998</v>
      </c>
      <c r="Q530" s="402">
        <v>16100</v>
      </c>
      <c r="R530" s="656" t="s">
        <v>3979</v>
      </c>
      <c r="S530" s="656" t="s">
        <v>1015</v>
      </c>
      <c r="T530" s="448">
        <v>90</v>
      </c>
      <c r="U530" s="548" t="s">
        <v>3980</v>
      </c>
      <c r="V530" s="510" t="s">
        <v>3981</v>
      </c>
      <c r="W530" s="615" t="s">
        <v>6466</v>
      </c>
      <c r="X530" s="169"/>
      <c r="Y530" s="71" t="s">
        <v>1011</v>
      </c>
      <c r="Z530" s="656" t="s">
        <v>1015</v>
      </c>
      <c r="AA530" s="658">
        <f t="shared" si="88"/>
        <v>0</v>
      </c>
      <c r="AB530" s="145">
        <f t="shared" si="89"/>
        <v>0</v>
      </c>
      <c r="AC530" s="257">
        <f t="shared" si="90"/>
        <v>0</v>
      </c>
      <c r="AD530" s="142">
        <f t="shared" si="91"/>
        <v>0</v>
      </c>
      <c r="AE530" s="143">
        <f t="shared" si="92"/>
        <v>0</v>
      </c>
      <c r="AF530" s="144" t="str">
        <f t="shared" si="93"/>
        <v/>
      </c>
      <c r="AG530" s="144">
        <f t="shared" si="94"/>
        <v>0</v>
      </c>
      <c r="AH530" s="144" t="str">
        <f t="shared" si="95"/>
        <v/>
      </c>
      <c r="AI530" s="569">
        <f t="shared" si="96"/>
        <v>0</v>
      </c>
      <c r="AK530" s="673"/>
      <c r="AL530" s="191"/>
      <c r="AM530" s="659"/>
      <c r="AN530" s="689"/>
      <c r="AO530" s="84"/>
    </row>
    <row r="531" spans="1:41">
      <c r="A531" s="573"/>
      <c r="B531" s="13">
        <v>76</v>
      </c>
      <c r="C531" s="366" t="s">
        <v>2138</v>
      </c>
      <c r="D531" s="345" t="s">
        <v>2139</v>
      </c>
      <c r="E531" s="379" t="s">
        <v>97</v>
      </c>
      <c r="F531" s="402">
        <v>1</v>
      </c>
      <c r="G531" s="8"/>
      <c r="H531" s="412">
        <v>3414</v>
      </c>
      <c r="I531" s="146">
        <f t="shared" si="86"/>
        <v>2389.7999999999997</v>
      </c>
      <c r="J531" s="255">
        <f t="shared" si="87"/>
        <v>91.91538461538461</v>
      </c>
      <c r="K531" s="8" t="s">
        <v>3207</v>
      </c>
      <c r="L531" s="663"/>
      <c r="M531" s="656" t="s">
        <v>6557</v>
      </c>
      <c r="N531" s="8" t="s">
        <v>3208</v>
      </c>
      <c r="O531" s="426">
        <v>3.7961000000000002E-2</v>
      </c>
      <c r="P531" s="423">
        <v>2985</v>
      </c>
      <c r="Q531" s="402">
        <v>18000</v>
      </c>
      <c r="R531" s="656" t="s">
        <v>3982</v>
      </c>
      <c r="S531" s="656" t="s">
        <v>1015</v>
      </c>
      <c r="T531" s="448">
        <v>280</v>
      </c>
      <c r="U531" s="548" t="s">
        <v>3983</v>
      </c>
      <c r="V531" s="507" t="s">
        <v>3984</v>
      </c>
      <c r="W531" s="615" t="s">
        <v>6471</v>
      </c>
      <c r="X531" s="169"/>
      <c r="Y531" s="71" t="s">
        <v>1011</v>
      </c>
      <c r="Z531" s="656" t="s">
        <v>1015</v>
      </c>
      <c r="AA531" s="658">
        <f t="shared" si="88"/>
        <v>0</v>
      </c>
      <c r="AB531" s="145">
        <f t="shared" si="89"/>
        <v>0</v>
      </c>
      <c r="AC531" s="257">
        <f t="shared" si="90"/>
        <v>0</v>
      </c>
      <c r="AD531" s="142">
        <f t="shared" si="91"/>
        <v>0</v>
      </c>
      <c r="AE531" s="143">
        <f t="shared" si="92"/>
        <v>0</v>
      </c>
      <c r="AF531" s="144" t="str">
        <f t="shared" si="93"/>
        <v/>
      </c>
      <c r="AG531" s="144">
        <f t="shared" si="94"/>
        <v>0</v>
      </c>
      <c r="AH531" s="144" t="str">
        <f t="shared" si="95"/>
        <v/>
      </c>
      <c r="AI531" s="569">
        <f t="shared" si="96"/>
        <v>0</v>
      </c>
      <c r="AK531" s="673"/>
      <c r="AL531" s="191"/>
      <c r="AM531" s="659"/>
      <c r="AN531" s="689"/>
      <c r="AO531" s="84"/>
    </row>
    <row r="532" spans="1:41">
      <c r="A532" s="573"/>
      <c r="B532" s="13">
        <v>76</v>
      </c>
      <c r="C532" s="345" t="s">
        <v>2140</v>
      </c>
      <c r="D532" s="345" t="s">
        <v>2141</v>
      </c>
      <c r="E532" s="379" t="s">
        <v>97</v>
      </c>
      <c r="F532" s="402">
        <v>1</v>
      </c>
      <c r="G532" s="8"/>
      <c r="H532" s="413">
        <v>4369</v>
      </c>
      <c r="I532" s="146">
        <f t="shared" si="86"/>
        <v>3058.2999999999997</v>
      </c>
      <c r="J532" s="255">
        <f t="shared" si="87"/>
        <v>117.62692307692306</v>
      </c>
      <c r="K532" s="8" t="s">
        <v>3207</v>
      </c>
      <c r="L532" s="663"/>
      <c r="M532" s="656" t="s">
        <v>6557</v>
      </c>
      <c r="N532" s="8" t="s">
        <v>3208</v>
      </c>
      <c r="O532" s="426">
        <v>5.0405624999999996E-2</v>
      </c>
      <c r="P532" s="423">
        <v>3988</v>
      </c>
      <c r="Q532" s="402">
        <v>24000</v>
      </c>
      <c r="R532" s="656" t="s">
        <v>3986</v>
      </c>
      <c r="S532" s="656" t="s">
        <v>1015</v>
      </c>
      <c r="T532" s="448">
        <v>360</v>
      </c>
      <c r="U532" s="548" t="s">
        <v>3987</v>
      </c>
      <c r="V532" s="512" t="s">
        <v>3988</v>
      </c>
      <c r="W532" s="615" t="s">
        <v>6472</v>
      </c>
      <c r="X532" s="169"/>
      <c r="Y532" s="71" t="s">
        <v>1011</v>
      </c>
      <c r="Z532" s="656" t="s">
        <v>1015</v>
      </c>
      <c r="AA532" s="658">
        <f t="shared" si="88"/>
        <v>0</v>
      </c>
      <c r="AB532" s="145">
        <f t="shared" si="89"/>
        <v>0</v>
      </c>
      <c r="AC532" s="257">
        <f t="shared" si="90"/>
        <v>0</v>
      </c>
      <c r="AD532" s="142">
        <f t="shared" si="91"/>
        <v>0</v>
      </c>
      <c r="AE532" s="143">
        <f t="shared" si="92"/>
        <v>0</v>
      </c>
      <c r="AF532" s="144" t="str">
        <f t="shared" si="93"/>
        <v/>
      </c>
      <c r="AG532" s="144">
        <f t="shared" si="94"/>
        <v>0</v>
      </c>
      <c r="AH532" s="144" t="str">
        <f t="shared" si="95"/>
        <v/>
      </c>
      <c r="AI532" s="569">
        <f t="shared" si="96"/>
        <v>0</v>
      </c>
      <c r="AK532" s="673"/>
      <c r="AL532" s="191"/>
      <c r="AM532" s="659"/>
      <c r="AN532" s="689"/>
      <c r="AO532" s="84"/>
    </row>
    <row r="533" spans="1:41">
      <c r="A533" s="573"/>
      <c r="B533" s="13">
        <v>76</v>
      </c>
      <c r="C533" s="345" t="s">
        <v>2142</v>
      </c>
      <c r="D533" s="345" t="s">
        <v>2143</v>
      </c>
      <c r="E533" s="379" t="s">
        <v>97</v>
      </c>
      <c r="F533" s="402">
        <v>1</v>
      </c>
      <c r="G533" s="8"/>
      <c r="H533" s="413">
        <v>5452</v>
      </c>
      <c r="I533" s="146">
        <f t="shared" si="86"/>
        <v>3816.3999999999996</v>
      </c>
      <c r="J533" s="255">
        <f t="shared" si="87"/>
        <v>146.78461538461536</v>
      </c>
      <c r="K533" s="8" t="s">
        <v>3207</v>
      </c>
      <c r="L533" s="663"/>
      <c r="M533" s="656" t="s">
        <v>6557</v>
      </c>
      <c r="N533" s="8" t="s">
        <v>3208</v>
      </c>
      <c r="O533" s="426">
        <v>8.8427499999999992E-2</v>
      </c>
      <c r="P533" s="423">
        <v>3996</v>
      </c>
      <c r="Q533" s="402">
        <v>26000</v>
      </c>
      <c r="R533" s="656" t="s">
        <v>3990</v>
      </c>
      <c r="S533" s="656" t="s">
        <v>1015</v>
      </c>
      <c r="T533" s="448">
        <v>280</v>
      </c>
      <c r="U533" s="548" t="s">
        <v>3991</v>
      </c>
      <c r="V533" s="512" t="s">
        <v>3992</v>
      </c>
      <c r="W533" s="615" t="s">
        <v>6468</v>
      </c>
      <c r="X533" s="169"/>
      <c r="Y533" s="71" t="s">
        <v>1011</v>
      </c>
      <c r="Z533" s="656" t="s">
        <v>1015</v>
      </c>
      <c r="AA533" s="658">
        <f t="shared" si="88"/>
        <v>0</v>
      </c>
      <c r="AB533" s="145">
        <f t="shared" si="89"/>
        <v>0</v>
      </c>
      <c r="AC533" s="257">
        <f t="shared" si="90"/>
        <v>0</v>
      </c>
      <c r="AD533" s="142">
        <f t="shared" si="91"/>
        <v>0</v>
      </c>
      <c r="AE533" s="143">
        <f t="shared" si="92"/>
        <v>0</v>
      </c>
      <c r="AF533" s="144" t="str">
        <f t="shared" si="93"/>
        <v/>
      </c>
      <c r="AG533" s="144">
        <f t="shared" si="94"/>
        <v>0</v>
      </c>
      <c r="AH533" s="144" t="str">
        <f t="shared" si="95"/>
        <v/>
      </c>
      <c r="AI533" s="569">
        <f t="shared" si="96"/>
        <v>0</v>
      </c>
      <c r="AK533" s="673"/>
      <c r="AL533" s="191"/>
      <c r="AM533" s="659"/>
      <c r="AN533" s="689"/>
      <c r="AO533" s="84"/>
    </row>
    <row r="534" spans="1:41" ht="15.75">
      <c r="A534" s="5" t="s">
        <v>6116</v>
      </c>
      <c r="B534" s="13"/>
      <c r="C534" s="348"/>
      <c r="D534" s="348"/>
      <c r="E534" s="380"/>
      <c r="F534" s="401"/>
      <c r="G534" s="8"/>
      <c r="H534" s="413"/>
      <c r="I534" s="410"/>
      <c r="J534" s="565"/>
      <c r="K534" s="417"/>
      <c r="L534" s="655"/>
      <c r="M534" s="656" t="s">
        <v>1015</v>
      </c>
      <c r="N534" s="417"/>
      <c r="O534" s="346"/>
      <c r="P534" s="423"/>
      <c r="Q534" s="439"/>
      <c r="R534" s="656" t="s">
        <v>1015</v>
      </c>
      <c r="S534" s="656" t="s">
        <v>1015</v>
      </c>
      <c r="T534" s="425"/>
      <c r="U534" s="506"/>
      <c r="V534" s="530"/>
      <c r="W534" s="425"/>
      <c r="X534" s="137"/>
      <c r="Y534" s="71" t="s">
        <v>1015</v>
      </c>
      <c r="Z534" s="656" t="s">
        <v>1015</v>
      </c>
      <c r="AA534" s="668"/>
      <c r="AB534" s="195"/>
      <c r="AC534" s="142"/>
      <c r="AD534" s="142"/>
      <c r="AE534" s="143"/>
      <c r="AF534" s="144"/>
      <c r="AG534" s="144"/>
      <c r="AH534" s="144"/>
      <c r="AI534" s="569"/>
      <c r="AK534" s="673"/>
      <c r="AL534" s="191"/>
      <c r="AM534" s="659"/>
      <c r="AN534" s="689"/>
      <c r="AO534" s="84"/>
    </row>
    <row r="535" spans="1:41">
      <c r="A535" s="573"/>
      <c r="B535" s="13">
        <v>77</v>
      </c>
      <c r="C535" s="353" t="s">
        <v>2144</v>
      </c>
      <c r="D535" s="341" t="s">
        <v>2145</v>
      </c>
      <c r="E535" s="379" t="s">
        <v>101</v>
      </c>
      <c r="F535" s="405">
        <v>12</v>
      </c>
      <c r="G535" s="8"/>
      <c r="H535" s="413">
        <v>207</v>
      </c>
      <c r="I535" s="146">
        <f t="shared" si="86"/>
        <v>144.89999999999998</v>
      </c>
      <c r="J535" s="255">
        <f t="shared" si="87"/>
        <v>5.5730769230769219</v>
      </c>
      <c r="K535" s="8" t="s">
        <v>3145</v>
      </c>
      <c r="L535" s="677"/>
      <c r="M535" s="656" t="s">
        <v>6556</v>
      </c>
      <c r="N535" s="8" t="s">
        <v>3208</v>
      </c>
      <c r="O535" s="426">
        <v>3.4917999999999998E-2</v>
      </c>
      <c r="P535" s="423">
        <v>2496</v>
      </c>
      <c r="Q535" s="439">
        <v>14304</v>
      </c>
      <c r="R535" s="656" t="s">
        <v>3993</v>
      </c>
      <c r="S535" s="656" t="s">
        <v>1015</v>
      </c>
      <c r="T535" s="448">
        <v>25</v>
      </c>
      <c r="U535" s="549" t="s">
        <v>5413</v>
      </c>
      <c r="V535" s="507" t="s">
        <v>3994</v>
      </c>
      <c r="W535" s="615" t="s">
        <v>6297</v>
      </c>
      <c r="X535" s="169"/>
      <c r="Y535" s="71" t="s">
        <v>1011</v>
      </c>
      <c r="Z535" s="656" t="s">
        <v>6578</v>
      </c>
      <c r="AA535" s="658">
        <f t="shared" si="88"/>
        <v>0</v>
      </c>
      <c r="AB535" s="145">
        <f t="shared" si="89"/>
        <v>0</v>
      </c>
      <c r="AC535" s="257">
        <f t="shared" si="90"/>
        <v>0</v>
      </c>
      <c r="AD535" s="142">
        <f t="shared" si="91"/>
        <v>0</v>
      </c>
      <c r="AE535" s="143">
        <f t="shared" si="92"/>
        <v>0</v>
      </c>
      <c r="AF535" s="144" t="str">
        <f t="shared" si="93"/>
        <v/>
      </c>
      <c r="AG535" s="144">
        <f t="shared" si="94"/>
        <v>0</v>
      </c>
      <c r="AH535" s="144" t="str">
        <f t="shared" si="95"/>
        <v/>
      </c>
      <c r="AI535" s="569">
        <f t="shared" si="96"/>
        <v>0</v>
      </c>
      <c r="AK535" s="665"/>
      <c r="AL535" s="191"/>
      <c r="AM535" s="680"/>
      <c r="AN535" s="680"/>
      <c r="AO535" s="84"/>
    </row>
    <row r="536" spans="1:41">
      <c r="A536" s="573"/>
      <c r="B536" s="13">
        <v>77</v>
      </c>
      <c r="C536" s="353" t="s">
        <v>2146</v>
      </c>
      <c r="D536" s="341" t="s">
        <v>2147</v>
      </c>
      <c r="E536" s="379" t="s">
        <v>101</v>
      </c>
      <c r="F536" s="405">
        <v>12</v>
      </c>
      <c r="G536" s="136"/>
      <c r="H536" s="413">
        <v>207</v>
      </c>
      <c r="I536" s="146">
        <f t="shared" ref="I536:I599" si="97">(H536)*$G$20</f>
        <v>144.89999999999998</v>
      </c>
      <c r="J536" s="255">
        <f t="shared" ref="J536:J599" si="98">(I536/$J$19)</f>
        <v>5.5730769230769219</v>
      </c>
      <c r="K536" s="8" t="s">
        <v>3145</v>
      </c>
      <c r="L536" s="677"/>
      <c r="M536" s="656" t="s">
        <v>6556</v>
      </c>
      <c r="N536" s="8" t="s">
        <v>3208</v>
      </c>
      <c r="O536" s="426">
        <v>3.4917999999999998E-2</v>
      </c>
      <c r="P536" s="423">
        <v>2496</v>
      </c>
      <c r="Q536" s="439">
        <v>16032</v>
      </c>
      <c r="R536" s="656" t="s">
        <v>3995</v>
      </c>
      <c r="S536" s="656" t="s">
        <v>1015</v>
      </c>
      <c r="T536" s="448">
        <v>25</v>
      </c>
      <c r="U536" s="549" t="s">
        <v>5414</v>
      </c>
      <c r="V536" s="524" t="s">
        <v>3996</v>
      </c>
      <c r="W536" s="615" t="s">
        <v>6297</v>
      </c>
      <c r="X536" s="169"/>
      <c r="Y536" s="71" t="s">
        <v>1011</v>
      </c>
      <c r="Z536" s="656" t="s">
        <v>6578</v>
      </c>
      <c r="AA536" s="658">
        <f t="shared" ref="AA536:AA599" si="99">(X536*F536*I536)</f>
        <v>0</v>
      </c>
      <c r="AB536" s="145">
        <f t="shared" ref="AB536:AB599" si="100">(AA536*1.21)</f>
        <v>0</v>
      </c>
      <c r="AC536" s="257">
        <f t="shared" ref="AC536:AC599" si="101">(X536*J536*F536)</f>
        <v>0</v>
      </c>
      <c r="AD536" s="142">
        <f t="shared" ref="AD536:AD599" si="102">(X536*Q536/1000)</f>
        <v>0</v>
      </c>
      <c r="AE536" s="143">
        <f t="shared" ref="AE536:AE599" si="103">(X536*O536)</f>
        <v>0</v>
      </c>
      <c r="AF536" s="144" t="str">
        <f t="shared" ref="AF536:AF599" si="104">IF(N536="1.1G",(P536/1000)*X536,"")</f>
        <v/>
      </c>
      <c r="AG536" s="144">
        <f t="shared" ref="AG536:AG599" si="105">IF(N536="1.3G",(P536/1000)*X536,"")</f>
        <v>0</v>
      </c>
      <c r="AH536" s="144" t="str">
        <f t="shared" ref="AH536:AH599" si="106">IF(N536="1.4G",(P536/1000)*X536,"")</f>
        <v/>
      </c>
      <c r="AI536" s="569">
        <f t="shared" ref="AI536:AI599" si="107">SUM(AF536:AH536)</f>
        <v>0</v>
      </c>
      <c r="AK536" s="18"/>
      <c r="AL536" s="666"/>
      <c r="AM536" s="659"/>
      <c r="AN536" s="681"/>
      <c r="AO536" s="84"/>
    </row>
    <row r="537" spans="1:41">
      <c r="A537" s="573"/>
      <c r="B537" s="13">
        <v>77</v>
      </c>
      <c r="C537" s="341" t="s">
        <v>2148</v>
      </c>
      <c r="D537" s="341" t="s">
        <v>2149</v>
      </c>
      <c r="E537" s="379" t="s">
        <v>101</v>
      </c>
      <c r="F537" s="405">
        <v>12</v>
      </c>
      <c r="G537" s="232"/>
      <c r="H537" s="413">
        <v>207</v>
      </c>
      <c r="I537" s="146">
        <f t="shared" si="97"/>
        <v>144.89999999999998</v>
      </c>
      <c r="J537" s="255">
        <f t="shared" si="98"/>
        <v>5.5730769230769219</v>
      </c>
      <c r="K537" s="8" t="s">
        <v>3145</v>
      </c>
      <c r="L537" s="677"/>
      <c r="M537" s="656" t="s">
        <v>6556</v>
      </c>
      <c r="N537" s="8" t="s">
        <v>3208</v>
      </c>
      <c r="O537" s="426">
        <v>3.4917999999999998E-2</v>
      </c>
      <c r="P537" s="423">
        <v>2496</v>
      </c>
      <c r="Q537" s="439">
        <v>15060</v>
      </c>
      <c r="R537" s="656" t="s">
        <v>3995</v>
      </c>
      <c r="S537" s="656" t="s">
        <v>1015</v>
      </c>
      <c r="T537" s="448">
        <v>25</v>
      </c>
      <c r="U537" s="549" t="s">
        <v>5415</v>
      </c>
      <c r="V537" s="524" t="s">
        <v>3997</v>
      </c>
      <c r="W537" s="615" t="s">
        <v>6297</v>
      </c>
      <c r="X537" s="169"/>
      <c r="Y537" s="71" t="s">
        <v>1011</v>
      </c>
      <c r="Z537" s="656" t="s">
        <v>6578</v>
      </c>
      <c r="AA537" s="658">
        <f t="shared" si="99"/>
        <v>0</v>
      </c>
      <c r="AB537" s="145">
        <f t="shared" si="100"/>
        <v>0</v>
      </c>
      <c r="AC537" s="257">
        <f t="shared" si="101"/>
        <v>0</v>
      </c>
      <c r="AD537" s="142">
        <f t="shared" si="102"/>
        <v>0</v>
      </c>
      <c r="AE537" s="143">
        <f t="shared" si="103"/>
        <v>0</v>
      </c>
      <c r="AF537" s="144" t="str">
        <f t="shared" si="104"/>
        <v/>
      </c>
      <c r="AG537" s="144">
        <f t="shared" si="105"/>
        <v>0</v>
      </c>
      <c r="AH537" s="144" t="str">
        <f t="shared" si="106"/>
        <v/>
      </c>
      <c r="AI537" s="569">
        <f t="shared" si="107"/>
        <v>0</v>
      </c>
      <c r="AK537" s="665"/>
      <c r="AL537" s="191"/>
      <c r="AM537" s="680"/>
      <c r="AN537" s="680"/>
      <c r="AO537" s="84"/>
    </row>
    <row r="538" spans="1:41">
      <c r="A538" s="573"/>
      <c r="B538" s="13">
        <v>77</v>
      </c>
      <c r="C538" s="341" t="s">
        <v>2150</v>
      </c>
      <c r="D538" s="341" t="s">
        <v>2151</v>
      </c>
      <c r="E538" s="379" t="s">
        <v>101</v>
      </c>
      <c r="F538" s="405">
        <v>12</v>
      </c>
      <c r="G538" s="136"/>
      <c r="H538" s="413">
        <v>207</v>
      </c>
      <c r="I538" s="146">
        <f t="shared" si="97"/>
        <v>144.89999999999998</v>
      </c>
      <c r="J538" s="255">
        <f t="shared" si="98"/>
        <v>5.5730769230769219</v>
      </c>
      <c r="K538" s="8" t="s">
        <v>3145</v>
      </c>
      <c r="L538" s="677"/>
      <c r="M538" s="656" t="s">
        <v>6556</v>
      </c>
      <c r="N538" s="8" t="s">
        <v>3208</v>
      </c>
      <c r="O538" s="426">
        <v>3.4917999999999998E-2</v>
      </c>
      <c r="P538" s="423">
        <v>2496</v>
      </c>
      <c r="Q538" s="439">
        <v>14976</v>
      </c>
      <c r="R538" s="656" t="s">
        <v>3998</v>
      </c>
      <c r="S538" s="656" t="s">
        <v>1015</v>
      </c>
      <c r="T538" s="448">
        <v>25</v>
      </c>
      <c r="U538" s="549" t="s">
        <v>5416</v>
      </c>
      <c r="V538" s="514" t="s">
        <v>3999</v>
      </c>
      <c r="W538" s="615" t="s">
        <v>6297</v>
      </c>
      <c r="X538" s="169"/>
      <c r="Y538" s="71" t="s">
        <v>1011</v>
      </c>
      <c r="Z538" s="656" t="s">
        <v>6578</v>
      </c>
      <c r="AA538" s="658">
        <f t="shared" si="99"/>
        <v>0</v>
      </c>
      <c r="AB538" s="145">
        <f t="shared" si="100"/>
        <v>0</v>
      </c>
      <c r="AC538" s="257">
        <f t="shared" si="101"/>
        <v>0</v>
      </c>
      <c r="AD538" s="142">
        <f t="shared" si="102"/>
        <v>0</v>
      </c>
      <c r="AE538" s="143">
        <f t="shared" si="103"/>
        <v>0</v>
      </c>
      <c r="AF538" s="144" t="str">
        <f t="shared" si="104"/>
        <v/>
      </c>
      <c r="AG538" s="144">
        <f t="shared" si="105"/>
        <v>0</v>
      </c>
      <c r="AH538" s="144" t="str">
        <f t="shared" si="106"/>
        <v/>
      </c>
      <c r="AI538" s="569">
        <f t="shared" si="107"/>
        <v>0</v>
      </c>
      <c r="AK538" s="671"/>
      <c r="AL538" s="84"/>
      <c r="AM538" s="659"/>
      <c r="AN538" s="681"/>
      <c r="AO538" s="84"/>
    </row>
    <row r="539" spans="1:41" ht="15.75">
      <c r="A539" s="5" t="s">
        <v>6117</v>
      </c>
      <c r="B539" s="13"/>
      <c r="C539" s="348"/>
      <c r="D539" s="348"/>
      <c r="E539" s="380"/>
      <c r="F539" s="401"/>
      <c r="G539" s="235"/>
      <c r="H539" s="413"/>
      <c r="I539" s="410"/>
      <c r="J539" s="565"/>
      <c r="K539" s="417"/>
      <c r="L539" s="655"/>
      <c r="M539" s="656" t="s">
        <v>1015</v>
      </c>
      <c r="N539" s="417"/>
      <c r="O539" s="346"/>
      <c r="P539" s="423"/>
      <c r="Q539" s="438"/>
      <c r="R539" s="656" t="s">
        <v>1015</v>
      </c>
      <c r="S539" s="656" t="s">
        <v>1015</v>
      </c>
      <c r="T539" s="425"/>
      <c r="U539" s="506"/>
      <c r="V539" s="530"/>
      <c r="W539" s="425"/>
      <c r="X539" s="137"/>
      <c r="Y539" s="71" t="s">
        <v>1015</v>
      </c>
      <c r="Z539" s="656" t="s">
        <v>1015</v>
      </c>
      <c r="AA539" s="668"/>
      <c r="AB539" s="195"/>
      <c r="AC539" s="142"/>
      <c r="AD539" s="142"/>
      <c r="AE539" s="143"/>
      <c r="AF539" s="144"/>
      <c r="AG539" s="144"/>
      <c r="AH539" s="144"/>
      <c r="AI539" s="569"/>
      <c r="AK539" s="665"/>
      <c r="AL539" s="191"/>
      <c r="AM539" s="680"/>
      <c r="AN539" s="680"/>
      <c r="AO539" s="84"/>
    </row>
    <row r="540" spans="1:41">
      <c r="A540" s="573"/>
      <c r="B540" s="13">
        <v>212</v>
      </c>
      <c r="C540" s="341" t="s">
        <v>2152</v>
      </c>
      <c r="D540" s="341" t="s">
        <v>2153</v>
      </c>
      <c r="E540" s="379" t="s">
        <v>101</v>
      </c>
      <c r="F540" s="405">
        <v>12</v>
      </c>
      <c r="G540" s="8"/>
      <c r="H540" s="413">
        <v>207</v>
      </c>
      <c r="I540" s="146">
        <f t="shared" si="97"/>
        <v>144.89999999999998</v>
      </c>
      <c r="J540" s="255">
        <f t="shared" si="98"/>
        <v>5.5730769230769219</v>
      </c>
      <c r="K540" s="8" t="s">
        <v>3145</v>
      </c>
      <c r="L540" s="670" t="s">
        <v>4000</v>
      </c>
      <c r="M540" s="656" t="s">
        <v>6556</v>
      </c>
      <c r="N540" s="8" t="s">
        <v>10</v>
      </c>
      <c r="O540" s="426">
        <v>3.4917999999999998E-2</v>
      </c>
      <c r="P540" s="423">
        <v>2496</v>
      </c>
      <c r="Q540" s="439">
        <v>15816</v>
      </c>
      <c r="R540" s="656" t="s">
        <v>4001</v>
      </c>
      <c r="S540" s="656" t="s">
        <v>1015</v>
      </c>
      <c r="T540" s="448">
        <v>25</v>
      </c>
      <c r="U540" s="548" t="s">
        <v>4002</v>
      </c>
      <c r="V540" s="524" t="s">
        <v>4003</v>
      </c>
      <c r="W540" s="615" t="s">
        <v>6297</v>
      </c>
      <c r="X540" s="169"/>
      <c r="Y540" s="71" t="s">
        <v>1012</v>
      </c>
      <c r="Z540" s="656" t="s">
        <v>6578</v>
      </c>
      <c r="AA540" s="658">
        <f t="shared" si="99"/>
        <v>0</v>
      </c>
      <c r="AB540" s="145">
        <f t="shared" si="100"/>
        <v>0</v>
      </c>
      <c r="AC540" s="257">
        <f t="shared" si="101"/>
        <v>0</v>
      </c>
      <c r="AD540" s="142">
        <f t="shared" si="102"/>
        <v>0</v>
      </c>
      <c r="AE540" s="143">
        <f t="shared" si="103"/>
        <v>0</v>
      </c>
      <c r="AF540" s="144" t="str">
        <f t="shared" si="104"/>
        <v/>
      </c>
      <c r="AG540" s="144" t="str">
        <f t="shared" si="105"/>
        <v/>
      </c>
      <c r="AH540" s="144">
        <f t="shared" si="106"/>
        <v>0</v>
      </c>
      <c r="AI540" s="569">
        <f t="shared" si="107"/>
        <v>0</v>
      </c>
      <c r="AK540" s="671"/>
      <c r="AL540" s="84"/>
      <c r="AM540" s="659"/>
      <c r="AN540" s="686"/>
      <c r="AO540" s="84"/>
    </row>
    <row r="541" spans="1:41">
      <c r="A541" s="573"/>
      <c r="B541" s="13">
        <v>212</v>
      </c>
      <c r="C541" s="353" t="s">
        <v>2154</v>
      </c>
      <c r="D541" s="341" t="s">
        <v>2145</v>
      </c>
      <c r="E541" s="379" t="s">
        <v>101</v>
      </c>
      <c r="F541" s="405">
        <v>12</v>
      </c>
      <c r="G541" s="8"/>
      <c r="H541" s="413">
        <v>207</v>
      </c>
      <c r="I541" s="146">
        <f t="shared" si="97"/>
        <v>144.89999999999998</v>
      </c>
      <c r="J541" s="255">
        <f t="shared" si="98"/>
        <v>5.5730769230769219</v>
      </c>
      <c r="K541" s="8" t="s">
        <v>3145</v>
      </c>
      <c r="L541" s="670" t="s">
        <v>4000</v>
      </c>
      <c r="M541" s="656" t="s">
        <v>6556</v>
      </c>
      <c r="N541" s="8" t="s">
        <v>10</v>
      </c>
      <c r="O541" s="426">
        <v>3.4917999999999998E-2</v>
      </c>
      <c r="P541" s="423">
        <v>2496</v>
      </c>
      <c r="Q541" s="439">
        <v>14304</v>
      </c>
      <c r="R541" s="656" t="s">
        <v>4004</v>
      </c>
      <c r="S541" s="656" t="s">
        <v>1015</v>
      </c>
      <c r="T541" s="448">
        <v>25</v>
      </c>
      <c r="U541" s="549" t="s">
        <v>5413</v>
      </c>
      <c r="V541" s="512" t="s">
        <v>4005</v>
      </c>
      <c r="W541" s="615" t="s">
        <v>6297</v>
      </c>
      <c r="X541" s="169"/>
      <c r="Y541" s="71" t="s">
        <v>1011</v>
      </c>
      <c r="Z541" s="656" t="s">
        <v>6578</v>
      </c>
      <c r="AA541" s="658">
        <f t="shared" si="99"/>
        <v>0</v>
      </c>
      <c r="AB541" s="145">
        <f t="shared" si="100"/>
        <v>0</v>
      </c>
      <c r="AC541" s="257">
        <f t="shared" si="101"/>
        <v>0</v>
      </c>
      <c r="AD541" s="142">
        <f t="shared" si="102"/>
        <v>0</v>
      </c>
      <c r="AE541" s="143">
        <f t="shared" si="103"/>
        <v>0</v>
      </c>
      <c r="AF541" s="144" t="str">
        <f t="shared" si="104"/>
        <v/>
      </c>
      <c r="AG541" s="144" t="str">
        <f t="shared" si="105"/>
        <v/>
      </c>
      <c r="AH541" s="144">
        <f t="shared" si="106"/>
        <v>0</v>
      </c>
      <c r="AI541" s="569">
        <f t="shared" si="107"/>
        <v>0</v>
      </c>
      <c r="AK541" s="665"/>
      <c r="AL541" s="191"/>
      <c r="AM541" s="680"/>
      <c r="AN541" s="680"/>
      <c r="AO541" s="84"/>
    </row>
    <row r="542" spans="1:41">
      <c r="A542" s="573"/>
      <c r="B542" s="13">
        <v>212</v>
      </c>
      <c r="C542" s="353" t="s">
        <v>2155</v>
      </c>
      <c r="D542" s="341" t="s">
        <v>2147</v>
      </c>
      <c r="E542" s="379" t="s">
        <v>101</v>
      </c>
      <c r="F542" s="405">
        <v>12</v>
      </c>
      <c r="G542" s="136"/>
      <c r="H542" s="413">
        <v>207</v>
      </c>
      <c r="I542" s="146">
        <f t="shared" si="97"/>
        <v>144.89999999999998</v>
      </c>
      <c r="J542" s="255">
        <f t="shared" si="98"/>
        <v>5.5730769230769219</v>
      </c>
      <c r="K542" s="8" t="s">
        <v>3145</v>
      </c>
      <c r="L542" s="670" t="s">
        <v>4000</v>
      </c>
      <c r="M542" s="656" t="s">
        <v>6556</v>
      </c>
      <c r="N542" s="8" t="s">
        <v>10</v>
      </c>
      <c r="O542" s="426">
        <v>3.4917999999999998E-2</v>
      </c>
      <c r="P542" s="423">
        <v>2496</v>
      </c>
      <c r="Q542" s="439">
        <v>16032</v>
      </c>
      <c r="R542" s="656" t="s">
        <v>4001</v>
      </c>
      <c r="S542" s="656" t="s">
        <v>1015</v>
      </c>
      <c r="T542" s="448">
        <v>25</v>
      </c>
      <c r="U542" s="548" t="s">
        <v>4006</v>
      </c>
      <c r="V542" s="524" t="s">
        <v>4007</v>
      </c>
      <c r="W542" s="615" t="s">
        <v>6297</v>
      </c>
      <c r="X542" s="169"/>
      <c r="Y542" s="71" t="s">
        <v>1011</v>
      </c>
      <c r="Z542" s="656" t="s">
        <v>6578</v>
      </c>
      <c r="AA542" s="658">
        <f t="shared" si="99"/>
        <v>0</v>
      </c>
      <c r="AB542" s="145">
        <f t="shared" si="100"/>
        <v>0</v>
      </c>
      <c r="AC542" s="257">
        <f t="shared" si="101"/>
        <v>0</v>
      </c>
      <c r="AD542" s="142">
        <f t="shared" si="102"/>
        <v>0</v>
      </c>
      <c r="AE542" s="143">
        <f t="shared" si="103"/>
        <v>0</v>
      </c>
      <c r="AF542" s="144" t="str">
        <f t="shared" si="104"/>
        <v/>
      </c>
      <c r="AG542" s="144" t="str">
        <f t="shared" si="105"/>
        <v/>
      </c>
      <c r="AH542" s="144">
        <f t="shared" si="106"/>
        <v>0</v>
      </c>
      <c r="AI542" s="569">
        <f t="shared" si="107"/>
        <v>0</v>
      </c>
      <c r="AK542" s="671"/>
      <c r="AL542" s="84"/>
      <c r="AM542" s="659"/>
      <c r="AN542" s="686"/>
      <c r="AO542" s="84"/>
    </row>
    <row r="543" spans="1:41">
      <c r="A543" s="573"/>
      <c r="B543" s="13">
        <v>212</v>
      </c>
      <c r="C543" s="341" t="s">
        <v>2156</v>
      </c>
      <c r="D543" s="341" t="s">
        <v>2157</v>
      </c>
      <c r="E543" s="379" t="s">
        <v>101</v>
      </c>
      <c r="F543" s="405">
        <v>12</v>
      </c>
      <c r="G543" s="8"/>
      <c r="H543" s="413">
        <v>207</v>
      </c>
      <c r="I543" s="146">
        <f t="shared" si="97"/>
        <v>144.89999999999998</v>
      </c>
      <c r="J543" s="255">
        <f t="shared" si="98"/>
        <v>5.5730769230769219</v>
      </c>
      <c r="K543" s="8" t="s">
        <v>3145</v>
      </c>
      <c r="L543" s="670" t="s">
        <v>4000</v>
      </c>
      <c r="M543" s="656" t="s">
        <v>6556</v>
      </c>
      <c r="N543" s="8" t="s">
        <v>10</v>
      </c>
      <c r="O543" s="426">
        <v>3.4917999999999998E-2</v>
      </c>
      <c r="P543" s="423">
        <v>2496</v>
      </c>
      <c r="Q543" s="439">
        <v>15516</v>
      </c>
      <c r="R543" s="656" t="s">
        <v>4001</v>
      </c>
      <c r="S543" s="656" t="s">
        <v>1015</v>
      </c>
      <c r="T543" s="448">
        <v>25</v>
      </c>
      <c r="U543" s="548" t="s">
        <v>4008</v>
      </c>
      <c r="V543" s="524" t="s">
        <v>4009</v>
      </c>
      <c r="W543" s="615" t="s">
        <v>6297</v>
      </c>
      <c r="X543" s="169"/>
      <c r="Y543" s="71" t="s">
        <v>1012</v>
      </c>
      <c r="Z543" s="656" t="s">
        <v>6578</v>
      </c>
      <c r="AA543" s="658">
        <f t="shared" si="99"/>
        <v>0</v>
      </c>
      <c r="AB543" s="145">
        <f t="shared" si="100"/>
        <v>0</v>
      </c>
      <c r="AC543" s="257">
        <f t="shared" si="101"/>
        <v>0</v>
      </c>
      <c r="AD543" s="142">
        <f t="shared" si="102"/>
        <v>0</v>
      </c>
      <c r="AE543" s="143">
        <f t="shared" si="103"/>
        <v>0</v>
      </c>
      <c r="AF543" s="144" t="str">
        <f t="shared" si="104"/>
        <v/>
      </c>
      <c r="AG543" s="144" t="str">
        <f t="shared" si="105"/>
        <v/>
      </c>
      <c r="AH543" s="144">
        <f t="shared" si="106"/>
        <v>0</v>
      </c>
      <c r="AI543" s="569">
        <f t="shared" si="107"/>
        <v>0</v>
      </c>
      <c r="AK543" s="671"/>
      <c r="AL543" s="191"/>
      <c r="AM543" s="680"/>
      <c r="AN543" s="680"/>
      <c r="AO543" s="84"/>
    </row>
    <row r="544" spans="1:41">
      <c r="A544" s="573"/>
      <c r="B544" s="13">
        <v>212</v>
      </c>
      <c r="C544" s="341" t="s">
        <v>2158</v>
      </c>
      <c r="D544" s="341" t="s">
        <v>2149</v>
      </c>
      <c r="E544" s="379" t="s">
        <v>101</v>
      </c>
      <c r="F544" s="405">
        <v>12</v>
      </c>
      <c r="G544" s="8"/>
      <c r="H544" s="413">
        <v>207</v>
      </c>
      <c r="I544" s="146">
        <f t="shared" si="97"/>
        <v>144.89999999999998</v>
      </c>
      <c r="J544" s="255">
        <f t="shared" si="98"/>
        <v>5.5730769230769219</v>
      </c>
      <c r="K544" s="8" t="s">
        <v>3145</v>
      </c>
      <c r="L544" s="670" t="s">
        <v>4000</v>
      </c>
      <c r="M544" s="656" t="s">
        <v>6556</v>
      </c>
      <c r="N544" s="8" t="s">
        <v>10</v>
      </c>
      <c r="O544" s="426">
        <v>3.4917999999999998E-2</v>
      </c>
      <c r="P544" s="423">
        <v>2496</v>
      </c>
      <c r="Q544" s="439">
        <v>15060</v>
      </c>
      <c r="R544" s="656" t="s">
        <v>4010</v>
      </c>
      <c r="S544" s="656" t="s">
        <v>1015</v>
      </c>
      <c r="T544" s="448">
        <v>25</v>
      </c>
      <c r="U544" s="548" t="s">
        <v>4011</v>
      </c>
      <c r="V544" s="524" t="s">
        <v>4012</v>
      </c>
      <c r="W544" s="615" t="s">
        <v>6297</v>
      </c>
      <c r="X544" s="169"/>
      <c r="Y544" s="71" t="s">
        <v>6572</v>
      </c>
      <c r="Z544" s="656" t="s">
        <v>6578</v>
      </c>
      <c r="AA544" s="658">
        <f t="shared" si="99"/>
        <v>0</v>
      </c>
      <c r="AB544" s="145">
        <f t="shared" si="100"/>
        <v>0</v>
      </c>
      <c r="AC544" s="257">
        <f t="shared" si="101"/>
        <v>0</v>
      </c>
      <c r="AD544" s="142">
        <f t="shared" si="102"/>
        <v>0</v>
      </c>
      <c r="AE544" s="143">
        <f t="shared" si="103"/>
        <v>0</v>
      </c>
      <c r="AF544" s="144" t="str">
        <f t="shared" si="104"/>
        <v/>
      </c>
      <c r="AG544" s="144" t="str">
        <f t="shared" si="105"/>
        <v/>
      </c>
      <c r="AH544" s="144">
        <f t="shared" si="106"/>
        <v>0</v>
      </c>
      <c r="AI544" s="569">
        <f t="shared" si="107"/>
        <v>0</v>
      </c>
      <c r="AK544" s="671"/>
      <c r="AL544" s="84"/>
      <c r="AM544" s="686"/>
      <c r="AN544" s="686"/>
      <c r="AO544" s="84"/>
    </row>
    <row r="545" spans="1:41" ht="15.75">
      <c r="A545" s="5" t="s">
        <v>6118</v>
      </c>
      <c r="B545" s="13"/>
      <c r="C545" s="348"/>
      <c r="D545" s="348"/>
      <c r="E545" s="380"/>
      <c r="F545" s="401"/>
      <c r="G545" s="232"/>
      <c r="H545" s="413"/>
      <c r="I545" s="410"/>
      <c r="J545" s="565"/>
      <c r="K545" s="417"/>
      <c r="L545" s="655"/>
      <c r="M545" s="656" t="s">
        <v>1015</v>
      </c>
      <c r="N545" s="417"/>
      <c r="O545" s="346"/>
      <c r="P545" s="423"/>
      <c r="Q545" s="439"/>
      <c r="R545" s="656" t="s">
        <v>1015</v>
      </c>
      <c r="S545" s="656" t="s">
        <v>1015</v>
      </c>
      <c r="T545" s="425"/>
      <c r="U545" s="506"/>
      <c r="V545" s="521"/>
      <c r="W545" s="425"/>
      <c r="X545" s="137"/>
      <c r="Y545" s="71" t="s">
        <v>1015</v>
      </c>
      <c r="Z545" s="656" t="s">
        <v>1015</v>
      </c>
      <c r="AA545" s="668"/>
      <c r="AB545" s="195"/>
      <c r="AC545" s="142"/>
      <c r="AD545" s="142"/>
      <c r="AE545" s="143"/>
      <c r="AF545" s="144"/>
      <c r="AG545" s="144"/>
      <c r="AH545" s="144"/>
      <c r="AI545" s="569"/>
      <c r="AK545" s="18"/>
      <c r="AL545" s="84"/>
      <c r="AM545" s="686"/>
      <c r="AN545" s="686"/>
      <c r="AO545" s="84"/>
    </row>
    <row r="546" spans="1:41" ht="15.75">
      <c r="A546" s="5"/>
      <c r="B546" s="13">
        <v>78</v>
      </c>
      <c r="C546" s="353" t="s">
        <v>2159</v>
      </c>
      <c r="D546" s="378" t="s">
        <v>410</v>
      </c>
      <c r="E546" s="379" t="s">
        <v>101</v>
      </c>
      <c r="F546" s="405">
        <v>12</v>
      </c>
      <c r="G546" s="136"/>
      <c r="H546" s="413">
        <v>387</v>
      </c>
      <c r="I546" s="146">
        <f t="shared" si="97"/>
        <v>270.89999999999998</v>
      </c>
      <c r="J546" s="255">
        <f t="shared" si="98"/>
        <v>10.419230769230769</v>
      </c>
      <c r="K546" s="8" t="s">
        <v>3145</v>
      </c>
      <c r="L546" s="677"/>
      <c r="M546" s="656" t="s">
        <v>6557</v>
      </c>
      <c r="N546" s="8" t="s">
        <v>3208</v>
      </c>
      <c r="O546" s="426">
        <v>5.1407999999999995E-2</v>
      </c>
      <c r="P546" s="423">
        <v>5988</v>
      </c>
      <c r="Q546" s="439">
        <v>24000</v>
      </c>
      <c r="R546" s="656" t="s">
        <v>4013</v>
      </c>
      <c r="S546" s="656" t="s">
        <v>1015</v>
      </c>
      <c r="T546" s="448">
        <v>30</v>
      </c>
      <c r="U546" s="548" t="s">
        <v>4014</v>
      </c>
      <c r="V546" s="514" t="s">
        <v>4015</v>
      </c>
      <c r="W546" s="610" t="s">
        <v>6473</v>
      </c>
      <c r="X546" s="169"/>
      <c r="Y546" s="71" t="s">
        <v>1011</v>
      </c>
      <c r="Z546" s="656" t="s">
        <v>1015</v>
      </c>
      <c r="AA546" s="658">
        <f t="shared" si="99"/>
        <v>0</v>
      </c>
      <c r="AB546" s="145">
        <f t="shared" si="100"/>
        <v>0</v>
      </c>
      <c r="AC546" s="257">
        <f t="shared" si="101"/>
        <v>0</v>
      </c>
      <c r="AD546" s="142">
        <f t="shared" si="102"/>
        <v>0</v>
      </c>
      <c r="AE546" s="143">
        <f t="shared" si="103"/>
        <v>0</v>
      </c>
      <c r="AF546" s="144" t="str">
        <f t="shared" si="104"/>
        <v/>
      </c>
      <c r="AG546" s="144">
        <f t="shared" si="105"/>
        <v>0</v>
      </c>
      <c r="AH546" s="144" t="str">
        <f t="shared" si="106"/>
        <v/>
      </c>
      <c r="AI546" s="569">
        <f t="shared" si="107"/>
        <v>0</v>
      </c>
      <c r="AK546" s="665"/>
      <c r="AL546" s="191"/>
      <c r="AM546" s="680"/>
      <c r="AN546" s="680"/>
      <c r="AO546" s="84"/>
    </row>
    <row r="547" spans="1:41" ht="15.75">
      <c r="A547" s="5"/>
      <c r="B547" s="13">
        <v>78</v>
      </c>
      <c r="C547" s="343" t="s">
        <v>2160</v>
      </c>
      <c r="D547" s="374" t="s">
        <v>411</v>
      </c>
      <c r="E547" s="379" t="s">
        <v>101</v>
      </c>
      <c r="F547" s="405">
        <v>12</v>
      </c>
      <c r="G547" s="235"/>
      <c r="H547" s="413">
        <v>320</v>
      </c>
      <c r="I547" s="146">
        <f t="shared" si="97"/>
        <v>224</v>
      </c>
      <c r="J547" s="255">
        <f t="shared" si="98"/>
        <v>8.615384615384615</v>
      </c>
      <c r="K547" s="8" t="s">
        <v>3207</v>
      </c>
      <c r="L547" s="677"/>
      <c r="M547" s="656" t="s">
        <v>6557</v>
      </c>
      <c r="N547" s="8" t="s">
        <v>3208</v>
      </c>
      <c r="O547" s="426">
        <v>5.1407999999999995E-2</v>
      </c>
      <c r="P547" s="423">
        <v>3600</v>
      </c>
      <c r="Q547" s="439">
        <v>26000</v>
      </c>
      <c r="R547" s="656" t="s">
        <v>4013</v>
      </c>
      <c r="S547" s="656" t="s">
        <v>1015</v>
      </c>
      <c r="T547" s="448">
        <v>20</v>
      </c>
      <c r="U547" s="548" t="s">
        <v>4016</v>
      </c>
      <c r="V547" s="524" t="s">
        <v>639</v>
      </c>
      <c r="W547" s="607" t="s">
        <v>6440</v>
      </c>
      <c r="X547" s="169"/>
      <c r="Y547" s="71" t="s">
        <v>1011</v>
      </c>
      <c r="Z547" s="656" t="s">
        <v>1015</v>
      </c>
      <c r="AA547" s="658">
        <f t="shared" si="99"/>
        <v>0</v>
      </c>
      <c r="AB547" s="145">
        <f t="shared" si="100"/>
        <v>0</v>
      </c>
      <c r="AC547" s="257">
        <f t="shared" si="101"/>
        <v>0</v>
      </c>
      <c r="AD547" s="142">
        <f t="shared" si="102"/>
        <v>0</v>
      </c>
      <c r="AE547" s="143">
        <f t="shared" si="103"/>
        <v>0</v>
      </c>
      <c r="AF547" s="144" t="str">
        <f t="shared" si="104"/>
        <v/>
      </c>
      <c r="AG547" s="144">
        <f t="shared" si="105"/>
        <v>0</v>
      </c>
      <c r="AH547" s="144" t="str">
        <f t="shared" si="106"/>
        <v/>
      </c>
      <c r="AI547" s="569">
        <f t="shared" si="107"/>
        <v>0</v>
      </c>
      <c r="AK547" s="673"/>
      <c r="AL547" s="84"/>
      <c r="AM547" s="659"/>
      <c r="AN547" s="662"/>
      <c r="AO547" s="84"/>
    </row>
    <row r="548" spans="1:41">
      <c r="A548" s="573"/>
      <c r="B548" s="13">
        <v>78</v>
      </c>
      <c r="C548" s="343" t="s">
        <v>2161</v>
      </c>
      <c r="D548" s="374" t="s">
        <v>412</v>
      </c>
      <c r="E548" s="379" t="s">
        <v>101</v>
      </c>
      <c r="F548" s="405">
        <v>12</v>
      </c>
      <c r="G548" s="136"/>
      <c r="H548" s="413">
        <v>320</v>
      </c>
      <c r="I548" s="146">
        <f t="shared" si="97"/>
        <v>224</v>
      </c>
      <c r="J548" s="255">
        <f t="shared" si="98"/>
        <v>8.615384615384615</v>
      </c>
      <c r="K548" s="8" t="s">
        <v>3145</v>
      </c>
      <c r="L548" s="677"/>
      <c r="M548" s="656" t="s">
        <v>6556</v>
      </c>
      <c r="N548" s="8" t="s">
        <v>3208</v>
      </c>
      <c r="O548" s="426">
        <v>5.1407999999999995E-2</v>
      </c>
      <c r="P548" s="423">
        <v>3900</v>
      </c>
      <c r="Q548" s="439">
        <v>22236</v>
      </c>
      <c r="R548" s="656" t="s">
        <v>4013</v>
      </c>
      <c r="S548" s="656" t="s">
        <v>1015</v>
      </c>
      <c r="T548" s="448">
        <v>30</v>
      </c>
      <c r="U548" s="548" t="s">
        <v>4017</v>
      </c>
      <c r="V548" s="512" t="s">
        <v>4018</v>
      </c>
      <c r="W548" s="615" t="s">
        <v>6374</v>
      </c>
      <c r="X548" s="169"/>
      <c r="Y548" s="71" t="s">
        <v>1011</v>
      </c>
      <c r="Z548" s="656" t="s">
        <v>6578</v>
      </c>
      <c r="AA548" s="658">
        <f t="shared" si="99"/>
        <v>0</v>
      </c>
      <c r="AB548" s="145">
        <f t="shared" si="100"/>
        <v>0</v>
      </c>
      <c r="AC548" s="257">
        <f t="shared" si="101"/>
        <v>0</v>
      </c>
      <c r="AD548" s="142">
        <f t="shared" si="102"/>
        <v>0</v>
      </c>
      <c r="AE548" s="143">
        <f t="shared" si="103"/>
        <v>0</v>
      </c>
      <c r="AF548" s="144" t="str">
        <f t="shared" si="104"/>
        <v/>
      </c>
      <c r="AG548" s="144">
        <f t="shared" si="105"/>
        <v>0</v>
      </c>
      <c r="AH548" s="144" t="str">
        <f t="shared" si="106"/>
        <v/>
      </c>
      <c r="AI548" s="569">
        <f t="shared" si="107"/>
        <v>0</v>
      </c>
      <c r="AK548" s="673"/>
      <c r="AL548" s="84"/>
      <c r="AM548" s="659"/>
      <c r="AN548" s="662"/>
      <c r="AO548" s="84"/>
    </row>
    <row r="549" spans="1:41">
      <c r="A549" s="573"/>
      <c r="B549" s="13">
        <v>78</v>
      </c>
      <c r="C549" s="341" t="s">
        <v>2162</v>
      </c>
      <c r="D549" s="341" t="s">
        <v>413</v>
      </c>
      <c r="E549" s="379" t="s">
        <v>101</v>
      </c>
      <c r="F549" s="405">
        <v>12</v>
      </c>
      <c r="G549" s="8"/>
      <c r="H549" s="413">
        <v>320</v>
      </c>
      <c r="I549" s="146">
        <f t="shared" si="97"/>
        <v>224</v>
      </c>
      <c r="J549" s="255">
        <f t="shared" si="98"/>
        <v>8.615384615384615</v>
      </c>
      <c r="K549" s="8" t="s">
        <v>3145</v>
      </c>
      <c r="L549" s="677"/>
      <c r="M549" s="656" t="s">
        <v>6556</v>
      </c>
      <c r="N549" s="8" t="s">
        <v>3208</v>
      </c>
      <c r="O549" s="426">
        <v>5.1407999999999995E-2</v>
      </c>
      <c r="P549" s="423">
        <v>3900</v>
      </c>
      <c r="Q549" s="439">
        <v>22140</v>
      </c>
      <c r="R549" s="656" t="s">
        <v>4013</v>
      </c>
      <c r="S549" s="656" t="s">
        <v>1015</v>
      </c>
      <c r="T549" s="448">
        <v>30</v>
      </c>
      <c r="U549" s="548" t="s">
        <v>4019</v>
      </c>
      <c r="V549" s="512" t="s">
        <v>4020</v>
      </c>
      <c r="W549" s="615" t="s">
        <v>6374</v>
      </c>
      <c r="X549" s="169"/>
      <c r="Y549" s="71" t="s">
        <v>1011</v>
      </c>
      <c r="Z549" s="656" t="s">
        <v>6578</v>
      </c>
      <c r="AA549" s="658">
        <f t="shared" si="99"/>
        <v>0</v>
      </c>
      <c r="AB549" s="145">
        <f t="shared" si="100"/>
        <v>0</v>
      </c>
      <c r="AC549" s="257">
        <f t="shared" si="101"/>
        <v>0</v>
      </c>
      <c r="AD549" s="142">
        <f t="shared" si="102"/>
        <v>0</v>
      </c>
      <c r="AE549" s="143">
        <f t="shared" si="103"/>
        <v>0</v>
      </c>
      <c r="AF549" s="144" t="str">
        <f t="shared" si="104"/>
        <v/>
      </c>
      <c r="AG549" s="144">
        <f t="shared" si="105"/>
        <v>0</v>
      </c>
      <c r="AH549" s="144" t="str">
        <f t="shared" si="106"/>
        <v/>
      </c>
      <c r="AI549" s="569">
        <f t="shared" si="107"/>
        <v>0</v>
      </c>
      <c r="AK549" s="665"/>
      <c r="AL549" s="191"/>
      <c r="AM549" s="680"/>
      <c r="AN549" s="680"/>
      <c r="AO549" s="84"/>
    </row>
    <row r="550" spans="1:41">
      <c r="A550" s="573"/>
      <c r="B550" s="13">
        <v>78</v>
      </c>
      <c r="C550" s="353" t="s">
        <v>2163</v>
      </c>
      <c r="D550" s="341" t="s">
        <v>2164</v>
      </c>
      <c r="E550" s="379" t="s">
        <v>101</v>
      </c>
      <c r="F550" s="405">
        <v>12</v>
      </c>
      <c r="G550" s="8"/>
      <c r="H550" s="413">
        <v>320</v>
      </c>
      <c r="I550" s="146">
        <f t="shared" si="97"/>
        <v>224</v>
      </c>
      <c r="J550" s="255">
        <f t="shared" si="98"/>
        <v>8.615384615384615</v>
      </c>
      <c r="K550" s="8" t="s">
        <v>3145</v>
      </c>
      <c r="L550" s="677"/>
      <c r="M550" s="656" t="s">
        <v>6556</v>
      </c>
      <c r="N550" s="8" t="s">
        <v>3208</v>
      </c>
      <c r="O550" s="426">
        <v>5.1407999999999995E-2</v>
      </c>
      <c r="P550" s="423">
        <v>3900</v>
      </c>
      <c r="Q550" s="439">
        <v>22716</v>
      </c>
      <c r="R550" s="656" t="s">
        <v>4013</v>
      </c>
      <c r="S550" s="656" t="s">
        <v>1015</v>
      </c>
      <c r="T550" s="448">
        <v>30</v>
      </c>
      <c r="U550" s="549" t="s">
        <v>5417</v>
      </c>
      <c r="V550" s="510" t="s">
        <v>4021</v>
      </c>
      <c r="W550" s="615" t="s">
        <v>6374</v>
      </c>
      <c r="X550" s="169"/>
      <c r="Y550" s="71" t="s">
        <v>1011</v>
      </c>
      <c r="Z550" s="656" t="s">
        <v>6578</v>
      </c>
      <c r="AA550" s="658">
        <f t="shared" si="99"/>
        <v>0</v>
      </c>
      <c r="AB550" s="145">
        <f t="shared" si="100"/>
        <v>0</v>
      </c>
      <c r="AC550" s="257">
        <f t="shared" si="101"/>
        <v>0</v>
      </c>
      <c r="AD550" s="142">
        <f t="shared" si="102"/>
        <v>0</v>
      </c>
      <c r="AE550" s="143">
        <f t="shared" si="103"/>
        <v>0</v>
      </c>
      <c r="AF550" s="144" t="str">
        <f t="shared" si="104"/>
        <v/>
      </c>
      <c r="AG550" s="144">
        <f t="shared" si="105"/>
        <v>0</v>
      </c>
      <c r="AH550" s="144" t="str">
        <f t="shared" si="106"/>
        <v/>
      </c>
      <c r="AI550" s="569">
        <f t="shared" si="107"/>
        <v>0</v>
      </c>
      <c r="AK550" s="664"/>
      <c r="AL550" s="666"/>
      <c r="AM550" s="659"/>
      <c r="AN550" s="662"/>
      <c r="AO550" s="84"/>
    </row>
    <row r="551" spans="1:41">
      <c r="A551" s="573"/>
      <c r="B551" s="13">
        <v>78</v>
      </c>
      <c r="C551" s="341" t="s">
        <v>2165</v>
      </c>
      <c r="D551" s="341" t="s">
        <v>2166</v>
      </c>
      <c r="E551" s="379" t="s">
        <v>101</v>
      </c>
      <c r="F551" s="405">
        <v>12</v>
      </c>
      <c r="G551" s="8"/>
      <c r="H551" s="413">
        <v>320</v>
      </c>
      <c r="I551" s="146">
        <f t="shared" si="97"/>
        <v>224</v>
      </c>
      <c r="J551" s="255">
        <f t="shared" si="98"/>
        <v>8.615384615384615</v>
      </c>
      <c r="K551" s="8" t="s">
        <v>3145</v>
      </c>
      <c r="L551" s="677"/>
      <c r="M551" s="656" t="s">
        <v>6556</v>
      </c>
      <c r="N551" s="8" t="s">
        <v>3208</v>
      </c>
      <c r="O551" s="426">
        <v>5.1407999999999995E-2</v>
      </c>
      <c r="P551" s="423">
        <v>3900</v>
      </c>
      <c r="Q551" s="439">
        <v>22140</v>
      </c>
      <c r="R551" s="656" t="s">
        <v>4022</v>
      </c>
      <c r="S551" s="656" t="s">
        <v>1015</v>
      </c>
      <c r="T551" s="448">
        <v>30</v>
      </c>
      <c r="U551" s="549" t="s">
        <v>5418</v>
      </c>
      <c r="V551" s="523" t="s">
        <v>4023</v>
      </c>
      <c r="W551" s="615" t="s">
        <v>6374</v>
      </c>
      <c r="X551" s="169"/>
      <c r="Y551" s="71" t="s">
        <v>1012</v>
      </c>
      <c r="Z551" s="656" t="s">
        <v>6578</v>
      </c>
      <c r="AA551" s="658">
        <f t="shared" si="99"/>
        <v>0</v>
      </c>
      <c r="AB551" s="145">
        <f t="shared" si="100"/>
        <v>0</v>
      </c>
      <c r="AC551" s="257">
        <f t="shared" si="101"/>
        <v>0</v>
      </c>
      <c r="AD551" s="142">
        <f t="shared" si="102"/>
        <v>0</v>
      </c>
      <c r="AE551" s="143">
        <f t="shared" si="103"/>
        <v>0</v>
      </c>
      <c r="AF551" s="144" t="str">
        <f t="shared" si="104"/>
        <v/>
      </c>
      <c r="AG551" s="144">
        <f t="shared" si="105"/>
        <v>0</v>
      </c>
      <c r="AH551" s="144" t="str">
        <f t="shared" si="106"/>
        <v/>
      </c>
      <c r="AI551" s="569">
        <f t="shared" si="107"/>
        <v>0</v>
      </c>
      <c r="AK551" s="664"/>
      <c r="AL551" s="84"/>
      <c r="AM551" s="659"/>
      <c r="AN551" s="662"/>
      <c r="AO551" s="84"/>
    </row>
    <row r="552" spans="1:41">
      <c r="A552" s="573"/>
      <c r="B552" s="13">
        <v>78</v>
      </c>
      <c r="C552" s="341" t="s">
        <v>2167</v>
      </c>
      <c r="D552" s="341" t="s">
        <v>2168</v>
      </c>
      <c r="E552" s="379" t="s">
        <v>101</v>
      </c>
      <c r="F552" s="405">
        <v>12</v>
      </c>
      <c r="G552" s="232"/>
      <c r="H552" s="413">
        <v>320</v>
      </c>
      <c r="I552" s="146">
        <f t="shared" si="97"/>
        <v>224</v>
      </c>
      <c r="J552" s="255">
        <f t="shared" si="98"/>
        <v>8.615384615384615</v>
      </c>
      <c r="K552" s="8" t="s">
        <v>3145</v>
      </c>
      <c r="L552" s="677"/>
      <c r="M552" s="656" t="s">
        <v>6556</v>
      </c>
      <c r="N552" s="8" t="s">
        <v>3208</v>
      </c>
      <c r="O552" s="426">
        <v>5.1407999999999995E-2</v>
      </c>
      <c r="P552" s="423">
        <v>3900</v>
      </c>
      <c r="Q552" s="439">
        <v>22800</v>
      </c>
      <c r="R552" s="656" t="s">
        <v>4022</v>
      </c>
      <c r="S552" s="656" t="s">
        <v>1015</v>
      </c>
      <c r="T552" s="448">
        <v>30</v>
      </c>
      <c r="U552" s="549" t="s">
        <v>4024</v>
      </c>
      <c r="V552" s="523" t="s">
        <v>4025</v>
      </c>
      <c r="W552" s="615" t="s">
        <v>6374</v>
      </c>
      <c r="X552" s="169"/>
      <c r="Y552" s="71" t="s">
        <v>1011</v>
      </c>
      <c r="Z552" s="656" t="s">
        <v>6578</v>
      </c>
      <c r="AA552" s="658">
        <f t="shared" si="99"/>
        <v>0</v>
      </c>
      <c r="AB552" s="145">
        <f t="shared" si="100"/>
        <v>0</v>
      </c>
      <c r="AC552" s="257">
        <f t="shared" si="101"/>
        <v>0</v>
      </c>
      <c r="AD552" s="142">
        <f t="shared" si="102"/>
        <v>0</v>
      </c>
      <c r="AE552" s="143">
        <f t="shared" si="103"/>
        <v>0</v>
      </c>
      <c r="AF552" s="144" t="str">
        <f t="shared" si="104"/>
        <v/>
      </c>
      <c r="AG552" s="144">
        <f t="shared" si="105"/>
        <v>0</v>
      </c>
      <c r="AH552" s="144" t="str">
        <f t="shared" si="106"/>
        <v/>
      </c>
      <c r="AI552" s="569">
        <f t="shared" si="107"/>
        <v>0</v>
      </c>
      <c r="AK552" s="665"/>
      <c r="AL552" s="191"/>
      <c r="AM552" s="659"/>
      <c r="AN552" s="680"/>
      <c r="AO552" s="84"/>
    </row>
    <row r="553" spans="1:41" ht="15.75">
      <c r="A553" s="5" t="s">
        <v>6119</v>
      </c>
      <c r="B553" s="13"/>
      <c r="C553" s="348"/>
      <c r="D553" s="348"/>
      <c r="E553" s="380"/>
      <c r="F553" s="401"/>
      <c r="G553" s="136"/>
      <c r="H553" s="413"/>
      <c r="I553" s="410"/>
      <c r="J553" s="565"/>
      <c r="K553" s="417"/>
      <c r="L553" s="655"/>
      <c r="M553" s="656" t="s">
        <v>1015</v>
      </c>
      <c r="N553" s="417"/>
      <c r="O553" s="346"/>
      <c r="P553" s="423"/>
      <c r="Q553" s="438"/>
      <c r="R553" s="656" t="s">
        <v>1015</v>
      </c>
      <c r="S553" s="656" t="s">
        <v>1015</v>
      </c>
      <c r="T553" s="425"/>
      <c r="U553" s="506"/>
      <c r="V553" s="521"/>
      <c r="W553" s="425"/>
      <c r="X553" s="137"/>
      <c r="Y553" s="71" t="s">
        <v>1015</v>
      </c>
      <c r="Z553" s="656" t="s">
        <v>1015</v>
      </c>
      <c r="AA553" s="668"/>
      <c r="AB553" s="195"/>
      <c r="AC553" s="142"/>
      <c r="AD553" s="142"/>
      <c r="AE553" s="143"/>
      <c r="AF553" s="144"/>
      <c r="AG553" s="144"/>
      <c r="AH553" s="144"/>
      <c r="AI553" s="569"/>
      <c r="AK553" s="673"/>
      <c r="AL553" s="84"/>
      <c r="AM553" s="659"/>
      <c r="AN553" s="662"/>
      <c r="AO553" s="84"/>
    </row>
    <row r="554" spans="1:41" ht="15.75">
      <c r="A554" s="5"/>
      <c r="B554" s="13"/>
      <c r="C554" s="353" t="s">
        <v>2169</v>
      </c>
      <c r="D554" s="378" t="s">
        <v>410</v>
      </c>
      <c r="E554" s="379" t="s">
        <v>101</v>
      </c>
      <c r="F554" s="405">
        <v>12</v>
      </c>
      <c r="G554" s="235"/>
      <c r="H554" s="413">
        <v>444</v>
      </c>
      <c r="I554" s="146">
        <f t="shared" si="97"/>
        <v>310.79999999999995</v>
      </c>
      <c r="J554" s="255">
        <f t="shared" si="98"/>
        <v>11.953846153846152</v>
      </c>
      <c r="K554" s="8" t="s">
        <v>3145</v>
      </c>
      <c r="L554" s="677"/>
      <c r="M554" s="656" t="s">
        <v>6557</v>
      </c>
      <c r="N554" s="8" t="s">
        <v>10</v>
      </c>
      <c r="O554" s="426">
        <v>6.1749999999999999E-2</v>
      </c>
      <c r="P554" s="423">
        <v>5988</v>
      </c>
      <c r="Q554" s="439">
        <v>26000</v>
      </c>
      <c r="R554" s="656" t="s">
        <v>4013</v>
      </c>
      <c r="S554" s="656" t="s">
        <v>1015</v>
      </c>
      <c r="T554" s="448">
        <v>30</v>
      </c>
      <c r="U554" s="548" t="s">
        <v>5419</v>
      </c>
      <c r="V554" s="523" t="s">
        <v>4026</v>
      </c>
      <c r="W554" s="610" t="s">
        <v>6473</v>
      </c>
      <c r="X554" s="169"/>
      <c r="Y554" s="71" t="s">
        <v>1011</v>
      </c>
      <c r="Z554" s="656" t="s">
        <v>1015</v>
      </c>
      <c r="AA554" s="658">
        <f t="shared" si="99"/>
        <v>0</v>
      </c>
      <c r="AB554" s="145">
        <f t="shared" si="100"/>
        <v>0</v>
      </c>
      <c r="AC554" s="257">
        <f t="shared" si="101"/>
        <v>0</v>
      </c>
      <c r="AD554" s="142">
        <f t="shared" si="102"/>
        <v>0</v>
      </c>
      <c r="AE554" s="143">
        <f t="shared" si="103"/>
        <v>0</v>
      </c>
      <c r="AF554" s="144" t="str">
        <f t="shared" si="104"/>
        <v/>
      </c>
      <c r="AG554" s="144" t="str">
        <f t="shared" si="105"/>
        <v/>
      </c>
      <c r="AH554" s="144">
        <f t="shared" si="106"/>
        <v>0</v>
      </c>
      <c r="AI554" s="569">
        <f t="shared" si="107"/>
        <v>0</v>
      </c>
      <c r="AK554" s="673"/>
      <c r="AL554" s="84"/>
      <c r="AM554" s="659"/>
      <c r="AN554" s="662"/>
      <c r="AO554" s="84"/>
    </row>
    <row r="555" spans="1:41">
      <c r="A555" s="573"/>
      <c r="B555" s="13">
        <v>213</v>
      </c>
      <c r="C555" s="343" t="s">
        <v>2170</v>
      </c>
      <c r="D555" s="378" t="s">
        <v>410</v>
      </c>
      <c r="E555" s="379" t="s">
        <v>101</v>
      </c>
      <c r="F555" s="405">
        <v>12</v>
      </c>
      <c r="G555" s="136"/>
      <c r="H555" s="413">
        <v>387</v>
      </c>
      <c r="I555" s="146">
        <f t="shared" si="97"/>
        <v>270.89999999999998</v>
      </c>
      <c r="J555" s="255">
        <f t="shared" si="98"/>
        <v>10.419230769230769</v>
      </c>
      <c r="K555" s="8" t="s">
        <v>3145</v>
      </c>
      <c r="L555" s="670"/>
      <c r="M555" s="656" t="s">
        <v>6557</v>
      </c>
      <c r="N555" s="8" t="s">
        <v>10</v>
      </c>
      <c r="O555" s="426">
        <v>5.1407999999999995E-2</v>
      </c>
      <c r="P555" s="423">
        <v>5988</v>
      </c>
      <c r="Q555" s="439">
        <v>27000</v>
      </c>
      <c r="R555" s="656" t="s">
        <v>4013</v>
      </c>
      <c r="S555" s="656" t="s">
        <v>1015</v>
      </c>
      <c r="T555" s="448">
        <v>30</v>
      </c>
      <c r="U555" s="548" t="s">
        <v>4027</v>
      </c>
      <c r="V555" s="522" t="s">
        <v>4028</v>
      </c>
      <c r="W555" s="610" t="s">
        <v>6473</v>
      </c>
      <c r="X555" s="169"/>
      <c r="Y555" s="71" t="s">
        <v>6572</v>
      </c>
      <c r="Z555" s="656" t="s">
        <v>1015</v>
      </c>
      <c r="AA555" s="658">
        <f t="shared" si="99"/>
        <v>0</v>
      </c>
      <c r="AB555" s="145">
        <f t="shared" si="100"/>
        <v>0</v>
      </c>
      <c r="AC555" s="257">
        <f t="shared" si="101"/>
        <v>0</v>
      </c>
      <c r="AD555" s="142">
        <f t="shared" si="102"/>
        <v>0</v>
      </c>
      <c r="AE555" s="143">
        <f t="shared" si="103"/>
        <v>0</v>
      </c>
      <c r="AF555" s="144" t="str">
        <f t="shared" si="104"/>
        <v/>
      </c>
      <c r="AG555" s="144" t="str">
        <f t="shared" si="105"/>
        <v/>
      </c>
      <c r="AH555" s="144">
        <f t="shared" si="106"/>
        <v>0</v>
      </c>
      <c r="AI555" s="569">
        <f t="shared" si="107"/>
        <v>0</v>
      </c>
      <c r="AK555" s="665"/>
      <c r="AL555" s="191"/>
      <c r="AM555" s="680"/>
      <c r="AN555" s="680"/>
      <c r="AO555" s="84"/>
    </row>
    <row r="556" spans="1:41">
      <c r="A556" s="573"/>
      <c r="B556" s="13">
        <v>213</v>
      </c>
      <c r="C556" s="343" t="s">
        <v>2171</v>
      </c>
      <c r="D556" s="374" t="s">
        <v>412</v>
      </c>
      <c r="E556" s="379" t="s">
        <v>101</v>
      </c>
      <c r="F556" s="405">
        <v>12</v>
      </c>
      <c r="G556" s="8"/>
      <c r="H556" s="413">
        <v>320</v>
      </c>
      <c r="I556" s="146">
        <f t="shared" si="97"/>
        <v>224</v>
      </c>
      <c r="J556" s="255">
        <f t="shared" si="98"/>
        <v>8.615384615384615</v>
      </c>
      <c r="K556" s="8" t="s">
        <v>3145</v>
      </c>
      <c r="L556" s="670"/>
      <c r="M556" s="656" t="s">
        <v>6556</v>
      </c>
      <c r="N556" s="8" t="s">
        <v>10</v>
      </c>
      <c r="O556" s="426">
        <v>5.1407999999999995E-2</v>
      </c>
      <c r="P556" s="423">
        <v>3900</v>
      </c>
      <c r="Q556" s="439">
        <v>26000</v>
      </c>
      <c r="R556" s="656" t="s">
        <v>4013</v>
      </c>
      <c r="S556" s="656" t="s">
        <v>1015</v>
      </c>
      <c r="T556" s="448">
        <v>30</v>
      </c>
      <c r="U556" s="548" t="s">
        <v>4029</v>
      </c>
      <c r="V556" s="523" t="s">
        <v>4030</v>
      </c>
      <c r="W556" s="615" t="s">
        <v>6374</v>
      </c>
      <c r="X556" s="169"/>
      <c r="Y556" s="71" t="s">
        <v>6572</v>
      </c>
      <c r="Z556" s="656" t="s">
        <v>6578</v>
      </c>
      <c r="AA556" s="658">
        <f t="shared" si="99"/>
        <v>0</v>
      </c>
      <c r="AB556" s="145">
        <f t="shared" si="100"/>
        <v>0</v>
      </c>
      <c r="AC556" s="257">
        <f t="shared" si="101"/>
        <v>0</v>
      </c>
      <c r="AD556" s="142">
        <f t="shared" si="102"/>
        <v>0</v>
      </c>
      <c r="AE556" s="143">
        <f t="shared" si="103"/>
        <v>0</v>
      </c>
      <c r="AF556" s="144" t="str">
        <f t="shared" si="104"/>
        <v/>
      </c>
      <c r="AG556" s="144" t="str">
        <f t="shared" si="105"/>
        <v/>
      </c>
      <c r="AH556" s="144">
        <f t="shared" si="106"/>
        <v>0</v>
      </c>
      <c r="AI556" s="569">
        <f t="shared" si="107"/>
        <v>0</v>
      </c>
      <c r="AL556" s="84"/>
      <c r="AM556" s="659"/>
      <c r="AN556" s="681"/>
      <c r="AO556" s="84"/>
    </row>
    <row r="557" spans="1:41">
      <c r="A557" s="573"/>
      <c r="B557" s="13">
        <v>213</v>
      </c>
      <c r="C557" s="341" t="s">
        <v>2172</v>
      </c>
      <c r="D557" s="341" t="s">
        <v>413</v>
      </c>
      <c r="E557" s="379" t="s">
        <v>101</v>
      </c>
      <c r="F557" s="405">
        <v>12</v>
      </c>
      <c r="G557" s="8"/>
      <c r="H557" s="413">
        <v>320</v>
      </c>
      <c r="I557" s="146">
        <f t="shared" si="97"/>
        <v>224</v>
      </c>
      <c r="J557" s="255">
        <f t="shared" si="98"/>
        <v>8.615384615384615</v>
      </c>
      <c r="K557" s="8" t="s">
        <v>3145</v>
      </c>
      <c r="L557" s="670" t="s">
        <v>4031</v>
      </c>
      <c r="M557" s="656" t="s">
        <v>6556</v>
      </c>
      <c r="N557" s="8" t="s">
        <v>10</v>
      </c>
      <c r="O557" s="426">
        <v>5.1407999999999995E-2</v>
      </c>
      <c r="P557" s="423">
        <v>3900</v>
      </c>
      <c r="Q557" s="439">
        <v>26000</v>
      </c>
      <c r="R557" s="656" t="s">
        <v>4013</v>
      </c>
      <c r="S557" s="656" t="s">
        <v>1015</v>
      </c>
      <c r="T557" s="448">
        <v>30</v>
      </c>
      <c r="U557" s="548" t="s">
        <v>4032</v>
      </c>
      <c r="V557" s="523" t="s">
        <v>4033</v>
      </c>
      <c r="W557" s="615" t="s">
        <v>6374</v>
      </c>
      <c r="X557" s="169"/>
      <c r="Y557" s="71" t="s">
        <v>1011</v>
      </c>
      <c r="Z557" s="656" t="s">
        <v>6578</v>
      </c>
      <c r="AA557" s="658">
        <f t="shared" si="99"/>
        <v>0</v>
      </c>
      <c r="AB557" s="145">
        <f t="shared" si="100"/>
        <v>0</v>
      </c>
      <c r="AC557" s="257">
        <f t="shared" si="101"/>
        <v>0</v>
      </c>
      <c r="AD557" s="142">
        <f t="shared" si="102"/>
        <v>0</v>
      </c>
      <c r="AE557" s="143">
        <f t="shared" si="103"/>
        <v>0</v>
      </c>
      <c r="AF557" s="144" t="str">
        <f t="shared" si="104"/>
        <v/>
      </c>
      <c r="AG557" s="144" t="str">
        <f t="shared" si="105"/>
        <v/>
      </c>
      <c r="AH557" s="144">
        <f t="shared" si="106"/>
        <v>0</v>
      </c>
      <c r="AI557" s="569">
        <f t="shared" si="107"/>
        <v>0</v>
      </c>
      <c r="AL557" s="84"/>
      <c r="AM557" s="659"/>
      <c r="AN557" s="686"/>
      <c r="AO557" s="84"/>
    </row>
    <row r="558" spans="1:41">
      <c r="A558" s="573"/>
      <c r="B558" s="13">
        <v>213</v>
      </c>
      <c r="C558" s="341" t="s">
        <v>2173</v>
      </c>
      <c r="D558" s="341" t="s">
        <v>2168</v>
      </c>
      <c r="E558" s="379" t="s">
        <v>101</v>
      </c>
      <c r="F558" s="405">
        <v>12</v>
      </c>
      <c r="G558" s="232"/>
      <c r="H558" s="413">
        <v>320</v>
      </c>
      <c r="I558" s="146">
        <f t="shared" si="97"/>
        <v>224</v>
      </c>
      <c r="J558" s="255">
        <f t="shared" si="98"/>
        <v>8.615384615384615</v>
      </c>
      <c r="K558" s="8" t="s">
        <v>3145</v>
      </c>
      <c r="L558" s="670" t="s">
        <v>4031</v>
      </c>
      <c r="M558" s="656" t="s">
        <v>6556</v>
      </c>
      <c r="N558" s="8" t="s">
        <v>10</v>
      </c>
      <c r="O558" s="426">
        <v>5.1407999999999995E-2</v>
      </c>
      <c r="P558" s="423">
        <v>3900</v>
      </c>
      <c r="Q558" s="439">
        <v>22800</v>
      </c>
      <c r="R558" s="656" t="s">
        <v>4034</v>
      </c>
      <c r="S558" s="656" t="s">
        <v>1015</v>
      </c>
      <c r="T558" s="448">
        <v>33</v>
      </c>
      <c r="U558" s="548" t="s">
        <v>4035</v>
      </c>
      <c r="V558" s="512" t="s">
        <v>4036</v>
      </c>
      <c r="W558" s="615" t="s">
        <v>6374</v>
      </c>
      <c r="X558" s="169"/>
      <c r="Y558" s="71" t="s">
        <v>1011</v>
      </c>
      <c r="Z558" s="656" t="s">
        <v>6578</v>
      </c>
      <c r="AA558" s="658">
        <f t="shared" si="99"/>
        <v>0</v>
      </c>
      <c r="AB558" s="145">
        <f t="shared" si="100"/>
        <v>0</v>
      </c>
      <c r="AC558" s="257">
        <f t="shared" si="101"/>
        <v>0</v>
      </c>
      <c r="AD558" s="142">
        <f t="shared" si="102"/>
        <v>0</v>
      </c>
      <c r="AE558" s="143">
        <f t="shared" si="103"/>
        <v>0</v>
      </c>
      <c r="AF558" s="144" t="str">
        <f t="shared" si="104"/>
        <v/>
      </c>
      <c r="AG558" s="144" t="str">
        <f t="shared" si="105"/>
        <v/>
      </c>
      <c r="AH558" s="144">
        <f t="shared" si="106"/>
        <v>0</v>
      </c>
      <c r="AI558" s="569">
        <f t="shared" si="107"/>
        <v>0</v>
      </c>
      <c r="AL558" s="84"/>
      <c r="AM558" s="659"/>
      <c r="AN558" s="681"/>
      <c r="AO558" s="84"/>
    </row>
    <row r="559" spans="1:41" ht="15.75">
      <c r="A559" s="5" t="s">
        <v>6120</v>
      </c>
      <c r="B559" s="13"/>
      <c r="C559" s="348"/>
      <c r="D559" s="348"/>
      <c r="E559" s="380"/>
      <c r="F559" s="401"/>
      <c r="G559" s="136"/>
      <c r="H559" s="413"/>
      <c r="I559" s="410"/>
      <c r="J559" s="565"/>
      <c r="K559" s="417"/>
      <c r="L559" s="655"/>
      <c r="M559" s="656" t="s">
        <v>1015</v>
      </c>
      <c r="N559" s="417"/>
      <c r="O559" s="346"/>
      <c r="P559" s="423"/>
      <c r="Q559" s="439"/>
      <c r="R559" s="656" t="s">
        <v>1015</v>
      </c>
      <c r="S559" s="656" t="s">
        <v>1015</v>
      </c>
      <c r="T559" s="425"/>
      <c r="U559" s="506"/>
      <c r="V559" s="530"/>
      <c r="W559" s="425"/>
      <c r="X559" s="137"/>
      <c r="Y559" s="71" t="s">
        <v>1015</v>
      </c>
      <c r="Z559" s="656" t="s">
        <v>1015</v>
      </c>
      <c r="AA559" s="668"/>
      <c r="AB559" s="195"/>
      <c r="AC559" s="142"/>
      <c r="AD559" s="142"/>
      <c r="AE559" s="143"/>
      <c r="AF559" s="144"/>
      <c r="AG559" s="144"/>
      <c r="AH559" s="144"/>
      <c r="AI559" s="569"/>
      <c r="AK559" s="665"/>
      <c r="AL559" s="191"/>
      <c r="AM559" s="680"/>
      <c r="AN559" s="680"/>
      <c r="AO559" s="84"/>
    </row>
    <row r="560" spans="1:41">
      <c r="A560" s="573"/>
      <c r="B560" s="13">
        <v>79</v>
      </c>
      <c r="C560" s="353" t="s">
        <v>2174</v>
      </c>
      <c r="D560" s="341" t="s">
        <v>2175</v>
      </c>
      <c r="E560" s="379" t="s">
        <v>98</v>
      </c>
      <c r="F560" s="405">
        <v>10</v>
      </c>
      <c r="G560" s="18"/>
      <c r="H560" s="413">
        <v>375</v>
      </c>
      <c r="I560" s="146">
        <f t="shared" si="97"/>
        <v>262.5</v>
      </c>
      <c r="J560" s="255">
        <f t="shared" si="98"/>
        <v>10.096153846153847</v>
      </c>
      <c r="K560" s="8" t="s">
        <v>3145</v>
      </c>
      <c r="L560" s="677"/>
      <c r="M560" s="656" t="s">
        <v>6556</v>
      </c>
      <c r="N560" s="8" t="s">
        <v>3208</v>
      </c>
      <c r="O560" s="426">
        <v>7.3631249999999995E-2</v>
      </c>
      <c r="P560" s="423">
        <v>3250</v>
      </c>
      <c r="Q560" s="439">
        <v>19960</v>
      </c>
      <c r="R560" s="656" t="s">
        <v>4013</v>
      </c>
      <c r="S560" s="656" t="s">
        <v>1015</v>
      </c>
      <c r="T560" s="448">
        <v>30</v>
      </c>
      <c r="U560" s="549" t="s">
        <v>5420</v>
      </c>
      <c r="V560" s="507" t="s">
        <v>4037</v>
      </c>
      <c r="W560" s="615" t="s">
        <v>6374</v>
      </c>
      <c r="X560" s="169"/>
      <c r="Y560" s="71" t="s">
        <v>1011</v>
      </c>
      <c r="Z560" s="656" t="s">
        <v>6578</v>
      </c>
      <c r="AA560" s="658">
        <f t="shared" si="99"/>
        <v>0</v>
      </c>
      <c r="AB560" s="145">
        <f t="shared" si="100"/>
        <v>0</v>
      </c>
      <c r="AC560" s="257">
        <f t="shared" si="101"/>
        <v>0</v>
      </c>
      <c r="AD560" s="142">
        <f t="shared" si="102"/>
        <v>0</v>
      </c>
      <c r="AE560" s="143">
        <f t="shared" si="103"/>
        <v>0</v>
      </c>
      <c r="AF560" s="144" t="str">
        <f t="shared" si="104"/>
        <v/>
      </c>
      <c r="AG560" s="144">
        <f t="shared" si="105"/>
        <v>0</v>
      </c>
      <c r="AH560" s="144" t="str">
        <f t="shared" si="106"/>
        <v/>
      </c>
      <c r="AI560" s="569">
        <f t="shared" si="107"/>
        <v>0</v>
      </c>
      <c r="AK560" s="671"/>
      <c r="AL560" s="84"/>
      <c r="AM560" s="686"/>
      <c r="AN560" s="681"/>
      <c r="AO560" s="84"/>
    </row>
    <row r="561" spans="1:41">
      <c r="A561" s="573"/>
      <c r="B561" s="13">
        <v>79</v>
      </c>
      <c r="C561" s="341" t="s">
        <v>2176</v>
      </c>
      <c r="D561" s="341" t="s">
        <v>2177</v>
      </c>
      <c r="E561" s="379" t="s">
        <v>98</v>
      </c>
      <c r="F561" s="405">
        <v>10</v>
      </c>
      <c r="G561" s="136"/>
      <c r="H561" s="413">
        <v>375</v>
      </c>
      <c r="I561" s="146">
        <f t="shared" si="97"/>
        <v>262.5</v>
      </c>
      <c r="J561" s="255">
        <f t="shared" si="98"/>
        <v>10.096153846153847</v>
      </c>
      <c r="K561" s="8" t="s">
        <v>3145</v>
      </c>
      <c r="L561" s="677"/>
      <c r="M561" s="656" t="s">
        <v>6556</v>
      </c>
      <c r="N561" s="8" t="s">
        <v>3208</v>
      </c>
      <c r="O561" s="426">
        <v>7.3631249999999995E-2</v>
      </c>
      <c r="P561" s="423">
        <v>3250</v>
      </c>
      <c r="Q561" s="439">
        <v>19870</v>
      </c>
      <c r="R561" s="656" t="s">
        <v>4038</v>
      </c>
      <c r="S561" s="656" t="s">
        <v>1015</v>
      </c>
      <c r="T561" s="448">
        <v>30</v>
      </c>
      <c r="U561" s="549" t="s">
        <v>5421</v>
      </c>
      <c r="V561" s="526" t="s">
        <v>4039</v>
      </c>
      <c r="W561" s="615" t="s">
        <v>6374</v>
      </c>
      <c r="X561" s="169"/>
      <c r="Y561" s="71" t="s">
        <v>1012</v>
      </c>
      <c r="Z561" s="656" t="s">
        <v>1015</v>
      </c>
      <c r="AA561" s="658">
        <f t="shared" si="99"/>
        <v>0</v>
      </c>
      <c r="AB561" s="145">
        <f t="shared" si="100"/>
        <v>0</v>
      </c>
      <c r="AC561" s="257">
        <f t="shared" si="101"/>
        <v>0</v>
      </c>
      <c r="AD561" s="142">
        <f t="shared" si="102"/>
        <v>0</v>
      </c>
      <c r="AE561" s="143">
        <f t="shared" si="103"/>
        <v>0</v>
      </c>
      <c r="AF561" s="144" t="str">
        <f t="shared" si="104"/>
        <v/>
      </c>
      <c r="AG561" s="144">
        <f t="shared" si="105"/>
        <v>0</v>
      </c>
      <c r="AH561" s="144" t="str">
        <f t="shared" si="106"/>
        <v/>
      </c>
      <c r="AI561" s="569">
        <f t="shared" si="107"/>
        <v>0</v>
      </c>
      <c r="AK561" s="671"/>
      <c r="AL561" s="84"/>
      <c r="AM561" s="686"/>
      <c r="AN561" s="686"/>
      <c r="AO561" s="84"/>
    </row>
    <row r="562" spans="1:41">
      <c r="A562" s="573"/>
      <c r="B562" s="13">
        <v>79</v>
      </c>
      <c r="C562" s="341" t="s">
        <v>2178</v>
      </c>
      <c r="D562" s="341" t="s">
        <v>2179</v>
      </c>
      <c r="E562" s="379" t="s">
        <v>98</v>
      </c>
      <c r="F562" s="405">
        <v>10</v>
      </c>
      <c r="G562" s="235"/>
      <c r="H562" s="413">
        <v>375</v>
      </c>
      <c r="I562" s="146">
        <f t="shared" si="97"/>
        <v>262.5</v>
      </c>
      <c r="J562" s="255">
        <f t="shared" si="98"/>
        <v>10.096153846153847</v>
      </c>
      <c r="K562" s="8" t="s">
        <v>3145</v>
      </c>
      <c r="L562" s="677"/>
      <c r="M562" s="656" t="s">
        <v>6556</v>
      </c>
      <c r="N562" s="8" t="s">
        <v>3208</v>
      </c>
      <c r="O562" s="426">
        <v>7.3631249999999995E-2</v>
      </c>
      <c r="P562" s="423">
        <v>3250</v>
      </c>
      <c r="Q562" s="439">
        <v>19480</v>
      </c>
      <c r="R562" s="656" t="s">
        <v>4013</v>
      </c>
      <c r="S562" s="656" t="s">
        <v>1015</v>
      </c>
      <c r="T562" s="448">
        <v>30</v>
      </c>
      <c r="U562" s="549" t="s">
        <v>5422</v>
      </c>
      <c r="V562" s="514" t="s">
        <v>4040</v>
      </c>
      <c r="W562" s="615" t="s">
        <v>6374</v>
      </c>
      <c r="X562" s="169"/>
      <c r="Y562" s="71" t="s">
        <v>6572</v>
      </c>
      <c r="Z562" s="656" t="s">
        <v>6578</v>
      </c>
      <c r="AA562" s="658">
        <f t="shared" si="99"/>
        <v>0</v>
      </c>
      <c r="AB562" s="145">
        <f t="shared" si="100"/>
        <v>0</v>
      </c>
      <c r="AC562" s="257">
        <f t="shared" si="101"/>
        <v>0</v>
      </c>
      <c r="AD562" s="142">
        <f t="shared" si="102"/>
        <v>0</v>
      </c>
      <c r="AE562" s="143">
        <f t="shared" si="103"/>
        <v>0</v>
      </c>
      <c r="AF562" s="144" t="str">
        <f t="shared" si="104"/>
        <v/>
      </c>
      <c r="AG562" s="144">
        <f t="shared" si="105"/>
        <v>0</v>
      </c>
      <c r="AH562" s="144" t="str">
        <f t="shared" si="106"/>
        <v/>
      </c>
      <c r="AI562" s="569">
        <f t="shared" si="107"/>
        <v>0</v>
      </c>
      <c r="AK562" s="671"/>
      <c r="AL562" s="84"/>
      <c r="AM562" s="686"/>
      <c r="AN562" s="681"/>
      <c r="AO562" s="84"/>
    </row>
    <row r="563" spans="1:41">
      <c r="A563" s="573"/>
      <c r="B563" s="13">
        <v>79</v>
      </c>
      <c r="C563" s="341" t="s">
        <v>2180</v>
      </c>
      <c r="D563" s="341" t="s">
        <v>416</v>
      </c>
      <c r="E563" s="379" t="s">
        <v>98</v>
      </c>
      <c r="F563" s="405">
        <v>10</v>
      </c>
      <c r="G563" s="232"/>
      <c r="H563" s="413">
        <v>375</v>
      </c>
      <c r="I563" s="146">
        <f t="shared" si="97"/>
        <v>262.5</v>
      </c>
      <c r="J563" s="255">
        <f t="shared" si="98"/>
        <v>10.096153846153847</v>
      </c>
      <c r="K563" s="8" t="s">
        <v>3145</v>
      </c>
      <c r="L563" s="677"/>
      <c r="M563" s="656" t="s">
        <v>6556</v>
      </c>
      <c r="N563" s="8" t="s">
        <v>3208</v>
      </c>
      <c r="O563" s="426">
        <v>7.3631249999999995E-2</v>
      </c>
      <c r="P563" s="423">
        <v>3250</v>
      </c>
      <c r="Q563" s="439">
        <v>19470</v>
      </c>
      <c r="R563" s="656" t="s">
        <v>4013</v>
      </c>
      <c r="S563" s="656" t="s">
        <v>1015</v>
      </c>
      <c r="T563" s="448">
        <v>30</v>
      </c>
      <c r="U563" s="548" t="s">
        <v>4041</v>
      </c>
      <c r="V563" s="523" t="s">
        <v>4042</v>
      </c>
      <c r="W563" s="615" t="s">
        <v>6374</v>
      </c>
      <c r="X563" s="169"/>
      <c r="Y563" s="71" t="s">
        <v>1012</v>
      </c>
      <c r="Z563" s="656" t="s">
        <v>6578</v>
      </c>
      <c r="AA563" s="658">
        <f t="shared" si="99"/>
        <v>0</v>
      </c>
      <c r="AB563" s="145">
        <f t="shared" si="100"/>
        <v>0</v>
      </c>
      <c r="AC563" s="257">
        <f t="shared" si="101"/>
        <v>0</v>
      </c>
      <c r="AD563" s="142">
        <f t="shared" si="102"/>
        <v>0</v>
      </c>
      <c r="AE563" s="143">
        <f t="shared" si="103"/>
        <v>0</v>
      </c>
      <c r="AF563" s="144" t="str">
        <f t="shared" si="104"/>
        <v/>
      </c>
      <c r="AG563" s="144">
        <f t="shared" si="105"/>
        <v>0</v>
      </c>
      <c r="AH563" s="144" t="str">
        <f t="shared" si="106"/>
        <v/>
      </c>
      <c r="AI563" s="569">
        <f t="shared" si="107"/>
        <v>0</v>
      </c>
      <c r="AK563" s="665"/>
      <c r="AL563" s="191"/>
      <c r="AM563" s="680"/>
      <c r="AN563" s="680"/>
      <c r="AO563" s="84"/>
    </row>
    <row r="564" spans="1:41">
      <c r="A564" s="573"/>
      <c r="B564" s="13">
        <v>79</v>
      </c>
      <c r="C564" s="341" t="s">
        <v>2181</v>
      </c>
      <c r="D564" s="341" t="s">
        <v>2182</v>
      </c>
      <c r="E564" s="379" t="s">
        <v>98</v>
      </c>
      <c r="F564" s="405">
        <v>10</v>
      </c>
      <c r="G564" s="136"/>
      <c r="H564" s="413">
        <v>375</v>
      </c>
      <c r="I564" s="146">
        <f t="shared" si="97"/>
        <v>262.5</v>
      </c>
      <c r="J564" s="255">
        <f t="shared" si="98"/>
        <v>10.096153846153847</v>
      </c>
      <c r="K564" s="8" t="s">
        <v>3145</v>
      </c>
      <c r="L564" s="677"/>
      <c r="M564" s="656" t="s">
        <v>6556</v>
      </c>
      <c r="N564" s="8" t="s">
        <v>3208</v>
      </c>
      <c r="O564" s="426">
        <v>7.3631249999999995E-2</v>
      </c>
      <c r="P564" s="423">
        <v>3250</v>
      </c>
      <c r="Q564" s="439">
        <v>19940</v>
      </c>
      <c r="R564" s="656" t="s">
        <v>4013</v>
      </c>
      <c r="S564" s="656" t="s">
        <v>1015</v>
      </c>
      <c r="T564" s="448">
        <v>30</v>
      </c>
      <c r="U564" s="549" t="s">
        <v>5423</v>
      </c>
      <c r="V564" s="523" t="s">
        <v>4043</v>
      </c>
      <c r="W564" s="615" t="s">
        <v>6374</v>
      </c>
      <c r="X564" s="169"/>
      <c r="Y564" s="71" t="s">
        <v>6572</v>
      </c>
      <c r="Z564" s="656" t="s">
        <v>6578</v>
      </c>
      <c r="AA564" s="658">
        <f t="shared" si="99"/>
        <v>0</v>
      </c>
      <c r="AB564" s="145">
        <f t="shared" si="100"/>
        <v>0</v>
      </c>
      <c r="AC564" s="257">
        <f t="shared" si="101"/>
        <v>0</v>
      </c>
      <c r="AD564" s="142">
        <f t="shared" si="102"/>
        <v>0</v>
      </c>
      <c r="AE564" s="143">
        <f t="shared" si="103"/>
        <v>0</v>
      </c>
      <c r="AF564" s="144" t="str">
        <f t="shared" si="104"/>
        <v/>
      </c>
      <c r="AG564" s="144">
        <f t="shared" si="105"/>
        <v>0</v>
      </c>
      <c r="AH564" s="144" t="str">
        <f t="shared" si="106"/>
        <v/>
      </c>
      <c r="AI564" s="569">
        <f t="shared" si="107"/>
        <v>0</v>
      </c>
      <c r="AK564" s="671"/>
      <c r="AL564" s="666"/>
      <c r="AM564" s="680"/>
      <c r="AN564" s="680"/>
      <c r="AO564" s="84"/>
    </row>
    <row r="565" spans="1:41">
      <c r="A565" s="573"/>
      <c r="B565" s="13">
        <v>79</v>
      </c>
      <c r="C565" s="341" t="s">
        <v>2183</v>
      </c>
      <c r="D565" s="341" t="s">
        <v>417</v>
      </c>
      <c r="E565" s="379" t="s">
        <v>98</v>
      </c>
      <c r="F565" s="405">
        <v>10</v>
      </c>
      <c r="G565" s="235"/>
      <c r="H565" s="413">
        <v>375</v>
      </c>
      <c r="I565" s="146">
        <f t="shared" si="97"/>
        <v>262.5</v>
      </c>
      <c r="J565" s="255">
        <f t="shared" si="98"/>
        <v>10.096153846153847</v>
      </c>
      <c r="K565" s="8" t="s">
        <v>3145</v>
      </c>
      <c r="L565" s="677"/>
      <c r="M565" s="656" t="s">
        <v>6556</v>
      </c>
      <c r="N565" s="8" t="s">
        <v>3208</v>
      </c>
      <c r="O565" s="426">
        <v>7.3631249999999995E-2</v>
      </c>
      <c r="P565" s="423">
        <v>3250</v>
      </c>
      <c r="Q565" s="439">
        <v>19850</v>
      </c>
      <c r="R565" s="656" t="s">
        <v>4022</v>
      </c>
      <c r="S565" s="656" t="s">
        <v>1015</v>
      </c>
      <c r="T565" s="448">
        <v>30</v>
      </c>
      <c r="U565" s="549" t="s">
        <v>640</v>
      </c>
      <c r="V565" s="523" t="s">
        <v>4044</v>
      </c>
      <c r="W565" s="615" t="s">
        <v>6374</v>
      </c>
      <c r="X565" s="169"/>
      <c r="Y565" s="71" t="s">
        <v>1012</v>
      </c>
      <c r="Z565" s="656" t="s">
        <v>6578</v>
      </c>
      <c r="AA565" s="658">
        <f t="shared" si="99"/>
        <v>0</v>
      </c>
      <c r="AB565" s="145">
        <f t="shared" si="100"/>
        <v>0</v>
      </c>
      <c r="AC565" s="257">
        <f t="shared" si="101"/>
        <v>0</v>
      </c>
      <c r="AD565" s="142">
        <f t="shared" si="102"/>
        <v>0</v>
      </c>
      <c r="AE565" s="143">
        <f t="shared" si="103"/>
        <v>0</v>
      </c>
      <c r="AF565" s="144" t="str">
        <f t="shared" si="104"/>
        <v/>
      </c>
      <c r="AG565" s="144">
        <f t="shared" si="105"/>
        <v>0</v>
      </c>
      <c r="AH565" s="144" t="str">
        <f t="shared" si="106"/>
        <v/>
      </c>
      <c r="AI565" s="569">
        <f t="shared" si="107"/>
        <v>0</v>
      </c>
      <c r="AK565" s="671"/>
      <c r="AL565" s="84"/>
      <c r="AM565" s="659"/>
      <c r="AN565" s="680"/>
      <c r="AO565" s="84"/>
    </row>
    <row r="566" spans="1:41" ht="15.75">
      <c r="A566" s="5" t="s">
        <v>6121</v>
      </c>
      <c r="B566" s="13"/>
      <c r="C566" s="348"/>
      <c r="D566" s="348"/>
      <c r="E566" s="380"/>
      <c r="F566" s="401"/>
      <c r="G566" s="232"/>
      <c r="H566" s="413"/>
      <c r="I566" s="410"/>
      <c r="J566" s="565"/>
      <c r="K566" s="417"/>
      <c r="L566" s="655"/>
      <c r="M566" s="656" t="s">
        <v>1015</v>
      </c>
      <c r="N566" s="417"/>
      <c r="O566" s="346"/>
      <c r="P566" s="423"/>
      <c r="Q566" s="438"/>
      <c r="R566" s="656" t="s">
        <v>1015</v>
      </c>
      <c r="S566" s="656" t="s">
        <v>1015</v>
      </c>
      <c r="T566" s="425"/>
      <c r="U566" s="506"/>
      <c r="V566" s="530"/>
      <c r="W566" s="425"/>
      <c r="X566" s="137"/>
      <c r="Y566" s="71" t="s">
        <v>1015</v>
      </c>
      <c r="Z566" s="656" t="s">
        <v>1015</v>
      </c>
      <c r="AA566" s="668"/>
      <c r="AB566" s="195"/>
      <c r="AC566" s="142"/>
      <c r="AD566" s="142"/>
      <c r="AE566" s="143"/>
      <c r="AF566" s="144"/>
      <c r="AG566" s="144"/>
      <c r="AH566" s="144"/>
      <c r="AI566" s="569"/>
      <c r="AK566" s="671"/>
      <c r="AL566" s="84"/>
      <c r="AM566" s="659"/>
      <c r="AN566" s="681"/>
      <c r="AO566" s="84"/>
    </row>
    <row r="567" spans="1:41">
      <c r="A567" s="573"/>
      <c r="B567" s="13">
        <v>214</v>
      </c>
      <c r="C567" s="341" t="s">
        <v>2184</v>
      </c>
      <c r="D567" s="341" t="s">
        <v>2177</v>
      </c>
      <c r="E567" s="379" t="s">
        <v>98</v>
      </c>
      <c r="F567" s="405">
        <v>10</v>
      </c>
      <c r="G567" s="136"/>
      <c r="H567" s="413">
        <v>375</v>
      </c>
      <c r="I567" s="146">
        <f t="shared" si="97"/>
        <v>262.5</v>
      </c>
      <c r="J567" s="255">
        <f t="shared" si="98"/>
        <v>10.096153846153847</v>
      </c>
      <c r="K567" s="8" t="s">
        <v>3145</v>
      </c>
      <c r="L567" s="670" t="s">
        <v>4045</v>
      </c>
      <c r="M567" s="656" t="s">
        <v>6556</v>
      </c>
      <c r="N567" s="8" t="s">
        <v>10</v>
      </c>
      <c r="O567" s="426">
        <v>7.3631249999999995E-2</v>
      </c>
      <c r="P567" s="423">
        <v>3250</v>
      </c>
      <c r="Q567" s="439">
        <v>19870</v>
      </c>
      <c r="R567" s="656" t="s">
        <v>4046</v>
      </c>
      <c r="S567" s="656" t="s">
        <v>1015</v>
      </c>
      <c r="T567" s="448">
        <v>30</v>
      </c>
      <c r="U567" s="548" t="s">
        <v>4047</v>
      </c>
      <c r="V567" s="519" t="s">
        <v>4048</v>
      </c>
      <c r="W567" s="615" t="s">
        <v>6374</v>
      </c>
      <c r="X567" s="169"/>
      <c r="Y567" s="71" t="s">
        <v>1011</v>
      </c>
      <c r="Z567" s="656" t="s">
        <v>6578</v>
      </c>
      <c r="AA567" s="658">
        <f t="shared" si="99"/>
        <v>0</v>
      </c>
      <c r="AB567" s="145">
        <f t="shared" si="100"/>
        <v>0</v>
      </c>
      <c r="AC567" s="257">
        <f t="shared" si="101"/>
        <v>0</v>
      </c>
      <c r="AD567" s="142">
        <f t="shared" si="102"/>
        <v>0</v>
      </c>
      <c r="AE567" s="143">
        <f t="shared" si="103"/>
        <v>0</v>
      </c>
      <c r="AF567" s="144" t="str">
        <f t="shared" si="104"/>
        <v/>
      </c>
      <c r="AG567" s="144" t="str">
        <f t="shared" si="105"/>
        <v/>
      </c>
      <c r="AH567" s="144">
        <f t="shared" si="106"/>
        <v>0</v>
      </c>
      <c r="AI567" s="569">
        <f t="shared" si="107"/>
        <v>0</v>
      </c>
      <c r="AK567" s="671"/>
      <c r="AL567" s="84"/>
      <c r="AM567" s="659"/>
      <c r="AN567" s="681"/>
      <c r="AO567" s="84"/>
    </row>
    <row r="568" spans="1:41">
      <c r="A568" s="573"/>
      <c r="B568" s="13">
        <v>214</v>
      </c>
      <c r="C568" s="341" t="s">
        <v>2185</v>
      </c>
      <c r="D568" s="341" t="s">
        <v>2179</v>
      </c>
      <c r="E568" s="379" t="s">
        <v>98</v>
      </c>
      <c r="F568" s="405">
        <v>10</v>
      </c>
      <c r="G568" s="259"/>
      <c r="H568" s="413">
        <v>375</v>
      </c>
      <c r="I568" s="146">
        <f t="shared" si="97"/>
        <v>262.5</v>
      </c>
      <c r="J568" s="255">
        <f t="shared" si="98"/>
        <v>10.096153846153847</v>
      </c>
      <c r="K568" s="8" t="s">
        <v>3145</v>
      </c>
      <c r="L568" s="670" t="s">
        <v>4045</v>
      </c>
      <c r="M568" s="656" t="s">
        <v>6556</v>
      </c>
      <c r="N568" s="8" t="s">
        <v>10</v>
      </c>
      <c r="O568" s="426">
        <v>7.3631249999999995E-2</v>
      </c>
      <c r="P568" s="423">
        <v>3250</v>
      </c>
      <c r="Q568" s="439">
        <v>19480</v>
      </c>
      <c r="R568" s="656" t="s">
        <v>4046</v>
      </c>
      <c r="S568" s="656" t="s">
        <v>1015</v>
      </c>
      <c r="T568" s="448">
        <v>30</v>
      </c>
      <c r="U568" s="548" t="s">
        <v>4049</v>
      </c>
      <c r="V568" s="524" t="s">
        <v>4050</v>
      </c>
      <c r="W568" s="615" t="s">
        <v>6374</v>
      </c>
      <c r="X568" s="169"/>
      <c r="Y568" s="71" t="s">
        <v>1011</v>
      </c>
      <c r="Z568" s="656" t="s">
        <v>6578</v>
      </c>
      <c r="AA568" s="658">
        <f t="shared" si="99"/>
        <v>0</v>
      </c>
      <c r="AB568" s="145">
        <f t="shared" si="100"/>
        <v>0</v>
      </c>
      <c r="AC568" s="257">
        <f t="shared" si="101"/>
        <v>0</v>
      </c>
      <c r="AD568" s="142">
        <f t="shared" si="102"/>
        <v>0</v>
      </c>
      <c r="AE568" s="143">
        <f t="shared" si="103"/>
        <v>0</v>
      </c>
      <c r="AF568" s="144" t="str">
        <f t="shared" si="104"/>
        <v/>
      </c>
      <c r="AG568" s="144" t="str">
        <f t="shared" si="105"/>
        <v/>
      </c>
      <c r="AH568" s="144">
        <f t="shared" si="106"/>
        <v>0</v>
      </c>
      <c r="AI568" s="569">
        <f t="shared" si="107"/>
        <v>0</v>
      </c>
      <c r="AK568" s="671"/>
      <c r="AL568" s="84"/>
      <c r="AM568" s="659"/>
      <c r="AN568" s="680"/>
      <c r="AO568" s="84"/>
    </row>
    <row r="569" spans="1:41">
      <c r="A569" s="573"/>
      <c r="B569" s="13">
        <v>214</v>
      </c>
      <c r="C569" s="341" t="s">
        <v>2186</v>
      </c>
      <c r="D569" s="341" t="s">
        <v>416</v>
      </c>
      <c r="E569" s="379" t="s">
        <v>98</v>
      </c>
      <c r="F569" s="405">
        <v>10</v>
      </c>
      <c r="G569" s="8"/>
      <c r="H569" s="413">
        <v>375</v>
      </c>
      <c r="I569" s="146">
        <f t="shared" si="97"/>
        <v>262.5</v>
      </c>
      <c r="J569" s="255">
        <f t="shared" si="98"/>
        <v>10.096153846153847</v>
      </c>
      <c r="K569" s="8" t="s">
        <v>3145</v>
      </c>
      <c r="L569" s="670" t="s">
        <v>4045</v>
      </c>
      <c r="M569" s="656" t="s">
        <v>6556</v>
      </c>
      <c r="N569" s="8" t="s">
        <v>10</v>
      </c>
      <c r="O569" s="426">
        <v>7.3631249999999995E-2</v>
      </c>
      <c r="P569" s="423">
        <v>3250</v>
      </c>
      <c r="Q569" s="439">
        <v>19470</v>
      </c>
      <c r="R569" s="656" t="s">
        <v>4046</v>
      </c>
      <c r="S569" s="656" t="s">
        <v>1015</v>
      </c>
      <c r="T569" s="448">
        <v>30</v>
      </c>
      <c r="U569" s="548" t="s">
        <v>4041</v>
      </c>
      <c r="V569" s="524" t="s">
        <v>4051</v>
      </c>
      <c r="W569" s="615" t="s">
        <v>6374</v>
      </c>
      <c r="X569" s="169"/>
      <c r="Y569" s="71" t="s">
        <v>1011</v>
      </c>
      <c r="Z569" s="656" t="s">
        <v>6578</v>
      </c>
      <c r="AA569" s="658">
        <f t="shared" si="99"/>
        <v>0</v>
      </c>
      <c r="AB569" s="145">
        <f t="shared" si="100"/>
        <v>0</v>
      </c>
      <c r="AC569" s="257">
        <f t="shared" si="101"/>
        <v>0</v>
      </c>
      <c r="AD569" s="142">
        <f t="shared" si="102"/>
        <v>0</v>
      </c>
      <c r="AE569" s="143">
        <f t="shared" si="103"/>
        <v>0</v>
      </c>
      <c r="AF569" s="144" t="str">
        <f t="shared" si="104"/>
        <v/>
      </c>
      <c r="AG569" s="144" t="str">
        <f t="shared" si="105"/>
        <v/>
      </c>
      <c r="AH569" s="144">
        <f t="shared" si="106"/>
        <v>0</v>
      </c>
      <c r="AI569" s="569">
        <f t="shared" si="107"/>
        <v>0</v>
      </c>
      <c r="AK569" s="671"/>
      <c r="AL569" s="84"/>
      <c r="AM569" s="659"/>
      <c r="AN569" s="681"/>
      <c r="AO569" s="84"/>
    </row>
    <row r="570" spans="1:41">
      <c r="A570" s="573"/>
      <c r="B570" s="13">
        <v>214</v>
      </c>
      <c r="C570" s="353" t="s">
        <v>2187</v>
      </c>
      <c r="D570" s="341" t="s">
        <v>2182</v>
      </c>
      <c r="E570" s="379" t="s">
        <v>98</v>
      </c>
      <c r="F570" s="405">
        <v>10</v>
      </c>
      <c r="G570" s="8"/>
      <c r="H570" s="413">
        <v>375</v>
      </c>
      <c r="I570" s="146">
        <f t="shared" si="97"/>
        <v>262.5</v>
      </c>
      <c r="J570" s="255">
        <f t="shared" si="98"/>
        <v>10.096153846153847</v>
      </c>
      <c r="K570" s="8" t="s">
        <v>3145</v>
      </c>
      <c r="L570" s="670" t="s">
        <v>4045</v>
      </c>
      <c r="M570" s="656" t="s">
        <v>6556</v>
      </c>
      <c r="N570" s="8" t="s">
        <v>10</v>
      </c>
      <c r="O570" s="426">
        <v>7.3631249999999995E-2</v>
      </c>
      <c r="P570" s="423">
        <v>3250</v>
      </c>
      <c r="Q570" s="439">
        <v>19940</v>
      </c>
      <c r="R570" s="656" t="s">
        <v>4046</v>
      </c>
      <c r="S570" s="656" t="s">
        <v>1015</v>
      </c>
      <c r="T570" s="448">
        <v>30</v>
      </c>
      <c r="U570" s="548" t="s">
        <v>4052</v>
      </c>
      <c r="V570" s="524" t="s">
        <v>4053</v>
      </c>
      <c r="W570" s="615" t="s">
        <v>6374</v>
      </c>
      <c r="X570" s="169"/>
      <c r="Y570" s="71" t="s">
        <v>1011</v>
      </c>
      <c r="Z570" s="656" t="s">
        <v>6578</v>
      </c>
      <c r="AA570" s="658">
        <f t="shared" si="99"/>
        <v>0</v>
      </c>
      <c r="AB570" s="145">
        <f t="shared" si="100"/>
        <v>0</v>
      </c>
      <c r="AC570" s="257">
        <f t="shared" si="101"/>
        <v>0</v>
      </c>
      <c r="AD570" s="142">
        <f t="shared" si="102"/>
        <v>0</v>
      </c>
      <c r="AE570" s="143">
        <f t="shared" si="103"/>
        <v>0</v>
      </c>
      <c r="AF570" s="144" t="str">
        <f t="shared" si="104"/>
        <v/>
      </c>
      <c r="AG570" s="144" t="str">
        <f t="shared" si="105"/>
        <v/>
      </c>
      <c r="AH570" s="144">
        <f t="shared" si="106"/>
        <v>0</v>
      </c>
      <c r="AI570" s="569">
        <f t="shared" si="107"/>
        <v>0</v>
      </c>
      <c r="AK570" s="671"/>
      <c r="AL570" s="84"/>
      <c r="AM570" s="659"/>
      <c r="AN570" s="681"/>
      <c r="AO570" s="84"/>
    </row>
    <row r="571" spans="1:41">
      <c r="A571" s="573"/>
      <c r="B571" s="13">
        <v>214</v>
      </c>
      <c r="C571" s="341" t="s">
        <v>2188</v>
      </c>
      <c r="D571" s="341" t="s">
        <v>417</v>
      </c>
      <c r="E571" s="379" t="s">
        <v>98</v>
      </c>
      <c r="F571" s="405">
        <v>10</v>
      </c>
      <c r="G571" s="8"/>
      <c r="H571" s="413">
        <v>375</v>
      </c>
      <c r="I571" s="146">
        <f t="shared" si="97"/>
        <v>262.5</v>
      </c>
      <c r="J571" s="255">
        <f t="shared" si="98"/>
        <v>10.096153846153847</v>
      </c>
      <c r="K571" s="8" t="s">
        <v>3145</v>
      </c>
      <c r="L571" s="670" t="s">
        <v>4045</v>
      </c>
      <c r="M571" s="656" t="s">
        <v>6556</v>
      </c>
      <c r="N571" s="8" t="s">
        <v>10</v>
      </c>
      <c r="O571" s="426">
        <v>7.3631249999999995E-2</v>
      </c>
      <c r="P571" s="423">
        <v>3250</v>
      </c>
      <c r="Q571" s="439">
        <v>19850</v>
      </c>
      <c r="R571" s="656" t="s">
        <v>4046</v>
      </c>
      <c r="S571" s="656" t="s">
        <v>1015</v>
      </c>
      <c r="T571" s="448">
        <v>30</v>
      </c>
      <c r="U571" s="548" t="s">
        <v>4054</v>
      </c>
      <c r="V571" s="519" t="s">
        <v>4055</v>
      </c>
      <c r="W571" s="615" t="s">
        <v>6374</v>
      </c>
      <c r="X571" s="169"/>
      <c r="Y571" s="71" t="s">
        <v>1011</v>
      </c>
      <c r="Z571" s="656" t="s">
        <v>6578</v>
      </c>
      <c r="AA571" s="658">
        <f t="shared" si="99"/>
        <v>0</v>
      </c>
      <c r="AB571" s="145">
        <f t="shared" si="100"/>
        <v>0</v>
      </c>
      <c r="AC571" s="257">
        <f t="shared" si="101"/>
        <v>0</v>
      </c>
      <c r="AD571" s="142">
        <f t="shared" si="102"/>
        <v>0</v>
      </c>
      <c r="AE571" s="143">
        <f t="shared" si="103"/>
        <v>0</v>
      </c>
      <c r="AF571" s="144" t="str">
        <f t="shared" si="104"/>
        <v/>
      </c>
      <c r="AG571" s="144" t="str">
        <f t="shared" si="105"/>
        <v/>
      </c>
      <c r="AH571" s="144">
        <f t="shared" si="106"/>
        <v>0</v>
      </c>
      <c r="AI571" s="569">
        <f t="shared" si="107"/>
        <v>0</v>
      </c>
      <c r="AK571" s="671"/>
      <c r="AL571" s="84"/>
      <c r="AM571" s="659"/>
      <c r="AN571" s="680"/>
      <c r="AO571" s="84"/>
    </row>
    <row r="572" spans="1:41" ht="15.75">
      <c r="A572" s="5" t="s">
        <v>6122</v>
      </c>
      <c r="B572" s="13"/>
      <c r="C572" s="348"/>
      <c r="D572" s="348"/>
      <c r="E572" s="380"/>
      <c r="F572" s="401"/>
      <c r="G572" s="232"/>
      <c r="H572" s="413"/>
      <c r="I572" s="410"/>
      <c r="J572" s="565"/>
      <c r="K572" s="417"/>
      <c r="L572" s="655"/>
      <c r="M572" s="656" t="s">
        <v>1015</v>
      </c>
      <c r="N572" s="417"/>
      <c r="O572" s="346"/>
      <c r="P572" s="423"/>
      <c r="Q572" s="402"/>
      <c r="R572" s="656" t="s">
        <v>1015</v>
      </c>
      <c r="S572" s="656" t="s">
        <v>1015</v>
      </c>
      <c r="T572" s="425"/>
      <c r="U572" s="506"/>
      <c r="V572" s="530"/>
      <c r="W572" s="425"/>
      <c r="X572" s="137"/>
      <c r="Y572" s="71" t="s">
        <v>1015</v>
      </c>
      <c r="Z572" s="656" t="s">
        <v>1015</v>
      </c>
      <c r="AA572" s="668"/>
      <c r="AB572" s="195"/>
      <c r="AC572" s="142"/>
      <c r="AD572" s="142"/>
      <c r="AE572" s="143"/>
      <c r="AF572" s="144"/>
      <c r="AG572" s="144"/>
      <c r="AH572" s="144"/>
      <c r="AI572" s="569"/>
      <c r="AK572" s="671"/>
      <c r="AL572" s="191"/>
      <c r="AM572" s="680"/>
      <c r="AN572" s="680"/>
      <c r="AO572" s="84"/>
    </row>
    <row r="573" spans="1:41">
      <c r="A573" s="573"/>
      <c r="B573" s="13">
        <v>80</v>
      </c>
      <c r="C573" s="345" t="s">
        <v>2189</v>
      </c>
      <c r="D573" s="345" t="s">
        <v>2190</v>
      </c>
      <c r="E573" s="379" t="s">
        <v>335</v>
      </c>
      <c r="F573" s="405">
        <v>6</v>
      </c>
      <c r="G573" s="136"/>
      <c r="H573" s="413">
        <v>678</v>
      </c>
      <c r="I573" s="146">
        <f t="shared" si="97"/>
        <v>474.59999999999997</v>
      </c>
      <c r="J573" s="255">
        <f t="shared" si="98"/>
        <v>18.253846153846151</v>
      </c>
      <c r="K573" s="8" t="s">
        <v>3145</v>
      </c>
      <c r="L573" s="663"/>
      <c r="M573" s="656" t="s">
        <v>6556</v>
      </c>
      <c r="N573" s="8" t="s">
        <v>3208</v>
      </c>
      <c r="O573" s="426">
        <v>5.7231999999999998E-2</v>
      </c>
      <c r="P573" s="423">
        <v>2976</v>
      </c>
      <c r="Q573" s="402">
        <v>22000</v>
      </c>
      <c r="R573" s="656" t="s">
        <v>4056</v>
      </c>
      <c r="S573" s="656" t="s">
        <v>1015</v>
      </c>
      <c r="T573" s="448">
        <v>40</v>
      </c>
      <c r="U573" s="548" t="s">
        <v>4057</v>
      </c>
      <c r="V573" s="522" t="s">
        <v>4058</v>
      </c>
      <c r="W573" s="615" t="s">
        <v>6455</v>
      </c>
      <c r="X573" s="169"/>
      <c r="Y573" s="71" t="s">
        <v>1011</v>
      </c>
      <c r="Z573" s="656" t="s">
        <v>6578</v>
      </c>
      <c r="AA573" s="658">
        <f t="shared" si="99"/>
        <v>0</v>
      </c>
      <c r="AB573" s="145">
        <f t="shared" si="100"/>
        <v>0</v>
      </c>
      <c r="AC573" s="257">
        <f t="shared" si="101"/>
        <v>0</v>
      </c>
      <c r="AD573" s="142">
        <f t="shared" si="102"/>
        <v>0</v>
      </c>
      <c r="AE573" s="143">
        <f t="shared" si="103"/>
        <v>0</v>
      </c>
      <c r="AF573" s="144" t="str">
        <f t="shared" si="104"/>
        <v/>
      </c>
      <c r="AG573" s="144">
        <f t="shared" si="105"/>
        <v>0</v>
      </c>
      <c r="AH573" s="144" t="str">
        <f t="shared" si="106"/>
        <v/>
      </c>
      <c r="AI573" s="569">
        <f t="shared" si="107"/>
        <v>0</v>
      </c>
      <c r="AK573" s="665"/>
      <c r="AL573" s="191"/>
      <c r="AM573" s="680"/>
      <c r="AN573" s="680"/>
      <c r="AO573" s="84"/>
    </row>
    <row r="574" spans="1:41">
      <c r="A574" s="573"/>
      <c r="B574" s="13">
        <v>80</v>
      </c>
      <c r="C574" s="345" t="s">
        <v>2191</v>
      </c>
      <c r="D574" s="345" t="s">
        <v>2192</v>
      </c>
      <c r="E574" s="379" t="s">
        <v>335</v>
      </c>
      <c r="F574" s="405">
        <v>6</v>
      </c>
      <c r="G574" s="259"/>
      <c r="H574" s="413">
        <v>678</v>
      </c>
      <c r="I574" s="146">
        <f t="shared" si="97"/>
        <v>474.59999999999997</v>
      </c>
      <c r="J574" s="255">
        <f t="shared" si="98"/>
        <v>18.253846153846151</v>
      </c>
      <c r="K574" s="8" t="s">
        <v>3145</v>
      </c>
      <c r="L574" s="663"/>
      <c r="M574" s="656" t="s">
        <v>6556</v>
      </c>
      <c r="N574" s="8" t="s">
        <v>3208</v>
      </c>
      <c r="O574" s="426">
        <v>5.7231999999999998E-2</v>
      </c>
      <c r="P574" s="423">
        <v>2976</v>
      </c>
      <c r="Q574" s="402">
        <v>22000</v>
      </c>
      <c r="R574" s="656" t="s">
        <v>4056</v>
      </c>
      <c r="S574" s="656" t="s">
        <v>1015</v>
      </c>
      <c r="T574" s="448">
        <v>40</v>
      </c>
      <c r="U574" s="548" t="s">
        <v>4059</v>
      </c>
      <c r="V574" s="522" t="s">
        <v>4060</v>
      </c>
      <c r="W574" s="615" t="s">
        <v>6455</v>
      </c>
      <c r="X574" s="169"/>
      <c r="Y574" s="71" t="s">
        <v>254</v>
      </c>
      <c r="Z574" s="656" t="s">
        <v>6578</v>
      </c>
      <c r="AA574" s="658">
        <f t="shared" si="99"/>
        <v>0</v>
      </c>
      <c r="AB574" s="145">
        <f t="shared" si="100"/>
        <v>0</v>
      </c>
      <c r="AC574" s="257">
        <f t="shared" si="101"/>
        <v>0</v>
      </c>
      <c r="AD574" s="142">
        <f t="shared" si="102"/>
        <v>0</v>
      </c>
      <c r="AE574" s="143">
        <f t="shared" si="103"/>
        <v>0</v>
      </c>
      <c r="AF574" s="144" t="str">
        <f t="shared" si="104"/>
        <v/>
      </c>
      <c r="AG574" s="144">
        <f t="shared" si="105"/>
        <v>0</v>
      </c>
      <c r="AH574" s="144" t="str">
        <f t="shared" si="106"/>
        <v/>
      </c>
      <c r="AI574" s="569">
        <f t="shared" si="107"/>
        <v>0</v>
      </c>
      <c r="AK574" s="671"/>
      <c r="AL574" s="666"/>
      <c r="AM574" s="680"/>
      <c r="AN574" s="680"/>
      <c r="AO574" s="84"/>
    </row>
    <row r="575" spans="1:41" ht="15.75">
      <c r="A575" s="5" t="s">
        <v>6123</v>
      </c>
      <c r="B575" s="13"/>
      <c r="C575" s="348"/>
      <c r="D575" s="348"/>
      <c r="E575" s="380"/>
      <c r="F575" s="401"/>
      <c r="G575" s="8"/>
      <c r="H575" s="413"/>
      <c r="I575" s="410"/>
      <c r="J575" s="565"/>
      <c r="K575" s="417"/>
      <c r="L575" s="655"/>
      <c r="M575" s="656" t="s">
        <v>1015</v>
      </c>
      <c r="N575" s="417"/>
      <c r="O575" s="346"/>
      <c r="P575" s="423"/>
      <c r="Q575" s="402"/>
      <c r="R575" s="656" t="s">
        <v>1015</v>
      </c>
      <c r="S575" s="656" t="s">
        <v>1015</v>
      </c>
      <c r="T575" s="425"/>
      <c r="U575" s="506"/>
      <c r="V575" s="530"/>
      <c r="W575" s="425"/>
      <c r="X575" s="137"/>
      <c r="Y575" s="71" t="s">
        <v>1015</v>
      </c>
      <c r="Z575" s="656" t="s">
        <v>1015</v>
      </c>
      <c r="AA575" s="668"/>
      <c r="AB575" s="195"/>
      <c r="AC575" s="142"/>
      <c r="AD575" s="142"/>
      <c r="AE575" s="143"/>
      <c r="AF575" s="144"/>
      <c r="AG575" s="144"/>
      <c r="AH575" s="144"/>
      <c r="AI575" s="569"/>
      <c r="AK575" s="671"/>
      <c r="AL575" s="666"/>
      <c r="AM575" s="680"/>
      <c r="AN575" s="680"/>
      <c r="AO575" s="84"/>
    </row>
    <row r="576" spans="1:41">
      <c r="A576" s="573"/>
      <c r="B576" s="13">
        <v>80</v>
      </c>
      <c r="C576" s="345" t="s">
        <v>2193</v>
      </c>
      <c r="D576" s="345" t="s">
        <v>2190</v>
      </c>
      <c r="E576" s="379" t="s">
        <v>335</v>
      </c>
      <c r="F576" s="405">
        <v>6</v>
      </c>
      <c r="G576" s="8"/>
      <c r="H576" s="413">
        <v>678</v>
      </c>
      <c r="I576" s="146">
        <f t="shared" si="97"/>
        <v>474.59999999999997</v>
      </c>
      <c r="J576" s="255">
        <f t="shared" si="98"/>
        <v>18.253846153846151</v>
      </c>
      <c r="K576" s="8" t="s">
        <v>3145</v>
      </c>
      <c r="L576" s="655"/>
      <c r="M576" s="656" t="s">
        <v>6556</v>
      </c>
      <c r="N576" s="8" t="s">
        <v>10</v>
      </c>
      <c r="O576" s="426">
        <v>5.7231999999999998E-2</v>
      </c>
      <c r="P576" s="423">
        <v>2976</v>
      </c>
      <c r="Q576" s="402">
        <v>22000</v>
      </c>
      <c r="R576" s="656" t="s">
        <v>4056</v>
      </c>
      <c r="S576" s="656" t="s">
        <v>1015</v>
      </c>
      <c r="T576" s="448">
        <v>40</v>
      </c>
      <c r="U576" s="548" t="s">
        <v>4061</v>
      </c>
      <c r="V576" s="522" t="s">
        <v>4062</v>
      </c>
      <c r="W576" s="615" t="s">
        <v>6455</v>
      </c>
      <c r="X576" s="169"/>
      <c r="Y576" s="71" t="s">
        <v>1011</v>
      </c>
      <c r="Z576" s="656" t="s">
        <v>6578</v>
      </c>
      <c r="AA576" s="658">
        <f t="shared" si="99"/>
        <v>0</v>
      </c>
      <c r="AB576" s="145">
        <f t="shared" si="100"/>
        <v>0</v>
      </c>
      <c r="AC576" s="257">
        <f t="shared" si="101"/>
        <v>0</v>
      </c>
      <c r="AD576" s="142">
        <f t="shared" si="102"/>
        <v>0</v>
      </c>
      <c r="AE576" s="143">
        <f t="shared" si="103"/>
        <v>0</v>
      </c>
      <c r="AF576" s="144" t="str">
        <f t="shared" si="104"/>
        <v/>
      </c>
      <c r="AG576" s="144" t="str">
        <f t="shared" si="105"/>
        <v/>
      </c>
      <c r="AH576" s="144">
        <f t="shared" si="106"/>
        <v>0</v>
      </c>
      <c r="AI576" s="569">
        <f t="shared" si="107"/>
        <v>0</v>
      </c>
      <c r="AK576" s="671"/>
      <c r="AL576" s="84"/>
      <c r="AM576" s="680"/>
      <c r="AN576" s="680"/>
      <c r="AO576" s="84"/>
    </row>
    <row r="577" spans="1:41">
      <c r="A577" s="573"/>
      <c r="B577" s="13">
        <v>80</v>
      </c>
      <c r="C577" s="345" t="s">
        <v>2194</v>
      </c>
      <c r="D577" s="345" t="s">
        <v>2192</v>
      </c>
      <c r="E577" s="379" t="s">
        <v>335</v>
      </c>
      <c r="F577" s="405">
        <v>6</v>
      </c>
      <c r="G577" s="232"/>
      <c r="H577" s="413">
        <v>678</v>
      </c>
      <c r="I577" s="146">
        <f t="shared" si="97"/>
        <v>474.59999999999997</v>
      </c>
      <c r="J577" s="255">
        <f t="shared" si="98"/>
        <v>18.253846153846151</v>
      </c>
      <c r="K577" s="8" t="s">
        <v>3145</v>
      </c>
      <c r="L577" s="655"/>
      <c r="M577" s="656" t="s">
        <v>6556</v>
      </c>
      <c r="N577" s="8" t="s">
        <v>10</v>
      </c>
      <c r="O577" s="426">
        <v>5.7231999999999998E-2</v>
      </c>
      <c r="P577" s="423">
        <v>2976</v>
      </c>
      <c r="Q577" s="402">
        <v>26700</v>
      </c>
      <c r="R577" s="656" t="s">
        <v>4056</v>
      </c>
      <c r="S577" s="656" t="s">
        <v>1015</v>
      </c>
      <c r="T577" s="448">
        <v>40</v>
      </c>
      <c r="U577" s="548" t="s">
        <v>4063</v>
      </c>
      <c r="V577" s="522" t="s">
        <v>4064</v>
      </c>
      <c r="W577" s="615" t="s">
        <v>6455</v>
      </c>
      <c r="X577" s="169"/>
      <c r="Y577" s="71" t="s">
        <v>1011</v>
      </c>
      <c r="Z577" s="656" t="s">
        <v>6578</v>
      </c>
      <c r="AA577" s="658">
        <f t="shared" si="99"/>
        <v>0</v>
      </c>
      <c r="AB577" s="145">
        <f t="shared" si="100"/>
        <v>0</v>
      </c>
      <c r="AC577" s="257">
        <f t="shared" si="101"/>
        <v>0</v>
      </c>
      <c r="AD577" s="142">
        <f t="shared" si="102"/>
        <v>0</v>
      </c>
      <c r="AE577" s="143">
        <f t="shared" si="103"/>
        <v>0</v>
      </c>
      <c r="AF577" s="144" t="str">
        <f t="shared" si="104"/>
        <v/>
      </c>
      <c r="AG577" s="144" t="str">
        <f t="shared" si="105"/>
        <v/>
      </c>
      <c r="AH577" s="144">
        <f t="shared" si="106"/>
        <v>0</v>
      </c>
      <c r="AI577" s="569">
        <f t="shared" si="107"/>
        <v>0</v>
      </c>
      <c r="AK577" s="671"/>
      <c r="AL577" s="84"/>
      <c r="AM577" s="681"/>
      <c r="AN577" s="681"/>
      <c r="AO577" s="84"/>
    </row>
    <row r="578" spans="1:41" ht="15.75">
      <c r="A578" s="5" t="s">
        <v>6124</v>
      </c>
      <c r="B578" s="13"/>
      <c r="C578" s="348"/>
      <c r="D578" s="348"/>
      <c r="E578" s="380"/>
      <c r="F578" s="401"/>
      <c r="G578" s="136"/>
      <c r="H578" s="413"/>
      <c r="I578" s="410"/>
      <c r="J578" s="565"/>
      <c r="K578" s="417"/>
      <c r="L578" s="655"/>
      <c r="M578" s="656" t="s">
        <v>1015</v>
      </c>
      <c r="N578" s="417"/>
      <c r="O578" s="346"/>
      <c r="P578" s="423"/>
      <c r="Q578" s="402"/>
      <c r="R578" s="656" t="s">
        <v>1015</v>
      </c>
      <c r="S578" s="656" t="s">
        <v>1015</v>
      </c>
      <c r="T578" s="425"/>
      <c r="U578" s="506"/>
      <c r="V578" s="530"/>
      <c r="W578" s="425"/>
      <c r="X578" s="137"/>
      <c r="Y578" s="71" t="s">
        <v>1015</v>
      </c>
      <c r="Z578" s="656" t="s">
        <v>1015</v>
      </c>
      <c r="AA578" s="668"/>
      <c r="AB578" s="195"/>
      <c r="AC578" s="142"/>
      <c r="AD578" s="142"/>
      <c r="AE578" s="143"/>
      <c r="AF578" s="144"/>
      <c r="AG578" s="144"/>
      <c r="AH578" s="144"/>
      <c r="AI578" s="569"/>
      <c r="AK578" s="671"/>
      <c r="AL578" s="84"/>
      <c r="AM578" s="681"/>
      <c r="AN578" s="681"/>
      <c r="AO578" s="84"/>
    </row>
    <row r="579" spans="1:41">
      <c r="A579" s="573"/>
      <c r="B579" s="13">
        <v>81</v>
      </c>
      <c r="C579" s="366" t="s">
        <v>2195</v>
      </c>
      <c r="D579" s="345" t="s">
        <v>2196</v>
      </c>
      <c r="E579" s="379" t="s">
        <v>335</v>
      </c>
      <c r="F579" s="405">
        <v>6</v>
      </c>
      <c r="G579" s="235"/>
      <c r="H579" s="413">
        <v>628</v>
      </c>
      <c r="I579" s="146">
        <f t="shared" si="97"/>
        <v>439.59999999999997</v>
      </c>
      <c r="J579" s="255">
        <f t="shared" si="98"/>
        <v>16.907692307692308</v>
      </c>
      <c r="K579" s="8" t="s">
        <v>3145</v>
      </c>
      <c r="L579" s="677"/>
      <c r="M579" s="656" t="s">
        <v>6556</v>
      </c>
      <c r="N579" s="8" t="s">
        <v>3208</v>
      </c>
      <c r="O579" s="426">
        <v>5.1455999999999995E-2</v>
      </c>
      <c r="P579" s="423">
        <v>2988</v>
      </c>
      <c r="Q579" s="439">
        <v>25400</v>
      </c>
      <c r="R579" s="656" t="s">
        <v>4065</v>
      </c>
      <c r="S579" s="656" t="s">
        <v>1015</v>
      </c>
      <c r="T579" s="448">
        <v>50</v>
      </c>
      <c r="U579" s="549" t="s">
        <v>5424</v>
      </c>
      <c r="V579" s="519" t="s">
        <v>4066</v>
      </c>
      <c r="W579" s="615" t="s">
        <v>6453</v>
      </c>
      <c r="X579" s="169"/>
      <c r="Y579" s="71" t="s">
        <v>1011</v>
      </c>
      <c r="Z579" s="656" t="s">
        <v>6578</v>
      </c>
      <c r="AA579" s="658">
        <f t="shared" si="99"/>
        <v>0</v>
      </c>
      <c r="AB579" s="145">
        <f t="shared" si="100"/>
        <v>0</v>
      </c>
      <c r="AC579" s="257">
        <f t="shared" si="101"/>
        <v>0</v>
      </c>
      <c r="AD579" s="142">
        <f t="shared" si="102"/>
        <v>0</v>
      </c>
      <c r="AE579" s="143">
        <f t="shared" si="103"/>
        <v>0</v>
      </c>
      <c r="AF579" s="144" t="str">
        <f t="shared" si="104"/>
        <v/>
      </c>
      <c r="AG579" s="144">
        <f t="shared" si="105"/>
        <v>0</v>
      </c>
      <c r="AH579" s="144" t="str">
        <f t="shared" si="106"/>
        <v/>
      </c>
      <c r="AI579" s="569">
        <f t="shared" si="107"/>
        <v>0</v>
      </c>
      <c r="AK579" s="671"/>
      <c r="AL579" s="84"/>
      <c r="AM579" s="681"/>
      <c r="AN579" s="680"/>
      <c r="AO579" s="84"/>
    </row>
    <row r="580" spans="1:41">
      <c r="A580" s="573"/>
      <c r="B580" s="13">
        <v>81</v>
      </c>
      <c r="C580" s="345" t="s">
        <v>2197</v>
      </c>
      <c r="D580" s="345" t="s">
        <v>2198</v>
      </c>
      <c r="E580" s="379" t="s">
        <v>335</v>
      </c>
      <c r="F580" s="405">
        <v>6</v>
      </c>
      <c r="G580" s="232"/>
      <c r="H580" s="413">
        <v>628</v>
      </c>
      <c r="I580" s="146">
        <f t="shared" si="97"/>
        <v>439.59999999999997</v>
      </c>
      <c r="J580" s="255">
        <f t="shared" si="98"/>
        <v>16.907692307692308</v>
      </c>
      <c r="K580" s="8" t="s">
        <v>3145</v>
      </c>
      <c r="L580" s="677"/>
      <c r="M580" s="656" t="s">
        <v>6556</v>
      </c>
      <c r="N580" s="8" t="s">
        <v>3208</v>
      </c>
      <c r="O580" s="426">
        <v>5.1455999999999995E-2</v>
      </c>
      <c r="P580" s="423">
        <v>2988</v>
      </c>
      <c r="Q580" s="439">
        <v>21900</v>
      </c>
      <c r="R580" s="656" t="s">
        <v>6585</v>
      </c>
      <c r="S580" s="656" t="s">
        <v>1015</v>
      </c>
      <c r="T580" s="448">
        <v>50</v>
      </c>
      <c r="U580" s="549" t="s">
        <v>5425</v>
      </c>
      <c r="V580" s="523" t="s">
        <v>4067</v>
      </c>
      <c r="W580" s="615" t="s">
        <v>6453</v>
      </c>
      <c r="X580" s="169"/>
      <c r="Y580" s="71" t="s">
        <v>1011</v>
      </c>
      <c r="Z580" s="656" t="s">
        <v>6578</v>
      </c>
      <c r="AA580" s="658">
        <f t="shared" si="99"/>
        <v>0</v>
      </c>
      <c r="AB580" s="145">
        <f t="shared" si="100"/>
        <v>0</v>
      </c>
      <c r="AC580" s="257">
        <f t="shared" si="101"/>
        <v>0</v>
      </c>
      <c r="AD580" s="142">
        <f t="shared" si="102"/>
        <v>0</v>
      </c>
      <c r="AE580" s="143">
        <f t="shared" si="103"/>
        <v>0</v>
      </c>
      <c r="AF580" s="144" t="str">
        <f t="shared" si="104"/>
        <v/>
      </c>
      <c r="AG580" s="144">
        <f t="shared" si="105"/>
        <v>0</v>
      </c>
      <c r="AH580" s="144" t="str">
        <f t="shared" si="106"/>
        <v/>
      </c>
      <c r="AI580" s="569">
        <f t="shared" si="107"/>
        <v>0</v>
      </c>
      <c r="AK580" s="671"/>
      <c r="AL580" s="84"/>
      <c r="AM580" s="680"/>
      <c r="AN580" s="681"/>
      <c r="AO580" s="84"/>
    </row>
    <row r="581" spans="1:41">
      <c r="A581" s="573"/>
      <c r="B581" s="13">
        <v>81</v>
      </c>
      <c r="C581" s="345" t="s">
        <v>2199</v>
      </c>
      <c r="D581" s="345" t="s">
        <v>2200</v>
      </c>
      <c r="E581" s="379" t="s">
        <v>335</v>
      </c>
      <c r="F581" s="405">
        <v>6</v>
      </c>
      <c r="G581" s="136"/>
      <c r="H581" s="413">
        <v>628</v>
      </c>
      <c r="I581" s="146">
        <f t="shared" si="97"/>
        <v>439.59999999999997</v>
      </c>
      <c r="J581" s="255">
        <f t="shared" si="98"/>
        <v>16.907692307692308</v>
      </c>
      <c r="K581" s="8" t="s">
        <v>3145</v>
      </c>
      <c r="L581" s="677"/>
      <c r="M581" s="656" t="s">
        <v>6556</v>
      </c>
      <c r="N581" s="8" t="s">
        <v>3208</v>
      </c>
      <c r="O581" s="426">
        <v>5.1455999999999995E-2</v>
      </c>
      <c r="P581" s="423">
        <v>2988</v>
      </c>
      <c r="Q581" s="439">
        <v>21700</v>
      </c>
      <c r="R581" s="656" t="s">
        <v>4068</v>
      </c>
      <c r="S581" s="656" t="s">
        <v>1015</v>
      </c>
      <c r="T581" s="448">
        <v>50</v>
      </c>
      <c r="U581" s="549" t="s">
        <v>5426</v>
      </c>
      <c r="V581" s="512" t="s">
        <v>4069</v>
      </c>
      <c r="W581" s="615" t="s">
        <v>6453</v>
      </c>
      <c r="X581" s="169"/>
      <c r="Y581" s="71" t="s">
        <v>1011</v>
      </c>
      <c r="Z581" s="656" t="s">
        <v>6578</v>
      </c>
      <c r="AA581" s="658">
        <f t="shared" si="99"/>
        <v>0</v>
      </c>
      <c r="AB581" s="145">
        <f t="shared" si="100"/>
        <v>0</v>
      </c>
      <c r="AC581" s="257">
        <f t="shared" si="101"/>
        <v>0</v>
      </c>
      <c r="AD581" s="142">
        <f t="shared" si="102"/>
        <v>0</v>
      </c>
      <c r="AE581" s="143">
        <f t="shared" si="103"/>
        <v>0</v>
      </c>
      <c r="AF581" s="144" t="str">
        <f t="shared" si="104"/>
        <v/>
      </c>
      <c r="AG581" s="144">
        <f t="shared" si="105"/>
        <v>0</v>
      </c>
      <c r="AH581" s="144" t="str">
        <f t="shared" si="106"/>
        <v/>
      </c>
      <c r="AI581" s="569">
        <f t="shared" si="107"/>
        <v>0</v>
      </c>
      <c r="AK581" s="671"/>
      <c r="AL581" s="84"/>
      <c r="AM581" s="681"/>
      <c r="AN581" s="681"/>
      <c r="AO581" s="84"/>
    </row>
    <row r="582" spans="1:41" ht="15.75">
      <c r="A582" s="5" t="s">
        <v>6125</v>
      </c>
      <c r="B582" s="13"/>
      <c r="C582" s="348"/>
      <c r="D582" s="348"/>
      <c r="E582" s="380"/>
      <c r="F582" s="401"/>
      <c r="G582" s="235"/>
      <c r="H582" s="413"/>
      <c r="I582" s="410"/>
      <c r="J582" s="565"/>
      <c r="K582" s="417"/>
      <c r="L582" s="655"/>
      <c r="M582" s="656" t="s">
        <v>1015</v>
      </c>
      <c r="N582" s="417"/>
      <c r="O582" s="346"/>
      <c r="P582" s="423"/>
      <c r="Q582" s="402"/>
      <c r="R582" s="656" t="s">
        <v>1015</v>
      </c>
      <c r="S582" s="656" t="s">
        <v>1015</v>
      </c>
      <c r="T582" s="425"/>
      <c r="U582" s="506"/>
      <c r="V582" s="530"/>
      <c r="W582" s="425"/>
      <c r="X582" s="137"/>
      <c r="Y582" s="71" t="s">
        <v>1015</v>
      </c>
      <c r="Z582" s="656" t="s">
        <v>1015</v>
      </c>
      <c r="AA582" s="668"/>
      <c r="AB582" s="195"/>
      <c r="AC582" s="142"/>
      <c r="AD582" s="142"/>
      <c r="AE582" s="143"/>
      <c r="AF582" s="144"/>
      <c r="AG582" s="144"/>
      <c r="AH582" s="144"/>
      <c r="AI582" s="569"/>
      <c r="AK582" s="671"/>
      <c r="AL582" s="84"/>
      <c r="AM582" s="680"/>
      <c r="AN582" s="680"/>
      <c r="AO582" s="84"/>
    </row>
    <row r="583" spans="1:41">
      <c r="A583" s="573"/>
      <c r="B583" s="13">
        <v>215</v>
      </c>
      <c r="C583" s="353" t="s">
        <v>2201</v>
      </c>
      <c r="D583" s="341" t="s">
        <v>2202</v>
      </c>
      <c r="E583" s="379" t="s">
        <v>335</v>
      </c>
      <c r="F583" s="405">
        <v>6</v>
      </c>
      <c r="G583" s="8"/>
      <c r="H583" s="413">
        <v>546</v>
      </c>
      <c r="I583" s="146">
        <f t="shared" si="97"/>
        <v>382.2</v>
      </c>
      <c r="J583" s="255">
        <f t="shared" si="98"/>
        <v>14.7</v>
      </c>
      <c r="K583" s="8" t="s">
        <v>3145</v>
      </c>
      <c r="L583" s="677"/>
      <c r="M583" s="656" t="s">
        <v>6557</v>
      </c>
      <c r="N583" s="8" t="s">
        <v>10</v>
      </c>
      <c r="O583" s="426">
        <v>5.1455999999999995E-2</v>
      </c>
      <c r="P583" s="423">
        <v>3000</v>
      </c>
      <c r="Q583" s="439">
        <v>21900</v>
      </c>
      <c r="R583" s="656" t="s">
        <v>1015</v>
      </c>
      <c r="S583" s="656" t="s">
        <v>1015</v>
      </c>
      <c r="T583" s="448">
        <v>40</v>
      </c>
      <c r="U583" s="548" t="s">
        <v>5427</v>
      </c>
      <c r="V583" s="512" t="s">
        <v>4070</v>
      </c>
      <c r="W583" s="615" t="s">
        <v>6453</v>
      </c>
      <c r="X583" s="169"/>
      <c r="Y583" s="71" t="s">
        <v>1011</v>
      </c>
      <c r="Z583" s="656" t="s">
        <v>1015</v>
      </c>
      <c r="AA583" s="658">
        <f t="shared" si="99"/>
        <v>0</v>
      </c>
      <c r="AB583" s="145">
        <f t="shared" si="100"/>
        <v>0</v>
      </c>
      <c r="AC583" s="257">
        <f t="shared" si="101"/>
        <v>0</v>
      </c>
      <c r="AD583" s="142">
        <f t="shared" si="102"/>
        <v>0</v>
      </c>
      <c r="AE583" s="143">
        <f t="shared" si="103"/>
        <v>0</v>
      </c>
      <c r="AF583" s="144" t="str">
        <f t="shared" si="104"/>
        <v/>
      </c>
      <c r="AG583" s="144" t="str">
        <f t="shared" si="105"/>
        <v/>
      </c>
      <c r="AH583" s="144">
        <f t="shared" si="106"/>
        <v>0</v>
      </c>
      <c r="AI583" s="569">
        <f t="shared" si="107"/>
        <v>0</v>
      </c>
      <c r="AK583" s="671"/>
      <c r="AL583" s="191"/>
      <c r="AM583" s="680"/>
      <c r="AN583" s="680"/>
      <c r="AO583" s="84"/>
    </row>
    <row r="584" spans="1:41" ht="15.75">
      <c r="A584" s="5"/>
      <c r="B584" s="13">
        <v>215</v>
      </c>
      <c r="C584" s="345" t="s">
        <v>2203</v>
      </c>
      <c r="D584" s="377" t="s">
        <v>422</v>
      </c>
      <c r="E584" s="379" t="s">
        <v>335</v>
      </c>
      <c r="F584" s="405">
        <v>6</v>
      </c>
      <c r="G584" s="8"/>
      <c r="H584" s="413">
        <v>755</v>
      </c>
      <c r="I584" s="146">
        <f t="shared" si="97"/>
        <v>528.5</v>
      </c>
      <c r="J584" s="255">
        <f t="shared" si="98"/>
        <v>20.326923076923077</v>
      </c>
      <c r="K584" s="8" t="s">
        <v>3145</v>
      </c>
      <c r="L584" s="655"/>
      <c r="M584" s="656" t="s">
        <v>6557</v>
      </c>
      <c r="N584" s="8" t="s">
        <v>10</v>
      </c>
      <c r="O584" s="426">
        <v>5.2919999999999995E-2</v>
      </c>
      <c r="P584" s="423">
        <v>2970</v>
      </c>
      <c r="Q584" s="439">
        <v>25000</v>
      </c>
      <c r="R584" s="656" t="s">
        <v>4068</v>
      </c>
      <c r="S584" s="656" t="s">
        <v>1015</v>
      </c>
      <c r="T584" s="448">
        <v>40</v>
      </c>
      <c r="U584" s="548" t="s">
        <v>4071</v>
      </c>
      <c r="V584" s="522" t="s">
        <v>643</v>
      </c>
      <c r="W584" s="615" t="s">
        <v>6474</v>
      </c>
      <c r="X584" s="169"/>
      <c r="Y584" s="71" t="s">
        <v>1011</v>
      </c>
      <c r="Z584" s="656" t="s">
        <v>1015</v>
      </c>
      <c r="AA584" s="658">
        <f t="shared" si="99"/>
        <v>0</v>
      </c>
      <c r="AB584" s="145">
        <f t="shared" si="100"/>
        <v>0</v>
      </c>
      <c r="AC584" s="257">
        <f t="shared" si="101"/>
        <v>0</v>
      </c>
      <c r="AD584" s="142">
        <f t="shared" si="102"/>
        <v>0</v>
      </c>
      <c r="AE584" s="143">
        <f t="shared" si="103"/>
        <v>0</v>
      </c>
      <c r="AF584" s="144" t="str">
        <f t="shared" si="104"/>
        <v/>
      </c>
      <c r="AG584" s="144" t="str">
        <f t="shared" si="105"/>
        <v/>
      </c>
      <c r="AH584" s="144">
        <f t="shared" si="106"/>
        <v>0</v>
      </c>
      <c r="AI584" s="569">
        <f t="shared" si="107"/>
        <v>0</v>
      </c>
      <c r="AK584" s="665"/>
      <c r="AL584" s="191"/>
      <c r="AM584" s="686"/>
      <c r="AN584" s="687"/>
      <c r="AO584" s="84"/>
    </row>
    <row r="585" spans="1:41">
      <c r="A585" s="573"/>
      <c r="B585" s="13">
        <v>215</v>
      </c>
      <c r="C585" s="366" t="s">
        <v>2204</v>
      </c>
      <c r="D585" s="345" t="s">
        <v>2196</v>
      </c>
      <c r="E585" s="379" t="s">
        <v>335</v>
      </c>
      <c r="F585" s="405">
        <v>6</v>
      </c>
      <c r="G585" s="8"/>
      <c r="H585" s="413">
        <v>628</v>
      </c>
      <c r="I585" s="146">
        <f t="shared" si="97"/>
        <v>439.59999999999997</v>
      </c>
      <c r="J585" s="255">
        <f t="shared" si="98"/>
        <v>16.907692307692308</v>
      </c>
      <c r="K585" s="8" t="s">
        <v>3145</v>
      </c>
      <c r="L585" s="655"/>
      <c r="M585" s="656" t="s">
        <v>6556</v>
      </c>
      <c r="N585" s="8" t="s">
        <v>10</v>
      </c>
      <c r="O585" s="426">
        <v>5.2919999999999995E-2</v>
      </c>
      <c r="P585" s="423">
        <v>2988</v>
      </c>
      <c r="Q585" s="439">
        <v>25000</v>
      </c>
      <c r="R585" s="656" t="s">
        <v>4068</v>
      </c>
      <c r="S585" s="656" t="s">
        <v>1015</v>
      </c>
      <c r="T585" s="448">
        <v>50</v>
      </c>
      <c r="U585" s="548" t="s">
        <v>6646</v>
      </c>
      <c r="V585" s="523" t="s">
        <v>4073</v>
      </c>
      <c r="W585" s="615" t="s">
        <v>6453</v>
      </c>
      <c r="X585" s="169"/>
      <c r="Y585" s="71" t="s">
        <v>1011</v>
      </c>
      <c r="Z585" s="656" t="s">
        <v>6578</v>
      </c>
      <c r="AA585" s="658">
        <f t="shared" si="99"/>
        <v>0</v>
      </c>
      <c r="AB585" s="145">
        <f t="shared" si="100"/>
        <v>0</v>
      </c>
      <c r="AC585" s="257">
        <f t="shared" si="101"/>
        <v>0</v>
      </c>
      <c r="AD585" s="142">
        <f t="shared" si="102"/>
        <v>0</v>
      </c>
      <c r="AE585" s="143">
        <f t="shared" si="103"/>
        <v>0</v>
      </c>
      <c r="AF585" s="144" t="str">
        <f t="shared" si="104"/>
        <v/>
      </c>
      <c r="AG585" s="144" t="str">
        <f t="shared" si="105"/>
        <v/>
      </c>
      <c r="AH585" s="144">
        <f t="shared" si="106"/>
        <v>0</v>
      </c>
      <c r="AI585" s="569">
        <f t="shared" si="107"/>
        <v>0</v>
      </c>
      <c r="AK585" s="665"/>
      <c r="AL585" s="666"/>
      <c r="AM585" s="686"/>
      <c r="AN585" s="687"/>
      <c r="AO585" s="84"/>
    </row>
    <row r="586" spans="1:41">
      <c r="A586" s="573"/>
      <c r="B586" s="13">
        <v>215</v>
      </c>
      <c r="C586" s="345" t="s">
        <v>2205</v>
      </c>
      <c r="D586" s="345" t="s">
        <v>2198</v>
      </c>
      <c r="E586" s="379" t="s">
        <v>335</v>
      </c>
      <c r="F586" s="405">
        <v>6</v>
      </c>
      <c r="G586" s="233"/>
      <c r="H586" s="413">
        <v>628</v>
      </c>
      <c r="I586" s="146">
        <f t="shared" si="97"/>
        <v>439.59999999999997</v>
      </c>
      <c r="J586" s="255">
        <f t="shared" si="98"/>
        <v>16.907692307692308</v>
      </c>
      <c r="K586" s="8" t="s">
        <v>3145</v>
      </c>
      <c r="L586" s="655"/>
      <c r="M586" s="656" t="s">
        <v>6556</v>
      </c>
      <c r="N586" s="8" t="s">
        <v>10</v>
      </c>
      <c r="O586" s="426">
        <v>5.2919999999999995E-2</v>
      </c>
      <c r="P586" s="423">
        <v>2988</v>
      </c>
      <c r="Q586" s="439">
        <v>25000</v>
      </c>
      <c r="R586" s="656" t="s">
        <v>4068</v>
      </c>
      <c r="S586" s="656" t="s">
        <v>1015</v>
      </c>
      <c r="T586" s="448">
        <v>50</v>
      </c>
      <c r="U586" s="548" t="s">
        <v>6647</v>
      </c>
      <c r="V586" s="523" t="s">
        <v>4074</v>
      </c>
      <c r="W586" s="615" t="s">
        <v>6453</v>
      </c>
      <c r="X586" s="169"/>
      <c r="Y586" s="71" t="s">
        <v>1011</v>
      </c>
      <c r="Z586" s="656" t="s">
        <v>6578</v>
      </c>
      <c r="AA586" s="658">
        <f t="shared" si="99"/>
        <v>0</v>
      </c>
      <c r="AB586" s="145">
        <f t="shared" si="100"/>
        <v>0</v>
      </c>
      <c r="AC586" s="257">
        <f t="shared" si="101"/>
        <v>0</v>
      </c>
      <c r="AD586" s="142">
        <f t="shared" si="102"/>
        <v>0</v>
      </c>
      <c r="AE586" s="143">
        <f t="shared" si="103"/>
        <v>0</v>
      </c>
      <c r="AF586" s="144" t="str">
        <f t="shared" si="104"/>
        <v/>
      </c>
      <c r="AG586" s="144" t="str">
        <f t="shared" si="105"/>
        <v/>
      </c>
      <c r="AH586" s="144">
        <f t="shared" si="106"/>
        <v>0</v>
      </c>
      <c r="AI586" s="569">
        <f t="shared" si="107"/>
        <v>0</v>
      </c>
      <c r="AK586" s="665"/>
      <c r="AL586" s="666"/>
      <c r="AM586" s="686"/>
      <c r="AN586" s="687"/>
      <c r="AO586" s="84"/>
    </row>
    <row r="587" spans="1:41">
      <c r="A587" s="573"/>
      <c r="B587" s="13">
        <v>215</v>
      </c>
      <c r="C587" s="345" t="s">
        <v>2206</v>
      </c>
      <c r="D587" s="345" t="s">
        <v>2200</v>
      </c>
      <c r="E587" s="379" t="s">
        <v>335</v>
      </c>
      <c r="F587" s="405">
        <v>6</v>
      </c>
      <c r="G587" s="136"/>
      <c r="H587" s="413">
        <v>628</v>
      </c>
      <c r="I587" s="146">
        <f t="shared" si="97"/>
        <v>439.59999999999997</v>
      </c>
      <c r="J587" s="255">
        <f t="shared" si="98"/>
        <v>16.907692307692308</v>
      </c>
      <c r="K587" s="8" t="s">
        <v>3145</v>
      </c>
      <c r="L587" s="655"/>
      <c r="M587" s="656" t="s">
        <v>6556</v>
      </c>
      <c r="N587" s="8" t="s">
        <v>10</v>
      </c>
      <c r="O587" s="426">
        <v>5.2919999999999995E-2</v>
      </c>
      <c r="P587" s="423">
        <v>2988</v>
      </c>
      <c r="Q587" s="439">
        <v>25000</v>
      </c>
      <c r="R587" s="656" t="s">
        <v>4068</v>
      </c>
      <c r="S587" s="656" t="s">
        <v>1015</v>
      </c>
      <c r="T587" s="448">
        <v>50</v>
      </c>
      <c r="U587" s="548" t="s">
        <v>6648</v>
      </c>
      <c r="V587" s="512" t="s">
        <v>4075</v>
      </c>
      <c r="W587" s="615" t="s">
        <v>6453</v>
      </c>
      <c r="X587" s="169"/>
      <c r="Y587" s="71" t="s">
        <v>254</v>
      </c>
      <c r="Z587" s="656" t="s">
        <v>6578</v>
      </c>
      <c r="AA587" s="658">
        <f t="shared" si="99"/>
        <v>0</v>
      </c>
      <c r="AB587" s="145">
        <f t="shared" si="100"/>
        <v>0</v>
      </c>
      <c r="AC587" s="257">
        <f t="shared" si="101"/>
        <v>0</v>
      </c>
      <c r="AD587" s="142">
        <f t="shared" si="102"/>
        <v>0</v>
      </c>
      <c r="AE587" s="143">
        <f t="shared" si="103"/>
        <v>0</v>
      </c>
      <c r="AF587" s="144" t="str">
        <f t="shared" si="104"/>
        <v/>
      </c>
      <c r="AG587" s="144" t="str">
        <f t="shared" si="105"/>
        <v/>
      </c>
      <c r="AH587" s="144">
        <f t="shared" si="106"/>
        <v>0</v>
      </c>
      <c r="AI587" s="569">
        <f t="shared" si="107"/>
        <v>0</v>
      </c>
      <c r="AK587" s="679"/>
      <c r="AL587" s="84"/>
      <c r="AM587" s="659"/>
      <c r="AN587" s="681"/>
      <c r="AO587" s="84"/>
    </row>
    <row r="588" spans="1:41" ht="15.75">
      <c r="A588" s="5" t="s">
        <v>6126</v>
      </c>
      <c r="B588" s="13"/>
      <c r="C588" s="348"/>
      <c r="D588" s="348"/>
      <c r="E588" s="380"/>
      <c r="F588" s="401"/>
      <c r="G588" s="235"/>
      <c r="H588" s="413"/>
      <c r="I588" s="410"/>
      <c r="J588" s="565"/>
      <c r="K588" s="417"/>
      <c r="L588" s="655"/>
      <c r="M588" s="656" t="s">
        <v>1015</v>
      </c>
      <c r="N588" s="417"/>
      <c r="O588" s="346"/>
      <c r="P588" s="423"/>
      <c r="Q588" s="402"/>
      <c r="R588" s="656" t="s">
        <v>1015</v>
      </c>
      <c r="S588" s="656" t="s">
        <v>1015</v>
      </c>
      <c r="T588" s="425"/>
      <c r="U588" s="506"/>
      <c r="V588" s="530"/>
      <c r="W588" s="425"/>
      <c r="X588" s="137"/>
      <c r="Y588" s="71" t="s">
        <v>1015</v>
      </c>
      <c r="Z588" s="656" t="s">
        <v>1015</v>
      </c>
      <c r="AA588" s="668"/>
      <c r="AB588" s="195"/>
      <c r="AC588" s="142"/>
      <c r="AD588" s="142"/>
      <c r="AE588" s="143"/>
      <c r="AF588" s="144"/>
      <c r="AG588" s="144"/>
      <c r="AH588" s="144"/>
      <c r="AI588" s="569"/>
      <c r="AK588" s="679"/>
      <c r="AL588" s="84"/>
      <c r="AM588" s="659"/>
      <c r="AN588" s="680"/>
      <c r="AO588" s="84"/>
    </row>
    <row r="589" spans="1:41">
      <c r="A589" s="573"/>
      <c r="B589" s="13">
        <v>216</v>
      </c>
      <c r="C589" s="345" t="s">
        <v>2207</v>
      </c>
      <c r="D589" s="378" t="s">
        <v>419</v>
      </c>
      <c r="E589" s="379" t="s">
        <v>335</v>
      </c>
      <c r="F589" s="405">
        <v>6</v>
      </c>
      <c r="G589" s="8"/>
      <c r="H589" s="410">
        <v>740</v>
      </c>
      <c r="I589" s="146">
        <f t="shared" si="97"/>
        <v>518</v>
      </c>
      <c r="J589" s="255">
        <f t="shared" si="98"/>
        <v>19.923076923076923</v>
      </c>
      <c r="K589" s="8" t="s">
        <v>3207</v>
      </c>
      <c r="L589" s="663"/>
      <c r="M589" s="656" t="s">
        <v>6557</v>
      </c>
      <c r="N589" s="8" t="s">
        <v>3208</v>
      </c>
      <c r="O589" s="426">
        <v>5.2919999999999995E-2</v>
      </c>
      <c r="P589" s="423">
        <v>5880</v>
      </c>
      <c r="Q589" s="439">
        <v>24300</v>
      </c>
      <c r="R589" s="656" t="s">
        <v>4076</v>
      </c>
      <c r="S589" s="656" t="s">
        <v>1015</v>
      </c>
      <c r="T589" s="448">
        <v>40</v>
      </c>
      <c r="U589" s="548" t="s">
        <v>4077</v>
      </c>
      <c r="V589" s="522" t="s">
        <v>641</v>
      </c>
      <c r="W589" s="610" t="s">
        <v>6475</v>
      </c>
      <c r="X589" s="169"/>
      <c r="Y589" s="71" t="s">
        <v>1011</v>
      </c>
      <c r="Z589" s="656" t="s">
        <v>1015</v>
      </c>
      <c r="AA589" s="658">
        <f t="shared" si="99"/>
        <v>0</v>
      </c>
      <c r="AB589" s="145">
        <f t="shared" si="100"/>
        <v>0</v>
      </c>
      <c r="AC589" s="257">
        <f t="shared" si="101"/>
        <v>0</v>
      </c>
      <c r="AD589" s="142">
        <f t="shared" si="102"/>
        <v>0</v>
      </c>
      <c r="AE589" s="143">
        <f t="shared" si="103"/>
        <v>0</v>
      </c>
      <c r="AF589" s="144" t="str">
        <f t="shared" si="104"/>
        <v/>
      </c>
      <c r="AG589" s="144">
        <f t="shared" si="105"/>
        <v>0</v>
      </c>
      <c r="AH589" s="144" t="str">
        <f t="shared" si="106"/>
        <v/>
      </c>
      <c r="AI589" s="569">
        <f t="shared" si="107"/>
        <v>0</v>
      </c>
      <c r="AK589" s="679"/>
      <c r="AL589" s="84"/>
      <c r="AM589" s="659"/>
      <c r="AN589" s="681"/>
      <c r="AO589" s="84"/>
    </row>
    <row r="590" spans="1:41">
      <c r="A590" s="573"/>
      <c r="B590" s="13">
        <v>216</v>
      </c>
      <c r="C590" s="343" t="s">
        <v>2208</v>
      </c>
      <c r="D590" s="343" t="s">
        <v>420</v>
      </c>
      <c r="E590" s="379" t="s">
        <v>335</v>
      </c>
      <c r="F590" s="405">
        <v>6</v>
      </c>
      <c r="G590" s="232"/>
      <c r="H590" s="413">
        <v>628</v>
      </c>
      <c r="I590" s="146">
        <f t="shared" si="97"/>
        <v>439.59999999999997</v>
      </c>
      <c r="J590" s="255">
        <f t="shared" si="98"/>
        <v>16.907692307692308</v>
      </c>
      <c r="K590" s="8" t="s">
        <v>3207</v>
      </c>
      <c r="L590" s="663"/>
      <c r="M590" s="656" t="s">
        <v>6557</v>
      </c>
      <c r="N590" s="8" t="s">
        <v>3208</v>
      </c>
      <c r="O590" s="426">
        <v>5.2919999999999995E-2</v>
      </c>
      <c r="P590" s="423">
        <v>3528</v>
      </c>
      <c r="Q590" s="439">
        <v>26000</v>
      </c>
      <c r="R590" s="656" t="s">
        <v>4078</v>
      </c>
      <c r="S590" s="656" t="s">
        <v>1015</v>
      </c>
      <c r="T590" s="448">
        <v>35</v>
      </c>
      <c r="U590" s="548" t="s">
        <v>642</v>
      </c>
      <c r="V590" s="523" t="s">
        <v>4079</v>
      </c>
      <c r="W590" s="612" t="s">
        <v>6440</v>
      </c>
      <c r="X590" s="169"/>
      <c r="Y590" s="71" t="s">
        <v>1011</v>
      </c>
      <c r="Z590" s="656" t="s">
        <v>1015</v>
      </c>
      <c r="AA590" s="658">
        <f t="shared" si="99"/>
        <v>0</v>
      </c>
      <c r="AB590" s="145">
        <f t="shared" si="100"/>
        <v>0</v>
      </c>
      <c r="AC590" s="257">
        <f t="shared" si="101"/>
        <v>0</v>
      </c>
      <c r="AD590" s="142">
        <f t="shared" si="102"/>
        <v>0</v>
      </c>
      <c r="AE590" s="143">
        <f t="shared" si="103"/>
        <v>0</v>
      </c>
      <c r="AF590" s="144" t="str">
        <f t="shared" si="104"/>
        <v/>
      </c>
      <c r="AG590" s="144">
        <f t="shared" si="105"/>
        <v>0</v>
      </c>
      <c r="AH590" s="144" t="str">
        <f t="shared" si="106"/>
        <v/>
      </c>
      <c r="AI590" s="569">
        <f t="shared" si="107"/>
        <v>0</v>
      </c>
      <c r="AK590" s="679"/>
      <c r="AL590" s="84"/>
      <c r="AM590" s="659"/>
      <c r="AN590" s="680"/>
      <c r="AO590" s="84"/>
    </row>
    <row r="591" spans="1:41">
      <c r="A591" s="573"/>
      <c r="B591" s="13">
        <v>216</v>
      </c>
      <c r="C591" s="356" t="s">
        <v>2209</v>
      </c>
      <c r="D591" s="341" t="s">
        <v>2210</v>
      </c>
      <c r="E591" s="379" t="s">
        <v>335</v>
      </c>
      <c r="F591" s="405">
        <v>6</v>
      </c>
      <c r="G591" s="136"/>
      <c r="H591" s="410">
        <v>760</v>
      </c>
      <c r="I591" s="146">
        <f t="shared" si="97"/>
        <v>532</v>
      </c>
      <c r="J591" s="255">
        <f t="shared" si="98"/>
        <v>20.46153846153846</v>
      </c>
      <c r="K591" s="8" t="s">
        <v>3207</v>
      </c>
      <c r="L591" s="677"/>
      <c r="M591" s="656" t="s">
        <v>6557</v>
      </c>
      <c r="N591" s="8" t="s">
        <v>3208</v>
      </c>
      <c r="O591" s="426">
        <v>5.2919999999999995E-2</v>
      </c>
      <c r="P591" s="423">
        <v>5880</v>
      </c>
      <c r="Q591" s="439">
        <v>24300</v>
      </c>
      <c r="R591" s="656" t="s">
        <v>4076</v>
      </c>
      <c r="S591" s="656" t="s">
        <v>1015</v>
      </c>
      <c r="T591" s="448">
        <v>40</v>
      </c>
      <c r="U591" s="548" t="s">
        <v>5428</v>
      </c>
      <c r="V591" s="510" t="s">
        <v>4080</v>
      </c>
      <c r="W591" s="138" t="s">
        <v>6476</v>
      </c>
      <c r="X591" s="169"/>
      <c r="Y591" s="71" t="s">
        <v>254</v>
      </c>
      <c r="Z591" s="656" t="s">
        <v>1015</v>
      </c>
      <c r="AA591" s="658">
        <f t="shared" si="99"/>
        <v>0</v>
      </c>
      <c r="AB591" s="145">
        <f t="shared" si="100"/>
        <v>0</v>
      </c>
      <c r="AC591" s="257">
        <f t="shared" si="101"/>
        <v>0</v>
      </c>
      <c r="AD591" s="142">
        <f t="shared" si="102"/>
        <v>0</v>
      </c>
      <c r="AE591" s="143">
        <f t="shared" si="103"/>
        <v>0</v>
      </c>
      <c r="AF591" s="144" t="str">
        <f t="shared" si="104"/>
        <v/>
      </c>
      <c r="AG591" s="144">
        <f t="shared" si="105"/>
        <v>0</v>
      </c>
      <c r="AH591" s="144" t="str">
        <f t="shared" si="106"/>
        <v/>
      </c>
      <c r="AI591" s="569">
        <f t="shared" si="107"/>
        <v>0</v>
      </c>
      <c r="AK591" s="679"/>
      <c r="AL591" s="84"/>
      <c r="AM591" s="659"/>
      <c r="AN591" s="680"/>
      <c r="AO591" s="84"/>
    </row>
    <row r="592" spans="1:41">
      <c r="A592" s="573"/>
      <c r="B592" s="13">
        <v>216</v>
      </c>
      <c r="C592" s="356" t="s">
        <v>2211</v>
      </c>
      <c r="D592" s="341" t="s">
        <v>2212</v>
      </c>
      <c r="E592" s="379" t="s">
        <v>335</v>
      </c>
      <c r="F592" s="405">
        <v>6</v>
      </c>
      <c r="G592" s="235"/>
      <c r="H592" s="410">
        <v>760</v>
      </c>
      <c r="I592" s="146">
        <f t="shared" si="97"/>
        <v>532</v>
      </c>
      <c r="J592" s="255">
        <f t="shared" si="98"/>
        <v>20.46153846153846</v>
      </c>
      <c r="K592" s="8" t="s">
        <v>3207</v>
      </c>
      <c r="L592" s="677"/>
      <c r="M592" s="656" t="s">
        <v>6557</v>
      </c>
      <c r="N592" s="8" t="s">
        <v>3208</v>
      </c>
      <c r="O592" s="426">
        <v>5.2919999999999995E-2</v>
      </c>
      <c r="P592" s="423">
        <v>5880</v>
      </c>
      <c r="Q592" s="439">
        <v>24300</v>
      </c>
      <c r="R592" s="656" t="s">
        <v>4076</v>
      </c>
      <c r="S592" s="656" t="s">
        <v>1015</v>
      </c>
      <c r="T592" s="448">
        <v>40</v>
      </c>
      <c r="U592" s="548" t="s">
        <v>5429</v>
      </c>
      <c r="V592" s="514" t="s">
        <v>4082</v>
      </c>
      <c r="W592" s="138" t="s">
        <v>6477</v>
      </c>
      <c r="X592" s="169"/>
      <c r="Y592" s="71" t="s">
        <v>254</v>
      </c>
      <c r="Z592" s="656" t="s">
        <v>1015</v>
      </c>
      <c r="AA592" s="658">
        <f t="shared" si="99"/>
        <v>0</v>
      </c>
      <c r="AB592" s="145">
        <f t="shared" si="100"/>
        <v>0</v>
      </c>
      <c r="AC592" s="257">
        <f t="shared" si="101"/>
        <v>0</v>
      </c>
      <c r="AD592" s="142">
        <f t="shared" si="102"/>
        <v>0</v>
      </c>
      <c r="AE592" s="143">
        <f t="shared" si="103"/>
        <v>0</v>
      </c>
      <c r="AF592" s="144" t="str">
        <f t="shared" si="104"/>
        <v/>
      </c>
      <c r="AG592" s="144">
        <f t="shared" si="105"/>
        <v>0</v>
      </c>
      <c r="AH592" s="144" t="str">
        <f t="shared" si="106"/>
        <v/>
      </c>
      <c r="AI592" s="569">
        <f t="shared" si="107"/>
        <v>0</v>
      </c>
      <c r="AK592" s="679"/>
      <c r="AL592" s="84"/>
      <c r="AM592" s="659"/>
      <c r="AN592" s="681"/>
      <c r="AO592" s="84"/>
    </row>
    <row r="593" spans="1:41">
      <c r="A593" s="573"/>
      <c r="B593" s="13">
        <v>216</v>
      </c>
      <c r="C593" s="356" t="s">
        <v>2213</v>
      </c>
      <c r="D593" s="343" t="s">
        <v>2214</v>
      </c>
      <c r="E593" s="379" t="s">
        <v>335</v>
      </c>
      <c r="F593" s="405">
        <v>6</v>
      </c>
      <c r="G593" s="136"/>
      <c r="H593" s="413">
        <v>641</v>
      </c>
      <c r="I593" s="146">
        <f t="shared" si="97"/>
        <v>448.7</v>
      </c>
      <c r="J593" s="255">
        <f t="shared" si="98"/>
        <v>17.257692307692306</v>
      </c>
      <c r="K593" s="8" t="s">
        <v>3207</v>
      </c>
      <c r="L593" s="677"/>
      <c r="M593" s="656" t="s">
        <v>6557</v>
      </c>
      <c r="N593" s="8" t="s">
        <v>3208</v>
      </c>
      <c r="O593" s="426">
        <v>5.2919999999999995E-2</v>
      </c>
      <c r="P593" s="423">
        <v>4410</v>
      </c>
      <c r="Q593" s="439">
        <v>24300</v>
      </c>
      <c r="R593" s="656" t="s">
        <v>4076</v>
      </c>
      <c r="S593" s="656" t="s">
        <v>1015</v>
      </c>
      <c r="T593" s="448">
        <v>40</v>
      </c>
      <c r="U593" s="548" t="s">
        <v>5430</v>
      </c>
      <c r="V593" s="512" t="s">
        <v>4084</v>
      </c>
      <c r="W593" s="610" t="s">
        <v>6478</v>
      </c>
      <c r="X593" s="169"/>
      <c r="Y593" s="71" t="s">
        <v>6572</v>
      </c>
      <c r="Z593" s="656" t="s">
        <v>1015</v>
      </c>
      <c r="AA593" s="658">
        <f t="shared" si="99"/>
        <v>0</v>
      </c>
      <c r="AB593" s="145">
        <f t="shared" si="100"/>
        <v>0</v>
      </c>
      <c r="AC593" s="257">
        <f t="shared" si="101"/>
        <v>0</v>
      </c>
      <c r="AD593" s="142">
        <f t="shared" si="102"/>
        <v>0</v>
      </c>
      <c r="AE593" s="143">
        <f t="shared" si="103"/>
        <v>0</v>
      </c>
      <c r="AF593" s="144" t="str">
        <f t="shared" si="104"/>
        <v/>
      </c>
      <c r="AG593" s="144">
        <f t="shared" si="105"/>
        <v>0</v>
      </c>
      <c r="AH593" s="144" t="str">
        <f t="shared" si="106"/>
        <v/>
      </c>
      <c r="AI593" s="569">
        <f t="shared" si="107"/>
        <v>0</v>
      </c>
      <c r="AK593" s="679"/>
      <c r="AL593" s="84"/>
      <c r="AM593" s="659"/>
      <c r="AN593" s="680"/>
      <c r="AO593" s="84"/>
    </row>
    <row r="594" spans="1:41" ht="15.75">
      <c r="A594" s="5" t="s">
        <v>6127</v>
      </c>
      <c r="B594" s="13"/>
      <c r="C594" s="348"/>
      <c r="D594" s="348"/>
      <c r="E594" s="380"/>
      <c r="F594" s="401"/>
      <c r="G594" s="8"/>
      <c r="H594" s="413"/>
      <c r="I594" s="410"/>
      <c r="J594" s="565"/>
      <c r="K594" s="417"/>
      <c r="L594" s="655"/>
      <c r="M594" s="656" t="s">
        <v>1015</v>
      </c>
      <c r="N594" s="417"/>
      <c r="O594" s="346"/>
      <c r="P594" s="423"/>
      <c r="Q594" s="438"/>
      <c r="R594" s="656" t="s">
        <v>1015</v>
      </c>
      <c r="S594" s="656" t="s">
        <v>1015</v>
      </c>
      <c r="T594" s="425"/>
      <c r="U594" s="506"/>
      <c r="V594" s="530"/>
      <c r="W594" s="425"/>
      <c r="X594" s="137"/>
      <c r="Y594" s="71" t="s">
        <v>1015</v>
      </c>
      <c r="Z594" s="656" t="s">
        <v>1015</v>
      </c>
      <c r="AA594" s="668"/>
      <c r="AB594" s="195"/>
      <c r="AC594" s="142"/>
      <c r="AD594" s="142"/>
      <c r="AE594" s="143"/>
      <c r="AF594" s="144"/>
      <c r="AG594" s="144"/>
      <c r="AH594" s="144"/>
      <c r="AI594" s="569"/>
      <c r="AK594" s="679"/>
      <c r="AL594" s="84"/>
      <c r="AM594" s="659"/>
      <c r="AN594" s="680"/>
      <c r="AO594" s="84"/>
    </row>
    <row r="595" spans="1:41">
      <c r="A595" s="573"/>
      <c r="B595" s="13">
        <v>82</v>
      </c>
      <c r="C595" s="343" t="s">
        <v>2215</v>
      </c>
      <c r="D595" s="374" t="s">
        <v>424</v>
      </c>
      <c r="E595" s="379" t="s">
        <v>96</v>
      </c>
      <c r="F595" s="405">
        <v>4</v>
      </c>
      <c r="G595" s="8"/>
      <c r="H595" s="413">
        <v>730</v>
      </c>
      <c r="I595" s="146">
        <f t="shared" si="97"/>
        <v>510.99999999999994</v>
      </c>
      <c r="J595" s="255">
        <f t="shared" si="98"/>
        <v>19.653846153846153</v>
      </c>
      <c r="K595" s="8" t="s">
        <v>3207</v>
      </c>
      <c r="L595" s="677"/>
      <c r="M595" s="656" t="s">
        <v>6557</v>
      </c>
      <c r="N595" s="8" t="s">
        <v>3208</v>
      </c>
      <c r="O595" s="426">
        <v>6.4057500000000003E-2</v>
      </c>
      <c r="P595" s="423">
        <v>2352</v>
      </c>
      <c r="Q595" s="439">
        <v>15800</v>
      </c>
      <c r="R595" s="656" t="s">
        <v>4086</v>
      </c>
      <c r="S595" s="656" t="s">
        <v>1015</v>
      </c>
      <c r="T595" s="448">
        <v>18</v>
      </c>
      <c r="U595" s="548" t="s">
        <v>4087</v>
      </c>
      <c r="V595" s="524" t="s">
        <v>644</v>
      </c>
      <c r="W595" s="607" t="s">
        <v>6440</v>
      </c>
      <c r="X595" s="169"/>
      <c r="Y595" s="71" t="s">
        <v>1011</v>
      </c>
      <c r="Z595" s="656" t="s">
        <v>1015</v>
      </c>
      <c r="AA595" s="658">
        <f t="shared" si="99"/>
        <v>0</v>
      </c>
      <c r="AB595" s="145">
        <f t="shared" si="100"/>
        <v>0</v>
      </c>
      <c r="AC595" s="257">
        <f t="shared" si="101"/>
        <v>0</v>
      </c>
      <c r="AD595" s="142">
        <f t="shared" si="102"/>
        <v>0</v>
      </c>
      <c r="AE595" s="143">
        <f t="shared" si="103"/>
        <v>0</v>
      </c>
      <c r="AF595" s="144" t="str">
        <f t="shared" si="104"/>
        <v/>
      </c>
      <c r="AG595" s="144">
        <f t="shared" si="105"/>
        <v>0</v>
      </c>
      <c r="AH595" s="144" t="str">
        <f t="shared" si="106"/>
        <v/>
      </c>
      <c r="AI595" s="569">
        <f t="shared" si="107"/>
        <v>0</v>
      </c>
      <c r="AK595" s="679"/>
      <c r="AL595" s="191"/>
      <c r="AM595" s="676"/>
      <c r="AN595" s="680"/>
      <c r="AO595" s="84"/>
    </row>
    <row r="596" spans="1:41">
      <c r="A596" s="573"/>
      <c r="B596" s="13">
        <v>82</v>
      </c>
      <c r="C596" s="343" t="s">
        <v>2216</v>
      </c>
      <c r="D596" s="374" t="s">
        <v>425</v>
      </c>
      <c r="E596" s="379" t="s">
        <v>96</v>
      </c>
      <c r="F596" s="405">
        <v>4</v>
      </c>
      <c r="G596" s="232"/>
      <c r="H596" s="413">
        <v>773</v>
      </c>
      <c r="I596" s="146">
        <f t="shared" si="97"/>
        <v>541.09999999999991</v>
      </c>
      <c r="J596" s="255">
        <f t="shared" si="98"/>
        <v>20.811538461538458</v>
      </c>
      <c r="K596" s="8" t="s">
        <v>3207</v>
      </c>
      <c r="L596" s="677"/>
      <c r="M596" s="656" t="s">
        <v>6557</v>
      </c>
      <c r="N596" s="8" t="s">
        <v>3208</v>
      </c>
      <c r="O596" s="426">
        <v>6.4057500000000003E-2</v>
      </c>
      <c r="P596" s="423">
        <v>2800</v>
      </c>
      <c r="Q596" s="439">
        <v>20000</v>
      </c>
      <c r="R596" s="656" t="s">
        <v>4086</v>
      </c>
      <c r="S596" s="656" t="s">
        <v>1015</v>
      </c>
      <c r="T596" s="448">
        <v>30</v>
      </c>
      <c r="U596" s="548" t="s">
        <v>4088</v>
      </c>
      <c r="V596" s="514" t="s">
        <v>4089</v>
      </c>
      <c r="W596" s="610" t="s">
        <v>6479</v>
      </c>
      <c r="X596" s="169"/>
      <c r="Y596" s="71" t="s">
        <v>1011</v>
      </c>
      <c r="Z596" s="656" t="s">
        <v>1015</v>
      </c>
      <c r="AA596" s="658">
        <f t="shared" si="99"/>
        <v>0</v>
      </c>
      <c r="AB596" s="145">
        <f t="shared" si="100"/>
        <v>0</v>
      </c>
      <c r="AC596" s="257">
        <f t="shared" si="101"/>
        <v>0</v>
      </c>
      <c r="AD596" s="142">
        <f t="shared" si="102"/>
        <v>0</v>
      </c>
      <c r="AE596" s="143">
        <f t="shared" si="103"/>
        <v>0</v>
      </c>
      <c r="AF596" s="144" t="str">
        <f t="shared" si="104"/>
        <v/>
      </c>
      <c r="AG596" s="144">
        <f t="shared" si="105"/>
        <v>0</v>
      </c>
      <c r="AH596" s="144" t="str">
        <f t="shared" si="106"/>
        <v/>
      </c>
      <c r="AI596" s="569">
        <f t="shared" si="107"/>
        <v>0</v>
      </c>
      <c r="AK596" s="679"/>
      <c r="AL596" s="84"/>
      <c r="AM596" s="680"/>
      <c r="AN596" s="680"/>
      <c r="AO596" s="84"/>
    </row>
    <row r="597" spans="1:41" ht="15.75">
      <c r="A597" s="5" t="s">
        <v>6128</v>
      </c>
      <c r="B597" s="13"/>
      <c r="C597" s="348"/>
      <c r="D597" s="341"/>
      <c r="E597" s="379"/>
      <c r="F597" s="401"/>
      <c r="G597" s="136"/>
      <c r="H597" s="413"/>
      <c r="I597" s="410"/>
      <c r="J597" s="565"/>
      <c r="K597" s="346"/>
      <c r="L597" s="655"/>
      <c r="M597" s="656" t="s">
        <v>1015</v>
      </c>
      <c r="N597" s="346"/>
      <c r="O597" s="346"/>
      <c r="P597" s="423"/>
      <c r="Q597" s="439"/>
      <c r="R597" s="656" t="s">
        <v>1015</v>
      </c>
      <c r="S597" s="656" t="s">
        <v>1015</v>
      </c>
      <c r="T597" s="425"/>
      <c r="U597" s="506"/>
      <c r="V597" s="530"/>
      <c r="W597" s="425"/>
      <c r="X597" s="137"/>
      <c r="Y597" s="71" t="s">
        <v>1015</v>
      </c>
      <c r="Z597" s="656" t="s">
        <v>1015</v>
      </c>
      <c r="AA597" s="668"/>
      <c r="AB597" s="195"/>
      <c r="AC597" s="142"/>
      <c r="AD597" s="142"/>
      <c r="AE597" s="143"/>
      <c r="AF597" s="144"/>
      <c r="AG597" s="144"/>
      <c r="AH597" s="144"/>
      <c r="AI597" s="569"/>
      <c r="AK597" s="665"/>
      <c r="AL597" s="191"/>
      <c r="AM597" s="686"/>
      <c r="AN597" s="687"/>
      <c r="AO597" s="84"/>
    </row>
    <row r="598" spans="1:41">
      <c r="A598" s="573"/>
      <c r="B598" s="13">
        <v>83</v>
      </c>
      <c r="C598" s="343" t="s">
        <v>2217</v>
      </c>
      <c r="D598" s="374" t="s">
        <v>427</v>
      </c>
      <c r="E598" s="379" t="s">
        <v>100</v>
      </c>
      <c r="F598" s="405">
        <v>2</v>
      </c>
      <c r="G598" s="235"/>
      <c r="H598" s="413">
        <v>1095</v>
      </c>
      <c r="I598" s="146">
        <f t="shared" si="97"/>
        <v>766.5</v>
      </c>
      <c r="J598" s="255">
        <f t="shared" si="98"/>
        <v>29.48076923076923</v>
      </c>
      <c r="K598" s="8" t="s">
        <v>3207</v>
      </c>
      <c r="L598" s="677"/>
      <c r="M598" s="656" t="s">
        <v>6557</v>
      </c>
      <c r="N598" s="8" t="s">
        <v>3208</v>
      </c>
      <c r="O598" s="426">
        <v>3.07785E-2</v>
      </c>
      <c r="P598" s="423">
        <v>1996</v>
      </c>
      <c r="Q598" s="439">
        <v>14300</v>
      </c>
      <c r="R598" s="656" t="s">
        <v>4090</v>
      </c>
      <c r="S598" s="656" t="s">
        <v>1015</v>
      </c>
      <c r="T598" s="448">
        <v>70</v>
      </c>
      <c r="U598" s="548" t="s">
        <v>4091</v>
      </c>
      <c r="V598" s="512" t="s">
        <v>4092</v>
      </c>
      <c r="W598" s="615" t="s">
        <v>6480</v>
      </c>
      <c r="X598" s="169"/>
      <c r="Y598" s="71" t="s">
        <v>1011</v>
      </c>
      <c r="Z598" s="656" t="s">
        <v>1015</v>
      </c>
      <c r="AA598" s="658">
        <f t="shared" si="99"/>
        <v>0</v>
      </c>
      <c r="AB598" s="145">
        <f t="shared" si="100"/>
        <v>0</v>
      </c>
      <c r="AC598" s="257">
        <f t="shared" si="101"/>
        <v>0</v>
      </c>
      <c r="AD598" s="142">
        <f t="shared" si="102"/>
        <v>0</v>
      </c>
      <c r="AE598" s="143">
        <f t="shared" si="103"/>
        <v>0</v>
      </c>
      <c r="AF598" s="144" t="str">
        <f t="shared" si="104"/>
        <v/>
      </c>
      <c r="AG598" s="144">
        <f t="shared" si="105"/>
        <v>0</v>
      </c>
      <c r="AH598" s="144" t="str">
        <f t="shared" si="106"/>
        <v/>
      </c>
      <c r="AI598" s="569">
        <f t="shared" si="107"/>
        <v>0</v>
      </c>
      <c r="AK598" s="665"/>
      <c r="AL598" s="672"/>
      <c r="AM598" s="686"/>
      <c r="AN598" s="687"/>
      <c r="AO598" s="84"/>
    </row>
    <row r="599" spans="1:41">
      <c r="A599" s="573"/>
      <c r="B599" s="13">
        <v>83</v>
      </c>
      <c r="C599" s="341" t="s">
        <v>2218</v>
      </c>
      <c r="D599" s="341" t="s">
        <v>428</v>
      </c>
      <c r="E599" s="379" t="s">
        <v>100</v>
      </c>
      <c r="F599" s="405">
        <v>2</v>
      </c>
      <c r="G599" s="8"/>
      <c r="H599" s="413">
        <v>1095</v>
      </c>
      <c r="I599" s="146">
        <f t="shared" si="97"/>
        <v>766.5</v>
      </c>
      <c r="J599" s="255">
        <f t="shared" si="98"/>
        <v>29.48076923076923</v>
      </c>
      <c r="K599" s="8" t="s">
        <v>3207</v>
      </c>
      <c r="L599" s="677"/>
      <c r="M599" s="656" t="s">
        <v>6556</v>
      </c>
      <c r="N599" s="8" t="s">
        <v>3208</v>
      </c>
      <c r="O599" s="426">
        <v>3.07785E-2</v>
      </c>
      <c r="P599" s="423">
        <v>1996</v>
      </c>
      <c r="Q599" s="439">
        <v>13200</v>
      </c>
      <c r="R599" s="656" t="s">
        <v>4078</v>
      </c>
      <c r="S599" s="656" t="s">
        <v>1015</v>
      </c>
      <c r="T599" s="448">
        <v>70</v>
      </c>
      <c r="U599" s="549" t="s">
        <v>5431</v>
      </c>
      <c r="V599" s="523" t="s">
        <v>4093</v>
      </c>
      <c r="W599" s="610" t="s">
        <v>6481</v>
      </c>
      <c r="X599" s="169"/>
      <c r="Y599" s="71" t="s">
        <v>1011</v>
      </c>
      <c r="Z599" s="656" t="s">
        <v>6578</v>
      </c>
      <c r="AA599" s="658">
        <f t="shared" si="99"/>
        <v>0</v>
      </c>
      <c r="AB599" s="145">
        <f t="shared" si="100"/>
        <v>0</v>
      </c>
      <c r="AC599" s="257">
        <f t="shared" si="101"/>
        <v>0</v>
      </c>
      <c r="AD599" s="142">
        <f t="shared" si="102"/>
        <v>0</v>
      </c>
      <c r="AE599" s="143">
        <f t="shared" si="103"/>
        <v>0</v>
      </c>
      <c r="AF599" s="144" t="str">
        <f t="shared" si="104"/>
        <v/>
      </c>
      <c r="AG599" s="144">
        <f t="shared" si="105"/>
        <v>0</v>
      </c>
      <c r="AH599" s="144" t="str">
        <f t="shared" si="106"/>
        <v/>
      </c>
      <c r="AI599" s="569">
        <f t="shared" si="107"/>
        <v>0</v>
      </c>
      <c r="AK599" s="671"/>
      <c r="AL599" s="84"/>
      <c r="AM599" s="659"/>
      <c r="AN599" s="681"/>
      <c r="AO599" s="84"/>
    </row>
    <row r="600" spans="1:41">
      <c r="A600" s="573"/>
      <c r="B600" s="13">
        <v>83</v>
      </c>
      <c r="C600" s="341" t="s">
        <v>2219</v>
      </c>
      <c r="D600" s="341" t="s">
        <v>429</v>
      </c>
      <c r="E600" s="379" t="s">
        <v>100</v>
      </c>
      <c r="F600" s="405">
        <v>2</v>
      </c>
      <c r="G600" s="136"/>
      <c r="H600" s="413">
        <v>1095</v>
      </c>
      <c r="I600" s="146">
        <f t="shared" ref="I600:I663" si="108">(H600)*$G$20</f>
        <v>766.5</v>
      </c>
      <c r="J600" s="255">
        <f t="shared" ref="J600:J663" si="109">(I600/$J$19)</f>
        <v>29.48076923076923</v>
      </c>
      <c r="K600" s="8" t="s">
        <v>3207</v>
      </c>
      <c r="L600" s="677"/>
      <c r="M600" s="656" t="s">
        <v>6557</v>
      </c>
      <c r="N600" s="8" t="s">
        <v>3208</v>
      </c>
      <c r="O600" s="426">
        <v>3.07785E-2</v>
      </c>
      <c r="P600" s="423">
        <v>1996</v>
      </c>
      <c r="Q600" s="439">
        <v>14000</v>
      </c>
      <c r="R600" s="656" t="s">
        <v>4094</v>
      </c>
      <c r="S600" s="656" t="s">
        <v>1015</v>
      </c>
      <c r="T600" s="448">
        <v>70</v>
      </c>
      <c r="U600" s="549" t="s">
        <v>5432</v>
      </c>
      <c r="V600" s="523" t="s">
        <v>4095</v>
      </c>
      <c r="W600" s="615" t="s">
        <v>6480</v>
      </c>
      <c r="X600" s="169"/>
      <c r="Y600" s="71" t="s">
        <v>1011</v>
      </c>
      <c r="Z600" s="656" t="s">
        <v>1015</v>
      </c>
      <c r="AA600" s="658">
        <f t="shared" ref="AA600:AA663" si="110">(X600*F600*I600)</f>
        <v>0</v>
      </c>
      <c r="AB600" s="145">
        <f t="shared" ref="AB600:AB663" si="111">(AA600*1.21)</f>
        <v>0</v>
      </c>
      <c r="AC600" s="257">
        <f t="shared" ref="AC600:AC663" si="112">(X600*J600*F600)</f>
        <v>0</v>
      </c>
      <c r="AD600" s="142">
        <f t="shared" ref="AD600:AD663" si="113">(X600*Q600/1000)</f>
        <v>0</v>
      </c>
      <c r="AE600" s="143">
        <f t="shared" ref="AE600:AE663" si="114">(X600*O600)</f>
        <v>0</v>
      </c>
      <c r="AF600" s="144" t="str">
        <f t="shared" ref="AF600:AF663" si="115">IF(N600="1.1G",(P600/1000)*X600,"")</f>
        <v/>
      </c>
      <c r="AG600" s="144">
        <f t="shared" ref="AG600:AG663" si="116">IF(N600="1.3G",(P600/1000)*X600,"")</f>
        <v>0</v>
      </c>
      <c r="AH600" s="144" t="str">
        <f t="shared" ref="AH600:AH663" si="117">IF(N600="1.4G",(P600/1000)*X600,"")</f>
        <v/>
      </c>
      <c r="AI600" s="569">
        <f t="shared" ref="AI600:AI663" si="118">SUM(AF600:AH600)</f>
        <v>0</v>
      </c>
      <c r="AK600" s="671"/>
      <c r="AL600" s="84"/>
      <c r="AM600" s="659"/>
      <c r="AN600" s="680"/>
      <c r="AO600" s="84"/>
    </row>
    <row r="601" spans="1:41">
      <c r="A601" s="573"/>
      <c r="B601" s="13">
        <v>83</v>
      </c>
      <c r="C601" s="343" t="s">
        <v>2220</v>
      </c>
      <c r="D601" s="343" t="s">
        <v>2221</v>
      </c>
      <c r="E601" s="379" t="s">
        <v>100</v>
      </c>
      <c r="F601" s="405">
        <v>2</v>
      </c>
      <c r="G601" s="232"/>
      <c r="H601" s="413">
        <v>1095</v>
      </c>
      <c r="I601" s="146">
        <f t="shared" si="108"/>
        <v>766.5</v>
      </c>
      <c r="J601" s="255">
        <f t="shared" si="109"/>
        <v>29.48076923076923</v>
      </c>
      <c r="K601" s="8" t="s">
        <v>3207</v>
      </c>
      <c r="L601" s="677"/>
      <c r="M601" s="656" t="s">
        <v>6557</v>
      </c>
      <c r="N601" s="8" t="s">
        <v>3208</v>
      </c>
      <c r="O601" s="426">
        <v>3.07785E-2</v>
      </c>
      <c r="P601" s="423">
        <v>1996</v>
      </c>
      <c r="Q601" s="439">
        <v>15200</v>
      </c>
      <c r="R601" s="656" t="s">
        <v>4096</v>
      </c>
      <c r="S601" s="656" t="s">
        <v>1015</v>
      </c>
      <c r="T601" s="448">
        <v>70</v>
      </c>
      <c r="U601" s="548" t="s">
        <v>4097</v>
      </c>
      <c r="V601" s="523" t="s">
        <v>4098</v>
      </c>
      <c r="W601" s="610" t="s">
        <v>6482</v>
      </c>
      <c r="X601" s="169"/>
      <c r="Y601" s="71" t="s">
        <v>1011</v>
      </c>
      <c r="Z601" s="656" t="s">
        <v>1015</v>
      </c>
      <c r="AA601" s="658">
        <f t="shared" si="110"/>
        <v>0</v>
      </c>
      <c r="AB601" s="145">
        <f t="shared" si="111"/>
        <v>0</v>
      </c>
      <c r="AC601" s="257">
        <f t="shared" si="112"/>
        <v>0</v>
      </c>
      <c r="AD601" s="142">
        <f t="shared" si="113"/>
        <v>0</v>
      </c>
      <c r="AE601" s="143">
        <f t="shared" si="114"/>
        <v>0</v>
      </c>
      <c r="AF601" s="144" t="str">
        <f t="shared" si="115"/>
        <v/>
      </c>
      <c r="AG601" s="144">
        <f t="shared" si="116"/>
        <v>0</v>
      </c>
      <c r="AH601" s="144" t="str">
        <f t="shared" si="117"/>
        <v/>
      </c>
      <c r="AI601" s="569">
        <f t="shared" si="118"/>
        <v>0</v>
      </c>
      <c r="AK601" s="671"/>
      <c r="AL601" s="84"/>
      <c r="AM601" s="659"/>
      <c r="AN601" s="681"/>
      <c r="AO601" s="84"/>
    </row>
    <row r="602" spans="1:41" ht="15.75">
      <c r="A602" s="5" t="s">
        <v>6129</v>
      </c>
      <c r="B602" s="13"/>
      <c r="C602" s="348"/>
      <c r="D602" s="382"/>
      <c r="E602" s="380"/>
      <c r="F602" s="401"/>
      <c r="G602" s="136"/>
      <c r="H602" s="413"/>
      <c r="I602" s="410"/>
      <c r="J602" s="565"/>
      <c r="K602" s="417"/>
      <c r="L602" s="655"/>
      <c r="M602" s="656" t="s">
        <v>1015</v>
      </c>
      <c r="N602" s="417"/>
      <c r="O602" s="346"/>
      <c r="P602" s="423"/>
      <c r="Q602" s="439"/>
      <c r="R602" s="656" t="s">
        <v>1015</v>
      </c>
      <c r="S602" s="656" t="s">
        <v>1015</v>
      </c>
      <c r="T602" s="425"/>
      <c r="U602" s="506"/>
      <c r="V602" s="521"/>
      <c r="W602" s="425"/>
      <c r="X602" s="137"/>
      <c r="Y602" s="71" t="s">
        <v>1015</v>
      </c>
      <c r="Z602" s="656" t="s">
        <v>1015</v>
      </c>
      <c r="AA602" s="668"/>
      <c r="AB602" s="195"/>
      <c r="AC602" s="142"/>
      <c r="AD602" s="142"/>
      <c r="AE602" s="143"/>
      <c r="AF602" s="144"/>
      <c r="AG602" s="144"/>
      <c r="AH602" s="144"/>
      <c r="AI602" s="569"/>
      <c r="AK602" s="671"/>
      <c r="AL602" s="84"/>
      <c r="AM602" s="659"/>
      <c r="AN602" s="680"/>
      <c r="AO602" s="84"/>
    </row>
    <row r="603" spans="1:41">
      <c r="A603" s="573"/>
      <c r="B603" s="13">
        <v>84</v>
      </c>
      <c r="C603" s="343" t="s">
        <v>2222</v>
      </c>
      <c r="D603" s="374" t="s">
        <v>431</v>
      </c>
      <c r="E603" s="379" t="s">
        <v>100</v>
      </c>
      <c r="F603" s="405">
        <v>2</v>
      </c>
      <c r="G603" s="235"/>
      <c r="H603" s="413">
        <v>1242</v>
      </c>
      <c r="I603" s="146">
        <f t="shared" si="108"/>
        <v>869.4</v>
      </c>
      <c r="J603" s="255">
        <f t="shared" si="109"/>
        <v>33.438461538461539</v>
      </c>
      <c r="K603" s="8" t="s">
        <v>3207</v>
      </c>
      <c r="L603" s="677"/>
      <c r="M603" s="656" t="s">
        <v>6557</v>
      </c>
      <c r="N603" s="8" t="s">
        <v>3208</v>
      </c>
      <c r="O603" s="426">
        <v>4.4934999999999996E-2</v>
      </c>
      <c r="P603" s="423">
        <v>1990</v>
      </c>
      <c r="Q603" s="439">
        <v>13500</v>
      </c>
      <c r="R603" s="656" t="s">
        <v>4100</v>
      </c>
      <c r="S603" s="656" t="s">
        <v>1015</v>
      </c>
      <c r="T603" s="448">
        <v>60</v>
      </c>
      <c r="U603" s="548" t="s">
        <v>4101</v>
      </c>
      <c r="V603" s="523" t="s">
        <v>4102</v>
      </c>
      <c r="W603" s="619" t="s">
        <v>6483</v>
      </c>
      <c r="X603" s="169"/>
      <c r="Y603" s="71" t="s">
        <v>1011</v>
      </c>
      <c r="Z603" s="656" t="s">
        <v>1015</v>
      </c>
      <c r="AA603" s="658">
        <f t="shared" si="110"/>
        <v>0</v>
      </c>
      <c r="AB603" s="145">
        <f t="shared" si="111"/>
        <v>0</v>
      </c>
      <c r="AC603" s="257">
        <f t="shared" si="112"/>
        <v>0</v>
      </c>
      <c r="AD603" s="142">
        <f t="shared" si="113"/>
        <v>0</v>
      </c>
      <c r="AE603" s="143">
        <f t="shared" si="114"/>
        <v>0</v>
      </c>
      <c r="AF603" s="144" t="str">
        <f t="shared" si="115"/>
        <v/>
      </c>
      <c r="AG603" s="144">
        <f t="shared" si="116"/>
        <v>0</v>
      </c>
      <c r="AH603" s="144" t="str">
        <f t="shared" si="117"/>
        <v/>
      </c>
      <c r="AI603" s="569">
        <f t="shared" si="118"/>
        <v>0</v>
      </c>
      <c r="AK603" s="671"/>
      <c r="AL603" s="84"/>
      <c r="AM603" s="659"/>
      <c r="AN603" s="680"/>
      <c r="AO603" s="84"/>
    </row>
    <row r="604" spans="1:41">
      <c r="A604" s="573"/>
      <c r="B604" s="13">
        <v>84</v>
      </c>
      <c r="C604" s="343" t="s">
        <v>2223</v>
      </c>
      <c r="D604" s="374" t="s">
        <v>432</v>
      </c>
      <c r="E604" s="379" t="s">
        <v>100</v>
      </c>
      <c r="F604" s="405">
        <v>2</v>
      </c>
      <c r="G604" s="232"/>
      <c r="H604" s="413">
        <v>1242</v>
      </c>
      <c r="I604" s="146">
        <f t="shared" si="108"/>
        <v>869.4</v>
      </c>
      <c r="J604" s="255">
        <f t="shared" si="109"/>
        <v>33.438461538461539</v>
      </c>
      <c r="K604" s="8" t="s">
        <v>3207</v>
      </c>
      <c r="L604" s="677"/>
      <c r="M604" s="656" t="s">
        <v>6557</v>
      </c>
      <c r="N604" s="8" t="s">
        <v>3208</v>
      </c>
      <c r="O604" s="426">
        <v>4.4934999999999996E-2</v>
      </c>
      <c r="P604" s="423">
        <v>1990</v>
      </c>
      <c r="Q604" s="439">
        <v>13500</v>
      </c>
      <c r="R604" s="656" t="s">
        <v>4100</v>
      </c>
      <c r="S604" s="656" t="s">
        <v>1015</v>
      </c>
      <c r="T604" s="448">
        <v>60</v>
      </c>
      <c r="U604" s="548" t="s">
        <v>4104</v>
      </c>
      <c r="V604" s="523" t="s">
        <v>4105</v>
      </c>
      <c r="W604" s="619" t="s">
        <v>6484</v>
      </c>
      <c r="X604" s="169"/>
      <c r="Y604" s="71" t="s">
        <v>1011</v>
      </c>
      <c r="Z604" s="656" t="s">
        <v>1015</v>
      </c>
      <c r="AA604" s="658">
        <f t="shared" si="110"/>
        <v>0</v>
      </c>
      <c r="AB604" s="145">
        <f t="shared" si="111"/>
        <v>0</v>
      </c>
      <c r="AC604" s="257">
        <f t="shared" si="112"/>
        <v>0</v>
      </c>
      <c r="AD604" s="142">
        <f t="shared" si="113"/>
        <v>0</v>
      </c>
      <c r="AE604" s="143">
        <f t="shared" si="114"/>
        <v>0</v>
      </c>
      <c r="AF604" s="144" t="str">
        <f t="shared" si="115"/>
        <v/>
      </c>
      <c r="AG604" s="144">
        <f t="shared" si="116"/>
        <v>0</v>
      </c>
      <c r="AH604" s="144" t="str">
        <f t="shared" si="117"/>
        <v/>
      </c>
      <c r="AI604" s="569">
        <f t="shared" si="118"/>
        <v>0</v>
      </c>
      <c r="AK604" s="671"/>
      <c r="AL604" s="84"/>
      <c r="AM604" s="659"/>
      <c r="AN604" s="681"/>
      <c r="AO604" s="84"/>
    </row>
    <row r="605" spans="1:41">
      <c r="A605" s="573"/>
      <c r="B605" s="13">
        <v>84</v>
      </c>
      <c r="C605" s="343" t="s">
        <v>2224</v>
      </c>
      <c r="D605" s="378" t="s">
        <v>433</v>
      </c>
      <c r="E605" s="379" t="s">
        <v>100</v>
      </c>
      <c r="F605" s="405">
        <v>2</v>
      </c>
      <c r="G605" s="136"/>
      <c r="H605" s="413">
        <v>1242</v>
      </c>
      <c r="I605" s="146">
        <f t="shared" si="108"/>
        <v>869.4</v>
      </c>
      <c r="J605" s="255">
        <f t="shared" si="109"/>
        <v>33.438461538461539</v>
      </c>
      <c r="K605" s="8" t="s">
        <v>3207</v>
      </c>
      <c r="L605" s="677"/>
      <c r="M605" s="656" t="s">
        <v>6557</v>
      </c>
      <c r="N605" s="8" t="s">
        <v>3208</v>
      </c>
      <c r="O605" s="426">
        <v>4.4934999999999996E-2</v>
      </c>
      <c r="P605" s="423">
        <v>1990</v>
      </c>
      <c r="Q605" s="439">
        <v>13500</v>
      </c>
      <c r="R605" s="656" t="s">
        <v>4100</v>
      </c>
      <c r="S605" s="656" t="s">
        <v>1015</v>
      </c>
      <c r="T605" s="448">
        <v>60</v>
      </c>
      <c r="U605" s="548" t="s">
        <v>4107</v>
      </c>
      <c r="V605" s="512" t="s">
        <v>4108</v>
      </c>
      <c r="W605" s="615" t="s">
        <v>6457</v>
      </c>
      <c r="X605" s="169"/>
      <c r="Y605" s="71" t="s">
        <v>254</v>
      </c>
      <c r="Z605" s="656" t="s">
        <v>1015</v>
      </c>
      <c r="AA605" s="658">
        <f t="shared" si="110"/>
        <v>0</v>
      </c>
      <c r="AB605" s="145">
        <f t="shared" si="111"/>
        <v>0</v>
      </c>
      <c r="AC605" s="257">
        <f t="shared" si="112"/>
        <v>0</v>
      </c>
      <c r="AD605" s="142">
        <f t="shared" si="113"/>
        <v>0</v>
      </c>
      <c r="AE605" s="143">
        <f t="shared" si="114"/>
        <v>0</v>
      </c>
      <c r="AF605" s="144" t="str">
        <f t="shared" si="115"/>
        <v/>
      </c>
      <c r="AG605" s="144">
        <f t="shared" si="116"/>
        <v>0</v>
      </c>
      <c r="AH605" s="144" t="str">
        <f t="shared" si="117"/>
        <v/>
      </c>
      <c r="AI605" s="569">
        <f t="shared" si="118"/>
        <v>0</v>
      </c>
      <c r="AK605" s="671"/>
      <c r="AL605" s="84"/>
      <c r="AM605" s="659"/>
      <c r="AN605" s="680"/>
      <c r="AO605" s="84"/>
    </row>
    <row r="606" spans="1:41" ht="15.75">
      <c r="A606" s="5" t="s">
        <v>6130</v>
      </c>
      <c r="B606" s="13"/>
      <c r="C606" s="348"/>
      <c r="D606" s="341"/>
      <c r="E606" s="379"/>
      <c r="F606" s="401"/>
      <c r="G606" s="235"/>
      <c r="H606" s="413"/>
      <c r="I606" s="410"/>
      <c r="J606" s="565"/>
      <c r="K606" s="346"/>
      <c r="L606" s="655"/>
      <c r="M606" s="656" t="s">
        <v>1015</v>
      </c>
      <c r="N606" s="346"/>
      <c r="O606" s="346"/>
      <c r="P606" s="423"/>
      <c r="Q606" s="439"/>
      <c r="R606" s="656" t="s">
        <v>1015</v>
      </c>
      <c r="S606" s="656" t="s">
        <v>1015</v>
      </c>
      <c r="T606" s="425"/>
      <c r="U606" s="506"/>
      <c r="V606" s="530"/>
      <c r="W606" s="425"/>
      <c r="X606" s="137"/>
      <c r="Y606" s="71" t="s">
        <v>1015</v>
      </c>
      <c r="Z606" s="656" t="s">
        <v>1015</v>
      </c>
      <c r="AA606" s="668"/>
      <c r="AB606" s="195"/>
      <c r="AC606" s="142"/>
      <c r="AD606" s="142"/>
      <c r="AE606" s="143"/>
      <c r="AF606" s="144"/>
      <c r="AG606" s="144"/>
      <c r="AH606" s="144"/>
      <c r="AI606" s="569"/>
      <c r="AK606" s="671"/>
      <c r="AL606" s="84"/>
      <c r="AM606" s="659"/>
      <c r="AN606" s="680"/>
      <c r="AO606" s="84"/>
    </row>
    <row r="607" spans="1:41">
      <c r="A607" s="573"/>
      <c r="B607" s="13">
        <v>85</v>
      </c>
      <c r="C607" s="353" t="s">
        <v>2225</v>
      </c>
      <c r="D607" s="341" t="s">
        <v>2226</v>
      </c>
      <c r="E607" s="379" t="s">
        <v>100</v>
      </c>
      <c r="F607" s="402">
        <v>2</v>
      </c>
      <c r="G607" s="8"/>
      <c r="H607" s="413">
        <v>1095</v>
      </c>
      <c r="I607" s="146">
        <f t="shared" si="108"/>
        <v>766.5</v>
      </c>
      <c r="J607" s="255">
        <f t="shared" si="109"/>
        <v>29.48076923076923</v>
      </c>
      <c r="K607" s="8" t="s">
        <v>3207</v>
      </c>
      <c r="L607" s="663"/>
      <c r="M607" s="656" t="s">
        <v>6557</v>
      </c>
      <c r="N607" s="8" t="s">
        <v>3208</v>
      </c>
      <c r="O607" s="426">
        <v>3.5342999999999999E-2</v>
      </c>
      <c r="P607" s="423">
        <v>2000</v>
      </c>
      <c r="Q607" s="402">
        <v>15900</v>
      </c>
      <c r="R607" s="656" t="s">
        <v>4109</v>
      </c>
      <c r="S607" s="656" t="s">
        <v>1015</v>
      </c>
      <c r="T607" s="448">
        <v>80</v>
      </c>
      <c r="U607" s="548" t="s">
        <v>5433</v>
      </c>
      <c r="V607" s="512" t="s">
        <v>4110</v>
      </c>
      <c r="W607" s="615" t="s">
        <v>6438</v>
      </c>
      <c r="X607" s="169"/>
      <c r="Y607" s="71" t="s">
        <v>1011</v>
      </c>
      <c r="Z607" s="656" t="s">
        <v>1015</v>
      </c>
      <c r="AA607" s="658">
        <f t="shared" si="110"/>
        <v>0</v>
      </c>
      <c r="AB607" s="145">
        <f t="shared" si="111"/>
        <v>0</v>
      </c>
      <c r="AC607" s="257">
        <f t="shared" si="112"/>
        <v>0</v>
      </c>
      <c r="AD607" s="142">
        <f t="shared" si="113"/>
        <v>0</v>
      </c>
      <c r="AE607" s="143">
        <f t="shared" si="114"/>
        <v>0</v>
      </c>
      <c r="AF607" s="144" t="str">
        <f t="shared" si="115"/>
        <v/>
      </c>
      <c r="AG607" s="144">
        <f t="shared" si="116"/>
        <v>0</v>
      </c>
      <c r="AH607" s="144" t="str">
        <f t="shared" si="117"/>
        <v/>
      </c>
      <c r="AI607" s="569">
        <f t="shared" si="118"/>
        <v>0</v>
      </c>
      <c r="AK607" s="671"/>
      <c r="AL607" s="191"/>
      <c r="AM607" s="680"/>
      <c r="AN607" s="680"/>
      <c r="AO607" s="84"/>
    </row>
    <row r="608" spans="1:41">
      <c r="A608" s="573"/>
      <c r="B608" s="13">
        <v>85</v>
      </c>
      <c r="C608" s="345" t="s">
        <v>2227</v>
      </c>
      <c r="D608" s="345" t="s">
        <v>435</v>
      </c>
      <c r="E608" s="379" t="s">
        <v>100</v>
      </c>
      <c r="F608" s="402">
        <v>2</v>
      </c>
      <c r="G608" s="8"/>
      <c r="H608" s="413">
        <v>1282</v>
      </c>
      <c r="I608" s="146">
        <f t="shared" si="108"/>
        <v>897.4</v>
      </c>
      <c r="J608" s="255">
        <f t="shared" si="109"/>
        <v>34.515384615384612</v>
      </c>
      <c r="K608" s="8" t="s">
        <v>3207</v>
      </c>
      <c r="L608" s="663"/>
      <c r="M608" s="656" t="s">
        <v>6556</v>
      </c>
      <c r="N608" s="8" t="s">
        <v>3208</v>
      </c>
      <c r="O608" s="426">
        <v>3.5342999999999999E-2</v>
      </c>
      <c r="P608" s="423">
        <v>1990</v>
      </c>
      <c r="Q608" s="402">
        <v>15900</v>
      </c>
      <c r="R608" s="656" t="s">
        <v>4109</v>
      </c>
      <c r="S608" s="656" t="s">
        <v>1015</v>
      </c>
      <c r="T608" s="448">
        <v>90</v>
      </c>
      <c r="U608" s="548" t="s">
        <v>645</v>
      </c>
      <c r="V608" s="522" t="s">
        <v>646</v>
      </c>
      <c r="W608" s="615" t="s">
        <v>6438</v>
      </c>
      <c r="X608" s="169"/>
      <c r="Y608" s="71" t="s">
        <v>1011</v>
      </c>
      <c r="Z608" s="656" t="s">
        <v>6578</v>
      </c>
      <c r="AA608" s="658">
        <f t="shared" si="110"/>
        <v>0</v>
      </c>
      <c r="AB608" s="145">
        <f t="shared" si="111"/>
        <v>0</v>
      </c>
      <c r="AC608" s="257">
        <f t="shared" si="112"/>
        <v>0</v>
      </c>
      <c r="AD608" s="142">
        <f t="shared" si="113"/>
        <v>0</v>
      </c>
      <c r="AE608" s="143">
        <f t="shared" si="114"/>
        <v>0</v>
      </c>
      <c r="AF608" s="144" t="str">
        <f t="shared" si="115"/>
        <v/>
      </c>
      <c r="AG608" s="144">
        <f t="shared" si="116"/>
        <v>0</v>
      </c>
      <c r="AH608" s="144" t="str">
        <f t="shared" si="117"/>
        <v/>
      </c>
      <c r="AI608" s="569">
        <f t="shared" si="118"/>
        <v>0</v>
      </c>
      <c r="AK608" s="665"/>
      <c r="AL608" s="191"/>
      <c r="AM608" s="686"/>
      <c r="AN608" s="687"/>
      <c r="AO608" s="84"/>
    </row>
    <row r="609" spans="1:41">
      <c r="A609" s="573"/>
      <c r="B609" s="13">
        <v>85</v>
      </c>
      <c r="C609" s="345" t="s">
        <v>2228</v>
      </c>
      <c r="D609" s="345" t="s">
        <v>2229</v>
      </c>
      <c r="E609" s="379" t="s">
        <v>100</v>
      </c>
      <c r="F609" s="402">
        <v>2</v>
      </c>
      <c r="G609" s="8"/>
      <c r="H609" s="413">
        <v>1282</v>
      </c>
      <c r="I609" s="146">
        <f t="shared" si="108"/>
        <v>897.4</v>
      </c>
      <c r="J609" s="255">
        <f t="shared" si="109"/>
        <v>34.515384615384612</v>
      </c>
      <c r="K609" s="8" t="s">
        <v>3207</v>
      </c>
      <c r="L609" s="663"/>
      <c r="M609" s="656" t="s">
        <v>6556</v>
      </c>
      <c r="N609" s="8" t="s">
        <v>3208</v>
      </c>
      <c r="O609" s="426">
        <v>3.5342999999999999E-2</v>
      </c>
      <c r="P609" s="423">
        <v>1990</v>
      </c>
      <c r="Q609" s="402">
        <v>15900</v>
      </c>
      <c r="R609" s="656" t="s">
        <v>4109</v>
      </c>
      <c r="S609" s="656" t="s">
        <v>1015</v>
      </c>
      <c r="T609" s="448">
        <v>90</v>
      </c>
      <c r="U609" s="548" t="s">
        <v>4111</v>
      </c>
      <c r="V609" s="522" t="s">
        <v>4112</v>
      </c>
      <c r="W609" s="615" t="s">
        <v>6438</v>
      </c>
      <c r="X609" s="169"/>
      <c r="Y609" s="71" t="s">
        <v>1012</v>
      </c>
      <c r="Z609" s="656" t="s">
        <v>6578</v>
      </c>
      <c r="AA609" s="658">
        <f t="shared" si="110"/>
        <v>0</v>
      </c>
      <c r="AB609" s="145">
        <f t="shared" si="111"/>
        <v>0</v>
      </c>
      <c r="AC609" s="257">
        <f t="shared" si="112"/>
        <v>0</v>
      </c>
      <c r="AD609" s="142">
        <f t="shared" si="113"/>
        <v>0</v>
      </c>
      <c r="AE609" s="143">
        <f t="shared" si="114"/>
        <v>0</v>
      </c>
      <c r="AF609" s="144" t="str">
        <f t="shared" si="115"/>
        <v/>
      </c>
      <c r="AG609" s="144">
        <f t="shared" si="116"/>
        <v>0</v>
      </c>
      <c r="AH609" s="144" t="str">
        <f t="shared" si="117"/>
        <v/>
      </c>
      <c r="AI609" s="569">
        <f t="shared" si="118"/>
        <v>0</v>
      </c>
      <c r="AK609" s="679"/>
      <c r="AL609" s="84"/>
      <c r="AM609" s="659"/>
      <c r="AN609" s="680"/>
      <c r="AO609" s="84"/>
    </row>
    <row r="610" spans="1:41">
      <c r="A610" s="573"/>
      <c r="B610" s="13">
        <v>85</v>
      </c>
      <c r="C610" s="345" t="s">
        <v>2230</v>
      </c>
      <c r="D610" s="345" t="s">
        <v>436</v>
      </c>
      <c r="E610" s="379" t="s">
        <v>100</v>
      </c>
      <c r="F610" s="402">
        <v>2</v>
      </c>
      <c r="G610" s="8"/>
      <c r="H610" s="413">
        <v>1282</v>
      </c>
      <c r="I610" s="146">
        <f t="shared" si="108"/>
        <v>897.4</v>
      </c>
      <c r="J610" s="255">
        <f t="shared" si="109"/>
        <v>34.515384615384612</v>
      </c>
      <c r="K610" s="8" t="s">
        <v>3207</v>
      </c>
      <c r="L610" s="663"/>
      <c r="M610" s="656" t="s">
        <v>6556</v>
      </c>
      <c r="N610" s="8" t="s">
        <v>3208</v>
      </c>
      <c r="O610" s="426">
        <v>3.5342999999999999E-2</v>
      </c>
      <c r="P610" s="423">
        <v>1990</v>
      </c>
      <c r="Q610" s="402">
        <v>15900</v>
      </c>
      <c r="R610" s="656" t="s">
        <v>4109</v>
      </c>
      <c r="S610" s="656" t="s">
        <v>1015</v>
      </c>
      <c r="T610" s="448">
        <v>80</v>
      </c>
      <c r="U610" s="548" t="s">
        <v>647</v>
      </c>
      <c r="V610" s="522" t="s">
        <v>648</v>
      </c>
      <c r="W610" s="615" t="s">
        <v>6438</v>
      </c>
      <c r="X610" s="169"/>
      <c r="Y610" s="71" t="s">
        <v>1011</v>
      </c>
      <c r="Z610" s="656" t="s">
        <v>6578</v>
      </c>
      <c r="AA610" s="658">
        <f t="shared" si="110"/>
        <v>0</v>
      </c>
      <c r="AB610" s="145">
        <f t="shared" si="111"/>
        <v>0</v>
      </c>
      <c r="AC610" s="257">
        <f t="shared" si="112"/>
        <v>0</v>
      </c>
      <c r="AD610" s="142">
        <f t="shared" si="113"/>
        <v>0</v>
      </c>
      <c r="AE610" s="143">
        <f t="shared" si="114"/>
        <v>0</v>
      </c>
      <c r="AF610" s="144" t="str">
        <f t="shared" si="115"/>
        <v/>
      </c>
      <c r="AG610" s="144">
        <f t="shared" si="116"/>
        <v>0</v>
      </c>
      <c r="AH610" s="144" t="str">
        <f t="shared" si="117"/>
        <v/>
      </c>
      <c r="AI610" s="569">
        <f t="shared" si="118"/>
        <v>0</v>
      </c>
      <c r="AK610" s="679"/>
      <c r="AL610" s="84"/>
      <c r="AM610" s="659"/>
      <c r="AN610" s="680"/>
      <c r="AO610" s="84"/>
    </row>
    <row r="611" spans="1:41">
      <c r="A611" s="573"/>
      <c r="B611" s="13">
        <v>85</v>
      </c>
      <c r="C611" s="345" t="s">
        <v>2231</v>
      </c>
      <c r="D611" s="345" t="s">
        <v>2232</v>
      </c>
      <c r="E611" s="379" t="s">
        <v>100</v>
      </c>
      <c r="F611" s="402">
        <v>2</v>
      </c>
      <c r="G611" s="8"/>
      <c r="H611" s="413">
        <v>1282</v>
      </c>
      <c r="I611" s="146">
        <f t="shared" si="108"/>
        <v>897.4</v>
      </c>
      <c r="J611" s="255">
        <f t="shared" si="109"/>
        <v>34.515384615384612</v>
      </c>
      <c r="K611" s="8" t="s">
        <v>3207</v>
      </c>
      <c r="L611" s="663"/>
      <c r="M611" s="656" t="s">
        <v>6557</v>
      </c>
      <c r="N611" s="8" t="s">
        <v>3208</v>
      </c>
      <c r="O611" s="426">
        <v>3.5342999999999999E-2</v>
      </c>
      <c r="P611" s="423">
        <v>1990</v>
      </c>
      <c r="Q611" s="402">
        <v>15900</v>
      </c>
      <c r="R611" s="656" t="s">
        <v>4109</v>
      </c>
      <c r="S611" s="656" t="s">
        <v>1015</v>
      </c>
      <c r="T611" s="448">
        <v>80</v>
      </c>
      <c r="U611" s="548" t="s">
        <v>649</v>
      </c>
      <c r="V611" s="514" t="s">
        <v>4113</v>
      </c>
      <c r="W611" s="615" t="s">
        <v>6438</v>
      </c>
      <c r="X611" s="169"/>
      <c r="Y611" s="71" t="s">
        <v>1011</v>
      </c>
      <c r="Z611" s="656" t="s">
        <v>1015</v>
      </c>
      <c r="AA611" s="658">
        <f t="shared" si="110"/>
        <v>0</v>
      </c>
      <c r="AB611" s="145">
        <f t="shared" si="111"/>
        <v>0</v>
      </c>
      <c r="AC611" s="257">
        <f t="shared" si="112"/>
        <v>0</v>
      </c>
      <c r="AD611" s="142">
        <f t="shared" si="113"/>
        <v>0</v>
      </c>
      <c r="AE611" s="143">
        <f t="shared" si="114"/>
        <v>0</v>
      </c>
      <c r="AF611" s="144" t="str">
        <f t="shared" si="115"/>
        <v/>
      </c>
      <c r="AG611" s="144">
        <f t="shared" si="116"/>
        <v>0</v>
      </c>
      <c r="AH611" s="144" t="str">
        <f t="shared" si="117"/>
        <v/>
      </c>
      <c r="AI611" s="569">
        <f t="shared" si="118"/>
        <v>0</v>
      </c>
      <c r="AK611" s="679"/>
      <c r="AL611" s="84"/>
      <c r="AM611" s="659"/>
      <c r="AN611" s="680"/>
      <c r="AO611" s="84"/>
    </row>
    <row r="612" spans="1:41" ht="15.75">
      <c r="A612" s="5" t="s">
        <v>6131</v>
      </c>
      <c r="B612" s="13"/>
      <c r="C612" s="348"/>
      <c r="D612" s="341"/>
      <c r="E612" s="379"/>
      <c r="F612" s="401"/>
      <c r="G612" s="136"/>
      <c r="H612" s="413"/>
      <c r="I612" s="410"/>
      <c r="J612" s="565"/>
      <c r="K612" s="346"/>
      <c r="L612" s="655"/>
      <c r="M612" s="656" t="s">
        <v>1015</v>
      </c>
      <c r="N612" s="346"/>
      <c r="O612" s="346"/>
      <c r="P612" s="423"/>
      <c r="Q612" s="439"/>
      <c r="R612" s="656" t="s">
        <v>1015</v>
      </c>
      <c r="S612" s="656" t="s">
        <v>1015</v>
      </c>
      <c r="T612" s="425"/>
      <c r="U612" s="506"/>
      <c r="V612" s="521"/>
      <c r="W612" s="425"/>
      <c r="X612" s="137"/>
      <c r="Y612" s="71" t="s">
        <v>1015</v>
      </c>
      <c r="Z612" s="656" t="s">
        <v>1015</v>
      </c>
      <c r="AA612" s="668"/>
      <c r="AB612" s="195"/>
      <c r="AC612" s="142"/>
      <c r="AD612" s="142"/>
      <c r="AE612" s="143"/>
      <c r="AF612" s="144"/>
      <c r="AG612" s="144"/>
      <c r="AH612" s="144"/>
      <c r="AI612" s="569"/>
      <c r="AK612" s="679"/>
      <c r="AL612" s="84"/>
      <c r="AM612" s="659"/>
      <c r="AN612" s="680"/>
      <c r="AO612" s="84"/>
    </row>
    <row r="613" spans="1:41">
      <c r="A613" s="573"/>
      <c r="B613" s="13">
        <v>86</v>
      </c>
      <c r="C613" s="345" t="s">
        <v>2233</v>
      </c>
      <c r="D613" s="345" t="s">
        <v>438</v>
      </c>
      <c r="E613" s="379" t="s">
        <v>97</v>
      </c>
      <c r="F613" s="402">
        <v>1</v>
      </c>
      <c r="G613" s="8"/>
      <c r="H613" s="413">
        <v>1530</v>
      </c>
      <c r="I613" s="146">
        <f t="shared" si="108"/>
        <v>1071</v>
      </c>
      <c r="J613" s="255">
        <f t="shared" si="109"/>
        <v>41.192307692307693</v>
      </c>
      <c r="K613" s="8" t="s">
        <v>3145</v>
      </c>
      <c r="L613" s="655"/>
      <c r="M613" s="656" t="s">
        <v>6556</v>
      </c>
      <c r="N613" s="8" t="s">
        <v>10</v>
      </c>
      <c r="O613" s="426">
        <v>1.728E-2</v>
      </c>
      <c r="P613" s="423">
        <v>992</v>
      </c>
      <c r="Q613" s="402">
        <v>9700</v>
      </c>
      <c r="R613" s="656" t="s">
        <v>4114</v>
      </c>
      <c r="S613" s="656" t="s">
        <v>1015</v>
      </c>
      <c r="T613" s="448">
        <v>80</v>
      </c>
      <c r="U613" s="548" t="s">
        <v>651</v>
      </c>
      <c r="V613" s="514" t="s">
        <v>4115</v>
      </c>
      <c r="W613" s="615" t="s">
        <v>6465</v>
      </c>
      <c r="X613" s="169"/>
      <c r="Y613" s="71" t="s">
        <v>254</v>
      </c>
      <c r="Z613" s="656" t="s">
        <v>6578</v>
      </c>
      <c r="AA613" s="658">
        <f t="shared" si="110"/>
        <v>0</v>
      </c>
      <c r="AB613" s="145">
        <f t="shared" si="111"/>
        <v>0</v>
      </c>
      <c r="AC613" s="257">
        <f t="shared" si="112"/>
        <v>0</v>
      </c>
      <c r="AD613" s="142">
        <f t="shared" si="113"/>
        <v>0</v>
      </c>
      <c r="AE613" s="143">
        <f t="shared" si="114"/>
        <v>0</v>
      </c>
      <c r="AF613" s="144" t="str">
        <f t="shared" si="115"/>
        <v/>
      </c>
      <c r="AG613" s="144" t="str">
        <f t="shared" si="116"/>
        <v/>
      </c>
      <c r="AH613" s="144">
        <f t="shared" si="117"/>
        <v>0</v>
      </c>
      <c r="AI613" s="569">
        <f t="shared" si="118"/>
        <v>0</v>
      </c>
      <c r="AK613" s="679"/>
      <c r="AL613" s="84"/>
      <c r="AM613" s="659"/>
      <c r="AN613" s="680"/>
      <c r="AO613" s="84"/>
    </row>
    <row r="614" spans="1:41">
      <c r="A614" s="573"/>
      <c r="B614" s="13">
        <v>86</v>
      </c>
      <c r="C614" s="343" t="s">
        <v>2234</v>
      </c>
      <c r="D614" s="376" t="s">
        <v>439</v>
      </c>
      <c r="E614" s="379" t="s">
        <v>97</v>
      </c>
      <c r="F614" s="402">
        <v>1</v>
      </c>
      <c r="G614" s="232"/>
      <c r="H614" s="413">
        <v>1351</v>
      </c>
      <c r="I614" s="146">
        <f t="shared" si="108"/>
        <v>945.69999999999993</v>
      </c>
      <c r="J614" s="255">
        <f t="shared" si="109"/>
        <v>36.373076923076923</v>
      </c>
      <c r="K614" s="8" t="s">
        <v>3145</v>
      </c>
      <c r="L614" s="655"/>
      <c r="M614" s="656" t="s">
        <v>6557</v>
      </c>
      <c r="N614" s="8" t="s">
        <v>10</v>
      </c>
      <c r="O614" s="426">
        <v>1.5136E-2</v>
      </c>
      <c r="P614" s="423">
        <v>996</v>
      </c>
      <c r="Q614" s="402">
        <v>9000</v>
      </c>
      <c r="R614" s="656" t="s">
        <v>4116</v>
      </c>
      <c r="S614" s="656" t="s">
        <v>1015</v>
      </c>
      <c r="T614" s="448">
        <v>100</v>
      </c>
      <c r="U614" s="548" t="s">
        <v>4117</v>
      </c>
      <c r="V614" s="523" t="s">
        <v>4118</v>
      </c>
      <c r="W614" s="615" t="s">
        <v>6485</v>
      </c>
      <c r="X614" s="169"/>
      <c r="Y614" s="71" t="s">
        <v>6572</v>
      </c>
      <c r="Z614" s="656" t="s">
        <v>1015</v>
      </c>
      <c r="AA614" s="658">
        <f t="shared" si="110"/>
        <v>0</v>
      </c>
      <c r="AB614" s="145">
        <f t="shared" si="111"/>
        <v>0</v>
      </c>
      <c r="AC614" s="257">
        <f t="shared" si="112"/>
        <v>0</v>
      </c>
      <c r="AD614" s="142">
        <f t="shared" si="113"/>
        <v>0</v>
      </c>
      <c r="AE614" s="143">
        <f t="shared" si="114"/>
        <v>0</v>
      </c>
      <c r="AF614" s="144" t="str">
        <f t="shared" si="115"/>
        <v/>
      </c>
      <c r="AG614" s="144" t="str">
        <f t="shared" si="116"/>
        <v/>
      </c>
      <c r="AH614" s="144">
        <f t="shared" si="117"/>
        <v>0</v>
      </c>
      <c r="AI614" s="569">
        <f t="shared" si="118"/>
        <v>0</v>
      </c>
      <c r="AK614" s="679"/>
      <c r="AL614" s="84"/>
      <c r="AM614" s="659"/>
      <c r="AN614" s="680"/>
      <c r="AO614" s="84"/>
    </row>
    <row r="615" spans="1:41">
      <c r="A615" s="573"/>
      <c r="B615" s="13"/>
      <c r="C615" s="355" t="s">
        <v>2235</v>
      </c>
      <c r="D615" s="387" t="s">
        <v>2236</v>
      </c>
      <c r="E615" s="379" t="s">
        <v>97</v>
      </c>
      <c r="F615" s="402">
        <v>1</v>
      </c>
      <c r="G615" s="136"/>
      <c r="H615" s="413">
        <v>2267</v>
      </c>
      <c r="I615" s="146">
        <f t="shared" si="108"/>
        <v>1586.8999999999999</v>
      </c>
      <c r="J615" s="255">
        <f t="shared" si="109"/>
        <v>61.034615384615378</v>
      </c>
      <c r="K615" s="8" t="s">
        <v>3145</v>
      </c>
      <c r="L615" s="663"/>
      <c r="M615" s="656" t="s">
        <v>1015</v>
      </c>
      <c r="N615" s="8" t="s">
        <v>10</v>
      </c>
      <c r="O615" s="426">
        <v>2.2019624999999998E-2</v>
      </c>
      <c r="P615" s="423">
        <v>1999</v>
      </c>
      <c r="Q615" s="402">
        <v>8800</v>
      </c>
      <c r="R615" s="656" t="s">
        <v>4128</v>
      </c>
      <c r="S615" s="656" t="s">
        <v>1015</v>
      </c>
      <c r="T615" s="448">
        <v>80</v>
      </c>
      <c r="U615" s="548" t="s">
        <v>5434</v>
      </c>
      <c r="V615" s="510" t="s">
        <v>4119</v>
      </c>
      <c r="W615" s="615" t="s">
        <v>6464</v>
      </c>
      <c r="X615" s="169"/>
      <c r="Y615" s="71" t="s">
        <v>1011</v>
      </c>
      <c r="Z615" s="656" t="s">
        <v>1015</v>
      </c>
      <c r="AA615" s="658">
        <f t="shared" si="110"/>
        <v>0</v>
      </c>
      <c r="AB615" s="145">
        <f t="shared" si="111"/>
        <v>0</v>
      </c>
      <c r="AC615" s="257">
        <f t="shared" si="112"/>
        <v>0</v>
      </c>
      <c r="AD615" s="142">
        <f t="shared" si="113"/>
        <v>0</v>
      </c>
      <c r="AE615" s="143">
        <f t="shared" si="114"/>
        <v>0</v>
      </c>
      <c r="AF615" s="144" t="str">
        <f t="shared" si="115"/>
        <v/>
      </c>
      <c r="AG615" s="144" t="str">
        <f t="shared" si="116"/>
        <v/>
      </c>
      <c r="AH615" s="144">
        <f t="shared" si="117"/>
        <v>0</v>
      </c>
      <c r="AI615" s="569">
        <f t="shared" si="118"/>
        <v>0</v>
      </c>
      <c r="AK615" s="679"/>
      <c r="AL615" s="84"/>
      <c r="AM615" s="659"/>
      <c r="AN615" s="680"/>
      <c r="AO615" s="84"/>
    </row>
    <row r="616" spans="1:41">
      <c r="A616" s="573"/>
      <c r="B616" s="13">
        <v>86</v>
      </c>
      <c r="C616" s="343" t="s">
        <v>2237</v>
      </c>
      <c r="D616" s="345" t="s">
        <v>440</v>
      </c>
      <c r="E616" s="379" t="s">
        <v>97</v>
      </c>
      <c r="F616" s="402">
        <v>1</v>
      </c>
      <c r="G616" s="18"/>
      <c r="H616" s="413">
        <v>3083</v>
      </c>
      <c r="I616" s="146">
        <f t="shared" si="108"/>
        <v>2158.1</v>
      </c>
      <c r="J616" s="255">
        <f t="shared" si="109"/>
        <v>83.003846153846155</v>
      </c>
      <c r="K616" s="8" t="s">
        <v>3145</v>
      </c>
      <c r="L616" s="655"/>
      <c r="M616" s="656" t="s">
        <v>6556</v>
      </c>
      <c r="N616" s="8" t="s">
        <v>10</v>
      </c>
      <c r="O616" s="426">
        <v>4.7774999999999998E-2</v>
      </c>
      <c r="P616" s="423">
        <v>1984</v>
      </c>
      <c r="Q616" s="402">
        <v>19400</v>
      </c>
      <c r="R616" s="656" t="s">
        <v>4120</v>
      </c>
      <c r="S616" s="656" t="s">
        <v>1015</v>
      </c>
      <c r="T616" s="448">
        <v>160</v>
      </c>
      <c r="U616" s="548" t="s">
        <v>652</v>
      </c>
      <c r="V616" s="523" t="s">
        <v>4121</v>
      </c>
      <c r="W616" s="615" t="s">
        <v>6468</v>
      </c>
      <c r="X616" s="169"/>
      <c r="Y616" s="71" t="s">
        <v>6572</v>
      </c>
      <c r="Z616" s="656" t="s">
        <v>6578</v>
      </c>
      <c r="AA616" s="658">
        <f t="shared" si="110"/>
        <v>0</v>
      </c>
      <c r="AB616" s="145">
        <f t="shared" si="111"/>
        <v>0</v>
      </c>
      <c r="AC616" s="257">
        <f t="shared" si="112"/>
        <v>0</v>
      </c>
      <c r="AD616" s="142">
        <f t="shared" si="113"/>
        <v>0</v>
      </c>
      <c r="AE616" s="143">
        <f t="shared" si="114"/>
        <v>0</v>
      </c>
      <c r="AF616" s="144" t="str">
        <f t="shared" si="115"/>
        <v/>
      </c>
      <c r="AG616" s="144" t="str">
        <f t="shared" si="116"/>
        <v/>
      </c>
      <c r="AH616" s="144">
        <f t="shared" si="117"/>
        <v>0</v>
      </c>
      <c r="AI616" s="569">
        <f t="shared" si="118"/>
        <v>0</v>
      </c>
      <c r="AK616" s="679"/>
      <c r="AL616" s="84"/>
      <c r="AM616" s="680"/>
      <c r="AN616" s="680"/>
      <c r="AO616" s="84"/>
    </row>
    <row r="617" spans="1:41">
      <c r="A617" s="573"/>
      <c r="B617" s="13">
        <v>86</v>
      </c>
      <c r="C617" s="343" t="s">
        <v>2238</v>
      </c>
      <c r="D617" s="345" t="s">
        <v>2239</v>
      </c>
      <c r="E617" s="379" t="s">
        <v>97</v>
      </c>
      <c r="F617" s="402">
        <v>1</v>
      </c>
      <c r="G617" s="136"/>
      <c r="H617" s="413">
        <v>2640</v>
      </c>
      <c r="I617" s="146">
        <f t="shared" si="108"/>
        <v>1847.9999999999998</v>
      </c>
      <c r="J617" s="255">
        <f t="shared" si="109"/>
        <v>71.076923076923066</v>
      </c>
      <c r="K617" s="8" t="s">
        <v>3145</v>
      </c>
      <c r="L617" s="655"/>
      <c r="M617" s="656" t="s">
        <v>6556</v>
      </c>
      <c r="N617" s="8" t="s">
        <v>10</v>
      </c>
      <c r="O617" s="426">
        <v>2.7734999999999999E-2</v>
      </c>
      <c r="P617" s="423">
        <v>1992</v>
      </c>
      <c r="Q617" s="402">
        <v>19400</v>
      </c>
      <c r="R617" s="656" t="s">
        <v>4122</v>
      </c>
      <c r="S617" s="656" t="s">
        <v>1015</v>
      </c>
      <c r="T617" s="448">
        <v>150</v>
      </c>
      <c r="U617" s="548" t="s">
        <v>4123</v>
      </c>
      <c r="V617" s="523" t="s">
        <v>4124</v>
      </c>
      <c r="W617" s="615" t="s">
        <v>6486</v>
      </c>
      <c r="X617" s="169"/>
      <c r="Y617" s="71" t="s">
        <v>6572</v>
      </c>
      <c r="Z617" s="656" t="s">
        <v>6578</v>
      </c>
      <c r="AA617" s="658">
        <f t="shared" si="110"/>
        <v>0</v>
      </c>
      <c r="AB617" s="145">
        <f t="shared" si="111"/>
        <v>0</v>
      </c>
      <c r="AC617" s="257">
        <f t="shared" si="112"/>
        <v>0</v>
      </c>
      <c r="AD617" s="142">
        <f t="shared" si="113"/>
        <v>0</v>
      </c>
      <c r="AE617" s="143">
        <f t="shared" si="114"/>
        <v>0</v>
      </c>
      <c r="AF617" s="144" t="str">
        <f t="shared" si="115"/>
        <v/>
      </c>
      <c r="AG617" s="144" t="str">
        <f t="shared" si="116"/>
        <v/>
      </c>
      <c r="AH617" s="144">
        <f t="shared" si="117"/>
        <v>0</v>
      </c>
      <c r="AI617" s="569">
        <f t="shared" si="118"/>
        <v>0</v>
      </c>
      <c r="AK617" s="665"/>
      <c r="AL617" s="191"/>
      <c r="AM617" s="686"/>
      <c r="AN617" s="687"/>
      <c r="AO617" s="84"/>
    </row>
    <row r="618" spans="1:41" ht="15.75">
      <c r="A618" s="5" t="s">
        <v>6132</v>
      </c>
      <c r="B618" s="13"/>
      <c r="C618" s="348"/>
      <c r="D618" s="341"/>
      <c r="E618" s="379"/>
      <c r="F618" s="401"/>
      <c r="G618" s="235"/>
      <c r="H618" s="413"/>
      <c r="I618" s="410"/>
      <c r="J618" s="565"/>
      <c r="K618" s="346"/>
      <c r="L618" s="655"/>
      <c r="M618" s="656" t="s">
        <v>1015</v>
      </c>
      <c r="N618" s="346"/>
      <c r="O618" s="346"/>
      <c r="P618" s="423"/>
      <c r="Q618" s="439"/>
      <c r="R618" s="656" t="s">
        <v>1015</v>
      </c>
      <c r="S618" s="656" t="s">
        <v>1015</v>
      </c>
      <c r="T618" s="425"/>
      <c r="U618" s="506"/>
      <c r="V618" s="521"/>
      <c r="W618" s="425"/>
      <c r="X618" s="137"/>
      <c r="Y618" s="71" t="s">
        <v>1015</v>
      </c>
      <c r="Z618" s="656" t="s">
        <v>1015</v>
      </c>
      <c r="AA618" s="668"/>
      <c r="AB618" s="195"/>
      <c r="AC618" s="142"/>
      <c r="AD618" s="142"/>
      <c r="AE618" s="143"/>
      <c r="AF618" s="144"/>
      <c r="AG618" s="144"/>
      <c r="AH618" s="144"/>
      <c r="AI618" s="569"/>
      <c r="AK618" s="671"/>
      <c r="AL618" s="84"/>
      <c r="AM618" s="659"/>
      <c r="AN618" s="680"/>
      <c r="AO618" s="84"/>
    </row>
    <row r="619" spans="1:41">
      <c r="A619" s="573"/>
      <c r="B619" s="13">
        <v>216</v>
      </c>
      <c r="C619" s="343" t="s">
        <v>2240</v>
      </c>
      <c r="D619" s="376" t="s">
        <v>439</v>
      </c>
      <c r="E619" s="379" t="s">
        <v>97</v>
      </c>
      <c r="F619" s="402">
        <v>1</v>
      </c>
      <c r="G619" s="8"/>
      <c r="H619" s="413">
        <v>1351</v>
      </c>
      <c r="I619" s="146">
        <f t="shared" si="108"/>
        <v>945.69999999999993</v>
      </c>
      <c r="J619" s="255">
        <f t="shared" si="109"/>
        <v>36.373076923076923</v>
      </c>
      <c r="K619" s="8" t="s">
        <v>3145</v>
      </c>
      <c r="L619" s="663"/>
      <c r="M619" s="656" t="s">
        <v>6557</v>
      </c>
      <c r="N619" s="8" t="s">
        <v>3208</v>
      </c>
      <c r="O619" s="426">
        <v>1.5136E-2</v>
      </c>
      <c r="P619" s="423">
        <v>996</v>
      </c>
      <c r="Q619" s="402">
        <v>7800</v>
      </c>
      <c r="R619" s="656" t="s">
        <v>4116</v>
      </c>
      <c r="S619" s="656" t="s">
        <v>1015</v>
      </c>
      <c r="T619" s="448">
        <v>100</v>
      </c>
      <c r="U619" s="548" t="s">
        <v>4126</v>
      </c>
      <c r="V619" s="523" t="s">
        <v>4127</v>
      </c>
      <c r="W619" s="615" t="s">
        <v>6485</v>
      </c>
      <c r="X619" s="169"/>
      <c r="Y619" s="71" t="s">
        <v>1011</v>
      </c>
      <c r="Z619" s="656" t="s">
        <v>1015</v>
      </c>
      <c r="AA619" s="658">
        <f t="shared" si="110"/>
        <v>0</v>
      </c>
      <c r="AB619" s="145">
        <f t="shared" si="111"/>
        <v>0</v>
      </c>
      <c r="AC619" s="257">
        <f t="shared" si="112"/>
        <v>0</v>
      </c>
      <c r="AD619" s="142">
        <f t="shared" si="113"/>
        <v>0</v>
      </c>
      <c r="AE619" s="143">
        <f t="shared" si="114"/>
        <v>0</v>
      </c>
      <c r="AF619" s="144" t="str">
        <f t="shared" si="115"/>
        <v/>
      </c>
      <c r="AG619" s="144">
        <f t="shared" si="116"/>
        <v>0</v>
      </c>
      <c r="AH619" s="144" t="str">
        <f t="shared" si="117"/>
        <v/>
      </c>
      <c r="AI619" s="569">
        <f t="shared" si="118"/>
        <v>0</v>
      </c>
      <c r="AK619" s="671"/>
      <c r="AL619" s="84"/>
      <c r="AM619" s="680"/>
      <c r="AN619" s="680"/>
      <c r="AO619" s="84"/>
    </row>
    <row r="620" spans="1:41">
      <c r="A620" s="573"/>
      <c r="B620" s="13">
        <v>216</v>
      </c>
      <c r="C620" s="355" t="s">
        <v>2241</v>
      </c>
      <c r="D620" s="387" t="s">
        <v>2236</v>
      </c>
      <c r="E620" s="379" t="s">
        <v>97</v>
      </c>
      <c r="F620" s="402">
        <v>1</v>
      </c>
      <c r="G620" s="8"/>
      <c r="H620" s="413">
        <v>1656</v>
      </c>
      <c r="I620" s="146">
        <f t="shared" si="108"/>
        <v>1159.1999999999998</v>
      </c>
      <c r="J620" s="255">
        <f t="shared" si="109"/>
        <v>44.584615384615375</v>
      </c>
      <c r="K620" s="8" t="s">
        <v>3145</v>
      </c>
      <c r="L620" s="663"/>
      <c r="M620" s="656" t="s">
        <v>1015</v>
      </c>
      <c r="N620" s="8" t="s">
        <v>3208</v>
      </c>
      <c r="O620" s="426">
        <v>1.9639375000000001E-2</v>
      </c>
      <c r="P620" s="423">
        <v>1999</v>
      </c>
      <c r="Q620" s="402">
        <v>7800</v>
      </c>
      <c r="R620" s="656" t="s">
        <v>4128</v>
      </c>
      <c r="S620" s="656" t="s">
        <v>1015</v>
      </c>
      <c r="T620" s="448">
        <v>80</v>
      </c>
      <c r="U620" s="548" t="s">
        <v>5435</v>
      </c>
      <c r="V620" s="510" t="s">
        <v>4129</v>
      </c>
      <c r="W620" s="615" t="s">
        <v>6464</v>
      </c>
      <c r="X620" s="169"/>
      <c r="Y620" s="71" t="s">
        <v>1011</v>
      </c>
      <c r="Z620" s="656" t="s">
        <v>1015</v>
      </c>
      <c r="AA620" s="658">
        <f t="shared" si="110"/>
        <v>0</v>
      </c>
      <c r="AB620" s="145">
        <f t="shared" si="111"/>
        <v>0</v>
      </c>
      <c r="AC620" s="257">
        <f t="shared" si="112"/>
        <v>0</v>
      </c>
      <c r="AD620" s="142">
        <f t="shared" si="113"/>
        <v>0</v>
      </c>
      <c r="AE620" s="143">
        <f t="shared" si="114"/>
        <v>0</v>
      </c>
      <c r="AF620" s="144" t="str">
        <f t="shared" si="115"/>
        <v/>
      </c>
      <c r="AG620" s="144">
        <f t="shared" si="116"/>
        <v>0</v>
      </c>
      <c r="AH620" s="144" t="str">
        <f t="shared" si="117"/>
        <v/>
      </c>
      <c r="AI620" s="569">
        <f t="shared" si="118"/>
        <v>0</v>
      </c>
      <c r="AK620" s="671"/>
      <c r="AL620" s="84"/>
      <c r="AM620" s="659"/>
      <c r="AN620" s="680"/>
      <c r="AO620" s="84"/>
    </row>
    <row r="621" spans="1:41">
      <c r="A621" s="573"/>
      <c r="B621" s="13">
        <v>216</v>
      </c>
      <c r="C621" s="343" t="s">
        <v>2242</v>
      </c>
      <c r="D621" s="345" t="s">
        <v>2239</v>
      </c>
      <c r="E621" s="379" t="s">
        <v>97</v>
      </c>
      <c r="F621" s="402">
        <v>1</v>
      </c>
      <c r="G621" s="8"/>
      <c r="H621" s="413">
        <v>2640</v>
      </c>
      <c r="I621" s="146">
        <f t="shared" si="108"/>
        <v>1847.9999999999998</v>
      </c>
      <c r="J621" s="255">
        <f t="shared" si="109"/>
        <v>71.076923076923066</v>
      </c>
      <c r="K621" s="8" t="s">
        <v>3145</v>
      </c>
      <c r="L621" s="655"/>
      <c r="M621" s="656" t="s">
        <v>6557</v>
      </c>
      <c r="N621" s="8" t="s">
        <v>3208</v>
      </c>
      <c r="O621" s="426">
        <v>2.7734999999999999E-2</v>
      </c>
      <c r="P621" s="423">
        <v>1992</v>
      </c>
      <c r="Q621" s="402">
        <v>19400</v>
      </c>
      <c r="R621" s="656" t="s">
        <v>4130</v>
      </c>
      <c r="S621" s="656" t="s">
        <v>1015</v>
      </c>
      <c r="T621" s="448">
        <v>140</v>
      </c>
      <c r="U621" s="548" t="s">
        <v>4123</v>
      </c>
      <c r="V621" s="523" t="s">
        <v>4131</v>
      </c>
      <c r="W621" s="615" t="s">
        <v>6486</v>
      </c>
      <c r="X621" s="169"/>
      <c r="Y621" s="71" t="s">
        <v>6572</v>
      </c>
      <c r="Z621" s="656" t="s">
        <v>1015</v>
      </c>
      <c r="AA621" s="658">
        <f t="shared" si="110"/>
        <v>0</v>
      </c>
      <c r="AB621" s="145">
        <f t="shared" si="111"/>
        <v>0</v>
      </c>
      <c r="AC621" s="257">
        <f t="shared" si="112"/>
        <v>0</v>
      </c>
      <c r="AD621" s="142">
        <f t="shared" si="113"/>
        <v>0</v>
      </c>
      <c r="AE621" s="143">
        <f t="shared" si="114"/>
        <v>0</v>
      </c>
      <c r="AF621" s="144" t="str">
        <f t="shared" si="115"/>
        <v/>
      </c>
      <c r="AG621" s="144">
        <f t="shared" si="116"/>
        <v>0</v>
      </c>
      <c r="AH621" s="144" t="str">
        <f t="shared" si="117"/>
        <v/>
      </c>
      <c r="AI621" s="569">
        <f t="shared" si="118"/>
        <v>0</v>
      </c>
      <c r="AK621" s="671"/>
      <c r="AL621" s="84"/>
      <c r="AM621" s="680"/>
      <c r="AN621" s="680"/>
      <c r="AO621" s="84"/>
    </row>
    <row r="622" spans="1:41" ht="15.75">
      <c r="A622" s="5" t="s">
        <v>6133</v>
      </c>
      <c r="B622" s="13"/>
      <c r="C622" s="348"/>
      <c r="D622" s="341"/>
      <c r="E622" s="379"/>
      <c r="F622" s="401"/>
      <c r="G622" s="8"/>
      <c r="H622" s="413"/>
      <c r="I622" s="410"/>
      <c r="J622" s="565"/>
      <c r="K622" s="346"/>
      <c r="L622" s="655"/>
      <c r="M622" s="656" t="s">
        <v>1015</v>
      </c>
      <c r="N622" s="346"/>
      <c r="O622" s="346"/>
      <c r="P622" s="423"/>
      <c r="Q622" s="439"/>
      <c r="R622" s="656" t="s">
        <v>1015</v>
      </c>
      <c r="S622" s="656" t="s">
        <v>1015</v>
      </c>
      <c r="T622" s="425"/>
      <c r="U622" s="506"/>
      <c r="V622" s="521"/>
      <c r="W622" s="425"/>
      <c r="X622" s="137"/>
      <c r="Y622" s="71" t="s">
        <v>1015</v>
      </c>
      <c r="Z622" s="656" t="s">
        <v>1015</v>
      </c>
      <c r="AA622" s="668"/>
      <c r="AB622" s="195"/>
      <c r="AC622" s="142"/>
      <c r="AD622" s="142"/>
      <c r="AE622" s="143"/>
      <c r="AF622" s="144"/>
      <c r="AG622" s="144"/>
      <c r="AH622" s="144"/>
      <c r="AI622" s="569"/>
      <c r="AK622" s="671"/>
      <c r="AL622" s="84"/>
      <c r="AM622" s="659"/>
      <c r="AN622" s="680"/>
      <c r="AO622" s="84"/>
    </row>
    <row r="623" spans="1:41">
      <c r="A623" s="573"/>
      <c r="B623" s="13">
        <v>87</v>
      </c>
      <c r="C623" s="356" t="s">
        <v>2243</v>
      </c>
      <c r="D623" s="378" t="s">
        <v>443</v>
      </c>
      <c r="E623" s="379" t="s">
        <v>97</v>
      </c>
      <c r="F623" s="402">
        <v>1</v>
      </c>
      <c r="G623" s="233"/>
      <c r="H623" s="413">
        <v>1681</v>
      </c>
      <c r="I623" s="146">
        <f t="shared" si="108"/>
        <v>1176.6999999999998</v>
      </c>
      <c r="J623" s="255">
        <f t="shared" si="109"/>
        <v>45.257692307692302</v>
      </c>
      <c r="K623" s="8" t="s">
        <v>3207</v>
      </c>
      <c r="L623" s="663"/>
      <c r="M623" s="656" t="s">
        <v>6557</v>
      </c>
      <c r="N623" s="8" t="s">
        <v>3208</v>
      </c>
      <c r="O623" s="426">
        <v>1.81125E-2</v>
      </c>
      <c r="P623" s="423">
        <v>1960</v>
      </c>
      <c r="Q623" s="402">
        <v>8200</v>
      </c>
      <c r="R623" s="656" t="s">
        <v>4132</v>
      </c>
      <c r="S623" s="656" t="s">
        <v>1015</v>
      </c>
      <c r="T623" s="448">
        <v>80</v>
      </c>
      <c r="U623" s="548" t="s">
        <v>4133</v>
      </c>
      <c r="V623" s="514" t="s">
        <v>4134</v>
      </c>
      <c r="W623" s="615" t="s">
        <v>6485</v>
      </c>
      <c r="X623" s="169"/>
      <c r="Y623" s="71" t="s">
        <v>1011</v>
      </c>
      <c r="Z623" s="656" t="s">
        <v>1015</v>
      </c>
      <c r="AA623" s="658">
        <f t="shared" si="110"/>
        <v>0</v>
      </c>
      <c r="AB623" s="145">
        <f t="shared" si="111"/>
        <v>0</v>
      </c>
      <c r="AC623" s="257">
        <f t="shared" si="112"/>
        <v>0</v>
      </c>
      <c r="AD623" s="142">
        <f t="shared" si="113"/>
        <v>0</v>
      </c>
      <c r="AE623" s="143">
        <f t="shared" si="114"/>
        <v>0</v>
      </c>
      <c r="AF623" s="144" t="str">
        <f t="shared" si="115"/>
        <v/>
      </c>
      <c r="AG623" s="144">
        <f t="shared" si="116"/>
        <v>0</v>
      </c>
      <c r="AH623" s="144" t="str">
        <f t="shared" si="117"/>
        <v/>
      </c>
      <c r="AI623" s="569">
        <f t="shared" si="118"/>
        <v>0</v>
      </c>
      <c r="AK623" s="671"/>
      <c r="AL623" s="666"/>
      <c r="AM623" s="659"/>
      <c r="AN623" s="680"/>
      <c r="AO623" s="84"/>
    </row>
    <row r="624" spans="1:41">
      <c r="A624" s="573"/>
      <c r="B624" s="13">
        <v>87</v>
      </c>
      <c r="C624" s="343" t="s">
        <v>2244</v>
      </c>
      <c r="D624" s="374" t="s">
        <v>444</v>
      </c>
      <c r="E624" s="379" t="s">
        <v>97</v>
      </c>
      <c r="F624" s="402">
        <v>1</v>
      </c>
      <c r="G624" s="136"/>
      <c r="H624" s="413">
        <v>1248</v>
      </c>
      <c r="I624" s="146">
        <f t="shared" si="108"/>
        <v>873.59999999999991</v>
      </c>
      <c r="J624" s="255">
        <f t="shared" si="109"/>
        <v>33.599999999999994</v>
      </c>
      <c r="K624" s="8" t="s">
        <v>3207</v>
      </c>
      <c r="L624" s="663"/>
      <c r="M624" s="656" t="s">
        <v>6557</v>
      </c>
      <c r="N624" s="8" t="s">
        <v>3208</v>
      </c>
      <c r="O624" s="426">
        <v>1.81125E-2</v>
      </c>
      <c r="P624" s="423">
        <v>1568</v>
      </c>
      <c r="Q624" s="402">
        <v>8800</v>
      </c>
      <c r="R624" s="657" t="s">
        <v>4135</v>
      </c>
      <c r="S624" s="656" t="s">
        <v>1015</v>
      </c>
      <c r="T624" s="448">
        <v>70</v>
      </c>
      <c r="U624" s="548" t="s">
        <v>4136</v>
      </c>
      <c r="V624" s="523" t="s">
        <v>4137</v>
      </c>
      <c r="W624" s="607" t="s">
        <v>6440</v>
      </c>
      <c r="X624" s="169"/>
      <c r="Y624" s="71" t="s">
        <v>1011</v>
      </c>
      <c r="Z624" s="656" t="s">
        <v>1015</v>
      </c>
      <c r="AA624" s="658">
        <f t="shared" si="110"/>
        <v>0</v>
      </c>
      <c r="AB624" s="145">
        <f t="shared" si="111"/>
        <v>0</v>
      </c>
      <c r="AC624" s="257">
        <f t="shared" si="112"/>
        <v>0</v>
      </c>
      <c r="AD624" s="142">
        <f t="shared" si="113"/>
        <v>0</v>
      </c>
      <c r="AE624" s="143">
        <f t="shared" si="114"/>
        <v>0</v>
      </c>
      <c r="AF624" s="144" t="str">
        <f t="shared" si="115"/>
        <v/>
      </c>
      <c r="AG624" s="144">
        <f t="shared" si="116"/>
        <v>0</v>
      </c>
      <c r="AH624" s="144" t="str">
        <f t="shared" si="117"/>
        <v/>
      </c>
      <c r="AI624" s="569">
        <f t="shared" si="118"/>
        <v>0</v>
      </c>
      <c r="AK624" s="671"/>
      <c r="AL624" s="84"/>
      <c r="AM624" s="659"/>
      <c r="AN624" s="680"/>
      <c r="AO624" s="84"/>
    </row>
    <row r="625" spans="1:41">
      <c r="A625" s="573"/>
      <c r="B625" s="13">
        <v>87</v>
      </c>
      <c r="C625" s="343" t="s">
        <v>2245</v>
      </c>
      <c r="D625" s="374" t="s">
        <v>2246</v>
      </c>
      <c r="E625" s="379" t="s">
        <v>97</v>
      </c>
      <c r="F625" s="402">
        <v>1</v>
      </c>
      <c r="G625" s="259"/>
      <c r="H625" s="413">
        <v>2038</v>
      </c>
      <c r="I625" s="146">
        <f t="shared" si="108"/>
        <v>1426.6</v>
      </c>
      <c r="J625" s="255">
        <f t="shared" si="109"/>
        <v>54.869230769230768</v>
      </c>
      <c r="K625" s="8" t="s">
        <v>3207</v>
      </c>
      <c r="L625" s="663"/>
      <c r="M625" s="656" t="s">
        <v>6557</v>
      </c>
      <c r="N625" s="8" t="s">
        <v>3208</v>
      </c>
      <c r="O625" s="426">
        <v>3.2399999999999998E-2</v>
      </c>
      <c r="P625" s="423">
        <v>1624</v>
      </c>
      <c r="Q625" s="402">
        <v>10300</v>
      </c>
      <c r="R625" s="656" t="s">
        <v>4138</v>
      </c>
      <c r="S625" s="656" t="s">
        <v>1015</v>
      </c>
      <c r="T625" s="448">
        <v>60</v>
      </c>
      <c r="U625" s="548" t="s">
        <v>4139</v>
      </c>
      <c r="V625" s="512" t="s">
        <v>4140</v>
      </c>
      <c r="W625" s="610" t="s">
        <v>6487</v>
      </c>
      <c r="X625" s="169"/>
      <c r="Y625" s="71" t="s">
        <v>1011</v>
      </c>
      <c r="Z625" s="656" t="s">
        <v>1015</v>
      </c>
      <c r="AA625" s="658">
        <f t="shared" si="110"/>
        <v>0</v>
      </c>
      <c r="AB625" s="145">
        <f t="shared" si="111"/>
        <v>0</v>
      </c>
      <c r="AC625" s="257">
        <f t="shared" si="112"/>
        <v>0</v>
      </c>
      <c r="AD625" s="142">
        <f t="shared" si="113"/>
        <v>0</v>
      </c>
      <c r="AE625" s="143">
        <f t="shared" si="114"/>
        <v>0</v>
      </c>
      <c r="AF625" s="144" t="str">
        <f t="shared" si="115"/>
        <v/>
      </c>
      <c r="AG625" s="144">
        <f t="shared" si="116"/>
        <v>0</v>
      </c>
      <c r="AH625" s="144" t="str">
        <f t="shared" si="117"/>
        <v/>
      </c>
      <c r="AI625" s="569">
        <f t="shared" si="118"/>
        <v>0</v>
      </c>
      <c r="AK625" s="671"/>
      <c r="AL625" s="84"/>
      <c r="AM625" s="659"/>
      <c r="AN625" s="680"/>
      <c r="AO625" s="84"/>
    </row>
    <row r="626" spans="1:41">
      <c r="A626" s="573"/>
      <c r="B626" s="13">
        <v>87</v>
      </c>
      <c r="C626" s="343" t="s">
        <v>2247</v>
      </c>
      <c r="D626" s="374" t="s">
        <v>2248</v>
      </c>
      <c r="E626" s="379" t="s">
        <v>97</v>
      </c>
      <c r="F626" s="402">
        <v>1</v>
      </c>
      <c r="G626" s="8"/>
      <c r="H626" s="413">
        <v>1580</v>
      </c>
      <c r="I626" s="146">
        <f t="shared" si="108"/>
        <v>1106</v>
      </c>
      <c r="J626" s="255">
        <f t="shared" si="109"/>
        <v>42.53846153846154</v>
      </c>
      <c r="K626" s="8" t="s">
        <v>3207</v>
      </c>
      <c r="L626" s="663"/>
      <c r="M626" s="656" t="s">
        <v>6557</v>
      </c>
      <c r="N626" s="8" t="s">
        <v>3208</v>
      </c>
      <c r="O626" s="426">
        <v>3.2399999999999998E-2</v>
      </c>
      <c r="P626" s="423">
        <v>1568</v>
      </c>
      <c r="Q626" s="402">
        <v>10300</v>
      </c>
      <c r="R626" s="656" t="s">
        <v>4142</v>
      </c>
      <c r="S626" s="656" t="s">
        <v>1015</v>
      </c>
      <c r="T626" s="448">
        <v>36</v>
      </c>
      <c r="U626" s="548" t="s">
        <v>4143</v>
      </c>
      <c r="V626" s="523" t="s">
        <v>4144</v>
      </c>
      <c r="W626" s="607" t="s">
        <v>6440</v>
      </c>
      <c r="X626" s="169"/>
      <c r="Y626" s="71" t="s">
        <v>1011</v>
      </c>
      <c r="Z626" s="656" t="s">
        <v>1015</v>
      </c>
      <c r="AA626" s="658">
        <f t="shared" si="110"/>
        <v>0</v>
      </c>
      <c r="AB626" s="145">
        <f t="shared" si="111"/>
        <v>0</v>
      </c>
      <c r="AC626" s="257">
        <f t="shared" si="112"/>
        <v>0</v>
      </c>
      <c r="AD626" s="142">
        <f t="shared" si="113"/>
        <v>0</v>
      </c>
      <c r="AE626" s="143">
        <f t="shared" si="114"/>
        <v>0</v>
      </c>
      <c r="AF626" s="144" t="str">
        <f t="shared" si="115"/>
        <v/>
      </c>
      <c r="AG626" s="144">
        <f t="shared" si="116"/>
        <v>0</v>
      </c>
      <c r="AH626" s="144" t="str">
        <f t="shared" si="117"/>
        <v/>
      </c>
      <c r="AI626" s="569">
        <f t="shared" si="118"/>
        <v>0</v>
      </c>
      <c r="AK626" s="665"/>
      <c r="AL626" s="191"/>
      <c r="AM626" s="686"/>
      <c r="AN626" s="687"/>
      <c r="AO626" s="84"/>
    </row>
    <row r="627" spans="1:41">
      <c r="A627" s="573"/>
      <c r="B627" s="13">
        <v>87</v>
      </c>
      <c r="C627" s="343" t="s">
        <v>2249</v>
      </c>
      <c r="D627" s="374" t="s">
        <v>445</v>
      </c>
      <c r="E627" s="379" t="s">
        <v>97</v>
      </c>
      <c r="F627" s="402">
        <v>1</v>
      </c>
      <c r="G627" s="8"/>
      <c r="H627" s="413">
        <v>1439</v>
      </c>
      <c r="I627" s="146">
        <f t="shared" si="108"/>
        <v>1007.3</v>
      </c>
      <c r="J627" s="255">
        <f t="shared" si="109"/>
        <v>38.742307692307691</v>
      </c>
      <c r="K627" s="8" t="s">
        <v>3207</v>
      </c>
      <c r="L627" s="663"/>
      <c r="M627" s="656" t="s">
        <v>6557</v>
      </c>
      <c r="N627" s="8" t="s">
        <v>3208</v>
      </c>
      <c r="O627" s="426">
        <v>2.3826E-2</v>
      </c>
      <c r="P627" s="423">
        <v>1568</v>
      </c>
      <c r="Q627" s="402">
        <v>9800</v>
      </c>
      <c r="R627" s="656" t="s">
        <v>4142</v>
      </c>
      <c r="S627" s="656" t="s">
        <v>1015</v>
      </c>
      <c r="T627" s="448">
        <v>53</v>
      </c>
      <c r="U627" s="548" t="s">
        <v>4145</v>
      </c>
      <c r="V627" s="523" t="s">
        <v>4146</v>
      </c>
      <c r="W627" s="607" t="s">
        <v>6440</v>
      </c>
      <c r="X627" s="169"/>
      <c r="Y627" s="71" t="s">
        <v>1011</v>
      </c>
      <c r="Z627" s="656" t="s">
        <v>1015</v>
      </c>
      <c r="AA627" s="658">
        <f t="shared" si="110"/>
        <v>0</v>
      </c>
      <c r="AB627" s="145">
        <f t="shared" si="111"/>
        <v>0</v>
      </c>
      <c r="AC627" s="257">
        <f t="shared" si="112"/>
        <v>0</v>
      </c>
      <c r="AD627" s="142">
        <f t="shared" si="113"/>
        <v>0</v>
      </c>
      <c r="AE627" s="143">
        <f t="shared" si="114"/>
        <v>0</v>
      </c>
      <c r="AF627" s="144" t="str">
        <f t="shared" si="115"/>
        <v/>
      </c>
      <c r="AG627" s="144">
        <f t="shared" si="116"/>
        <v>0</v>
      </c>
      <c r="AH627" s="144" t="str">
        <f t="shared" si="117"/>
        <v/>
      </c>
      <c r="AI627" s="569">
        <f t="shared" si="118"/>
        <v>0</v>
      </c>
      <c r="AK627" s="679"/>
      <c r="AL627" s="666"/>
      <c r="AM627" s="659"/>
      <c r="AN627" s="681"/>
      <c r="AO627" s="84"/>
    </row>
    <row r="628" spans="1:41">
      <c r="A628" s="573"/>
      <c r="B628" s="13">
        <v>87</v>
      </c>
      <c r="C628" s="343" t="s">
        <v>2250</v>
      </c>
      <c r="D628" s="374" t="s">
        <v>446</v>
      </c>
      <c r="E628" s="379" t="s">
        <v>97</v>
      </c>
      <c r="F628" s="402">
        <v>1</v>
      </c>
      <c r="G628" s="232"/>
      <c r="H628" s="413">
        <v>2879</v>
      </c>
      <c r="I628" s="146">
        <f t="shared" si="108"/>
        <v>2015.3</v>
      </c>
      <c r="J628" s="255">
        <f t="shared" si="109"/>
        <v>77.511538461538464</v>
      </c>
      <c r="K628" s="8" t="s">
        <v>3207</v>
      </c>
      <c r="L628" s="663"/>
      <c r="M628" s="656" t="s">
        <v>6557</v>
      </c>
      <c r="N628" s="8" t="s">
        <v>3208</v>
      </c>
      <c r="O628" s="426">
        <v>5.1275624999999998E-2</v>
      </c>
      <c r="P628" s="423">
        <v>1990</v>
      </c>
      <c r="Q628" s="402">
        <v>15500</v>
      </c>
      <c r="R628" s="656" t="s">
        <v>4147</v>
      </c>
      <c r="S628" s="656" t="s">
        <v>1015</v>
      </c>
      <c r="T628" s="448">
        <v>120</v>
      </c>
      <c r="U628" s="548" t="s">
        <v>4148</v>
      </c>
      <c r="V628" s="523" t="s">
        <v>4149</v>
      </c>
      <c r="W628" s="615" t="s">
        <v>6466</v>
      </c>
      <c r="X628" s="169"/>
      <c r="Y628" s="71" t="s">
        <v>1011</v>
      </c>
      <c r="Z628" s="656" t="s">
        <v>1015</v>
      </c>
      <c r="AA628" s="658">
        <f t="shared" si="110"/>
        <v>0</v>
      </c>
      <c r="AB628" s="145">
        <f t="shared" si="111"/>
        <v>0</v>
      </c>
      <c r="AC628" s="257">
        <f t="shared" si="112"/>
        <v>0</v>
      </c>
      <c r="AD628" s="142">
        <f t="shared" si="113"/>
        <v>0</v>
      </c>
      <c r="AE628" s="143">
        <f t="shared" si="114"/>
        <v>0</v>
      </c>
      <c r="AF628" s="144" t="str">
        <f t="shared" si="115"/>
        <v/>
      </c>
      <c r="AG628" s="144">
        <f t="shared" si="116"/>
        <v>0</v>
      </c>
      <c r="AH628" s="144" t="str">
        <f t="shared" si="117"/>
        <v/>
      </c>
      <c r="AI628" s="569">
        <f t="shared" si="118"/>
        <v>0</v>
      </c>
      <c r="AK628" s="679"/>
      <c r="AL628" s="84"/>
      <c r="AM628" s="659"/>
      <c r="AN628" s="681"/>
      <c r="AO628" s="84"/>
    </row>
    <row r="629" spans="1:41">
      <c r="A629" s="573"/>
      <c r="B629" s="13">
        <v>87</v>
      </c>
      <c r="C629" s="345" t="s">
        <v>2251</v>
      </c>
      <c r="D629" s="345" t="s">
        <v>2252</v>
      </c>
      <c r="E629" s="379" t="s">
        <v>97</v>
      </c>
      <c r="F629" s="402">
        <v>1</v>
      </c>
      <c r="G629" s="136"/>
      <c r="H629" s="412">
        <v>2619</v>
      </c>
      <c r="I629" s="146">
        <f t="shared" si="108"/>
        <v>1833.3</v>
      </c>
      <c r="J629" s="255">
        <f t="shared" si="109"/>
        <v>70.511538461538464</v>
      </c>
      <c r="K629" s="8" t="s">
        <v>3207</v>
      </c>
      <c r="L629" s="663"/>
      <c r="M629" s="656" t="s">
        <v>6557</v>
      </c>
      <c r="N629" s="8" t="s">
        <v>3208</v>
      </c>
      <c r="O629" s="426">
        <v>3.6115624999999998E-2</v>
      </c>
      <c r="P629" s="423">
        <v>1990</v>
      </c>
      <c r="Q629" s="402">
        <v>18200</v>
      </c>
      <c r="R629" s="656" t="s">
        <v>4150</v>
      </c>
      <c r="S629" s="656" t="s">
        <v>1015</v>
      </c>
      <c r="T629" s="448">
        <v>160</v>
      </c>
      <c r="U629" s="548" t="s">
        <v>4151</v>
      </c>
      <c r="V629" s="512" t="s">
        <v>4152</v>
      </c>
      <c r="W629" s="615" t="s">
        <v>6464</v>
      </c>
      <c r="X629" s="169"/>
      <c r="Y629" s="71" t="s">
        <v>1011</v>
      </c>
      <c r="Z629" s="656" t="s">
        <v>1015</v>
      </c>
      <c r="AA629" s="658">
        <f t="shared" si="110"/>
        <v>0</v>
      </c>
      <c r="AB629" s="145">
        <f t="shared" si="111"/>
        <v>0</v>
      </c>
      <c r="AC629" s="257">
        <f t="shared" si="112"/>
        <v>0</v>
      </c>
      <c r="AD629" s="142">
        <f t="shared" si="113"/>
        <v>0</v>
      </c>
      <c r="AE629" s="143">
        <f t="shared" si="114"/>
        <v>0</v>
      </c>
      <c r="AF629" s="144" t="str">
        <f t="shared" si="115"/>
        <v/>
      </c>
      <c r="AG629" s="144">
        <f t="shared" si="116"/>
        <v>0</v>
      </c>
      <c r="AH629" s="144" t="str">
        <f t="shared" si="117"/>
        <v/>
      </c>
      <c r="AI629" s="569">
        <f t="shared" si="118"/>
        <v>0</v>
      </c>
      <c r="AK629" s="679"/>
      <c r="AL629" s="191"/>
      <c r="AM629" s="659"/>
      <c r="AN629" s="681"/>
      <c r="AO629" s="84"/>
    </row>
    <row r="630" spans="1:41">
      <c r="A630" s="573"/>
      <c r="B630" s="13">
        <v>87</v>
      </c>
      <c r="C630" s="341" t="s">
        <v>2253</v>
      </c>
      <c r="D630" s="341" t="s">
        <v>2254</v>
      </c>
      <c r="E630" s="379" t="s">
        <v>97</v>
      </c>
      <c r="F630" s="402">
        <v>1</v>
      </c>
      <c r="G630" s="235"/>
      <c r="H630" s="412">
        <v>3880</v>
      </c>
      <c r="I630" s="146">
        <f t="shared" si="108"/>
        <v>2716</v>
      </c>
      <c r="J630" s="255">
        <f t="shared" si="109"/>
        <v>104.46153846153847</v>
      </c>
      <c r="K630" s="8" t="s">
        <v>3207</v>
      </c>
      <c r="L630" s="663"/>
      <c r="M630" s="656" t="s">
        <v>6557</v>
      </c>
      <c r="N630" s="8" t="s">
        <v>3208</v>
      </c>
      <c r="O630" s="426">
        <v>5.3178125E-2</v>
      </c>
      <c r="P630" s="423">
        <v>2985</v>
      </c>
      <c r="Q630" s="402">
        <v>24000</v>
      </c>
      <c r="R630" s="656" t="s">
        <v>4153</v>
      </c>
      <c r="S630" s="656" t="s">
        <v>1015</v>
      </c>
      <c r="T630" s="448">
        <v>260</v>
      </c>
      <c r="U630" s="548" t="s">
        <v>4154</v>
      </c>
      <c r="V630" s="512" t="s">
        <v>4155</v>
      </c>
      <c r="W630" s="615" t="s">
        <v>6488</v>
      </c>
      <c r="X630" s="169"/>
      <c r="Y630" s="71" t="s">
        <v>1011</v>
      </c>
      <c r="Z630" s="656" t="s">
        <v>1015</v>
      </c>
      <c r="AA630" s="658">
        <f t="shared" si="110"/>
        <v>0</v>
      </c>
      <c r="AB630" s="145">
        <f t="shared" si="111"/>
        <v>0</v>
      </c>
      <c r="AC630" s="257">
        <f t="shared" si="112"/>
        <v>0</v>
      </c>
      <c r="AD630" s="142">
        <f t="shared" si="113"/>
        <v>0</v>
      </c>
      <c r="AE630" s="143">
        <f t="shared" si="114"/>
        <v>0</v>
      </c>
      <c r="AF630" s="144" t="str">
        <f t="shared" si="115"/>
        <v/>
      </c>
      <c r="AG630" s="144">
        <f t="shared" si="116"/>
        <v>0</v>
      </c>
      <c r="AH630" s="144" t="str">
        <f t="shared" si="117"/>
        <v/>
      </c>
      <c r="AI630" s="569">
        <f t="shared" si="118"/>
        <v>0</v>
      </c>
      <c r="AK630" s="679"/>
      <c r="AL630" s="84"/>
      <c r="AM630" s="659"/>
      <c r="AN630" s="681"/>
      <c r="AO630" s="84"/>
    </row>
    <row r="631" spans="1:41">
      <c r="A631" s="573"/>
      <c r="B631" s="13">
        <v>87</v>
      </c>
      <c r="C631" s="341" t="s">
        <v>2255</v>
      </c>
      <c r="D631" s="341" t="s">
        <v>2256</v>
      </c>
      <c r="E631" s="379" t="s">
        <v>97</v>
      </c>
      <c r="F631" s="402">
        <v>1</v>
      </c>
      <c r="G631" s="136"/>
      <c r="H631" s="413">
        <v>5197</v>
      </c>
      <c r="I631" s="146">
        <f t="shared" si="108"/>
        <v>3637.8999999999996</v>
      </c>
      <c r="J631" s="255">
        <f t="shared" si="109"/>
        <v>139.91923076923075</v>
      </c>
      <c r="K631" s="8" t="s">
        <v>3207</v>
      </c>
      <c r="L631" s="663"/>
      <c r="M631" s="656" t="s">
        <v>6557</v>
      </c>
      <c r="N631" s="8" t="s">
        <v>3208</v>
      </c>
      <c r="O631" s="426">
        <v>7.0564374999999999E-2</v>
      </c>
      <c r="P631" s="402">
        <v>3980</v>
      </c>
      <c r="Q631" s="402">
        <v>36000</v>
      </c>
      <c r="R631" s="656" t="s">
        <v>4157</v>
      </c>
      <c r="S631" s="656" t="s">
        <v>1015</v>
      </c>
      <c r="T631" s="448">
        <v>340</v>
      </c>
      <c r="U631" s="548" t="s">
        <v>4158</v>
      </c>
      <c r="V631" s="510" t="s">
        <v>4159</v>
      </c>
      <c r="W631" s="615" t="s">
        <v>6489</v>
      </c>
      <c r="X631" s="169"/>
      <c r="Y631" s="71" t="s">
        <v>1011</v>
      </c>
      <c r="Z631" s="656" t="s">
        <v>1015</v>
      </c>
      <c r="AA631" s="658">
        <f t="shared" si="110"/>
        <v>0</v>
      </c>
      <c r="AB631" s="145">
        <f t="shared" si="111"/>
        <v>0</v>
      </c>
      <c r="AC631" s="257">
        <f t="shared" si="112"/>
        <v>0</v>
      </c>
      <c r="AD631" s="142">
        <f t="shared" si="113"/>
        <v>0</v>
      </c>
      <c r="AE631" s="143">
        <f t="shared" si="114"/>
        <v>0</v>
      </c>
      <c r="AF631" s="144" t="str">
        <f t="shared" si="115"/>
        <v/>
      </c>
      <c r="AG631" s="144">
        <f t="shared" si="116"/>
        <v>0</v>
      </c>
      <c r="AH631" s="144" t="str">
        <f t="shared" si="117"/>
        <v/>
      </c>
      <c r="AI631" s="569">
        <f t="shared" si="118"/>
        <v>0</v>
      </c>
      <c r="AK631" s="679"/>
      <c r="AL631" s="84"/>
      <c r="AM631" s="659"/>
      <c r="AN631" s="681"/>
      <c r="AO631" s="84"/>
    </row>
    <row r="632" spans="1:41" ht="15.75">
      <c r="A632" s="5" t="s">
        <v>6134</v>
      </c>
      <c r="B632" s="13"/>
      <c r="C632" s="348"/>
      <c r="D632" s="348"/>
      <c r="E632" s="380"/>
      <c r="F632" s="1"/>
      <c r="G632" s="8"/>
      <c r="H632" s="413"/>
      <c r="I632" s="410"/>
      <c r="J632" s="565"/>
      <c r="K632" s="420"/>
      <c r="L632" s="655"/>
      <c r="M632" s="656" t="s">
        <v>1015</v>
      </c>
      <c r="N632" s="420"/>
      <c r="O632" s="427"/>
      <c r="P632" s="423"/>
      <c r="Q632" s="439"/>
      <c r="R632" s="656" t="s">
        <v>1015</v>
      </c>
      <c r="S632" s="656" t="s">
        <v>1015</v>
      </c>
      <c r="T632" s="471"/>
      <c r="U632" s="506"/>
      <c r="V632" s="530"/>
      <c r="W632" s="471"/>
      <c r="X632" s="137"/>
      <c r="Y632" s="71" t="s">
        <v>1015</v>
      </c>
      <c r="Z632" s="656" t="s">
        <v>1015</v>
      </c>
      <c r="AA632" s="668"/>
      <c r="AB632" s="195"/>
      <c r="AC632" s="142"/>
      <c r="AD632" s="142"/>
      <c r="AE632" s="143"/>
      <c r="AF632" s="144"/>
      <c r="AG632" s="144"/>
      <c r="AH632" s="144"/>
      <c r="AI632" s="569"/>
      <c r="AK632" s="679"/>
      <c r="AL632" s="84"/>
      <c r="AM632" s="659"/>
      <c r="AN632" s="681"/>
      <c r="AO632" s="84"/>
    </row>
    <row r="633" spans="1:41">
      <c r="A633" s="573"/>
      <c r="B633" s="13"/>
      <c r="C633" s="358" t="s">
        <v>2257</v>
      </c>
      <c r="D633" s="341" t="s">
        <v>2258</v>
      </c>
      <c r="E633" s="379" t="s">
        <v>97</v>
      </c>
      <c r="F633" s="405">
        <v>1</v>
      </c>
      <c r="G633" s="8"/>
      <c r="H633" s="413">
        <v>3757</v>
      </c>
      <c r="I633" s="146">
        <f t="shared" si="108"/>
        <v>2629.8999999999996</v>
      </c>
      <c r="J633" s="255">
        <f t="shared" si="109"/>
        <v>101.14999999999999</v>
      </c>
      <c r="K633" s="8" t="s">
        <v>3526</v>
      </c>
      <c r="L633" s="677"/>
      <c r="M633" s="656" t="s">
        <v>1015</v>
      </c>
      <c r="N633" s="8" t="s">
        <v>3208</v>
      </c>
      <c r="O633" s="426">
        <v>4.8959999999999997E-2</v>
      </c>
      <c r="P633" s="423">
        <v>3900</v>
      </c>
      <c r="Q633" s="439">
        <v>23100</v>
      </c>
      <c r="R633" s="656" t="s">
        <v>4161</v>
      </c>
      <c r="S633" s="656" t="s">
        <v>1015</v>
      </c>
      <c r="T633" s="448">
        <v>240</v>
      </c>
      <c r="U633" s="548" t="s">
        <v>4162</v>
      </c>
      <c r="V633" s="512" t="s">
        <v>4163</v>
      </c>
      <c r="W633" s="615" t="s">
        <v>6464</v>
      </c>
      <c r="X633" s="169"/>
      <c r="Y633" s="71" t="s">
        <v>1011</v>
      </c>
      <c r="Z633" s="656" t="s">
        <v>1015</v>
      </c>
      <c r="AA633" s="658">
        <f t="shared" si="110"/>
        <v>0</v>
      </c>
      <c r="AB633" s="145">
        <f t="shared" si="111"/>
        <v>0</v>
      </c>
      <c r="AC633" s="257">
        <f t="shared" si="112"/>
        <v>0</v>
      </c>
      <c r="AD633" s="142">
        <f t="shared" si="113"/>
        <v>0</v>
      </c>
      <c r="AE633" s="143">
        <f t="shared" si="114"/>
        <v>0</v>
      </c>
      <c r="AF633" s="144" t="str">
        <f t="shared" si="115"/>
        <v/>
      </c>
      <c r="AG633" s="144">
        <f t="shared" si="116"/>
        <v>0</v>
      </c>
      <c r="AH633" s="144" t="str">
        <f t="shared" si="117"/>
        <v/>
      </c>
      <c r="AI633" s="569">
        <f t="shared" si="118"/>
        <v>0</v>
      </c>
      <c r="AK633" s="679"/>
      <c r="AL633" s="84"/>
      <c r="AM633" s="659"/>
      <c r="AN633" s="681"/>
      <c r="AO633" s="84"/>
    </row>
    <row r="634" spans="1:41" ht="15.75">
      <c r="A634" s="5" t="s">
        <v>6135</v>
      </c>
      <c r="B634" s="13"/>
      <c r="C634" s="348"/>
      <c r="D634" s="341"/>
      <c r="E634" s="379"/>
      <c r="F634" s="401"/>
      <c r="G634" s="8"/>
      <c r="H634" s="413"/>
      <c r="I634" s="410"/>
      <c r="J634" s="565"/>
      <c r="K634" s="346"/>
      <c r="L634" s="655"/>
      <c r="M634" s="656" t="s">
        <v>1015</v>
      </c>
      <c r="N634" s="346"/>
      <c r="O634" s="346"/>
      <c r="P634" s="423"/>
      <c r="Q634" s="439"/>
      <c r="R634" s="656" t="s">
        <v>1015</v>
      </c>
      <c r="S634" s="656" t="s">
        <v>1015</v>
      </c>
      <c r="T634" s="425"/>
      <c r="U634" s="506"/>
      <c r="V634" s="530"/>
      <c r="W634" s="615"/>
      <c r="X634" s="137"/>
      <c r="Y634" s="71" t="s">
        <v>1015</v>
      </c>
      <c r="Z634" s="656" t="s">
        <v>1015</v>
      </c>
      <c r="AA634" s="668"/>
      <c r="AB634" s="195"/>
      <c r="AC634" s="142"/>
      <c r="AD634" s="142"/>
      <c r="AE634" s="143"/>
      <c r="AF634" s="144"/>
      <c r="AG634" s="144"/>
      <c r="AH634" s="144"/>
      <c r="AI634" s="569"/>
      <c r="AK634" s="664"/>
      <c r="AL634" s="191"/>
      <c r="AM634" s="659"/>
      <c r="AN634" s="662"/>
      <c r="AO634" s="84"/>
    </row>
    <row r="635" spans="1:41" ht="15.75">
      <c r="A635" s="5"/>
      <c r="B635" s="13">
        <v>88</v>
      </c>
      <c r="C635" s="355" t="s">
        <v>2259</v>
      </c>
      <c r="D635" s="387" t="s">
        <v>2260</v>
      </c>
      <c r="E635" s="379" t="s">
        <v>98</v>
      </c>
      <c r="F635" s="405">
        <v>10</v>
      </c>
      <c r="G635" s="8"/>
      <c r="H635" s="413">
        <v>341</v>
      </c>
      <c r="I635" s="146">
        <f t="shared" si="108"/>
        <v>238.7</v>
      </c>
      <c r="J635" s="255">
        <f t="shared" si="109"/>
        <v>9.180769230769231</v>
      </c>
      <c r="K635" s="8" t="s">
        <v>3145</v>
      </c>
      <c r="L635" s="655"/>
      <c r="M635" s="656" t="s">
        <v>6557</v>
      </c>
      <c r="N635" s="8" t="s">
        <v>3208</v>
      </c>
      <c r="O635" s="426">
        <v>4.6068749999999999E-2</v>
      </c>
      <c r="P635" s="423">
        <v>4000</v>
      </c>
      <c r="Q635" s="439">
        <v>23000</v>
      </c>
      <c r="R635" s="656" t="s">
        <v>4164</v>
      </c>
      <c r="S635" s="656" t="s">
        <v>1015</v>
      </c>
      <c r="T635" s="448">
        <v>23</v>
      </c>
      <c r="U635" s="548" t="s">
        <v>5436</v>
      </c>
      <c r="V635" s="512" t="s">
        <v>4165</v>
      </c>
      <c r="W635" s="615" t="s">
        <v>6297</v>
      </c>
      <c r="X635" s="169"/>
      <c r="Y635" s="71" t="s">
        <v>1011</v>
      </c>
      <c r="Z635" s="656" t="s">
        <v>1015</v>
      </c>
      <c r="AA635" s="658">
        <f t="shared" si="110"/>
        <v>0</v>
      </c>
      <c r="AB635" s="145">
        <f t="shared" si="111"/>
        <v>0</v>
      </c>
      <c r="AC635" s="257">
        <f t="shared" si="112"/>
        <v>0</v>
      </c>
      <c r="AD635" s="142">
        <f t="shared" si="113"/>
        <v>0</v>
      </c>
      <c r="AE635" s="143">
        <f t="shared" si="114"/>
        <v>0</v>
      </c>
      <c r="AF635" s="144" t="str">
        <f t="shared" si="115"/>
        <v/>
      </c>
      <c r="AG635" s="144">
        <f t="shared" si="116"/>
        <v>0</v>
      </c>
      <c r="AH635" s="144" t="str">
        <f t="shared" si="117"/>
        <v/>
      </c>
      <c r="AI635" s="569">
        <f t="shared" si="118"/>
        <v>0</v>
      </c>
      <c r="AK635" s="665"/>
      <c r="AL635" s="191"/>
      <c r="AM635" s="686"/>
      <c r="AN635" s="687"/>
      <c r="AO635" s="84"/>
    </row>
    <row r="636" spans="1:41">
      <c r="A636" s="573"/>
      <c r="B636" s="13">
        <v>88</v>
      </c>
      <c r="C636" s="353" t="s">
        <v>2261</v>
      </c>
      <c r="D636" s="341" t="s">
        <v>2262</v>
      </c>
      <c r="E636" s="379" t="s">
        <v>98</v>
      </c>
      <c r="F636" s="405">
        <v>10</v>
      </c>
      <c r="G636" s="232"/>
      <c r="H636" s="413">
        <v>290</v>
      </c>
      <c r="I636" s="146">
        <f t="shared" si="108"/>
        <v>203</v>
      </c>
      <c r="J636" s="255">
        <f t="shared" si="109"/>
        <v>7.8076923076923075</v>
      </c>
      <c r="K636" s="8" t="s">
        <v>3145</v>
      </c>
      <c r="L636" s="677"/>
      <c r="M636" s="656" t="s">
        <v>6556</v>
      </c>
      <c r="N636" s="8" t="s">
        <v>3208</v>
      </c>
      <c r="O636" s="426">
        <v>4.6068749999999999E-2</v>
      </c>
      <c r="P636" s="423">
        <v>3040</v>
      </c>
      <c r="Q636" s="439">
        <v>21300</v>
      </c>
      <c r="R636" s="656" t="s">
        <v>4166</v>
      </c>
      <c r="S636" s="656" t="s">
        <v>1015</v>
      </c>
      <c r="T636" s="448">
        <v>30</v>
      </c>
      <c r="U636" s="549" t="s">
        <v>5437</v>
      </c>
      <c r="V636" s="524" t="s">
        <v>4167</v>
      </c>
      <c r="W636" s="615" t="s">
        <v>6297</v>
      </c>
      <c r="X636" s="169"/>
      <c r="Y636" s="71" t="s">
        <v>6572</v>
      </c>
      <c r="Z636" s="656" t="s">
        <v>6578</v>
      </c>
      <c r="AA636" s="658">
        <f t="shared" si="110"/>
        <v>0</v>
      </c>
      <c r="AB636" s="145">
        <f t="shared" si="111"/>
        <v>0</v>
      </c>
      <c r="AC636" s="257">
        <f t="shared" si="112"/>
        <v>0</v>
      </c>
      <c r="AD636" s="142">
        <f t="shared" si="113"/>
        <v>0</v>
      </c>
      <c r="AE636" s="143">
        <f t="shared" si="114"/>
        <v>0</v>
      </c>
      <c r="AF636" s="144" t="str">
        <f t="shared" si="115"/>
        <v/>
      </c>
      <c r="AG636" s="144">
        <f t="shared" si="116"/>
        <v>0</v>
      </c>
      <c r="AH636" s="144" t="str">
        <f t="shared" si="117"/>
        <v/>
      </c>
      <c r="AI636" s="569">
        <f t="shared" si="118"/>
        <v>0</v>
      </c>
      <c r="AK636" s="679"/>
      <c r="AL636" s="672"/>
      <c r="AM636" s="659"/>
      <c r="AN636" s="681"/>
      <c r="AO636" s="84"/>
    </row>
    <row r="637" spans="1:41">
      <c r="A637" s="573"/>
      <c r="B637" s="13">
        <v>88</v>
      </c>
      <c r="C637" s="353" t="s">
        <v>2263</v>
      </c>
      <c r="D637" s="341" t="s">
        <v>2264</v>
      </c>
      <c r="E637" s="379" t="s">
        <v>98</v>
      </c>
      <c r="F637" s="405">
        <v>10</v>
      </c>
      <c r="G637" s="136"/>
      <c r="H637" s="413">
        <v>290</v>
      </c>
      <c r="I637" s="146">
        <f t="shared" si="108"/>
        <v>203</v>
      </c>
      <c r="J637" s="255">
        <f t="shared" si="109"/>
        <v>7.8076923076923075</v>
      </c>
      <c r="K637" s="8" t="s">
        <v>3145</v>
      </c>
      <c r="L637" s="677"/>
      <c r="M637" s="656" t="s">
        <v>6556</v>
      </c>
      <c r="N637" s="8" t="s">
        <v>3208</v>
      </c>
      <c r="O637" s="426">
        <v>4.6068749999999999E-2</v>
      </c>
      <c r="P637" s="423">
        <v>3040</v>
      </c>
      <c r="Q637" s="439">
        <v>20350</v>
      </c>
      <c r="R637" s="656" t="s">
        <v>4166</v>
      </c>
      <c r="S637" s="656" t="s">
        <v>1015</v>
      </c>
      <c r="T637" s="448">
        <v>30</v>
      </c>
      <c r="U637" s="549" t="s">
        <v>5438</v>
      </c>
      <c r="V637" s="542" t="s">
        <v>4168</v>
      </c>
      <c r="W637" s="615" t="s">
        <v>6297</v>
      </c>
      <c r="X637" s="169"/>
      <c r="Y637" s="71" t="s">
        <v>254</v>
      </c>
      <c r="Z637" s="656" t="s">
        <v>6578</v>
      </c>
      <c r="AA637" s="658">
        <f t="shared" si="110"/>
        <v>0</v>
      </c>
      <c r="AB637" s="145">
        <f t="shared" si="111"/>
        <v>0</v>
      </c>
      <c r="AC637" s="257">
        <f t="shared" si="112"/>
        <v>0</v>
      </c>
      <c r="AD637" s="142">
        <f t="shared" si="113"/>
        <v>0</v>
      </c>
      <c r="AE637" s="143">
        <f t="shared" si="114"/>
        <v>0</v>
      </c>
      <c r="AF637" s="144" t="str">
        <f t="shared" si="115"/>
        <v/>
      </c>
      <c r="AG637" s="144">
        <f t="shared" si="116"/>
        <v>0</v>
      </c>
      <c r="AH637" s="144" t="str">
        <f t="shared" si="117"/>
        <v/>
      </c>
      <c r="AI637" s="569">
        <f t="shared" si="118"/>
        <v>0</v>
      </c>
      <c r="AK637" s="671"/>
      <c r="AL637" s="666"/>
      <c r="AM637" s="659"/>
      <c r="AN637" s="681"/>
      <c r="AO637" s="84"/>
    </row>
    <row r="638" spans="1:41">
      <c r="A638" s="573"/>
      <c r="B638" s="13">
        <v>88</v>
      </c>
      <c r="C638" s="343" t="s">
        <v>2265</v>
      </c>
      <c r="D638" s="374" t="s">
        <v>448</v>
      </c>
      <c r="E638" s="379" t="s">
        <v>98</v>
      </c>
      <c r="F638" s="405">
        <v>10</v>
      </c>
      <c r="G638" s="235"/>
      <c r="H638" s="413">
        <v>290</v>
      </c>
      <c r="I638" s="146">
        <f t="shared" si="108"/>
        <v>203</v>
      </c>
      <c r="J638" s="255">
        <f t="shared" si="109"/>
        <v>7.8076923076923075</v>
      </c>
      <c r="K638" s="8" t="s">
        <v>3145</v>
      </c>
      <c r="L638" s="677"/>
      <c r="M638" s="656" t="s">
        <v>6556</v>
      </c>
      <c r="N638" s="8" t="s">
        <v>3208</v>
      </c>
      <c r="O638" s="426">
        <v>4.6068749999999999E-2</v>
      </c>
      <c r="P638" s="423">
        <v>3040</v>
      </c>
      <c r="Q638" s="439">
        <v>21980</v>
      </c>
      <c r="R638" s="656" t="s">
        <v>4166</v>
      </c>
      <c r="S638" s="656" t="s">
        <v>1015</v>
      </c>
      <c r="T638" s="448">
        <v>30</v>
      </c>
      <c r="U638" s="548" t="s">
        <v>4169</v>
      </c>
      <c r="V638" s="523" t="s">
        <v>4170</v>
      </c>
      <c r="W638" s="615" t="s">
        <v>6297</v>
      </c>
      <c r="X638" s="169"/>
      <c r="Y638" s="71" t="s">
        <v>1011</v>
      </c>
      <c r="Z638" s="656" t="s">
        <v>6578</v>
      </c>
      <c r="AA638" s="658">
        <f t="shared" si="110"/>
        <v>0</v>
      </c>
      <c r="AB638" s="145">
        <f t="shared" si="111"/>
        <v>0</v>
      </c>
      <c r="AC638" s="257">
        <f t="shared" si="112"/>
        <v>0</v>
      </c>
      <c r="AD638" s="142">
        <f t="shared" si="113"/>
        <v>0</v>
      </c>
      <c r="AE638" s="143">
        <f t="shared" si="114"/>
        <v>0</v>
      </c>
      <c r="AF638" s="144" t="str">
        <f t="shared" si="115"/>
        <v/>
      </c>
      <c r="AG638" s="144">
        <f t="shared" si="116"/>
        <v>0</v>
      </c>
      <c r="AH638" s="144" t="str">
        <f t="shared" si="117"/>
        <v/>
      </c>
      <c r="AI638" s="569">
        <f t="shared" si="118"/>
        <v>0</v>
      </c>
      <c r="AK638" s="671"/>
      <c r="AL638" s="84"/>
      <c r="AM638" s="659"/>
      <c r="AN638" s="681"/>
      <c r="AO638" s="84"/>
    </row>
    <row r="639" spans="1:41">
      <c r="A639" s="573"/>
      <c r="B639" s="13">
        <v>88</v>
      </c>
      <c r="C639" s="341" t="s">
        <v>2266</v>
      </c>
      <c r="D639" s="341" t="s">
        <v>449</v>
      </c>
      <c r="E639" s="379" t="s">
        <v>98</v>
      </c>
      <c r="F639" s="405">
        <v>10</v>
      </c>
      <c r="G639" s="8"/>
      <c r="H639" s="413">
        <v>290</v>
      </c>
      <c r="I639" s="146">
        <f t="shared" si="108"/>
        <v>203</v>
      </c>
      <c r="J639" s="255">
        <f t="shared" si="109"/>
        <v>7.8076923076923075</v>
      </c>
      <c r="K639" s="8" t="s">
        <v>3145</v>
      </c>
      <c r="L639" s="677"/>
      <c r="M639" s="656" t="s">
        <v>6556</v>
      </c>
      <c r="N639" s="8" t="s">
        <v>3208</v>
      </c>
      <c r="O639" s="426">
        <v>4.6068749999999999E-2</v>
      </c>
      <c r="P639" s="423">
        <v>3040</v>
      </c>
      <c r="Q639" s="439">
        <v>20700</v>
      </c>
      <c r="R639" s="656" t="s">
        <v>4166</v>
      </c>
      <c r="S639" s="656" t="s">
        <v>1015</v>
      </c>
      <c r="T639" s="448">
        <v>30</v>
      </c>
      <c r="U639" s="549" t="s">
        <v>5439</v>
      </c>
      <c r="V639" s="524" t="s">
        <v>653</v>
      </c>
      <c r="W639" s="610" t="s">
        <v>6490</v>
      </c>
      <c r="X639" s="169"/>
      <c r="Y639" s="71" t="s">
        <v>6572</v>
      </c>
      <c r="Z639" s="656" t="s">
        <v>6578</v>
      </c>
      <c r="AA639" s="658">
        <f t="shared" si="110"/>
        <v>0</v>
      </c>
      <c r="AB639" s="145">
        <f t="shared" si="111"/>
        <v>0</v>
      </c>
      <c r="AC639" s="257">
        <f t="shared" si="112"/>
        <v>0</v>
      </c>
      <c r="AD639" s="142">
        <f t="shared" si="113"/>
        <v>0</v>
      </c>
      <c r="AE639" s="143">
        <f t="shared" si="114"/>
        <v>0</v>
      </c>
      <c r="AF639" s="144" t="str">
        <f t="shared" si="115"/>
        <v/>
      </c>
      <c r="AG639" s="144">
        <f t="shared" si="116"/>
        <v>0</v>
      </c>
      <c r="AH639" s="144" t="str">
        <f t="shared" si="117"/>
        <v/>
      </c>
      <c r="AI639" s="569">
        <f t="shared" si="118"/>
        <v>0</v>
      </c>
      <c r="AK639" s="671"/>
      <c r="AL639" s="84"/>
      <c r="AM639" s="659"/>
      <c r="AN639" s="681"/>
      <c r="AO639" s="84"/>
    </row>
    <row r="640" spans="1:41" ht="15.75">
      <c r="A640" s="5" t="s">
        <v>6136</v>
      </c>
      <c r="B640" s="13"/>
      <c r="C640" s="348"/>
      <c r="D640" s="341"/>
      <c r="E640" s="379"/>
      <c r="F640" s="401"/>
      <c r="G640" s="8"/>
      <c r="H640" s="413"/>
      <c r="I640" s="410"/>
      <c r="J640" s="565"/>
      <c r="K640" s="346"/>
      <c r="L640" s="655"/>
      <c r="M640" s="656" t="s">
        <v>1015</v>
      </c>
      <c r="N640" s="346"/>
      <c r="O640" s="346"/>
      <c r="P640" s="423"/>
      <c r="Q640" s="438"/>
      <c r="R640" s="656" t="s">
        <v>1015</v>
      </c>
      <c r="S640" s="656" t="s">
        <v>1015</v>
      </c>
      <c r="T640" s="425"/>
      <c r="U640" s="506"/>
      <c r="V640" s="530"/>
      <c r="W640" s="425"/>
      <c r="X640" s="137"/>
      <c r="Y640" s="71" t="s">
        <v>1015</v>
      </c>
      <c r="Z640" s="656" t="s">
        <v>1015</v>
      </c>
      <c r="AA640" s="668"/>
      <c r="AB640" s="195"/>
      <c r="AC640" s="142"/>
      <c r="AD640" s="142"/>
      <c r="AE640" s="143"/>
      <c r="AF640" s="144"/>
      <c r="AG640" s="144"/>
      <c r="AH640" s="144"/>
      <c r="AI640" s="569"/>
      <c r="AK640" s="671"/>
      <c r="AL640" s="84"/>
      <c r="AM640" s="659"/>
      <c r="AN640" s="681"/>
      <c r="AO640" s="84"/>
    </row>
    <row r="641" spans="1:41" ht="15.75">
      <c r="A641" s="5"/>
      <c r="B641" s="13"/>
      <c r="C641" s="355" t="s">
        <v>2267</v>
      </c>
      <c r="D641" s="387" t="s">
        <v>2260</v>
      </c>
      <c r="E641" s="379" t="s">
        <v>98</v>
      </c>
      <c r="F641" s="405">
        <v>10</v>
      </c>
      <c r="G641" s="8"/>
      <c r="H641" s="413">
        <v>436</v>
      </c>
      <c r="I641" s="146">
        <f t="shared" si="108"/>
        <v>305.2</v>
      </c>
      <c r="J641" s="255">
        <f t="shared" si="109"/>
        <v>11.738461538461538</v>
      </c>
      <c r="K641" s="8" t="s">
        <v>3145</v>
      </c>
      <c r="L641" s="655"/>
      <c r="M641" s="656" t="s">
        <v>6557</v>
      </c>
      <c r="N641" s="8" t="s">
        <v>10</v>
      </c>
      <c r="O641" s="426">
        <v>5.5459249999999995E-2</v>
      </c>
      <c r="P641" s="423">
        <v>4000</v>
      </c>
      <c r="Q641" s="439">
        <v>24000</v>
      </c>
      <c r="R641" s="656" t="s">
        <v>4164</v>
      </c>
      <c r="S641" s="656" t="s">
        <v>1015</v>
      </c>
      <c r="T641" s="448">
        <v>23</v>
      </c>
      <c r="U641" s="548" t="s">
        <v>5440</v>
      </c>
      <c r="V641" s="512" t="s">
        <v>4165</v>
      </c>
      <c r="W641" s="615" t="s">
        <v>6297</v>
      </c>
      <c r="X641" s="169"/>
      <c r="Y641" s="71" t="s">
        <v>254</v>
      </c>
      <c r="Z641" s="656" t="s">
        <v>1015</v>
      </c>
      <c r="AA641" s="658">
        <f t="shared" si="110"/>
        <v>0</v>
      </c>
      <c r="AB641" s="145">
        <f t="shared" si="111"/>
        <v>0</v>
      </c>
      <c r="AC641" s="257">
        <f t="shared" si="112"/>
        <v>0</v>
      </c>
      <c r="AD641" s="142">
        <f t="shared" si="113"/>
        <v>0</v>
      </c>
      <c r="AE641" s="143">
        <f t="shared" si="114"/>
        <v>0</v>
      </c>
      <c r="AF641" s="144" t="str">
        <f t="shared" si="115"/>
        <v/>
      </c>
      <c r="AG641" s="144" t="str">
        <f t="shared" si="116"/>
        <v/>
      </c>
      <c r="AH641" s="144">
        <f t="shared" si="117"/>
        <v>0</v>
      </c>
      <c r="AI641" s="569">
        <f t="shared" si="118"/>
        <v>0</v>
      </c>
      <c r="AK641" s="671"/>
      <c r="AL641" s="84"/>
      <c r="AM641" s="681"/>
      <c r="AN641" s="681"/>
      <c r="AO641" s="84"/>
    </row>
    <row r="642" spans="1:41">
      <c r="A642" s="573"/>
      <c r="B642" s="13">
        <v>217</v>
      </c>
      <c r="C642" s="353" t="s">
        <v>2268</v>
      </c>
      <c r="D642" s="341" t="s">
        <v>2262</v>
      </c>
      <c r="E642" s="379" t="s">
        <v>98</v>
      </c>
      <c r="F642" s="405">
        <v>10</v>
      </c>
      <c r="G642" s="8"/>
      <c r="H642" s="413">
        <v>290</v>
      </c>
      <c r="I642" s="146">
        <f t="shared" si="108"/>
        <v>203</v>
      </c>
      <c r="J642" s="255">
        <f t="shared" si="109"/>
        <v>7.8076923076923075</v>
      </c>
      <c r="K642" s="8" t="s">
        <v>3145</v>
      </c>
      <c r="L642" s="670" t="s">
        <v>4171</v>
      </c>
      <c r="M642" s="656" t="s">
        <v>6556</v>
      </c>
      <c r="N642" s="8" t="s">
        <v>10</v>
      </c>
      <c r="O642" s="426">
        <v>4.6068749999999999E-2</v>
      </c>
      <c r="P642" s="423">
        <v>3040</v>
      </c>
      <c r="Q642" s="439">
        <v>21300</v>
      </c>
      <c r="R642" s="656" t="s">
        <v>4172</v>
      </c>
      <c r="S642" s="656" t="s">
        <v>1015</v>
      </c>
      <c r="T642" s="448">
        <v>30</v>
      </c>
      <c r="U642" s="548" t="s">
        <v>4173</v>
      </c>
      <c r="V642" s="507" t="s">
        <v>4174</v>
      </c>
      <c r="W642" s="615" t="s">
        <v>6297</v>
      </c>
      <c r="X642" s="169"/>
      <c r="Y642" s="71" t="s">
        <v>254</v>
      </c>
      <c r="Z642" s="656" t="s">
        <v>6578</v>
      </c>
      <c r="AA642" s="658">
        <f t="shared" si="110"/>
        <v>0</v>
      </c>
      <c r="AB642" s="145">
        <f t="shared" si="111"/>
        <v>0</v>
      </c>
      <c r="AC642" s="257">
        <f t="shared" si="112"/>
        <v>0</v>
      </c>
      <c r="AD642" s="142">
        <f t="shared" si="113"/>
        <v>0</v>
      </c>
      <c r="AE642" s="143">
        <f t="shared" si="114"/>
        <v>0</v>
      </c>
      <c r="AF642" s="144" t="str">
        <f t="shared" si="115"/>
        <v/>
      </c>
      <c r="AG642" s="144" t="str">
        <f t="shared" si="116"/>
        <v/>
      </c>
      <c r="AH642" s="144">
        <f t="shared" si="117"/>
        <v>0</v>
      </c>
      <c r="AI642" s="569">
        <f t="shared" si="118"/>
        <v>0</v>
      </c>
      <c r="AK642" s="671"/>
      <c r="AL642" s="84"/>
      <c r="AM642" s="659"/>
      <c r="AN642" s="681"/>
      <c r="AO642" s="84"/>
    </row>
    <row r="643" spans="1:41">
      <c r="A643" s="573"/>
      <c r="B643" s="13">
        <v>217</v>
      </c>
      <c r="C643" s="353" t="s">
        <v>2269</v>
      </c>
      <c r="D643" s="341" t="s">
        <v>2264</v>
      </c>
      <c r="E643" s="379" t="s">
        <v>98</v>
      </c>
      <c r="F643" s="405">
        <v>10</v>
      </c>
      <c r="G643" s="233"/>
      <c r="H643" s="413">
        <v>290</v>
      </c>
      <c r="I643" s="146">
        <f t="shared" si="108"/>
        <v>203</v>
      </c>
      <c r="J643" s="255">
        <f t="shared" si="109"/>
        <v>7.8076923076923075</v>
      </c>
      <c r="K643" s="8" t="s">
        <v>3145</v>
      </c>
      <c r="L643" s="670" t="s">
        <v>4171</v>
      </c>
      <c r="M643" s="656" t="s">
        <v>6556</v>
      </c>
      <c r="N643" s="8" t="s">
        <v>10</v>
      </c>
      <c r="O643" s="426">
        <v>4.6068749999999999E-2</v>
      </c>
      <c r="P643" s="423">
        <v>3040</v>
      </c>
      <c r="Q643" s="439">
        <v>20350</v>
      </c>
      <c r="R643" s="656" t="s">
        <v>4172</v>
      </c>
      <c r="S643" s="656" t="s">
        <v>1015</v>
      </c>
      <c r="T643" s="448">
        <v>30</v>
      </c>
      <c r="U643" s="548" t="s">
        <v>4175</v>
      </c>
      <c r="V643" s="512" t="s">
        <v>4176</v>
      </c>
      <c r="W643" s="615" t="s">
        <v>6297</v>
      </c>
      <c r="X643" s="169"/>
      <c r="Y643" s="71" t="s">
        <v>6572</v>
      </c>
      <c r="Z643" s="656" t="s">
        <v>6578</v>
      </c>
      <c r="AA643" s="658">
        <f t="shared" si="110"/>
        <v>0</v>
      </c>
      <c r="AB643" s="145">
        <f t="shared" si="111"/>
        <v>0</v>
      </c>
      <c r="AC643" s="257">
        <f t="shared" si="112"/>
        <v>0</v>
      </c>
      <c r="AD643" s="142">
        <f t="shared" si="113"/>
        <v>0</v>
      </c>
      <c r="AE643" s="143">
        <f t="shared" si="114"/>
        <v>0</v>
      </c>
      <c r="AF643" s="144" t="str">
        <f t="shared" si="115"/>
        <v/>
      </c>
      <c r="AG643" s="144" t="str">
        <f t="shared" si="116"/>
        <v/>
      </c>
      <c r="AH643" s="144">
        <f t="shared" si="117"/>
        <v>0</v>
      </c>
      <c r="AI643" s="569">
        <f t="shared" si="118"/>
        <v>0</v>
      </c>
      <c r="AK643" s="665"/>
      <c r="AL643" s="191"/>
      <c r="AM643" s="686"/>
      <c r="AN643" s="687"/>
      <c r="AO643" s="84"/>
    </row>
    <row r="644" spans="1:41">
      <c r="A644" s="573"/>
      <c r="B644" s="13">
        <v>217</v>
      </c>
      <c r="C644" s="343" t="s">
        <v>2270</v>
      </c>
      <c r="D644" s="374" t="s">
        <v>448</v>
      </c>
      <c r="E644" s="379" t="s">
        <v>98</v>
      </c>
      <c r="F644" s="405">
        <v>10</v>
      </c>
      <c r="G644" s="261"/>
      <c r="H644" s="413">
        <v>290</v>
      </c>
      <c r="I644" s="146">
        <f t="shared" si="108"/>
        <v>203</v>
      </c>
      <c r="J644" s="255">
        <f t="shared" si="109"/>
        <v>7.8076923076923075</v>
      </c>
      <c r="K644" s="8" t="s">
        <v>3145</v>
      </c>
      <c r="L644" s="670"/>
      <c r="M644" s="656" t="s">
        <v>6556</v>
      </c>
      <c r="N644" s="8" t="s">
        <v>10</v>
      </c>
      <c r="O644" s="426">
        <v>4.6068749999999999E-2</v>
      </c>
      <c r="P644" s="423">
        <v>3040</v>
      </c>
      <c r="Q644" s="439">
        <v>21980</v>
      </c>
      <c r="R644" s="656" t="s">
        <v>4172</v>
      </c>
      <c r="S644" s="656" t="s">
        <v>1015</v>
      </c>
      <c r="T644" s="448">
        <v>30</v>
      </c>
      <c r="U644" s="548" t="s">
        <v>4177</v>
      </c>
      <c r="V644" s="514" t="s">
        <v>4178</v>
      </c>
      <c r="W644" s="615" t="s">
        <v>6297</v>
      </c>
      <c r="X644" s="169"/>
      <c r="Y644" s="71" t="s">
        <v>6572</v>
      </c>
      <c r="Z644" s="656" t="s">
        <v>6578</v>
      </c>
      <c r="AA644" s="658">
        <f t="shared" si="110"/>
        <v>0</v>
      </c>
      <c r="AB644" s="145">
        <f t="shared" si="111"/>
        <v>0</v>
      </c>
      <c r="AC644" s="257">
        <f t="shared" si="112"/>
        <v>0</v>
      </c>
      <c r="AD644" s="142">
        <f t="shared" si="113"/>
        <v>0</v>
      </c>
      <c r="AE644" s="143">
        <f t="shared" si="114"/>
        <v>0</v>
      </c>
      <c r="AF644" s="144" t="str">
        <f t="shared" si="115"/>
        <v/>
      </c>
      <c r="AG644" s="144" t="str">
        <f t="shared" si="116"/>
        <v/>
      </c>
      <c r="AH644" s="144">
        <f t="shared" si="117"/>
        <v>0</v>
      </c>
      <c r="AI644" s="569">
        <f t="shared" si="118"/>
        <v>0</v>
      </c>
      <c r="AK644" s="679"/>
      <c r="AL644" s="84"/>
      <c r="AM644" s="659"/>
      <c r="AN644" s="686"/>
      <c r="AO644" s="84"/>
    </row>
    <row r="645" spans="1:41">
      <c r="A645" s="573"/>
      <c r="B645" s="13">
        <v>217</v>
      </c>
      <c r="C645" s="341" t="s">
        <v>2271</v>
      </c>
      <c r="D645" s="341" t="s">
        <v>449</v>
      </c>
      <c r="E645" s="379" t="s">
        <v>98</v>
      </c>
      <c r="F645" s="405">
        <v>10</v>
      </c>
      <c r="G645" s="235"/>
      <c r="H645" s="413">
        <v>290</v>
      </c>
      <c r="I645" s="146">
        <f t="shared" si="108"/>
        <v>203</v>
      </c>
      <c r="J645" s="255">
        <f t="shared" si="109"/>
        <v>7.8076923076923075</v>
      </c>
      <c r="K645" s="8" t="s">
        <v>3145</v>
      </c>
      <c r="L645" s="670" t="s">
        <v>4171</v>
      </c>
      <c r="M645" s="656" t="s">
        <v>6556</v>
      </c>
      <c r="N645" s="8" t="s">
        <v>10</v>
      </c>
      <c r="O645" s="426">
        <v>4.6068749999999999E-2</v>
      </c>
      <c r="P645" s="423">
        <v>3040</v>
      </c>
      <c r="Q645" s="439">
        <v>20700</v>
      </c>
      <c r="R645" s="656" t="s">
        <v>4172</v>
      </c>
      <c r="S645" s="656" t="s">
        <v>1015</v>
      </c>
      <c r="T645" s="448">
        <v>30</v>
      </c>
      <c r="U645" s="548" t="s">
        <v>4179</v>
      </c>
      <c r="V645" s="523" t="s">
        <v>4180</v>
      </c>
      <c r="W645" s="610" t="s">
        <v>6490</v>
      </c>
      <c r="X645" s="169"/>
      <c r="Y645" s="71" t="s">
        <v>1012</v>
      </c>
      <c r="Z645" s="656" t="s">
        <v>6578</v>
      </c>
      <c r="AA645" s="658">
        <f t="shared" si="110"/>
        <v>0</v>
      </c>
      <c r="AB645" s="145">
        <f t="shared" si="111"/>
        <v>0</v>
      </c>
      <c r="AC645" s="257">
        <f t="shared" si="112"/>
        <v>0</v>
      </c>
      <c r="AD645" s="142">
        <f t="shared" si="113"/>
        <v>0</v>
      </c>
      <c r="AE645" s="143">
        <f t="shared" si="114"/>
        <v>0</v>
      </c>
      <c r="AF645" s="144" t="str">
        <f t="shared" si="115"/>
        <v/>
      </c>
      <c r="AG645" s="144" t="str">
        <f t="shared" si="116"/>
        <v/>
      </c>
      <c r="AH645" s="144">
        <f t="shared" si="117"/>
        <v>0</v>
      </c>
      <c r="AI645" s="569">
        <f t="shared" si="118"/>
        <v>0</v>
      </c>
      <c r="AK645" s="679"/>
      <c r="AL645" s="84"/>
      <c r="AM645" s="659"/>
      <c r="AN645" s="686"/>
      <c r="AO645" s="84"/>
    </row>
    <row r="646" spans="1:41" ht="15.75">
      <c r="A646" s="5" t="s">
        <v>6135</v>
      </c>
      <c r="B646" s="13"/>
      <c r="C646" s="348"/>
      <c r="D646" s="341"/>
      <c r="E646" s="379"/>
      <c r="F646" s="401"/>
      <c r="G646" s="8"/>
      <c r="H646" s="413"/>
      <c r="I646" s="410"/>
      <c r="J646" s="565"/>
      <c r="K646" s="346"/>
      <c r="L646" s="655"/>
      <c r="M646" s="656" t="s">
        <v>1015</v>
      </c>
      <c r="N646" s="346"/>
      <c r="O646" s="346"/>
      <c r="P646" s="423"/>
      <c r="Q646" s="439"/>
      <c r="R646" s="656" t="s">
        <v>1015</v>
      </c>
      <c r="S646" s="656" t="s">
        <v>1015</v>
      </c>
      <c r="T646" s="425"/>
      <c r="U646" s="506"/>
      <c r="V646" s="530"/>
      <c r="W646" s="425"/>
      <c r="X646" s="137"/>
      <c r="Y646" s="71" t="s">
        <v>1015</v>
      </c>
      <c r="Z646" s="656" t="s">
        <v>1015</v>
      </c>
      <c r="AA646" s="668"/>
      <c r="AB646" s="195"/>
      <c r="AC646" s="142"/>
      <c r="AD646" s="142"/>
      <c r="AE646" s="143"/>
      <c r="AF646" s="144"/>
      <c r="AG646" s="144"/>
      <c r="AH646" s="144"/>
      <c r="AI646" s="569"/>
      <c r="AK646" s="679"/>
      <c r="AL646" s="84"/>
      <c r="AM646" s="659"/>
      <c r="AN646" s="686"/>
      <c r="AO646" s="84"/>
    </row>
    <row r="647" spans="1:41">
      <c r="A647" s="573"/>
      <c r="B647" s="13">
        <v>88</v>
      </c>
      <c r="C647" s="343" t="s">
        <v>2272</v>
      </c>
      <c r="D647" s="374" t="s">
        <v>450</v>
      </c>
      <c r="E647" s="379" t="s">
        <v>98</v>
      </c>
      <c r="F647" s="405">
        <v>10</v>
      </c>
      <c r="G647" s="8"/>
      <c r="H647" s="413">
        <v>290</v>
      </c>
      <c r="I647" s="146">
        <f t="shared" si="108"/>
        <v>203</v>
      </c>
      <c r="J647" s="255">
        <f t="shared" si="109"/>
        <v>7.8076923076923075</v>
      </c>
      <c r="K647" s="8" t="s">
        <v>3145</v>
      </c>
      <c r="L647" s="677"/>
      <c r="M647" s="656" t="s">
        <v>6556</v>
      </c>
      <c r="N647" s="8" t="s">
        <v>3208</v>
      </c>
      <c r="O647" s="426">
        <v>4.6068749999999999E-2</v>
      </c>
      <c r="P647" s="423">
        <v>3040</v>
      </c>
      <c r="Q647" s="439">
        <v>20610</v>
      </c>
      <c r="R647" s="656" t="s">
        <v>4172</v>
      </c>
      <c r="S647" s="656" t="s">
        <v>1015</v>
      </c>
      <c r="T647" s="448">
        <v>25</v>
      </c>
      <c r="U647" s="548" t="s">
        <v>4181</v>
      </c>
      <c r="V647" s="523" t="s">
        <v>4182</v>
      </c>
      <c r="W647" s="609" t="s">
        <v>6491</v>
      </c>
      <c r="X647" s="169"/>
      <c r="Y647" s="71" t="s">
        <v>1011</v>
      </c>
      <c r="Z647" s="656" t="s">
        <v>6578</v>
      </c>
      <c r="AA647" s="658">
        <f t="shared" si="110"/>
        <v>0</v>
      </c>
      <c r="AB647" s="145">
        <f t="shared" si="111"/>
        <v>0</v>
      </c>
      <c r="AC647" s="257">
        <f t="shared" si="112"/>
        <v>0</v>
      </c>
      <c r="AD647" s="142">
        <f t="shared" si="113"/>
        <v>0</v>
      </c>
      <c r="AE647" s="143">
        <f t="shared" si="114"/>
        <v>0</v>
      </c>
      <c r="AF647" s="144" t="str">
        <f t="shared" si="115"/>
        <v/>
      </c>
      <c r="AG647" s="144">
        <f t="shared" si="116"/>
        <v>0</v>
      </c>
      <c r="AH647" s="144" t="str">
        <f t="shared" si="117"/>
        <v/>
      </c>
      <c r="AI647" s="569">
        <f t="shared" si="118"/>
        <v>0</v>
      </c>
      <c r="AK647" s="665"/>
      <c r="AL647" s="191"/>
      <c r="AM647" s="686"/>
      <c r="AN647" s="687"/>
      <c r="AO647" s="84"/>
    </row>
    <row r="648" spans="1:41">
      <c r="A648" s="573"/>
      <c r="B648" s="13">
        <v>88</v>
      </c>
      <c r="C648" s="341" t="s">
        <v>2273</v>
      </c>
      <c r="D648" s="341" t="s">
        <v>2274</v>
      </c>
      <c r="E648" s="379" t="s">
        <v>98</v>
      </c>
      <c r="F648" s="405">
        <v>10</v>
      </c>
      <c r="G648" s="8"/>
      <c r="H648" s="413">
        <v>290</v>
      </c>
      <c r="I648" s="146">
        <f t="shared" si="108"/>
        <v>203</v>
      </c>
      <c r="J648" s="255">
        <f t="shared" si="109"/>
        <v>7.8076923076923075</v>
      </c>
      <c r="K648" s="8" t="s">
        <v>3145</v>
      </c>
      <c r="L648" s="677"/>
      <c r="M648" s="656" t="s">
        <v>6556</v>
      </c>
      <c r="N648" s="8" t="s">
        <v>3208</v>
      </c>
      <c r="O648" s="426">
        <v>4.6068749999999999E-2</v>
      </c>
      <c r="P648" s="423">
        <v>3040</v>
      </c>
      <c r="Q648" s="439">
        <v>19830</v>
      </c>
      <c r="R648" s="656" t="s">
        <v>4172</v>
      </c>
      <c r="S648" s="656" t="s">
        <v>1015</v>
      </c>
      <c r="T648" s="448">
        <v>25</v>
      </c>
      <c r="U648" s="550" t="s">
        <v>4183</v>
      </c>
      <c r="V648" s="524" t="s">
        <v>4184</v>
      </c>
      <c r="W648" s="609" t="s">
        <v>6492</v>
      </c>
      <c r="X648" s="169"/>
      <c r="Y648" s="71" t="s">
        <v>1011</v>
      </c>
      <c r="Z648" s="656" t="s">
        <v>6578</v>
      </c>
      <c r="AA648" s="658">
        <f t="shared" si="110"/>
        <v>0</v>
      </c>
      <c r="AB648" s="145">
        <f t="shared" si="111"/>
        <v>0</v>
      </c>
      <c r="AC648" s="257">
        <f t="shared" si="112"/>
        <v>0</v>
      </c>
      <c r="AD648" s="142">
        <f t="shared" si="113"/>
        <v>0</v>
      </c>
      <c r="AE648" s="143">
        <f t="shared" si="114"/>
        <v>0</v>
      </c>
      <c r="AF648" s="144" t="str">
        <f t="shared" si="115"/>
        <v/>
      </c>
      <c r="AG648" s="144">
        <f t="shared" si="116"/>
        <v>0</v>
      </c>
      <c r="AH648" s="144" t="str">
        <f t="shared" si="117"/>
        <v/>
      </c>
      <c r="AI648" s="569">
        <f t="shared" si="118"/>
        <v>0</v>
      </c>
      <c r="AK648" s="671"/>
      <c r="AL648" s="84"/>
      <c r="AM648" s="659"/>
      <c r="AN648" s="686"/>
      <c r="AO648" s="84"/>
    </row>
    <row r="649" spans="1:41">
      <c r="A649" s="573"/>
      <c r="B649" s="13">
        <v>88</v>
      </c>
      <c r="C649" s="341" t="s">
        <v>2275</v>
      </c>
      <c r="D649" s="341" t="s">
        <v>451</v>
      </c>
      <c r="E649" s="379" t="s">
        <v>98</v>
      </c>
      <c r="F649" s="405">
        <v>10</v>
      </c>
      <c r="G649" s="232"/>
      <c r="H649" s="413">
        <v>290</v>
      </c>
      <c r="I649" s="146">
        <f t="shared" si="108"/>
        <v>203</v>
      </c>
      <c r="J649" s="255">
        <f t="shared" si="109"/>
        <v>7.8076923076923075</v>
      </c>
      <c r="K649" s="8" t="s">
        <v>3145</v>
      </c>
      <c r="L649" s="677"/>
      <c r="M649" s="656" t="s">
        <v>6556</v>
      </c>
      <c r="N649" s="8" t="s">
        <v>3208</v>
      </c>
      <c r="O649" s="426">
        <v>4.6068749999999999E-2</v>
      </c>
      <c r="P649" s="423">
        <v>3040</v>
      </c>
      <c r="Q649" s="439">
        <v>20800</v>
      </c>
      <c r="R649" s="656" t="s">
        <v>4172</v>
      </c>
      <c r="S649" s="656" t="s">
        <v>1015</v>
      </c>
      <c r="T649" s="448">
        <v>25</v>
      </c>
      <c r="U649" s="549" t="s">
        <v>5441</v>
      </c>
      <c r="V649" s="512" t="s">
        <v>4186</v>
      </c>
      <c r="W649" s="609" t="s">
        <v>6493</v>
      </c>
      <c r="X649" s="169"/>
      <c r="Y649" s="71" t="s">
        <v>1012</v>
      </c>
      <c r="Z649" s="656" t="s">
        <v>6578</v>
      </c>
      <c r="AA649" s="658">
        <f t="shared" si="110"/>
        <v>0</v>
      </c>
      <c r="AB649" s="145">
        <f t="shared" si="111"/>
        <v>0</v>
      </c>
      <c r="AC649" s="257">
        <f t="shared" si="112"/>
        <v>0</v>
      </c>
      <c r="AD649" s="142">
        <f t="shared" si="113"/>
        <v>0</v>
      </c>
      <c r="AE649" s="143">
        <f t="shared" si="114"/>
        <v>0</v>
      </c>
      <c r="AF649" s="144" t="str">
        <f t="shared" si="115"/>
        <v/>
      </c>
      <c r="AG649" s="144">
        <f t="shared" si="116"/>
        <v>0</v>
      </c>
      <c r="AH649" s="144" t="str">
        <f t="shared" si="117"/>
        <v/>
      </c>
      <c r="AI649" s="569">
        <f t="shared" si="118"/>
        <v>0</v>
      </c>
      <c r="AK649" s="671"/>
      <c r="AL649" s="666"/>
      <c r="AM649" s="659"/>
      <c r="AN649" s="686"/>
      <c r="AO649" s="84"/>
    </row>
    <row r="650" spans="1:41">
      <c r="A650" s="573"/>
      <c r="B650" s="13">
        <v>88</v>
      </c>
      <c r="C650" s="341" t="s">
        <v>2276</v>
      </c>
      <c r="D650" s="341" t="s">
        <v>452</v>
      </c>
      <c r="E650" s="379" t="s">
        <v>98</v>
      </c>
      <c r="F650" s="405">
        <v>10</v>
      </c>
      <c r="G650" s="136"/>
      <c r="H650" s="413">
        <v>290</v>
      </c>
      <c r="I650" s="146">
        <f t="shared" si="108"/>
        <v>203</v>
      </c>
      <c r="J650" s="255">
        <f t="shared" si="109"/>
        <v>7.8076923076923075</v>
      </c>
      <c r="K650" s="8" t="s">
        <v>3145</v>
      </c>
      <c r="L650" s="677"/>
      <c r="M650" s="656" t="s">
        <v>6556</v>
      </c>
      <c r="N650" s="8" t="s">
        <v>3208</v>
      </c>
      <c r="O650" s="426">
        <v>4.6068749999999999E-2</v>
      </c>
      <c r="P650" s="423">
        <v>3040</v>
      </c>
      <c r="Q650" s="439">
        <v>20430</v>
      </c>
      <c r="R650" s="656" t="s">
        <v>4172</v>
      </c>
      <c r="S650" s="656" t="s">
        <v>1015</v>
      </c>
      <c r="T650" s="448">
        <v>25</v>
      </c>
      <c r="U650" s="548" t="s">
        <v>4187</v>
      </c>
      <c r="V650" s="523" t="s">
        <v>4188</v>
      </c>
      <c r="W650" s="609" t="s">
        <v>6494</v>
      </c>
      <c r="X650" s="169"/>
      <c r="Y650" s="71" t="s">
        <v>1011</v>
      </c>
      <c r="Z650" s="656" t="s">
        <v>6578</v>
      </c>
      <c r="AA650" s="658">
        <f t="shared" si="110"/>
        <v>0</v>
      </c>
      <c r="AB650" s="145">
        <f t="shared" si="111"/>
        <v>0</v>
      </c>
      <c r="AC650" s="257">
        <f t="shared" si="112"/>
        <v>0</v>
      </c>
      <c r="AD650" s="142">
        <f t="shared" si="113"/>
        <v>0</v>
      </c>
      <c r="AE650" s="143">
        <f t="shared" si="114"/>
        <v>0</v>
      </c>
      <c r="AF650" s="144" t="str">
        <f t="shared" si="115"/>
        <v/>
      </c>
      <c r="AG650" s="144">
        <f t="shared" si="116"/>
        <v>0</v>
      </c>
      <c r="AH650" s="144" t="str">
        <f t="shared" si="117"/>
        <v/>
      </c>
      <c r="AI650" s="569">
        <f t="shared" si="118"/>
        <v>0</v>
      </c>
      <c r="AK650" s="671"/>
      <c r="AL650" s="84"/>
      <c r="AM650" s="659"/>
      <c r="AN650" s="686"/>
      <c r="AO650" s="84"/>
    </row>
    <row r="651" spans="1:41">
      <c r="A651" s="573"/>
      <c r="B651" s="13">
        <v>88</v>
      </c>
      <c r="C651" s="341" t="s">
        <v>2277</v>
      </c>
      <c r="D651" s="341" t="s">
        <v>453</v>
      </c>
      <c r="E651" s="379" t="s">
        <v>98</v>
      </c>
      <c r="F651" s="405">
        <v>10</v>
      </c>
      <c r="G651" s="235"/>
      <c r="H651" s="413">
        <v>290</v>
      </c>
      <c r="I651" s="146">
        <f t="shared" si="108"/>
        <v>203</v>
      </c>
      <c r="J651" s="255">
        <f t="shared" si="109"/>
        <v>7.8076923076923075</v>
      </c>
      <c r="K651" s="8" t="s">
        <v>3145</v>
      </c>
      <c r="L651" s="677"/>
      <c r="M651" s="656" t="s">
        <v>6556</v>
      </c>
      <c r="N651" s="8" t="s">
        <v>3208</v>
      </c>
      <c r="O651" s="426">
        <v>4.6068749999999999E-2</v>
      </c>
      <c r="P651" s="423">
        <v>3040</v>
      </c>
      <c r="Q651" s="439">
        <v>20120</v>
      </c>
      <c r="R651" s="656" t="s">
        <v>4172</v>
      </c>
      <c r="S651" s="656" t="s">
        <v>1015</v>
      </c>
      <c r="T651" s="448">
        <v>25</v>
      </c>
      <c r="U651" s="549" t="s">
        <v>5442</v>
      </c>
      <c r="V651" s="523" t="s">
        <v>4189</v>
      </c>
      <c r="W651" s="609" t="s">
        <v>6495</v>
      </c>
      <c r="X651" s="169"/>
      <c r="Y651" s="71" t="s">
        <v>6572</v>
      </c>
      <c r="Z651" s="656" t="s">
        <v>6578</v>
      </c>
      <c r="AA651" s="658">
        <f t="shared" si="110"/>
        <v>0</v>
      </c>
      <c r="AB651" s="145">
        <f t="shared" si="111"/>
        <v>0</v>
      </c>
      <c r="AC651" s="257">
        <f t="shared" si="112"/>
        <v>0</v>
      </c>
      <c r="AD651" s="142">
        <f t="shared" si="113"/>
        <v>0</v>
      </c>
      <c r="AE651" s="143">
        <f t="shared" si="114"/>
        <v>0</v>
      </c>
      <c r="AF651" s="144" t="str">
        <f t="shared" si="115"/>
        <v/>
      </c>
      <c r="AG651" s="144">
        <f t="shared" si="116"/>
        <v>0</v>
      </c>
      <c r="AH651" s="144" t="str">
        <f t="shared" si="117"/>
        <v/>
      </c>
      <c r="AI651" s="569">
        <f t="shared" si="118"/>
        <v>0</v>
      </c>
      <c r="AK651" s="665"/>
      <c r="AL651" s="191"/>
      <c r="AM651" s="686"/>
      <c r="AN651" s="687"/>
      <c r="AO651" s="84"/>
    </row>
    <row r="652" spans="1:41">
      <c r="A652" s="573"/>
      <c r="B652" s="13">
        <v>88</v>
      </c>
      <c r="C652" s="341" t="s">
        <v>2278</v>
      </c>
      <c r="D652" s="341" t="s">
        <v>2279</v>
      </c>
      <c r="E652" s="379" t="s">
        <v>98</v>
      </c>
      <c r="F652" s="405">
        <v>10</v>
      </c>
      <c r="G652" s="8"/>
      <c r="H652" s="413">
        <v>318</v>
      </c>
      <c r="I652" s="146">
        <f t="shared" si="108"/>
        <v>222.6</v>
      </c>
      <c r="J652" s="255">
        <f t="shared" si="109"/>
        <v>8.5615384615384613</v>
      </c>
      <c r="K652" s="8" t="s">
        <v>3145</v>
      </c>
      <c r="L652" s="677"/>
      <c r="M652" s="656" t="s">
        <v>6556</v>
      </c>
      <c r="N652" s="8" t="s">
        <v>3208</v>
      </c>
      <c r="O652" s="426">
        <v>4.6068749999999999E-2</v>
      </c>
      <c r="P652" s="423">
        <v>3040</v>
      </c>
      <c r="Q652" s="439">
        <v>19840</v>
      </c>
      <c r="R652" s="656" t="s">
        <v>4172</v>
      </c>
      <c r="S652" s="656" t="s">
        <v>1015</v>
      </c>
      <c r="T652" s="448">
        <v>25</v>
      </c>
      <c r="U652" s="549" t="s">
        <v>5443</v>
      </c>
      <c r="V652" s="523" t="s">
        <v>4190</v>
      </c>
      <c r="W652" s="609" t="s">
        <v>6496</v>
      </c>
      <c r="X652" s="169"/>
      <c r="Y652" s="71" t="s">
        <v>1011</v>
      </c>
      <c r="Z652" s="656" t="s">
        <v>6578</v>
      </c>
      <c r="AA652" s="658">
        <f t="shared" si="110"/>
        <v>0</v>
      </c>
      <c r="AB652" s="145">
        <f t="shared" si="111"/>
        <v>0</v>
      </c>
      <c r="AC652" s="257">
        <f t="shared" si="112"/>
        <v>0</v>
      </c>
      <c r="AD652" s="142">
        <f t="shared" si="113"/>
        <v>0</v>
      </c>
      <c r="AE652" s="143">
        <f t="shared" si="114"/>
        <v>0</v>
      </c>
      <c r="AF652" s="144" t="str">
        <f t="shared" si="115"/>
        <v/>
      </c>
      <c r="AG652" s="144">
        <f t="shared" si="116"/>
        <v>0</v>
      </c>
      <c r="AH652" s="144" t="str">
        <f t="shared" si="117"/>
        <v/>
      </c>
      <c r="AI652" s="569">
        <f t="shared" si="118"/>
        <v>0</v>
      </c>
      <c r="AK652" s="679"/>
      <c r="AL652" s="84"/>
      <c r="AM652" s="659"/>
      <c r="AN652" s="686"/>
      <c r="AO652" s="84"/>
    </row>
    <row r="653" spans="1:41" ht="15.75">
      <c r="A653" s="5" t="s">
        <v>6136</v>
      </c>
      <c r="B653" s="13"/>
      <c r="C653" s="348"/>
      <c r="D653" s="341"/>
      <c r="E653" s="379"/>
      <c r="F653" s="401"/>
      <c r="G653" s="8"/>
      <c r="H653" s="413"/>
      <c r="I653" s="410"/>
      <c r="J653" s="565"/>
      <c r="K653" s="346"/>
      <c r="L653" s="655"/>
      <c r="M653" s="656" t="s">
        <v>1015</v>
      </c>
      <c r="N653" s="346"/>
      <c r="O653" s="346"/>
      <c r="P653" s="423"/>
      <c r="Q653" s="439"/>
      <c r="R653" s="656" t="s">
        <v>1015</v>
      </c>
      <c r="S653" s="656" t="s">
        <v>1015</v>
      </c>
      <c r="T653" s="425"/>
      <c r="U653" s="506"/>
      <c r="V653" s="530"/>
      <c r="W653" s="425"/>
      <c r="X653" s="137"/>
      <c r="Y653" s="71" t="s">
        <v>1015</v>
      </c>
      <c r="Z653" s="656" t="s">
        <v>1015</v>
      </c>
      <c r="AA653" s="668"/>
      <c r="AB653" s="195"/>
      <c r="AC653" s="142"/>
      <c r="AD653" s="142"/>
      <c r="AE653" s="143"/>
      <c r="AF653" s="144"/>
      <c r="AG653" s="144"/>
      <c r="AH653" s="144"/>
      <c r="AI653" s="569"/>
      <c r="AK653" s="679"/>
      <c r="AL653" s="84"/>
      <c r="AM653" s="659"/>
      <c r="AN653" s="686"/>
      <c r="AO653" s="84"/>
    </row>
    <row r="654" spans="1:41">
      <c r="A654" s="573"/>
      <c r="B654" s="13">
        <v>217</v>
      </c>
      <c r="C654" s="343" t="s">
        <v>2280</v>
      </c>
      <c r="D654" s="374" t="s">
        <v>450</v>
      </c>
      <c r="E654" s="379" t="s">
        <v>98</v>
      </c>
      <c r="F654" s="405">
        <v>10</v>
      </c>
      <c r="G654" s="232"/>
      <c r="H654" s="413">
        <v>290</v>
      </c>
      <c r="I654" s="146">
        <f t="shared" si="108"/>
        <v>203</v>
      </c>
      <c r="J654" s="255">
        <f t="shared" si="109"/>
        <v>7.8076923076923075</v>
      </c>
      <c r="K654" s="8" t="s">
        <v>3145</v>
      </c>
      <c r="L654" s="670"/>
      <c r="M654" s="656" t="s">
        <v>6556</v>
      </c>
      <c r="N654" s="8" t="s">
        <v>10</v>
      </c>
      <c r="O654" s="426">
        <v>4.6068749999999999E-2</v>
      </c>
      <c r="P654" s="423">
        <v>3040</v>
      </c>
      <c r="Q654" s="439">
        <v>20610</v>
      </c>
      <c r="R654" s="656" t="s">
        <v>4172</v>
      </c>
      <c r="S654" s="656" t="s">
        <v>1015</v>
      </c>
      <c r="T654" s="448">
        <v>25</v>
      </c>
      <c r="U654" s="548" t="s">
        <v>4192</v>
      </c>
      <c r="V654" s="514" t="s">
        <v>4193</v>
      </c>
      <c r="W654" s="609" t="s">
        <v>6491</v>
      </c>
      <c r="X654" s="169"/>
      <c r="Y654" s="71" t="s">
        <v>1011</v>
      </c>
      <c r="Z654" s="656" t="s">
        <v>6578</v>
      </c>
      <c r="AA654" s="658">
        <f t="shared" si="110"/>
        <v>0</v>
      </c>
      <c r="AB654" s="145">
        <f t="shared" si="111"/>
        <v>0</v>
      </c>
      <c r="AC654" s="257">
        <f t="shared" si="112"/>
        <v>0</v>
      </c>
      <c r="AD654" s="142">
        <f t="shared" si="113"/>
        <v>0</v>
      </c>
      <c r="AE654" s="143">
        <f t="shared" si="114"/>
        <v>0</v>
      </c>
      <c r="AF654" s="144" t="str">
        <f t="shared" si="115"/>
        <v/>
      </c>
      <c r="AG654" s="144" t="str">
        <f t="shared" si="116"/>
        <v/>
      </c>
      <c r="AH654" s="144">
        <f t="shared" si="117"/>
        <v>0</v>
      </c>
      <c r="AI654" s="569">
        <f t="shared" si="118"/>
        <v>0</v>
      </c>
      <c r="AK654" s="679"/>
      <c r="AL654" s="84"/>
      <c r="AM654" s="659"/>
      <c r="AN654" s="686"/>
      <c r="AO654" s="84"/>
    </row>
    <row r="655" spans="1:41">
      <c r="A655" s="573"/>
      <c r="B655" s="13">
        <v>217</v>
      </c>
      <c r="C655" s="341" t="s">
        <v>2281</v>
      </c>
      <c r="D655" s="341" t="s">
        <v>2274</v>
      </c>
      <c r="E655" s="379" t="s">
        <v>98</v>
      </c>
      <c r="F655" s="405">
        <v>10</v>
      </c>
      <c r="G655" s="136"/>
      <c r="H655" s="413">
        <v>290</v>
      </c>
      <c r="I655" s="146">
        <f t="shared" si="108"/>
        <v>203</v>
      </c>
      <c r="J655" s="255">
        <f t="shared" si="109"/>
        <v>7.8076923076923075</v>
      </c>
      <c r="K655" s="8" t="s">
        <v>3145</v>
      </c>
      <c r="L655" s="670" t="s">
        <v>4171</v>
      </c>
      <c r="M655" s="656" t="s">
        <v>6556</v>
      </c>
      <c r="N655" s="8" t="s">
        <v>10</v>
      </c>
      <c r="O655" s="426">
        <v>4.6068749999999999E-2</v>
      </c>
      <c r="P655" s="423">
        <v>3040</v>
      </c>
      <c r="Q655" s="439">
        <v>19830</v>
      </c>
      <c r="R655" s="656" t="s">
        <v>4194</v>
      </c>
      <c r="S655" s="656" t="s">
        <v>1015</v>
      </c>
      <c r="T655" s="448">
        <v>25</v>
      </c>
      <c r="U655" s="548" t="s">
        <v>4195</v>
      </c>
      <c r="V655" s="524" t="s">
        <v>4196</v>
      </c>
      <c r="W655" s="609" t="s">
        <v>6492</v>
      </c>
      <c r="X655" s="169"/>
      <c r="Y655" s="71" t="s">
        <v>1011</v>
      </c>
      <c r="Z655" s="656" t="s">
        <v>6578</v>
      </c>
      <c r="AA655" s="658">
        <f t="shared" si="110"/>
        <v>0</v>
      </c>
      <c r="AB655" s="145">
        <f t="shared" si="111"/>
        <v>0</v>
      </c>
      <c r="AC655" s="257">
        <f t="shared" si="112"/>
        <v>0</v>
      </c>
      <c r="AD655" s="142">
        <f t="shared" si="113"/>
        <v>0</v>
      </c>
      <c r="AE655" s="143">
        <f t="shared" si="114"/>
        <v>0</v>
      </c>
      <c r="AF655" s="144" t="str">
        <f t="shared" si="115"/>
        <v/>
      </c>
      <c r="AG655" s="144" t="str">
        <f t="shared" si="116"/>
        <v/>
      </c>
      <c r="AH655" s="144">
        <f t="shared" si="117"/>
        <v>0</v>
      </c>
      <c r="AI655" s="569">
        <f t="shared" si="118"/>
        <v>0</v>
      </c>
      <c r="AK655" s="679"/>
      <c r="AL655" s="84"/>
      <c r="AM655" s="659"/>
      <c r="AN655" s="686"/>
      <c r="AO655" s="84"/>
    </row>
    <row r="656" spans="1:41">
      <c r="A656" s="573"/>
      <c r="B656" s="13">
        <v>217</v>
      </c>
      <c r="C656" s="341" t="s">
        <v>2282</v>
      </c>
      <c r="D656" s="341" t="s">
        <v>452</v>
      </c>
      <c r="E656" s="379" t="s">
        <v>98</v>
      </c>
      <c r="F656" s="405">
        <v>10</v>
      </c>
      <c r="G656" s="235"/>
      <c r="H656" s="413">
        <v>290</v>
      </c>
      <c r="I656" s="146">
        <f t="shared" si="108"/>
        <v>203</v>
      </c>
      <c r="J656" s="255">
        <f t="shared" si="109"/>
        <v>7.8076923076923075</v>
      </c>
      <c r="K656" s="8" t="s">
        <v>3145</v>
      </c>
      <c r="L656" s="670" t="s">
        <v>4171</v>
      </c>
      <c r="M656" s="656" t="s">
        <v>6556</v>
      </c>
      <c r="N656" s="8" t="s">
        <v>10</v>
      </c>
      <c r="O656" s="426">
        <v>4.6068749999999999E-2</v>
      </c>
      <c r="P656" s="423">
        <v>3040</v>
      </c>
      <c r="Q656" s="439">
        <v>20430</v>
      </c>
      <c r="R656" s="656" t="s">
        <v>4172</v>
      </c>
      <c r="S656" s="656" t="s">
        <v>1015</v>
      </c>
      <c r="T656" s="448">
        <v>25</v>
      </c>
      <c r="U656" s="548" t="s">
        <v>4197</v>
      </c>
      <c r="V656" s="519" t="s">
        <v>4198</v>
      </c>
      <c r="W656" s="609" t="s">
        <v>6494</v>
      </c>
      <c r="X656" s="169"/>
      <c r="Y656" s="71" t="s">
        <v>1011</v>
      </c>
      <c r="Z656" s="656" t="s">
        <v>6578</v>
      </c>
      <c r="AA656" s="658">
        <f t="shared" si="110"/>
        <v>0</v>
      </c>
      <c r="AB656" s="145">
        <f t="shared" si="111"/>
        <v>0</v>
      </c>
      <c r="AC656" s="257">
        <f t="shared" si="112"/>
        <v>0</v>
      </c>
      <c r="AD656" s="142">
        <f t="shared" si="113"/>
        <v>0</v>
      </c>
      <c r="AE656" s="143">
        <f t="shared" si="114"/>
        <v>0</v>
      </c>
      <c r="AF656" s="144" t="str">
        <f t="shared" si="115"/>
        <v/>
      </c>
      <c r="AG656" s="144" t="str">
        <f t="shared" si="116"/>
        <v/>
      </c>
      <c r="AH656" s="144">
        <f t="shared" si="117"/>
        <v>0</v>
      </c>
      <c r="AI656" s="569">
        <f t="shared" si="118"/>
        <v>0</v>
      </c>
      <c r="AK656" s="665"/>
      <c r="AL656" s="191"/>
      <c r="AM656" s="686"/>
      <c r="AN656" s="687"/>
      <c r="AO656" s="84"/>
    </row>
    <row r="657" spans="1:41">
      <c r="A657" s="573"/>
      <c r="B657" s="13">
        <v>217</v>
      </c>
      <c r="C657" s="341" t="s">
        <v>2283</v>
      </c>
      <c r="D657" s="341" t="s">
        <v>454</v>
      </c>
      <c r="E657" s="379" t="s">
        <v>98</v>
      </c>
      <c r="F657" s="405">
        <v>10</v>
      </c>
      <c r="G657" s="136"/>
      <c r="H657" s="413">
        <v>290</v>
      </c>
      <c r="I657" s="146">
        <f t="shared" si="108"/>
        <v>203</v>
      </c>
      <c r="J657" s="255">
        <f t="shared" si="109"/>
        <v>7.8076923076923075</v>
      </c>
      <c r="K657" s="8" t="s">
        <v>3145</v>
      </c>
      <c r="L657" s="670" t="s">
        <v>4171</v>
      </c>
      <c r="M657" s="656" t="s">
        <v>6556</v>
      </c>
      <c r="N657" s="8" t="s">
        <v>10</v>
      </c>
      <c r="O657" s="426">
        <v>4.6068749999999999E-2</v>
      </c>
      <c r="P657" s="423">
        <v>3040</v>
      </c>
      <c r="Q657" s="439">
        <v>19910</v>
      </c>
      <c r="R657" s="656" t="s">
        <v>4199</v>
      </c>
      <c r="S657" s="656" t="s">
        <v>1015</v>
      </c>
      <c r="T657" s="448">
        <v>25</v>
      </c>
      <c r="U657" s="548" t="s">
        <v>4200</v>
      </c>
      <c r="V657" s="524" t="s">
        <v>4201</v>
      </c>
      <c r="W657" s="609" t="s">
        <v>6497</v>
      </c>
      <c r="X657" s="169"/>
      <c r="Y657" s="71" t="s">
        <v>1011</v>
      </c>
      <c r="Z657" s="656" t="s">
        <v>6578</v>
      </c>
      <c r="AA657" s="658">
        <f t="shared" si="110"/>
        <v>0</v>
      </c>
      <c r="AB657" s="145">
        <f t="shared" si="111"/>
        <v>0</v>
      </c>
      <c r="AC657" s="257">
        <f t="shared" si="112"/>
        <v>0</v>
      </c>
      <c r="AD657" s="142">
        <f t="shared" si="113"/>
        <v>0</v>
      </c>
      <c r="AE657" s="143">
        <f t="shared" si="114"/>
        <v>0</v>
      </c>
      <c r="AF657" s="144" t="str">
        <f t="shared" si="115"/>
        <v/>
      </c>
      <c r="AG657" s="144" t="str">
        <f t="shared" si="116"/>
        <v/>
      </c>
      <c r="AH657" s="144">
        <f t="shared" si="117"/>
        <v>0</v>
      </c>
      <c r="AI657" s="569">
        <f t="shared" si="118"/>
        <v>0</v>
      </c>
      <c r="AK657" s="671"/>
      <c r="AL657" s="84"/>
      <c r="AM657" s="659"/>
      <c r="AN657" s="686"/>
      <c r="AO657" s="84"/>
    </row>
    <row r="658" spans="1:41">
      <c r="A658" s="573"/>
      <c r="B658" s="13">
        <v>217</v>
      </c>
      <c r="C658" s="341" t="s">
        <v>2284</v>
      </c>
      <c r="D658" s="341" t="s">
        <v>2279</v>
      </c>
      <c r="E658" s="379" t="s">
        <v>98</v>
      </c>
      <c r="F658" s="405">
        <v>10</v>
      </c>
      <c r="G658" s="8"/>
      <c r="H658" s="413">
        <v>290</v>
      </c>
      <c r="I658" s="146">
        <f t="shared" si="108"/>
        <v>203</v>
      </c>
      <c r="J658" s="255">
        <f t="shared" si="109"/>
        <v>7.8076923076923075</v>
      </c>
      <c r="K658" s="8" t="s">
        <v>3145</v>
      </c>
      <c r="L658" s="670" t="s">
        <v>4171</v>
      </c>
      <c r="M658" s="656" t="s">
        <v>6556</v>
      </c>
      <c r="N658" s="8" t="s">
        <v>10</v>
      </c>
      <c r="O658" s="426">
        <v>4.6068749999999999E-2</v>
      </c>
      <c r="P658" s="423">
        <v>3040</v>
      </c>
      <c r="Q658" s="439">
        <v>19840</v>
      </c>
      <c r="R658" s="656" t="s">
        <v>4199</v>
      </c>
      <c r="S658" s="656" t="s">
        <v>1015</v>
      </c>
      <c r="T658" s="448">
        <v>25</v>
      </c>
      <c r="U658" s="548" t="s">
        <v>4202</v>
      </c>
      <c r="V658" s="524" t="s">
        <v>4203</v>
      </c>
      <c r="W658" s="609" t="s">
        <v>6496</v>
      </c>
      <c r="X658" s="169"/>
      <c r="Y658" s="71" t="s">
        <v>1011</v>
      </c>
      <c r="Z658" s="656" t="s">
        <v>6578</v>
      </c>
      <c r="AA658" s="658">
        <f t="shared" si="110"/>
        <v>0</v>
      </c>
      <c r="AB658" s="145">
        <f t="shared" si="111"/>
        <v>0</v>
      </c>
      <c r="AC658" s="257">
        <f t="shared" si="112"/>
        <v>0</v>
      </c>
      <c r="AD658" s="142">
        <f t="shared" si="113"/>
        <v>0</v>
      </c>
      <c r="AE658" s="143">
        <f t="shared" si="114"/>
        <v>0</v>
      </c>
      <c r="AF658" s="144" t="str">
        <f t="shared" si="115"/>
        <v/>
      </c>
      <c r="AG658" s="144" t="str">
        <f t="shared" si="116"/>
        <v/>
      </c>
      <c r="AH658" s="144">
        <f t="shared" si="117"/>
        <v>0</v>
      </c>
      <c r="AI658" s="569">
        <f t="shared" si="118"/>
        <v>0</v>
      </c>
      <c r="AK658" s="671"/>
      <c r="AL658" s="84"/>
      <c r="AM658" s="686"/>
      <c r="AN658" s="686"/>
      <c r="AO658" s="84"/>
    </row>
    <row r="659" spans="1:41" ht="15.75">
      <c r="A659" s="5" t="s">
        <v>6137</v>
      </c>
      <c r="B659" s="13"/>
      <c r="C659" s="348"/>
      <c r="D659" s="382"/>
      <c r="E659" s="380"/>
      <c r="F659" s="401"/>
      <c r="G659" s="8"/>
      <c r="H659" s="413"/>
      <c r="I659" s="410"/>
      <c r="J659" s="565"/>
      <c r="K659" s="417"/>
      <c r="L659" s="655"/>
      <c r="M659" s="656" t="s">
        <v>1015</v>
      </c>
      <c r="N659" s="8"/>
      <c r="O659" s="346"/>
      <c r="P659" s="423"/>
      <c r="Q659" s="439"/>
      <c r="R659" s="656" t="s">
        <v>1015</v>
      </c>
      <c r="S659" s="656" t="s">
        <v>1015</v>
      </c>
      <c r="T659" s="425"/>
      <c r="U659" s="506"/>
      <c r="V659" s="530"/>
      <c r="W659" s="425"/>
      <c r="X659" s="137"/>
      <c r="Y659" s="71" t="s">
        <v>1015</v>
      </c>
      <c r="Z659" s="656" t="s">
        <v>1015</v>
      </c>
      <c r="AA659" s="668"/>
      <c r="AB659" s="195"/>
      <c r="AC659" s="142"/>
      <c r="AD659" s="142"/>
      <c r="AE659" s="143"/>
      <c r="AF659" s="144"/>
      <c r="AG659" s="144"/>
      <c r="AH659" s="144"/>
      <c r="AI659" s="569"/>
      <c r="AK659" s="671"/>
      <c r="AL659" s="84"/>
      <c r="AM659" s="686"/>
      <c r="AN659" s="686"/>
      <c r="AO659" s="84"/>
    </row>
    <row r="660" spans="1:41">
      <c r="A660" s="573"/>
      <c r="B660" s="13">
        <v>89</v>
      </c>
      <c r="C660" s="353" t="s">
        <v>2285</v>
      </c>
      <c r="D660" s="341" t="s">
        <v>2286</v>
      </c>
      <c r="E660" s="379" t="s">
        <v>334</v>
      </c>
      <c r="F660" s="405">
        <v>8</v>
      </c>
      <c r="G660" s="8"/>
      <c r="H660" s="413">
        <v>338</v>
      </c>
      <c r="I660" s="146">
        <f t="shared" si="108"/>
        <v>236.6</v>
      </c>
      <c r="J660" s="255">
        <f t="shared" si="109"/>
        <v>9.1</v>
      </c>
      <c r="K660" s="8" t="s">
        <v>3145</v>
      </c>
      <c r="L660" s="677"/>
      <c r="M660" s="656" t="s">
        <v>6557</v>
      </c>
      <c r="N660" s="8" t="s">
        <v>3208</v>
      </c>
      <c r="O660" s="426">
        <v>5.4169499999999995E-2</v>
      </c>
      <c r="P660" s="423">
        <v>2584</v>
      </c>
      <c r="Q660" s="439">
        <v>20500</v>
      </c>
      <c r="R660" s="656" t="s">
        <v>4204</v>
      </c>
      <c r="S660" s="656" t="s">
        <v>1015</v>
      </c>
      <c r="T660" s="448">
        <v>28</v>
      </c>
      <c r="U660" s="548" t="s">
        <v>5444</v>
      </c>
      <c r="V660" s="512" t="s">
        <v>4205</v>
      </c>
      <c r="W660" s="615" t="s">
        <v>6297</v>
      </c>
      <c r="X660" s="169"/>
      <c r="Y660" s="71" t="s">
        <v>1011</v>
      </c>
      <c r="Z660" s="656" t="s">
        <v>1015</v>
      </c>
      <c r="AA660" s="658">
        <f t="shared" si="110"/>
        <v>0</v>
      </c>
      <c r="AB660" s="145">
        <f t="shared" si="111"/>
        <v>0</v>
      </c>
      <c r="AC660" s="257">
        <f t="shared" si="112"/>
        <v>0</v>
      </c>
      <c r="AD660" s="142">
        <f t="shared" si="113"/>
        <v>0</v>
      </c>
      <c r="AE660" s="143">
        <f t="shared" si="114"/>
        <v>0</v>
      </c>
      <c r="AF660" s="144" t="str">
        <f t="shared" si="115"/>
        <v/>
      </c>
      <c r="AG660" s="144">
        <f t="shared" si="116"/>
        <v>0</v>
      </c>
      <c r="AH660" s="144" t="str">
        <f t="shared" si="117"/>
        <v/>
      </c>
      <c r="AI660" s="569">
        <f t="shared" si="118"/>
        <v>0</v>
      </c>
      <c r="AK660" s="671"/>
      <c r="AL660" s="84"/>
      <c r="AM660" s="686"/>
      <c r="AN660" s="686"/>
      <c r="AO660" s="84"/>
    </row>
    <row r="661" spans="1:41">
      <c r="A661" s="573"/>
      <c r="B661" s="13">
        <v>89</v>
      </c>
      <c r="C661" s="341" t="s">
        <v>2287</v>
      </c>
      <c r="D661" s="341" t="s">
        <v>2288</v>
      </c>
      <c r="E661" s="379" t="s">
        <v>334</v>
      </c>
      <c r="F661" s="405">
        <v>8</v>
      </c>
      <c r="G661" s="232"/>
      <c r="H661" s="413">
        <v>378</v>
      </c>
      <c r="I661" s="146">
        <f t="shared" si="108"/>
        <v>264.59999999999997</v>
      </c>
      <c r="J661" s="255">
        <f t="shared" si="109"/>
        <v>10.176923076923076</v>
      </c>
      <c r="K661" s="8" t="s">
        <v>3145</v>
      </c>
      <c r="L661" s="677"/>
      <c r="M661" s="656" t="s">
        <v>6556</v>
      </c>
      <c r="N661" s="8" t="s">
        <v>3208</v>
      </c>
      <c r="O661" s="426">
        <v>5.4169499999999995E-2</v>
      </c>
      <c r="P661" s="423">
        <v>2888</v>
      </c>
      <c r="Q661" s="439">
        <v>21132</v>
      </c>
      <c r="R661" s="656" t="s">
        <v>4206</v>
      </c>
      <c r="S661" s="656" t="s">
        <v>1015</v>
      </c>
      <c r="T661" s="448">
        <v>35</v>
      </c>
      <c r="U661" s="549" t="s">
        <v>5445</v>
      </c>
      <c r="V661" s="510" t="s">
        <v>4207</v>
      </c>
      <c r="W661" s="615" t="s">
        <v>6297</v>
      </c>
      <c r="X661" s="169"/>
      <c r="Y661" s="71" t="s">
        <v>1011</v>
      </c>
      <c r="Z661" s="656" t="s">
        <v>6578</v>
      </c>
      <c r="AA661" s="658">
        <f t="shared" si="110"/>
        <v>0</v>
      </c>
      <c r="AB661" s="145">
        <f t="shared" si="111"/>
        <v>0</v>
      </c>
      <c r="AC661" s="257">
        <f t="shared" si="112"/>
        <v>0</v>
      </c>
      <c r="AD661" s="142">
        <f t="shared" si="113"/>
        <v>0</v>
      </c>
      <c r="AE661" s="143">
        <f t="shared" si="114"/>
        <v>0</v>
      </c>
      <c r="AF661" s="144" t="str">
        <f t="shared" si="115"/>
        <v/>
      </c>
      <c r="AG661" s="144">
        <f t="shared" si="116"/>
        <v>0</v>
      </c>
      <c r="AH661" s="144" t="str">
        <f t="shared" si="117"/>
        <v/>
      </c>
      <c r="AI661" s="569">
        <f t="shared" si="118"/>
        <v>0</v>
      </c>
      <c r="AK661" s="665"/>
      <c r="AL661" s="191"/>
      <c r="AM661" s="686"/>
      <c r="AN661" s="687"/>
      <c r="AO661" s="84"/>
    </row>
    <row r="662" spans="1:41">
      <c r="A662" s="573"/>
      <c r="B662" s="13">
        <v>89</v>
      </c>
      <c r="C662" s="341" t="s">
        <v>2289</v>
      </c>
      <c r="D662" s="341" t="s">
        <v>456</v>
      </c>
      <c r="E662" s="379" t="s">
        <v>334</v>
      </c>
      <c r="F662" s="405">
        <v>8</v>
      </c>
      <c r="G662" s="136"/>
      <c r="H662" s="413">
        <v>378</v>
      </c>
      <c r="I662" s="146">
        <f t="shared" si="108"/>
        <v>264.59999999999997</v>
      </c>
      <c r="J662" s="255">
        <f t="shared" si="109"/>
        <v>10.176923076923076</v>
      </c>
      <c r="K662" s="8" t="s">
        <v>3145</v>
      </c>
      <c r="L662" s="677"/>
      <c r="M662" s="656" t="s">
        <v>6556</v>
      </c>
      <c r="N662" s="8" t="s">
        <v>3208</v>
      </c>
      <c r="O662" s="426">
        <v>5.4169499999999995E-2</v>
      </c>
      <c r="P662" s="423">
        <v>2888</v>
      </c>
      <c r="Q662" s="439">
        <v>20600</v>
      </c>
      <c r="R662" s="656" t="s">
        <v>4206</v>
      </c>
      <c r="S662" s="656" t="s">
        <v>1015</v>
      </c>
      <c r="T662" s="448">
        <v>35</v>
      </c>
      <c r="U662" s="549" t="s">
        <v>5446</v>
      </c>
      <c r="V662" s="523" t="s">
        <v>4208</v>
      </c>
      <c r="W662" s="615" t="s">
        <v>6297</v>
      </c>
      <c r="X662" s="169"/>
      <c r="Y662" s="71" t="s">
        <v>6572</v>
      </c>
      <c r="Z662" s="656" t="s">
        <v>6578</v>
      </c>
      <c r="AA662" s="658">
        <f t="shared" si="110"/>
        <v>0</v>
      </c>
      <c r="AB662" s="145">
        <f t="shared" si="111"/>
        <v>0</v>
      </c>
      <c r="AC662" s="257">
        <f t="shared" si="112"/>
        <v>0</v>
      </c>
      <c r="AD662" s="142">
        <f t="shared" si="113"/>
        <v>0</v>
      </c>
      <c r="AE662" s="143">
        <f t="shared" si="114"/>
        <v>0</v>
      </c>
      <c r="AF662" s="144" t="str">
        <f t="shared" si="115"/>
        <v/>
      </c>
      <c r="AG662" s="144">
        <f t="shared" si="116"/>
        <v>0</v>
      </c>
      <c r="AH662" s="144" t="str">
        <f t="shared" si="117"/>
        <v/>
      </c>
      <c r="AI662" s="569">
        <f t="shared" si="118"/>
        <v>0</v>
      </c>
      <c r="AK662" s="679"/>
      <c r="AL662" s="84"/>
      <c r="AM662" s="659"/>
      <c r="AN662" s="686"/>
      <c r="AO662" s="84"/>
    </row>
    <row r="663" spans="1:41">
      <c r="A663" s="573"/>
      <c r="B663" s="13">
        <v>89</v>
      </c>
      <c r="C663" s="341" t="s">
        <v>2290</v>
      </c>
      <c r="D663" s="341" t="s">
        <v>457</v>
      </c>
      <c r="E663" s="379" t="s">
        <v>334</v>
      </c>
      <c r="F663" s="405">
        <v>8</v>
      </c>
      <c r="G663" s="235"/>
      <c r="H663" s="413">
        <v>378</v>
      </c>
      <c r="I663" s="146">
        <f t="shared" si="108"/>
        <v>264.59999999999997</v>
      </c>
      <c r="J663" s="255">
        <f t="shared" si="109"/>
        <v>10.176923076923076</v>
      </c>
      <c r="K663" s="8" t="s">
        <v>3145</v>
      </c>
      <c r="L663" s="677"/>
      <c r="M663" s="656" t="s">
        <v>6556</v>
      </c>
      <c r="N663" s="8" t="s">
        <v>3208</v>
      </c>
      <c r="O663" s="426">
        <v>5.4169499999999995E-2</v>
      </c>
      <c r="P663" s="423">
        <v>2888</v>
      </c>
      <c r="Q663" s="439">
        <v>19300</v>
      </c>
      <c r="R663" s="656" t="s">
        <v>4206</v>
      </c>
      <c r="S663" s="656" t="s">
        <v>1015</v>
      </c>
      <c r="T663" s="448">
        <v>35</v>
      </c>
      <c r="U663" s="549" t="s">
        <v>5447</v>
      </c>
      <c r="V663" s="523" t="s">
        <v>4209</v>
      </c>
      <c r="W663" s="615" t="s">
        <v>6297</v>
      </c>
      <c r="X663" s="169"/>
      <c r="Y663" s="71" t="s">
        <v>1011</v>
      </c>
      <c r="Z663" s="656" t="s">
        <v>6578</v>
      </c>
      <c r="AA663" s="658">
        <f t="shared" si="110"/>
        <v>0</v>
      </c>
      <c r="AB663" s="145">
        <f t="shared" si="111"/>
        <v>0</v>
      </c>
      <c r="AC663" s="257">
        <f t="shared" si="112"/>
        <v>0</v>
      </c>
      <c r="AD663" s="142">
        <f t="shared" si="113"/>
        <v>0</v>
      </c>
      <c r="AE663" s="143">
        <f t="shared" si="114"/>
        <v>0</v>
      </c>
      <c r="AF663" s="144" t="str">
        <f t="shared" si="115"/>
        <v/>
      </c>
      <c r="AG663" s="144">
        <f t="shared" si="116"/>
        <v>0</v>
      </c>
      <c r="AH663" s="144" t="str">
        <f t="shared" si="117"/>
        <v/>
      </c>
      <c r="AI663" s="569">
        <f t="shared" si="118"/>
        <v>0</v>
      </c>
      <c r="AK663" s="679"/>
      <c r="AL663" s="84"/>
      <c r="AM663" s="659"/>
      <c r="AN663" s="686"/>
      <c r="AO663" s="84"/>
    </row>
    <row r="664" spans="1:41">
      <c r="A664" s="573"/>
      <c r="B664" s="13">
        <v>89</v>
      </c>
      <c r="C664" s="353" t="s">
        <v>2291</v>
      </c>
      <c r="D664" s="341" t="s">
        <v>2292</v>
      </c>
      <c r="E664" s="379" t="s">
        <v>334</v>
      </c>
      <c r="F664" s="405">
        <v>8</v>
      </c>
      <c r="G664" s="8"/>
      <c r="H664" s="413">
        <v>378</v>
      </c>
      <c r="I664" s="146">
        <f t="shared" ref="I664:I727" si="119">(H664)*$G$20</f>
        <v>264.59999999999997</v>
      </c>
      <c r="J664" s="255">
        <f t="shared" ref="J664:J727" si="120">(I664/$J$19)</f>
        <v>10.176923076923076</v>
      </c>
      <c r="K664" s="8" t="s">
        <v>3145</v>
      </c>
      <c r="L664" s="677"/>
      <c r="M664" s="656" t="s">
        <v>6556</v>
      </c>
      <c r="N664" s="8" t="s">
        <v>3208</v>
      </c>
      <c r="O664" s="426">
        <v>5.4169499999999995E-2</v>
      </c>
      <c r="P664" s="423">
        <v>2888</v>
      </c>
      <c r="Q664" s="439">
        <v>20204</v>
      </c>
      <c r="R664" s="656" t="s">
        <v>3245</v>
      </c>
      <c r="S664" s="656" t="s">
        <v>1015</v>
      </c>
      <c r="T664" s="448">
        <v>35</v>
      </c>
      <c r="U664" s="549" t="s">
        <v>5448</v>
      </c>
      <c r="V664" s="540" t="s">
        <v>4210</v>
      </c>
      <c r="W664" s="610" t="s">
        <v>6490</v>
      </c>
      <c r="X664" s="169"/>
      <c r="Y664" s="71" t="s">
        <v>6572</v>
      </c>
      <c r="Z664" s="656" t="s">
        <v>6578</v>
      </c>
      <c r="AA664" s="658">
        <f t="shared" ref="AA664:AA727" si="121">(X664*F664*I664)</f>
        <v>0</v>
      </c>
      <c r="AB664" s="145">
        <f t="shared" ref="AB664:AB727" si="122">(AA664*1.21)</f>
        <v>0</v>
      </c>
      <c r="AC664" s="257">
        <f t="shared" ref="AC664:AC727" si="123">(X664*J664*F664)</f>
        <v>0</v>
      </c>
      <c r="AD664" s="142">
        <f t="shared" ref="AD664:AD727" si="124">(X664*Q664/1000)</f>
        <v>0</v>
      </c>
      <c r="AE664" s="143">
        <f t="shared" ref="AE664:AE727" si="125">(X664*O664)</f>
        <v>0</v>
      </c>
      <c r="AF664" s="144" t="str">
        <f t="shared" ref="AF664:AF727" si="126">IF(N664="1.1G",(P664/1000)*X664,"")</f>
        <v/>
      </c>
      <c r="AG664" s="144">
        <f t="shared" ref="AG664:AG727" si="127">IF(N664="1.3G",(P664/1000)*X664,"")</f>
        <v>0</v>
      </c>
      <c r="AH664" s="144" t="str">
        <f t="shared" ref="AH664:AH727" si="128">IF(N664="1.4G",(P664/1000)*X664,"")</f>
        <v/>
      </c>
      <c r="AI664" s="569">
        <f t="shared" ref="AI664:AI727" si="129">SUM(AF664:AH664)</f>
        <v>0</v>
      </c>
      <c r="AK664" s="679"/>
      <c r="AL664" s="84"/>
      <c r="AM664" s="659"/>
      <c r="AN664" s="686"/>
      <c r="AO664" s="84"/>
    </row>
    <row r="665" spans="1:41" ht="15.75">
      <c r="A665" s="5" t="s">
        <v>6138</v>
      </c>
      <c r="B665" s="13"/>
      <c r="C665" s="348"/>
      <c r="D665" s="382"/>
      <c r="E665" s="380"/>
      <c r="F665" s="401"/>
      <c r="G665" s="136"/>
      <c r="H665" s="413"/>
      <c r="I665" s="410"/>
      <c r="J665" s="565"/>
      <c r="K665" s="417"/>
      <c r="L665" s="655"/>
      <c r="M665" s="656" t="s">
        <v>1015</v>
      </c>
      <c r="N665" s="417"/>
      <c r="O665" s="346"/>
      <c r="P665" s="423"/>
      <c r="Q665" s="438"/>
      <c r="R665" s="656" t="s">
        <v>1015</v>
      </c>
      <c r="S665" s="656" t="s">
        <v>1015</v>
      </c>
      <c r="T665" s="425"/>
      <c r="U665" s="506"/>
      <c r="V665" s="530"/>
      <c r="W665" s="425"/>
      <c r="X665" s="137"/>
      <c r="Y665" s="71" t="s">
        <v>1015</v>
      </c>
      <c r="Z665" s="656" t="s">
        <v>1015</v>
      </c>
      <c r="AA665" s="668"/>
      <c r="AB665" s="195"/>
      <c r="AC665" s="142"/>
      <c r="AD665" s="142"/>
      <c r="AE665" s="143"/>
      <c r="AF665" s="144"/>
      <c r="AG665" s="144"/>
      <c r="AH665" s="144"/>
      <c r="AI665" s="569"/>
      <c r="AK665" s="679"/>
      <c r="AL665" s="84"/>
      <c r="AM665" s="659"/>
      <c r="AN665" s="686"/>
      <c r="AO665" s="84"/>
    </row>
    <row r="666" spans="1:41">
      <c r="A666" s="573"/>
      <c r="B666" s="13">
        <v>218</v>
      </c>
      <c r="C666" s="341" t="s">
        <v>2293</v>
      </c>
      <c r="D666" s="341" t="s">
        <v>456</v>
      </c>
      <c r="E666" s="379" t="s">
        <v>334</v>
      </c>
      <c r="F666" s="405">
        <v>8</v>
      </c>
      <c r="G666" s="232"/>
      <c r="H666" s="413">
        <v>378</v>
      </c>
      <c r="I666" s="146">
        <f t="shared" si="119"/>
        <v>264.59999999999997</v>
      </c>
      <c r="J666" s="255">
        <f t="shared" si="120"/>
        <v>10.176923076923076</v>
      </c>
      <c r="K666" s="8" t="s">
        <v>3145</v>
      </c>
      <c r="L666" s="670" t="s">
        <v>4211</v>
      </c>
      <c r="M666" s="656" t="s">
        <v>6556</v>
      </c>
      <c r="N666" s="8" t="s">
        <v>10</v>
      </c>
      <c r="O666" s="426">
        <v>5.4169499999999995E-2</v>
      </c>
      <c r="P666" s="423">
        <v>2888</v>
      </c>
      <c r="Q666" s="439">
        <v>20600</v>
      </c>
      <c r="R666" s="656" t="s">
        <v>3226</v>
      </c>
      <c r="S666" s="656" t="s">
        <v>1015</v>
      </c>
      <c r="T666" s="448">
        <v>35</v>
      </c>
      <c r="U666" s="548" t="s">
        <v>4212</v>
      </c>
      <c r="V666" s="512" t="s">
        <v>4213</v>
      </c>
      <c r="W666" s="615" t="s">
        <v>6297</v>
      </c>
      <c r="X666" s="169"/>
      <c r="Y666" s="71" t="s">
        <v>1012</v>
      </c>
      <c r="Z666" s="656" t="s">
        <v>6578</v>
      </c>
      <c r="AA666" s="658">
        <f t="shared" si="121"/>
        <v>0</v>
      </c>
      <c r="AB666" s="145">
        <f t="shared" si="122"/>
        <v>0</v>
      </c>
      <c r="AC666" s="257">
        <f t="shared" si="123"/>
        <v>0</v>
      </c>
      <c r="AD666" s="142">
        <f t="shared" si="124"/>
        <v>0</v>
      </c>
      <c r="AE666" s="143">
        <f t="shared" si="125"/>
        <v>0</v>
      </c>
      <c r="AF666" s="144" t="str">
        <f t="shared" si="126"/>
        <v/>
      </c>
      <c r="AG666" s="144" t="str">
        <f t="shared" si="127"/>
        <v/>
      </c>
      <c r="AH666" s="144">
        <f t="shared" si="128"/>
        <v>0</v>
      </c>
      <c r="AI666" s="569">
        <f t="shared" si="129"/>
        <v>0</v>
      </c>
      <c r="AK666" s="679"/>
      <c r="AL666" s="84"/>
      <c r="AM666" s="659"/>
      <c r="AN666" s="686"/>
      <c r="AO666" s="84"/>
    </row>
    <row r="667" spans="1:41">
      <c r="A667" s="573"/>
      <c r="B667" s="13">
        <v>218</v>
      </c>
      <c r="C667" s="353" t="s">
        <v>2294</v>
      </c>
      <c r="D667" s="341" t="s">
        <v>2292</v>
      </c>
      <c r="E667" s="379" t="s">
        <v>334</v>
      </c>
      <c r="F667" s="405">
        <v>8</v>
      </c>
      <c r="G667" s="136"/>
      <c r="H667" s="413">
        <v>378</v>
      </c>
      <c r="I667" s="146">
        <f t="shared" si="119"/>
        <v>264.59999999999997</v>
      </c>
      <c r="J667" s="255">
        <f t="shared" si="120"/>
        <v>10.176923076923076</v>
      </c>
      <c r="K667" s="8" t="s">
        <v>3145</v>
      </c>
      <c r="L667" s="670" t="s">
        <v>4211</v>
      </c>
      <c r="M667" s="656" t="s">
        <v>6556</v>
      </c>
      <c r="N667" s="8" t="s">
        <v>10</v>
      </c>
      <c r="O667" s="426">
        <v>5.4169499999999995E-2</v>
      </c>
      <c r="P667" s="423">
        <v>2888</v>
      </c>
      <c r="Q667" s="439">
        <v>20204</v>
      </c>
      <c r="R667" s="656" t="s">
        <v>3226</v>
      </c>
      <c r="S667" s="656" t="s">
        <v>1015</v>
      </c>
      <c r="T667" s="448">
        <v>35</v>
      </c>
      <c r="U667" s="548" t="s">
        <v>4214</v>
      </c>
      <c r="V667" s="510" t="s">
        <v>4215</v>
      </c>
      <c r="W667" s="610" t="s">
        <v>6490</v>
      </c>
      <c r="X667" s="169"/>
      <c r="Y667" s="71" t="s">
        <v>1011</v>
      </c>
      <c r="Z667" s="656" t="s">
        <v>6578</v>
      </c>
      <c r="AA667" s="658">
        <f t="shared" si="121"/>
        <v>0</v>
      </c>
      <c r="AB667" s="145">
        <f t="shared" si="122"/>
        <v>0</v>
      </c>
      <c r="AC667" s="257">
        <f t="shared" si="123"/>
        <v>0</v>
      </c>
      <c r="AD667" s="142">
        <f t="shared" si="124"/>
        <v>0</v>
      </c>
      <c r="AE667" s="143">
        <f t="shared" si="125"/>
        <v>0</v>
      </c>
      <c r="AF667" s="144" t="str">
        <f t="shared" si="126"/>
        <v/>
      </c>
      <c r="AG667" s="144" t="str">
        <f t="shared" si="127"/>
        <v/>
      </c>
      <c r="AH667" s="144">
        <f t="shared" si="128"/>
        <v>0</v>
      </c>
      <c r="AI667" s="569">
        <f t="shared" si="129"/>
        <v>0</v>
      </c>
      <c r="AK667" s="664"/>
      <c r="AL667" s="191"/>
      <c r="AM667" s="659"/>
      <c r="AN667" s="662"/>
      <c r="AO667" s="84"/>
    </row>
    <row r="668" spans="1:41" ht="15.75">
      <c r="A668" s="5" t="s">
        <v>6137</v>
      </c>
      <c r="B668" s="13"/>
      <c r="C668" s="348"/>
      <c r="D668" s="382"/>
      <c r="E668" s="380"/>
      <c r="F668" s="401"/>
      <c r="G668" s="235"/>
      <c r="H668" s="413"/>
      <c r="I668" s="410"/>
      <c r="J668" s="565"/>
      <c r="K668" s="417"/>
      <c r="L668" s="655"/>
      <c r="M668" s="656" t="s">
        <v>1015</v>
      </c>
      <c r="N668" s="8"/>
      <c r="O668" s="346"/>
      <c r="P668" s="423"/>
      <c r="Q668" s="439"/>
      <c r="R668" s="656" t="s">
        <v>1015</v>
      </c>
      <c r="S668" s="656" t="s">
        <v>1015</v>
      </c>
      <c r="T668" s="425"/>
      <c r="U668" s="506"/>
      <c r="V668" s="530"/>
      <c r="W668" s="425"/>
      <c r="X668" s="137"/>
      <c r="Y668" s="71" t="s">
        <v>1015</v>
      </c>
      <c r="Z668" s="656" t="s">
        <v>1015</v>
      </c>
      <c r="AA668" s="668"/>
      <c r="AB668" s="195"/>
      <c r="AC668" s="142"/>
      <c r="AD668" s="142"/>
      <c r="AE668" s="143"/>
      <c r="AF668" s="144"/>
      <c r="AG668" s="144"/>
      <c r="AH668" s="144"/>
      <c r="AI668" s="569"/>
      <c r="AK668" s="665"/>
      <c r="AL668" s="191"/>
      <c r="AM668" s="686"/>
      <c r="AN668" s="687"/>
      <c r="AO668" s="84"/>
    </row>
    <row r="669" spans="1:41">
      <c r="A669" s="573"/>
      <c r="B669" s="13">
        <v>89</v>
      </c>
      <c r="C669" s="343" t="s">
        <v>2295</v>
      </c>
      <c r="D669" s="374" t="s">
        <v>458</v>
      </c>
      <c r="E669" s="379" t="s">
        <v>334</v>
      </c>
      <c r="F669" s="405">
        <v>8</v>
      </c>
      <c r="G669" s="232"/>
      <c r="H669" s="413">
        <v>378</v>
      </c>
      <c r="I669" s="146">
        <f t="shared" si="119"/>
        <v>264.59999999999997</v>
      </c>
      <c r="J669" s="255">
        <f t="shared" si="120"/>
        <v>10.176923076923076</v>
      </c>
      <c r="K669" s="8" t="s">
        <v>3145</v>
      </c>
      <c r="L669" s="677"/>
      <c r="M669" s="656" t="s">
        <v>6556</v>
      </c>
      <c r="N669" s="8" t="s">
        <v>3208</v>
      </c>
      <c r="O669" s="426">
        <v>5.4169499999999995E-2</v>
      </c>
      <c r="P669" s="423">
        <v>2888</v>
      </c>
      <c r="Q669" s="439">
        <v>20716</v>
      </c>
      <c r="R669" s="656" t="s">
        <v>4216</v>
      </c>
      <c r="S669" s="656" t="s">
        <v>1015</v>
      </c>
      <c r="T669" s="448">
        <v>25</v>
      </c>
      <c r="U669" s="548" t="s">
        <v>4217</v>
      </c>
      <c r="V669" s="522" t="s">
        <v>654</v>
      </c>
      <c r="W669" s="609" t="s">
        <v>6498</v>
      </c>
      <c r="X669" s="169"/>
      <c r="Y669" s="71" t="s">
        <v>1011</v>
      </c>
      <c r="Z669" s="656" t="s">
        <v>6578</v>
      </c>
      <c r="AA669" s="658">
        <f t="shared" si="121"/>
        <v>0</v>
      </c>
      <c r="AB669" s="145">
        <f t="shared" si="122"/>
        <v>0</v>
      </c>
      <c r="AC669" s="257">
        <f t="shared" si="123"/>
        <v>0</v>
      </c>
      <c r="AD669" s="142">
        <f t="shared" si="124"/>
        <v>0</v>
      </c>
      <c r="AE669" s="143">
        <f t="shared" si="125"/>
        <v>0</v>
      </c>
      <c r="AF669" s="144" t="str">
        <f t="shared" si="126"/>
        <v/>
      </c>
      <c r="AG669" s="144">
        <f t="shared" si="127"/>
        <v>0</v>
      </c>
      <c r="AH669" s="144" t="str">
        <f t="shared" si="128"/>
        <v/>
      </c>
      <c r="AI669" s="569">
        <f t="shared" si="129"/>
        <v>0</v>
      </c>
      <c r="AK669" s="671"/>
      <c r="AL669" s="84"/>
      <c r="AM669" s="659"/>
      <c r="AN669" s="686"/>
      <c r="AO669" s="84"/>
    </row>
    <row r="670" spans="1:41">
      <c r="A670" s="573"/>
      <c r="B670" s="13">
        <v>89</v>
      </c>
      <c r="C670" s="341" t="s">
        <v>2296</v>
      </c>
      <c r="D670" s="341" t="s">
        <v>2297</v>
      </c>
      <c r="E670" s="379" t="s">
        <v>334</v>
      </c>
      <c r="F670" s="405">
        <v>8</v>
      </c>
      <c r="G670" s="136"/>
      <c r="H670" s="413">
        <v>378</v>
      </c>
      <c r="I670" s="146">
        <f t="shared" si="119"/>
        <v>264.59999999999997</v>
      </c>
      <c r="J670" s="255">
        <f t="shared" si="120"/>
        <v>10.176923076923076</v>
      </c>
      <c r="K670" s="8" t="s">
        <v>3145</v>
      </c>
      <c r="L670" s="677"/>
      <c r="M670" s="656" t="s">
        <v>6556</v>
      </c>
      <c r="N670" s="8" t="s">
        <v>3208</v>
      </c>
      <c r="O670" s="426">
        <v>5.4169499999999995E-2</v>
      </c>
      <c r="P670" s="423">
        <v>2888</v>
      </c>
      <c r="Q670" s="439">
        <v>20260</v>
      </c>
      <c r="R670" s="656" t="s">
        <v>3226</v>
      </c>
      <c r="S670" s="656" t="s">
        <v>1015</v>
      </c>
      <c r="T670" s="448">
        <v>25</v>
      </c>
      <c r="U670" s="549" t="s">
        <v>5449</v>
      </c>
      <c r="V670" s="523" t="s">
        <v>4218</v>
      </c>
      <c r="W670" s="609" t="s">
        <v>6499</v>
      </c>
      <c r="X670" s="169"/>
      <c r="Y670" s="71" t="s">
        <v>1011</v>
      </c>
      <c r="Z670" s="656" t="s">
        <v>6578</v>
      </c>
      <c r="AA670" s="658">
        <f t="shared" si="121"/>
        <v>0</v>
      </c>
      <c r="AB670" s="145">
        <f t="shared" si="122"/>
        <v>0</v>
      </c>
      <c r="AC670" s="257">
        <f t="shared" si="123"/>
        <v>0</v>
      </c>
      <c r="AD670" s="142">
        <f t="shared" si="124"/>
        <v>0</v>
      </c>
      <c r="AE670" s="143">
        <f t="shared" si="125"/>
        <v>0</v>
      </c>
      <c r="AF670" s="144" t="str">
        <f t="shared" si="126"/>
        <v/>
      </c>
      <c r="AG670" s="144">
        <f t="shared" si="127"/>
        <v>0</v>
      </c>
      <c r="AH670" s="144" t="str">
        <f t="shared" si="128"/>
        <v/>
      </c>
      <c r="AI670" s="569">
        <f t="shared" si="129"/>
        <v>0</v>
      </c>
      <c r="AK670" s="671"/>
      <c r="AL670" s="84"/>
      <c r="AM670" s="659"/>
      <c r="AN670" s="686"/>
      <c r="AO670" s="84"/>
    </row>
    <row r="671" spans="1:41">
      <c r="A671" s="573"/>
      <c r="B671" s="13">
        <v>89</v>
      </c>
      <c r="C671" s="353" t="s">
        <v>2298</v>
      </c>
      <c r="D671" s="341" t="s">
        <v>2299</v>
      </c>
      <c r="E671" s="379" t="s">
        <v>334</v>
      </c>
      <c r="F671" s="405">
        <v>8</v>
      </c>
      <c r="G671" s="259"/>
      <c r="H671" s="413">
        <v>378</v>
      </c>
      <c r="I671" s="146">
        <f t="shared" si="119"/>
        <v>264.59999999999997</v>
      </c>
      <c r="J671" s="255">
        <f t="shared" si="120"/>
        <v>10.176923076923076</v>
      </c>
      <c r="K671" s="8" t="s">
        <v>3145</v>
      </c>
      <c r="L671" s="677"/>
      <c r="M671" s="656" t="s">
        <v>6556</v>
      </c>
      <c r="N671" s="8" t="s">
        <v>3208</v>
      </c>
      <c r="O671" s="426">
        <v>5.4169499999999995E-2</v>
      </c>
      <c r="P671" s="423">
        <v>2888</v>
      </c>
      <c r="Q671" s="439">
        <v>18628</v>
      </c>
      <c r="R671" s="656" t="s">
        <v>3226</v>
      </c>
      <c r="S671" s="656" t="s">
        <v>1015</v>
      </c>
      <c r="T671" s="448">
        <v>25</v>
      </c>
      <c r="U671" s="549" t="s">
        <v>5450</v>
      </c>
      <c r="V671" s="519" t="s">
        <v>4220</v>
      </c>
      <c r="W671" s="609" t="s">
        <v>6500</v>
      </c>
      <c r="X671" s="169"/>
      <c r="Y671" s="71" t="s">
        <v>1011</v>
      </c>
      <c r="Z671" s="656" t="s">
        <v>6578</v>
      </c>
      <c r="AA671" s="658">
        <f t="shared" si="121"/>
        <v>0</v>
      </c>
      <c r="AB671" s="145">
        <f t="shared" si="122"/>
        <v>0</v>
      </c>
      <c r="AC671" s="257">
        <f t="shared" si="123"/>
        <v>0</v>
      </c>
      <c r="AD671" s="142">
        <f t="shared" si="124"/>
        <v>0</v>
      </c>
      <c r="AE671" s="143">
        <f t="shared" si="125"/>
        <v>0</v>
      </c>
      <c r="AF671" s="144" t="str">
        <f t="shared" si="126"/>
        <v/>
      </c>
      <c r="AG671" s="144">
        <f t="shared" si="127"/>
        <v>0</v>
      </c>
      <c r="AH671" s="144" t="str">
        <f t="shared" si="128"/>
        <v/>
      </c>
      <c r="AI671" s="569">
        <f t="shared" si="129"/>
        <v>0</v>
      </c>
      <c r="AK671" s="671"/>
      <c r="AL671" s="84"/>
      <c r="AM671" s="659"/>
      <c r="AN671" s="686"/>
      <c r="AO671" s="84"/>
    </row>
    <row r="672" spans="1:41" ht="15.75">
      <c r="A672" s="5" t="s">
        <v>6138</v>
      </c>
      <c r="B672" s="13"/>
      <c r="C672" s="348"/>
      <c r="D672" s="382"/>
      <c r="E672" s="380"/>
      <c r="F672" s="401"/>
      <c r="G672" s="8"/>
      <c r="H672" s="413"/>
      <c r="I672" s="410"/>
      <c r="J672" s="565"/>
      <c r="K672" s="417"/>
      <c r="L672" s="655"/>
      <c r="M672" s="656" t="s">
        <v>1015</v>
      </c>
      <c r="N672" s="417"/>
      <c r="O672" s="346"/>
      <c r="P672" s="423"/>
      <c r="Q672" s="438"/>
      <c r="R672" s="656" t="s">
        <v>1015</v>
      </c>
      <c r="S672" s="656" t="s">
        <v>1015</v>
      </c>
      <c r="T672" s="425"/>
      <c r="U672" s="506"/>
      <c r="V672" s="530"/>
      <c r="W672" s="425"/>
      <c r="X672" s="137"/>
      <c r="Y672" s="71" t="s">
        <v>1015</v>
      </c>
      <c r="Z672" s="656" t="s">
        <v>1015</v>
      </c>
      <c r="AA672" s="668"/>
      <c r="AB672" s="195"/>
      <c r="AC672" s="142"/>
      <c r="AD672" s="142"/>
      <c r="AE672" s="143"/>
      <c r="AF672" s="144"/>
      <c r="AG672" s="144"/>
      <c r="AH672" s="144"/>
      <c r="AI672" s="569"/>
      <c r="AK672" s="671"/>
      <c r="AL672" s="84"/>
      <c r="AM672" s="659"/>
      <c r="AN672" s="686"/>
      <c r="AO672" s="84"/>
    </row>
    <row r="673" spans="1:41">
      <c r="A673" s="573"/>
      <c r="B673" s="13">
        <v>218</v>
      </c>
      <c r="C673" s="343" t="s">
        <v>2300</v>
      </c>
      <c r="D673" s="374" t="s">
        <v>458</v>
      </c>
      <c r="E673" s="379" t="s">
        <v>334</v>
      </c>
      <c r="F673" s="405">
        <v>8</v>
      </c>
      <c r="G673" s="8"/>
      <c r="H673" s="413">
        <v>378</v>
      </c>
      <c r="I673" s="146">
        <f t="shared" si="119"/>
        <v>264.59999999999997</v>
      </c>
      <c r="J673" s="255">
        <f t="shared" si="120"/>
        <v>10.176923076923076</v>
      </c>
      <c r="K673" s="8" t="s">
        <v>3145</v>
      </c>
      <c r="L673" s="670"/>
      <c r="M673" s="656" t="s">
        <v>6556</v>
      </c>
      <c r="N673" s="8" t="s">
        <v>10</v>
      </c>
      <c r="O673" s="426">
        <v>5.4169499999999995E-2</v>
      </c>
      <c r="P673" s="423">
        <v>2888</v>
      </c>
      <c r="Q673" s="439">
        <v>20716</v>
      </c>
      <c r="R673" s="656" t="s">
        <v>3226</v>
      </c>
      <c r="S673" s="656" t="s">
        <v>1015</v>
      </c>
      <c r="T673" s="448">
        <v>25</v>
      </c>
      <c r="U673" s="548" t="s">
        <v>4222</v>
      </c>
      <c r="V673" s="522" t="s">
        <v>4223</v>
      </c>
      <c r="W673" s="609" t="s">
        <v>6492</v>
      </c>
      <c r="X673" s="169"/>
      <c r="Y673" s="71" t="s">
        <v>1011</v>
      </c>
      <c r="Z673" s="656" t="s">
        <v>6578</v>
      </c>
      <c r="AA673" s="658">
        <f t="shared" si="121"/>
        <v>0</v>
      </c>
      <c r="AB673" s="145">
        <f t="shared" si="122"/>
        <v>0</v>
      </c>
      <c r="AC673" s="257">
        <f t="shared" si="123"/>
        <v>0</v>
      </c>
      <c r="AD673" s="142">
        <f t="shared" si="124"/>
        <v>0</v>
      </c>
      <c r="AE673" s="143">
        <f t="shared" si="125"/>
        <v>0</v>
      </c>
      <c r="AF673" s="144" t="str">
        <f t="shared" si="126"/>
        <v/>
      </c>
      <c r="AG673" s="144" t="str">
        <f t="shared" si="127"/>
        <v/>
      </c>
      <c r="AH673" s="144">
        <f t="shared" si="128"/>
        <v>0</v>
      </c>
      <c r="AI673" s="569">
        <f t="shared" si="129"/>
        <v>0</v>
      </c>
      <c r="AK673" s="671"/>
      <c r="AL673" s="84"/>
      <c r="AM673" s="659"/>
      <c r="AN673" s="686"/>
      <c r="AO673" s="84"/>
    </row>
    <row r="674" spans="1:41">
      <c r="A674" s="573"/>
      <c r="B674" s="13">
        <v>218</v>
      </c>
      <c r="C674" s="341" t="s">
        <v>2301</v>
      </c>
      <c r="D674" s="341" t="s">
        <v>2297</v>
      </c>
      <c r="E674" s="379" t="s">
        <v>334</v>
      </c>
      <c r="F674" s="405">
        <v>8</v>
      </c>
      <c r="G674" s="8"/>
      <c r="H674" s="413">
        <v>378</v>
      </c>
      <c r="I674" s="146">
        <f t="shared" si="119"/>
        <v>264.59999999999997</v>
      </c>
      <c r="J674" s="255">
        <f t="shared" si="120"/>
        <v>10.176923076923076</v>
      </c>
      <c r="K674" s="8" t="s">
        <v>3145</v>
      </c>
      <c r="L674" s="670" t="s">
        <v>4211</v>
      </c>
      <c r="M674" s="656" t="s">
        <v>6556</v>
      </c>
      <c r="N674" s="8" t="s">
        <v>10</v>
      </c>
      <c r="O674" s="426">
        <v>5.4169499999999995E-2</v>
      </c>
      <c r="P674" s="423">
        <v>2888</v>
      </c>
      <c r="Q674" s="439">
        <v>20260</v>
      </c>
      <c r="R674" s="656" t="s">
        <v>4206</v>
      </c>
      <c r="S674" s="656" t="s">
        <v>1015</v>
      </c>
      <c r="T674" s="448">
        <v>25</v>
      </c>
      <c r="U674" s="549" t="s">
        <v>5449</v>
      </c>
      <c r="V674" s="523" t="s">
        <v>4224</v>
      </c>
      <c r="W674" s="609" t="s">
        <v>6499</v>
      </c>
      <c r="X674" s="169"/>
      <c r="Y674" s="71" t="s">
        <v>1011</v>
      </c>
      <c r="Z674" s="656" t="s">
        <v>6578</v>
      </c>
      <c r="AA674" s="658">
        <f t="shared" si="121"/>
        <v>0</v>
      </c>
      <c r="AB674" s="145">
        <f t="shared" si="122"/>
        <v>0</v>
      </c>
      <c r="AC674" s="257">
        <f t="shared" si="123"/>
        <v>0</v>
      </c>
      <c r="AD674" s="142">
        <f t="shared" si="124"/>
        <v>0</v>
      </c>
      <c r="AE674" s="143">
        <f t="shared" si="125"/>
        <v>0</v>
      </c>
      <c r="AF674" s="144" t="str">
        <f t="shared" si="126"/>
        <v/>
      </c>
      <c r="AG674" s="144" t="str">
        <f t="shared" si="127"/>
        <v/>
      </c>
      <c r="AH674" s="144">
        <f t="shared" si="128"/>
        <v>0</v>
      </c>
      <c r="AI674" s="569">
        <f t="shared" si="129"/>
        <v>0</v>
      </c>
      <c r="AK674" s="665"/>
      <c r="AL674" s="191"/>
      <c r="AM674" s="686"/>
      <c r="AN674" s="687"/>
      <c r="AO674" s="84"/>
    </row>
    <row r="675" spans="1:41">
      <c r="A675" s="573"/>
      <c r="B675" s="13">
        <v>218</v>
      </c>
      <c r="C675" s="341" t="s">
        <v>2302</v>
      </c>
      <c r="D675" s="341" t="s">
        <v>2303</v>
      </c>
      <c r="E675" s="379" t="s">
        <v>334</v>
      </c>
      <c r="F675" s="405">
        <v>8</v>
      </c>
      <c r="G675" s="8"/>
      <c r="H675" s="413">
        <v>378</v>
      </c>
      <c r="I675" s="146">
        <f t="shared" si="119"/>
        <v>264.59999999999997</v>
      </c>
      <c r="J675" s="255">
        <f t="shared" si="120"/>
        <v>10.176923076923076</v>
      </c>
      <c r="K675" s="8" t="s">
        <v>3145</v>
      </c>
      <c r="L675" s="670" t="s">
        <v>4211</v>
      </c>
      <c r="M675" s="656" t="s">
        <v>6556</v>
      </c>
      <c r="N675" s="8" t="s">
        <v>10</v>
      </c>
      <c r="O675" s="426">
        <v>5.4169499999999995E-2</v>
      </c>
      <c r="P675" s="423">
        <v>2888</v>
      </c>
      <c r="Q675" s="439">
        <v>19436</v>
      </c>
      <c r="R675" s="656" t="s">
        <v>3245</v>
      </c>
      <c r="S675" s="656" t="s">
        <v>1015</v>
      </c>
      <c r="T675" s="448">
        <v>25</v>
      </c>
      <c r="U675" s="548" t="s">
        <v>4225</v>
      </c>
      <c r="V675" s="522" t="s">
        <v>4226</v>
      </c>
      <c r="W675" s="609" t="s">
        <v>6501</v>
      </c>
      <c r="X675" s="169"/>
      <c r="Y675" s="71" t="s">
        <v>254</v>
      </c>
      <c r="Z675" s="656" t="s">
        <v>6578</v>
      </c>
      <c r="AA675" s="658">
        <f t="shared" si="121"/>
        <v>0</v>
      </c>
      <c r="AB675" s="145">
        <f t="shared" si="122"/>
        <v>0</v>
      </c>
      <c r="AC675" s="257">
        <f t="shared" si="123"/>
        <v>0</v>
      </c>
      <c r="AD675" s="142">
        <f t="shared" si="124"/>
        <v>0</v>
      </c>
      <c r="AE675" s="143">
        <f t="shared" si="125"/>
        <v>0</v>
      </c>
      <c r="AF675" s="144" t="str">
        <f t="shared" si="126"/>
        <v/>
      </c>
      <c r="AG675" s="144" t="str">
        <f t="shared" si="127"/>
        <v/>
      </c>
      <c r="AH675" s="144">
        <f t="shared" si="128"/>
        <v>0</v>
      </c>
      <c r="AI675" s="569">
        <f t="shared" si="129"/>
        <v>0</v>
      </c>
      <c r="AK675" s="665"/>
      <c r="AL675" s="666"/>
      <c r="AM675" s="659"/>
      <c r="AN675" s="687"/>
      <c r="AO675" s="84"/>
    </row>
    <row r="676" spans="1:41">
      <c r="A676" s="573"/>
      <c r="B676" s="13">
        <v>218</v>
      </c>
      <c r="C676" s="353" t="s">
        <v>2304</v>
      </c>
      <c r="D676" s="341" t="s">
        <v>2299</v>
      </c>
      <c r="E676" s="379" t="s">
        <v>334</v>
      </c>
      <c r="F676" s="405">
        <v>8</v>
      </c>
      <c r="G676" s="136"/>
      <c r="H676" s="413">
        <v>378</v>
      </c>
      <c r="I676" s="146">
        <f t="shared" si="119"/>
        <v>264.59999999999997</v>
      </c>
      <c r="J676" s="255">
        <f t="shared" si="120"/>
        <v>10.176923076923076</v>
      </c>
      <c r="K676" s="8" t="s">
        <v>3145</v>
      </c>
      <c r="L676" s="670" t="s">
        <v>4211</v>
      </c>
      <c r="M676" s="656" t="s">
        <v>6556</v>
      </c>
      <c r="N676" s="8" t="s">
        <v>10</v>
      </c>
      <c r="O676" s="426">
        <v>5.4169499999999995E-2</v>
      </c>
      <c r="P676" s="423">
        <v>2888</v>
      </c>
      <c r="Q676" s="439">
        <v>18628</v>
      </c>
      <c r="R676" s="656" t="s">
        <v>3226</v>
      </c>
      <c r="S676" s="656" t="s">
        <v>1015</v>
      </c>
      <c r="T676" s="448">
        <v>25</v>
      </c>
      <c r="U676" s="548" t="s">
        <v>4228</v>
      </c>
      <c r="V676" s="510" t="s">
        <v>4229</v>
      </c>
      <c r="W676" s="609" t="s">
        <v>6500</v>
      </c>
      <c r="X676" s="169"/>
      <c r="Y676" s="71" t="s">
        <v>1011</v>
      </c>
      <c r="Z676" s="656" t="s">
        <v>6578</v>
      </c>
      <c r="AA676" s="658">
        <f t="shared" si="121"/>
        <v>0</v>
      </c>
      <c r="AB676" s="145">
        <f t="shared" si="122"/>
        <v>0</v>
      </c>
      <c r="AC676" s="257">
        <f t="shared" si="123"/>
        <v>0</v>
      </c>
      <c r="AD676" s="142">
        <f t="shared" si="124"/>
        <v>0</v>
      </c>
      <c r="AE676" s="143">
        <f t="shared" si="125"/>
        <v>0</v>
      </c>
      <c r="AF676" s="144" t="str">
        <f t="shared" si="126"/>
        <v/>
      </c>
      <c r="AG676" s="144" t="str">
        <f t="shared" si="127"/>
        <v/>
      </c>
      <c r="AH676" s="144">
        <f t="shared" si="128"/>
        <v>0</v>
      </c>
      <c r="AI676" s="569">
        <f t="shared" si="129"/>
        <v>0</v>
      </c>
      <c r="AK676" s="665"/>
      <c r="AL676" s="666"/>
      <c r="AM676" s="659"/>
      <c r="AN676" s="687"/>
      <c r="AO676" s="84"/>
    </row>
    <row r="677" spans="1:41" ht="15.75">
      <c r="A677" s="5" t="s">
        <v>6139</v>
      </c>
      <c r="B677" s="13"/>
      <c r="C677" s="348"/>
      <c r="D677" s="382"/>
      <c r="E677" s="380"/>
      <c r="F677" s="401"/>
      <c r="G677" s="232"/>
      <c r="H677" s="413"/>
      <c r="I677" s="410"/>
      <c r="J677" s="565"/>
      <c r="K677" s="417"/>
      <c r="L677" s="655"/>
      <c r="M677" s="656" t="s">
        <v>1015</v>
      </c>
      <c r="N677" s="8"/>
      <c r="O677" s="346"/>
      <c r="P677" s="423"/>
      <c r="Q677" s="439"/>
      <c r="R677" s="656" t="s">
        <v>1015</v>
      </c>
      <c r="S677" s="656" t="s">
        <v>1015</v>
      </c>
      <c r="T677" s="425"/>
      <c r="U677" s="506"/>
      <c r="V677" s="530"/>
      <c r="W677" s="425"/>
      <c r="X677" s="137"/>
      <c r="Y677" s="71" t="s">
        <v>1015</v>
      </c>
      <c r="Z677" s="656" t="s">
        <v>1015</v>
      </c>
      <c r="AA677" s="668"/>
      <c r="AB677" s="195"/>
      <c r="AC677" s="142"/>
      <c r="AD677" s="142"/>
      <c r="AE677" s="143"/>
      <c r="AF677" s="144"/>
      <c r="AG677" s="144"/>
      <c r="AH677" s="144"/>
      <c r="AI677" s="569"/>
      <c r="AK677" s="665"/>
      <c r="AL677" s="666"/>
      <c r="AM677" s="659"/>
      <c r="AN677" s="687"/>
      <c r="AO677" s="84"/>
    </row>
    <row r="678" spans="1:41">
      <c r="A678" s="573"/>
      <c r="B678" s="13">
        <v>90</v>
      </c>
      <c r="C678" s="344" t="s">
        <v>2305</v>
      </c>
      <c r="D678" s="344" t="s">
        <v>460</v>
      </c>
      <c r="E678" s="379" t="s">
        <v>335</v>
      </c>
      <c r="F678" s="402">
        <v>6</v>
      </c>
      <c r="G678" s="136"/>
      <c r="H678" s="413">
        <v>605</v>
      </c>
      <c r="I678" s="146">
        <f t="shared" si="119"/>
        <v>423.5</v>
      </c>
      <c r="J678" s="255">
        <f t="shared" si="120"/>
        <v>16.28846153846154</v>
      </c>
      <c r="K678" s="8" t="s">
        <v>3207</v>
      </c>
      <c r="L678" s="663"/>
      <c r="M678" s="656" t="s">
        <v>6556</v>
      </c>
      <c r="N678" s="8" t="s">
        <v>3208</v>
      </c>
      <c r="O678" s="426">
        <v>5.3351999999999997E-2</v>
      </c>
      <c r="P678" s="423">
        <v>4350</v>
      </c>
      <c r="Q678" s="402">
        <v>23600</v>
      </c>
      <c r="R678" s="656" t="s">
        <v>4230</v>
      </c>
      <c r="S678" s="656" t="s">
        <v>1015</v>
      </c>
      <c r="T678" s="448">
        <v>30</v>
      </c>
      <c r="U678" s="548" t="s">
        <v>4231</v>
      </c>
      <c r="V678" s="514" t="s">
        <v>4232</v>
      </c>
      <c r="W678" s="610" t="s">
        <v>6473</v>
      </c>
      <c r="X678" s="169"/>
      <c r="Y678" s="71" t="s">
        <v>1011</v>
      </c>
      <c r="Z678" s="656" t="s">
        <v>6578</v>
      </c>
      <c r="AA678" s="658">
        <f t="shared" si="121"/>
        <v>0</v>
      </c>
      <c r="AB678" s="145">
        <f t="shared" si="122"/>
        <v>0</v>
      </c>
      <c r="AC678" s="257">
        <f t="shared" si="123"/>
        <v>0</v>
      </c>
      <c r="AD678" s="142">
        <f t="shared" si="124"/>
        <v>0</v>
      </c>
      <c r="AE678" s="143">
        <f t="shared" si="125"/>
        <v>0</v>
      </c>
      <c r="AF678" s="144" t="str">
        <f t="shared" si="126"/>
        <v/>
      </c>
      <c r="AG678" s="144">
        <f t="shared" si="127"/>
        <v>0</v>
      </c>
      <c r="AH678" s="144" t="str">
        <f t="shared" si="128"/>
        <v/>
      </c>
      <c r="AI678" s="569">
        <f t="shared" si="129"/>
        <v>0</v>
      </c>
      <c r="AK678" s="665"/>
      <c r="AL678" s="191"/>
      <c r="AM678" s="686"/>
      <c r="AN678" s="687"/>
      <c r="AO678" s="84"/>
    </row>
    <row r="679" spans="1:41">
      <c r="A679" s="573"/>
      <c r="B679" s="13">
        <v>90</v>
      </c>
      <c r="C679" s="341" t="s">
        <v>2306</v>
      </c>
      <c r="D679" s="341" t="s">
        <v>461</v>
      </c>
      <c r="E679" s="379" t="s">
        <v>335</v>
      </c>
      <c r="F679" s="405">
        <v>6</v>
      </c>
      <c r="G679" s="235"/>
      <c r="H679" s="413">
        <v>499</v>
      </c>
      <c r="I679" s="146">
        <f t="shared" si="119"/>
        <v>349.29999999999995</v>
      </c>
      <c r="J679" s="255">
        <f t="shared" si="120"/>
        <v>13.434615384615382</v>
      </c>
      <c r="K679" s="8" t="s">
        <v>3207</v>
      </c>
      <c r="L679" s="677"/>
      <c r="M679" s="656" t="s">
        <v>6556</v>
      </c>
      <c r="N679" s="8" t="s">
        <v>3208</v>
      </c>
      <c r="O679" s="426">
        <v>4.7652E-2</v>
      </c>
      <c r="P679" s="423">
        <v>2850</v>
      </c>
      <c r="Q679" s="439">
        <v>20508</v>
      </c>
      <c r="R679" s="656" t="s">
        <v>4233</v>
      </c>
      <c r="S679" s="656" t="s">
        <v>1015</v>
      </c>
      <c r="T679" s="448">
        <v>35</v>
      </c>
      <c r="U679" s="549" t="s">
        <v>655</v>
      </c>
      <c r="V679" s="514" t="s">
        <v>4234</v>
      </c>
      <c r="W679" s="615" t="s">
        <v>6374</v>
      </c>
      <c r="X679" s="169"/>
      <c r="Y679" s="71" t="s">
        <v>6572</v>
      </c>
      <c r="Z679" s="656" t="s">
        <v>6578</v>
      </c>
      <c r="AA679" s="658">
        <f t="shared" si="121"/>
        <v>0</v>
      </c>
      <c r="AB679" s="145">
        <f t="shared" si="122"/>
        <v>0</v>
      </c>
      <c r="AC679" s="257">
        <f t="shared" si="123"/>
        <v>0</v>
      </c>
      <c r="AD679" s="142">
        <f t="shared" si="124"/>
        <v>0</v>
      </c>
      <c r="AE679" s="143">
        <f t="shared" si="125"/>
        <v>0</v>
      </c>
      <c r="AF679" s="144" t="str">
        <f t="shared" si="126"/>
        <v/>
      </c>
      <c r="AG679" s="144">
        <f t="shared" si="127"/>
        <v>0</v>
      </c>
      <c r="AH679" s="144" t="str">
        <f t="shared" si="128"/>
        <v/>
      </c>
      <c r="AI679" s="569">
        <f t="shared" si="129"/>
        <v>0</v>
      </c>
      <c r="AK679" s="665"/>
      <c r="AL679" s="666"/>
      <c r="AM679" s="659"/>
      <c r="AN679" s="687"/>
      <c r="AO679" s="84"/>
    </row>
    <row r="680" spans="1:41">
      <c r="A680" s="573"/>
      <c r="B680" s="13">
        <v>90</v>
      </c>
      <c r="C680" s="341" t="s">
        <v>2307</v>
      </c>
      <c r="D680" s="341" t="s">
        <v>2308</v>
      </c>
      <c r="E680" s="379" t="s">
        <v>335</v>
      </c>
      <c r="F680" s="405">
        <v>6</v>
      </c>
      <c r="G680" s="136"/>
      <c r="H680" s="413">
        <v>499</v>
      </c>
      <c r="I680" s="146">
        <f t="shared" si="119"/>
        <v>349.29999999999995</v>
      </c>
      <c r="J680" s="255">
        <f t="shared" si="120"/>
        <v>13.434615384615382</v>
      </c>
      <c r="K680" s="8" t="s">
        <v>3207</v>
      </c>
      <c r="L680" s="677"/>
      <c r="M680" s="656" t="s">
        <v>6556</v>
      </c>
      <c r="N680" s="8" t="s">
        <v>3208</v>
      </c>
      <c r="O680" s="426">
        <v>4.7652E-2</v>
      </c>
      <c r="P680" s="423">
        <v>2850</v>
      </c>
      <c r="Q680" s="439">
        <v>21100</v>
      </c>
      <c r="R680" s="656" t="s">
        <v>4233</v>
      </c>
      <c r="S680" s="656" t="s">
        <v>1015</v>
      </c>
      <c r="T680" s="448">
        <v>35</v>
      </c>
      <c r="U680" s="549" t="s">
        <v>5451</v>
      </c>
      <c r="V680" s="514" t="s">
        <v>4235</v>
      </c>
      <c r="W680" s="615" t="s">
        <v>6374</v>
      </c>
      <c r="X680" s="169"/>
      <c r="Y680" s="71" t="s">
        <v>6572</v>
      </c>
      <c r="Z680" s="656" t="s">
        <v>6578</v>
      </c>
      <c r="AA680" s="658">
        <f t="shared" si="121"/>
        <v>0</v>
      </c>
      <c r="AB680" s="145">
        <f t="shared" si="122"/>
        <v>0</v>
      </c>
      <c r="AC680" s="257">
        <f t="shared" si="123"/>
        <v>0</v>
      </c>
      <c r="AD680" s="142">
        <f t="shared" si="124"/>
        <v>0</v>
      </c>
      <c r="AE680" s="143">
        <f t="shared" si="125"/>
        <v>0</v>
      </c>
      <c r="AF680" s="144" t="str">
        <f t="shared" si="126"/>
        <v/>
      </c>
      <c r="AG680" s="144">
        <f t="shared" si="127"/>
        <v>0</v>
      </c>
      <c r="AH680" s="144" t="str">
        <f t="shared" si="128"/>
        <v/>
      </c>
      <c r="AI680" s="569">
        <f t="shared" si="129"/>
        <v>0</v>
      </c>
      <c r="AK680" s="665"/>
      <c r="AL680" s="672"/>
      <c r="AM680" s="686"/>
      <c r="AN680" s="687"/>
      <c r="AO680" s="84"/>
    </row>
    <row r="681" spans="1:41" ht="15.75">
      <c r="A681" s="5" t="s">
        <v>6140</v>
      </c>
      <c r="B681" s="13"/>
      <c r="C681" s="348"/>
      <c r="D681" s="382"/>
      <c r="E681" s="380"/>
      <c r="F681" s="401"/>
      <c r="G681" s="8"/>
      <c r="H681" s="413"/>
      <c r="I681" s="410"/>
      <c r="J681" s="565"/>
      <c r="K681" s="417"/>
      <c r="L681" s="655"/>
      <c r="M681" s="656" t="s">
        <v>1015</v>
      </c>
      <c r="N681" s="417"/>
      <c r="O681" s="346"/>
      <c r="P681" s="423"/>
      <c r="Q681" s="438"/>
      <c r="R681" s="656" t="s">
        <v>1015</v>
      </c>
      <c r="S681" s="656" t="s">
        <v>1015</v>
      </c>
      <c r="T681" s="425"/>
      <c r="U681" s="506"/>
      <c r="V681" s="530"/>
      <c r="W681" s="425"/>
      <c r="X681" s="137"/>
      <c r="Y681" s="71" t="s">
        <v>1015</v>
      </c>
      <c r="Z681" s="656" t="s">
        <v>1015</v>
      </c>
      <c r="AA681" s="668"/>
      <c r="AB681" s="195"/>
      <c r="AC681" s="142"/>
      <c r="AD681" s="142"/>
      <c r="AE681" s="143"/>
      <c r="AF681" s="144"/>
      <c r="AG681" s="144"/>
      <c r="AH681" s="144"/>
      <c r="AI681" s="569"/>
      <c r="AK681" s="673"/>
      <c r="AL681" s="666"/>
      <c r="AM681" s="659"/>
      <c r="AN681" s="686"/>
      <c r="AO681" s="84"/>
    </row>
    <row r="682" spans="1:41">
      <c r="A682" s="573"/>
      <c r="B682" s="13">
        <v>91</v>
      </c>
      <c r="C682" s="353" t="s">
        <v>2309</v>
      </c>
      <c r="D682" s="341" t="s">
        <v>2310</v>
      </c>
      <c r="E682" s="379" t="s">
        <v>335</v>
      </c>
      <c r="F682" s="405">
        <v>6</v>
      </c>
      <c r="G682" s="8"/>
      <c r="H682" s="413">
        <v>433</v>
      </c>
      <c r="I682" s="146">
        <f t="shared" si="119"/>
        <v>303.09999999999997</v>
      </c>
      <c r="J682" s="255">
        <f t="shared" si="120"/>
        <v>11.657692307692306</v>
      </c>
      <c r="K682" s="8" t="s">
        <v>3145</v>
      </c>
      <c r="L682" s="670"/>
      <c r="M682" s="656" t="s">
        <v>6557</v>
      </c>
      <c r="N682" s="8" t="s">
        <v>10</v>
      </c>
      <c r="O682" s="426">
        <v>4.7652E-2</v>
      </c>
      <c r="P682" s="423">
        <v>2550</v>
      </c>
      <c r="Q682" s="439">
        <v>20000</v>
      </c>
      <c r="R682" s="656" t="s">
        <v>4236</v>
      </c>
      <c r="S682" s="656" t="s">
        <v>1015</v>
      </c>
      <c r="T682" s="448">
        <v>30</v>
      </c>
      <c r="U682" s="548" t="s">
        <v>5452</v>
      </c>
      <c r="V682" s="512" t="s">
        <v>4237</v>
      </c>
      <c r="W682" s="615" t="s">
        <v>6374</v>
      </c>
      <c r="X682" s="169"/>
      <c r="Y682" s="71" t="s">
        <v>1011</v>
      </c>
      <c r="Z682" s="656" t="s">
        <v>1015</v>
      </c>
      <c r="AA682" s="658">
        <f t="shared" si="121"/>
        <v>0</v>
      </c>
      <c r="AB682" s="145">
        <f t="shared" si="122"/>
        <v>0</v>
      </c>
      <c r="AC682" s="257">
        <f t="shared" si="123"/>
        <v>0</v>
      </c>
      <c r="AD682" s="142">
        <f t="shared" si="124"/>
        <v>0</v>
      </c>
      <c r="AE682" s="143">
        <f t="shared" si="125"/>
        <v>0</v>
      </c>
      <c r="AF682" s="144" t="str">
        <f t="shared" si="126"/>
        <v/>
      </c>
      <c r="AG682" s="144" t="str">
        <f t="shared" si="127"/>
        <v/>
      </c>
      <c r="AH682" s="144">
        <f t="shared" si="128"/>
        <v>0</v>
      </c>
      <c r="AI682" s="569">
        <f t="shared" si="129"/>
        <v>0</v>
      </c>
      <c r="AK682" s="673"/>
      <c r="AL682" s="666"/>
      <c r="AM682" s="659"/>
      <c r="AN682" s="686"/>
      <c r="AO682" s="84"/>
    </row>
    <row r="683" spans="1:41">
      <c r="A683" s="573"/>
      <c r="B683" s="13">
        <v>91</v>
      </c>
      <c r="C683" s="344" t="s">
        <v>2311</v>
      </c>
      <c r="D683" s="344" t="s">
        <v>460</v>
      </c>
      <c r="E683" s="379" t="s">
        <v>335</v>
      </c>
      <c r="F683" s="405">
        <v>6</v>
      </c>
      <c r="G683" s="8"/>
      <c r="H683" s="413">
        <v>530</v>
      </c>
      <c r="I683" s="146">
        <f t="shared" si="119"/>
        <v>371</v>
      </c>
      <c r="J683" s="255">
        <f t="shared" si="120"/>
        <v>14.26923076923077</v>
      </c>
      <c r="K683" s="8" t="s">
        <v>3145</v>
      </c>
      <c r="L683" s="670"/>
      <c r="M683" s="656" t="s">
        <v>6557</v>
      </c>
      <c r="N683" s="8" t="s">
        <v>10</v>
      </c>
      <c r="O683" s="426">
        <v>4.7652E-2</v>
      </c>
      <c r="P683" s="423">
        <v>2976</v>
      </c>
      <c r="Q683" s="439">
        <v>21000</v>
      </c>
      <c r="R683" s="656" t="s">
        <v>4238</v>
      </c>
      <c r="S683" s="656" t="s">
        <v>1015</v>
      </c>
      <c r="T683" s="448">
        <v>30</v>
      </c>
      <c r="U683" s="548" t="s">
        <v>4239</v>
      </c>
      <c r="V683" s="512" t="s">
        <v>4240</v>
      </c>
      <c r="W683" s="615" t="s">
        <v>6374</v>
      </c>
      <c r="X683" s="169"/>
      <c r="Y683" s="71" t="s">
        <v>1011</v>
      </c>
      <c r="Z683" s="656" t="s">
        <v>1015</v>
      </c>
      <c r="AA683" s="658">
        <f t="shared" si="121"/>
        <v>0</v>
      </c>
      <c r="AB683" s="145">
        <f t="shared" si="122"/>
        <v>0</v>
      </c>
      <c r="AC683" s="257">
        <f t="shared" si="123"/>
        <v>0</v>
      </c>
      <c r="AD683" s="142">
        <f t="shared" si="124"/>
        <v>0</v>
      </c>
      <c r="AE683" s="143">
        <f t="shared" si="125"/>
        <v>0</v>
      </c>
      <c r="AF683" s="144" t="str">
        <f t="shared" si="126"/>
        <v/>
      </c>
      <c r="AG683" s="144" t="str">
        <f t="shared" si="127"/>
        <v/>
      </c>
      <c r="AH683" s="144">
        <f t="shared" si="128"/>
        <v>0</v>
      </c>
      <c r="AI683" s="569">
        <f t="shared" si="129"/>
        <v>0</v>
      </c>
      <c r="AK683" s="665"/>
      <c r="AL683" s="191"/>
      <c r="AM683" s="686"/>
      <c r="AN683" s="687"/>
      <c r="AO683" s="84"/>
    </row>
    <row r="684" spans="1:41" ht="15.75">
      <c r="A684" s="5"/>
      <c r="B684" s="13">
        <v>91</v>
      </c>
      <c r="C684" s="342" t="s">
        <v>2312</v>
      </c>
      <c r="D684" s="347" t="s">
        <v>422</v>
      </c>
      <c r="E684" s="379" t="s">
        <v>335</v>
      </c>
      <c r="F684" s="405">
        <v>6</v>
      </c>
      <c r="G684" s="8"/>
      <c r="H684" s="413">
        <v>510</v>
      </c>
      <c r="I684" s="146">
        <f t="shared" si="119"/>
        <v>357</v>
      </c>
      <c r="J684" s="255">
        <f t="shared" si="120"/>
        <v>13.73076923076923</v>
      </c>
      <c r="K684" s="8" t="s">
        <v>3145</v>
      </c>
      <c r="L684" s="670"/>
      <c r="M684" s="656" t="s">
        <v>6557</v>
      </c>
      <c r="N684" s="8" t="s">
        <v>10</v>
      </c>
      <c r="O684" s="426">
        <v>4.7652E-2</v>
      </c>
      <c r="P684" s="423">
        <v>2958</v>
      </c>
      <c r="Q684" s="439">
        <v>16800</v>
      </c>
      <c r="R684" s="656" t="s">
        <v>4233</v>
      </c>
      <c r="S684" s="656" t="s">
        <v>1015</v>
      </c>
      <c r="T684" s="448">
        <v>30</v>
      </c>
      <c r="U684" s="548" t="s">
        <v>4241</v>
      </c>
      <c r="V684" s="512" t="s">
        <v>4242</v>
      </c>
      <c r="W684" s="615" t="s">
        <v>6502</v>
      </c>
      <c r="X684" s="169"/>
      <c r="Y684" s="71" t="s">
        <v>1011</v>
      </c>
      <c r="Z684" s="656" t="s">
        <v>1015</v>
      </c>
      <c r="AA684" s="658">
        <f t="shared" si="121"/>
        <v>0</v>
      </c>
      <c r="AB684" s="145">
        <f t="shared" si="122"/>
        <v>0</v>
      </c>
      <c r="AC684" s="257">
        <f t="shared" si="123"/>
        <v>0</v>
      </c>
      <c r="AD684" s="142">
        <f t="shared" si="124"/>
        <v>0</v>
      </c>
      <c r="AE684" s="143">
        <f t="shared" si="125"/>
        <v>0</v>
      </c>
      <c r="AF684" s="144" t="str">
        <f t="shared" si="126"/>
        <v/>
      </c>
      <c r="AG684" s="144" t="str">
        <f t="shared" si="127"/>
        <v/>
      </c>
      <c r="AH684" s="144">
        <f t="shared" si="128"/>
        <v>0</v>
      </c>
      <c r="AI684" s="569">
        <f t="shared" si="129"/>
        <v>0</v>
      </c>
      <c r="AK684" s="679"/>
      <c r="AL684" s="666"/>
      <c r="AM684" s="659"/>
      <c r="AN684" s="686"/>
      <c r="AO684" s="84"/>
    </row>
    <row r="685" spans="1:41">
      <c r="A685" s="573"/>
      <c r="B685" s="13">
        <v>91</v>
      </c>
      <c r="C685" s="343" t="s">
        <v>2313</v>
      </c>
      <c r="D685" s="374" t="s">
        <v>463</v>
      </c>
      <c r="E685" s="379" t="s">
        <v>335</v>
      </c>
      <c r="F685" s="405">
        <v>6</v>
      </c>
      <c r="G685" s="8"/>
      <c r="H685" s="413">
        <v>475</v>
      </c>
      <c r="I685" s="146">
        <f t="shared" si="119"/>
        <v>332.5</v>
      </c>
      <c r="J685" s="255">
        <f t="shared" si="120"/>
        <v>12.788461538461538</v>
      </c>
      <c r="K685" s="8" t="s">
        <v>3145</v>
      </c>
      <c r="L685" s="670"/>
      <c r="M685" s="656" t="s">
        <v>6556</v>
      </c>
      <c r="N685" s="8" t="s">
        <v>10</v>
      </c>
      <c r="O685" s="426">
        <v>4.7652E-2</v>
      </c>
      <c r="P685" s="423">
        <v>2850</v>
      </c>
      <c r="Q685" s="439">
        <v>21192</v>
      </c>
      <c r="R685" s="656" t="s">
        <v>4244</v>
      </c>
      <c r="S685" s="656" t="s">
        <v>1015</v>
      </c>
      <c r="T685" s="448">
        <v>35</v>
      </c>
      <c r="U685" s="548" t="s">
        <v>4245</v>
      </c>
      <c r="V685" s="512" t="s">
        <v>4246</v>
      </c>
      <c r="W685" s="615" t="s">
        <v>6374</v>
      </c>
      <c r="X685" s="169"/>
      <c r="Y685" s="71" t="s">
        <v>1011</v>
      </c>
      <c r="Z685" s="656" t="s">
        <v>6578</v>
      </c>
      <c r="AA685" s="658">
        <f t="shared" si="121"/>
        <v>0</v>
      </c>
      <c r="AB685" s="145">
        <f t="shared" si="122"/>
        <v>0</v>
      </c>
      <c r="AC685" s="257">
        <f t="shared" si="123"/>
        <v>0</v>
      </c>
      <c r="AD685" s="142">
        <f t="shared" si="124"/>
        <v>0</v>
      </c>
      <c r="AE685" s="143">
        <f t="shared" si="125"/>
        <v>0</v>
      </c>
      <c r="AF685" s="144" t="str">
        <f t="shared" si="126"/>
        <v/>
      </c>
      <c r="AG685" s="144" t="str">
        <f t="shared" si="127"/>
        <v/>
      </c>
      <c r="AH685" s="144">
        <f t="shared" si="128"/>
        <v>0</v>
      </c>
      <c r="AI685" s="569">
        <f t="shared" si="129"/>
        <v>0</v>
      </c>
      <c r="AK685" s="679"/>
      <c r="AL685" s="84"/>
      <c r="AM685" s="659"/>
      <c r="AN685" s="686"/>
      <c r="AO685" s="84"/>
    </row>
    <row r="686" spans="1:41">
      <c r="A686" s="573"/>
      <c r="B686" s="13">
        <v>91</v>
      </c>
      <c r="C686" s="341" t="s">
        <v>2314</v>
      </c>
      <c r="D686" s="341" t="s">
        <v>461</v>
      </c>
      <c r="E686" s="379" t="s">
        <v>335</v>
      </c>
      <c r="F686" s="405">
        <v>6</v>
      </c>
      <c r="G686" s="232"/>
      <c r="H686" s="413">
        <v>475</v>
      </c>
      <c r="I686" s="146">
        <f t="shared" si="119"/>
        <v>332.5</v>
      </c>
      <c r="J686" s="255">
        <f t="shared" si="120"/>
        <v>12.788461538461538</v>
      </c>
      <c r="K686" s="8" t="s">
        <v>3145</v>
      </c>
      <c r="L686" s="670" t="s">
        <v>4247</v>
      </c>
      <c r="M686" s="656" t="s">
        <v>6556</v>
      </c>
      <c r="N686" s="8" t="s">
        <v>10</v>
      </c>
      <c r="O686" s="426">
        <v>4.7652E-2</v>
      </c>
      <c r="P686" s="423">
        <v>2850</v>
      </c>
      <c r="Q686" s="439">
        <v>20508</v>
      </c>
      <c r="R686" s="656" t="s">
        <v>4238</v>
      </c>
      <c r="S686" s="656" t="s">
        <v>1015</v>
      </c>
      <c r="T686" s="448">
        <v>35</v>
      </c>
      <c r="U686" s="549" t="s">
        <v>655</v>
      </c>
      <c r="V686" s="522" t="s">
        <v>4248</v>
      </c>
      <c r="W686" s="615" t="s">
        <v>6374</v>
      </c>
      <c r="X686" s="169"/>
      <c r="Y686" s="71" t="s">
        <v>1011</v>
      </c>
      <c r="Z686" s="656" t="s">
        <v>6578</v>
      </c>
      <c r="AA686" s="658">
        <f t="shared" si="121"/>
        <v>0</v>
      </c>
      <c r="AB686" s="145">
        <f t="shared" si="122"/>
        <v>0</v>
      </c>
      <c r="AC686" s="257">
        <f t="shared" si="123"/>
        <v>0</v>
      </c>
      <c r="AD686" s="142">
        <f t="shared" si="124"/>
        <v>0</v>
      </c>
      <c r="AE686" s="143">
        <f t="shared" si="125"/>
        <v>0</v>
      </c>
      <c r="AF686" s="144" t="str">
        <f t="shared" si="126"/>
        <v/>
      </c>
      <c r="AG686" s="144" t="str">
        <f t="shared" si="127"/>
        <v/>
      </c>
      <c r="AH686" s="144">
        <f t="shared" si="128"/>
        <v>0</v>
      </c>
      <c r="AI686" s="569">
        <f t="shared" si="129"/>
        <v>0</v>
      </c>
      <c r="AK686" s="679"/>
      <c r="AL686" s="84"/>
      <c r="AM686" s="690"/>
      <c r="AN686" s="686"/>
      <c r="AO686" s="84"/>
    </row>
    <row r="687" spans="1:41">
      <c r="A687" s="573"/>
      <c r="B687" s="13">
        <v>91</v>
      </c>
      <c r="C687" s="343" t="s">
        <v>2315</v>
      </c>
      <c r="D687" s="374" t="s">
        <v>464</v>
      </c>
      <c r="E687" s="379" t="s">
        <v>335</v>
      </c>
      <c r="F687" s="405">
        <v>6</v>
      </c>
      <c r="G687" s="136"/>
      <c r="H687" s="413">
        <v>475</v>
      </c>
      <c r="I687" s="146">
        <f t="shared" si="119"/>
        <v>332.5</v>
      </c>
      <c r="J687" s="255">
        <f t="shared" si="120"/>
        <v>12.788461538461538</v>
      </c>
      <c r="K687" s="8" t="s">
        <v>3145</v>
      </c>
      <c r="L687" s="670"/>
      <c r="M687" s="656" t="s">
        <v>6556</v>
      </c>
      <c r="N687" s="8" t="s">
        <v>10</v>
      </c>
      <c r="O687" s="426">
        <v>4.7652E-2</v>
      </c>
      <c r="P687" s="423">
        <v>2850</v>
      </c>
      <c r="Q687" s="439">
        <v>20868</v>
      </c>
      <c r="R687" s="656" t="s">
        <v>4238</v>
      </c>
      <c r="S687" s="656" t="s">
        <v>1015</v>
      </c>
      <c r="T687" s="448">
        <v>35</v>
      </c>
      <c r="U687" s="548" t="s">
        <v>4249</v>
      </c>
      <c r="V687" s="522" t="s">
        <v>656</v>
      </c>
      <c r="W687" s="610" t="s">
        <v>6503</v>
      </c>
      <c r="X687" s="169"/>
      <c r="Y687" s="71" t="s">
        <v>1011</v>
      </c>
      <c r="Z687" s="656" t="s">
        <v>6578</v>
      </c>
      <c r="AA687" s="658">
        <f t="shared" si="121"/>
        <v>0</v>
      </c>
      <c r="AB687" s="145">
        <f t="shared" si="122"/>
        <v>0</v>
      </c>
      <c r="AC687" s="257">
        <f t="shared" si="123"/>
        <v>0</v>
      </c>
      <c r="AD687" s="142">
        <f t="shared" si="124"/>
        <v>0</v>
      </c>
      <c r="AE687" s="143">
        <f t="shared" si="125"/>
        <v>0</v>
      </c>
      <c r="AF687" s="144" t="str">
        <f t="shared" si="126"/>
        <v/>
      </c>
      <c r="AG687" s="144" t="str">
        <f t="shared" si="127"/>
        <v/>
      </c>
      <c r="AH687" s="144">
        <f t="shared" si="128"/>
        <v>0</v>
      </c>
      <c r="AI687" s="569">
        <f t="shared" si="129"/>
        <v>0</v>
      </c>
      <c r="AK687" s="679"/>
      <c r="AL687" s="84"/>
      <c r="AM687" s="659"/>
      <c r="AN687" s="686"/>
      <c r="AO687" s="84"/>
    </row>
    <row r="688" spans="1:41">
      <c r="A688" s="573"/>
      <c r="B688" s="13">
        <v>91</v>
      </c>
      <c r="C688" s="341" t="s">
        <v>2316</v>
      </c>
      <c r="D688" s="341" t="s">
        <v>2308</v>
      </c>
      <c r="E688" s="379" t="s">
        <v>335</v>
      </c>
      <c r="F688" s="405">
        <v>6</v>
      </c>
      <c r="G688" s="235"/>
      <c r="H688" s="413">
        <v>475</v>
      </c>
      <c r="I688" s="146">
        <f t="shared" si="119"/>
        <v>332.5</v>
      </c>
      <c r="J688" s="255">
        <f t="shared" si="120"/>
        <v>12.788461538461538</v>
      </c>
      <c r="K688" s="8" t="s">
        <v>3145</v>
      </c>
      <c r="L688" s="670" t="s">
        <v>4247</v>
      </c>
      <c r="M688" s="656" t="s">
        <v>6556</v>
      </c>
      <c r="N688" s="8" t="s">
        <v>10</v>
      </c>
      <c r="O688" s="426">
        <v>4.7652E-2</v>
      </c>
      <c r="P688" s="423">
        <v>2850</v>
      </c>
      <c r="Q688" s="439">
        <v>21100</v>
      </c>
      <c r="R688" s="656" t="s">
        <v>4238</v>
      </c>
      <c r="S688" s="656" t="s">
        <v>1015</v>
      </c>
      <c r="T688" s="448">
        <v>35</v>
      </c>
      <c r="U688" s="548" t="s">
        <v>4250</v>
      </c>
      <c r="V688" s="519" t="s">
        <v>4251</v>
      </c>
      <c r="W688" s="615" t="s">
        <v>6374</v>
      </c>
      <c r="X688" s="169"/>
      <c r="Y688" s="71" t="s">
        <v>1011</v>
      </c>
      <c r="Z688" s="656" t="s">
        <v>6578</v>
      </c>
      <c r="AA688" s="658">
        <f t="shared" si="121"/>
        <v>0</v>
      </c>
      <c r="AB688" s="145">
        <f t="shared" si="122"/>
        <v>0</v>
      </c>
      <c r="AC688" s="257">
        <f t="shared" si="123"/>
        <v>0</v>
      </c>
      <c r="AD688" s="142">
        <f t="shared" si="124"/>
        <v>0</v>
      </c>
      <c r="AE688" s="143">
        <f t="shared" si="125"/>
        <v>0</v>
      </c>
      <c r="AF688" s="144" t="str">
        <f t="shared" si="126"/>
        <v/>
      </c>
      <c r="AG688" s="144" t="str">
        <f t="shared" si="127"/>
        <v/>
      </c>
      <c r="AH688" s="144">
        <f t="shared" si="128"/>
        <v>0</v>
      </c>
      <c r="AI688" s="569">
        <f t="shared" si="129"/>
        <v>0</v>
      </c>
      <c r="AK688" s="664"/>
      <c r="AL688" s="191"/>
      <c r="AM688" s="659"/>
      <c r="AN688" s="662"/>
      <c r="AO688" s="84"/>
    </row>
    <row r="689" spans="1:41">
      <c r="A689" s="573"/>
      <c r="B689" s="13">
        <v>91</v>
      </c>
      <c r="C689" s="353" t="s">
        <v>2317</v>
      </c>
      <c r="D689" s="341" t="s">
        <v>465</v>
      </c>
      <c r="E689" s="379" t="s">
        <v>335</v>
      </c>
      <c r="F689" s="405">
        <v>6</v>
      </c>
      <c r="G689" s="232"/>
      <c r="H689" s="413">
        <v>475</v>
      </c>
      <c r="I689" s="146">
        <f t="shared" si="119"/>
        <v>332.5</v>
      </c>
      <c r="J689" s="255">
        <f t="shared" si="120"/>
        <v>12.788461538461538</v>
      </c>
      <c r="K689" s="8" t="s">
        <v>3145</v>
      </c>
      <c r="L689" s="670" t="s">
        <v>4247</v>
      </c>
      <c r="M689" s="656" t="s">
        <v>6556</v>
      </c>
      <c r="N689" s="8" t="s">
        <v>10</v>
      </c>
      <c r="O689" s="426">
        <v>4.7652E-2</v>
      </c>
      <c r="P689" s="423">
        <v>2850</v>
      </c>
      <c r="Q689" s="439">
        <v>20000</v>
      </c>
      <c r="R689" s="656" t="s">
        <v>4238</v>
      </c>
      <c r="S689" s="656" t="s">
        <v>1015</v>
      </c>
      <c r="T689" s="448">
        <v>35</v>
      </c>
      <c r="U689" s="548" t="s">
        <v>4252</v>
      </c>
      <c r="V689" s="520" t="s">
        <v>4253</v>
      </c>
      <c r="W689" s="615" t="s">
        <v>6374</v>
      </c>
      <c r="X689" s="169"/>
      <c r="Y689" s="71" t="s">
        <v>254</v>
      </c>
      <c r="Z689" s="656" t="s">
        <v>6578</v>
      </c>
      <c r="AA689" s="658">
        <f t="shared" si="121"/>
        <v>0</v>
      </c>
      <c r="AB689" s="145">
        <f t="shared" si="122"/>
        <v>0</v>
      </c>
      <c r="AC689" s="257">
        <f t="shared" si="123"/>
        <v>0</v>
      </c>
      <c r="AD689" s="142">
        <f t="shared" si="124"/>
        <v>0</v>
      </c>
      <c r="AE689" s="143">
        <f t="shared" si="125"/>
        <v>0</v>
      </c>
      <c r="AF689" s="144" t="str">
        <f t="shared" si="126"/>
        <v/>
      </c>
      <c r="AG689" s="144" t="str">
        <f t="shared" si="127"/>
        <v/>
      </c>
      <c r="AH689" s="144">
        <f t="shared" si="128"/>
        <v>0</v>
      </c>
      <c r="AI689" s="569">
        <f t="shared" si="129"/>
        <v>0</v>
      </c>
      <c r="AK689" s="664"/>
      <c r="AL689" s="191"/>
      <c r="AM689" s="659"/>
      <c r="AN689" s="662"/>
      <c r="AO689" s="84"/>
    </row>
    <row r="690" spans="1:41">
      <c r="A690" s="573"/>
      <c r="B690" s="13">
        <v>91</v>
      </c>
      <c r="C690" s="341" t="s">
        <v>2318</v>
      </c>
      <c r="D690" s="341" t="s">
        <v>2319</v>
      </c>
      <c r="E690" s="379" t="s">
        <v>335</v>
      </c>
      <c r="F690" s="405">
        <v>6</v>
      </c>
      <c r="G690" s="136"/>
      <c r="H690" s="413">
        <v>475</v>
      </c>
      <c r="I690" s="146">
        <f t="shared" si="119"/>
        <v>332.5</v>
      </c>
      <c r="J690" s="255">
        <f t="shared" si="120"/>
        <v>12.788461538461538</v>
      </c>
      <c r="K690" s="8" t="s">
        <v>3145</v>
      </c>
      <c r="L690" s="670" t="s">
        <v>4247</v>
      </c>
      <c r="M690" s="656" t="s">
        <v>6556</v>
      </c>
      <c r="N690" s="8" t="s">
        <v>10</v>
      </c>
      <c r="O690" s="426">
        <v>4.7652E-2</v>
      </c>
      <c r="P690" s="423">
        <v>2850</v>
      </c>
      <c r="Q690" s="439">
        <v>20448</v>
      </c>
      <c r="R690" s="656" t="s">
        <v>4238</v>
      </c>
      <c r="S690" s="656" t="s">
        <v>1015</v>
      </c>
      <c r="T690" s="448">
        <v>35</v>
      </c>
      <c r="U690" s="548" t="s">
        <v>4254</v>
      </c>
      <c r="V690" s="520" t="s">
        <v>4255</v>
      </c>
      <c r="W690" s="615" t="s">
        <v>6374</v>
      </c>
      <c r="X690" s="169"/>
      <c r="Y690" s="71" t="s">
        <v>1011</v>
      </c>
      <c r="Z690" s="656" t="s">
        <v>6578</v>
      </c>
      <c r="AA690" s="658">
        <f t="shared" si="121"/>
        <v>0</v>
      </c>
      <c r="AB690" s="145">
        <f t="shared" si="122"/>
        <v>0</v>
      </c>
      <c r="AC690" s="257">
        <f t="shared" si="123"/>
        <v>0</v>
      </c>
      <c r="AD690" s="142">
        <f t="shared" si="124"/>
        <v>0</v>
      </c>
      <c r="AE690" s="143">
        <f t="shared" si="125"/>
        <v>0</v>
      </c>
      <c r="AF690" s="144" t="str">
        <f t="shared" si="126"/>
        <v/>
      </c>
      <c r="AG690" s="144" t="str">
        <f t="shared" si="127"/>
        <v/>
      </c>
      <c r="AH690" s="144">
        <f t="shared" si="128"/>
        <v>0</v>
      </c>
      <c r="AI690" s="569">
        <f t="shared" si="129"/>
        <v>0</v>
      </c>
      <c r="AK690" s="664"/>
      <c r="AL690" s="191"/>
      <c r="AM690" s="659"/>
      <c r="AN690" s="662"/>
      <c r="AO690" s="84"/>
    </row>
    <row r="691" spans="1:41" ht="15.75">
      <c r="A691" s="5" t="s">
        <v>6141</v>
      </c>
      <c r="B691" s="13"/>
      <c r="C691" s="348"/>
      <c r="D691" s="382"/>
      <c r="E691" s="380"/>
      <c r="F691" s="401"/>
      <c r="G691" s="235"/>
      <c r="H691" s="413"/>
      <c r="I691" s="410"/>
      <c r="J691" s="565"/>
      <c r="K691" s="417"/>
      <c r="L691" s="655"/>
      <c r="M691" s="656" t="s">
        <v>1015</v>
      </c>
      <c r="N691" s="8"/>
      <c r="O691" s="346"/>
      <c r="P691" s="423"/>
      <c r="Q691" s="439"/>
      <c r="R691" s="656" t="s">
        <v>1015</v>
      </c>
      <c r="S691" s="656" t="s">
        <v>1015</v>
      </c>
      <c r="T691" s="425"/>
      <c r="U691" s="506"/>
      <c r="V691" s="530"/>
      <c r="W691" s="425"/>
      <c r="X691" s="137"/>
      <c r="Y691" s="71" t="s">
        <v>1015</v>
      </c>
      <c r="Z691" s="656" t="s">
        <v>1015</v>
      </c>
      <c r="AA691" s="668"/>
      <c r="AB691" s="195"/>
      <c r="AC691" s="142"/>
      <c r="AD691" s="142"/>
      <c r="AE691" s="143"/>
      <c r="AF691" s="144"/>
      <c r="AG691" s="144"/>
      <c r="AH691" s="144"/>
      <c r="AI691" s="569"/>
      <c r="AK691" s="664"/>
      <c r="AL691" s="191"/>
      <c r="AM691" s="659"/>
      <c r="AN691" s="662"/>
      <c r="AO691" s="84"/>
    </row>
    <row r="692" spans="1:41">
      <c r="A692" s="573"/>
      <c r="B692" s="13">
        <v>90</v>
      </c>
      <c r="C692" s="341" t="s">
        <v>2320</v>
      </c>
      <c r="D692" s="341" t="s">
        <v>467</v>
      </c>
      <c r="E692" s="379" t="s">
        <v>335</v>
      </c>
      <c r="F692" s="405">
        <v>6</v>
      </c>
      <c r="G692" s="136"/>
      <c r="H692" s="413">
        <v>510</v>
      </c>
      <c r="I692" s="146">
        <f t="shared" si="119"/>
        <v>357</v>
      </c>
      <c r="J692" s="255">
        <f t="shared" si="120"/>
        <v>13.73076923076923</v>
      </c>
      <c r="K692" s="8" t="s">
        <v>3207</v>
      </c>
      <c r="L692" s="677"/>
      <c r="M692" s="656" t="s">
        <v>6556</v>
      </c>
      <c r="N692" s="8" t="s">
        <v>3208</v>
      </c>
      <c r="O692" s="426">
        <v>4.7652E-2</v>
      </c>
      <c r="P692" s="423">
        <v>2412</v>
      </c>
      <c r="Q692" s="439">
        <v>20500</v>
      </c>
      <c r="R692" s="656" t="s">
        <v>4238</v>
      </c>
      <c r="S692" s="656" t="s">
        <v>1015</v>
      </c>
      <c r="T692" s="448">
        <v>25</v>
      </c>
      <c r="U692" s="549" t="s">
        <v>5453</v>
      </c>
      <c r="V692" s="514" t="s">
        <v>4256</v>
      </c>
      <c r="W692" s="617" t="s">
        <v>6504</v>
      </c>
      <c r="X692" s="169"/>
      <c r="Y692" s="71" t="s">
        <v>1011</v>
      </c>
      <c r="Z692" s="656" t="s">
        <v>6578</v>
      </c>
      <c r="AA692" s="658">
        <f t="shared" si="121"/>
        <v>0</v>
      </c>
      <c r="AB692" s="145">
        <f t="shared" si="122"/>
        <v>0</v>
      </c>
      <c r="AC692" s="257">
        <f t="shared" si="123"/>
        <v>0</v>
      </c>
      <c r="AD692" s="142">
        <f t="shared" si="124"/>
        <v>0</v>
      </c>
      <c r="AE692" s="143">
        <f t="shared" si="125"/>
        <v>0</v>
      </c>
      <c r="AF692" s="144" t="str">
        <f t="shared" si="126"/>
        <v/>
      </c>
      <c r="AG692" s="144">
        <f t="shared" si="127"/>
        <v>0</v>
      </c>
      <c r="AH692" s="144" t="str">
        <f t="shared" si="128"/>
        <v/>
      </c>
      <c r="AI692" s="569">
        <f t="shared" si="129"/>
        <v>0</v>
      </c>
      <c r="AK692" s="665"/>
      <c r="AL692" s="191"/>
      <c r="AM692" s="686"/>
      <c r="AN692" s="687"/>
      <c r="AO692" s="84"/>
    </row>
    <row r="693" spans="1:41" ht="15.75">
      <c r="A693" s="5" t="s">
        <v>6142</v>
      </c>
      <c r="B693" s="13"/>
      <c r="C693" s="348"/>
      <c r="D693" s="382"/>
      <c r="E693" s="380"/>
      <c r="F693" s="401"/>
      <c r="G693" s="232"/>
      <c r="H693" s="413"/>
      <c r="I693" s="410"/>
      <c r="J693" s="565"/>
      <c r="K693" s="417"/>
      <c r="L693" s="655"/>
      <c r="M693" s="656" t="s">
        <v>1015</v>
      </c>
      <c r="N693" s="417"/>
      <c r="O693" s="346"/>
      <c r="P693" s="423"/>
      <c r="Q693" s="439"/>
      <c r="R693" s="656" t="s">
        <v>1015</v>
      </c>
      <c r="S693" s="656" t="s">
        <v>1015</v>
      </c>
      <c r="T693" s="425"/>
      <c r="U693" s="506"/>
      <c r="V693" s="521"/>
      <c r="W693" s="425"/>
      <c r="X693" s="137"/>
      <c r="Y693" s="71" t="s">
        <v>1015</v>
      </c>
      <c r="Z693" s="656" t="s">
        <v>1015</v>
      </c>
      <c r="AA693" s="668"/>
      <c r="AB693" s="195"/>
      <c r="AC693" s="142"/>
      <c r="AD693" s="142"/>
      <c r="AE693" s="143"/>
      <c r="AF693" s="144"/>
      <c r="AG693" s="144"/>
      <c r="AH693" s="144"/>
      <c r="AI693" s="569"/>
      <c r="AK693" s="679"/>
      <c r="AL693" s="666"/>
      <c r="AM693" s="686"/>
      <c r="AN693" s="686"/>
      <c r="AO693" s="84"/>
    </row>
    <row r="694" spans="1:41">
      <c r="A694" s="573"/>
      <c r="B694" s="13"/>
      <c r="C694" s="353" t="s">
        <v>2321</v>
      </c>
      <c r="D694" s="341" t="s">
        <v>467</v>
      </c>
      <c r="E694" s="379" t="s">
        <v>335</v>
      </c>
      <c r="F694" s="405">
        <v>6</v>
      </c>
      <c r="G694" s="136"/>
      <c r="H694" s="413">
        <v>631</v>
      </c>
      <c r="I694" s="146">
        <f t="shared" si="119"/>
        <v>441.7</v>
      </c>
      <c r="J694" s="255">
        <f t="shared" si="120"/>
        <v>16.988461538461539</v>
      </c>
      <c r="K694" s="8" t="s">
        <v>3207</v>
      </c>
      <c r="L694" s="677"/>
      <c r="M694" s="656" t="s">
        <v>1015</v>
      </c>
      <c r="N694" s="8" t="s">
        <v>10</v>
      </c>
      <c r="O694" s="426">
        <v>4.7652E-2</v>
      </c>
      <c r="P694" s="423">
        <v>2412</v>
      </c>
      <c r="Q694" s="439">
        <v>22500</v>
      </c>
      <c r="R694" s="656" t="s">
        <v>4238</v>
      </c>
      <c r="S694" s="656" t="s">
        <v>1015</v>
      </c>
      <c r="T694" s="448">
        <v>25</v>
      </c>
      <c r="U694" s="548" t="s">
        <v>5454</v>
      </c>
      <c r="V694" s="523" t="s">
        <v>4257</v>
      </c>
      <c r="W694" s="617" t="s">
        <v>6504</v>
      </c>
      <c r="X694" s="169"/>
      <c r="Y694" s="71" t="s">
        <v>1011</v>
      </c>
      <c r="Z694" s="656" t="s">
        <v>1015</v>
      </c>
      <c r="AA694" s="658">
        <f t="shared" si="121"/>
        <v>0</v>
      </c>
      <c r="AB694" s="145">
        <f t="shared" si="122"/>
        <v>0</v>
      </c>
      <c r="AC694" s="257">
        <f t="shared" si="123"/>
        <v>0</v>
      </c>
      <c r="AD694" s="142">
        <f t="shared" si="124"/>
        <v>0</v>
      </c>
      <c r="AE694" s="143">
        <f t="shared" si="125"/>
        <v>0</v>
      </c>
      <c r="AF694" s="144" t="str">
        <f t="shared" si="126"/>
        <v/>
      </c>
      <c r="AG694" s="144" t="str">
        <f t="shared" si="127"/>
        <v/>
      </c>
      <c r="AH694" s="144">
        <f t="shared" si="128"/>
        <v>0</v>
      </c>
      <c r="AI694" s="569">
        <f t="shared" si="129"/>
        <v>0</v>
      </c>
      <c r="AK694" s="665"/>
      <c r="AL694" s="191"/>
      <c r="AM694" s="686"/>
      <c r="AN694" s="687"/>
      <c r="AO694" s="84"/>
    </row>
    <row r="695" spans="1:41">
      <c r="A695" s="573"/>
      <c r="B695" s="13">
        <v>91</v>
      </c>
      <c r="C695" s="341" t="s">
        <v>2322</v>
      </c>
      <c r="D695" s="341" t="s">
        <v>469</v>
      </c>
      <c r="E695" s="379" t="s">
        <v>335</v>
      </c>
      <c r="F695" s="405">
        <v>6</v>
      </c>
      <c r="G695" s="235"/>
      <c r="H695" s="413">
        <v>475</v>
      </c>
      <c r="I695" s="146">
        <f t="shared" si="119"/>
        <v>332.5</v>
      </c>
      <c r="J695" s="255">
        <f t="shared" si="120"/>
        <v>12.788461538461538</v>
      </c>
      <c r="K695" s="8" t="s">
        <v>3145</v>
      </c>
      <c r="L695" s="670" t="s">
        <v>4247</v>
      </c>
      <c r="M695" s="656" t="s">
        <v>6556</v>
      </c>
      <c r="N695" s="8" t="s">
        <v>10</v>
      </c>
      <c r="O695" s="426">
        <v>4.7652E-2</v>
      </c>
      <c r="P695" s="423">
        <v>2850</v>
      </c>
      <c r="Q695" s="439">
        <v>20496</v>
      </c>
      <c r="R695" s="656" t="s">
        <v>4238</v>
      </c>
      <c r="S695" s="656" t="s">
        <v>1015</v>
      </c>
      <c r="T695" s="448">
        <v>35</v>
      </c>
      <c r="U695" s="548" t="s">
        <v>4258</v>
      </c>
      <c r="V695" s="523" t="s">
        <v>4259</v>
      </c>
      <c r="W695" s="609" t="s">
        <v>6449</v>
      </c>
      <c r="X695" s="169"/>
      <c r="Y695" s="71" t="s">
        <v>1011</v>
      </c>
      <c r="Z695" s="656" t="s">
        <v>6578</v>
      </c>
      <c r="AA695" s="658">
        <f t="shared" si="121"/>
        <v>0</v>
      </c>
      <c r="AB695" s="145">
        <f t="shared" si="122"/>
        <v>0</v>
      </c>
      <c r="AC695" s="257">
        <f t="shared" si="123"/>
        <v>0</v>
      </c>
      <c r="AD695" s="142">
        <f t="shared" si="124"/>
        <v>0</v>
      </c>
      <c r="AE695" s="143">
        <f t="shared" si="125"/>
        <v>0</v>
      </c>
      <c r="AF695" s="144" t="str">
        <f t="shared" si="126"/>
        <v/>
      </c>
      <c r="AG695" s="144" t="str">
        <f t="shared" si="127"/>
        <v/>
      </c>
      <c r="AH695" s="144">
        <f t="shared" si="128"/>
        <v>0</v>
      </c>
      <c r="AI695" s="569">
        <f t="shared" si="129"/>
        <v>0</v>
      </c>
      <c r="AK695" s="679"/>
      <c r="AL695" s="666"/>
      <c r="AM695" s="659"/>
      <c r="AN695" s="686"/>
      <c r="AO695" s="84"/>
    </row>
    <row r="696" spans="1:41">
      <c r="A696" s="573"/>
      <c r="B696" s="13">
        <v>91</v>
      </c>
      <c r="C696" s="341" t="s">
        <v>2323</v>
      </c>
      <c r="D696" s="341" t="s">
        <v>470</v>
      </c>
      <c r="E696" s="379" t="s">
        <v>335</v>
      </c>
      <c r="F696" s="405">
        <v>6</v>
      </c>
      <c r="G696" s="8"/>
      <c r="H696" s="413">
        <v>475</v>
      </c>
      <c r="I696" s="146">
        <f t="shared" si="119"/>
        <v>332.5</v>
      </c>
      <c r="J696" s="255">
        <f t="shared" si="120"/>
        <v>12.788461538461538</v>
      </c>
      <c r="K696" s="8" t="s">
        <v>3145</v>
      </c>
      <c r="L696" s="670" t="s">
        <v>4247</v>
      </c>
      <c r="M696" s="656" t="s">
        <v>6556</v>
      </c>
      <c r="N696" s="8" t="s">
        <v>10</v>
      </c>
      <c r="O696" s="426">
        <v>4.7652E-2</v>
      </c>
      <c r="P696" s="423">
        <v>2850</v>
      </c>
      <c r="Q696" s="439">
        <v>20538</v>
      </c>
      <c r="R696" s="656" t="s">
        <v>4238</v>
      </c>
      <c r="S696" s="656" t="s">
        <v>1015</v>
      </c>
      <c r="T696" s="448">
        <v>35</v>
      </c>
      <c r="U696" s="548" t="s">
        <v>4260</v>
      </c>
      <c r="V696" s="523" t="s">
        <v>4261</v>
      </c>
      <c r="W696" s="609" t="s">
        <v>6505</v>
      </c>
      <c r="X696" s="169"/>
      <c r="Y696" s="71" t="s">
        <v>254</v>
      </c>
      <c r="Z696" s="656" t="s">
        <v>6578</v>
      </c>
      <c r="AA696" s="658">
        <f t="shared" si="121"/>
        <v>0</v>
      </c>
      <c r="AB696" s="145">
        <f t="shared" si="122"/>
        <v>0</v>
      </c>
      <c r="AC696" s="257">
        <f t="shared" si="123"/>
        <v>0</v>
      </c>
      <c r="AD696" s="142">
        <f t="shared" si="124"/>
        <v>0</v>
      </c>
      <c r="AE696" s="143">
        <f t="shared" si="125"/>
        <v>0</v>
      </c>
      <c r="AF696" s="144" t="str">
        <f t="shared" si="126"/>
        <v/>
      </c>
      <c r="AG696" s="144" t="str">
        <f t="shared" si="127"/>
        <v/>
      </c>
      <c r="AH696" s="144">
        <f t="shared" si="128"/>
        <v>0</v>
      </c>
      <c r="AI696" s="569">
        <f t="shared" si="129"/>
        <v>0</v>
      </c>
      <c r="AK696" s="679"/>
      <c r="AL696" s="666"/>
      <c r="AM696" s="659"/>
      <c r="AN696" s="686"/>
      <c r="AO696" s="84"/>
    </row>
    <row r="697" spans="1:41">
      <c r="A697" s="573"/>
      <c r="B697" s="13">
        <v>91</v>
      </c>
      <c r="C697" s="341" t="s">
        <v>2324</v>
      </c>
      <c r="D697" s="341" t="s">
        <v>471</v>
      </c>
      <c r="E697" s="379" t="s">
        <v>335</v>
      </c>
      <c r="F697" s="405">
        <v>6</v>
      </c>
      <c r="G697" s="8"/>
      <c r="H697" s="413">
        <v>475</v>
      </c>
      <c r="I697" s="146">
        <f t="shared" si="119"/>
        <v>332.5</v>
      </c>
      <c r="J697" s="255">
        <f t="shared" si="120"/>
        <v>12.788461538461538</v>
      </c>
      <c r="K697" s="8" t="s">
        <v>3145</v>
      </c>
      <c r="L697" s="670" t="s">
        <v>4247</v>
      </c>
      <c r="M697" s="656" t="s">
        <v>6556</v>
      </c>
      <c r="N697" s="8" t="s">
        <v>10</v>
      </c>
      <c r="O697" s="426">
        <v>4.7652E-2</v>
      </c>
      <c r="P697" s="423">
        <v>2850</v>
      </c>
      <c r="Q697" s="439">
        <v>20526</v>
      </c>
      <c r="R697" s="656" t="s">
        <v>4238</v>
      </c>
      <c r="S697" s="656" t="s">
        <v>1015</v>
      </c>
      <c r="T697" s="448">
        <v>35</v>
      </c>
      <c r="U697" s="549" t="s">
        <v>5455</v>
      </c>
      <c r="V697" s="523" t="s">
        <v>4262</v>
      </c>
      <c r="W697" s="609" t="s">
        <v>6506</v>
      </c>
      <c r="X697" s="169"/>
      <c r="Y697" s="71" t="s">
        <v>1011</v>
      </c>
      <c r="Z697" s="656" t="s">
        <v>6578</v>
      </c>
      <c r="AA697" s="658">
        <f t="shared" si="121"/>
        <v>0</v>
      </c>
      <c r="AB697" s="145">
        <f t="shared" si="122"/>
        <v>0</v>
      </c>
      <c r="AC697" s="257">
        <f t="shared" si="123"/>
        <v>0</v>
      </c>
      <c r="AD697" s="142">
        <f t="shared" si="124"/>
        <v>0</v>
      </c>
      <c r="AE697" s="143">
        <f t="shared" si="125"/>
        <v>0</v>
      </c>
      <c r="AF697" s="144" t="str">
        <f t="shared" si="126"/>
        <v/>
      </c>
      <c r="AG697" s="144" t="str">
        <f t="shared" si="127"/>
        <v/>
      </c>
      <c r="AH697" s="144">
        <f t="shared" si="128"/>
        <v>0</v>
      </c>
      <c r="AI697" s="569">
        <f t="shared" si="129"/>
        <v>0</v>
      </c>
      <c r="AK697" s="664"/>
      <c r="AL697" s="191"/>
      <c r="AM697" s="659"/>
      <c r="AN697" s="662"/>
      <c r="AO697" s="84"/>
    </row>
    <row r="698" spans="1:41" ht="15.75">
      <c r="A698" s="5" t="s">
        <v>6143</v>
      </c>
      <c r="B698" s="13"/>
      <c r="C698" s="348"/>
      <c r="D698" s="382"/>
      <c r="E698" s="380"/>
      <c r="F698" s="401"/>
      <c r="G698" s="8"/>
      <c r="H698" s="413"/>
      <c r="I698" s="410"/>
      <c r="J698" s="565"/>
      <c r="K698" s="417"/>
      <c r="L698" s="655"/>
      <c r="M698" s="656" t="s">
        <v>1015</v>
      </c>
      <c r="N698" s="8"/>
      <c r="O698" s="346"/>
      <c r="P698" s="423"/>
      <c r="Q698" s="439"/>
      <c r="R698" s="656" t="s">
        <v>1015</v>
      </c>
      <c r="S698" s="656" t="s">
        <v>1015</v>
      </c>
      <c r="T698" s="425"/>
      <c r="U698" s="506"/>
      <c r="V698" s="530"/>
      <c r="W698" s="425"/>
      <c r="X698" s="137"/>
      <c r="Y698" s="71" t="s">
        <v>1015</v>
      </c>
      <c r="Z698" s="656" t="s">
        <v>1015</v>
      </c>
      <c r="AA698" s="668"/>
      <c r="AB698" s="195"/>
      <c r="AC698" s="142"/>
      <c r="AD698" s="142"/>
      <c r="AE698" s="143"/>
      <c r="AF698" s="144"/>
      <c r="AG698" s="144"/>
      <c r="AH698" s="144"/>
      <c r="AI698" s="569"/>
      <c r="AK698" s="664"/>
      <c r="AL698" s="191"/>
      <c r="AM698" s="659"/>
      <c r="AN698" s="662"/>
      <c r="AO698" s="84"/>
    </row>
    <row r="699" spans="1:41">
      <c r="A699" s="573"/>
      <c r="B699" s="13">
        <v>92</v>
      </c>
      <c r="C699" s="341" t="s">
        <v>2325</v>
      </c>
      <c r="D699" s="341" t="s">
        <v>473</v>
      </c>
      <c r="E699" s="379" t="s">
        <v>335</v>
      </c>
      <c r="F699" s="405">
        <v>6</v>
      </c>
      <c r="G699" s="233"/>
      <c r="H699" s="413">
        <v>610</v>
      </c>
      <c r="I699" s="146">
        <f t="shared" si="119"/>
        <v>427</v>
      </c>
      <c r="J699" s="255">
        <f t="shared" si="120"/>
        <v>16.423076923076923</v>
      </c>
      <c r="K699" s="8" t="s">
        <v>3145</v>
      </c>
      <c r="L699" s="677"/>
      <c r="M699" s="656" t="s">
        <v>6556</v>
      </c>
      <c r="N699" s="8" t="s">
        <v>3208</v>
      </c>
      <c r="O699" s="426">
        <v>8.6966000000000002E-2</v>
      </c>
      <c r="P699" s="423">
        <v>2850</v>
      </c>
      <c r="Q699" s="439">
        <v>21272</v>
      </c>
      <c r="R699" s="656" t="s">
        <v>4263</v>
      </c>
      <c r="S699" s="656" t="s">
        <v>1015</v>
      </c>
      <c r="T699" s="448">
        <v>35</v>
      </c>
      <c r="U699" s="549" t="s">
        <v>5456</v>
      </c>
      <c r="V699" s="512" t="s">
        <v>4264</v>
      </c>
      <c r="W699" s="615" t="s">
        <v>6374</v>
      </c>
      <c r="X699" s="169"/>
      <c r="Y699" s="71" t="s">
        <v>1012</v>
      </c>
      <c r="Z699" s="656" t="s">
        <v>6578</v>
      </c>
      <c r="AA699" s="658">
        <f t="shared" si="121"/>
        <v>0</v>
      </c>
      <c r="AB699" s="145">
        <f t="shared" si="122"/>
        <v>0</v>
      </c>
      <c r="AC699" s="257">
        <f t="shared" si="123"/>
        <v>0</v>
      </c>
      <c r="AD699" s="142">
        <f t="shared" si="124"/>
        <v>0</v>
      </c>
      <c r="AE699" s="143">
        <f t="shared" si="125"/>
        <v>0</v>
      </c>
      <c r="AF699" s="144" t="str">
        <f t="shared" si="126"/>
        <v/>
      </c>
      <c r="AG699" s="144">
        <f t="shared" si="127"/>
        <v>0</v>
      </c>
      <c r="AH699" s="144" t="str">
        <f t="shared" si="128"/>
        <v/>
      </c>
      <c r="AI699" s="569">
        <f t="shared" si="129"/>
        <v>0</v>
      </c>
      <c r="AK699" s="664"/>
      <c r="AL699" s="191"/>
      <c r="AM699" s="659"/>
      <c r="AN699" s="662"/>
      <c r="AO699" s="84"/>
    </row>
    <row r="700" spans="1:41">
      <c r="A700" s="573"/>
      <c r="B700" s="13">
        <v>92</v>
      </c>
      <c r="C700" s="341" t="s">
        <v>2326</v>
      </c>
      <c r="D700" s="341" t="s">
        <v>2327</v>
      </c>
      <c r="E700" s="379" t="s">
        <v>335</v>
      </c>
      <c r="F700" s="405">
        <v>6</v>
      </c>
      <c r="G700" s="136"/>
      <c r="H700" s="413">
        <v>610</v>
      </c>
      <c r="I700" s="146">
        <f t="shared" si="119"/>
        <v>427</v>
      </c>
      <c r="J700" s="255">
        <f t="shared" si="120"/>
        <v>16.423076923076923</v>
      </c>
      <c r="K700" s="8" t="s">
        <v>3145</v>
      </c>
      <c r="L700" s="677"/>
      <c r="M700" s="656" t="s">
        <v>6556</v>
      </c>
      <c r="N700" s="8" t="s">
        <v>3208</v>
      </c>
      <c r="O700" s="426">
        <v>8.6966000000000002E-2</v>
      </c>
      <c r="P700" s="423">
        <v>2850</v>
      </c>
      <c r="Q700" s="439">
        <v>21704</v>
      </c>
      <c r="R700" s="656" t="s">
        <v>4263</v>
      </c>
      <c r="S700" s="656" t="s">
        <v>1015</v>
      </c>
      <c r="T700" s="448">
        <v>35</v>
      </c>
      <c r="U700" s="549" t="s">
        <v>5457</v>
      </c>
      <c r="V700" s="524" t="s">
        <v>4265</v>
      </c>
      <c r="W700" s="610" t="s">
        <v>6503</v>
      </c>
      <c r="X700" s="169"/>
      <c r="Y700" s="71" t="s">
        <v>1012</v>
      </c>
      <c r="Z700" s="656" t="s">
        <v>6578</v>
      </c>
      <c r="AA700" s="658">
        <f t="shared" si="121"/>
        <v>0</v>
      </c>
      <c r="AB700" s="145">
        <f t="shared" si="122"/>
        <v>0</v>
      </c>
      <c r="AC700" s="257">
        <f t="shared" si="123"/>
        <v>0</v>
      </c>
      <c r="AD700" s="142">
        <f t="shared" si="124"/>
        <v>0</v>
      </c>
      <c r="AE700" s="143">
        <f t="shared" si="125"/>
        <v>0</v>
      </c>
      <c r="AF700" s="144" t="str">
        <f t="shared" si="126"/>
        <v/>
      </c>
      <c r="AG700" s="144">
        <f t="shared" si="127"/>
        <v>0</v>
      </c>
      <c r="AH700" s="144" t="str">
        <f t="shared" si="128"/>
        <v/>
      </c>
      <c r="AI700" s="569">
        <f t="shared" si="129"/>
        <v>0</v>
      </c>
      <c r="AK700" s="665"/>
      <c r="AL700" s="191"/>
      <c r="AM700" s="686"/>
      <c r="AN700" s="687"/>
      <c r="AO700" s="84"/>
    </row>
    <row r="701" spans="1:41">
      <c r="A701" s="573"/>
      <c r="B701" s="13">
        <v>92</v>
      </c>
      <c r="C701" s="341" t="s">
        <v>2328</v>
      </c>
      <c r="D701" s="341" t="s">
        <v>2329</v>
      </c>
      <c r="E701" s="379" t="s">
        <v>335</v>
      </c>
      <c r="F701" s="405">
        <v>6</v>
      </c>
      <c r="G701" s="235"/>
      <c r="H701" s="413">
        <v>610</v>
      </c>
      <c r="I701" s="146">
        <f t="shared" si="119"/>
        <v>427</v>
      </c>
      <c r="J701" s="255">
        <f t="shared" si="120"/>
        <v>16.423076923076923</v>
      </c>
      <c r="K701" s="8" t="s">
        <v>3145</v>
      </c>
      <c r="L701" s="677"/>
      <c r="M701" s="656" t="s">
        <v>6556</v>
      </c>
      <c r="N701" s="8" t="s">
        <v>3208</v>
      </c>
      <c r="O701" s="426">
        <v>8.6966000000000002E-2</v>
      </c>
      <c r="P701" s="423">
        <v>2850</v>
      </c>
      <c r="Q701" s="439">
        <v>22244</v>
      </c>
      <c r="R701" s="656" t="s">
        <v>4266</v>
      </c>
      <c r="S701" s="656" t="s">
        <v>1015</v>
      </c>
      <c r="T701" s="448">
        <v>35</v>
      </c>
      <c r="U701" s="549" t="s">
        <v>5458</v>
      </c>
      <c r="V701" s="512" t="s">
        <v>4267</v>
      </c>
      <c r="W701" s="615" t="s">
        <v>6374</v>
      </c>
      <c r="X701" s="169"/>
      <c r="Y701" s="71" t="s">
        <v>1012</v>
      </c>
      <c r="Z701" s="656" t="s">
        <v>6578</v>
      </c>
      <c r="AA701" s="658">
        <f t="shared" si="121"/>
        <v>0</v>
      </c>
      <c r="AB701" s="145">
        <f t="shared" si="122"/>
        <v>0</v>
      </c>
      <c r="AC701" s="257">
        <f t="shared" si="123"/>
        <v>0</v>
      </c>
      <c r="AD701" s="142">
        <f t="shared" si="124"/>
        <v>0</v>
      </c>
      <c r="AE701" s="143">
        <f t="shared" si="125"/>
        <v>0</v>
      </c>
      <c r="AF701" s="144" t="str">
        <f t="shared" si="126"/>
        <v/>
      </c>
      <c r="AG701" s="144">
        <f t="shared" si="127"/>
        <v>0</v>
      </c>
      <c r="AH701" s="144" t="str">
        <f t="shared" si="128"/>
        <v/>
      </c>
      <c r="AI701" s="569">
        <f t="shared" si="129"/>
        <v>0</v>
      </c>
      <c r="AK701" s="679"/>
      <c r="AL701" s="84"/>
      <c r="AM701" s="659"/>
      <c r="AN701" s="686"/>
      <c r="AO701" s="84"/>
    </row>
    <row r="702" spans="1:41">
      <c r="A702" s="573"/>
      <c r="B702" s="13">
        <v>92</v>
      </c>
      <c r="C702" s="341" t="s">
        <v>2330</v>
      </c>
      <c r="D702" s="341" t="s">
        <v>474</v>
      </c>
      <c r="E702" s="379" t="s">
        <v>335</v>
      </c>
      <c r="F702" s="405">
        <v>6</v>
      </c>
      <c r="G702" s="8"/>
      <c r="H702" s="413">
        <v>610</v>
      </c>
      <c r="I702" s="146">
        <f t="shared" si="119"/>
        <v>427</v>
      </c>
      <c r="J702" s="255">
        <f t="shared" si="120"/>
        <v>16.423076923076923</v>
      </c>
      <c r="K702" s="8" t="s">
        <v>3145</v>
      </c>
      <c r="L702" s="677"/>
      <c r="M702" s="656" t="s">
        <v>6556</v>
      </c>
      <c r="N702" s="8" t="s">
        <v>3208</v>
      </c>
      <c r="O702" s="426">
        <v>8.6966000000000002E-2</v>
      </c>
      <c r="P702" s="423">
        <v>2850</v>
      </c>
      <c r="Q702" s="439">
        <v>22500</v>
      </c>
      <c r="R702" s="656" t="s">
        <v>4268</v>
      </c>
      <c r="S702" s="656" t="s">
        <v>1015</v>
      </c>
      <c r="T702" s="448">
        <v>35</v>
      </c>
      <c r="U702" s="549" t="s">
        <v>5459</v>
      </c>
      <c r="V702" s="512" t="s">
        <v>4269</v>
      </c>
      <c r="W702" s="615" t="s">
        <v>6374</v>
      </c>
      <c r="X702" s="169"/>
      <c r="Y702" s="71" t="s">
        <v>1012</v>
      </c>
      <c r="Z702" s="656" t="s">
        <v>6578</v>
      </c>
      <c r="AA702" s="658">
        <f t="shared" si="121"/>
        <v>0</v>
      </c>
      <c r="AB702" s="145">
        <f t="shared" si="122"/>
        <v>0</v>
      </c>
      <c r="AC702" s="257">
        <f t="shared" si="123"/>
        <v>0</v>
      </c>
      <c r="AD702" s="142">
        <f t="shared" si="124"/>
        <v>0</v>
      </c>
      <c r="AE702" s="143">
        <f t="shared" si="125"/>
        <v>0</v>
      </c>
      <c r="AF702" s="144" t="str">
        <f t="shared" si="126"/>
        <v/>
      </c>
      <c r="AG702" s="144">
        <f t="shared" si="127"/>
        <v>0</v>
      </c>
      <c r="AH702" s="144" t="str">
        <f t="shared" si="128"/>
        <v/>
      </c>
      <c r="AI702" s="569">
        <f t="shared" si="129"/>
        <v>0</v>
      </c>
      <c r="AK702" s="679"/>
      <c r="AL702" s="666"/>
      <c r="AM702" s="659"/>
      <c r="AN702" s="686"/>
      <c r="AO702" s="84"/>
    </row>
    <row r="703" spans="1:41">
      <c r="A703" s="573"/>
      <c r="B703" s="13">
        <v>92</v>
      </c>
      <c r="C703" s="341" t="s">
        <v>6570</v>
      </c>
      <c r="D703" s="341" t="s">
        <v>475</v>
      </c>
      <c r="E703" s="379" t="s">
        <v>335</v>
      </c>
      <c r="F703" s="405">
        <v>6</v>
      </c>
      <c r="G703" s="8"/>
      <c r="H703" s="413">
        <v>610</v>
      </c>
      <c r="I703" s="146">
        <f t="shared" si="119"/>
        <v>427</v>
      </c>
      <c r="J703" s="255">
        <f t="shared" si="120"/>
        <v>16.423076923076923</v>
      </c>
      <c r="K703" s="8" t="s">
        <v>3145</v>
      </c>
      <c r="L703" s="677"/>
      <c r="M703" s="656" t="s">
        <v>6556</v>
      </c>
      <c r="N703" s="8" t="s">
        <v>3208</v>
      </c>
      <c r="O703" s="426">
        <v>8.6966000000000002E-2</v>
      </c>
      <c r="P703" s="423">
        <v>2850</v>
      </c>
      <c r="Q703" s="439">
        <v>22500</v>
      </c>
      <c r="R703" s="656" t="s">
        <v>4244</v>
      </c>
      <c r="S703" s="656" t="s">
        <v>1015</v>
      </c>
      <c r="T703" s="448">
        <v>35</v>
      </c>
      <c r="U703" s="548" t="s">
        <v>5584</v>
      </c>
      <c r="V703" s="512" t="s">
        <v>6571</v>
      </c>
      <c r="W703" s="615" t="s">
        <v>6374</v>
      </c>
      <c r="X703" s="169"/>
      <c r="Y703" s="71" t="s">
        <v>1011</v>
      </c>
      <c r="Z703" s="656" t="s">
        <v>6578</v>
      </c>
      <c r="AA703" s="658">
        <f t="shared" si="121"/>
        <v>0</v>
      </c>
      <c r="AB703" s="145">
        <f t="shared" si="122"/>
        <v>0</v>
      </c>
      <c r="AC703" s="257">
        <f t="shared" si="123"/>
        <v>0</v>
      </c>
      <c r="AD703" s="142">
        <f t="shared" si="124"/>
        <v>0</v>
      </c>
      <c r="AE703" s="143">
        <f t="shared" si="125"/>
        <v>0</v>
      </c>
      <c r="AF703" s="144" t="str">
        <f t="shared" si="126"/>
        <v/>
      </c>
      <c r="AG703" s="144">
        <f t="shared" si="127"/>
        <v>0</v>
      </c>
      <c r="AH703" s="144" t="str">
        <f t="shared" si="128"/>
        <v/>
      </c>
      <c r="AI703" s="569">
        <f t="shared" si="129"/>
        <v>0</v>
      </c>
      <c r="AK703" s="679"/>
      <c r="AL703" s="84"/>
      <c r="AM703" s="659"/>
      <c r="AN703" s="686"/>
      <c r="AO703" s="84"/>
    </row>
    <row r="704" spans="1:41" ht="15.75">
      <c r="A704" s="5" t="s">
        <v>6144</v>
      </c>
      <c r="B704" s="13"/>
      <c r="C704" s="348"/>
      <c r="D704" s="382"/>
      <c r="E704" s="380"/>
      <c r="F704" s="401"/>
      <c r="G704" s="8"/>
      <c r="H704" s="413"/>
      <c r="I704" s="410"/>
      <c r="J704" s="565"/>
      <c r="K704" s="417"/>
      <c r="L704" s="655"/>
      <c r="M704" s="656" t="s">
        <v>1015</v>
      </c>
      <c r="N704" s="417"/>
      <c r="O704" s="346"/>
      <c r="P704" s="423"/>
      <c r="Q704" s="438"/>
      <c r="R704" s="656" t="s">
        <v>1015</v>
      </c>
      <c r="S704" s="656" t="s">
        <v>1015</v>
      </c>
      <c r="T704" s="425"/>
      <c r="U704" s="548"/>
      <c r="V704" s="530"/>
      <c r="W704" s="425"/>
      <c r="X704" s="137"/>
      <c r="Y704" s="71" t="s">
        <v>1015</v>
      </c>
      <c r="Z704" s="656" t="s">
        <v>1015</v>
      </c>
      <c r="AA704" s="668"/>
      <c r="AB704" s="195"/>
      <c r="AC704" s="142"/>
      <c r="AD704" s="142"/>
      <c r="AE704" s="143"/>
      <c r="AF704" s="144"/>
      <c r="AG704" s="144"/>
      <c r="AH704" s="144"/>
      <c r="AI704" s="569"/>
      <c r="AK704" s="679"/>
      <c r="AL704" s="84"/>
      <c r="AM704" s="659"/>
      <c r="AN704" s="686"/>
      <c r="AO704" s="84"/>
    </row>
    <row r="705" spans="1:41">
      <c r="A705" s="573"/>
      <c r="B705" s="13">
        <v>219</v>
      </c>
      <c r="C705" s="341" t="s">
        <v>2331</v>
      </c>
      <c r="D705" s="341" t="s">
        <v>473</v>
      </c>
      <c r="E705" s="379" t="s">
        <v>335</v>
      </c>
      <c r="F705" s="405">
        <v>6</v>
      </c>
      <c r="G705" s="136"/>
      <c r="H705" s="413">
        <v>610</v>
      </c>
      <c r="I705" s="146">
        <f t="shared" si="119"/>
        <v>427</v>
      </c>
      <c r="J705" s="255">
        <f t="shared" si="120"/>
        <v>16.423076923076923</v>
      </c>
      <c r="K705" s="8" t="s">
        <v>3145</v>
      </c>
      <c r="L705" s="655" t="s">
        <v>4270</v>
      </c>
      <c r="M705" s="656" t="s">
        <v>6556</v>
      </c>
      <c r="N705" s="8" t="s">
        <v>10</v>
      </c>
      <c r="O705" s="426">
        <v>8.6966000000000002E-2</v>
      </c>
      <c r="P705" s="423">
        <v>2850</v>
      </c>
      <c r="Q705" s="439">
        <v>21272</v>
      </c>
      <c r="R705" s="656" t="s">
        <v>4244</v>
      </c>
      <c r="S705" s="656" t="s">
        <v>1015</v>
      </c>
      <c r="T705" s="448">
        <v>35</v>
      </c>
      <c r="U705" s="548" t="s">
        <v>4271</v>
      </c>
      <c r="V705" s="519" t="s">
        <v>4272</v>
      </c>
      <c r="W705" s="615" t="s">
        <v>6374</v>
      </c>
      <c r="X705" s="169"/>
      <c r="Y705" s="71" t="s">
        <v>6572</v>
      </c>
      <c r="Z705" s="656" t="s">
        <v>6578</v>
      </c>
      <c r="AA705" s="658">
        <f t="shared" si="121"/>
        <v>0</v>
      </c>
      <c r="AB705" s="145">
        <f t="shared" si="122"/>
        <v>0</v>
      </c>
      <c r="AC705" s="257">
        <f t="shared" si="123"/>
        <v>0</v>
      </c>
      <c r="AD705" s="142">
        <f t="shared" si="124"/>
        <v>0</v>
      </c>
      <c r="AE705" s="143">
        <f t="shared" si="125"/>
        <v>0</v>
      </c>
      <c r="AF705" s="144" t="str">
        <f t="shared" si="126"/>
        <v/>
      </c>
      <c r="AG705" s="144" t="str">
        <f t="shared" si="127"/>
        <v/>
      </c>
      <c r="AH705" s="144">
        <f t="shared" si="128"/>
        <v>0</v>
      </c>
      <c r="AI705" s="569">
        <f t="shared" si="129"/>
        <v>0</v>
      </c>
      <c r="AK705" s="679"/>
      <c r="AL705" s="191"/>
      <c r="AM705" s="686"/>
      <c r="AN705" s="686"/>
      <c r="AO705" s="84"/>
    </row>
    <row r="706" spans="1:41">
      <c r="A706" s="573"/>
      <c r="B706" s="13">
        <v>219</v>
      </c>
      <c r="C706" s="341" t="s">
        <v>2332</v>
      </c>
      <c r="D706" s="341" t="s">
        <v>2327</v>
      </c>
      <c r="E706" s="379" t="s">
        <v>335</v>
      </c>
      <c r="F706" s="405">
        <v>6</v>
      </c>
      <c r="G706" s="8"/>
      <c r="H706" s="413">
        <v>610</v>
      </c>
      <c r="I706" s="146">
        <f t="shared" si="119"/>
        <v>427</v>
      </c>
      <c r="J706" s="255">
        <f t="shared" si="120"/>
        <v>16.423076923076923</v>
      </c>
      <c r="K706" s="8" t="s">
        <v>3145</v>
      </c>
      <c r="L706" s="655" t="s">
        <v>4270</v>
      </c>
      <c r="M706" s="656" t="s">
        <v>6556</v>
      </c>
      <c r="N706" s="8" t="s">
        <v>10</v>
      </c>
      <c r="O706" s="426">
        <v>8.6966000000000002E-2</v>
      </c>
      <c r="P706" s="423">
        <v>2850</v>
      </c>
      <c r="Q706" s="439">
        <v>21704</v>
      </c>
      <c r="R706" s="656" t="s">
        <v>4273</v>
      </c>
      <c r="S706" s="656" t="s">
        <v>1015</v>
      </c>
      <c r="T706" s="448">
        <v>35</v>
      </c>
      <c r="U706" s="548" t="s">
        <v>4274</v>
      </c>
      <c r="V706" s="524" t="s">
        <v>4275</v>
      </c>
      <c r="W706" s="610" t="s">
        <v>6503</v>
      </c>
      <c r="X706" s="169"/>
      <c r="Y706" s="71" t="s">
        <v>1012</v>
      </c>
      <c r="Z706" s="656" t="s">
        <v>6578</v>
      </c>
      <c r="AA706" s="658">
        <f t="shared" si="121"/>
        <v>0</v>
      </c>
      <c r="AB706" s="145">
        <f t="shared" si="122"/>
        <v>0</v>
      </c>
      <c r="AC706" s="257">
        <f t="shared" si="123"/>
        <v>0</v>
      </c>
      <c r="AD706" s="142">
        <f t="shared" si="124"/>
        <v>0</v>
      </c>
      <c r="AE706" s="143">
        <f t="shared" si="125"/>
        <v>0</v>
      </c>
      <c r="AF706" s="144" t="str">
        <f t="shared" si="126"/>
        <v/>
      </c>
      <c r="AG706" s="144" t="str">
        <f t="shared" si="127"/>
        <v/>
      </c>
      <c r="AH706" s="144">
        <f t="shared" si="128"/>
        <v>0</v>
      </c>
      <c r="AI706" s="569">
        <f t="shared" si="129"/>
        <v>0</v>
      </c>
      <c r="AK706" s="679"/>
      <c r="AL706" s="84"/>
      <c r="AM706" s="659"/>
      <c r="AN706" s="686"/>
      <c r="AO706" s="84"/>
    </row>
    <row r="707" spans="1:41">
      <c r="A707" s="573"/>
      <c r="B707" s="13">
        <v>219</v>
      </c>
      <c r="C707" s="343" t="s">
        <v>2333</v>
      </c>
      <c r="D707" s="374" t="s">
        <v>2334</v>
      </c>
      <c r="E707" s="379" t="s">
        <v>335</v>
      </c>
      <c r="F707" s="405">
        <v>6</v>
      </c>
      <c r="G707" s="232"/>
      <c r="H707" s="413">
        <v>610</v>
      </c>
      <c r="I707" s="146">
        <f t="shared" si="119"/>
        <v>427</v>
      </c>
      <c r="J707" s="255">
        <f t="shared" si="120"/>
        <v>16.423076923076923</v>
      </c>
      <c r="K707" s="8" t="s">
        <v>3145</v>
      </c>
      <c r="L707" s="655"/>
      <c r="M707" s="656" t="s">
        <v>6557</v>
      </c>
      <c r="N707" s="8" t="s">
        <v>10</v>
      </c>
      <c r="O707" s="426">
        <v>8.6966000000000002E-2</v>
      </c>
      <c r="P707" s="423">
        <v>2850</v>
      </c>
      <c r="Q707" s="439">
        <v>21704</v>
      </c>
      <c r="R707" s="656" t="s">
        <v>4244</v>
      </c>
      <c r="S707" s="656" t="s">
        <v>1015</v>
      </c>
      <c r="T707" s="448">
        <v>35</v>
      </c>
      <c r="U707" s="548" t="s">
        <v>4276</v>
      </c>
      <c r="V707" s="508" t="s">
        <v>4277</v>
      </c>
      <c r="W707" s="610" t="s">
        <v>6503</v>
      </c>
      <c r="X707" s="169"/>
      <c r="Y707" s="71" t="s">
        <v>6572</v>
      </c>
      <c r="Z707" s="656" t="s">
        <v>1015</v>
      </c>
      <c r="AA707" s="658">
        <f t="shared" si="121"/>
        <v>0</v>
      </c>
      <c r="AB707" s="145">
        <f t="shared" si="122"/>
        <v>0</v>
      </c>
      <c r="AC707" s="257">
        <f t="shared" si="123"/>
        <v>0</v>
      </c>
      <c r="AD707" s="142">
        <f t="shared" si="124"/>
        <v>0</v>
      </c>
      <c r="AE707" s="143">
        <f t="shared" si="125"/>
        <v>0</v>
      </c>
      <c r="AF707" s="144" t="str">
        <f t="shared" si="126"/>
        <v/>
      </c>
      <c r="AG707" s="144" t="str">
        <f t="shared" si="127"/>
        <v/>
      </c>
      <c r="AH707" s="144">
        <f t="shared" si="128"/>
        <v>0</v>
      </c>
      <c r="AI707" s="569">
        <f t="shared" si="129"/>
        <v>0</v>
      </c>
      <c r="AK707" s="664"/>
      <c r="AL707" s="191"/>
      <c r="AM707" s="659"/>
      <c r="AN707" s="662"/>
      <c r="AO707" s="84"/>
    </row>
    <row r="708" spans="1:41">
      <c r="A708" s="573"/>
      <c r="B708" s="13">
        <v>219</v>
      </c>
      <c r="C708" s="341" t="s">
        <v>2335</v>
      </c>
      <c r="D708" s="341" t="s">
        <v>2329</v>
      </c>
      <c r="E708" s="379" t="s">
        <v>335</v>
      </c>
      <c r="F708" s="405">
        <v>6</v>
      </c>
      <c r="G708" s="136"/>
      <c r="H708" s="413">
        <v>610</v>
      </c>
      <c r="I708" s="146">
        <f t="shared" si="119"/>
        <v>427</v>
      </c>
      <c r="J708" s="255">
        <f t="shared" si="120"/>
        <v>16.423076923076923</v>
      </c>
      <c r="K708" s="8" t="s">
        <v>3145</v>
      </c>
      <c r="L708" s="655" t="s">
        <v>4270</v>
      </c>
      <c r="M708" s="656" t="s">
        <v>6556</v>
      </c>
      <c r="N708" s="8" t="s">
        <v>10</v>
      </c>
      <c r="O708" s="426">
        <v>8.6966000000000002E-2</v>
      </c>
      <c r="P708" s="423">
        <v>2850</v>
      </c>
      <c r="Q708" s="439">
        <v>22244</v>
      </c>
      <c r="R708" s="656" t="s">
        <v>4273</v>
      </c>
      <c r="S708" s="656" t="s">
        <v>1015</v>
      </c>
      <c r="T708" s="448">
        <v>35</v>
      </c>
      <c r="U708" s="548" t="s">
        <v>4278</v>
      </c>
      <c r="V708" s="524" t="s">
        <v>4279</v>
      </c>
      <c r="W708" s="615" t="s">
        <v>6374</v>
      </c>
      <c r="X708" s="169"/>
      <c r="Y708" s="641" t="s">
        <v>1012</v>
      </c>
      <c r="Z708" s="656" t="s">
        <v>6578</v>
      </c>
      <c r="AA708" s="658">
        <f t="shared" si="121"/>
        <v>0</v>
      </c>
      <c r="AB708" s="145">
        <f t="shared" si="122"/>
        <v>0</v>
      </c>
      <c r="AC708" s="257">
        <f t="shared" si="123"/>
        <v>0</v>
      </c>
      <c r="AD708" s="142">
        <f t="shared" si="124"/>
        <v>0</v>
      </c>
      <c r="AE708" s="143">
        <f t="shared" si="125"/>
        <v>0</v>
      </c>
      <c r="AF708" s="144" t="str">
        <f t="shared" si="126"/>
        <v/>
      </c>
      <c r="AG708" s="144" t="str">
        <f t="shared" si="127"/>
        <v/>
      </c>
      <c r="AH708" s="144">
        <f t="shared" si="128"/>
        <v>0</v>
      </c>
      <c r="AI708" s="569">
        <f t="shared" si="129"/>
        <v>0</v>
      </c>
      <c r="AK708" s="664"/>
      <c r="AL708" s="191"/>
      <c r="AM708" s="659"/>
      <c r="AN708" s="662"/>
      <c r="AO708" s="84"/>
    </row>
    <row r="709" spans="1:41">
      <c r="A709" s="573"/>
      <c r="B709" s="13">
        <v>219</v>
      </c>
      <c r="C709" s="341" t="s">
        <v>2336</v>
      </c>
      <c r="D709" s="341" t="s">
        <v>475</v>
      </c>
      <c r="E709" s="379" t="s">
        <v>335</v>
      </c>
      <c r="F709" s="405">
        <v>6</v>
      </c>
      <c r="G709" s="235"/>
      <c r="H709" s="413">
        <v>610</v>
      </c>
      <c r="I709" s="146">
        <f t="shared" si="119"/>
        <v>427</v>
      </c>
      <c r="J709" s="255">
        <f t="shared" si="120"/>
        <v>16.423076923076923</v>
      </c>
      <c r="K709" s="8" t="s">
        <v>3145</v>
      </c>
      <c r="L709" s="655" t="s">
        <v>4270</v>
      </c>
      <c r="M709" s="656" t="s">
        <v>6556</v>
      </c>
      <c r="N709" s="8" t="s">
        <v>10</v>
      </c>
      <c r="O709" s="426">
        <v>8.6966000000000002E-2</v>
      </c>
      <c r="P709" s="423">
        <v>2850</v>
      </c>
      <c r="Q709" s="439">
        <v>20726</v>
      </c>
      <c r="R709" s="656" t="s">
        <v>4273</v>
      </c>
      <c r="S709" s="656" t="s">
        <v>1015</v>
      </c>
      <c r="T709" s="448">
        <v>35</v>
      </c>
      <c r="U709" s="548" t="s">
        <v>4280</v>
      </c>
      <c r="V709" s="524" t="s">
        <v>657</v>
      </c>
      <c r="W709" s="615" t="s">
        <v>6374</v>
      </c>
      <c r="X709" s="169"/>
      <c r="Y709" s="71" t="s">
        <v>6572</v>
      </c>
      <c r="Z709" s="656" t="s">
        <v>6578</v>
      </c>
      <c r="AA709" s="658">
        <f t="shared" si="121"/>
        <v>0</v>
      </c>
      <c r="AB709" s="145">
        <f t="shared" si="122"/>
        <v>0</v>
      </c>
      <c r="AC709" s="257">
        <f t="shared" si="123"/>
        <v>0</v>
      </c>
      <c r="AD709" s="142">
        <f t="shared" si="124"/>
        <v>0</v>
      </c>
      <c r="AE709" s="143">
        <f t="shared" si="125"/>
        <v>0</v>
      </c>
      <c r="AF709" s="144" t="str">
        <f t="shared" si="126"/>
        <v/>
      </c>
      <c r="AG709" s="144" t="str">
        <f t="shared" si="127"/>
        <v/>
      </c>
      <c r="AH709" s="144">
        <f t="shared" si="128"/>
        <v>0</v>
      </c>
      <c r="AI709" s="569">
        <f t="shared" si="129"/>
        <v>0</v>
      </c>
      <c r="AK709" s="664"/>
      <c r="AL709" s="191"/>
      <c r="AM709" s="659"/>
      <c r="AN709" s="662"/>
      <c r="AO709" s="84"/>
    </row>
    <row r="710" spans="1:41" ht="15.75">
      <c r="A710" s="5" t="s">
        <v>6145</v>
      </c>
      <c r="B710" s="13"/>
      <c r="C710" s="348"/>
      <c r="D710" s="382"/>
      <c r="E710" s="380"/>
      <c r="F710" s="401"/>
      <c r="G710" s="233"/>
      <c r="H710" s="413"/>
      <c r="I710" s="410"/>
      <c r="J710" s="565"/>
      <c r="K710" s="417"/>
      <c r="L710" s="655"/>
      <c r="M710" s="656" t="s">
        <v>1015</v>
      </c>
      <c r="N710" s="417"/>
      <c r="O710" s="346"/>
      <c r="P710" s="423"/>
      <c r="Q710" s="439"/>
      <c r="R710" s="656" t="s">
        <v>1015</v>
      </c>
      <c r="S710" s="656" t="s">
        <v>1015</v>
      </c>
      <c r="T710" s="425"/>
      <c r="U710" s="506"/>
      <c r="V710" s="521"/>
      <c r="W710" s="425"/>
      <c r="X710" s="137"/>
      <c r="Y710" s="71" t="s">
        <v>1015</v>
      </c>
      <c r="Z710" s="656" t="s">
        <v>1015</v>
      </c>
      <c r="AA710" s="668"/>
      <c r="AB710" s="195"/>
      <c r="AC710" s="142"/>
      <c r="AD710" s="142"/>
      <c r="AE710" s="143"/>
      <c r="AF710" s="144"/>
      <c r="AG710" s="144"/>
      <c r="AH710" s="144"/>
      <c r="AI710" s="569"/>
      <c r="AK710" s="664"/>
      <c r="AL710" s="191"/>
      <c r="AM710" s="659"/>
      <c r="AN710" s="662"/>
      <c r="AO710" s="84"/>
    </row>
    <row r="711" spans="1:41">
      <c r="A711" s="573"/>
      <c r="B711" s="13">
        <v>93</v>
      </c>
      <c r="C711" s="343" t="s">
        <v>2337</v>
      </c>
      <c r="D711" s="378" t="s">
        <v>477</v>
      </c>
      <c r="E711" s="379" t="s">
        <v>96</v>
      </c>
      <c r="F711" s="405">
        <v>4</v>
      </c>
      <c r="G711" s="136"/>
      <c r="H711" s="413">
        <v>815</v>
      </c>
      <c r="I711" s="146">
        <f t="shared" si="119"/>
        <v>570.5</v>
      </c>
      <c r="J711" s="255">
        <f t="shared" si="120"/>
        <v>21.942307692307693</v>
      </c>
      <c r="K711" s="8" t="s">
        <v>3145</v>
      </c>
      <c r="L711" s="677"/>
      <c r="M711" s="656" t="s">
        <v>6557</v>
      </c>
      <c r="N711" s="8" t="s">
        <v>3208</v>
      </c>
      <c r="O711" s="426">
        <v>9.669599999999999E-2</v>
      </c>
      <c r="P711" s="423">
        <v>1992</v>
      </c>
      <c r="Q711" s="439">
        <v>17040</v>
      </c>
      <c r="R711" s="656" t="s">
        <v>4281</v>
      </c>
      <c r="S711" s="656" t="s">
        <v>1015</v>
      </c>
      <c r="T711" s="448">
        <v>30</v>
      </c>
      <c r="U711" s="548" t="s">
        <v>4282</v>
      </c>
      <c r="V711" s="523" t="s">
        <v>4283</v>
      </c>
      <c r="W711" s="615" t="s">
        <v>6453</v>
      </c>
      <c r="X711" s="169"/>
      <c r="Y711" s="71" t="s">
        <v>1011</v>
      </c>
      <c r="Z711" s="656" t="s">
        <v>1015</v>
      </c>
      <c r="AA711" s="658">
        <f t="shared" si="121"/>
        <v>0</v>
      </c>
      <c r="AB711" s="145">
        <f t="shared" si="122"/>
        <v>0</v>
      </c>
      <c r="AC711" s="257">
        <f t="shared" si="123"/>
        <v>0</v>
      </c>
      <c r="AD711" s="142">
        <f t="shared" si="124"/>
        <v>0</v>
      </c>
      <c r="AE711" s="143">
        <f t="shared" si="125"/>
        <v>0</v>
      </c>
      <c r="AF711" s="144" t="str">
        <f t="shared" si="126"/>
        <v/>
      </c>
      <c r="AG711" s="144">
        <f t="shared" si="127"/>
        <v>0</v>
      </c>
      <c r="AH711" s="144" t="str">
        <f t="shared" si="128"/>
        <v/>
      </c>
      <c r="AI711" s="569">
        <f t="shared" si="129"/>
        <v>0</v>
      </c>
      <c r="AK711" s="665"/>
      <c r="AL711" s="191"/>
      <c r="AM711" s="686"/>
      <c r="AN711" s="687"/>
      <c r="AO711" s="84"/>
    </row>
    <row r="712" spans="1:41">
      <c r="A712" s="573"/>
      <c r="B712" s="13">
        <v>93</v>
      </c>
      <c r="C712" s="343" t="s">
        <v>2338</v>
      </c>
      <c r="D712" s="378" t="s">
        <v>478</v>
      </c>
      <c r="E712" s="379" t="s">
        <v>96</v>
      </c>
      <c r="F712" s="405">
        <v>4</v>
      </c>
      <c r="G712" s="235"/>
      <c r="H712" s="413">
        <v>815</v>
      </c>
      <c r="I712" s="146">
        <f t="shared" si="119"/>
        <v>570.5</v>
      </c>
      <c r="J712" s="255">
        <f t="shared" si="120"/>
        <v>21.942307692307693</v>
      </c>
      <c r="K712" s="8" t="s">
        <v>3145</v>
      </c>
      <c r="L712" s="677"/>
      <c r="M712" s="656" t="s">
        <v>6557</v>
      </c>
      <c r="N712" s="8" t="s">
        <v>3208</v>
      </c>
      <c r="O712" s="426">
        <v>9.669599999999999E-2</v>
      </c>
      <c r="P712" s="423">
        <v>1992</v>
      </c>
      <c r="Q712" s="439">
        <v>17040</v>
      </c>
      <c r="R712" s="656" t="s">
        <v>4281</v>
      </c>
      <c r="S712" s="656" t="s">
        <v>1015</v>
      </c>
      <c r="T712" s="448">
        <v>30</v>
      </c>
      <c r="U712" s="548" t="s">
        <v>4284</v>
      </c>
      <c r="V712" s="519" t="s">
        <v>4285</v>
      </c>
      <c r="W712" s="615" t="s">
        <v>6453</v>
      </c>
      <c r="X712" s="169"/>
      <c r="Y712" s="71" t="s">
        <v>1011</v>
      </c>
      <c r="Z712" s="656" t="s">
        <v>1015</v>
      </c>
      <c r="AA712" s="658">
        <f t="shared" si="121"/>
        <v>0</v>
      </c>
      <c r="AB712" s="145">
        <f t="shared" si="122"/>
        <v>0</v>
      </c>
      <c r="AC712" s="257">
        <f t="shared" si="123"/>
        <v>0</v>
      </c>
      <c r="AD712" s="142">
        <f t="shared" si="124"/>
        <v>0</v>
      </c>
      <c r="AE712" s="143">
        <f t="shared" si="125"/>
        <v>0</v>
      </c>
      <c r="AF712" s="144" t="str">
        <f t="shared" si="126"/>
        <v/>
      </c>
      <c r="AG712" s="144">
        <f t="shared" si="127"/>
        <v>0</v>
      </c>
      <c r="AH712" s="144" t="str">
        <f t="shared" si="128"/>
        <v/>
      </c>
      <c r="AI712" s="569">
        <f t="shared" si="129"/>
        <v>0</v>
      </c>
      <c r="AK712" s="679"/>
      <c r="AL712" s="666"/>
      <c r="AM712" s="659"/>
      <c r="AN712" s="686"/>
      <c r="AO712" s="84"/>
    </row>
    <row r="713" spans="1:41" ht="15.75">
      <c r="A713" s="5" t="s">
        <v>6146</v>
      </c>
      <c r="B713" s="13"/>
      <c r="C713" s="348"/>
      <c r="D713" s="382"/>
      <c r="E713" s="380"/>
      <c r="F713" s="401"/>
      <c r="G713" s="232"/>
      <c r="H713" s="413"/>
      <c r="I713" s="410"/>
      <c r="J713" s="565"/>
      <c r="K713" s="417"/>
      <c r="L713" s="655"/>
      <c r="M713" s="656" t="s">
        <v>1015</v>
      </c>
      <c r="N713" s="417"/>
      <c r="O713" s="346"/>
      <c r="P713" s="423"/>
      <c r="Q713" s="439"/>
      <c r="R713" s="656" t="s">
        <v>1015</v>
      </c>
      <c r="S713" s="656" t="s">
        <v>1015</v>
      </c>
      <c r="T713" s="425"/>
      <c r="U713" s="506"/>
      <c r="V713" s="521"/>
      <c r="W713" s="425"/>
      <c r="X713" s="137"/>
      <c r="Y713" s="71" t="s">
        <v>1015</v>
      </c>
      <c r="Z713" s="656" t="s">
        <v>1015</v>
      </c>
      <c r="AA713" s="668"/>
      <c r="AB713" s="195"/>
      <c r="AC713" s="142"/>
      <c r="AD713" s="142"/>
      <c r="AE713" s="143"/>
      <c r="AF713" s="144"/>
      <c r="AG713" s="144"/>
      <c r="AH713" s="144"/>
      <c r="AI713" s="569"/>
      <c r="AK713" s="679"/>
      <c r="AL713" s="666"/>
      <c r="AM713" s="659"/>
      <c r="AN713" s="686"/>
      <c r="AO713" s="84"/>
    </row>
    <row r="714" spans="1:41">
      <c r="A714" s="573"/>
      <c r="B714" s="13">
        <v>93</v>
      </c>
      <c r="C714" s="343" t="s">
        <v>2339</v>
      </c>
      <c r="D714" s="378" t="s">
        <v>477</v>
      </c>
      <c r="E714" s="379" t="s">
        <v>96</v>
      </c>
      <c r="F714" s="405">
        <v>4</v>
      </c>
      <c r="G714" s="136"/>
      <c r="H714" s="413">
        <v>815</v>
      </c>
      <c r="I714" s="146">
        <f t="shared" si="119"/>
        <v>570.5</v>
      </c>
      <c r="J714" s="255">
        <f t="shared" si="120"/>
        <v>21.942307692307693</v>
      </c>
      <c r="K714" s="8" t="s">
        <v>3145</v>
      </c>
      <c r="L714" s="677"/>
      <c r="M714" s="656" t="s">
        <v>6557</v>
      </c>
      <c r="N714" s="8" t="s">
        <v>10</v>
      </c>
      <c r="O714" s="426">
        <v>9.669599999999999E-2</v>
      </c>
      <c r="P714" s="423">
        <v>1992</v>
      </c>
      <c r="Q714" s="439">
        <v>17040</v>
      </c>
      <c r="R714" s="656" t="s">
        <v>4281</v>
      </c>
      <c r="S714" s="656" t="s">
        <v>1015</v>
      </c>
      <c r="T714" s="448">
        <v>30</v>
      </c>
      <c r="U714" s="548" t="s">
        <v>4286</v>
      </c>
      <c r="V714" s="523" t="s">
        <v>4287</v>
      </c>
      <c r="W714" s="615" t="s">
        <v>6453</v>
      </c>
      <c r="X714" s="169"/>
      <c r="Y714" s="71" t="s">
        <v>1011</v>
      </c>
      <c r="Z714" s="656" t="s">
        <v>1015</v>
      </c>
      <c r="AA714" s="658">
        <f t="shared" si="121"/>
        <v>0</v>
      </c>
      <c r="AB714" s="145">
        <f t="shared" si="122"/>
        <v>0</v>
      </c>
      <c r="AC714" s="257">
        <f t="shared" si="123"/>
        <v>0</v>
      </c>
      <c r="AD714" s="142">
        <f t="shared" si="124"/>
        <v>0</v>
      </c>
      <c r="AE714" s="143">
        <f t="shared" si="125"/>
        <v>0</v>
      </c>
      <c r="AF714" s="144" t="str">
        <f t="shared" si="126"/>
        <v/>
      </c>
      <c r="AG714" s="144" t="str">
        <f t="shared" si="127"/>
        <v/>
      </c>
      <c r="AH714" s="144">
        <f t="shared" si="128"/>
        <v>0</v>
      </c>
      <c r="AI714" s="569">
        <f t="shared" si="129"/>
        <v>0</v>
      </c>
      <c r="AK714" s="664"/>
      <c r="AL714" s="191"/>
      <c r="AM714" s="659"/>
      <c r="AN714" s="662"/>
      <c r="AO714" s="84"/>
    </row>
    <row r="715" spans="1:41">
      <c r="A715" s="573"/>
      <c r="B715" s="13">
        <v>93</v>
      </c>
      <c r="C715" s="343" t="s">
        <v>2340</v>
      </c>
      <c r="D715" s="378" t="s">
        <v>478</v>
      </c>
      <c r="E715" s="379" t="s">
        <v>96</v>
      </c>
      <c r="F715" s="405">
        <v>4</v>
      </c>
      <c r="G715" s="235"/>
      <c r="H715" s="413">
        <v>815</v>
      </c>
      <c r="I715" s="146">
        <f t="shared" si="119"/>
        <v>570.5</v>
      </c>
      <c r="J715" s="255">
        <f t="shared" si="120"/>
        <v>21.942307692307693</v>
      </c>
      <c r="K715" s="8" t="s">
        <v>3145</v>
      </c>
      <c r="L715" s="677"/>
      <c r="M715" s="656" t="s">
        <v>6557</v>
      </c>
      <c r="N715" s="8" t="s">
        <v>10</v>
      </c>
      <c r="O715" s="426">
        <v>9.669599999999999E-2</v>
      </c>
      <c r="P715" s="423">
        <v>1992</v>
      </c>
      <c r="Q715" s="439">
        <v>17040</v>
      </c>
      <c r="R715" s="656" t="s">
        <v>4281</v>
      </c>
      <c r="S715" s="656" t="s">
        <v>1015</v>
      </c>
      <c r="T715" s="448">
        <v>30</v>
      </c>
      <c r="U715" s="548" t="s">
        <v>4288</v>
      </c>
      <c r="V715" s="523" t="s">
        <v>4289</v>
      </c>
      <c r="W715" s="615" t="s">
        <v>6453</v>
      </c>
      <c r="X715" s="169"/>
      <c r="Y715" s="71" t="s">
        <v>1011</v>
      </c>
      <c r="Z715" s="656" t="s">
        <v>1015</v>
      </c>
      <c r="AA715" s="658">
        <f t="shared" si="121"/>
        <v>0</v>
      </c>
      <c r="AB715" s="145">
        <f t="shared" si="122"/>
        <v>0</v>
      </c>
      <c r="AC715" s="257">
        <f t="shared" si="123"/>
        <v>0</v>
      </c>
      <c r="AD715" s="142">
        <f t="shared" si="124"/>
        <v>0</v>
      </c>
      <c r="AE715" s="143">
        <f t="shared" si="125"/>
        <v>0</v>
      </c>
      <c r="AF715" s="144" t="str">
        <f t="shared" si="126"/>
        <v/>
      </c>
      <c r="AG715" s="144" t="str">
        <f t="shared" si="127"/>
        <v/>
      </c>
      <c r="AH715" s="144">
        <f t="shared" si="128"/>
        <v>0</v>
      </c>
      <c r="AI715" s="569">
        <f t="shared" si="129"/>
        <v>0</v>
      </c>
      <c r="AK715" s="664"/>
      <c r="AL715" s="191"/>
      <c r="AM715" s="659"/>
      <c r="AN715" s="662"/>
      <c r="AO715" s="84"/>
    </row>
    <row r="716" spans="1:41" ht="15.75">
      <c r="A716" s="5" t="s">
        <v>6147</v>
      </c>
      <c r="B716" s="13"/>
      <c r="C716" s="348"/>
      <c r="D716" s="348"/>
      <c r="E716" s="380"/>
      <c r="F716" s="401"/>
      <c r="G716" s="136"/>
      <c r="H716" s="413"/>
      <c r="I716" s="410"/>
      <c r="J716" s="565"/>
      <c r="K716" s="417"/>
      <c r="L716" s="655"/>
      <c r="M716" s="656" t="s">
        <v>1015</v>
      </c>
      <c r="N716" s="8"/>
      <c r="O716" s="346"/>
      <c r="P716" s="423"/>
      <c r="Q716" s="439"/>
      <c r="R716" s="656" t="s">
        <v>1015</v>
      </c>
      <c r="S716" s="656" t="s">
        <v>1015</v>
      </c>
      <c r="T716" s="425"/>
      <c r="U716" s="506"/>
      <c r="V716" s="530"/>
      <c r="W716" s="425"/>
      <c r="X716" s="137"/>
      <c r="Y716" s="71" t="s">
        <v>1015</v>
      </c>
      <c r="Z716" s="656" t="s">
        <v>1015</v>
      </c>
      <c r="AA716" s="668"/>
      <c r="AB716" s="195"/>
      <c r="AC716" s="142"/>
      <c r="AD716" s="142"/>
      <c r="AE716" s="143"/>
      <c r="AF716" s="144"/>
      <c r="AG716" s="144"/>
      <c r="AH716" s="144"/>
      <c r="AI716" s="569"/>
      <c r="AK716" s="665"/>
      <c r="AL716" s="191"/>
      <c r="AM716" s="686"/>
      <c r="AN716" s="687"/>
      <c r="AO716" s="84"/>
    </row>
    <row r="717" spans="1:41">
      <c r="A717" s="573"/>
      <c r="B717" s="13">
        <v>94</v>
      </c>
      <c r="C717" s="355" t="s">
        <v>5226</v>
      </c>
      <c r="D717" s="387" t="s">
        <v>2341</v>
      </c>
      <c r="E717" s="379" t="s">
        <v>96</v>
      </c>
      <c r="F717" s="405">
        <v>4</v>
      </c>
      <c r="G717" s="8"/>
      <c r="H717" s="413">
        <v>873</v>
      </c>
      <c r="I717" s="146">
        <f t="shared" si="119"/>
        <v>611.09999999999991</v>
      </c>
      <c r="J717" s="255">
        <f t="shared" si="120"/>
        <v>23.503846153846151</v>
      </c>
      <c r="K717" s="8" t="s">
        <v>3207</v>
      </c>
      <c r="L717" s="677"/>
      <c r="M717" s="656" t="s">
        <v>1015</v>
      </c>
      <c r="N717" s="8" t="s">
        <v>3208</v>
      </c>
      <c r="O717" s="426">
        <v>5.0721124999999999E-2</v>
      </c>
      <c r="P717" s="423">
        <v>3996</v>
      </c>
      <c r="Q717" s="439">
        <v>21500</v>
      </c>
      <c r="R717" s="656" t="s">
        <v>4290</v>
      </c>
      <c r="S717" s="656" t="s">
        <v>1015</v>
      </c>
      <c r="T717" s="448">
        <v>40</v>
      </c>
      <c r="U717" s="548" t="s">
        <v>5460</v>
      </c>
      <c r="V717" s="512" t="s">
        <v>4291</v>
      </c>
      <c r="W717" s="615" t="s">
        <v>6294</v>
      </c>
      <c r="X717" s="169"/>
      <c r="Y717" s="71" t="s">
        <v>1011</v>
      </c>
      <c r="Z717" s="656" t="s">
        <v>1015</v>
      </c>
      <c r="AA717" s="658">
        <f t="shared" si="121"/>
        <v>0</v>
      </c>
      <c r="AB717" s="145">
        <f t="shared" si="122"/>
        <v>0</v>
      </c>
      <c r="AC717" s="257">
        <f t="shared" si="123"/>
        <v>0</v>
      </c>
      <c r="AD717" s="142">
        <f t="shared" si="124"/>
        <v>0</v>
      </c>
      <c r="AE717" s="143">
        <f t="shared" si="125"/>
        <v>0</v>
      </c>
      <c r="AF717" s="144" t="str">
        <f t="shared" si="126"/>
        <v/>
      </c>
      <c r="AG717" s="144">
        <f t="shared" si="127"/>
        <v>0</v>
      </c>
      <c r="AH717" s="144" t="str">
        <f t="shared" si="128"/>
        <v/>
      </c>
      <c r="AI717" s="569">
        <f t="shared" si="129"/>
        <v>0</v>
      </c>
      <c r="AK717" s="665"/>
      <c r="AL717" s="666"/>
      <c r="AM717" s="686"/>
      <c r="AN717" s="687"/>
      <c r="AO717" s="84"/>
    </row>
    <row r="718" spans="1:41">
      <c r="A718" s="573"/>
      <c r="B718" s="13">
        <v>94</v>
      </c>
      <c r="C718" s="341" t="s">
        <v>2342</v>
      </c>
      <c r="D718" s="341" t="s">
        <v>480</v>
      </c>
      <c r="E718" s="379" t="s">
        <v>96</v>
      </c>
      <c r="F718" s="405">
        <v>4</v>
      </c>
      <c r="G718" s="232"/>
      <c r="H718" s="413">
        <v>726</v>
      </c>
      <c r="I718" s="146">
        <f t="shared" si="119"/>
        <v>508.2</v>
      </c>
      <c r="J718" s="255">
        <f t="shared" si="120"/>
        <v>19.546153846153846</v>
      </c>
      <c r="K718" s="8" t="s">
        <v>3207</v>
      </c>
      <c r="L718" s="677"/>
      <c r="M718" s="656" t="s">
        <v>6556</v>
      </c>
      <c r="N718" s="8" t="s">
        <v>3208</v>
      </c>
      <c r="O718" s="426">
        <v>5.0721124999999999E-2</v>
      </c>
      <c r="P718" s="423">
        <v>2736</v>
      </c>
      <c r="Q718" s="439">
        <v>20700</v>
      </c>
      <c r="R718" s="656" t="s">
        <v>4292</v>
      </c>
      <c r="S718" s="656" t="s">
        <v>1015</v>
      </c>
      <c r="T718" s="448">
        <v>50</v>
      </c>
      <c r="U718" s="549" t="s">
        <v>5461</v>
      </c>
      <c r="V718" s="514" t="s">
        <v>4293</v>
      </c>
      <c r="W718" s="610" t="s">
        <v>6507</v>
      </c>
      <c r="X718" s="169"/>
      <c r="Y718" s="71" t="s">
        <v>6572</v>
      </c>
      <c r="Z718" s="656" t="s">
        <v>6578</v>
      </c>
      <c r="AA718" s="658">
        <f t="shared" si="121"/>
        <v>0</v>
      </c>
      <c r="AB718" s="145">
        <f t="shared" si="122"/>
        <v>0</v>
      </c>
      <c r="AC718" s="257">
        <f t="shared" si="123"/>
        <v>0</v>
      </c>
      <c r="AD718" s="142">
        <f t="shared" si="124"/>
        <v>0</v>
      </c>
      <c r="AE718" s="143">
        <f t="shared" si="125"/>
        <v>0</v>
      </c>
      <c r="AF718" s="144" t="str">
        <f t="shared" si="126"/>
        <v/>
      </c>
      <c r="AG718" s="144">
        <f t="shared" si="127"/>
        <v>0</v>
      </c>
      <c r="AH718" s="144" t="str">
        <f t="shared" si="128"/>
        <v/>
      </c>
      <c r="AI718" s="569">
        <f t="shared" si="129"/>
        <v>0</v>
      </c>
      <c r="AK718" s="679"/>
      <c r="AL718" s="191"/>
      <c r="AM718" s="659"/>
      <c r="AN718" s="686"/>
      <c r="AO718" s="84"/>
    </row>
    <row r="719" spans="1:41">
      <c r="A719" s="573"/>
      <c r="B719" s="13">
        <v>94</v>
      </c>
      <c r="C719" s="341" t="s">
        <v>2343</v>
      </c>
      <c r="D719" s="341" t="s">
        <v>2344</v>
      </c>
      <c r="E719" s="379" t="s">
        <v>96</v>
      </c>
      <c r="F719" s="405">
        <v>4</v>
      </c>
      <c r="G719" s="136"/>
      <c r="H719" s="413">
        <v>726</v>
      </c>
      <c r="I719" s="146">
        <f t="shared" si="119"/>
        <v>508.2</v>
      </c>
      <c r="J719" s="255">
        <f t="shared" si="120"/>
        <v>19.546153846153846</v>
      </c>
      <c r="K719" s="8" t="s">
        <v>3207</v>
      </c>
      <c r="L719" s="677"/>
      <c r="M719" s="656" t="s">
        <v>6557</v>
      </c>
      <c r="N719" s="8" t="s">
        <v>3208</v>
      </c>
      <c r="O719" s="426">
        <v>5.0721124999999999E-2</v>
      </c>
      <c r="P719" s="423">
        <v>2736</v>
      </c>
      <c r="Q719" s="439">
        <v>20300</v>
      </c>
      <c r="R719" s="656" t="s">
        <v>4292</v>
      </c>
      <c r="S719" s="656" t="s">
        <v>1015</v>
      </c>
      <c r="T719" s="448">
        <v>50</v>
      </c>
      <c r="U719" s="549" t="s">
        <v>5462</v>
      </c>
      <c r="V719" s="514" t="s">
        <v>4294</v>
      </c>
      <c r="W719" s="615" t="s">
        <v>6294</v>
      </c>
      <c r="X719" s="169"/>
      <c r="Y719" s="71" t="s">
        <v>6572</v>
      </c>
      <c r="Z719" s="656" t="s">
        <v>1015</v>
      </c>
      <c r="AA719" s="658">
        <f t="shared" si="121"/>
        <v>0</v>
      </c>
      <c r="AB719" s="145">
        <f t="shared" si="122"/>
        <v>0</v>
      </c>
      <c r="AC719" s="257">
        <f t="shared" si="123"/>
        <v>0</v>
      </c>
      <c r="AD719" s="142">
        <f t="shared" si="124"/>
        <v>0</v>
      </c>
      <c r="AE719" s="143">
        <f t="shared" si="125"/>
        <v>0</v>
      </c>
      <c r="AF719" s="144" t="str">
        <f t="shared" si="126"/>
        <v/>
      </c>
      <c r="AG719" s="144">
        <f t="shared" si="127"/>
        <v>0</v>
      </c>
      <c r="AH719" s="144" t="str">
        <f t="shared" si="128"/>
        <v/>
      </c>
      <c r="AI719" s="569">
        <f t="shared" si="129"/>
        <v>0</v>
      </c>
      <c r="AK719" s="664"/>
      <c r="AL719" s="191"/>
      <c r="AM719" s="659"/>
      <c r="AN719" s="662"/>
      <c r="AO719" s="84"/>
    </row>
    <row r="720" spans="1:41">
      <c r="A720" s="573"/>
      <c r="B720" s="13">
        <v>94</v>
      </c>
      <c r="C720" s="341" t="s">
        <v>2345</v>
      </c>
      <c r="D720" s="341" t="s">
        <v>2346</v>
      </c>
      <c r="E720" s="379" t="s">
        <v>96</v>
      </c>
      <c r="F720" s="405">
        <v>4</v>
      </c>
      <c r="G720" s="235"/>
      <c r="H720" s="413">
        <v>726</v>
      </c>
      <c r="I720" s="146">
        <f t="shared" si="119"/>
        <v>508.2</v>
      </c>
      <c r="J720" s="255">
        <f t="shared" si="120"/>
        <v>19.546153846153846</v>
      </c>
      <c r="K720" s="8" t="s">
        <v>3207</v>
      </c>
      <c r="L720" s="677"/>
      <c r="M720" s="656" t="s">
        <v>6557</v>
      </c>
      <c r="N720" s="8" t="s">
        <v>3208</v>
      </c>
      <c r="O720" s="426">
        <v>5.0721124999999999E-2</v>
      </c>
      <c r="P720" s="423">
        <v>2736</v>
      </c>
      <c r="Q720" s="439">
        <v>20700</v>
      </c>
      <c r="R720" s="656" t="s">
        <v>4292</v>
      </c>
      <c r="S720" s="656" t="s">
        <v>1015</v>
      </c>
      <c r="T720" s="448">
        <v>50</v>
      </c>
      <c r="U720" s="549" t="s">
        <v>5463</v>
      </c>
      <c r="V720" s="523" t="s">
        <v>4295</v>
      </c>
      <c r="W720" s="615" t="s">
        <v>6294</v>
      </c>
      <c r="X720" s="169"/>
      <c r="Y720" s="71" t="s">
        <v>1011</v>
      </c>
      <c r="Z720" s="656" t="s">
        <v>1015</v>
      </c>
      <c r="AA720" s="658">
        <f t="shared" si="121"/>
        <v>0</v>
      </c>
      <c r="AB720" s="145">
        <f t="shared" si="122"/>
        <v>0</v>
      </c>
      <c r="AC720" s="257">
        <f t="shared" si="123"/>
        <v>0</v>
      </c>
      <c r="AD720" s="142">
        <f t="shared" si="124"/>
        <v>0</v>
      </c>
      <c r="AE720" s="143">
        <f t="shared" si="125"/>
        <v>0</v>
      </c>
      <c r="AF720" s="144" t="str">
        <f t="shared" si="126"/>
        <v/>
      </c>
      <c r="AG720" s="144">
        <f t="shared" si="127"/>
        <v>0</v>
      </c>
      <c r="AH720" s="144" t="str">
        <f t="shared" si="128"/>
        <v/>
      </c>
      <c r="AI720" s="569">
        <f t="shared" si="129"/>
        <v>0</v>
      </c>
      <c r="AK720" s="665"/>
      <c r="AL720" s="191"/>
      <c r="AM720" s="686"/>
      <c r="AN720" s="687"/>
      <c r="AO720" s="84"/>
    </row>
    <row r="721" spans="1:41" ht="15.75">
      <c r="A721" s="5" t="s">
        <v>6147</v>
      </c>
      <c r="B721" s="13"/>
      <c r="C721" s="348"/>
      <c r="D721" s="348"/>
      <c r="E721" s="380"/>
      <c r="F721" s="401"/>
      <c r="G721" s="8"/>
      <c r="H721" s="413"/>
      <c r="I721" s="410"/>
      <c r="J721" s="565"/>
      <c r="K721" s="417"/>
      <c r="L721" s="655"/>
      <c r="M721" s="656" t="s">
        <v>1015</v>
      </c>
      <c r="N721" s="8"/>
      <c r="O721" s="346"/>
      <c r="P721" s="423"/>
      <c r="Q721" s="439"/>
      <c r="R721" s="656" t="s">
        <v>1015</v>
      </c>
      <c r="S721" s="656" t="s">
        <v>1015</v>
      </c>
      <c r="T721" s="425"/>
      <c r="U721" s="506"/>
      <c r="V721" s="530"/>
      <c r="W721" s="425"/>
      <c r="X721" s="137"/>
      <c r="Y721" s="71" t="s">
        <v>1015</v>
      </c>
      <c r="Z721" s="656" t="s">
        <v>1015</v>
      </c>
      <c r="AA721" s="668"/>
      <c r="AB721" s="195"/>
      <c r="AC721" s="142"/>
      <c r="AD721" s="142"/>
      <c r="AE721" s="143"/>
      <c r="AF721" s="144"/>
      <c r="AG721" s="144"/>
      <c r="AH721" s="144"/>
      <c r="AI721" s="569"/>
      <c r="AK721" s="679"/>
      <c r="AL721" s="666"/>
      <c r="AM721" s="686"/>
      <c r="AN721" s="686"/>
      <c r="AO721" s="84"/>
    </row>
    <row r="722" spans="1:41">
      <c r="A722" s="573"/>
      <c r="B722" s="13">
        <v>94</v>
      </c>
      <c r="C722" s="341" t="s">
        <v>2347</v>
      </c>
      <c r="D722" s="341" t="s">
        <v>2348</v>
      </c>
      <c r="E722" s="379" t="s">
        <v>96</v>
      </c>
      <c r="F722" s="405">
        <v>4</v>
      </c>
      <c r="G722" s="8"/>
      <c r="H722" s="413">
        <v>726</v>
      </c>
      <c r="I722" s="146">
        <f t="shared" si="119"/>
        <v>508.2</v>
      </c>
      <c r="J722" s="255">
        <f t="shared" si="120"/>
        <v>19.546153846153846</v>
      </c>
      <c r="K722" s="8" t="s">
        <v>3207</v>
      </c>
      <c r="L722" s="677"/>
      <c r="M722" s="656" t="s">
        <v>1015</v>
      </c>
      <c r="N722" s="8" t="s">
        <v>3208</v>
      </c>
      <c r="O722" s="426">
        <v>5.0721124999999999E-2</v>
      </c>
      <c r="P722" s="423">
        <v>2736</v>
      </c>
      <c r="Q722" s="439">
        <v>21500</v>
      </c>
      <c r="R722" s="656" t="s">
        <v>6590</v>
      </c>
      <c r="S722" s="656" t="s">
        <v>1015</v>
      </c>
      <c r="T722" s="448">
        <v>30</v>
      </c>
      <c r="U722" s="549" t="s">
        <v>5464</v>
      </c>
      <c r="V722" s="512" t="s">
        <v>4297</v>
      </c>
      <c r="W722" s="609" t="s">
        <v>6508</v>
      </c>
      <c r="X722" s="169"/>
      <c r="Y722" s="71" t="s">
        <v>1012</v>
      </c>
      <c r="Z722" s="656" t="s">
        <v>1015</v>
      </c>
      <c r="AA722" s="658">
        <f t="shared" si="121"/>
        <v>0</v>
      </c>
      <c r="AB722" s="145">
        <f t="shared" si="122"/>
        <v>0</v>
      </c>
      <c r="AC722" s="257">
        <f t="shared" si="123"/>
        <v>0</v>
      </c>
      <c r="AD722" s="142">
        <f t="shared" si="124"/>
        <v>0</v>
      </c>
      <c r="AE722" s="143">
        <f t="shared" si="125"/>
        <v>0</v>
      </c>
      <c r="AF722" s="144" t="str">
        <f t="shared" si="126"/>
        <v/>
      </c>
      <c r="AG722" s="144">
        <f t="shared" si="127"/>
        <v>0</v>
      </c>
      <c r="AH722" s="144" t="str">
        <f t="shared" si="128"/>
        <v/>
      </c>
      <c r="AI722" s="569">
        <f t="shared" si="129"/>
        <v>0</v>
      </c>
      <c r="AK722" s="665"/>
      <c r="AL722" s="191"/>
      <c r="AM722" s="686"/>
      <c r="AN722" s="687"/>
      <c r="AO722" s="84"/>
    </row>
    <row r="723" spans="1:41">
      <c r="A723" s="573"/>
      <c r="B723" s="13">
        <v>94</v>
      </c>
      <c r="C723" s="341" t="s">
        <v>2349</v>
      </c>
      <c r="D723" s="341" t="s">
        <v>2274</v>
      </c>
      <c r="E723" s="379" t="s">
        <v>96</v>
      </c>
      <c r="F723" s="405">
        <v>4</v>
      </c>
      <c r="G723" s="233"/>
      <c r="H723" s="413">
        <v>726</v>
      </c>
      <c r="I723" s="146">
        <f t="shared" si="119"/>
        <v>508.2</v>
      </c>
      <c r="J723" s="255">
        <f t="shared" si="120"/>
        <v>19.546153846153846</v>
      </c>
      <c r="K723" s="8" t="s">
        <v>3207</v>
      </c>
      <c r="L723" s="677"/>
      <c r="M723" s="656" t="s">
        <v>6557</v>
      </c>
      <c r="N723" s="8" t="s">
        <v>3208</v>
      </c>
      <c r="O723" s="426">
        <v>5.0721124999999999E-2</v>
      </c>
      <c r="P723" s="423">
        <v>2736</v>
      </c>
      <c r="Q723" s="439">
        <v>19100</v>
      </c>
      <c r="R723" s="656" t="s">
        <v>4299</v>
      </c>
      <c r="S723" s="656" t="s">
        <v>1015</v>
      </c>
      <c r="T723" s="448">
        <v>30</v>
      </c>
      <c r="U723" s="549" t="s">
        <v>5465</v>
      </c>
      <c r="V723" s="514" t="s">
        <v>4300</v>
      </c>
      <c r="W723" s="609" t="s">
        <v>6509</v>
      </c>
      <c r="X723" s="169"/>
      <c r="Y723" s="71" t="s">
        <v>1011</v>
      </c>
      <c r="Z723" s="656" t="s">
        <v>1015</v>
      </c>
      <c r="AA723" s="658">
        <f t="shared" si="121"/>
        <v>0</v>
      </c>
      <c r="AB723" s="145">
        <f t="shared" si="122"/>
        <v>0</v>
      </c>
      <c r="AC723" s="257">
        <f t="shared" si="123"/>
        <v>0</v>
      </c>
      <c r="AD723" s="142">
        <f t="shared" si="124"/>
        <v>0</v>
      </c>
      <c r="AE723" s="143">
        <f t="shared" si="125"/>
        <v>0</v>
      </c>
      <c r="AF723" s="144" t="str">
        <f t="shared" si="126"/>
        <v/>
      </c>
      <c r="AG723" s="144">
        <f t="shared" si="127"/>
        <v>0</v>
      </c>
      <c r="AH723" s="144" t="str">
        <f t="shared" si="128"/>
        <v/>
      </c>
      <c r="AI723" s="569">
        <f t="shared" si="129"/>
        <v>0</v>
      </c>
      <c r="AK723" s="673"/>
      <c r="AL723" s="666"/>
      <c r="AM723" s="686"/>
      <c r="AN723" s="687"/>
      <c r="AO723" s="84"/>
    </row>
    <row r="724" spans="1:41">
      <c r="A724" s="573"/>
      <c r="B724" s="13">
        <v>94</v>
      </c>
      <c r="C724" s="341" t="s">
        <v>2350</v>
      </c>
      <c r="D724" s="341" t="s">
        <v>2351</v>
      </c>
      <c r="E724" s="379" t="s">
        <v>96</v>
      </c>
      <c r="F724" s="405">
        <v>4</v>
      </c>
      <c r="G724" s="136"/>
      <c r="H724" s="413">
        <v>726</v>
      </c>
      <c r="I724" s="146">
        <f t="shared" si="119"/>
        <v>508.2</v>
      </c>
      <c r="J724" s="255">
        <f t="shared" si="120"/>
        <v>19.546153846153846</v>
      </c>
      <c r="K724" s="8" t="s">
        <v>3207</v>
      </c>
      <c r="L724" s="677"/>
      <c r="M724" s="656" t="s">
        <v>6557</v>
      </c>
      <c r="N724" s="8" t="s">
        <v>3208</v>
      </c>
      <c r="O724" s="426">
        <v>5.0721124999999999E-2</v>
      </c>
      <c r="P724" s="423">
        <v>2736</v>
      </c>
      <c r="Q724" s="439">
        <v>20300</v>
      </c>
      <c r="R724" s="656" t="s">
        <v>4292</v>
      </c>
      <c r="S724" s="656" t="s">
        <v>1015</v>
      </c>
      <c r="T724" s="448">
        <v>30</v>
      </c>
      <c r="U724" s="549" t="s">
        <v>5466</v>
      </c>
      <c r="V724" s="524" t="s">
        <v>4302</v>
      </c>
      <c r="W724" s="609" t="s">
        <v>6510</v>
      </c>
      <c r="X724" s="169"/>
      <c r="Y724" s="71" t="s">
        <v>1011</v>
      </c>
      <c r="Z724" s="656" t="s">
        <v>1015</v>
      </c>
      <c r="AA724" s="658">
        <f t="shared" si="121"/>
        <v>0</v>
      </c>
      <c r="AB724" s="145">
        <f t="shared" si="122"/>
        <v>0</v>
      </c>
      <c r="AC724" s="257">
        <f t="shared" si="123"/>
        <v>0</v>
      </c>
      <c r="AD724" s="142">
        <f t="shared" si="124"/>
        <v>0</v>
      </c>
      <c r="AE724" s="143">
        <f t="shared" si="125"/>
        <v>0</v>
      </c>
      <c r="AF724" s="144" t="str">
        <f t="shared" si="126"/>
        <v/>
      </c>
      <c r="AG724" s="144">
        <f t="shared" si="127"/>
        <v>0</v>
      </c>
      <c r="AH724" s="144" t="str">
        <f t="shared" si="128"/>
        <v/>
      </c>
      <c r="AI724" s="569">
        <f t="shared" si="129"/>
        <v>0</v>
      </c>
      <c r="AK724" s="673"/>
      <c r="AL724" s="666"/>
      <c r="AM724" s="680"/>
      <c r="AN724" s="687"/>
      <c r="AO724" s="84"/>
    </row>
    <row r="725" spans="1:41" ht="15.75">
      <c r="A725" s="5" t="s">
        <v>6148</v>
      </c>
      <c r="B725" s="13"/>
      <c r="C725" s="348"/>
      <c r="D725" s="341"/>
      <c r="E725" s="379"/>
      <c r="F725" s="401"/>
      <c r="G725" s="235"/>
      <c r="H725" s="413"/>
      <c r="I725" s="410"/>
      <c r="J725" s="565"/>
      <c r="K725" s="346"/>
      <c r="L725" s="655"/>
      <c r="M725" s="656" t="s">
        <v>1015</v>
      </c>
      <c r="N725" s="8"/>
      <c r="O725" s="346"/>
      <c r="P725" s="423"/>
      <c r="Q725" s="439"/>
      <c r="R725" s="656" t="s">
        <v>1015</v>
      </c>
      <c r="S725" s="656" t="s">
        <v>1015</v>
      </c>
      <c r="T725" s="425"/>
      <c r="U725" s="506"/>
      <c r="V725" s="530"/>
      <c r="W725" s="425"/>
      <c r="X725" s="137"/>
      <c r="Y725" s="71" t="s">
        <v>1015</v>
      </c>
      <c r="Z725" s="656" t="s">
        <v>1015</v>
      </c>
      <c r="AA725" s="668"/>
      <c r="AB725" s="195"/>
      <c r="AC725" s="142"/>
      <c r="AD725" s="142"/>
      <c r="AE725" s="143"/>
      <c r="AF725" s="144"/>
      <c r="AG725" s="144"/>
      <c r="AH725" s="144"/>
      <c r="AI725" s="569"/>
      <c r="AK725" s="673"/>
      <c r="AL725" s="84"/>
      <c r="AM725" s="686"/>
      <c r="AN725" s="686"/>
      <c r="AO725" s="84"/>
    </row>
    <row r="726" spans="1:41">
      <c r="A726" s="573"/>
      <c r="B726" s="13">
        <v>95</v>
      </c>
      <c r="C726" s="341" t="s">
        <v>2352</v>
      </c>
      <c r="D726" s="341" t="s">
        <v>2353</v>
      </c>
      <c r="E726" s="379" t="s">
        <v>96</v>
      </c>
      <c r="F726" s="405">
        <v>4</v>
      </c>
      <c r="G726" s="8"/>
      <c r="H726" s="413">
        <v>901</v>
      </c>
      <c r="I726" s="146">
        <f t="shared" si="119"/>
        <v>630.69999999999993</v>
      </c>
      <c r="J726" s="255">
        <f t="shared" si="120"/>
        <v>24.257692307692306</v>
      </c>
      <c r="K726" s="8" t="s">
        <v>3207</v>
      </c>
      <c r="L726" s="677"/>
      <c r="M726" s="656" t="s">
        <v>1015</v>
      </c>
      <c r="N726" s="8" t="s">
        <v>3208</v>
      </c>
      <c r="O726" s="426">
        <v>8.6393125000000001E-2</v>
      </c>
      <c r="P726" s="423">
        <v>2736</v>
      </c>
      <c r="Q726" s="439">
        <v>22800</v>
      </c>
      <c r="R726" s="656" t="s">
        <v>4304</v>
      </c>
      <c r="S726" s="656" t="s">
        <v>1015</v>
      </c>
      <c r="T726" s="448">
        <v>50</v>
      </c>
      <c r="U726" s="549" t="s">
        <v>5467</v>
      </c>
      <c r="V726" s="524" t="s">
        <v>4305</v>
      </c>
      <c r="W726" s="615" t="s">
        <v>6294</v>
      </c>
      <c r="X726" s="169"/>
      <c r="Y726" s="71" t="s">
        <v>254</v>
      </c>
      <c r="Z726" s="656" t="s">
        <v>1015</v>
      </c>
      <c r="AA726" s="658">
        <f t="shared" si="121"/>
        <v>0</v>
      </c>
      <c r="AB726" s="145">
        <f t="shared" si="122"/>
        <v>0</v>
      </c>
      <c r="AC726" s="257">
        <f t="shared" si="123"/>
        <v>0</v>
      </c>
      <c r="AD726" s="142">
        <f t="shared" si="124"/>
        <v>0</v>
      </c>
      <c r="AE726" s="143">
        <f t="shared" si="125"/>
        <v>0</v>
      </c>
      <c r="AF726" s="144" t="str">
        <f t="shared" si="126"/>
        <v/>
      </c>
      <c r="AG726" s="144">
        <f t="shared" si="127"/>
        <v>0</v>
      </c>
      <c r="AH726" s="144" t="str">
        <f t="shared" si="128"/>
        <v/>
      </c>
      <c r="AI726" s="569">
        <f t="shared" si="129"/>
        <v>0</v>
      </c>
      <c r="AK726" s="673"/>
      <c r="AL726" s="666"/>
      <c r="AM726" s="659"/>
      <c r="AN726" s="686"/>
      <c r="AO726" s="84"/>
    </row>
    <row r="727" spans="1:41">
      <c r="A727" s="573"/>
      <c r="B727" s="13">
        <v>95</v>
      </c>
      <c r="C727" s="341" t="s">
        <v>2354</v>
      </c>
      <c r="D727" s="341" t="s">
        <v>2355</v>
      </c>
      <c r="E727" s="379" t="s">
        <v>96</v>
      </c>
      <c r="F727" s="405">
        <v>4</v>
      </c>
      <c r="G727" s="136"/>
      <c r="H727" s="413">
        <v>901</v>
      </c>
      <c r="I727" s="146">
        <f t="shared" si="119"/>
        <v>630.69999999999993</v>
      </c>
      <c r="J727" s="255">
        <f t="shared" si="120"/>
        <v>24.257692307692306</v>
      </c>
      <c r="K727" s="8" t="s">
        <v>3207</v>
      </c>
      <c r="L727" s="677"/>
      <c r="M727" s="656" t="s">
        <v>1015</v>
      </c>
      <c r="N727" s="8" t="s">
        <v>3208</v>
      </c>
      <c r="O727" s="426">
        <v>8.6393125000000001E-2</v>
      </c>
      <c r="P727" s="423">
        <v>2736</v>
      </c>
      <c r="Q727" s="439">
        <v>22400</v>
      </c>
      <c r="R727" s="656" t="s">
        <v>4292</v>
      </c>
      <c r="S727" s="656" t="s">
        <v>1015</v>
      </c>
      <c r="T727" s="448">
        <v>50</v>
      </c>
      <c r="U727" s="549" t="s">
        <v>5468</v>
      </c>
      <c r="V727" s="523" t="s">
        <v>4306</v>
      </c>
      <c r="W727" s="615" t="s">
        <v>6294</v>
      </c>
      <c r="X727" s="169"/>
      <c r="Y727" s="71" t="s">
        <v>6572</v>
      </c>
      <c r="Z727" s="656" t="s">
        <v>1015</v>
      </c>
      <c r="AA727" s="658">
        <f t="shared" si="121"/>
        <v>0</v>
      </c>
      <c r="AB727" s="145">
        <f t="shared" si="122"/>
        <v>0</v>
      </c>
      <c r="AC727" s="257">
        <f t="shared" si="123"/>
        <v>0</v>
      </c>
      <c r="AD727" s="142">
        <f t="shared" si="124"/>
        <v>0</v>
      </c>
      <c r="AE727" s="143">
        <f t="shared" si="125"/>
        <v>0</v>
      </c>
      <c r="AF727" s="144" t="str">
        <f t="shared" si="126"/>
        <v/>
      </c>
      <c r="AG727" s="144">
        <f t="shared" si="127"/>
        <v>0</v>
      </c>
      <c r="AH727" s="144" t="str">
        <f t="shared" si="128"/>
        <v/>
      </c>
      <c r="AI727" s="569">
        <f t="shared" si="129"/>
        <v>0</v>
      </c>
      <c r="AK727" s="673"/>
      <c r="AL727" s="84"/>
      <c r="AM727" s="659"/>
      <c r="AN727" s="686"/>
      <c r="AO727" s="84"/>
    </row>
    <row r="728" spans="1:41" ht="15.75">
      <c r="A728" s="5" t="s">
        <v>6149</v>
      </c>
      <c r="B728" s="13"/>
      <c r="C728" s="348"/>
      <c r="D728" s="382"/>
      <c r="E728" s="380"/>
      <c r="F728" s="401"/>
      <c r="G728" s="232"/>
      <c r="H728" s="413"/>
      <c r="I728" s="410"/>
      <c r="J728" s="565"/>
      <c r="K728" s="417"/>
      <c r="L728" s="655"/>
      <c r="M728" s="656" t="s">
        <v>1015</v>
      </c>
      <c r="N728" s="8"/>
      <c r="O728" s="346"/>
      <c r="P728" s="423"/>
      <c r="Q728" s="439"/>
      <c r="R728" s="656" t="s">
        <v>1015</v>
      </c>
      <c r="S728" s="656" t="s">
        <v>1015</v>
      </c>
      <c r="T728" s="425"/>
      <c r="U728" s="506"/>
      <c r="V728" s="530"/>
      <c r="W728" s="425"/>
      <c r="X728" s="137"/>
      <c r="Y728" s="71" t="s">
        <v>1015</v>
      </c>
      <c r="Z728" s="656" t="s">
        <v>1015</v>
      </c>
      <c r="AA728" s="668"/>
      <c r="AB728" s="195"/>
      <c r="AC728" s="142"/>
      <c r="AD728" s="142"/>
      <c r="AE728" s="143"/>
      <c r="AF728" s="144"/>
      <c r="AG728" s="144"/>
      <c r="AH728" s="144"/>
      <c r="AI728" s="569"/>
      <c r="AK728" s="673"/>
      <c r="AL728" s="666"/>
      <c r="AM728" s="681"/>
      <c r="AN728" s="686"/>
      <c r="AO728" s="84"/>
    </row>
    <row r="729" spans="1:41">
      <c r="A729" s="573"/>
      <c r="B729" s="13">
        <v>96</v>
      </c>
      <c r="C729" s="353" t="s">
        <v>2356</v>
      </c>
      <c r="D729" s="341" t="s">
        <v>2357</v>
      </c>
      <c r="E729" s="379" t="s">
        <v>100</v>
      </c>
      <c r="F729" s="405">
        <v>2</v>
      </c>
      <c r="G729" s="136"/>
      <c r="H729" s="413">
        <v>879</v>
      </c>
      <c r="I729" s="146">
        <f t="shared" ref="I729:I792" si="130">(H729)*$G$20</f>
        <v>615.29999999999995</v>
      </c>
      <c r="J729" s="255">
        <f t="shared" ref="J729:J792" si="131">(I729/$J$19)</f>
        <v>23.665384615384614</v>
      </c>
      <c r="K729" s="8" t="s">
        <v>3207</v>
      </c>
      <c r="L729" s="677"/>
      <c r="M729" s="656" t="s">
        <v>6557</v>
      </c>
      <c r="N729" s="8" t="s">
        <v>3208</v>
      </c>
      <c r="O729" s="426">
        <v>3.6700999999999998E-2</v>
      </c>
      <c r="P729" s="423">
        <v>1666</v>
      </c>
      <c r="Q729" s="439">
        <v>14500</v>
      </c>
      <c r="R729" s="656" t="s">
        <v>4307</v>
      </c>
      <c r="S729" s="656" t="s">
        <v>1015</v>
      </c>
      <c r="T729" s="448">
        <v>60</v>
      </c>
      <c r="U729" s="548" t="s">
        <v>5469</v>
      </c>
      <c r="V729" s="512" t="s">
        <v>4308</v>
      </c>
      <c r="W729" s="615" t="s">
        <v>6453</v>
      </c>
      <c r="X729" s="169"/>
      <c r="Y729" s="71" t="s">
        <v>1011</v>
      </c>
      <c r="Z729" s="656" t="s">
        <v>1015</v>
      </c>
      <c r="AA729" s="658">
        <f t="shared" ref="AA729:AA792" si="132">(X729*F729*I729)</f>
        <v>0</v>
      </c>
      <c r="AB729" s="145">
        <f t="shared" ref="AB729:AB792" si="133">(AA729*1.21)</f>
        <v>0</v>
      </c>
      <c r="AC729" s="257">
        <f t="shared" ref="AC729:AC792" si="134">(X729*J729*F729)</f>
        <v>0</v>
      </c>
      <c r="AD729" s="142">
        <f t="shared" ref="AD729:AD792" si="135">(X729*Q729/1000)</f>
        <v>0</v>
      </c>
      <c r="AE729" s="143">
        <f t="shared" ref="AE729:AE792" si="136">(X729*O729)</f>
        <v>0</v>
      </c>
      <c r="AF729" s="144" t="str">
        <f t="shared" ref="AF729:AF792" si="137">IF(N729="1.1G",(P729/1000)*X729,"")</f>
        <v/>
      </c>
      <c r="AG729" s="144">
        <f t="shared" ref="AG729:AG792" si="138">IF(N729="1.3G",(P729/1000)*X729,"")</f>
        <v>0</v>
      </c>
      <c r="AH729" s="144" t="str">
        <f t="shared" ref="AH729:AH792" si="139">IF(N729="1.4G",(P729/1000)*X729,"")</f>
        <v/>
      </c>
      <c r="AI729" s="569">
        <f t="shared" ref="AI729:AI792" si="140">SUM(AF729:AH729)</f>
        <v>0</v>
      </c>
      <c r="AK729" s="673"/>
      <c r="AL729" s="84"/>
      <c r="AM729" s="659"/>
      <c r="AN729" s="686"/>
      <c r="AO729" s="84"/>
    </row>
    <row r="730" spans="1:41">
      <c r="A730" s="573"/>
      <c r="B730" s="13">
        <v>96</v>
      </c>
      <c r="C730" s="341" t="s">
        <v>2358</v>
      </c>
      <c r="D730" s="341" t="s">
        <v>2359</v>
      </c>
      <c r="E730" s="379" t="s">
        <v>100</v>
      </c>
      <c r="F730" s="405">
        <v>2</v>
      </c>
      <c r="G730" s="235"/>
      <c r="H730" s="413">
        <v>1010</v>
      </c>
      <c r="I730" s="146">
        <f t="shared" si="130"/>
        <v>707</v>
      </c>
      <c r="J730" s="255">
        <f t="shared" si="131"/>
        <v>27.192307692307693</v>
      </c>
      <c r="K730" s="8" t="s">
        <v>3207</v>
      </c>
      <c r="L730" s="677"/>
      <c r="M730" s="656" t="s">
        <v>6557</v>
      </c>
      <c r="N730" s="8" t="s">
        <v>3208</v>
      </c>
      <c r="O730" s="426">
        <v>3.6700999999999998E-2</v>
      </c>
      <c r="P730" s="423">
        <v>1862</v>
      </c>
      <c r="Q730" s="439">
        <v>15500</v>
      </c>
      <c r="R730" s="656" t="s">
        <v>6590</v>
      </c>
      <c r="S730" s="656" t="s">
        <v>1015</v>
      </c>
      <c r="T730" s="448">
        <v>65</v>
      </c>
      <c r="U730" s="549" t="s">
        <v>5470</v>
      </c>
      <c r="V730" s="533" t="s">
        <v>4309</v>
      </c>
      <c r="W730" s="615" t="s">
        <v>6453</v>
      </c>
      <c r="X730" s="169"/>
      <c r="Y730" s="71" t="s">
        <v>1012</v>
      </c>
      <c r="Z730" s="656" t="s">
        <v>1015</v>
      </c>
      <c r="AA730" s="658">
        <f t="shared" si="132"/>
        <v>0</v>
      </c>
      <c r="AB730" s="145">
        <f t="shared" si="133"/>
        <v>0</v>
      </c>
      <c r="AC730" s="257">
        <f t="shared" si="134"/>
        <v>0</v>
      </c>
      <c r="AD730" s="142">
        <f t="shared" si="135"/>
        <v>0</v>
      </c>
      <c r="AE730" s="143">
        <f t="shared" si="136"/>
        <v>0</v>
      </c>
      <c r="AF730" s="144" t="str">
        <f t="shared" si="137"/>
        <v/>
      </c>
      <c r="AG730" s="144">
        <f t="shared" si="138"/>
        <v>0</v>
      </c>
      <c r="AH730" s="144" t="str">
        <f t="shared" si="139"/>
        <v/>
      </c>
      <c r="AI730" s="569">
        <f t="shared" si="140"/>
        <v>0</v>
      </c>
      <c r="AK730" s="664"/>
      <c r="AL730" s="666"/>
      <c r="AM730" s="659"/>
      <c r="AN730" s="686"/>
      <c r="AO730" s="84"/>
    </row>
    <row r="731" spans="1:41">
      <c r="A731" s="573"/>
      <c r="B731" s="13">
        <v>96</v>
      </c>
      <c r="C731" s="341" t="s">
        <v>2360</v>
      </c>
      <c r="D731" s="341" t="s">
        <v>485</v>
      </c>
      <c r="E731" s="379" t="s">
        <v>100</v>
      </c>
      <c r="F731" s="405">
        <v>2</v>
      </c>
      <c r="G731" s="136"/>
      <c r="H731" s="413">
        <v>1010</v>
      </c>
      <c r="I731" s="146">
        <f t="shared" si="130"/>
        <v>707</v>
      </c>
      <c r="J731" s="255">
        <f t="shared" si="131"/>
        <v>27.192307692307693</v>
      </c>
      <c r="K731" s="8" t="s">
        <v>3207</v>
      </c>
      <c r="L731" s="677"/>
      <c r="M731" s="656" t="s">
        <v>6557</v>
      </c>
      <c r="N731" s="8" t="s">
        <v>3208</v>
      </c>
      <c r="O731" s="426">
        <v>3.6700999999999998E-2</v>
      </c>
      <c r="P731" s="423">
        <v>1862</v>
      </c>
      <c r="Q731" s="439">
        <v>14900</v>
      </c>
      <c r="R731" s="656" t="s">
        <v>4109</v>
      </c>
      <c r="S731" s="656" t="s">
        <v>1015</v>
      </c>
      <c r="T731" s="448">
        <v>70</v>
      </c>
      <c r="U731" s="549" t="s">
        <v>659</v>
      </c>
      <c r="V731" s="514" t="s">
        <v>4310</v>
      </c>
      <c r="W731" s="615" t="s">
        <v>6453</v>
      </c>
      <c r="X731" s="169"/>
      <c r="Y731" s="71" t="s">
        <v>1011</v>
      </c>
      <c r="Z731" s="656" t="s">
        <v>1015</v>
      </c>
      <c r="AA731" s="658">
        <f t="shared" si="132"/>
        <v>0</v>
      </c>
      <c r="AB731" s="145">
        <f t="shared" si="133"/>
        <v>0</v>
      </c>
      <c r="AC731" s="257">
        <f t="shared" si="134"/>
        <v>0</v>
      </c>
      <c r="AD731" s="142">
        <f t="shared" si="135"/>
        <v>0</v>
      </c>
      <c r="AE731" s="143">
        <f t="shared" si="136"/>
        <v>0</v>
      </c>
      <c r="AF731" s="144" t="str">
        <f t="shared" si="137"/>
        <v/>
      </c>
      <c r="AG731" s="144">
        <f t="shared" si="138"/>
        <v>0</v>
      </c>
      <c r="AH731" s="144" t="str">
        <f t="shared" si="139"/>
        <v/>
      </c>
      <c r="AI731" s="569">
        <f t="shared" si="140"/>
        <v>0</v>
      </c>
      <c r="AK731" s="665"/>
      <c r="AL731" s="191"/>
      <c r="AM731" s="686"/>
      <c r="AN731" s="687"/>
      <c r="AO731" s="84"/>
    </row>
    <row r="732" spans="1:41">
      <c r="A732" s="573"/>
      <c r="B732" s="13">
        <v>96</v>
      </c>
      <c r="C732" s="341" t="s">
        <v>2361</v>
      </c>
      <c r="D732" s="341" t="s">
        <v>483</v>
      </c>
      <c r="E732" s="379" t="s">
        <v>100</v>
      </c>
      <c r="F732" s="405">
        <v>2</v>
      </c>
      <c r="G732" s="8"/>
      <c r="H732" s="413">
        <v>1010</v>
      </c>
      <c r="I732" s="146">
        <f t="shared" si="130"/>
        <v>707</v>
      </c>
      <c r="J732" s="255">
        <f t="shared" si="131"/>
        <v>27.192307692307693</v>
      </c>
      <c r="K732" s="8" t="s">
        <v>3207</v>
      </c>
      <c r="L732" s="677"/>
      <c r="M732" s="656" t="s">
        <v>6557</v>
      </c>
      <c r="N732" s="8" t="s">
        <v>3208</v>
      </c>
      <c r="O732" s="426">
        <v>3.6700999999999998E-2</v>
      </c>
      <c r="P732" s="423">
        <v>1862</v>
      </c>
      <c r="Q732" s="439">
        <v>13300</v>
      </c>
      <c r="R732" s="656" t="s">
        <v>4311</v>
      </c>
      <c r="S732" s="656" t="s">
        <v>1015</v>
      </c>
      <c r="T732" s="448">
        <v>70</v>
      </c>
      <c r="U732" s="549" t="s">
        <v>5471</v>
      </c>
      <c r="V732" s="510" t="s">
        <v>4312</v>
      </c>
      <c r="W732" s="615" t="s">
        <v>6453</v>
      </c>
      <c r="X732" s="169"/>
      <c r="Y732" s="71" t="s">
        <v>1011</v>
      </c>
      <c r="Z732" s="656" t="s">
        <v>1015</v>
      </c>
      <c r="AA732" s="658">
        <f t="shared" si="132"/>
        <v>0</v>
      </c>
      <c r="AB732" s="145">
        <f t="shared" si="133"/>
        <v>0</v>
      </c>
      <c r="AC732" s="257">
        <f t="shared" si="134"/>
        <v>0</v>
      </c>
      <c r="AD732" s="142">
        <f t="shared" si="135"/>
        <v>0</v>
      </c>
      <c r="AE732" s="143">
        <f t="shared" si="136"/>
        <v>0</v>
      </c>
      <c r="AF732" s="144" t="str">
        <f t="shared" si="137"/>
        <v/>
      </c>
      <c r="AG732" s="144">
        <f t="shared" si="138"/>
        <v>0</v>
      </c>
      <c r="AH732" s="144" t="str">
        <f t="shared" si="139"/>
        <v/>
      </c>
      <c r="AI732" s="569">
        <f t="shared" si="140"/>
        <v>0</v>
      </c>
      <c r="AK732" s="673"/>
      <c r="AL732" s="666"/>
      <c r="AM732" s="686"/>
      <c r="AN732" s="686"/>
      <c r="AO732" s="84"/>
    </row>
    <row r="733" spans="1:41">
      <c r="A733" s="573"/>
      <c r="B733" s="13">
        <v>96</v>
      </c>
      <c r="C733" s="341" t="s">
        <v>2362</v>
      </c>
      <c r="D733" s="341" t="s">
        <v>484</v>
      </c>
      <c r="E733" s="379" t="s">
        <v>100</v>
      </c>
      <c r="F733" s="405">
        <v>2</v>
      </c>
      <c r="G733" s="8"/>
      <c r="H733" s="413">
        <v>1010</v>
      </c>
      <c r="I733" s="146">
        <f t="shared" si="130"/>
        <v>707</v>
      </c>
      <c r="J733" s="255">
        <f t="shared" si="131"/>
        <v>27.192307692307693</v>
      </c>
      <c r="K733" s="8" t="s">
        <v>3207</v>
      </c>
      <c r="L733" s="677"/>
      <c r="M733" s="656" t="s">
        <v>1015</v>
      </c>
      <c r="N733" s="8" t="s">
        <v>3208</v>
      </c>
      <c r="O733" s="426">
        <v>3.6700999999999998E-2</v>
      </c>
      <c r="P733" s="423">
        <v>1862</v>
      </c>
      <c r="Q733" s="439">
        <v>14300</v>
      </c>
      <c r="R733" s="656" t="s">
        <v>4311</v>
      </c>
      <c r="S733" s="656" t="s">
        <v>1015</v>
      </c>
      <c r="T733" s="448">
        <v>70</v>
      </c>
      <c r="U733" s="549" t="s">
        <v>5472</v>
      </c>
      <c r="V733" s="533" t="s">
        <v>658</v>
      </c>
      <c r="W733" s="615" t="s">
        <v>6453</v>
      </c>
      <c r="X733" s="169"/>
      <c r="Y733" s="71" t="s">
        <v>1012</v>
      </c>
      <c r="Z733" s="656" t="s">
        <v>1015</v>
      </c>
      <c r="AA733" s="658">
        <f t="shared" si="132"/>
        <v>0</v>
      </c>
      <c r="AB733" s="145">
        <f t="shared" si="133"/>
        <v>0</v>
      </c>
      <c r="AC733" s="257">
        <f t="shared" si="134"/>
        <v>0</v>
      </c>
      <c r="AD733" s="142">
        <f t="shared" si="135"/>
        <v>0</v>
      </c>
      <c r="AE733" s="143">
        <f t="shared" si="136"/>
        <v>0</v>
      </c>
      <c r="AF733" s="144" t="str">
        <f t="shared" si="137"/>
        <v/>
      </c>
      <c r="AG733" s="144">
        <f t="shared" si="138"/>
        <v>0</v>
      </c>
      <c r="AH733" s="144" t="str">
        <f t="shared" si="139"/>
        <v/>
      </c>
      <c r="AI733" s="569">
        <f t="shared" si="140"/>
        <v>0</v>
      </c>
      <c r="AK733" s="673"/>
      <c r="AL733" s="666"/>
      <c r="AM733" s="686"/>
      <c r="AN733" s="686"/>
      <c r="AO733" s="84"/>
    </row>
    <row r="734" spans="1:41">
      <c r="A734" s="573"/>
      <c r="B734" s="13">
        <v>96</v>
      </c>
      <c r="C734" s="341" t="s">
        <v>2363</v>
      </c>
      <c r="D734" s="341" t="s">
        <v>2364</v>
      </c>
      <c r="E734" s="379" t="s">
        <v>100</v>
      </c>
      <c r="F734" s="405">
        <v>2</v>
      </c>
      <c r="G734" s="232"/>
      <c r="H734" s="413">
        <v>1010</v>
      </c>
      <c r="I734" s="146">
        <f t="shared" si="130"/>
        <v>707</v>
      </c>
      <c r="J734" s="255">
        <f t="shared" si="131"/>
        <v>27.192307692307693</v>
      </c>
      <c r="K734" s="8" t="s">
        <v>3207</v>
      </c>
      <c r="L734" s="677"/>
      <c r="M734" s="656" t="s">
        <v>6557</v>
      </c>
      <c r="N734" s="8" t="s">
        <v>3208</v>
      </c>
      <c r="O734" s="426">
        <v>3.6700999999999998E-2</v>
      </c>
      <c r="P734" s="423">
        <v>1862</v>
      </c>
      <c r="Q734" s="439">
        <v>14900</v>
      </c>
      <c r="R734" s="656" t="s">
        <v>4311</v>
      </c>
      <c r="S734" s="656" t="s">
        <v>1015</v>
      </c>
      <c r="T734" s="448">
        <v>70</v>
      </c>
      <c r="U734" s="549" t="s">
        <v>5473</v>
      </c>
      <c r="V734" s="533" t="s">
        <v>4313</v>
      </c>
      <c r="W734" s="610" t="s">
        <v>6511</v>
      </c>
      <c r="X734" s="169"/>
      <c r="Y734" s="71" t="s">
        <v>6572</v>
      </c>
      <c r="Z734" s="656" t="s">
        <v>1015</v>
      </c>
      <c r="AA734" s="658">
        <f t="shared" si="132"/>
        <v>0</v>
      </c>
      <c r="AB734" s="145">
        <f t="shared" si="133"/>
        <v>0</v>
      </c>
      <c r="AC734" s="257">
        <f t="shared" si="134"/>
        <v>0</v>
      </c>
      <c r="AD734" s="142">
        <f t="shared" si="135"/>
        <v>0</v>
      </c>
      <c r="AE734" s="143">
        <f t="shared" si="136"/>
        <v>0</v>
      </c>
      <c r="AF734" s="144" t="str">
        <f t="shared" si="137"/>
        <v/>
      </c>
      <c r="AG734" s="144">
        <f t="shared" si="138"/>
        <v>0</v>
      </c>
      <c r="AH734" s="144" t="str">
        <f t="shared" si="139"/>
        <v/>
      </c>
      <c r="AI734" s="569">
        <f t="shared" si="140"/>
        <v>0</v>
      </c>
      <c r="AK734" s="673"/>
      <c r="AL734" s="666"/>
      <c r="AM734" s="686"/>
      <c r="AN734" s="686"/>
      <c r="AO734" s="84"/>
    </row>
    <row r="735" spans="1:41" ht="15.75">
      <c r="A735" s="5" t="s">
        <v>6149</v>
      </c>
      <c r="B735" s="13"/>
      <c r="C735" s="348"/>
      <c r="D735" s="382"/>
      <c r="E735" s="380"/>
      <c r="F735" s="401"/>
      <c r="G735" s="136"/>
      <c r="H735" s="413"/>
      <c r="I735" s="410"/>
      <c r="J735" s="565"/>
      <c r="K735" s="417"/>
      <c r="L735" s="655"/>
      <c r="M735" s="656" t="s">
        <v>1015</v>
      </c>
      <c r="N735" s="8"/>
      <c r="O735" s="346"/>
      <c r="P735" s="423"/>
      <c r="Q735" s="439"/>
      <c r="R735" s="656" t="s">
        <v>1015</v>
      </c>
      <c r="S735" s="656" t="s">
        <v>1015</v>
      </c>
      <c r="T735" s="425"/>
      <c r="U735" s="506"/>
      <c r="V735" s="530"/>
      <c r="W735" s="425"/>
      <c r="X735" s="137"/>
      <c r="Y735" s="71" t="s">
        <v>1015</v>
      </c>
      <c r="Z735" s="656" t="s">
        <v>1015</v>
      </c>
      <c r="AA735" s="668"/>
      <c r="AB735" s="195"/>
      <c r="AC735" s="142"/>
      <c r="AD735" s="142"/>
      <c r="AE735" s="143"/>
      <c r="AF735" s="144"/>
      <c r="AG735" s="144"/>
      <c r="AH735" s="144"/>
      <c r="AI735" s="569"/>
      <c r="AK735" s="673"/>
      <c r="AL735" s="666"/>
      <c r="AM735" s="659"/>
      <c r="AN735" s="686"/>
      <c r="AO735" s="84"/>
    </row>
    <row r="736" spans="1:41">
      <c r="A736" s="573"/>
      <c r="B736" s="13">
        <v>96</v>
      </c>
      <c r="C736" s="341" t="s">
        <v>2365</v>
      </c>
      <c r="D736" s="341" t="s">
        <v>116</v>
      </c>
      <c r="E736" s="379" t="s">
        <v>100</v>
      </c>
      <c r="F736" s="405">
        <v>2</v>
      </c>
      <c r="G736" s="235"/>
      <c r="H736" s="413">
        <v>1045</v>
      </c>
      <c r="I736" s="146">
        <f t="shared" si="130"/>
        <v>731.5</v>
      </c>
      <c r="J736" s="255">
        <f t="shared" si="131"/>
        <v>28.134615384615383</v>
      </c>
      <c r="K736" s="8" t="s">
        <v>3207</v>
      </c>
      <c r="L736" s="677"/>
      <c r="M736" s="656" t="s">
        <v>6557</v>
      </c>
      <c r="N736" s="8" t="s">
        <v>3208</v>
      </c>
      <c r="O736" s="426">
        <v>3.6700999999999998E-2</v>
      </c>
      <c r="P736" s="423">
        <v>1618</v>
      </c>
      <c r="Q736" s="439">
        <v>14000</v>
      </c>
      <c r="R736" s="656" t="s">
        <v>4315</v>
      </c>
      <c r="S736" s="656" t="s">
        <v>1015</v>
      </c>
      <c r="T736" s="448">
        <v>35</v>
      </c>
      <c r="U736" s="548" t="s">
        <v>5474</v>
      </c>
      <c r="V736" s="510" t="s">
        <v>4316</v>
      </c>
      <c r="W736" s="617" t="s">
        <v>6504</v>
      </c>
      <c r="X736" s="169"/>
      <c r="Y736" s="71" t="s">
        <v>1011</v>
      </c>
      <c r="Z736" s="656" t="s">
        <v>1015</v>
      </c>
      <c r="AA736" s="658">
        <f t="shared" si="132"/>
        <v>0</v>
      </c>
      <c r="AB736" s="145">
        <f t="shared" si="133"/>
        <v>0</v>
      </c>
      <c r="AC736" s="257">
        <f t="shared" si="134"/>
        <v>0</v>
      </c>
      <c r="AD736" s="142">
        <f t="shared" si="135"/>
        <v>0</v>
      </c>
      <c r="AE736" s="143">
        <f t="shared" si="136"/>
        <v>0</v>
      </c>
      <c r="AF736" s="144" t="str">
        <f t="shared" si="137"/>
        <v/>
      </c>
      <c r="AG736" s="144">
        <f t="shared" si="138"/>
        <v>0</v>
      </c>
      <c r="AH736" s="144" t="str">
        <f t="shared" si="139"/>
        <v/>
      </c>
      <c r="AI736" s="569">
        <f t="shared" si="140"/>
        <v>0</v>
      </c>
      <c r="AK736" s="673"/>
      <c r="AL736" s="666"/>
      <c r="AM736" s="681"/>
      <c r="AN736" s="681"/>
      <c r="AO736" s="84"/>
    </row>
    <row r="737" spans="1:41">
      <c r="A737" s="476"/>
      <c r="B737" s="13">
        <v>96</v>
      </c>
      <c r="C737" s="341" t="s">
        <v>5227</v>
      </c>
      <c r="D737" s="341" t="s">
        <v>2366</v>
      </c>
      <c r="E737" s="379" t="s">
        <v>100</v>
      </c>
      <c r="F737" s="405">
        <v>2</v>
      </c>
      <c r="G737" s="8"/>
      <c r="H737" s="413">
        <v>1010</v>
      </c>
      <c r="I737" s="146">
        <f t="shared" si="130"/>
        <v>707</v>
      </c>
      <c r="J737" s="255">
        <f t="shared" si="131"/>
        <v>27.192307692307693</v>
      </c>
      <c r="K737" s="8" t="s">
        <v>3207</v>
      </c>
      <c r="L737" s="677"/>
      <c r="M737" s="656" t="s">
        <v>1015</v>
      </c>
      <c r="N737" s="8" t="s">
        <v>3208</v>
      </c>
      <c r="O737" s="426">
        <v>3.6700999999999998E-2</v>
      </c>
      <c r="P737" s="423">
        <v>1862</v>
      </c>
      <c r="Q737" s="439">
        <v>12500</v>
      </c>
      <c r="R737" s="656" t="s">
        <v>4311</v>
      </c>
      <c r="S737" s="656" t="s">
        <v>1015</v>
      </c>
      <c r="T737" s="448">
        <v>35</v>
      </c>
      <c r="U737" s="549" t="s">
        <v>5475</v>
      </c>
      <c r="V737" s="507" t="s">
        <v>4317</v>
      </c>
      <c r="W737" s="609" t="s">
        <v>6512</v>
      </c>
      <c r="X737" s="169"/>
      <c r="Y737" s="71" t="s">
        <v>1011</v>
      </c>
      <c r="Z737" s="656" t="s">
        <v>1015</v>
      </c>
      <c r="AA737" s="658">
        <f t="shared" si="132"/>
        <v>0</v>
      </c>
      <c r="AB737" s="145">
        <f t="shared" si="133"/>
        <v>0</v>
      </c>
      <c r="AC737" s="257">
        <f t="shared" si="134"/>
        <v>0</v>
      </c>
      <c r="AD737" s="142">
        <f t="shared" si="135"/>
        <v>0</v>
      </c>
      <c r="AE737" s="143">
        <f t="shared" si="136"/>
        <v>0</v>
      </c>
      <c r="AF737" s="144" t="str">
        <f t="shared" si="137"/>
        <v/>
      </c>
      <c r="AG737" s="144">
        <f t="shared" si="138"/>
        <v>0</v>
      </c>
      <c r="AH737" s="144" t="str">
        <f t="shared" si="139"/>
        <v/>
      </c>
      <c r="AI737" s="569">
        <f t="shared" si="140"/>
        <v>0</v>
      </c>
      <c r="AK737" s="673"/>
      <c r="AL737" s="666"/>
      <c r="AM737" s="659"/>
      <c r="AN737" s="686"/>
      <c r="AO737" s="84"/>
    </row>
    <row r="738" spans="1:41">
      <c r="A738" s="573"/>
      <c r="B738" s="13">
        <v>96</v>
      </c>
      <c r="C738" s="341" t="s">
        <v>2367</v>
      </c>
      <c r="D738" s="341" t="s">
        <v>2368</v>
      </c>
      <c r="E738" s="379" t="s">
        <v>100</v>
      </c>
      <c r="F738" s="405">
        <v>2</v>
      </c>
      <c r="G738" s="8"/>
      <c r="H738" s="413">
        <v>1010</v>
      </c>
      <c r="I738" s="146">
        <f t="shared" si="130"/>
        <v>707</v>
      </c>
      <c r="J738" s="255">
        <f t="shared" si="131"/>
        <v>27.192307692307693</v>
      </c>
      <c r="K738" s="8" t="s">
        <v>3207</v>
      </c>
      <c r="L738" s="677"/>
      <c r="M738" s="656" t="s">
        <v>1015</v>
      </c>
      <c r="N738" s="8" t="s">
        <v>3208</v>
      </c>
      <c r="O738" s="426">
        <v>3.6700999999999998E-2</v>
      </c>
      <c r="P738" s="423">
        <v>1862</v>
      </c>
      <c r="Q738" s="439">
        <v>14700</v>
      </c>
      <c r="R738" s="656" t="s">
        <v>4319</v>
      </c>
      <c r="S738" s="656" t="s">
        <v>1015</v>
      </c>
      <c r="T738" s="448">
        <v>50</v>
      </c>
      <c r="U738" s="548" t="s">
        <v>4320</v>
      </c>
      <c r="V738" s="514" t="s">
        <v>4321</v>
      </c>
      <c r="W738" s="609" t="s">
        <v>6513</v>
      </c>
      <c r="X738" s="169"/>
      <c r="Y738" s="71" t="s">
        <v>1011</v>
      </c>
      <c r="Z738" s="656" t="s">
        <v>1015</v>
      </c>
      <c r="AA738" s="658">
        <f t="shared" si="132"/>
        <v>0</v>
      </c>
      <c r="AB738" s="145">
        <f t="shared" si="133"/>
        <v>0</v>
      </c>
      <c r="AC738" s="257">
        <f t="shared" si="134"/>
        <v>0</v>
      </c>
      <c r="AD738" s="142">
        <f t="shared" si="135"/>
        <v>0</v>
      </c>
      <c r="AE738" s="143">
        <f t="shared" si="136"/>
        <v>0</v>
      </c>
      <c r="AF738" s="144" t="str">
        <f t="shared" si="137"/>
        <v/>
      </c>
      <c r="AG738" s="144">
        <f t="shared" si="138"/>
        <v>0</v>
      </c>
      <c r="AH738" s="144" t="str">
        <f t="shared" si="139"/>
        <v/>
      </c>
      <c r="AI738" s="569">
        <f t="shared" si="140"/>
        <v>0</v>
      </c>
      <c r="AK738" s="664"/>
      <c r="AL738" s="666"/>
      <c r="AM738" s="659"/>
      <c r="AN738" s="686"/>
      <c r="AO738" s="84"/>
    </row>
    <row r="739" spans="1:41">
      <c r="A739" s="573"/>
      <c r="B739" s="13">
        <v>96</v>
      </c>
      <c r="C739" s="367" t="s">
        <v>2369</v>
      </c>
      <c r="D739" s="387" t="s">
        <v>2370</v>
      </c>
      <c r="E739" s="379" t="s">
        <v>100</v>
      </c>
      <c r="F739" s="405">
        <v>2</v>
      </c>
      <c r="G739" s="136"/>
      <c r="H739" s="413">
        <v>1010</v>
      </c>
      <c r="I739" s="146">
        <f t="shared" si="130"/>
        <v>707</v>
      </c>
      <c r="J739" s="255">
        <f t="shared" si="131"/>
        <v>27.192307692307693</v>
      </c>
      <c r="K739" s="8" t="s">
        <v>3207</v>
      </c>
      <c r="L739" s="677"/>
      <c r="M739" s="656" t="s">
        <v>1015</v>
      </c>
      <c r="N739" s="8" t="s">
        <v>3208</v>
      </c>
      <c r="O739" s="426">
        <v>3.6700999999999998E-2</v>
      </c>
      <c r="P739" s="423">
        <v>1996</v>
      </c>
      <c r="Q739" s="439">
        <v>14700</v>
      </c>
      <c r="R739" s="656" t="s">
        <v>4307</v>
      </c>
      <c r="S739" s="656" t="s">
        <v>1015</v>
      </c>
      <c r="T739" s="448">
        <v>35</v>
      </c>
      <c r="U739" s="548" t="s">
        <v>5476</v>
      </c>
      <c r="V739" s="507" t="s">
        <v>4323</v>
      </c>
      <c r="W739" s="594" t="s">
        <v>6514</v>
      </c>
      <c r="X739" s="169"/>
      <c r="Y739" s="71" t="s">
        <v>6572</v>
      </c>
      <c r="Z739" s="656" t="s">
        <v>1015</v>
      </c>
      <c r="AA739" s="658">
        <f t="shared" si="132"/>
        <v>0</v>
      </c>
      <c r="AB739" s="145">
        <f t="shared" si="133"/>
        <v>0</v>
      </c>
      <c r="AC739" s="257">
        <f t="shared" si="134"/>
        <v>0</v>
      </c>
      <c r="AD739" s="142">
        <f t="shared" si="135"/>
        <v>0</v>
      </c>
      <c r="AE739" s="143">
        <f t="shared" si="136"/>
        <v>0</v>
      </c>
      <c r="AF739" s="144" t="str">
        <f t="shared" si="137"/>
        <v/>
      </c>
      <c r="AG739" s="144">
        <f t="shared" si="138"/>
        <v>0</v>
      </c>
      <c r="AH739" s="144" t="str">
        <f t="shared" si="139"/>
        <v/>
      </c>
      <c r="AI739" s="569">
        <f t="shared" si="140"/>
        <v>0</v>
      </c>
      <c r="AK739" s="665"/>
      <c r="AL739" s="191"/>
      <c r="AM739" s="686"/>
      <c r="AN739" s="687"/>
      <c r="AO739" s="84"/>
    </row>
    <row r="740" spans="1:41">
      <c r="A740" s="573"/>
      <c r="B740" s="13">
        <v>96</v>
      </c>
      <c r="C740" s="367" t="s">
        <v>2371</v>
      </c>
      <c r="D740" s="387" t="s">
        <v>2372</v>
      </c>
      <c r="E740" s="379" t="s">
        <v>100</v>
      </c>
      <c r="F740" s="405">
        <v>2</v>
      </c>
      <c r="G740" s="232"/>
      <c r="H740" s="413">
        <v>1010</v>
      </c>
      <c r="I740" s="146">
        <f t="shared" si="130"/>
        <v>707</v>
      </c>
      <c r="J740" s="255">
        <f t="shared" si="131"/>
        <v>27.192307692307693</v>
      </c>
      <c r="K740" s="8" t="s">
        <v>3207</v>
      </c>
      <c r="L740" s="677"/>
      <c r="M740" s="656" t="s">
        <v>1015</v>
      </c>
      <c r="N740" s="8" t="s">
        <v>3208</v>
      </c>
      <c r="O740" s="426">
        <v>3.6700999999999998E-2</v>
      </c>
      <c r="P740" s="423">
        <v>1862</v>
      </c>
      <c r="Q740" s="439">
        <v>14700</v>
      </c>
      <c r="R740" s="656" t="s">
        <v>4307</v>
      </c>
      <c r="S740" s="656" t="s">
        <v>1015</v>
      </c>
      <c r="T740" s="448">
        <v>35</v>
      </c>
      <c r="U740" s="548" t="s">
        <v>5477</v>
      </c>
      <c r="V740" s="512" t="s">
        <v>4325</v>
      </c>
      <c r="W740" s="494" t="s">
        <v>6515</v>
      </c>
      <c r="X740" s="169"/>
      <c r="Y740" s="71" t="s">
        <v>254</v>
      </c>
      <c r="Z740" s="656" t="s">
        <v>1015</v>
      </c>
      <c r="AA740" s="658">
        <f t="shared" si="132"/>
        <v>0</v>
      </c>
      <c r="AB740" s="145">
        <f t="shared" si="133"/>
        <v>0</v>
      </c>
      <c r="AC740" s="257">
        <f t="shared" si="134"/>
        <v>0</v>
      </c>
      <c r="AD740" s="142">
        <f t="shared" si="135"/>
        <v>0</v>
      </c>
      <c r="AE740" s="143">
        <f t="shared" si="136"/>
        <v>0</v>
      </c>
      <c r="AF740" s="144" t="str">
        <f t="shared" si="137"/>
        <v/>
      </c>
      <c r="AG740" s="144">
        <f t="shared" si="138"/>
        <v>0</v>
      </c>
      <c r="AH740" s="144" t="str">
        <f t="shared" si="139"/>
        <v/>
      </c>
      <c r="AI740" s="569">
        <f t="shared" si="140"/>
        <v>0</v>
      </c>
      <c r="AK740" s="664"/>
      <c r="AL740" s="191"/>
      <c r="AM740" s="686"/>
      <c r="AN740" s="686"/>
      <c r="AO740" s="84"/>
    </row>
    <row r="741" spans="1:41">
      <c r="A741" s="573"/>
      <c r="B741" s="13">
        <v>96</v>
      </c>
      <c r="C741" s="367" t="s">
        <v>2373</v>
      </c>
      <c r="D741" s="387" t="s">
        <v>2374</v>
      </c>
      <c r="E741" s="379" t="s">
        <v>100</v>
      </c>
      <c r="F741" s="405">
        <v>2</v>
      </c>
      <c r="G741" s="136"/>
      <c r="H741" s="413">
        <v>1010</v>
      </c>
      <c r="I741" s="146">
        <f t="shared" si="130"/>
        <v>707</v>
      </c>
      <c r="J741" s="255">
        <f t="shared" si="131"/>
        <v>27.192307692307693</v>
      </c>
      <c r="K741" s="8" t="s">
        <v>3207</v>
      </c>
      <c r="L741" s="677"/>
      <c r="M741" s="656" t="s">
        <v>1015</v>
      </c>
      <c r="N741" s="8" t="s">
        <v>3208</v>
      </c>
      <c r="O741" s="426">
        <v>3.6700999999999998E-2</v>
      </c>
      <c r="P741" s="423">
        <v>1862</v>
      </c>
      <c r="Q741" s="439">
        <v>14700</v>
      </c>
      <c r="R741" s="656" t="s">
        <v>4307</v>
      </c>
      <c r="S741" s="656" t="s">
        <v>1015</v>
      </c>
      <c r="T741" s="448">
        <v>35</v>
      </c>
      <c r="U741" s="548" t="s">
        <v>5478</v>
      </c>
      <c r="V741" s="510" t="s">
        <v>4327</v>
      </c>
      <c r="W741" s="594" t="s">
        <v>6516</v>
      </c>
      <c r="X741" s="169"/>
      <c r="Y741" s="71" t="s">
        <v>1011</v>
      </c>
      <c r="Z741" s="656" t="s">
        <v>1015</v>
      </c>
      <c r="AA741" s="658">
        <f t="shared" si="132"/>
        <v>0</v>
      </c>
      <c r="AB741" s="145">
        <f t="shared" si="133"/>
        <v>0</v>
      </c>
      <c r="AC741" s="257">
        <f t="shared" si="134"/>
        <v>0</v>
      </c>
      <c r="AD741" s="142">
        <f t="shared" si="135"/>
        <v>0</v>
      </c>
      <c r="AE741" s="143">
        <f t="shared" si="136"/>
        <v>0</v>
      </c>
      <c r="AF741" s="144" t="str">
        <f t="shared" si="137"/>
        <v/>
      </c>
      <c r="AG741" s="144">
        <f t="shared" si="138"/>
        <v>0</v>
      </c>
      <c r="AH741" s="144" t="str">
        <f t="shared" si="139"/>
        <v/>
      </c>
      <c r="AI741" s="569">
        <f t="shared" si="140"/>
        <v>0</v>
      </c>
      <c r="AK741" s="664"/>
      <c r="AL741" s="191"/>
      <c r="AM741" s="686"/>
      <c r="AN741" s="686"/>
      <c r="AO741" s="84"/>
    </row>
    <row r="742" spans="1:41">
      <c r="A742" s="573"/>
      <c r="B742" s="13">
        <v>96</v>
      </c>
      <c r="C742" s="341" t="s">
        <v>2375</v>
      </c>
      <c r="D742" s="341" t="s">
        <v>486</v>
      </c>
      <c r="E742" s="379" t="s">
        <v>100</v>
      </c>
      <c r="F742" s="405">
        <v>2</v>
      </c>
      <c r="G742" s="235"/>
      <c r="H742" s="413">
        <v>1010</v>
      </c>
      <c r="I742" s="146">
        <f t="shared" si="130"/>
        <v>707</v>
      </c>
      <c r="J742" s="255">
        <f t="shared" si="131"/>
        <v>27.192307692307693</v>
      </c>
      <c r="K742" s="8" t="s">
        <v>3207</v>
      </c>
      <c r="L742" s="677"/>
      <c r="M742" s="656" t="s">
        <v>1015</v>
      </c>
      <c r="N742" s="8" t="s">
        <v>3208</v>
      </c>
      <c r="O742" s="426">
        <v>3.6700999999999998E-2</v>
      </c>
      <c r="P742" s="423">
        <v>1862</v>
      </c>
      <c r="Q742" s="439">
        <v>14100</v>
      </c>
      <c r="R742" s="656" t="s">
        <v>4329</v>
      </c>
      <c r="S742" s="656" t="s">
        <v>1015</v>
      </c>
      <c r="T742" s="448">
        <v>50</v>
      </c>
      <c r="U742" s="549" t="s">
        <v>5479</v>
      </c>
      <c r="V742" s="512" t="s">
        <v>4330</v>
      </c>
      <c r="W742" s="609" t="s">
        <v>6517</v>
      </c>
      <c r="X742" s="169"/>
      <c r="Y742" s="71" t="s">
        <v>1012</v>
      </c>
      <c r="Z742" s="656" t="s">
        <v>1015</v>
      </c>
      <c r="AA742" s="658">
        <f t="shared" si="132"/>
        <v>0</v>
      </c>
      <c r="AB742" s="145">
        <f t="shared" si="133"/>
        <v>0</v>
      </c>
      <c r="AC742" s="257">
        <f t="shared" si="134"/>
        <v>0</v>
      </c>
      <c r="AD742" s="142">
        <f t="shared" si="135"/>
        <v>0</v>
      </c>
      <c r="AE742" s="143">
        <f t="shared" si="136"/>
        <v>0</v>
      </c>
      <c r="AF742" s="144" t="str">
        <f t="shared" si="137"/>
        <v/>
      </c>
      <c r="AG742" s="144">
        <f t="shared" si="138"/>
        <v>0</v>
      </c>
      <c r="AH742" s="144" t="str">
        <f t="shared" si="139"/>
        <v/>
      </c>
      <c r="AI742" s="569">
        <f t="shared" si="140"/>
        <v>0</v>
      </c>
      <c r="AK742" s="664"/>
      <c r="AL742" s="191"/>
      <c r="AM742" s="686"/>
      <c r="AN742" s="686"/>
      <c r="AO742" s="84"/>
    </row>
    <row r="743" spans="1:41" ht="15.75">
      <c r="A743" s="5" t="s">
        <v>6150</v>
      </c>
      <c r="B743" s="13"/>
      <c r="C743" s="348"/>
      <c r="D743" s="382"/>
      <c r="E743" s="380"/>
      <c r="F743" s="401"/>
      <c r="G743" s="136"/>
      <c r="H743" s="413"/>
      <c r="I743" s="410"/>
      <c r="J743" s="565"/>
      <c r="K743" s="417"/>
      <c r="L743" s="655"/>
      <c r="M743" s="656" t="s">
        <v>1015</v>
      </c>
      <c r="N743" s="8"/>
      <c r="O743" s="346"/>
      <c r="P743" s="423"/>
      <c r="Q743" s="439"/>
      <c r="R743" s="656" t="s">
        <v>1015</v>
      </c>
      <c r="S743" s="656" t="s">
        <v>1015</v>
      </c>
      <c r="T743" s="425"/>
      <c r="U743" s="506"/>
      <c r="V743" s="521"/>
      <c r="W743" s="425"/>
      <c r="X743" s="137"/>
      <c r="Y743" s="71" t="s">
        <v>1015</v>
      </c>
      <c r="Z743" s="656" t="s">
        <v>1015</v>
      </c>
      <c r="AA743" s="668"/>
      <c r="AB743" s="195"/>
      <c r="AC743" s="142"/>
      <c r="AD743" s="142"/>
      <c r="AE743" s="143"/>
      <c r="AF743" s="144"/>
      <c r="AG743" s="144"/>
      <c r="AH743" s="144"/>
      <c r="AI743" s="569"/>
      <c r="AK743" s="664"/>
      <c r="AL743" s="191"/>
      <c r="AM743" s="686"/>
      <c r="AN743" s="686"/>
      <c r="AO743" s="84"/>
    </row>
    <row r="744" spans="1:41">
      <c r="A744" s="573"/>
      <c r="B744" s="13">
        <v>97</v>
      </c>
      <c r="C744" s="341" t="s">
        <v>2376</v>
      </c>
      <c r="D744" s="341" t="s">
        <v>2377</v>
      </c>
      <c r="E744" s="379" t="s">
        <v>100</v>
      </c>
      <c r="F744" s="405">
        <v>2</v>
      </c>
      <c r="G744" s="8"/>
      <c r="H744" s="413">
        <v>1195</v>
      </c>
      <c r="I744" s="146">
        <f t="shared" si="130"/>
        <v>836.5</v>
      </c>
      <c r="J744" s="255">
        <f t="shared" si="131"/>
        <v>32.17307692307692</v>
      </c>
      <c r="K744" s="8" t="s">
        <v>3207</v>
      </c>
      <c r="L744" s="677"/>
      <c r="M744" s="656" t="s">
        <v>6557</v>
      </c>
      <c r="N744" s="8" t="s">
        <v>3208</v>
      </c>
      <c r="O744" s="426">
        <v>5.9639124999999994E-2</v>
      </c>
      <c r="P744" s="423">
        <v>1862</v>
      </c>
      <c r="Q744" s="439">
        <v>15500</v>
      </c>
      <c r="R744" s="656" t="s">
        <v>4331</v>
      </c>
      <c r="S744" s="656" t="s">
        <v>1015</v>
      </c>
      <c r="T744" s="448">
        <v>50</v>
      </c>
      <c r="U744" s="549" t="s">
        <v>5480</v>
      </c>
      <c r="V744" s="523" t="s">
        <v>4332</v>
      </c>
      <c r="W744" s="615" t="s">
        <v>6453</v>
      </c>
      <c r="X744" s="169"/>
      <c r="Y744" s="71" t="s">
        <v>1011</v>
      </c>
      <c r="Z744" s="656" t="s">
        <v>1015</v>
      </c>
      <c r="AA744" s="658">
        <f t="shared" si="132"/>
        <v>0</v>
      </c>
      <c r="AB744" s="145">
        <f t="shared" si="133"/>
        <v>0</v>
      </c>
      <c r="AC744" s="257">
        <f t="shared" si="134"/>
        <v>0</v>
      </c>
      <c r="AD744" s="142">
        <f t="shared" si="135"/>
        <v>0</v>
      </c>
      <c r="AE744" s="143">
        <f t="shared" si="136"/>
        <v>0</v>
      </c>
      <c r="AF744" s="144" t="str">
        <f t="shared" si="137"/>
        <v/>
      </c>
      <c r="AG744" s="144">
        <f t="shared" si="138"/>
        <v>0</v>
      </c>
      <c r="AH744" s="144" t="str">
        <f t="shared" si="139"/>
        <v/>
      </c>
      <c r="AI744" s="569">
        <f t="shared" si="140"/>
        <v>0</v>
      </c>
      <c r="AK744" s="664"/>
      <c r="AL744" s="191"/>
      <c r="AM744" s="686"/>
      <c r="AN744" s="686"/>
      <c r="AO744" s="84"/>
    </row>
    <row r="745" spans="1:41">
      <c r="A745" s="573"/>
      <c r="B745" s="13">
        <v>97</v>
      </c>
      <c r="C745" s="341" t="s">
        <v>2378</v>
      </c>
      <c r="D745" s="341" t="s">
        <v>2379</v>
      </c>
      <c r="E745" s="379" t="s">
        <v>100</v>
      </c>
      <c r="F745" s="405">
        <v>2</v>
      </c>
      <c r="G745" s="8"/>
      <c r="H745" s="413">
        <v>1195</v>
      </c>
      <c r="I745" s="146">
        <f t="shared" si="130"/>
        <v>836.5</v>
      </c>
      <c r="J745" s="255">
        <f t="shared" si="131"/>
        <v>32.17307692307692</v>
      </c>
      <c r="K745" s="8" t="s">
        <v>3207</v>
      </c>
      <c r="L745" s="677"/>
      <c r="M745" s="656" t="s">
        <v>6557</v>
      </c>
      <c r="N745" s="8" t="s">
        <v>3208</v>
      </c>
      <c r="O745" s="426">
        <v>5.9639124999999994E-2</v>
      </c>
      <c r="P745" s="423">
        <v>1862</v>
      </c>
      <c r="Q745" s="439">
        <v>15300</v>
      </c>
      <c r="R745" s="656" t="s">
        <v>4331</v>
      </c>
      <c r="S745" s="656" t="s">
        <v>1015</v>
      </c>
      <c r="T745" s="448">
        <v>60</v>
      </c>
      <c r="U745" s="549" t="s">
        <v>5481</v>
      </c>
      <c r="V745" s="523" t="s">
        <v>4333</v>
      </c>
      <c r="W745" s="615" t="s">
        <v>6453</v>
      </c>
      <c r="X745" s="169"/>
      <c r="Y745" s="71" t="s">
        <v>6572</v>
      </c>
      <c r="Z745" s="656" t="s">
        <v>1015</v>
      </c>
      <c r="AA745" s="658">
        <f t="shared" si="132"/>
        <v>0</v>
      </c>
      <c r="AB745" s="145">
        <f t="shared" si="133"/>
        <v>0</v>
      </c>
      <c r="AC745" s="257">
        <f t="shared" si="134"/>
        <v>0</v>
      </c>
      <c r="AD745" s="142">
        <f t="shared" si="135"/>
        <v>0</v>
      </c>
      <c r="AE745" s="143">
        <f t="shared" si="136"/>
        <v>0</v>
      </c>
      <c r="AF745" s="144" t="str">
        <f t="shared" si="137"/>
        <v/>
      </c>
      <c r="AG745" s="144">
        <f t="shared" si="138"/>
        <v>0</v>
      </c>
      <c r="AH745" s="144" t="str">
        <f t="shared" si="139"/>
        <v/>
      </c>
      <c r="AI745" s="569">
        <f t="shared" si="140"/>
        <v>0</v>
      </c>
      <c r="AK745" s="665"/>
      <c r="AL745" s="191"/>
      <c r="AM745" s="686"/>
      <c r="AN745" s="687"/>
      <c r="AO745" s="84"/>
    </row>
    <row r="746" spans="1:41">
      <c r="A746" s="573"/>
      <c r="B746" s="13">
        <v>97</v>
      </c>
      <c r="C746" s="341" t="s">
        <v>2380</v>
      </c>
      <c r="D746" s="341" t="s">
        <v>2381</v>
      </c>
      <c r="E746" s="379" t="s">
        <v>100</v>
      </c>
      <c r="F746" s="405">
        <v>2</v>
      </c>
      <c r="G746" s="8"/>
      <c r="H746" s="413">
        <v>1195</v>
      </c>
      <c r="I746" s="146">
        <f t="shared" si="130"/>
        <v>836.5</v>
      </c>
      <c r="J746" s="255">
        <f t="shared" si="131"/>
        <v>32.17307692307692</v>
      </c>
      <c r="K746" s="8" t="s">
        <v>3207</v>
      </c>
      <c r="L746" s="677"/>
      <c r="M746" s="656" t="s">
        <v>6557</v>
      </c>
      <c r="N746" s="8" t="s">
        <v>3208</v>
      </c>
      <c r="O746" s="426">
        <v>5.9639124999999994E-2</v>
      </c>
      <c r="P746" s="423">
        <v>1862</v>
      </c>
      <c r="Q746" s="439">
        <v>15300</v>
      </c>
      <c r="R746" s="656" t="s">
        <v>4331</v>
      </c>
      <c r="S746" s="656" t="s">
        <v>1015</v>
      </c>
      <c r="T746" s="448">
        <v>60</v>
      </c>
      <c r="U746" s="549" t="s">
        <v>4334</v>
      </c>
      <c r="V746" s="510" t="s">
        <v>4335</v>
      </c>
      <c r="W746" s="615" t="s">
        <v>6453</v>
      </c>
      <c r="X746" s="169"/>
      <c r="Y746" s="71" t="s">
        <v>1011</v>
      </c>
      <c r="Z746" s="656" t="s">
        <v>1015</v>
      </c>
      <c r="AA746" s="658">
        <f t="shared" si="132"/>
        <v>0</v>
      </c>
      <c r="AB746" s="145">
        <f t="shared" si="133"/>
        <v>0</v>
      </c>
      <c r="AC746" s="257">
        <f t="shared" si="134"/>
        <v>0</v>
      </c>
      <c r="AD746" s="142">
        <f t="shared" si="135"/>
        <v>0</v>
      </c>
      <c r="AE746" s="143">
        <f t="shared" si="136"/>
        <v>0</v>
      </c>
      <c r="AF746" s="144" t="str">
        <f t="shared" si="137"/>
        <v/>
      </c>
      <c r="AG746" s="144">
        <f t="shared" si="138"/>
        <v>0</v>
      </c>
      <c r="AH746" s="144" t="str">
        <f t="shared" si="139"/>
        <v/>
      </c>
      <c r="AI746" s="569">
        <f t="shared" si="140"/>
        <v>0</v>
      </c>
      <c r="AK746" s="665"/>
      <c r="AL746" s="666"/>
      <c r="AM746" s="686"/>
      <c r="AN746" s="686"/>
      <c r="AO746" s="84"/>
    </row>
    <row r="747" spans="1:41">
      <c r="A747" s="573"/>
      <c r="B747" s="13">
        <v>97</v>
      </c>
      <c r="C747" s="341" t="s">
        <v>2382</v>
      </c>
      <c r="D747" s="341" t="s">
        <v>2383</v>
      </c>
      <c r="E747" s="379" t="s">
        <v>100</v>
      </c>
      <c r="F747" s="405">
        <v>2</v>
      </c>
      <c r="G747" s="232"/>
      <c r="H747" s="413">
        <v>1195</v>
      </c>
      <c r="I747" s="146">
        <f t="shared" si="130"/>
        <v>836.5</v>
      </c>
      <c r="J747" s="255">
        <f t="shared" si="131"/>
        <v>32.17307692307692</v>
      </c>
      <c r="K747" s="8" t="s">
        <v>3207</v>
      </c>
      <c r="L747" s="677"/>
      <c r="M747" s="656" t="s">
        <v>6557</v>
      </c>
      <c r="N747" s="8" t="s">
        <v>3208</v>
      </c>
      <c r="O747" s="426">
        <v>5.9639124999999994E-2</v>
      </c>
      <c r="P747" s="423">
        <v>1862</v>
      </c>
      <c r="Q747" s="439">
        <v>15100</v>
      </c>
      <c r="R747" s="656" t="s">
        <v>4331</v>
      </c>
      <c r="S747" s="656" t="s">
        <v>1015</v>
      </c>
      <c r="T747" s="448">
        <v>50</v>
      </c>
      <c r="U747" s="549" t="s">
        <v>5482</v>
      </c>
      <c r="V747" s="523" t="s">
        <v>4336</v>
      </c>
      <c r="W747" s="610" t="s">
        <v>6511</v>
      </c>
      <c r="X747" s="169"/>
      <c r="Y747" s="71" t="s">
        <v>1011</v>
      </c>
      <c r="Z747" s="656" t="s">
        <v>1015</v>
      </c>
      <c r="AA747" s="658">
        <f t="shared" si="132"/>
        <v>0</v>
      </c>
      <c r="AB747" s="145">
        <f t="shared" si="133"/>
        <v>0</v>
      </c>
      <c r="AC747" s="257">
        <f t="shared" si="134"/>
        <v>0</v>
      </c>
      <c r="AD747" s="142">
        <f t="shared" si="135"/>
        <v>0</v>
      </c>
      <c r="AE747" s="143">
        <f t="shared" si="136"/>
        <v>0</v>
      </c>
      <c r="AF747" s="144" t="str">
        <f t="shared" si="137"/>
        <v/>
      </c>
      <c r="AG747" s="144">
        <f t="shared" si="138"/>
        <v>0</v>
      </c>
      <c r="AH747" s="144" t="str">
        <f t="shared" si="139"/>
        <v/>
      </c>
      <c r="AI747" s="569">
        <f t="shared" si="140"/>
        <v>0</v>
      </c>
      <c r="AK747" s="664"/>
      <c r="AL747" s="666"/>
      <c r="AM747" s="659"/>
      <c r="AN747" s="686"/>
      <c r="AO747" s="84"/>
    </row>
    <row r="748" spans="1:41">
      <c r="A748" s="573"/>
      <c r="B748" s="13">
        <v>97</v>
      </c>
      <c r="C748" s="341" t="s">
        <v>2384</v>
      </c>
      <c r="D748" s="341" t="s">
        <v>2385</v>
      </c>
      <c r="E748" s="379" t="s">
        <v>100</v>
      </c>
      <c r="F748" s="405">
        <v>2</v>
      </c>
      <c r="G748" s="136"/>
      <c r="H748" s="413">
        <v>1195</v>
      </c>
      <c r="I748" s="146">
        <f t="shared" si="130"/>
        <v>836.5</v>
      </c>
      <c r="J748" s="255">
        <f t="shared" si="131"/>
        <v>32.17307692307692</v>
      </c>
      <c r="K748" s="8" t="s">
        <v>3207</v>
      </c>
      <c r="L748" s="677"/>
      <c r="M748" s="656" t="s">
        <v>6557</v>
      </c>
      <c r="N748" s="8" t="s">
        <v>3208</v>
      </c>
      <c r="O748" s="426">
        <v>5.9639124999999994E-2</v>
      </c>
      <c r="P748" s="423">
        <v>1862</v>
      </c>
      <c r="Q748" s="439">
        <v>15100</v>
      </c>
      <c r="R748" s="656" t="s">
        <v>4331</v>
      </c>
      <c r="S748" s="656" t="s">
        <v>1015</v>
      </c>
      <c r="T748" s="448">
        <v>60</v>
      </c>
      <c r="U748" s="549" t="s">
        <v>5483</v>
      </c>
      <c r="V748" s="523" t="s">
        <v>4337</v>
      </c>
      <c r="W748" s="615" t="s">
        <v>6453</v>
      </c>
      <c r="X748" s="169"/>
      <c r="Y748" s="71" t="s">
        <v>1011</v>
      </c>
      <c r="Z748" s="656" t="s">
        <v>1015</v>
      </c>
      <c r="AA748" s="658">
        <f t="shared" si="132"/>
        <v>0</v>
      </c>
      <c r="AB748" s="145">
        <f t="shared" si="133"/>
        <v>0</v>
      </c>
      <c r="AC748" s="257">
        <f t="shared" si="134"/>
        <v>0</v>
      </c>
      <c r="AD748" s="142">
        <f t="shared" si="135"/>
        <v>0</v>
      </c>
      <c r="AE748" s="143">
        <f t="shared" si="136"/>
        <v>0</v>
      </c>
      <c r="AF748" s="144" t="str">
        <f t="shared" si="137"/>
        <v/>
      </c>
      <c r="AG748" s="144">
        <f t="shared" si="138"/>
        <v>0</v>
      </c>
      <c r="AH748" s="144" t="str">
        <f t="shared" si="139"/>
        <v/>
      </c>
      <c r="AI748" s="569">
        <f t="shared" si="140"/>
        <v>0</v>
      </c>
      <c r="AK748" s="664"/>
      <c r="AL748" s="666"/>
      <c r="AM748" s="686"/>
      <c r="AN748" s="686"/>
      <c r="AO748" s="84"/>
    </row>
    <row r="749" spans="1:41">
      <c r="A749" s="573"/>
      <c r="B749" s="13">
        <v>97</v>
      </c>
      <c r="C749" s="341" t="s">
        <v>2386</v>
      </c>
      <c r="D749" s="341" t="s">
        <v>488</v>
      </c>
      <c r="E749" s="379" t="s">
        <v>100</v>
      </c>
      <c r="F749" s="405">
        <v>2</v>
      </c>
      <c r="G749" s="235"/>
      <c r="H749" s="413">
        <v>1195</v>
      </c>
      <c r="I749" s="146">
        <f t="shared" si="130"/>
        <v>836.5</v>
      </c>
      <c r="J749" s="255">
        <f t="shared" si="131"/>
        <v>32.17307692307692</v>
      </c>
      <c r="K749" s="8" t="s">
        <v>3207</v>
      </c>
      <c r="L749" s="677"/>
      <c r="M749" s="656" t="s">
        <v>6557</v>
      </c>
      <c r="N749" s="8" t="s">
        <v>3208</v>
      </c>
      <c r="O749" s="426">
        <v>5.9639124999999994E-2</v>
      </c>
      <c r="P749" s="423">
        <v>1862</v>
      </c>
      <c r="Q749" s="439">
        <v>15300</v>
      </c>
      <c r="R749" s="656" t="s">
        <v>4331</v>
      </c>
      <c r="S749" s="656" t="s">
        <v>1015</v>
      </c>
      <c r="T749" s="448">
        <v>60</v>
      </c>
      <c r="U749" s="549" t="s">
        <v>5484</v>
      </c>
      <c r="V749" s="523" t="s">
        <v>4338</v>
      </c>
      <c r="W749" s="615" t="s">
        <v>6453</v>
      </c>
      <c r="X749" s="169"/>
      <c r="Y749" s="71" t="s">
        <v>1011</v>
      </c>
      <c r="Z749" s="656" t="s">
        <v>1015</v>
      </c>
      <c r="AA749" s="658">
        <f t="shared" si="132"/>
        <v>0</v>
      </c>
      <c r="AB749" s="145">
        <f t="shared" si="133"/>
        <v>0</v>
      </c>
      <c r="AC749" s="257">
        <f t="shared" si="134"/>
        <v>0</v>
      </c>
      <c r="AD749" s="142">
        <f t="shared" si="135"/>
        <v>0</v>
      </c>
      <c r="AE749" s="143">
        <f t="shared" si="136"/>
        <v>0</v>
      </c>
      <c r="AF749" s="144" t="str">
        <f t="shared" si="137"/>
        <v/>
      </c>
      <c r="AG749" s="144">
        <f t="shared" si="138"/>
        <v>0</v>
      </c>
      <c r="AH749" s="144" t="str">
        <f t="shared" si="139"/>
        <v/>
      </c>
      <c r="AI749" s="569">
        <f t="shared" si="140"/>
        <v>0</v>
      </c>
      <c r="AK749" s="664"/>
      <c r="AL749" s="666"/>
      <c r="AM749" s="686"/>
      <c r="AN749" s="686"/>
      <c r="AO749" s="84"/>
    </row>
    <row r="750" spans="1:41" ht="15.75">
      <c r="A750" s="5" t="s">
        <v>6150</v>
      </c>
      <c r="B750" s="13"/>
      <c r="C750" s="348"/>
      <c r="D750" s="382"/>
      <c r="E750" s="380"/>
      <c r="F750" s="401"/>
      <c r="G750" s="8"/>
      <c r="H750" s="413"/>
      <c r="I750" s="410"/>
      <c r="J750" s="565"/>
      <c r="K750" s="417"/>
      <c r="L750" s="655"/>
      <c r="M750" s="656" t="s">
        <v>1015</v>
      </c>
      <c r="N750" s="8"/>
      <c r="O750" s="346"/>
      <c r="P750" s="423"/>
      <c r="Q750" s="439"/>
      <c r="R750" s="656" t="s">
        <v>1015</v>
      </c>
      <c r="S750" s="656" t="s">
        <v>1015</v>
      </c>
      <c r="T750" s="425"/>
      <c r="U750" s="506"/>
      <c r="V750" s="521"/>
      <c r="W750" s="425"/>
      <c r="X750" s="137"/>
      <c r="Y750" s="71" t="s">
        <v>1015</v>
      </c>
      <c r="Z750" s="656" t="s">
        <v>1015</v>
      </c>
      <c r="AA750" s="668"/>
      <c r="AB750" s="195"/>
      <c r="AC750" s="142"/>
      <c r="AD750" s="142"/>
      <c r="AE750" s="143"/>
      <c r="AF750" s="144"/>
      <c r="AG750" s="144"/>
      <c r="AH750" s="144"/>
      <c r="AI750" s="569"/>
      <c r="AK750" s="664"/>
      <c r="AL750" s="666"/>
      <c r="AM750" s="659"/>
      <c r="AN750" s="686"/>
      <c r="AO750" s="84"/>
    </row>
    <row r="751" spans="1:41">
      <c r="A751" s="573"/>
      <c r="B751" s="13">
        <v>97</v>
      </c>
      <c r="C751" s="341" t="s">
        <v>2387</v>
      </c>
      <c r="D751" s="341" t="s">
        <v>2388</v>
      </c>
      <c r="E751" s="379" t="s">
        <v>100</v>
      </c>
      <c r="F751" s="405">
        <v>2</v>
      </c>
      <c r="G751" s="233"/>
      <c r="H751" s="413">
        <v>1195</v>
      </c>
      <c r="I751" s="146">
        <f t="shared" si="130"/>
        <v>836.5</v>
      </c>
      <c r="J751" s="255">
        <f t="shared" si="131"/>
        <v>32.17307692307692</v>
      </c>
      <c r="K751" s="8" t="s">
        <v>3207</v>
      </c>
      <c r="L751" s="677"/>
      <c r="M751" s="656" t="s">
        <v>1015</v>
      </c>
      <c r="N751" s="8" t="s">
        <v>3208</v>
      </c>
      <c r="O751" s="426">
        <v>5.9639124999999994E-2</v>
      </c>
      <c r="P751" s="423">
        <v>1862</v>
      </c>
      <c r="Q751" s="439">
        <v>15100</v>
      </c>
      <c r="R751" s="656" t="s">
        <v>4331</v>
      </c>
      <c r="S751" s="656" t="s">
        <v>1015</v>
      </c>
      <c r="T751" s="448">
        <v>30</v>
      </c>
      <c r="U751" s="549" t="s">
        <v>5485</v>
      </c>
      <c r="V751" s="523" t="s">
        <v>4339</v>
      </c>
      <c r="W751" s="609" t="s">
        <v>6491</v>
      </c>
      <c r="X751" s="169"/>
      <c r="Y751" s="71" t="s">
        <v>254</v>
      </c>
      <c r="Z751" s="656" t="s">
        <v>1015</v>
      </c>
      <c r="AA751" s="658">
        <f t="shared" si="132"/>
        <v>0</v>
      </c>
      <c r="AB751" s="145">
        <f t="shared" si="133"/>
        <v>0</v>
      </c>
      <c r="AC751" s="257">
        <f t="shared" si="134"/>
        <v>0</v>
      </c>
      <c r="AD751" s="142">
        <f t="shared" si="135"/>
        <v>0</v>
      </c>
      <c r="AE751" s="143">
        <f t="shared" si="136"/>
        <v>0</v>
      </c>
      <c r="AF751" s="144" t="str">
        <f t="shared" si="137"/>
        <v/>
      </c>
      <c r="AG751" s="144">
        <f t="shared" si="138"/>
        <v>0</v>
      </c>
      <c r="AH751" s="144" t="str">
        <f t="shared" si="139"/>
        <v/>
      </c>
      <c r="AI751" s="569">
        <f t="shared" si="140"/>
        <v>0</v>
      </c>
      <c r="AK751" s="664"/>
      <c r="AL751" s="666"/>
      <c r="AM751" s="659"/>
      <c r="AN751" s="686"/>
      <c r="AO751" s="84"/>
    </row>
    <row r="752" spans="1:41">
      <c r="A752" s="573"/>
      <c r="B752" s="13">
        <v>97</v>
      </c>
      <c r="C752" s="341" t="s">
        <v>2389</v>
      </c>
      <c r="D752" s="341" t="s">
        <v>2390</v>
      </c>
      <c r="E752" s="379" t="s">
        <v>100</v>
      </c>
      <c r="F752" s="405">
        <v>2</v>
      </c>
      <c r="G752" s="136"/>
      <c r="H752" s="413">
        <v>1559</v>
      </c>
      <c r="I752" s="146">
        <f t="shared" si="130"/>
        <v>1091.3</v>
      </c>
      <c r="J752" s="255">
        <f t="shared" si="131"/>
        <v>41.973076923076924</v>
      </c>
      <c r="K752" s="8" t="s">
        <v>3207</v>
      </c>
      <c r="L752" s="677"/>
      <c r="M752" s="656" t="s">
        <v>6557</v>
      </c>
      <c r="N752" s="8" t="s">
        <v>3208</v>
      </c>
      <c r="O752" s="426">
        <v>5.9639124999999994E-2</v>
      </c>
      <c r="P752" s="423">
        <v>1862</v>
      </c>
      <c r="Q752" s="439">
        <v>12900</v>
      </c>
      <c r="R752" s="656" t="s">
        <v>4331</v>
      </c>
      <c r="S752" s="656" t="s">
        <v>1015</v>
      </c>
      <c r="T752" s="448">
        <v>22</v>
      </c>
      <c r="U752" s="549" t="s">
        <v>5486</v>
      </c>
      <c r="V752" s="529" t="s">
        <v>4340</v>
      </c>
      <c r="W752" s="609" t="s">
        <v>6518</v>
      </c>
      <c r="X752" s="169"/>
      <c r="Y752" s="71" t="s">
        <v>6572</v>
      </c>
      <c r="Z752" s="656" t="s">
        <v>1015</v>
      </c>
      <c r="AA752" s="658">
        <f t="shared" si="132"/>
        <v>0</v>
      </c>
      <c r="AB752" s="145">
        <f t="shared" si="133"/>
        <v>0</v>
      </c>
      <c r="AC752" s="257">
        <f t="shared" si="134"/>
        <v>0</v>
      </c>
      <c r="AD752" s="142">
        <f t="shared" si="135"/>
        <v>0</v>
      </c>
      <c r="AE752" s="143">
        <f t="shared" si="136"/>
        <v>0</v>
      </c>
      <c r="AF752" s="144" t="str">
        <f t="shared" si="137"/>
        <v/>
      </c>
      <c r="AG752" s="144">
        <f t="shared" si="138"/>
        <v>0</v>
      </c>
      <c r="AH752" s="144" t="str">
        <f t="shared" si="139"/>
        <v/>
      </c>
      <c r="AI752" s="569">
        <f t="shared" si="140"/>
        <v>0</v>
      </c>
      <c r="AK752" s="664"/>
      <c r="AL752" s="666"/>
      <c r="AM752" s="659"/>
      <c r="AN752" s="686"/>
      <c r="AO752" s="84"/>
    </row>
    <row r="753" spans="1:41">
      <c r="A753" s="573"/>
      <c r="B753" s="13">
        <v>97</v>
      </c>
      <c r="C753" s="341" t="s">
        <v>2391</v>
      </c>
      <c r="D753" s="341" t="s">
        <v>489</v>
      </c>
      <c r="E753" s="379" t="s">
        <v>100</v>
      </c>
      <c r="F753" s="405">
        <v>2</v>
      </c>
      <c r="G753" s="235"/>
      <c r="H753" s="413">
        <v>1195</v>
      </c>
      <c r="I753" s="146">
        <f t="shared" si="130"/>
        <v>836.5</v>
      </c>
      <c r="J753" s="255">
        <f t="shared" si="131"/>
        <v>32.17307692307692</v>
      </c>
      <c r="K753" s="8" t="s">
        <v>3207</v>
      </c>
      <c r="L753" s="677"/>
      <c r="M753" s="656" t="s">
        <v>1015</v>
      </c>
      <c r="N753" s="8" t="s">
        <v>3208</v>
      </c>
      <c r="O753" s="426">
        <v>5.9639124999999994E-2</v>
      </c>
      <c r="P753" s="423">
        <v>1862</v>
      </c>
      <c r="Q753" s="439">
        <v>15100</v>
      </c>
      <c r="R753" s="656" t="s">
        <v>4331</v>
      </c>
      <c r="S753" s="656" t="s">
        <v>1015</v>
      </c>
      <c r="T753" s="448">
        <v>30</v>
      </c>
      <c r="U753" s="549" t="s">
        <v>5487</v>
      </c>
      <c r="V753" s="523" t="s">
        <v>4342</v>
      </c>
      <c r="W753" s="609" t="s">
        <v>6519</v>
      </c>
      <c r="X753" s="169"/>
      <c r="Y753" s="71" t="s">
        <v>1012</v>
      </c>
      <c r="Z753" s="656" t="s">
        <v>1015</v>
      </c>
      <c r="AA753" s="658">
        <f t="shared" si="132"/>
        <v>0</v>
      </c>
      <c r="AB753" s="145">
        <f t="shared" si="133"/>
        <v>0</v>
      </c>
      <c r="AC753" s="257">
        <f t="shared" si="134"/>
        <v>0</v>
      </c>
      <c r="AD753" s="142">
        <f t="shared" si="135"/>
        <v>0</v>
      </c>
      <c r="AE753" s="143">
        <f t="shared" si="136"/>
        <v>0</v>
      </c>
      <c r="AF753" s="144" t="str">
        <f t="shared" si="137"/>
        <v/>
      </c>
      <c r="AG753" s="144">
        <f t="shared" si="138"/>
        <v>0</v>
      </c>
      <c r="AH753" s="144" t="str">
        <f t="shared" si="139"/>
        <v/>
      </c>
      <c r="AI753" s="569">
        <f t="shared" si="140"/>
        <v>0</v>
      </c>
      <c r="AK753" s="664"/>
      <c r="AL753" s="666"/>
      <c r="AM753" s="659"/>
      <c r="AN753" s="686"/>
      <c r="AO753" s="84"/>
    </row>
    <row r="754" spans="1:41" ht="15.75">
      <c r="A754" s="5" t="s">
        <v>6151</v>
      </c>
      <c r="B754" s="13"/>
      <c r="C754" s="348"/>
      <c r="D754" s="382"/>
      <c r="E754" s="380"/>
      <c r="F754" s="401"/>
      <c r="G754" s="136"/>
      <c r="H754" s="413"/>
      <c r="I754" s="410"/>
      <c r="J754" s="565"/>
      <c r="K754" s="417"/>
      <c r="L754" s="655"/>
      <c r="M754" s="656" t="s">
        <v>1015</v>
      </c>
      <c r="N754" s="417"/>
      <c r="O754" s="346"/>
      <c r="P754" s="423"/>
      <c r="Q754" s="439"/>
      <c r="R754" s="656" t="s">
        <v>1015</v>
      </c>
      <c r="S754" s="656" t="s">
        <v>1015</v>
      </c>
      <c r="T754" s="425"/>
      <c r="U754" s="506"/>
      <c r="V754" s="521"/>
      <c r="W754" s="425"/>
      <c r="X754" s="137"/>
      <c r="Y754" s="71" t="s">
        <v>1015</v>
      </c>
      <c r="Z754" s="656" t="s">
        <v>1015</v>
      </c>
      <c r="AA754" s="668"/>
      <c r="AB754" s="195"/>
      <c r="AC754" s="142"/>
      <c r="AD754" s="142"/>
      <c r="AE754" s="143"/>
      <c r="AF754" s="144"/>
      <c r="AG754" s="144"/>
      <c r="AH754" s="144"/>
      <c r="AI754" s="569"/>
      <c r="AK754" s="664"/>
      <c r="AL754" s="666"/>
      <c r="AM754" s="659"/>
      <c r="AN754" s="686"/>
      <c r="AO754" s="84"/>
    </row>
    <row r="755" spans="1:41">
      <c r="A755" s="573"/>
      <c r="B755" s="13">
        <v>98</v>
      </c>
      <c r="C755" s="341" t="s">
        <v>2392</v>
      </c>
      <c r="D755" s="341" t="s">
        <v>2393</v>
      </c>
      <c r="E755" s="379" t="s">
        <v>100</v>
      </c>
      <c r="F755" s="402">
        <v>2</v>
      </c>
      <c r="G755" s="8"/>
      <c r="H755" s="413">
        <v>1146</v>
      </c>
      <c r="I755" s="146">
        <f t="shared" si="130"/>
        <v>802.19999999999993</v>
      </c>
      <c r="J755" s="255">
        <f t="shared" si="131"/>
        <v>30.853846153846153</v>
      </c>
      <c r="K755" s="8" t="s">
        <v>3207</v>
      </c>
      <c r="L755" s="663"/>
      <c r="M755" s="656" t="s">
        <v>6557</v>
      </c>
      <c r="N755" s="8" t="s">
        <v>3208</v>
      </c>
      <c r="O755" s="426">
        <v>3.4453125000000001E-2</v>
      </c>
      <c r="P755" s="423">
        <v>1998</v>
      </c>
      <c r="Q755" s="402">
        <v>14500</v>
      </c>
      <c r="R755" s="656" t="s">
        <v>4343</v>
      </c>
      <c r="S755" s="656" t="s">
        <v>1015</v>
      </c>
      <c r="T755" s="448">
        <v>50</v>
      </c>
      <c r="U755" s="548" t="s">
        <v>4344</v>
      </c>
      <c r="V755" s="514" t="s">
        <v>4345</v>
      </c>
      <c r="W755" s="615" t="s">
        <v>6473</v>
      </c>
      <c r="X755" s="169"/>
      <c r="Y755" s="71" t="s">
        <v>1011</v>
      </c>
      <c r="Z755" s="656" t="s">
        <v>1015</v>
      </c>
      <c r="AA755" s="658">
        <f t="shared" si="132"/>
        <v>0</v>
      </c>
      <c r="AB755" s="145">
        <f t="shared" si="133"/>
        <v>0</v>
      </c>
      <c r="AC755" s="257">
        <f t="shared" si="134"/>
        <v>0</v>
      </c>
      <c r="AD755" s="142">
        <f t="shared" si="135"/>
        <v>0</v>
      </c>
      <c r="AE755" s="143">
        <f t="shared" si="136"/>
        <v>0</v>
      </c>
      <c r="AF755" s="144" t="str">
        <f t="shared" si="137"/>
        <v/>
      </c>
      <c r="AG755" s="144">
        <f t="shared" si="138"/>
        <v>0</v>
      </c>
      <c r="AH755" s="144" t="str">
        <f t="shared" si="139"/>
        <v/>
      </c>
      <c r="AI755" s="569">
        <f t="shared" si="140"/>
        <v>0</v>
      </c>
      <c r="AK755" s="665"/>
      <c r="AL755" s="191"/>
      <c r="AM755" s="691"/>
      <c r="AN755" s="691"/>
      <c r="AO755" s="84"/>
    </row>
    <row r="756" spans="1:41">
      <c r="A756" s="573"/>
      <c r="B756" s="13">
        <v>98</v>
      </c>
      <c r="C756" s="341" t="s">
        <v>2394</v>
      </c>
      <c r="D756" s="341" t="s">
        <v>2395</v>
      </c>
      <c r="E756" s="379" t="s">
        <v>100</v>
      </c>
      <c r="F756" s="402">
        <v>2</v>
      </c>
      <c r="G756" s="8"/>
      <c r="H756" s="413">
        <v>1146</v>
      </c>
      <c r="I756" s="146">
        <f t="shared" si="130"/>
        <v>802.19999999999993</v>
      </c>
      <c r="J756" s="255">
        <f t="shared" si="131"/>
        <v>30.853846153846153</v>
      </c>
      <c r="K756" s="8" t="s">
        <v>3207</v>
      </c>
      <c r="L756" s="663"/>
      <c r="M756" s="656" t="s">
        <v>6557</v>
      </c>
      <c r="N756" s="8" t="s">
        <v>3208</v>
      </c>
      <c r="O756" s="426">
        <v>3.4453125000000001E-2</v>
      </c>
      <c r="P756" s="423">
        <v>1998</v>
      </c>
      <c r="Q756" s="402">
        <v>14500</v>
      </c>
      <c r="R756" s="656" t="s">
        <v>4343</v>
      </c>
      <c r="S756" s="656" t="s">
        <v>1015</v>
      </c>
      <c r="T756" s="448">
        <v>50</v>
      </c>
      <c r="U756" s="548" t="s">
        <v>4344</v>
      </c>
      <c r="V756" s="514" t="s">
        <v>4346</v>
      </c>
      <c r="W756" s="615" t="s">
        <v>6473</v>
      </c>
      <c r="X756" s="169"/>
      <c r="Y756" s="71" t="s">
        <v>1011</v>
      </c>
      <c r="Z756" s="656" t="s">
        <v>1015</v>
      </c>
      <c r="AA756" s="658">
        <f t="shared" si="132"/>
        <v>0</v>
      </c>
      <c r="AB756" s="145">
        <f t="shared" si="133"/>
        <v>0</v>
      </c>
      <c r="AC756" s="257">
        <f t="shared" si="134"/>
        <v>0</v>
      </c>
      <c r="AD756" s="142">
        <f t="shared" si="135"/>
        <v>0</v>
      </c>
      <c r="AE756" s="143">
        <f t="shared" si="136"/>
        <v>0</v>
      </c>
      <c r="AF756" s="144" t="str">
        <f t="shared" si="137"/>
        <v/>
      </c>
      <c r="AG756" s="144">
        <f t="shared" si="138"/>
        <v>0</v>
      </c>
      <c r="AH756" s="144" t="str">
        <f t="shared" si="139"/>
        <v/>
      </c>
      <c r="AI756" s="569">
        <f t="shared" si="140"/>
        <v>0</v>
      </c>
      <c r="AK756" s="679"/>
      <c r="AL756" s="191"/>
      <c r="AM756" s="659"/>
      <c r="AN756" s="686"/>
      <c r="AO756" s="84"/>
    </row>
    <row r="757" spans="1:41">
      <c r="A757" s="573"/>
      <c r="B757" s="13">
        <v>98</v>
      </c>
      <c r="C757" s="341" t="s">
        <v>2396</v>
      </c>
      <c r="D757" s="341" t="s">
        <v>491</v>
      </c>
      <c r="E757" s="379" t="s">
        <v>100</v>
      </c>
      <c r="F757" s="402">
        <v>2</v>
      </c>
      <c r="G757" s="136"/>
      <c r="H757" s="413">
        <v>1055</v>
      </c>
      <c r="I757" s="146">
        <f t="shared" si="130"/>
        <v>738.5</v>
      </c>
      <c r="J757" s="255">
        <f t="shared" si="131"/>
        <v>28.403846153846153</v>
      </c>
      <c r="K757" s="8" t="s">
        <v>3207</v>
      </c>
      <c r="L757" s="663"/>
      <c r="M757" s="656" t="s">
        <v>1015</v>
      </c>
      <c r="N757" s="8" t="s">
        <v>3208</v>
      </c>
      <c r="O757" s="426">
        <v>3.4453125000000001E-2</v>
      </c>
      <c r="P757" s="423">
        <v>1900</v>
      </c>
      <c r="Q757" s="402">
        <v>14500</v>
      </c>
      <c r="R757" s="656" t="s">
        <v>4343</v>
      </c>
      <c r="S757" s="656" t="s">
        <v>1015</v>
      </c>
      <c r="T757" s="448">
        <v>60</v>
      </c>
      <c r="U757" s="548" t="s">
        <v>660</v>
      </c>
      <c r="V757" s="523" t="s">
        <v>4347</v>
      </c>
      <c r="W757" s="615" t="s">
        <v>6374</v>
      </c>
      <c r="X757" s="169"/>
      <c r="Y757" s="71" t="s">
        <v>6572</v>
      </c>
      <c r="Z757" s="656" t="s">
        <v>1015</v>
      </c>
      <c r="AA757" s="658">
        <f t="shared" si="132"/>
        <v>0</v>
      </c>
      <c r="AB757" s="145">
        <f t="shared" si="133"/>
        <v>0</v>
      </c>
      <c r="AC757" s="257">
        <f t="shared" si="134"/>
        <v>0</v>
      </c>
      <c r="AD757" s="142">
        <f t="shared" si="135"/>
        <v>0</v>
      </c>
      <c r="AE757" s="143">
        <f t="shared" si="136"/>
        <v>0</v>
      </c>
      <c r="AF757" s="144" t="str">
        <f t="shared" si="137"/>
        <v/>
      </c>
      <c r="AG757" s="144">
        <f t="shared" si="138"/>
        <v>0</v>
      </c>
      <c r="AH757" s="144" t="str">
        <f t="shared" si="139"/>
        <v/>
      </c>
      <c r="AI757" s="569">
        <f t="shared" si="140"/>
        <v>0</v>
      </c>
      <c r="AK757" s="679"/>
      <c r="AL757" s="191"/>
      <c r="AM757" s="659"/>
      <c r="AN757" s="686"/>
      <c r="AO757" s="84"/>
    </row>
    <row r="758" spans="1:41">
      <c r="A758" s="573"/>
      <c r="B758" s="13">
        <v>98</v>
      </c>
      <c r="C758" s="341" t="s">
        <v>2397</v>
      </c>
      <c r="D758" s="341" t="s">
        <v>492</v>
      </c>
      <c r="E758" s="379" t="s">
        <v>100</v>
      </c>
      <c r="F758" s="402">
        <v>2</v>
      </c>
      <c r="G758" s="8"/>
      <c r="H758" s="413">
        <v>1055</v>
      </c>
      <c r="I758" s="146">
        <f t="shared" si="130"/>
        <v>738.5</v>
      </c>
      <c r="J758" s="255">
        <f t="shared" si="131"/>
        <v>28.403846153846153</v>
      </c>
      <c r="K758" s="8" t="s">
        <v>3207</v>
      </c>
      <c r="L758" s="663"/>
      <c r="M758" s="656" t="s">
        <v>6557</v>
      </c>
      <c r="N758" s="8" t="s">
        <v>3208</v>
      </c>
      <c r="O758" s="426">
        <v>3.4453125000000001E-2</v>
      </c>
      <c r="P758" s="423">
        <v>1900</v>
      </c>
      <c r="Q758" s="402">
        <v>14500</v>
      </c>
      <c r="R758" s="656" t="s">
        <v>4343</v>
      </c>
      <c r="S758" s="656" t="s">
        <v>1015</v>
      </c>
      <c r="T758" s="448">
        <v>60</v>
      </c>
      <c r="U758" s="548" t="s">
        <v>4348</v>
      </c>
      <c r="V758" s="514" t="s">
        <v>4349</v>
      </c>
      <c r="W758" s="615" t="s">
        <v>6374</v>
      </c>
      <c r="X758" s="169"/>
      <c r="Y758" s="71" t="s">
        <v>1011</v>
      </c>
      <c r="Z758" s="656" t="s">
        <v>1015</v>
      </c>
      <c r="AA758" s="658">
        <f t="shared" si="132"/>
        <v>0</v>
      </c>
      <c r="AB758" s="145">
        <f t="shared" si="133"/>
        <v>0</v>
      </c>
      <c r="AC758" s="257">
        <f t="shared" si="134"/>
        <v>0</v>
      </c>
      <c r="AD758" s="142">
        <f t="shared" si="135"/>
        <v>0</v>
      </c>
      <c r="AE758" s="143">
        <f t="shared" si="136"/>
        <v>0</v>
      </c>
      <c r="AF758" s="144" t="str">
        <f t="shared" si="137"/>
        <v/>
      </c>
      <c r="AG758" s="144">
        <f t="shared" si="138"/>
        <v>0</v>
      </c>
      <c r="AH758" s="144" t="str">
        <f t="shared" si="139"/>
        <v/>
      </c>
      <c r="AI758" s="569">
        <f t="shared" si="140"/>
        <v>0</v>
      </c>
      <c r="AK758" s="679"/>
      <c r="AL758" s="191"/>
      <c r="AM758" s="659"/>
      <c r="AN758" s="686"/>
      <c r="AO758" s="84"/>
    </row>
    <row r="759" spans="1:41">
      <c r="A759" s="573"/>
      <c r="B759" s="13">
        <v>98</v>
      </c>
      <c r="C759" s="341" t="s">
        <v>2398</v>
      </c>
      <c r="D759" s="341" t="s">
        <v>493</v>
      </c>
      <c r="E759" s="379" t="s">
        <v>100</v>
      </c>
      <c r="F759" s="402">
        <v>2</v>
      </c>
      <c r="G759" s="8"/>
      <c r="H759" s="413">
        <v>1055</v>
      </c>
      <c r="I759" s="146">
        <f t="shared" si="130"/>
        <v>738.5</v>
      </c>
      <c r="J759" s="255">
        <f t="shared" si="131"/>
        <v>28.403846153846153</v>
      </c>
      <c r="K759" s="8" t="s">
        <v>3207</v>
      </c>
      <c r="L759" s="663"/>
      <c r="M759" s="656" t="s">
        <v>1015</v>
      </c>
      <c r="N759" s="8" t="s">
        <v>3208</v>
      </c>
      <c r="O759" s="426">
        <v>3.4453125000000001E-2</v>
      </c>
      <c r="P759" s="423">
        <v>1900</v>
      </c>
      <c r="Q759" s="402">
        <v>14500</v>
      </c>
      <c r="R759" s="656" t="s">
        <v>4343</v>
      </c>
      <c r="S759" s="656" t="s">
        <v>1015</v>
      </c>
      <c r="T759" s="448">
        <v>60</v>
      </c>
      <c r="U759" s="548" t="s">
        <v>661</v>
      </c>
      <c r="V759" s="523" t="s">
        <v>4350</v>
      </c>
      <c r="W759" s="615" t="s">
        <v>6374</v>
      </c>
      <c r="X759" s="169"/>
      <c r="Y759" s="71" t="s">
        <v>254</v>
      </c>
      <c r="Z759" s="656" t="s">
        <v>1015</v>
      </c>
      <c r="AA759" s="658">
        <f t="shared" si="132"/>
        <v>0</v>
      </c>
      <c r="AB759" s="145">
        <f t="shared" si="133"/>
        <v>0</v>
      </c>
      <c r="AC759" s="257">
        <f t="shared" si="134"/>
        <v>0</v>
      </c>
      <c r="AD759" s="142">
        <f t="shared" si="135"/>
        <v>0</v>
      </c>
      <c r="AE759" s="143">
        <f t="shared" si="136"/>
        <v>0</v>
      </c>
      <c r="AF759" s="144" t="str">
        <f t="shared" si="137"/>
        <v/>
      </c>
      <c r="AG759" s="144">
        <f t="shared" si="138"/>
        <v>0</v>
      </c>
      <c r="AH759" s="144" t="str">
        <f t="shared" si="139"/>
        <v/>
      </c>
      <c r="AI759" s="569">
        <f t="shared" si="140"/>
        <v>0</v>
      </c>
      <c r="AK759" s="665"/>
      <c r="AL759" s="191"/>
      <c r="AM759" s="691"/>
      <c r="AN759" s="691"/>
      <c r="AO759" s="84"/>
    </row>
    <row r="760" spans="1:41">
      <c r="A760" s="573"/>
      <c r="B760" s="13">
        <v>98</v>
      </c>
      <c r="C760" s="341" t="s">
        <v>2399</v>
      </c>
      <c r="D760" s="341" t="s">
        <v>2400</v>
      </c>
      <c r="E760" s="379" t="s">
        <v>100</v>
      </c>
      <c r="F760" s="405">
        <v>2</v>
      </c>
      <c r="G760" s="8"/>
      <c r="H760" s="413">
        <v>1055</v>
      </c>
      <c r="I760" s="146">
        <f t="shared" si="130"/>
        <v>738.5</v>
      </c>
      <c r="J760" s="255">
        <f t="shared" si="131"/>
        <v>28.403846153846153</v>
      </c>
      <c r="K760" s="8" t="s">
        <v>3207</v>
      </c>
      <c r="L760" s="677"/>
      <c r="M760" s="656" t="s">
        <v>6556</v>
      </c>
      <c r="N760" s="8" t="s">
        <v>3208</v>
      </c>
      <c r="O760" s="426">
        <v>3.4453125000000001E-2</v>
      </c>
      <c r="P760" s="423">
        <v>1900</v>
      </c>
      <c r="Q760" s="439">
        <v>14300</v>
      </c>
      <c r="R760" s="656" t="s">
        <v>4343</v>
      </c>
      <c r="S760" s="656" t="s">
        <v>1015</v>
      </c>
      <c r="T760" s="448">
        <v>50</v>
      </c>
      <c r="U760" s="549" t="s">
        <v>4351</v>
      </c>
      <c r="V760" s="514" t="s">
        <v>4352</v>
      </c>
      <c r="W760" s="615" t="s">
        <v>6374</v>
      </c>
      <c r="X760" s="169"/>
      <c r="Y760" s="71" t="s">
        <v>6572</v>
      </c>
      <c r="Z760" s="656" t="s">
        <v>6578</v>
      </c>
      <c r="AA760" s="658">
        <f t="shared" si="132"/>
        <v>0</v>
      </c>
      <c r="AB760" s="145">
        <f t="shared" si="133"/>
        <v>0</v>
      </c>
      <c r="AC760" s="257">
        <f t="shared" si="134"/>
        <v>0</v>
      </c>
      <c r="AD760" s="142">
        <f t="shared" si="135"/>
        <v>0</v>
      </c>
      <c r="AE760" s="143">
        <f t="shared" si="136"/>
        <v>0</v>
      </c>
      <c r="AF760" s="144" t="str">
        <f t="shared" si="137"/>
        <v/>
      </c>
      <c r="AG760" s="144">
        <f t="shared" si="138"/>
        <v>0</v>
      </c>
      <c r="AH760" s="144" t="str">
        <f t="shared" si="139"/>
        <v/>
      </c>
      <c r="AI760" s="569">
        <f t="shared" si="140"/>
        <v>0</v>
      </c>
      <c r="AK760" s="679"/>
      <c r="AL760" s="191"/>
      <c r="AM760" s="659"/>
      <c r="AN760" s="686"/>
      <c r="AO760" s="84"/>
    </row>
    <row r="761" spans="1:41">
      <c r="A761" s="573"/>
      <c r="B761" s="13">
        <v>98</v>
      </c>
      <c r="C761" s="341" t="s">
        <v>2401</v>
      </c>
      <c r="D761" s="341" t="s">
        <v>2402</v>
      </c>
      <c r="E761" s="379" t="s">
        <v>100</v>
      </c>
      <c r="F761" s="405">
        <v>2</v>
      </c>
      <c r="G761" s="233"/>
      <c r="H761" s="413">
        <v>1055</v>
      </c>
      <c r="I761" s="146">
        <f t="shared" si="130"/>
        <v>738.5</v>
      </c>
      <c r="J761" s="255">
        <f t="shared" si="131"/>
        <v>28.403846153846153</v>
      </c>
      <c r="K761" s="8" t="s">
        <v>3207</v>
      </c>
      <c r="L761" s="677"/>
      <c r="M761" s="656" t="s">
        <v>6556</v>
      </c>
      <c r="N761" s="8" t="s">
        <v>3208</v>
      </c>
      <c r="O761" s="426">
        <v>3.4453125000000001E-2</v>
      </c>
      <c r="P761" s="423">
        <v>1900</v>
      </c>
      <c r="Q761" s="439">
        <v>14300</v>
      </c>
      <c r="R761" s="656" t="s">
        <v>4343</v>
      </c>
      <c r="S761" s="656" t="s">
        <v>1015</v>
      </c>
      <c r="T761" s="448">
        <v>50</v>
      </c>
      <c r="U761" s="549" t="s">
        <v>4353</v>
      </c>
      <c r="V761" s="510" t="s">
        <v>4354</v>
      </c>
      <c r="W761" s="615" t="s">
        <v>6374</v>
      </c>
      <c r="X761" s="169"/>
      <c r="Y761" s="71" t="s">
        <v>1011</v>
      </c>
      <c r="Z761" s="656" t="s">
        <v>6578</v>
      </c>
      <c r="AA761" s="658">
        <f t="shared" si="132"/>
        <v>0</v>
      </c>
      <c r="AB761" s="145">
        <f t="shared" si="133"/>
        <v>0</v>
      </c>
      <c r="AC761" s="257">
        <f t="shared" si="134"/>
        <v>0</v>
      </c>
      <c r="AD761" s="142">
        <f t="shared" si="135"/>
        <v>0</v>
      </c>
      <c r="AE761" s="143">
        <f t="shared" si="136"/>
        <v>0</v>
      </c>
      <c r="AF761" s="144" t="str">
        <f t="shared" si="137"/>
        <v/>
      </c>
      <c r="AG761" s="144">
        <f t="shared" si="138"/>
        <v>0</v>
      </c>
      <c r="AH761" s="144" t="str">
        <f t="shared" si="139"/>
        <v/>
      </c>
      <c r="AI761" s="569">
        <f t="shared" si="140"/>
        <v>0</v>
      </c>
      <c r="AK761" s="665"/>
      <c r="AL761" s="191"/>
      <c r="AM761" s="686"/>
      <c r="AN761" s="687"/>
      <c r="AO761" s="84"/>
    </row>
    <row r="762" spans="1:41">
      <c r="A762" s="573"/>
      <c r="B762" s="13">
        <v>98</v>
      </c>
      <c r="C762" s="341" t="s">
        <v>2403</v>
      </c>
      <c r="D762" s="341" t="s">
        <v>2404</v>
      </c>
      <c r="E762" s="379" t="s">
        <v>100</v>
      </c>
      <c r="F762" s="405">
        <v>2</v>
      </c>
      <c r="G762" s="136"/>
      <c r="H762" s="413">
        <v>1055</v>
      </c>
      <c r="I762" s="146">
        <f t="shared" si="130"/>
        <v>738.5</v>
      </c>
      <c r="J762" s="255">
        <f t="shared" si="131"/>
        <v>28.403846153846153</v>
      </c>
      <c r="K762" s="8" t="s">
        <v>3207</v>
      </c>
      <c r="L762" s="677"/>
      <c r="M762" s="656" t="s">
        <v>6556</v>
      </c>
      <c r="N762" s="8" t="s">
        <v>3208</v>
      </c>
      <c r="O762" s="426">
        <v>3.4453125000000001E-2</v>
      </c>
      <c r="P762" s="423">
        <v>1900</v>
      </c>
      <c r="Q762" s="439">
        <v>13500</v>
      </c>
      <c r="R762" s="656" t="s">
        <v>4343</v>
      </c>
      <c r="S762" s="656" t="s">
        <v>1015</v>
      </c>
      <c r="T762" s="448">
        <v>50</v>
      </c>
      <c r="U762" s="549" t="s">
        <v>4355</v>
      </c>
      <c r="V762" s="522" t="s">
        <v>4356</v>
      </c>
      <c r="W762" s="615" t="s">
        <v>6374</v>
      </c>
      <c r="X762" s="169"/>
      <c r="Y762" s="71" t="s">
        <v>1011</v>
      </c>
      <c r="Z762" s="656" t="s">
        <v>6578</v>
      </c>
      <c r="AA762" s="658">
        <f t="shared" si="132"/>
        <v>0</v>
      </c>
      <c r="AB762" s="145">
        <f t="shared" si="133"/>
        <v>0</v>
      </c>
      <c r="AC762" s="257">
        <f t="shared" si="134"/>
        <v>0</v>
      </c>
      <c r="AD762" s="142">
        <f t="shared" si="135"/>
        <v>0</v>
      </c>
      <c r="AE762" s="143">
        <f t="shared" si="136"/>
        <v>0</v>
      </c>
      <c r="AF762" s="144" t="str">
        <f t="shared" si="137"/>
        <v/>
      </c>
      <c r="AG762" s="144">
        <f t="shared" si="138"/>
        <v>0</v>
      </c>
      <c r="AH762" s="144" t="str">
        <f t="shared" si="139"/>
        <v/>
      </c>
      <c r="AI762" s="569">
        <f t="shared" si="140"/>
        <v>0</v>
      </c>
      <c r="AK762" s="679"/>
      <c r="AL762" s="84"/>
      <c r="AM762" s="659"/>
      <c r="AN762" s="681"/>
      <c r="AO762" s="84"/>
    </row>
    <row r="763" spans="1:41">
      <c r="A763" s="573"/>
      <c r="B763" s="13">
        <v>98</v>
      </c>
      <c r="C763" s="341" t="s">
        <v>2405</v>
      </c>
      <c r="D763" s="341" t="s">
        <v>2406</v>
      </c>
      <c r="E763" s="379" t="s">
        <v>100</v>
      </c>
      <c r="F763" s="405">
        <v>2</v>
      </c>
      <c r="G763" s="239"/>
      <c r="H763" s="413">
        <v>1055</v>
      </c>
      <c r="I763" s="146">
        <f t="shared" si="130"/>
        <v>738.5</v>
      </c>
      <c r="J763" s="255">
        <f t="shared" si="131"/>
        <v>28.403846153846153</v>
      </c>
      <c r="K763" s="8" t="s">
        <v>3207</v>
      </c>
      <c r="L763" s="677"/>
      <c r="M763" s="656" t="s">
        <v>6556</v>
      </c>
      <c r="N763" s="8" t="s">
        <v>3208</v>
      </c>
      <c r="O763" s="426">
        <v>3.4453125000000001E-2</v>
      </c>
      <c r="P763" s="423">
        <v>1900</v>
      </c>
      <c r="Q763" s="439">
        <v>13700</v>
      </c>
      <c r="R763" s="656" t="s">
        <v>4343</v>
      </c>
      <c r="S763" s="656" t="s">
        <v>1015</v>
      </c>
      <c r="T763" s="448">
        <v>50</v>
      </c>
      <c r="U763" s="549" t="s">
        <v>4357</v>
      </c>
      <c r="V763" s="514" t="s">
        <v>4358</v>
      </c>
      <c r="W763" s="615" t="s">
        <v>6374</v>
      </c>
      <c r="X763" s="169"/>
      <c r="Y763" s="71" t="s">
        <v>1011</v>
      </c>
      <c r="Z763" s="656" t="s">
        <v>6578</v>
      </c>
      <c r="AA763" s="658">
        <f t="shared" si="132"/>
        <v>0</v>
      </c>
      <c r="AB763" s="145">
        <f t="shared" si="133"/>
        <v>0</v>
      </c>
      <c r="AC763" s="257">
        <f t="shared" si="134"/>
        <v>0</v>
      </c>
      <c r="AD763" s="142">
        <f t="shared" si="135"/>
        <v>0</v>
      </c>
      <c r="AE763" s="143">
        <f t="shared" si="136"/>
        <v>0</v>
      </c>
      <c r="AF763" s="144" t="str">
        <f t="shared" si="137"/>
        <v/>
      </c>
      <c r="AG763" s="144">
        <f t="shared" si="138"/>
        <v>0</v>
      </c>
      <c r="AH763" s="144" t="str">
        <f t="shared" si="139"/>
        <v/>
      </c>
      <c r="AI763" s="569">
        <f t="shared" si="140"/>
        <v>0</v>
      </c>
      <c r="AK763" s="679"/>
      <c r="AL763" s="84"/>
      <c r="AM763" s="659"/>
      <c r="AN763" s="681"/>
      <c r="AO763" s="84"/>
    </row>
    <row r="764" spans="1:41" ht="15.75">
      <c r="A764" s="5" t="s">
        <v>6152</v>
      </c>
      <c r="B764" s="13"/>
      <c r="C764" s="348"/>
      <c r="D764" s="382"/>
      <c r="E764" s="380"/>
      <c r="F764" s="401"/>
      <c r="G764" s="136"/>
      <c r="H764" s="413"/>
      <c r="I764" s="410"/>
      <c r="J764" s="565"/>
      <c r="K764" s="417"/>
      <c r="L764" s="655"/>
      <c r="M764" s="656" t="s">
        <v>1015</v>
      </c>
      <c r="N764" s="8"/>
      <c r="O764" s="346"/>
      <c r="P764" s="423"/>
      <c r="Q764" s="439"/>
      <c r="R764" s="656" t="s">
        <v>1015</v>
      </c>
      <c r="S764" s="656" t="s">
        <v>1015</v>
      </c>
      <c r="T764" s="425"/>
      <c r="U764" s="506"/>
      <c r="V764" s="530"/>
      <c r="W764" s="425"/>
      <c r="X764" s="137"/>
      <c r="Y764" s="71" t="s">
        <v>1015</v>
      </c>
      <c r="Z764" s="656" t="s">
        <v>1015</v>
      </c>
      <c r="AA764" s="668"/>
      <c r="AB764" s="195"/>
      <c r="AC764" s="142"/>
      <c r="AD764" s="142"/>
      <c r="AE764" s="143"/>
      <c r="AF764" s="144"/>
      <c r="AG764" s="144"/>
      <c r="AH764" s="144"/>
      <c r="AI764" s="569"/>
      <c r="AK764" s="679"/>
      <c r="AL764" s="84"/>
      <c r="AM764" s="659"/>
      <c r="AN764" s="681"/>
      <c r="AO764" s="84"/>
    </row>
    <row r="765" spans="1:41">
      <c r="A765" s="573"/>
      <c r="B765" s="13"/>
      <c r="C765" s="341" t="s">
        <v>2407</v>
      </c>
      <c r="D765" s="341" t="s">
        <v>2408</v>
      </c>
      <c r="E765" s="379" t="s">
        <v>100</v>
      </c>
      <c r="F765" s="405">
        <v>2</v>
      </c>
      <c r="G765" s="235"/>
      <c r="H765" s="413">
        <v>1153</v>
      </c>
      <c r="I765" s="146">
        <f t="shared" si="130"/>
        <v>807.09999999999991</v>
      </c>
      <c r="J765" s="255">
        <f t="shared" si="131"/>
        <v>31.042307692307688</v>
      </c>
      <c r="K765" s="8" t="s">
        <v>3207</v>
      </c>
      <c r="L765" s="677"/>
      <c r="M765" s="656" t="s">
        <v>1015</v>
      </c>
      <c r="N765" s="8" t="s">
        <v>3208</v>
      </c>
      <c r="O765" s="426">
        <v>6.1499999999999999E-2</v>
      </c>
      <c r="P765" s="423">
        <v>1900</v>
      </c>
      <c r="Q765" s="439">
        <v>16100</v>
      </c>
      <c r="R765" s="657" t="s">
        <v>3932</v>
      </c>
      <c r="S765" s="656" t="s">
        <v>1015</v>
      </c>
      <c r="T765" s="448">
        <v>40</v>
      </c>
      <c r="U765" s="549" t="s">
        <v>4359</v>
      </c>
      <c r="V765" s="529" t="s">
        <v>4360</v>
      </c>
      <c r="W765" s="615" t="s">
        <v>6374</v>
      </c>
      <c r="X765" s="169"/>
      <c r="Y765" s="71" t="s">
        <v>1012</v>
      </c>
      <c r="Z765" s="656" t="s">
        <v>1015</v>
      </c>
      <c r="AA765" s="658">
        <f t="shared" si="132"/>
        <v>0</v>
      </c>
      <c r="AB765" s="145">
        <f t="shared" si="133"/>
        <v>0</v>
      </c>
      <c r="AC765" s="257">
        <f t="shared" si="134"/>
        <v>0</v>
      </c>
      <c r="AD765" s="142">
        <f t="shared" si="135"/>
        <v>0</v>
      </c>
      <c r="AE765" s="143">
        <f t="shared" si="136"/>
        <v>0</v>
      </c>
      <c r="AF765" s="144" t="str">
        <f t="shared" si="137"/>
        <v/>
      </c>
      <c r="AG765" s="144">
        <f t="shared" si="138"/>
        <v>0</v>
      </c>
      <c r="AH765" s="144" t="str">
        <f t="shared" si="139"/>
        <v/>
      </c>
      <c r="AI765" s="569">
        <f t="shared" si="140"/>
        <v>0</v>
      </c>
      <c r="AK765" s="679"/>
      <c r="AL765" s="84"/>
      <c r="AM765" s="659"/>
      <c r="AN765" s="681"/>
      <c r="AO765" s="84"/>
    </row>
    <row r="766" spans="1:41" ht="15.75">
      <c r="A766" s="5" t="s">
        <v>6153</v>
      </c>
      <c r="B766" s="13"/>
      <c r="C766" s="348"/>
      <c r="D766" s="341"/>
      <c r="E766" s="379"/>
      <c r="F766" s="401"/>
      <c r="G766" s="8"/>
      <c r="H766" s="413"/>
      <c r="I766" s="410"/>
      <c r="J766" s="565"/>
      <c r="K766" s="346"/>
      <c r="L766" s="655"/>
      <c r="M766" s="656" t="s">
        <v>1015</v>
      </c>
      <c r="N766" s="8"/>
      <c r="O766" s="346"/>
      <c r="P766" s="423"/>
      <c r="Q766" s="439"/>
      <c r="R766" s="656" t="s">
        <v>1015</v>
      </c>
      <c r="S766" s="656" t="s">
        <v>1015</v>
      </c>
      <c r="T766" s="425"/>
      <c r="U766" s="506"/>
      <c r="V766" s="521"/>
      <c r="W766" s="425"/>
      <c r="X766" s="137"/>
      <c r="Y766" s="71" t="s">
        <v>1015</v>
      </c>
      <c r="Z766" s="656" t="s">
        <v>1015</v>
      </c>
      <c r="AA766" s="668"/>
      <c r="AB766" s="195"/>
      <c r="AC766" s="142"/>
      <c r="AD766" s="142"/>
      <c r="AE766" s="143"/>
      <c r="AF766" s="144"/>
      <c r="AG766" s="144"/>
      <c r="AH766" s="144"/>
      <c r="AI766" s="569"/>
      <c r="AK766" s="679"/>
      <c r="AL766" s="84"/>
      <c r="AM766" s="659"/>
      <c r="AN766" s="681"/>
      <c r="AO766" s="84"/>
    </row>
    <row r="767" spans="1:41">
      <c r="A767" s="573"/>
      <c r="B767" s="13">
        <v>99</v>
      </c>
      <c r="C767" s="343" t="s">
        <v>2409</v>
      </c>
      <c r="D767" s="374" t="s">
        <v>495</v>
      </c>
      <c r="E767" s="379" t="s">
        <v>100</v>
      </c>
      <c r="F767" s="405">
        <v>2</v>
      </c>
      <c r="G767" s="8"/>
      <c r="H767" s="413">
        <v>1305</v>
      </c>
      <c r="I767" s="146">
        <f t="shared" si="130"/>
        <v>913.49999999999989</v>
      </c>
      <c r="J767" s="255">
        <f t="shared" si="131"/>
        <v>35.13461538461538</v>
      </c>
      <c r="K767" s="8" t="s">
        <v>3207</v>
      </c>
      <c r="L767" s="677"/>
      <c r="M767" s="656" t="s">
        <v>6556</v>
      </c>
      <c r="N767" s="8" t="s">
        <v>3208</v>
      </c>
      <c r="O767" s="426">
        <v>4.3365000000000001E-2</v>
      </c>
      <c r="P767" s="423">
        <v>1996</v>
      </c>
      <c r="Q767" s="439">
        <v>17300</v>
      </c>
      <c r="R767" s="656" t="s">
        <v>4361</v>
      </c>
      <c r="S767" s="656" t="s">
        <v>1015</v>
      </c>
      <c r="T767" s="448">
        <v>80</v>
      </c>
      <c r="U767" s="548" t="s">
        <v>4362</v>
      </c>
      <c r="V767" s="523" t="s">
        <v>4363</v>
      </c>
      <c r="W767" s="615" t="s">
        <v>6455</v>
      </c>
      <c r="X767" s="169"/>
      <c r="Y767" s="71" t="s">
        <v>1011</v>
      </c>
      <c r="Z767" s="656" t="s">
        <v>6578</v>
      </c>
      <c r="AA767" s="658">
        <f t="shared" si="132"/>
        <v>0</v>
      </c>
      <c r="AB767" s="145">
        <f t="shared" si="133"/>
        <v>0</v>
      </c>
      <c r="AC767" s="257">
        <f t="shared" si="134"/>
        <v>0</v>
      </c>
      <c r="AD767" s="142">
        <f t="shared" si="135"/>
        <v>0</v>
      </c>
      <c r="AE767" s="143">
        <f t="shared" si="136"/>
        <v>0</v>
      </c>
      <c r="AF767" s="144" t="str">
        <f t="shared" si="137"/>
        <v/>
      </c>
      <c r="AG767" s="144">
        <f t="shared" si="138"/>
        <v>0</v>
      </c>
      <c r="AH767" s="144" t="str">
        <f t="shared" si="139"/>
        <v/>
      </c>
      <c r="AI767" s="569">
        <f t="shared" si="140"/>
        <v>0</v>
      </c>
      <c r="AK767" s="679"/>
      <c r="AL767" s="84"/>
      <c r="AM767" s="659"/>
      <c r="AN767" s="681"/>
      <c r="AO767" s="84"/>
    </row>
    <row r="768" spans="1:41">
      <c r="A768" s="573"/>
      <c r="B768" s="13">
        <v>99</v>
      </c>
      <c r="C768" s="345" t="s">
        <v>2410</v>
      </c>
      <c r="D768" s="345" t="s">
        <v>2411</v>
      </c>
      <c r="E768" s="379" t="s">
        <v>100</v>
      </c>
      <c r="F768" s="405">
        <v>2</v>
      </c>
      <c r="G768" s="136"/>
      <c r="H768" s="413">
        <v>1305</v>
      </c>
      <c r="I768" s="146">
        <f t="shared" si="130"/>
        <v>913.49999999999989</v>
      </c>
      <c r="J768" s="255">
        <f t="shared" si="131"/>
        <v>35.13461538461538</v>
      </c>
      <c r="K768" s="8" t="s">
        <v>3207</v>
      </c>
      <c r="L768" s="677"/>
      <c r="M768" s="656" t="s">
        <v>6556</v>
      </c>
      <c r="N768" s="8" t="s">
        <v>3208</v>
      </c>
      <c r="O768" s="426">
        <v>4.3365000000000001E-2</v>
      </c>
      <c r="P768" s="423">
        <v>1996</v>
      </c>
      <c r="Q768" s="439">
        <v>16300</v>
      </c>
      <c r="R768" s="657" t="s">
        <v>3932</v>
      </c>
      <c r="S768" s="656" t="s">
        <v>1015</v>
      </c>
      <c r="T768" s="448">
        <v>60</v>
      </c>
      <c r="U768" s="549" t="s">
        <v>4364</v>
      </c>
      <c r="V768" s="529" t="s">
        <v>4365</v>
      </c>
      <c r="W768" s="615" t="s">
        <v>6455</v>
      </c>
      <c r="X768" s="169"/>
      <c r="Y768" s="71" t="s">
        <v>1012</v>
      </c>
      <c r="Z768" s="656" t="s">
        <v>1015</v>
      </c>
      <c r="AA768" s="658">
        <f t="shared" si="132"/>
        <v>0</v>
      </c>
      <c r="AB768" s="145">
        <f t="shared" si="133"/>
        <v>0</v>
      </c>
      <c r="AC768" s="257">
        <f t="shared" si="134"/>
        <v>0</v>
      </c>
      <c r="AD768" s="142">
        <f t="shared" si="135"/>
        <v>0</v>
      </c>
      <c r="AE768" s="143">
        <f t="shared" si="136"/>
        <v>0</v>
      </c>
      <c r="AF768" s="144" t="str">
        <f t="shared" si="137"/>
        <v/>
      </c>
      <c r="AG768" s="144">
        <f t="shared" si="138"/>
        <v>0</v>
      </c>
      <c r="AH768" s="144" t="str">
        <f t="shared" si="139"/>
        <v/>
      </c>
      <c r="AI768" s="569">
        <f t="shared" si="140"/>
        <v>0</v>
      </c>
      <c r="AK768" s="679"/>
      <c r="AL768" s="84"/>
      <c r="AM768" s="659"/>
      <c r="AN768" s="680"/>
      <c r="AO768" s="84"/>
    </row>
    <row r="769" spans="1:41">
      <c r="A769" s="573"/>
      <c r="B769" s="13">
        <v>99</v>
      </c>
      <c r="C769" s="341" t="s">
        <v>2412</v>
      </c>
      <c r="D769" s="341" t="s">
        <v>496</v>
      </c>
      <c r="E769" s="379" t="s">
        <v>100</v>
      </c>
      <c r="F769" s="405">
        <v>2</v>
      </c>
      <c r="G769" s="8"/>
      <c r="H769" s="413">
        <v>1305</v>
      </c>
      <c r="I769" s="146">
        <f t="shared" si="130"/>
        <v>913.49999999999989</v>
      </c>
      <c r="J769" s="255">
        <f t="shared" si="131"/>
        <v>35.13461538461538</v>
      </c>
      <c r="K769" s="8" t="s">
        <v>3207</v>
      </c>
      <c r="L769" s="677"/>
      <c r="M769" s="656" t="s">
        <v>6556</v>
      </c>
      <c r="N769" s="8" t="s">
        <v>3208</v>
      </c>
      <c r="O769" s="426">
        <v>4.3365000000000001E-2</v>
      </c>
      <c r="P769" s="423">
        <v>1996</v>
      </c>
      <c r="Q769" s="439">
        <v>17300</v>
      </c>
      <c r="R769" s="656" t="s">
        <v>4366</v>
      </c>
      <c r="S769" s="656" t="s">
        <v>1015</v>
      </c>
      <c r="T769" s="448">
        <v>80</v>
      </c>
      <c r="U769" s="549" t="s">
        <v>5488</v>
      </c>
      <c r="V769" s="523" t="s">
        <v>4367</v>
      </c>
      <c r="W769" s="615" t="s">
        <v>6455</v>
      </c>
      <c r="X769" s="169"/>
      <c r="Y769" s="71" t="s">
        <v>1011</v>
      </c>
      <c r="Z769" s="656" t="s">
        <v>6578</v>
      </c>
      <c r="AA769" s="658">
        <f t="shared" si="132"/>
        <v>0</v>
      </c>
      <c r="AB769" s="145">
        <f t="shared" si="133"/>
        <v>0</v>
      </c>
      <c r="AC769" s="257">
        <f t="shared" si="134"/>
        <v>0</v>
      </c>
      <c r="AD769" s="142">
        <f t="shared" si="135"/>
        <v>0</v>
      </c>
      <c r="AE769" s="143">
        <f t="shared" si="136"/>
        <v>0</v>
      </c>
      <c r="AF769" s="144" t="str">
        <f t="shared" si="137"/>
        <v/>
      </c>
      <c r="AG769" s="144">
        <f t="shared" si="138"/>
        <v>0</v>
      </c>
      <c r="AH769" s="144" t="str">
        <f t="shared" si="139"/>
        <v/>
      </c>
      <c r="AI769" s="569">
        <f t="shared" si="140"/>
        <v>0</v>
      </c>
      <c r="AK769" s="679"/>
      <c r="AL769" s="84"/>
      <c r="AM769" s="680"/>
      <c r="AN769" s="680"/>
      <c r="AO769" s="84"/>
    </row>
    <row r="770" spans="1:41">
      <c r="A770" s="573"/>
      <c r="B770" s="13">
        <v>99</v>
      </c>
      <c r="C770" s="341" t="s">
        <v>2413</v>
      </c>
      <c r="D770" s="341" t="s">
        <v>497</v>
      </c>
      <c r="E770" s="379" t="s">
        <v>100</v>
      </c>
      <c r="F770" s="405">
        <v>2</v>
      </c>
      <c r="G770" s="232"/>
      <c r="H770" s="413">
        <v>1305</v>
      </c>
      <c r="I770" s="146">
        <f t="shared" si="130"/>
        <v>913.49999999999989</v>
      </c>
      <c r="J770" s="255">
        <f t="shared" si="131"/>
        <v>35.13461538461538</v>
      </c>
      <c r="K770" s="8" t="s">
        <v>3207</v>
      </c>
      <c r="L770" s="677"/>
      <c r="M770" s="656" t="s">
        <v>6556</v>
      </c>
      <c r="N770" s="8" t="s">
        <v>3208</v>
      </c>
      <c r="O770" s="426">
        <v>4.3365000000000001E-2</v>
      </c>
      <c r="P770" s="423">
        <v>1996</v>
      </c>
      <c r="Q770" s="439">
        <v>18300</v>
      </c>
      <c r="R770" s="656" t="s">
        <v>4366</v>
      </c>
      <c r="S770" s="656" t="s">
        <v>1015</v>
      </c>
      <c r="T770" s="448">
        <v>80</v>
      </c>
      <c r="U770" s="549" t="s">
        <v>5489</v>
      </c>
      <c r="V770" s="523" t="s">
        <v>4368</v>
      </c>
      <c r="W770" s="610" t="s">
        <v>6520</v>
      </c>
      <c r="X770" s="169"/>
      <c r="Y770" s="71" t="s">
        <v>1011</v>
      </c>
      <c r="Z770" s="656" t="s">
        <v>6578</v>
      </c>
      <c r="AA770" s="658">
        <f t="shared" si="132"/>
        <v>0</v>
      </c>
      <c r="AB770" s="145">
        <f t="shared" si="133"/>
        <v>0</v>
      </c>
      <c r="AC770" s="257">
        <f t="shared" si="134"/>
        <v>0</v>
      </c>
      <c r="AD770" s="142">
        <f t="shared" si="135"/>
        <v>0</v>
      </c>
      <c r="AE770" s="143">
        <f t="shared" si="136"/>
        <v>0</v>
      </c>
      <c r="AF770" s="144" t="str">
        <f t="shared" si="137"/>
        <v/>
      </c>
      <c r="AG770" s="144">
        <f t="shared" si="138"/>
        <v>0</v>
      </c>
      <c r="AH770" s="144" t="str">
        <f t="shared" si="139"/>
        <v/>
      </c>
      <c r="AI770" s="569">
        <f t="shared" si="140"/>
        <v>0</v>
      </c>
      <c r="AK770" s="679"/>
      <c r="AL770" s="84"/>
      <c r="AM770" s="680"/>
      <c r="AN770" s="680"/>
      <c r="AO770" s="84"/>
    </row>
    <row r="771" spans="1:41">
      <c r="A771" s="573"/>
      <c r="B771" s="13">
        <v>99</v>
      </c>
      <c r="C771" s="341" t="s">
        <v>2414</v>
      </c>
      <c r="D771" s="341" t="s">
        <v>498</v>
      </c>
      <c r="E771" s="379" t="s">
        <v>100</v>
      </c>
      <c r="F771" s="405">
        <v>2</v>
      </c>
      <c r="G771" s="136"/>
      <c r="H771" s="413">
        <v>1305</v>
      </c>
      <c r="I771" s="146">
        <f t="shared" si="130"/>
        <v>913.49999999999989</v>
      </c>
      <c r="J771" s="255">
        <f t="shared" si="131"/>
        <v>35.13461538461538</v>
      </c>
      <c r="K771" s="8" t="s">
        <v>3207</v>
      </c>
      <c r="L771" s="677"/>
      <c r="M771" s="656" t="s">
        <v>6557</v>
      </c>
      <c r="N771" s="8" t="s">
        <v>3208</v>
      </c>
      <c r="O771" s="426">
        <v>4.3365000000000001E-2</v>
      </c>
      <c r="P771" s="423">
        <v>1996</v>
      </c>
      <c r="Q771" s="439">
        <v>18300</v>
      </c>
      <c r="R771" s="656" t="s">
        <v>4361</v>
      </c>
      <c r="S771" s="656" t="s">
        <v>1015</v>
      </c>
      <c r="T771" s="448">
        <v>80</v>
      </c>
      <c r="U771" s="549" t="s">
        <v>5490</v>
      </c>
      <c r="V771" s="514" t="s">
        <v>4369</v>
      </c>
      <c r="W771" s="615" t="s">
        <v>6455</v>
      </c>
      <c r="X771" s="169"/>
      <c r="Y771" s="71" t="s">
        <v>1011</v>
      </c>
      <c r="Z771" s="656" t="s">
        <v>1015</v>
      </c>
      <c r="AA771" s="658">
        <f t="shared" si="132"/>
        <v>0</v>
      </c>
      <c r="AB771" s="145">
        <f t="shared" si="133"/>
        <v>0</v>
      </c>
      <c r="AC771" s="257">
        <f t="shared" si="134"/>
        <v>0</v>
      </c>
      <c r="AD771" s="142">
        <f t="shared" si="135"/>
        <v>0</v>
      </c>
      <c r="AE771" s="143">
        <f t="shared" si="136"/>
        <v>0</v>
      </c>
      <c r="AF771" s="144" t="str">
        <f t="shared" si="137"/>
        <v/>
      </c>
      <c r="AG771" s="144">
        <f t="shared" si="138"/>
        <v>0</v>
      </c>
      <c r="AH771" s="144" t="str">
        <f t="shared" si="139"/>
        <v/>
      </c>
      <c r="AI771" s="569">
        <f t="shared" si="140"/>
        <v>0</v>
      </c>
      <c r="AK771" s="665"/>
      <c r="AL771" s="191"/>
      <c r="AM771" s="686"/>
      <c r="AN771" s="687"/>
      <c r="AO771" s="84"/>
    </row>
    <row r="772" spans="1:41" ht="15.75">
      <c r="A772" s="5" t="s">
        <v>6154</v>
      </c>
      <c r="B772" s="13"/>
      <c r="C772" s="348"/>
      <c r="D772" s="382"/>
      <c r="E772" s="380"/>
      <c r="F772" s="401"/>
      <c r="G772" s="235"/>
      <c r="H772" s="413"/>
      <c r="I772" s="410"/>
      <c r="J772" s="565"/>
      <c r="K772" s="417"/>
      <c r="L772" s="655"/>
      <c r="M772" s="656" t="s">
        <v>1015</v>
      </c>
      <c r="N772" s="8"/>
      <c r="O772" s="346"/>
      <c r="P772" s="423"/>
      <c r="Q772" s="439"/>
      <c r="R772" s="656" t="s">
        <v>1015</v>
      </c>
      <c r="S772" s="656" t="s">
        <v>1015</v>
      </c>
      <c r="T772" s="425"/>
      <c r="U772" s="506"/>
      <c r="V772" s="530"/>
      <c r="W772" s="425"/>
      <c r="X772" s="137"/>
      <c r="Y772" s="71" t="s">
        <v>1015</v>
      </c>
      <c r="Z772" s="656" t="s">
        <v>1015</v>
      </c>
      <c r="AA772" s="668"/>
      <c r="AB772" s="195"/>
      <c r="AC772" s="142"/>
      <c r="AD772" s="142"/>
      <c r="AE772" s="143"/>
      <c r="AF772" s="144"/>
      <c r="AG772" s="144"/>
      <c r="AH772" s="144"/>
      <c r="AI772" s="569"/>
      <c r="AK772" s="671"/>
      <c r="AL772" s="84"/>
      <c r="AM772" s="659"/>
      <c r="AN772" s="681"/>
      <c r="AO772" s="84"/>
    </row>
    <row r="773" spans="1:41">
      <c r="A773" s="573"/>
      <c r="B773" s="13">
        <v>100</v>
      </c>
      <c r="C773" s="341" t="s">
        <v>2415</v>
      </c>
      <c r="D773" s="341" t="s">
        <v>2416</v>
      </c>
      <c r="E773" s="379" t="s">
        <v>100</v>
      </c>
      <c r="F773" s="405">
        <v>2</v>
      </c>
      <c r="G773" s="8"/>
      <c r="H773" s="413">
        <v>1545</v>
      </c>
      <c r="I773" s="146">
        <f t="shared" si="130"/>
        <v>1081.5</v>
      </c>
      <c r="J773" s="255">
        <f t="shared" si="131"/>
        <v>41.596153846153847</v>
      </c>
      <c r="K773" s="8" t="s">
        <v>3207</v>
      </c>
      <c r="L773" s="677"/>
      <c r="M773" s="656" t="s">
        <v>1015</v>
      </c>
      <c r="N773" s="8" t="s">
        <v>3208</v>
      </c>
      <c r="O773" s="426">
        <v>7.3830750000000001E-2</v>
      </c>
      <c r="P773" s="423">
        <v>1996</v>
      </c>
      <c r="Q773" s="439">
        <v>20100</v>
      </c>
      <c r="R773" s="656" t="s">
        <v>4366</v>
      </c>
      <c r="S773" s="656" t="s">
        <v>1015</v>
      </c>
      <c r="T773" s="448">
        <v>70</v>
      </c>
      <c r="U773" s="549" t="s">
        <v>5491</v>
      </c>
      <c r="V773" s="523" t="s">
        <v>4370</v>
      </c>
      <c r="W773" s="615" t="s">
        <v>6455</v>
      </c>
      <c r="X773" s="169"/>
      <c r="Y773" s="71" t="s">
        <v>254</v>
      </c>
      <c r="Z773" s="656" t="s">
        <v>1015</v>
      </c>
      <c r="AA773" s="658">
        <f t="shared" si="132"/>
        <v>0</v>
      </c>
      <c r="AB773" s="145">
        <f t="shared" si="133"/>
        <v>0</v>
      </c>
      <c r="AC773" s="257">
        <f t="shared" si="134"/>
        <v>0</v>
      </c>
      <c r="AD773" s="142">
        <f t="shared" si="135"/>
        <v>0</v>
      </c>
      <c r="AE773" s="143">
        <f t="shared" si="136"/>
        <v>0</v>
      </c>
      <c r="AF773" s="144" t="str">
        <f t="shared" si="137"/>
        <v/>
      </c>
      <c r="AG773" s="144">
        <f t="shared" si="138"/>
        <v>0</v>
      </c>
      <c r="AH773" s="144" t="str">
        <f t="shared" si="139"/>
        <v/>
      </c>
      <c r="AI773" s="569">
        <f t="shared" si="140"/>
        <v>0</v>
      </c>
      <c r="AK773" s="671"/>
      <c r="AL773" s="84"/>
      <c r="AM773" s="659"/>
      <c r="AN773" s="681"/>
      <c r="AO773" s="84"/>
    </row>
    <row r="774" spans="1:41">
      <c r="A774" s="573"/>
      <c r="B774" s="13">
        <v>100</v>
      </c>
      <c r="C774" s="341" t="s">
        <v>2417</v>
      </c>
      <c r="D774" s="341" t="s">
        <v>500</v>
      </c>
      <c r="E774" s="379" t="s">
        <v>100</v>
      </c>
      <c r="F774" s="405">
        <v>2</v>
      </c>
      <c r="G774" s="136"/>
      <c r="H774" s="413">
        <v>1545</v>
      </c>
      <c r="I774" s="146">
        <f t="shared" si="130"/>
        <v>1081.5</v>
      </c>
      <c r="J774" s="255">
        <f t="shared" si="131"/>
        <v>41.596153846153847</v>
      </c>
      <c r="K774" s="8" t="s">
        <v>3207</v>
      </c>
      <c r="L774" s="677"/>
      <c r="M774" s="656" t="s">
        <v>6557</v>
      </c>
      <c r="N774" s="8" t="s">
        <v>3208</v>
      </c>
      <c r="O774" s="426">
        <v>7.3830750000000001E-2</v>
      </c>
      <c r="P774" s="423">
        <v>1996</v>
      </c>
      <c r="Q774" s="439">
        <v>17900</v>
      </c>
      <c r="R774" s="656" t="s">
        <v>4371</v>
      </c>
      <c r="S774" s="656" t="s">
        <v>1015</v>
      </c>
      <c r="T774" s="448">
        <v>70</v>
      </c>
      <c r="U774" s="549" t="s">
        <v>5492</v>
      </c>
      <c r="V774" s="523" t="s">
        <v>4372</v>
      </c>
      <c r="W774" s="615" t="s">
        <v>6455</v>
      </c>
      <c r="X774" s="169"/>
      <c r="Y774" s="71" t="s">
        <v>1011</v>
      </c>
      <c r="Z774" s="656" t="s">
        <v>1015</v>
      </c>
      <c r="AA774" s="658">
        <f t="shared" si="132"/>
        <v>0</v>
      </c>
      <c r="AB774" s="145">
        <f t="shared" si="133"/>
        <v>0</v>
      </c>
      <c r="AC774" s="257">
        <f t="shared" si="134"/>
        <v>0</v>
      </c>
      <c r="AD774" s="142">
        <f t="shared" si="135"/>
        <v>0</v>
      </c>
      <c r="AE774" s="143">
        <f t="shared" si="136"/>
        <v>0</v>
      </c>
      <c r="AF774" s="144" t="str">
        <f t="shared" si="137"/>
        <v/>
      </c>
      <c r="AG774" s="144">
        <f t="shared" si="138"/>
        <v>0</v>
      </c>
      <c r="AH774" s="144" t="str">
        <f t="shared" si="139"/>
        <v/>
      </c>
      <c r="AI774" s="569">
        <f t="shared" si="140"/>
        <v>0</v>
      </c>
      <c r="AK774" s="671"/>
      <c r="AL774" s="84"/>
      <c r="AM774" s="681"/>
      <c r="AN774" s="681"/>
      <c r="AO774" s="84"/>
    </row>
    <row r="775" spans="1:41">
      <c r="A775" s="573"/>
      <c r="B775" s="13">
        <v>100</v>
      </c>
      <c r="C775" s="341" t="s">
        <v>2418</v>
      </c>
      <c r="D775" s="341" t="s">
        <v>2419</v>
      </c>
      <c r="E775" s="379" t="s">
        <v>100</v>
      </c>
      <c r="F775" s="405">
        <v>2</v>
      </c>
      <c r="G775" s="232"/>
      <c r="H775" s="413">
        <v>1545</v>
      </c>
      <c r="I775" s="146">
        <f t="shared" si="130"/>
        <v>1081.5</v>
      </c>
      <c r="J775" s="255">
        <f t="shared" si="131"/>
        <v>41.596153846153847</v>
      </c>
      <c r="K775" s="8" t="s">
        <v>3207</v>
      </c>
      <c r="L775" s="677"/>
      <c r="M775" s="656" t="s">
        <v>6557</v>
      </c>
      <c r="N775" s="8" t="s">
        <v>3208</v>
      </c>
      <c r="O775" s="426">
        <v>7.3830750000000001E-2</v>
      </c>
      <c r="P775" s="423">
        <v>1996</v>
      </c>
      <c r="Q775" s="439">
        <v>17700</v>
      </c>
      <c r="R775" s="656" t="s">
        <v>4371</v>
      </c>
      <c r="S775" s="656" t="s">
        <v>1015</v>
      </c>
      <c r="T775" s="448">
        <v>70</v>
      </c>
      <c r="U775" s="549" t="s">
        <v>5493</v>
      </c>
      <c r="V775" s="523" t="s">
        <v>4373</v>
      </c>
      <c r="W775" s="610" t="s">
        <v>6520</v>
      </c>
      <c r="X775" s="169"/>
      <c r="Y775" s="71" t="s">
        <v>1011</v>
      </c>
      <c r="Z775" s="656" t="s">
        <v>1015</v>
      </c>
      <c r="AA775" s="658">
        <f t="shared" si="132"/>
        <v>0</v>
      </c>
      <c r="AB775" s="145">
        <f t="shared" si="133"/>
        <v>0</v>
      </c>
      <c r="AC775" s="257">
        <f t="shared" si="134"/>
        <v>0</v>
      </c>
      <c r="AD775" s="142">
        <f t="shared" si="135"/>
        <v>0</v>
      </c>
      <c r="AE775" s="143">
        <f t="shared" si="136"/>
        <v>0</v>
      </c>
      <c r="AF775" s="144" t="str">
        <f t="shared" si="137"/>
        <v/>
      </c>
      <c r="AG775" s="144">
        <f t="shared" si="138"/>
        <v>0</v>
      </c>
      <c r="AH775" s="144" t="str">
        <f t="shared" si="139"/>
        <v/>
      </c>
      <c r="AI775" s="569">
        <f t="shared" si="140"/>
        <v>0</v>
      </c>
      <c r="AK775" s="671"/>
      <c r="AL775" s="84"/>
      <c r="AM775" s="659"/>
      <c r="AN775" s="681"/>
      <c r="AO775" s="84"/>
    </row>
    <row r="776" spans="1:41" ht="15.75">
      <c r="A776" s="5" t="s">
        <v>6155</v>
      </c>
      <c r="B776" s="13"/>
      <c r="C776" s="362"/>
      <c r="D776" s="345"/>
      <c r="E776" s="394"/>
      <c r="F776" s="399"/>
      <c r="G776" s="136"/>
      <c r="H776" s="413"/>
      <c r="I776" s="410"/>
      <c r="J776" s="565"/>
      <c r="K776" s="419"/>
      <c r="L776" s="655"/>
      <c r="M776" s="656" t="s">
        <v>1015</v>
      </c>
      <c r="N776" s="419"/>
      <c r="O776" s="419"/>
      <c r="P776" s="434"/>
      <c r="Q776" s="439"/>
      <c r="R776" s="656" t="s">
        <v>1015</v>
      </c>
      <c r="S776" s="656" t="s">
        <v>1015</v>
      </c>
      <c r="T776" s="470"/>
      <c r="U776" s="478"/>
      <c r="V776" s="504"/>
      <c r="W776" s="425"/>
      <c r="X776" s="137"/>
      <c r="Y776" s="71" t="s">
        <v>1015</v>
      </c>
      <c r="Z776" s="656" t="s">
        <v>1015</v>
      </c>
      <c r="AA776" s="668"/>
      <c r="AB776" s="195"/>
      <c r="AC776" s="142"/>
      <c r="AD776" s="142"/>
      <c r="AE776" s="143"/>
      <c r="AF776" s="144"/>
      <c r="AG776" s="144"/>
      <c r="AH776" s="144"/>
      <c r="AI776" s="569"/>
      <c r="AK776" s="671"/>
      <c r="AL776" s="84"/>
      <c r="AM776" s="659"/>
      <c r="AN776" s="681"/>
      <c r="AO776" s="84"/>
    </row>
    <row r="777" spans="1:41">
      <c r="A777" s="573"/>
      <c r="B777" s="13">
        <v>102</v>
      </c>
      <c r="C777" s="343" t="s">
        <v>2420</v>
      </c>
      <c r="D777" s="378" t="s">
        <v>502</v>
      </c>
      <c r="E777" s="379" t="s">
        <v>100</v>
      </c>
      <c r="F777" s="405">
        <v>2</v>
      </c>
      <c r="G777" s="259"/>
      <c r="H777" s="413">
        <v>1355</v>
      </c>
      <c r="I777" s="146">
        <f t="shared" si="130"/>
        <v>948.49999999999989</v>
      </c>
      <c r="J777" s="255">
        <f t="shared" si="131"/>
        <v>36.480769230769226</v>
      </c>
      <c r="K777" s="8" t="s">
        <v>3207</v>
      </c>
      <c r="L777" s="677"/>
      <c r="M777" s="656" t="s">
        <v>6557</v>
      </c>
      <c r="N777" s="8" t="s">
        <v>3208</v>
      </c>
      <c r="O777" s="426">
        <v>5.1835874999999997E-2</v>
      </c>
      <c r="P777" s="423">
        <v>1996</v>
      </c>
      <c r="Q777" s="439">
        <v>19700</v>
      </c>
      <c r="R777" s="656" t="s">
        <v>4374</v>
      </c>
      <c r="S777" s="656" t="s">
        <v>1015</v>
      </c>
      <c r="T777" s="448">
        <v>60</v>
      </c>
      <c r="U777" s="548" t="s">
        <v>4375</v>
      </c>
      <c r="V777" s="522" t="s">
        <v>662</v>
      </c>
      <c r="W777" s="615" t="s">
        <v>6294</v>
      </c>
      <c r="X777" s="169"/>
      <c r="Y777" s="71" t="s">
        <v>1011</v>
      </c>
      <c r="Z777" s="656" t="s">
        <v>1015</v>
      </c>
      <c r="AA777" s="658">
        <f t="shared" si="132"/>
        <v>0</v>
      </c>
      <c r="AB777" s="145">
        <f t="shared" si="133"/>
        <v>0</v>
      </c>
      <c r="AC777" s="257">
        <f t="shared" si="134"/>
        <v>0</v>
      </c>
      <c r="AD777" s="142">
        <f t="shared" si="135"/>
        <v>0</v>
      </c>
      <c r="AE777" s="143">
        <f t="shared" si="136"/>
        <v>0</v>
      </c>
      <c r="AF777" s="144" t="str">
        <f t="shared" si="137"/>
        <v/>
      </c>
      <c r="AG777" s="144">
        <f t="shared" si="138"/>
        <v>0</v>
      </c>
      <c r="AH777" s="144" t="str">
        <f t="shared" si="139"/>
        <v/>
      </c>
      <c r="AI777" s="569">
        <f t="shared" si="140"/>
        <v>0</v>
      </c>
      <c r="AK777" s="671"/>
      <c r="AL777" s="84"/>
      <c r="AM777" s="659"/>
      <c r="AN777" s="681"/>
      <c r="AO777" s="84"/>
    </row>
    <row r="778" spans="1:41">
      <c r="A778" s="573"/>
      <c r="B778" s="13">
        <v>102</v>
      </c>
      <c r="C778" s="341" t="s">
        <v>2421</v>
      </c>
      <c r="D778" s="341" t="s">
        <v>2422</v>
      </c>
      <c r="E778" s="379" t="s">
        <v>100</v>
      </c>
      <c r="F778" s="405">
        <v>2</v>
      </c>
      <c r="G778" s="8"/>
      <c r="H778" s="413">
        <v>1355</v>
      </c>
      <c r="I778" s="146">
        <f t="shared" si="130"/>
        <v>948.49999999999989</v>
      </c>
      <c r="J778" s="255">
        <f t="shared" si="131"/>
        <v>36.480769230769226</v>
      </c>
      <c r="K778" s="8" t="s">
        <v>3207</v>
      </c>
      <c r="L778" s="677"/>
      <c r="M778" s="656" t="s">
        <v>1015</v>
      </c>
      <c r="N778" s="8" t="s">
        <v>3208</v>
      </c>
      <c r="O778" s="426">
        <v>5.1835874999999997E-2</v>
      </c>
      <c r="P778" s="423">
        <v>1996</v>
      </c>
      <c r="Q778" s="439">
        <v>19500</v>
      </c>
      <c r="R778" s="657" t="s">
        <v>3932</v>
      </c>
      <c r="S778" s="656" t="s">
        <v>1015</v>
      </c>
      <c r="T778" s="448">
        <v>55</v>
      </c>
      <c r="U778" s="549" t="s">
        <v>4376</v>
      </c>
      <c r="V778" s="529" t="s">
        <v>4377</v>
      </c>
      <c r="W778" s="615" t="s">
        <v>6294</v>
      </c>
      <c r="X778" s="169"/>
      <c r="Y778" s="71" t="s">
        <v>1012</v>
      </c>
      <c r="Z778" s="656" t="s">
        <v>1015</v>
      </c>
      <c r="AA778" s="658">
        <f t="shared" si="132"/>
        <v>0</v>
      </c>
      <c r="AB778" s="145">
        <f t="shared" si="133"/>
        <v>0</v>
      </c>
      <c r="AC778" s="257">
        <f t="shared" si="134"/>
        <v>0</v>
      </c>
      <c r="AD778" s="142">
        <f t="shared" si="135"/>
        <v>0</v>
      </c>
      <c r="AE778" s="143">
        <f t="shared" si="136"/>
        <v>0</v>
      </c>
      <c r="AF778" s="144" t="str">
        <f t="shared" si="137"/>
        <v/>
      </c>
      <c r="AG778" s="144">
        <f t="shared" si="138"/>
        <v>0</v>
      </c>
      <c r="AH778" s="144" t="str">
        <f t="shared" si="139"/>
        <v/>
      </c>
      <c r="AI778" s="569">
        <f t="shared" si="140"/>
        <v>0</v>
      </c>
      <c r="AK778" s="671"/>
      <c r="AL778" s="84"/>
      <c r="AM778" s="680"/>
      <c r="AN778" s="680"/>
      <c r="AO778" s="84"/>
    </row>
    <row r="779" spans="1:41" ht="15.75">
      <c r="A779" s="5" t="s">
        <v>6156</v>
      </c>
      <c r="B779" s="13"/>
      <c r="C779" s="362"/>
      <c r="D779" s="345"/>
      <c r="E779" s="394"/>
      <c r="F779" s="399"/>
      <c r="G779" s="8"/>
      <c r="H779" s="413"/>
      <c r="I779" s="410"/>
      <c r="J779" s="565"/>
      <c r="K779" s="419"/>
      <c r="L779" s="655"/>
      <c r="M779" s="656" t="s">
        <v>1015</v>
      </c>
      <c r="N779" s="419"/>
      <c r="O779" s="419"/>
      <c r="P779" s="434"/>
      <c r="Q779" s="439"/>
      <c r="R779" s="656" t="s">
        <v>1015</v>
      </c>
      <c r="S779" s="656" t="s">
        <v>1015</v>
      </c>
      <c r="T779" s="470"/>
      <c r="U779" s="478"/>
      <c r="V779" s="504"/>
      <c r="W779" s="425"/>
      <c r="X779" s="137"/>
      <c r="Y779" s="71" t="s">
        <v>1015</v>
      </c>
      <c r="Z779" s="656" t="s">
        <v>1015</v>
      </c>
      <c r="AA779" s="668"/>
      <c r="AB779" s="195"/>
      <c r="AC779" s="142"/>
      <c r="AD779" s="142"/>
      <c r="AE779" s="143"/>
      <c r="AF779" s="144"/>
      <c r="AG779" s="144"/>
      <c r="AH779" s="144"/>
      <c r="AI779" s="569"/>
      <c r="AK779" s="671"/>
      <c r="AL779" s="84"/>
      <c r="AM779" s="680"/>
      <c r="AN779" s="680"/>
      <c r="AO779" s="84"/>
    </row>
    <row r="780" spans="1:41">
      <c r="A780" s="573"/>
      <c r="B780" s="13">
        <v>103</v>
      </c>
      <c r="C780" s="343" t="s">
        <v>2423</v>
      </c>
      <c r="D780" s="374" t="s">
        <v>504</v>
      </c>
      <c r="E780" s="379" t="s">
        <v>100</v>
      </c>
      <c r="F780" s="405">
        <v>2</v>
      </c>
      <c r="G780" s="232"/>
      <c r="H780" s="413">
        <v>1548</v>
      </c>
      <c r="I780" s="146">
        <f t="shared" si="130"/>
        <v>1083.5999999999999</v>
      </c>
      <c r="J780" s="255">
        <f t="shared" si="131"/>
        <v>41.676923076923075</v>
      </c>
      <c r="K780" s="8" t="s">
        <v>3207</v>
      </c>
      <c r="L780" s="677"/>
      <c r="M780" s="656" t="s">
        <v>6557</v>
      </c>
      <c r="N780" s="8" t="s">
        <v>3208</v>
      </c>
      <c r="O780" s="426">
        <v>6.5960124999999994E-2</v>
      </c>
      <c r="P780" s="423">
        <v>1996</v>
      </c>
      <c r="Q780" s="439">
        <v>19100</v>
      </c>
      <c r="R780" s="656" t="s">
        <v>4374</v>
      </c>
      <c r="S780" s="656" t="s">
        <v>1015</v>
      </c>
      <c r="T780" s="448">
        <v>50</v>
      </c>
      <c r="U780" s="548" t="s">
        <v>4378</v>
      </c>
      <c r="V780" s="514" t="s">
        <v>4379</v>
      </c>
      <c r="W780" s="615" t="s">
        <v>6455</v>
      </c>
      <c r="X780" s="169"/>
      <c r="Y780" s="71" t="s">
        <v>1011</v>
      </c>
      <c r="Z780" s="656" t="s">
        <v>1015</v>
      </c>
      <c r="AA780" s="658">
        <f t="shared" si="132"/>
        <v>0</v>
      </c>
      <c r="AB780" s="145">
        <f t="shared" si="133"/>
        <v>0</v>
      </c>
      <c r="AC780" s="257">
        <f t="shared" si="134"/>
        <v>0</v>
      </c>
      <c r="AD780" s="142">
        <f t="shared" si="135"/>
        <v>0</v>
      </c>
      <c r="AE780" s="143">
        <f t="shared" si="136"/>
        <v>0</v>
      </c>
      <c r="AF780" s="144" t="str">
        <f t="shared" si="137"/>
        <v/>
      </c>
      <c r="AG780" s="144">
        <f t="shared" si="138"/>
        <v>0</v>
      </c>
      <c r="AH780" s="144" t="str">
        <f t="shared" si="139"/>
        <v/>
      </c>
      <c r="AI780" s="569">
        <f t="shared" si="140"/>
        <v>0</v>
      </c>
      <c r="AK780" s="665"/>
      <c r="AL780" s="191"/>
      <c r="AM780" s="686"/>
      <c r="AN780" s="687"/>
      <c r="AO780" s="84"/>
    </row>
    <row r="781" spans="1:41">
      <c r="A781" s="573"/>
      <c r="B781" s="13">
        <v>103</v>
      </c>
      <c r="C781" s="343" t="s">
        <v>2424</v>
      </c>
      <c r="D781" s="378" t="s">
        <v>505</v>
      </c>
      <c r="E781" s="379" t="s">
        <v>100</v>
      </c>
      <c r="F781" s="405">
        <v>2</v>
      </c>
      <c r="G781" s="136"/>
      <c r="H781" s="413">
        <v>1548</v>
      </c>
      <c r="I781" s="146">
        <f t="shared" si="130"/>
        <v>1083.5999999999999</v>
      </c>
      <c r="J781" s="255">
        <f t="shared" si="131"/>
        <v>41.676923076923075</v>
      </c>
      <c r="K781" s="8" t="s">
        <v>3207</v>
      </c>
      <c r="L781" s="677"/>
      <c r="M781" s="656" t="s">
        <v>6557</v>
      </c>
      <c r="N781" s="8" t="s">
        <v>3208</v>
      </c>
      <c r="O781" s="426">
        <v>6.5960124999999994E-2</v>
      </c>
      <c r="P781" s="423">
        <v>1996</v>
      </c>
      <c r="Q781" s="439">
        <v>18600</v>
      </c>
      <c r="R781" s="656" t="s">
        <v>4374</v>
      </c>
      <c r="S781" s="656" t="s">
        <v>1015</v>
      </c>
      <c r="T781" s="448">
        <v>50</v>
      </c>
      <c r="U781" s="548" t="s">
        <v>4380</v>
      </c>
      <c r="V781" s="523" t="s">
        <v>4381</v>
      </c>
      <c r="W781" s="615" t="s">
        <v>6455</v>
      </c>
      <c r="X781" s="169"/>
      <c r="Y781" s="71" t="s">
        <v>1011</v>
      </c>
      <c r="Z781" s="656" t="s">
        <v>1015</v>
      </c>
      <c r="AA781" s="658">
        <f t="shared" si="132"/>
        <v>0</v>
      </c>
      <c r="AB781" s="145">
        <f t="shared" si="133"/>
        <v>0</v>
      </c>
      <c r="AC781" s="257">
        <f t="shared" si="134"/>
        <v>0</v>
      </c>
      <c r="AD781" s="142">
        <f t="shared" si="135"/>
        <v>0</v>
      </c>
      <c r="AE781" s="143">
        <f t="shared" si="136"/>
        <v>0</v>
      </c>
      <c r="AF781" s="144" t="str">
        <f t="shared" si="137"/>
        <v/>
      </c>
      <c r="AG781" s="144">
        <f t="shared" si="138"/>
        <v>0</v>
      </c>
      <c r="AH781" s="144" t="str">
        <f t="shared" si="139"/>
        <v/>
      </c>
      <c r="AI781" s="569">
        <f t="shared" si="140"/>
        <v>0</v>
      </c>
      <c r="AK781" s="679"/>
      <c r="AL781" s="666"/>
      <c r="AM781" s="659"/>
      <c r="AN781" s="680"/>
      <c r="AO781" s="84"/>
    </row>
    <row r="782" spans="1:41">
      <c r="A782" s="573"/>
      <c r="B782" s="13">
        <v>103</v>
      </c>
      <c r="C782" s="341" t="s">
        <v>2425</v>
      </c>
      <c r="D782" s="341" t="s">
        <v>2426</v>
      </c>
      <c r="E782" s="379" t="s">
        <v>100</v>
      </c>
      <c r="F782" s="405">
        <v>2</v>
      </c>
      <c r="G782" s="235"/>
      <c r="H782" s="413">
        <v>1548</v>
      </c>
      <c r="I782" s="146">
        <f t="shared" si="130"/>
        <v>1083.5999999999999</v>
      </c>
      <c r="J782" s="255">
        <f t="shared" si="131"/>
        <v>41.676923076923075</v>
      </c>
      <c r="K782" s="8" t="s">
        <v>3207</v>
      </c>
      <c r="L782" s="677"/>
      <c r="M782" s="656" t="s">
        <v>1015</v>
      </c>
      <c r="N782" s="8" t="s">
        <v>3208</v>
      </c>
      <c r="O782" s="426">
        <v>6.5960124999999994E-2</v>
      </c>
      <c r="P782" s="423">
        <v>1996</v>
      </c>
      <c r="Q782" s="439">
        <v>18200</v>
      </c>
      <c r="R782" s="657" t="s">
        <v>3932</v>
      </c>
      <c r="S782" s="656" t="s">
        <v>1015</v>
      </c>
      <c r="T782" s="448">
        <v>40</v>
      </c>
      <c r="U782" s="549" t="s">
        <v>4382</v>
      </c>
      <c r="V782" s="529" t="s">
        <v>4383</v>
      </c>
      <c r="W782" s="615" t="s">
        <v>6455</v>
      </c>
      <c r="X782" s="169"/>
      <c r="Y782" s="71" t="s">
        <v>1012</v>
      </c>
      <c r="Z782" s="656" t="s">
        <v>1015</v>
      </c>
      <c r="AA782" s="658">
        <f t="shared" si="132"/>
        <v>0</v>
      </c>
      <c r="AB782" s="145">
        <f t="shared" si="133"/>
        <v>0</v>
      </c>
      <c r="AC782" s="257">
        <f t="shared" si="134"/>
        <v>0</v>
      </c>
      <c r="AD782" s="142">
        <f t="shared" si="135"/>
        <v>0</v>
      </c>
      <c r="AE782" s="143">
        <f t="shared" si="136"/>
        <v>0</v>
      </c>
      <c r="AF782" s="144" t="str">
        <f t="shared" si="137"/>
        <v/>
      </c>
      <c r="AG782" s="144">
        <f t="shared" si="138"/>
        <v>0</v>
      </c>
      <c r="AH782" s="144" t="str">
        <f t="shared" si="139"/>
        <v/>
      </c>
      <c r="AI782" s="569">
        <f t="shared" si="140"/>
        <v>0</v>
      </c>
      <c r="AK782" s="679"/>
      <c r="AL782" s="666"/>
      <c r="AM782" s="659"/>
      <c r="AN782" s="680"/>
      <c r="AO782" s="84"/>
    </row>
    <row r="783" spans="1:41" ht="15.75">
      <c r="A783" s="5" t="s">
        <v>6157</v>
      </c>
      <c r="B783" s="13"/>
      <c r="C783" s="348"/>
      <c r="D783" s="341"/>
      <c r="E783" s="379"/>
      <c r="F783" s="401"/>
      <c r="G783" s="136"/>
      <c r="H783" s="413"/>
      <c r="I783" s="410"/>
      <c r="J783" s="565"/>
      <c r="K783" s="346"/>
      <c r="L783" s="655"/>
      <c r="M783" s="656" t="s">
        <v>1015</v>
      </c>
      <c r="N783" s="346"/>
      <c r="O783" s="346"/>
      <c r="P783" s="423"/>
      <c r="Q783" s="439"/>
      <c r="R783" s="656" t="s">
        <v>1015</v>
      </c>
      <c r="S783" s="656" t="s">
        <v>1015</v>
      </c>
      <c r="T783" s="425"/>
      <c r="U783" s="506"/>
      <c r="V783" s="530"/>
      <c r="W783" s="425"/>
      <c r="X783" s="137"/>
      <c r="Y783" s="71" t="s">
        <v>1015</v>
      </c>
      <c r="Z783" s="656" t="s">
        <v>1015</v>
      </c>
      <c r="AA783" s="668"/>
      <c r="AB783" s="195"/>
      <c r="AC783" s="142"/>
      <c r="AD783" s="142"/>
      <c r="AE783" s="143"/>
      <c r="AF783" s="144"/>
      <c r="AG783" s="144"/>
      <c r="AH783" s="144"/>
      <c r="AI783" s="569"/>
      <c r="AK783" s="679"/>
      <c r="AL783" s="84"/>
      <c r="AM783" s="680"/>
      <c r="AN783" s="680"/>
      <c r="AO783" s="84"/>
    </row>
    <row r="784" spans="1:41">
      <c r="A784" s="573"/>
      <c r="B784" s="13">
        <v>104</v>
      </c>
      <c r="C784" s="345" t="s">
        <v>2427</v>
      </c>
      <c r="D784" s="375" t="s">
        <v>507</v>
      </c>
      <c r="E784" s="379" t="s">
        <v>97</v>
      </c>
      <c r="F784" s="402">
        <v>1</v>
      </c>
      <c r="G784" s="232"/>
      <c r="H784" s="413">
        <v>1083</v>
      </c>
      <c r="I784" s="146">
        <f t="shared" si="130"/>
        <v>758.09999999999991</v>
      </c>
      <c r="J784" s="255">
        <f t="shared" si="131"/>
        <v>29.157692307692304</v>
      </c>
      <c r="K784" s="8" t="s">
        <v>3145</v>
      </c>
      <c r="L784" s="655"/>
      <c r="M784" s="656" t="s">
        <v>6557</v>
      </c>
      <c r="N784" s="8" t="s">
        <v>10</v>
      </c>
      <c r="O784" s="426">
        <v>1.6453124999999999E-2</v>
      </c>
      <c r="P784" s="423">
        <v>950</v>
      </c>
      <c r="Q784" s="402">
        <v>7000</v>
      </c>
      <c r="R784" s="656" t="s">
        <v>4384</v>
      </c>
      <c r="S784" s="656" t="s">
        <v>1015</v>
      </c>
      <c r="T784" s="448">
        <v>70</v>
      </c>
      <c r="U784" s="548" t="s">
        <v>4385</v>
      </c>
      <c r="V784" s="519" t="s">
        <v>4386</v>
      </c>
      <c r="W784" s="615" t="s">
        <v>6438</v>
      </c>
      <c r="X784" s="169"/>
      <c r="Y784" s="71" t="s">
        <v>1011</v>
      </c>
      <c r="Z784" s="656" t="s">
        <v>1015</v>
      </c>
      <c r="AA784" s="658">
        <f t="shared" si="132"/>
        <v>0</v>
      </c>
      <c r="AB784" s="145">
        <f t="shared" si="133"/>
        <v>0</v>
      </c>
      <c r="AC784" s="257">
        <f t="shared" si="134"/>
        <v>0</v>
      </c>
      <c r="AD784" s="142">
        <f t="shared" si="135"/>
        <v>0</v>
      </c>
      <c r="AE784" s="143">
        <f t="shared" si="136"/>
        <v>0</v>
      </c>
      <c r="AF784" s="144" t="str">
        <f t="shared" si="137"/>
        <v/>
      </c>
      <c r="AG784" s="144" t="str">
        <f t="shared" si="138"/>
        <v/>
      </c>
      <c r="AH784" s="144">
        <f t="shared" si="139"/>
        <v>0</v>
      </c>
      <c r="AI784" s="569">
        <f t="shared" si="140"/>
        <v>0</v>
      </c>
      <c r="AK784" s="679"/>
      <c r="AL784" s="84"/>
      <c r="AM784" s="659"/>
      <c r="AN784" s="680"/>
      <c r="AO784" s="84"/>
    </row>
    <row r="785" spans="1:41">
      <c r="A785" s="573"/>
      <c r="B785" s="13">
        <v>104</v>
      </c>
      <c r="C785" s="345" t="s">
        <v>2428</v>
      </c>
      <c r="D785" s="375" t="s">
        <v>508</v>
      </c>
      <c r="E785" s="379" t="s">
        <v>97</v>
      </c>
      <c r="F785" s="402">
        <v>1</v>
      </c>
      <c r="G785" s="136"/>
      <c r="H785" s="413">
        <v>1083</v>
      </c>
      <c r="I785" s="146">
        <f t="shared" si="130"/>
        <v>758.09999999999991</v>
      </c>
      <c r="J785" s="255">
        <f t="shared" si="131"/>
        <v>29.157692307692304</v>
      </c>
      <c r="K785" s="8" t="s">
        <v>3145</v>
      </c>
      <c r="L785" s="655"/>
      <c r="M785" s="656" t="s">
        <v>6557</v>
      </c>
      <c r="N785" s="8" t="s">
        <v>10</v>
      </c>
      <c r="O785" s="426">
        <v>1.6453124999999999E-2</v>
      </c>
      <c r="P785" s="423">
        <v>950</v>
      </c>
      <c r="Q785" s="402">
        <v>7000</v>
      </c>
      <c r="R785" s="656" t="s">
        <v>4384</v>
      </c>
      <c r="S785" s="656" t="s">
        <v>1015</v>
      </c>
      <c r="T785" s="448">
        <v>70</v>
      </c>
      <c r="U785" s="548" t="s">
        <v>4387</v>
      </c>
      <c r="V785" s="523" t="s">
        <v>4388</v>
      </c>
      <c r="W785" s="615" t="s">
        <v>6438</v>
      </c>
      <c r="X785" s="169"/>
      <c r="Y785" s="71" t="s">
        <v>1011</v>
      </c>
      <c r="Z785" s="656" t="s">
        <v>1015</v>
      </c>
      <c r="AA785" s="658">
        <f t="shared" si="132"/>
        <v>0</v>
      </c>
      <c r="AB785" s="145">
        <f t="shared" si="133"/>
        <v>0</v>
      </c>
      <c r="AC785" s="257">
        <f t="shared" si="134"/>
        <v>0</v>
      </c>
      <c r="AD785" s="142">
        <f t="shared" si="135"/>
        <v>0</v>
      </c>
      <c r="AE785" s="143">
        <f t="shared" si="136"/>
        <v>0</v>
      </c>
      <c r="AF785" s="144" t="str">
        <f t="shared" si="137"/>
        <v/>
      </c>
      <c r="AG785" s="144" t="str">
        <f t="shared" si="138"/>
        <v/>
      </c>
      <c r="AH785" s="144">
        <f t="shared" si="139"/>
        <v>0</v>
      </c>
      <c r="AI785" s="569">
        <f t="shared" si="140"/>
        <v>0</v>
      </c>
      <c r="AK785" s="679"/>
      <c r="AL785" s="84"/>
      <c r="AM785" s="659"/>
      <c r="AN785" s="680"/>
      <c r="AO785" s="84"/>
    </row>
    <row r="786" spans="1:41">
      <c r="A786" s="573"/>
      <c r="B786" s="13">
        <v>104</v>
      </c>
      <c r="C786" s="345" t="s">
        <v>2429</v>
      </c>
      <c r="D786" s="345" t="s">
        <v>509</v>
      </c>
      <c r="E786" s="379" t="s">
        <v>97</v>
      </c>
      <c r="F786" s="402">
        <v>1</v>
      </c>
      <c r="G786" s="235"/>
      <c r="H786" s="413">
        <v>1083</v>
      </c>
      <c r="I786" s="146">
        <f t="shared" si="130"/>
        <v>758.09999999999991</v>
      </c>
      <c r="J786" s="255">
        <f t="shared" si="131"/>
        <v>29.157692307692304</v>
      </c>
      <c r="K786" s="8" t="s">
        <v>3145</v>
      </c>
      <c r="L786" s="655"/>
      <c r="M786" s="656" t="s">
        <v>6556</v>
      </c>
      <c r="N786" s="8" t="s">
        <v>10</v>
      </c>
      <c r="O786" s="426">
        <v>1.6453124999999999E-2</v>
      </c>
      <c r="P786" s="423">
        <v>950</v>
      </c>
      <c r="Q786" s="402">
        <v>7000</v>
      </c>
      <c r="R786" s="656" t="s">
        <v>4384</v>
      </c>
      <c r="S786" s="656" t="s">
        <v>1015</v>
      </c>
      <c r="T786" s="448">
        <v>70</v>
      </c>
      <c r="U786" s="548" t="s">
        <v>663</v>
      </c>
      <c r="V786" s="523" t="s">
        <v>4389</v>
      </c>
      <c r="W786" s="615" t="s">
        <v>6438</v>
      </c>
      <c r="X786" s="169"/>
      <c r="Y786" s="71" t="s">
        <v>6572</v>
      </c>
      <c r="Z786" s="656" t="s">
        <v>6578</v>
      </c>
      <c r="AA786" s="658">
        <f t="shared" si="132"/>
        <v>0</v>
      </c>
      <c r="AB786" s="145">
        <f t="shared" si="133"/>
        <v>0</v>
      </c>
      <c r="AC786" s="257">
        <f t="shared" si="134"/>
        <v>0</v>
      </c>
      <c r="AD786" s="142">
        <f t="shared" si="135"/>
        <v>0</v>
      </c>
      <c r="AE786" s="143">
        <f t="shared" si="136"/>
        <v>0</v>
      </c>
      <c r="AF786" s="144" t="str">
        <f t="shared" si="137"/>
        <v/>
      </c>
      <c r="AG786" s="144" t="str">
        <f t="shared" si="138"/>
        <v/>
      </c>
      <c r="AH786" s="144">
        <f t="shared" si="139"/>
        <v>0</v>
      </c>
      <c r="AI786" s="569">
        <f t="shared" si="140"/>
        <v>0</v>
      </c>
      <c r="AK786" s="679"/>
      <c r="AL786" s="191"/>
      <c r="AM786" s="659"/>
      <c r="AN786" s="680"/>
      <c r="AO786" s="84"/>
    </row>
    <row r="787" spans="1:41">
      <c r="A787" s="573"/>
      <c r="B787" s="13">
        <v>104</v>
      </c>
      <c r="C787" s="366" t="s">
        <v>2430</v>
      </c>
      <c r="D787" s="341" t="s">
        <v>2431</v>
      </c>
      <c r="E787" s="379" t="s">
        <v>97</v>
      </c>
      <c r="F787" s="402">
        <v>1</v>
      </c>
      <c r="G787" s="8"/>
      <c r="H787" s="413">
        <v>1172</v>
      </c>
      <c r="I787" s="146">
        <f t="shared" si="130"/>
        <v>820.4</v>
      </c>
      <c r="J787" s="255">
        <f t="shared" si="131"/>
        <v>31.553846153846152</v>
      </c>
      <c r="K787" s="8" t="s">
        <v>3145</v>
      </c>
      <c r="L787" s="655"/>
      <c r="M787" s="656" t="s">
        <v>6557</v>
      </c>
      <c r="N787" s="8" t="s">
        <v>10</v>
      </c>
      <c r="O787" s="426">
        <v>1.6453124999999999E-2</v>
      </c>
      <c r="P787" s="423">
        <v>1000</v>
      </c>
      <c r="Q787" s="402">
        <v>7000</v>
      </c>
      <c r="R787" s="656" t="s">
        <v>4384</v>
      </c>
      <c r="S787" s="656" t="s">
        <v>1015</v>
      </c>
      <c r="T787" s="448">
        <v>50</v>
      </c>
      <c r="U787" s="548" t="s">
        <v>5494</v>
      </c>
      <c r="V787" s="512" t="s">
        <v>4390</v>
      </c>
      <c r="W787" s="615" t="s">
        <v>6438</v>
      </c>
      <c r="X787" s="169"/>
      <c r="Y787" s="71" t="s">
        <v>1011</v>
      </c>
      <c r="Z787" s="656" t="s">
        <v>1015</v>
      </c>
      <c r="AA787" s="658">
        <f t="shared" si="132"/>
        <v>0</v>
      </c>
      <c r="AB787" s="145">
        <f t="shared" si="133"/>
        <v>0</v>
      </c>
      <c r="AC787" s="257">
        <f t="shared" si="134"/>
        <v>0</v>
      </c>
      <c r="AD787" s="142">
        <f t="shared" si="135"/>
        <v>0</v>
      </c>
      <c r="AE787" s="143">
        <f t="shared" si="136"/>
        <v>0</v>
      </c>
      <c r="AF787" s="144" t="str">
        <f t="shared" si="137"/>
        <v/>
      </c>
      <c r="AG787" s="144" t="str">
        <f t="shared" si="138"/>
        <v/>
      </c>
      <c r="AH787" s="144">
        <f t="shared" si="139"/>
        <v>0</v>
      </c>
      <c r="AI787" s="569">
        <f t="shared" si="140"/>
        <v>0</v>
      </c>
      <c r="AK787" s="679"/>
      <c r="AL787" s="84"/>
      <c r="AM787" s="659"/>
      <c r="AN787" s="680"/>
      <c r="AO787" s="84"/>
    </row>
    <row r="788" spans="1:41">
      <c r="A788" s="573"/>
      <c r="B788" s="13">
        <v>104</v>
      </c>
      <c r="C788" s="343" t="s">
        <v>2432</v>
      </c>
      <c r="D788" s="378" t="s">
        <v>510</v>
      </c>
      <c r="E788" s="379" t="s">
        <v>97</v>
      </c>
      <c r="F788" s="402">
        <v>1</v>
      </c>
      <c r="G788" s="8"/>
      <c r="H788" s="413">
        <v>1783</v>
      </c>
      <c r="I788" s="146">
        <f t="shared" si="130"/>
        <v>1248.0999999999999</v>
      </c>
      <c r="J788" s="255">
        <f t="shared" si="131"/>
        <v>48.003846153846148</v>
      </c>
      <c r="K788" s="8" t="s">
        <v>3145</v>
      </c>
      <c r="L788" s="655"/>
      <c r="M788" s="656" t="s">
        <v>6557</v>
      </c>
      <c r="N788" s="8" t="s">
        <v>10</v>
      </c>
      <c r="O788" s="426">
        <v>4.8959999999999997E-2</v>
      </c>
      <c r="P788" s="423">
        <v>996</v>
      </c>
      <c r="Q788" s="402">
        <v>8920</v>
      </c>
      <c r="R788" s="656" t="s">
        <v>4391</v>
      </c>
      <c r="S788" s="656" t="s">
        <v>1015</v>
      </c>
      <c r="T788" s="448">
        <v>60</v>
      </c>
      <c r="U788" s="548" t="s">
        <v>4392</v>
      </c>
      <c r="V788" s="523" t="s">
        <v>4393</v>
      </c>
      <c r="W788" s="615" t="s">
        <v>6485</v>
      </c>
      <c r="X788" s="169"/>
      <c r="Y788" s="71" t="s">
        <v>1011</v>
      </c>
      <c r="Z788" s="656" t="s">
        <v>1015</v>
      </c>
      <c r="AA788" s="658">
        <f t="shared" si="132"/>
        <v>0</v>
      </c>
      <c r="AB788" s="145">
        <f t="shared" si="133"/>
        <v>0</v>
      </c>
      <c r="AC788" s="257">
        <f t="shared" si="134"/>
        <v>0</v>
      </c>
      <c r="AD788" s="142">
        <f t="shared" si="135"/>
        <v>0</v>
      </c>
      <c r="AE788" s="143">
        <f t="shared" si="136"/>
        <v>0</v>
      </c>
      <c r="AF788" s="144" t="str">
        <f t="shared" si="137"/>
        <v/>
      </c>
      <c r="AG788" s="144" t="str">
        <f t="shared" si="138"/>
        <v/>
      </c>
      <c r="AH788" s="144">
        <f t="shared" si="139"/>
        <v>0</v>
      </c>
      <c r="AI788" s="569">
        <f t="shared" si="140"/>
        <v>0</v>
      </c>
      <c r="AK788" s="679"/>
      <c r="AL788" s="84"/>
      <c r="AM788" s="659"/>
      <c r="AN788" s="680"/>
      <c r="AO788" s="84"/>
    </row>
    <row r="789" spans="1:41">
      <c r="A789" s="573"/>
      <c r="B789" s="13">
        <v>104</v>
      </c>
      <c r="C789" s="345" t="s">
        <v>2433</v>
      </c>
      <c r="D789" s="375" t="s">
        <v>511</v>
      </c>
      <c r="E789" s="379" t="s">
        <v>97</v>
      </c>
      <c r="F789" s="402">
        <v>1</v>
      </c>
      <c r="G789" s="8"/>
      <c r="H789" s="413">
        <v>2038</v>
      </c>
      <c r="I789" s="146">
        <f t="shared" si="130"/>
        <v>1426.6</v>
      </c>
      <c r="J789" s="255">
        <f t="shared" si="131"/>
        <v>54.869230769230768</v>
      </c>
      <c r="K789" s="8" t="s">
        <v>3145</v>
      </c>
      <c r="L789" s="655"/>
      <c r="M789" s="656" t="s">
        <v>6557</v>
      </c>
      <c r="N789" s="8" t="s">
        <v>10</v>
      </c>
      <c r="O789" s="426">
        <v>3.1640624999999999E-2</v>
      </c>
      <c r="P789" s="423">
        <v>1900</v>
      </c>
      <c r="Q789" s="402">
        <v>14000</v>
      </c>
      <c r="R789" s="656" t="s">
        <v>4394</v>
      </c>
      <c r="S789" s="656" t="s">
        <v>1015</v>
      </c>
      <c r="T789" s="448">
        <v>140</v>
      </c>
      <c r="U789" s="548" t="s">
        <v>4395</v>
      </c>
      <c r="V789" s="523" t="s">
        <v>4396</v>
      </c>
      <c r="W789" s="615" t="s">
        <v>6464</v>
      </c>
      <c r="X789" s="169"/>
      <c r="Y789" s="71" t="s">
        <v>1011</v>
      </c>
      <c r="Z789" s="656" t="s">
        <v>1015</v>
      </c>
      <c r="AA789" s="658">
        <f t="shared" si="132"/>
        <v>0</v>
      </c>
      <c r="AB789" s="145">
        <f t="shared" si="133"/>
        <v>0</v>
      </c>
      <c r="AC789" s="257">
        <f t="shared" si="134"/>
        <v>0</v>
      </c>
      <c r="AD789" s="142">
        <f t="shared" si="135"/>
        <v>0</v>
      </c>
      <c r="AE789" s="143">
        <f t="shared" si="136"/>
        <v>0</v>
      </c>
      <c r="AF789" s="144" t="str">
        <f t="shared" si="137"/>
        <v/>
      </c>
      <c r="AG789" s="144" t="str">
        <f t="shared" si="138"/>
        <v/>
      </c>
      <c r="AH789" s="144">
        <f t="shared" si="139"/>
        <v>0</v>
      </c>
      <c r="AI789" s="569">
        <f t="shared" si="140"/>
        <v>0</v>
      </c>
      <c r="AK789" s="679"/>
      <c r="AL789" s="84"/>
      <c r="AM789" s="659"/>
      <c r="AN789" s="680"/>
      <c r="AO789" s="84"/>
    </row>
    <row r="790" spans="1:41">
      <c r="A790" s="573"/>
      <c r="B790" s="13">
        <v>104</v>
      </c>
      <c r="C790" s="345" t="s">
        <v>2434</v>
      </c>
      <c r="D790" s="375" t="s">
        <v>512</v>
      </c>
      <c r="E790" s="379" t="s">
        <v>97</v>
      </c>
      <c r="F790" s="402">
        <v>1</v>
      </c>
      <c r="G790" s="8"/>
      <c r="H790" s="413">
        <v>2038</v>
      </c>
      <c r="I790" s="146">
        <f t="shared" si="130"/>
        <v>1426.6</v>
      </c>
      <c r="J790" s="255">
        <f t="shared" si="131"/>
        <v>54.869230769230768</v>
      </c>
      <c r="K790" s="8" t="s">
        <v>3145</v>
      </c>
      <c r="L790" s="655"/>
      <c r="M790" s="656" t="s">
        <v>6557</v>
      </c>
      <c r="N790" s="8" t="s">
        <v>10</v>
      </c>
      <c r="O790" s="426">
        <v>3.1640624999999999E-2</v>
      </c>
      <c r="P790" s="423">
        <v>1900</v>
      </c>
      <c r="Q790" s="402">
        <v>14000</v>
      </c>
      <c r="R790" s="656" t="s">
        <v>4394</v>
      </c>
      <c r="S790" s="656" t="s">
        <v>1015</v>
      </c>
      <c r="T790" s="448">
        <v>140</v>
      </c>
      <c r="U790" s="548" t="s">
        <v>4397</v>
      </c>
      <c r="V790" s="523" t="s">
        <v>4398</v>
      </c>
      <c r="W790" s="615" t="s">
        <v>6464</v>
      </c>
      <c r="X790" s="169"/>
      <c r="Y790" s="71" t="s">
        <v>1011</v>
      </c>
      <c r="Z790" s="656" t="s">
        <v>1015</v>
      </c>
      <c r="AA790" s="658">
        <f t="shared" si="132"/>
        <v>0</v>
      </c>
      <c r="AB790" s="145">
        <f t="shared" si="133"/>
        <v>0</v>
      </c>
      <c r="AC790" s="257">
        <f t="shared" si="134"/>
        <v>0</v>
      </c>
      <c r="AD790" s="142">
        <f t="shared" si="135"/>
        <v>0</v>
      </c>
      <c r="AE790" s="143">
        <f t="shared" si="136"/>
        <v>0</v>
      </c>
      <c r="AF790" s="144" t="str">
        <f t="shared" si="137"/>
        <v/>
      </c>
      <c r="AG790" s="144" t="str">
        <f t="shared" si="138"/>
        <v/>
      </c>
      <c r="AH790" s="144">
        <f t="shared" si="139"/>
        <v>0</v>
      </c>
      <c r="AI790" s="569">
        <f t="shared" si="140"/>
        <v>0</v>
      </c>
      <c r="AK790" s="679"/>
      <c r="AL790" s="84"/>
      <c r="AM790" s="659"/>
      <c r="AN790" s="681"/>
      <c r="AO790" s="84"/>
    </row>
    <row r="791" spans="1:41">
      <c r="A791" s="573"/>
      <c r="B791" s="13">
        <v>104</v>
      </c>
      <c r="C791" s="345" t="s">
        <v>2435</v>
      </c>
      <c r="D791" s="345" t="s">
        <v>2436</v>
      </c>
      <c r="E791" s="379" t="s">
        <v>97</v>
      </c>
      <c r="F791" s="402">
        <v>1</v>
      </c>
      <c r="G791" s="8"/>
      <c r="H791" s="413">
        <v>2038</v>
      </c>
      <c r="I791" s="146">
        <f t="shared" si="130"/>
        <v>1426.6</v>
      </c>
      <c r="J791" s="255">
        <f t="shared" si="131"/>
        <v>54.869230769230768</v>
      </c>
      <c r="K791" s="8" t="s">
        <v>3145</v>
      </c>
      <c r="L791" s="655"/>
      <c r="M791" s="656" t="s">
        <v>6556</v>
      </c>
      <c r="N791" s="8" t="s">
        <v>10</v>
      </c>
      <c r="O791" s="426">
        <v>3.1640624999999999E-2</v>
      </c>
      <c r="P791" s="423">
        <v>1900</v>
      </c>
      <c r="Q791" s="402">
        <v>14000</v>
      </c>
      <c r="R791" s="656" t="s">
        <v>4399</v>
      </c>
      <c r="S791" s="656" t="s">
        <v>1015</v>
      </c>
      <c r="T791" s="448">
        <v>140</v>
      </c>
      <c r="U791" s="548" t="s">
        <v>4400</v>
      </c>
      <c r="V791" s="523" t="s">
        <v>4401</v>
      </c>
      <c r="W791" s="615" t="s">
        <v>6464</v>
      </c>
      <c r="X791" s="169"/>
      <c r="Y791" s="71" t="s">
        <v>1011</v>
      </c>
      <c r="Z791" s="656" t="s">
        <v>6578</v>
      </c>
      <c r="AA791" s="658">
        <f t="shared" si="132"/>
        <v>0</v>
      </c>
      <c r="AB791" s="145">
        <f t="shared" si="133"/>
        <v>0</v>
      </c>
      <c r="AC791" s="257">
        <f t="shared" si="134"/>
        <v>0</v>
      </c>
      <c r="AD791" s="142">
        <f t="shared" si="135"/>
        <v>0</v>
      </c>
      <c r="AE791" s="143">
        <f t="shared" si="136"/>
        <v>0</v>
      </c>
      <c r="AF791" s="144" t="str">
        <f t="shared" si="137"/>
        <v/>
      </c>
      <c r="AG791" s="144" t="str">
        <f t="shared" si="138"/>
        <v/>
      </c>
      <c r="AH791" s="144">
        <f t="shared" si="139"/>
        <v>0</v>
      </c>
      <c r="AI791" s="569">
        <f t="shared" si="140"/>
        <v>0</v>
      </c>
      <c r="AK791" s="679"/>
      <c r="AL791" s="84"/>
      <c r="AM791" s="659"/>
      <c r="AN791" s="680"/>
      <c r="AO791" s="84"/>
    </row>
    <row r="792" spans="1:41">
      <c r="A792" s="573"/>
      <c r="B792" s="13">
        <v>104</v>
      </c>
      <c r="C792" s="345" t="s">
        <v>2437</v>
      </c>
      <c r="D792" s="345" t="s">
        <v>2438</v>
      </c>
      <c r="E792" s="379" t="s">
        <v>97</v>
      </c>
      <c r="F792" s="402">
        <v>1</v>
      </c>
      <c r="G792" s="136"/>
      <c r="H792" s="413">
        <v>2038</v>
      </c>
      <c r="I792" s="146">
        <f t="shared" si="130"/>
        <v>1426.6</v>
      </c>
      <c r="J792" s="255">
        <f t="shared" si="131"/>
        <v>54.869230769230768</v>
      </c>
      <c r="K792" s="8" t="s">
        <v>3145</v>
      </c>
      <c r="L792" s="655"/>
      <c r="M792" s="656" t="s">
        <v>6557</v>
      </c>
      <c r="N792" s="8" t="s">
        <v>10</v>
      </c>
      <c r="O792" s="426">
        <v>3.1640624999999999E-2</v>
      </c>
      <c r="P792" s="423">
        <v>1900</v>
      </c>
      <c r="Q792" s="402">
        <v>14000</v>
      </c>
      <c r="R792" s="656" t="s">
        <v>4399</v>
      </c>
      <c r="S792" s="656" t="s">
        <v>1015</v>
      </c>
      <c r="T792" s="448">
        <v>140</v>
      </c>
      <c r="U792" s="548" t="s">
        <v>4402</v>
      </c>
      <c r="V792" s="523" t="s">
        <v>4403</v>
      </c>
      <c r="W792" s="615" t="s">
        <v>6464</v>
      </c>
      <c r="X792" s="169"/>
      <c r="Y792" s="71" t="s">
        <v>1011</v>
      </c>
      <c r="Z792" s="656" t="s">
        <v>1015</v>
      </c>
      <c r="AA792" s="658">
        <f t="shared" si="132"/>
        <v>0</v>
      </c>
      <c r="AB792" s="145">
        <f t="shared" si="133"/>
        <v>0</v>
      </c>
      <c r="AC792" s="257">
        <f t="shared" si="134"/>
        <v>0</v>
      </c>
      <c r="AD792" s="142">
        <f t="shared" si="135"/>
        <v>0</v>
      </c>
      <c r="AE792" s="143">
        <f t="shared" si="136"/>
        <v>0</v>
      </c>
      <c r="AF792" s="144" t="str">
        <f t="shared" si="137"/>
        <v/>
      </c>
      <c r="AG792" s="144" t="str">
        <f t="shared" si="138"/>
        <v/>
      </c>
      <c r="AH792" s="144">
        <f t="shared" si="139"/>
        <v>0</v>
      </c>
      <c r="AI792" s="569">
        <f t="shared" si="140"/>
        <v>0</v>
      </c>
      <c r="AK792" s="665"/>
      <c r="AL792" s="191"/>
      <c r="AM792" s="686"/>
      <c r="AN792" s="687"/>
      <c r="AO792" s="84"/>
    </row>
    <row r="793" spans="1:41">
      <c r="A793" s="573"/>
      <c r="B793" s="13">
        <v>104</v>
      </c>
      <c r="C793" s="353" t="s">
        <v>2439</v>
      </c>
      <c r="D793" s="341" t="s">
        <v>422</v>
      </c>
      <c r="E793" s="379" t="s">
        <v>97</v>
      </c>
      <c r="F793" s="402">
        <v>1</v>
      </c>
      <c r="G793" s="8"/>
      <c r="H793" s="413">
        <v>2293</v>
      </c>
      <c r="I793" s="146">
        <f t="shared" ref="I793:I856" si="141">(H793)*$G$20</f>
        <v>1605.1</v>
      </c>
      <c r="J793" s="255">
        <f t="shared" ref="J793:J856" si="142">(I793/$J$19)</f>
        <v>61.734615384615381</v>
      </c>
      <c r="K793" s="8" t="s">
        <v>3145</v>
      </c>
      <c r="L793" s="655"/>
      <c r="M793" s="656" t="s">
        <v>6557</v>
      </c>
      <c r="N793" s="8" t="s">
        <v>10</v>
      </c>
      <c r="O793" s="426">
        <v>3.1640624999999999E-2</v>
      </c>
      <c r="P793" s="423">
        <v>1972</v>
      </c>
      <c r="Q793" s="402">
        <v>14000</v>
      </c>
      <c r="R793" s="656" t="s">
        <v>4404</v>
      </c>
      <c r="S793" s="656" t="s">
        <v>1015</v>
      </c>
      <c r="T793" s="448">
        <v>100</v>
      </c>
      <c r="U793" s="548" t="s">
        <v>5495</v>
      </c>
      <c r="V793" s="507" t="s">
        <v>4405</v>
      </c>
      <c r="W793" s="615" t="s">
        <v>6502</v>
      </c>
      <c r="X793" s="169"/>
      <c r="Y793" s="71" t="s">
        <v>1011</v>
      </c>
      <c r="Z793" s="656" t="s">
        <v>1015</v>
      </c>
      <c r="AA793" s="658">
        <f t="shared" ref="AA793:AA856" si="143">(X793*F793*I793)</f>
        <v>0</v>
      </c>
      <c r="AB793" s="145">
        <f t="shared" ref="AB793:AB856" si="144">(AA793*1.21)</f>
        <v>0</v>
      </c>
      <c r="AC793" s="257">
        <f t="shared" ref="AC793:AC856" si="145">(X793*J793*F793)</f>
        <v>0</v>
      </c>
      <c r="AD793" s="142">
        <f t="shared" ref="AD793:AD856" si="146">(X793*Q793/1000)</f>
        <v>0</v>
      </c>
      <c r="AE793" s="143">
        <f t="shared" ref="AE793:AE856" si="147">(X793*O793)</f>
        <v>0</v>
      </c>
      <c r="AF793" s="144" t="str">
        <f t="shared" ref="AF793:AF856" si="148">IF(N793="1.1G",(P793/1000)*X793,"")</f>
        <v/>
      </c>
      <c r="AG793" s="144" t="str">
        <f t="shared" ref="AG793:AG856" si="149">IF(N793="1.3G",(P793/1000)*X793,"")</f>
        <v/>
      </c>
      <c r="AH793" s="144">
        <f t="shared" ref="AH793:AH856" si="150">IF(N793="1.4G",(P793/1000)*X793,"")</f>
        <v>0</v>
      </c>
      <c r="AI793" s="569">
        <f t="shared" ref="AI793:AI856" si="151">SUM(AF793:AH793)</f>
        <v>0</v>
      </c>
      <c r="AK793" s="679"/>
      <c r="AL793" s="666"/>
      <c r="AM793" s="659"/>
      <c r="AN793" s="680"/>
      <c r="AO793" s="84"/>
    </row>
    <row r="794" spans="1:41">
      <c r="A794" s="573"/>
      <c r="B794" s="13">
        <v>104</v>
      </c>
      <c r="C794" s="343" t="s">
        <v>2440</v>
      </c>
      <c r="D794" s="374" t="s">
        <v>513</v>
      </c>
      <c r="E794" s="379" t="s">
        <v>97</v>
      </c>
      <c r="F794" s="402">
        <v>1</v>
      </c>
      <c r="G794" s="233"/>
      <c r="H794" s="413">
        <v>3567</v>
      </c>
      <c r="I794" s="146">
        <f t="shared" si="141"/>
        <v>2496.8999999999996</v>
      </c>
      <c r="J794" s="255">
        <f t="shared" si="142"/>
        <v>96.034615384615364</v>
      </c>
      <c r="K794" s="8" t="s">
        <v>3145</v>
      </c>
      <c r="L794" s="655"/>
      <c r="M794" s="656" t="s">
        <v>6557</v>
      </c>
      <c r="N794" s="8" t="s">
        <v>10</v>
      </c>
      <c r="O794" s="426">
        <v>9.669599999999999E-2</v>
      </c>
      <c r="P794" s="423">
        <v>1992</v>
      </c>
      <c r="Q794" s="402">
        <v>17340</v>
      </c>
      <c r="R794" s="656" t="s">
        <v>4391</v>
      </c>
      <c r="S794" s="656" t="s">
        <v>1015</v>
      </c>
      <c r="T794" s="448">
        <v>120</v>
      </c>
      <c r="U794" s="548" t="s">
        <v>4406</v>
      </c>
      <c r="V794" s="523" t="s">
        <v>4407</v>
      </c>
      <c r="W794" s="615" t="s">
        <v>6485</v>
      </c>
      <c r="X794" s="169"/>
      <c r="Y794" s="71" t="s">
        <v>1011</v>
      </c>
      <c r="Z794" s="656" t="s">
        <v>1015</v>
      </c>
      <c r="AA794" s="658">
        <f t="shared" si="143"/>
        <v>0</v>
      </c>
      <c r="AB794" s="145">
        <f t="shared" si="144"/>
        <v>0</v>
      </c>
      <c r="AC794" s="257">
        <f t="shared" si="145"/>
        <v>0</v>
      </c>
      <c r="AD794" s="142">
        <f t="shared" si="146"/>
        <v>0</v>
      </c>
      <c r="AE794" s="143">
        <f t="shared" si="147"/>
        <v>0</v>
      </c>
      <c r="AF794" s="144" t="str">
        <f t="shared" si="148"/>
        <v/>
      </c>
      <c r="AG794" s="144" t="str">
        <f t="shared" si="149"/>
        <v/>
      </c>
      <c r="AH794" s="144">
        <f t="shared" si="150"/>
        <v>0</v>
      </c>
      <c r="AI794" s="569">
        <f t="shared" si="151"/>
        <v>0</v>
      </c>
      <c r="AK794" s="671"/>
      <c r="AL794" s="666"/>
      <c r="AM794" s="659"/>
      <c r="AN794" s="680"/>
      <c r="AO794" s="84"/>
    </row>
    <row r="795" spans="1:41" ht="15.75">
      <c r="A795" s="5" t="s">
        <v>6158</v>
      </c>
      <c r="B795" s="13"/>
      <c r="C795" s="348"/>
      <c r="D795" s="341"/>
      <c r="E795" s="379"/>
      <c r="F795" s="401"/>
      <c r="G795" s="136"/>
      <c r="H795" s="413"/>
      <c r="I795" s="410"/>
      <c r="J795" s="565"/>
      <c r="K795" s="346"/>
      <c r="L795" s="655"/>
      <c r="M795" s="656" t="s">
        <v>1015</v>
      </c>
      <c r="N795" s="346"/>
      <c r="O795" s="346"/>
      <c r="P795" s="423"/>
      <c r="Q795" s="439"/>
      <c r="R795" s="656" t="s">
        <v>1015</v>
      </c>
      <c r="S795" s="656" t="s">
        <v>1015</v>
      </c>
      <c r="T795" s="425"/>
      <c r="U795" s="506"/>
      <c r="V795" s="521"/>
      <c r="W795" s="425"/>
      <c r="X795" s="137"/>
      <c r="Y795" s="71" t="s">
        <v>1015</v>
      </c>
      <c r="Z795" s="656" t="s">
        <v>1015</v>
      </c>
      <c r="AA795" s="668"/>
      <c r="AB795" s="195"/>
      <c r="AC795" s="142"/>
      <c r="AD795" s="142"/>
      <c r="AE795" s="143"/>
      <c r="AF795" s="144"/>
      <c r="AG795" s="144"/>
      <c r="AH795" s="144"/>
      <c r="AI795" s="569"/>
      <c r="AK795" s="671"/>
      <c r="AL795" s="84"/>
      <c r="AM795" s="659"/>
      <c r="AN795" s="680"/>
      <c r="AO795" s="84"/>
    </row>
    <row r="796" spans="1:41">
      <c r="A796" s="573"/>
      <c r="B796" s="13">
        <v>105</v>
      </c>
      <c r="C796" s="353" t="s">
        <v>2441</v>
      </c>
      <c r="D796" s="341" t="s">
        <v>2442</v>
      </c>
      <c r="E796" s="379" t="s">
        <v>97</v>
      </c>
      <c r="F796" s="402">
        <v>1</v>
      </c>
      <c r="G796" s="235"/>
      <c r="H796" s="413">
        <v>1898</v>
      </c>
      <c r="I796" s="146">
        <f t="shared" si="141"/>
        <v>1328.6</v>
      </c>
      <c r="J796" s="255">
        <f t="shared" si="142"/>
        <v>51.099999999999994</v>
      </c>
      <c r="K796" s="8" t="s">
        <v>3207</v>
      </c>
      <c r="L796" s="663"/>
      <c r="M796" s="656" t="s">
        <v>6557</v>
      </c>
      <c r="N796" s="8" t="s">
        <v>3208</v>
      </c>
      <c r="O796" s="426">
        <v>3.5624999999999997E-2</v>
      </c>
      <c r="P796" s="423">
        <v>1800</v>
      </c>
      <c r="Q796" s="402">
        <v>15600</v>
      </c>
      <c r="R796" s="656" t="s">
        <v>4408</v>
      </c>
      <c r="S796" s="656" t="s">
        <v>1015</v>
      </c>
      <c r="T796" s="448">
        <v>100</v>
      </c>
      <c r="U796" s="548" t="s">
        <v>5496</v>
      </c>
      <c r="V796" s="512" t="s">
        <v>4409</v>
      </c>
      <c r="W796" s="615" t="s">
        <v>6438</v>
      </c>
      <c r="X796" s="169"/>
      <c r="Y796" s="71" t="s">
        <v>1011</v>
      </c>
      <c r="Z796" s="656" t="s">
        <v>1015</v>
      </c>
      <c r="AA796" s="658">
        <f t="shared" si="143"/>
        <v>0</v>
      </c>
      <c r="AB796" s="145">
        <f t="shared" si="144"/>
        <v>0</v>
      </c>
      <c r="AC796" s="257">
        <f t="shared" si="145"/>
        <v>0</v>
      </c>
      <c r="AD796" s="142">
        <f t="shared" si="146"/>
        <v>0</v>
      </c>
      <c r="AE796" s="143">
        <f t="shared" si="147"/>
        <v>0</v>
      </c>
      <c r="AF796" s="144" t="str">
        <f t="shared" si="148"/>
        <v/>
      </c>
      <c r="AG796" s="144">
        <f t="shared" si="149"/>
        <v>0</v>
      </c>
      <c r="AH796" s="144" t="str">
        <f t="shared" si="150"/>
        <v/>
      </c>
      <c r="AI796" s="569">
        <f t="shared" si="151"/>
        <v>0</v>
      </c>
      <c r="AK796" s="671"/>
      <c r="AL796" s="84"/>
      <c r="AM796" s="659"/>
      <c r="AN796" s="680"/>
      <c r="AO796" s="84"/>
    </row>
    <row r="797" spans="1:41">
      <c r="A797" s="573"/>
      <c r="B797" s="13">
        <v>105</v>
      </c>
      <c r="C797" s="341" t="s">
        <v>2443</v>
      </c>
      <c r="D797" s="341" t="s">
        <v>2400</v>
      </c>
      <c r="E797" s="379" t="s">
        <v>97</v>
      </c>
      <c r="F797" s="402">
        <v>1</v>
      </c>
      <c r="G797" s="8"/>
      <c r="H797" s="413">
        <v>2150</v>
      </c>
      <c r="I797" s="146">
        <f t="shared" si="141"/>
        <v>1505</v>
      </c>
      <c r="J797" s="255">
        <f t="shared" si="142"/>
        <v>57.884615384615387</v>
      </c>
      <c r="K797" s="8" t="s">
        <v>3207</v>
      </c>
      <c r="L797" s="663"/>
      <c r="M797" s="656" t="s">
        <v>6557</v>
      </c>
      <c r="N797" s="8" t="s">
        <v>3208</v>
      </c>
      <c r="O797" s="426">
        <v>3.5624999999999997E-2</v>
      </c>
      <c r="P797" s="423">
        <v>1900</v>
      </c>
      <c r="Q797" s="402">
        <v>15600</v>
      </c>
      <c r="R797" s="656" t="s">
        <v>4410</v>
      </c>
      <c r="S797" s="656" t="s">
        <v>1015</v>
      </c>
      <c r="T797" s="448">
        <v>100</v>
      </c>
      <c r="U797" s="548" t="s">
        <v>4411</v>
      </c>
      <c r="V797" s="523" t="s">
        <v>4412</v>
      </c>
      <c r="W797" s="615" t="s">
        <v>6438</v>
      </c>
      <c r="X797" s="169"/>
      <c r="Y797" s="71" t="s">
        <v>1011</v>
      </c>
      <c r="Z797" s="656" t="s">
        <v>1015</v>
      </c>
      <c r="AA797" s="658">
        <f t="shared" si="143"/>
        <v>0</v>
      </c>
      <c r="AB797" s="145">
        <f t="shared" si="144"/>
        <v>0</v>
      </c>
      <c r="AC797" s="257">
        <f t="shared" si="145"/>
        <v>0</v>
      </c>
      <c r="AD797" s="142">
        <f t="shared" si="146"/>
        <v>0</v>
      </c>
      <c r="AE797" s="143">
        <f t="shared" si="147"/>
        <v>0</v>
      </c>
      <c r="AF797" s="144" t="str">
        <f t="shared" si="148"/>
        <v/>
      </c>
      <c r="AG797" s="144">
        <f t="shared" si="149"/>
        <v>0</v>
      </c>
      <c r="AH797" s="144" t="str">
        <f t="shared" si="150"/>
        <v/>
      </c>
      <c r="AI797" s="569">
        <f t="shared" si="151"/>
        <v>0</v>
      </c>
      <c r="AK797" s="671"/>
      <c r="AL797" s="84"/>
      <c r="AM797" s="659"/>
      <c r="AN797" s="680"/>
      <c r="AO797" s="84"/>
    </row>
    <row r="798" spans="1:41">
      <c r="A798" s="573"/>
      <c r="B798" s="13">
        <v>105</v>
      </c>
      <c r="C798" s="341" t="s">
        <v>2444</v>
      </c>
      <c r="D798" s="341" t="s">
        <v>2402</v>
      </c>
      <c r="E798" s="379" t="s">
        <v>97</v>
      </c>
      <c r="F798" s="402">
        <v>1</v>
      </c>
      <c r="G798" s="8"/>
      <c r="H798" s="413">
        <v>2150</v>
      </c>
      <c r="I798" s="146">
        <f t="shared" si="141"/>
        <v>1505</v>
      </c>
      <c r="J798" s="255">
        <f t="shared" si="142"/>
        <v>57.884615384615387</v>
      </c>
      <c r="K798" s="8" t="s">
        <v>3207</v>
      </c>
      <c r="L798" s="663"/>
      <c r="M798" s="656" t="s">
        <v>6557</v>
      </c>
      <c r="N798" s="8" t="s">
        <v>3208</v>
      </c>
      <c r="O798" s="426">
        <v>3.5624999999999997E-2</v>
      </c>
      <c r="P798" s="423">
        <v>1900</v>
      </c>
      <c r="Q798" s="402">
        <v>15600</v>
      </c>
      <c r="R798" s="656" t="s">
        <v>4413</v>
      </c>
      <c r="S798" s="656" t="s">
        <v>1015</v>
      </c>
      <c r="T798" s="448">
        <v>100</v>
      </c>
      <c r="U798" s="548" t="s">
        <v>4414</v>
      </c>
      <c r="V798" s="514" t="s">
        <v>4415</v>
      </c>
      <c r="W798" s="615" t="s">
        <v>6438</v>
      </c>
      <c r="X798" s="169"/>
      <c r="Y798" s="71" t="s">
        <v>1011</v>
      </c>
      <c r="Z798" s="656" t="s">
        <v>1015</v>
      </c>
      <c r="AA798" s="658">
        <f t="shared" si="143"/>
        <v>0</v>
      </c>
      <c r="AB798" s="145">
        <f t="shared" si="144"/>
        <v>0</v>
      </c>
      <c r="AC798" s="257">
        <f t="shared" si="145"/>
        <v>0</v>
      </c>
      <c r="AD798" s="142">
        <f t="shared" si="146"/>
        <v>0</v>
      </c>
      <c r="AE798" s="143">
        <f t="shared" si="147"/>
        <v>0</v>
      </c>
      <c r="AF798" s="144" t="str">
        <f t="shared" si="148"/>
        <v/>
      </c>
      <c r="AG798" s="144">
        <f t="shared" si="149"/>
        <v>0</v>
      </c>
      <c r="AH798" s="144" t="str">
        <f t="shared" si="150"/>
        <v/>
      </c>
      <c r="AI798" s="569">
        <f t="shared" si="151"/>
        <v>0</v>
      </c>
      <c r="AK798" s="671"/>
      <c r="AL798" s="84"/>
      <c r="AM798" s="680"/>
      <c r="AN798" s="680"/>
      <c r="AO798" s="84"/>
    </row>
    <row r="799" spans="1:41">
      <c r="A799" s="573"/>
      <c r="B799" s="13">
        <v>105</v>
      </c>
      <c r="C799" s="341" t="s">
        <v>2445</v>
      </c>
      <c r="D799" s="341" t="s">
        <v>2446</v>
      </c>
      <c r="E799" s="379" t="s">
        <v>97</v>
      </c>
      <c r="F799" s="402">
        <v>1</v>
      </c>
      <c r="G799" s="8"/>
      <c r="H799" s="413">
        <v>2150</v>
      </c>
      <c r="I799" s="146">
        <f t="shared" si="141"/>
        <v>1505</v>
      </c>
      <c r="J799" s="255">
        <f t="shared" si="142"/>
        <v>57.884615384615387</v>
      </c>
      <c r="K799" s="8" t="s">
        <v>3207</v>
      </c>
      <c r="L799" s="663"/>
      <c r="M799" s="656" t="s">
        <v>6557</v>
      </c>
      <c r="N799" s="8" t="s">
        <v>3208</v>
      </c>
      <c r="O799" s="426">
        <v>3.5624999999999997E-2</v>
      </c>
      <c r="P799" s="423">
        <v>1900</v>
      </c>
      <c r="Q799" s="402">
        <v>15400</v>
      </c>
      <c r="R799" s="656" t="s">
        <v>4410</v>
      </c>
      <c r="S799" s="656" t="s">
        <v>1015</v>
      </c>
      <c r="T799" s="448">
        <v>100</v>
      </c>
      <c r="U799" s="548" t="s">
        <v>4416</v>
      </c>
      <c r="V799" s="522" t="s">
        <v>4417</v>
      </c>
      <c r="W799" s="615" t="s">
        <v>6438</v>
      </c>
      <c r="X799" s="169"/>
      <c r="Y799" s="71" t="s">
        <v>1011</v>
      </c>
      <c r="Z799" s="656" t="s">
        <v>1015</v>
      </c>
      <c r="AA799" s="658">
        <f t="shared" si="143"/>
        <v>0</v>
      </c>
      <c r="AB799" s="145">
        <f t="shared" si="144"/>
        <v>0</v>
      </c>
      <c r="AC799" s="257">
        <f t="shared" si="145"/>
        <v>0</v>
      </c>
      <c r="AD799" s="142">
        <f t="shared" si="146"/>
        <v>0</v>
      </c>
      <c r="AE799" s="143">
        <f t="shared" si="147"/>
        <v>0</v>
      </c>
      <c r="AF799" s="144" t="str">
        <f t="shared" si="148"/>
        <v/>
      </c>
      <c r="AG799" s="144">
        <f t="shared" si="149"/>
        <v>0</v>
      </c>
      <c r="AH799" s="144" t="str">
        <f t="shared" si="150"/>
        <v/>
      </c>
      <c r="AI799" s="569">
        <f t="shared" si="151"/>
        <v>0</v>
      </c>
      <c r="AK799" s="671"/>
      <c r="AL799" s="84"/>
      <c r="AM799" s="680"/>
      <c r="AN799" s="680"/>
      <c r="AO799" s="84"/>
    </row>
    <row r="800" spans="1:41">
      <c r="A800" s="573"/>
      <c r="B800" s="13">
        <v>105</v>
      </c>
      <c r="C800" s="353" t="s">
        <v>2447</v>
      </c>
      <c r="D800" s="341" t="s">
        <v>2448</v>
      </c>
      <c r="E800" s="379" t="s">
        <v>97</v>
      </c>
      <c r="F800" s="402">
        <v>1</v>
      </c>
      <c r="G800" s="8"/>
      <c r="H800" s="413">
        <v>2394</v>
      </c>
      <c r="I800" s="146">
        <f t="shared" si="141"/>
        <v>1675.8</v>
      </c>
      <c r="J800" s="255">
        <f t="shared" si="142"/>
        <v>64.453846153846158</v>
      </c>
      <c r="K800" s="8" t="s">
        <v>3207</v>
      </c>
      <c r="L800" s="663"/>
      <c r="M800" s="656" t="s">
        <v>6557</v>
      </c>
      <c r="N800" s="8" t="s">
        <v>3208</v>
      </c>
      <c r="O800" s="426">
        <v>3.5624999999999997E-2</v>
      </c>
      <c r="P800" s="423">
        <v>1998</v>
      </c>
      <c r="Q800" s="402">
        <v>14600</v>
      </c>
      <c r="R800" s="656" t="s">
        <v>4410</v>
      </c>
      <c r="S800" s="656" t="s">
        <v>1015</v>
      </c>
      <c r="T800" s="448">
        <v>100</v>
      </c>
      <c r="U800" s="548" t="s">
        <v>4418</v>
      </c>
      <c r="V800" s="507" t="s">
        <v>4419</v>
      </c>
      <c r="W800" s="610" t="s">
        <v>6521</v>
      </c>
      <c r="X800" s="169"/>
      <c r="Y800" s="71" t="s">
        <v>1011</v>
      </c>
      <c r="Z800" s="656" t="s">
        <v>1015</v>
      </c>
      <c r="AA800" s="658">
        <f t="shared" si="143"/>
        <v>0</v>
      </c>
      <c r="AB800" s="145">
        <f t="shared" si="144"/>
        <v>0</v>
      </c>
      <c r="AC800" s="257">
        <f t="shared" si="145"/>
        <v>0</v>
      </c>
      <c r="AD800" s="142">
        <f t="shared" si="146"/>
        <v>0</v>
      </c>
      <c r="AE800" s="143">
        <f t="shared" si="147"/>
        <v>0</v>
      </c>
      <c r="AF800" s="144" t="str">
        <f t="shared" si="148"/>
        <v/>
      </c>
      <c r="AG800" s="144">
        <f t="shared" si="149"/>
        <v>0</v>
      </c>
      <c r="AH800" s="144" t="str">
        <f t="shared" si="150"/>
        <v/>
      </c>
      <c r="AI800" s="569">
        <f t="shared" si="151"/>
        <v>0</v>
      </c>
      <c r="AK800" s="671"/>
      <c r="AL800" s="84"/>
      <c r="AM800" s="659"/>
      <c r="AN800" s="680"/>
      <c r="AO800" s="84"/>
    </row>
    <row r="801" spans="1:41">
      <c r="A801" s="573"/>
      <c r="B801" s="13">
        <v>105</v>
      </c>
      <c r="C801" s="353" t="s">
        <v>2449</v>
      </c>
      <c r="D801" s="341" t="s">
        <v>2450</v>
      </c>
      <c r="E801" s="379" t="s">
        <v>97</v>
      </c>
      <c r="F801" s="402">
        <v>1</v>
      </c>
      <c r="G801" s="8"/>
      <c r="H801" s="413">
        <v>2150</v>
      </c>
      <c r="I801" s="146">
        <f t="shared" si="141"/>
        <v>1505</v>
      </c>
      <c r="J801" s="255">
        <f t="shared" si="142"/>
        <v>57.884615384615387</v>
      </c>
      <c r="K801" s="8" t="s">
        <v>3207</v>
      </c>
      <c r="L801" s="663"/>
      <c r="M801" s="656" t="s">
        <v>6557</v>
      </c>
      <c r="N801" s="8" t="s">
        <v>3208</v>
      </c>
      <c r="O801" s="426">
        <v>3.5624999999999997E-2</v>
      </c>
      <c r="P801" s="423">
        <v>1650</v>
      </c>
      <c r="Q801" s="402">
        <v>15600</v>
      </c>
      <c r="R801" s="656" t="s">
        <v>4410</v>
      </c>
      <c r="S801" s="656" t="s">
        <v>1015</v>
      </c>
      <c r="T801" s="448">
        <v>50</v>
      </c>
      <c r="U801" s="548" t="s">
        <v>5497</v>
      </c>
      <c r="V801" s="514" t="s">
        <v>4421</v>
      </c>
      <c r="W801" s="617" t="s">
        <v>6504</v>
      </c>
      <c r="X801" s="169"/>
      <c r="Y801" s="71" t="s">
        <v>1011</v>
      </c>
      <c r="Z801" s="656" t="s">
        <v>1015</v>
      </c>
      <c r="AA801" s="658">
        <f t="shared" si="143"/>
        <v>0</v>
      </c>
      <c r="AB801" s="145">
        <f t="shared" si="144"/>
        <v>0</v>
      </c>
      <c r="AC801" s="257">
        <f t="shared" si="145"/>
        <v>0</v>
      </c>
      <c r="AD801" s="142">
        <f t="shared" si="146"/>
        <v>0</v>
      </c>
      <c r="AE801" s="143">
        <f t="shared" si="147"/>
        <v>0</v>
      </c>
      <c r="AF801" s="144" t="str">
        <f t="shared" si="148"/>
        <v/>
      </c>
      <c r="AG801" s="144">
        <f t="shared" si="149"/>
        <v>0</v>
      </c>
      <c r="AH801" s="144" t="str">
        <f t="shared" si="150"/>
        <v/>
      </c>
      <c r="AI801" s="569">
        <f t="shared" si="151"/>
        <v>0</v>
      </c>
      <c r="AK801" s="671"/>
      <c r="AL801" s="84"/>
      <c r="AM801" s="659"/>
      <c r="AN801" s="681"/>
      <c r="AO801" s="84"/>
    </row>
    <row r="802" spans="1:41">
      <c r="A802" s="573"/>
      <c r="B802" s="13">
        <v>105</v>
      </c>
      <c r="C802" s="353" t="s">
        <v>2451</v>
      </c>
      <c r="D802" s="193" t="s">
        <v>2214</v>
      </c>
      <c r="E802" s="379" t="s">
        <v>97</v>
      </c>
      <c r="F802" s="402">
        <v>1</v>
      </c>
      <c r="G802" s="8"/>
      <c r="H802" s="413">
        <v>2150</v>
      </c>
      <c r="I802" s="146">
        <f t="shared" si="141"/>
        <v>1505</v>
      </c>
      <c r="J802" s="255">
        <f t="shared" si="142"/>
        <v>57.884615384615387</v>
      </c>
      <c r="K802" s="8" t="s">
        <v>3207</v>
      </c>
      <c r="L802" s="663"/>
      <c r="M802" s="656" t="s">
        <v>6557</v>
      </c>
      <c r="N802" s="8" t="s">
        <v>3208</v>
      </c>
      <c r="O802" s="426">
        <v>3.5624999999999997E-2</v>
      </c>
      <c r="P802" s="423">
        <v>1900</v>
      </c>
      <c r="Q802" s="402">
        <v>15600</v>
      </c>
      <c r="R802" s="656" t="s">
        <v>4408</v>
      </c>
      <c r="S802" s="656" t="s">
        <v>1015</v>
      </c>
      <c r="T802" s="448">
        <v>100</v>
      </c>
      <c r="U802" s="548" t="s">
        <v>5498</v>
      </c>
      <c r="V802" s="512" t="s">
        <v>4422</v>
      </c>
      <c r="W802" s="615" t="s">
        <v>6522</v>
      </c>
      <c r="X802" s="169"/>
      <c r="Y802" s="71" t="s">
        <v>254</v>
      </c>
      <c r="Z802" s="656" t="s">
        <v>1015</v>
      </c>
      <c r="AA802" s="658">
        <f t="shared" si="143"/>
        <v>0</v>
      </c>
      <c r="AB802" s="145">
        <f t="shared" si="144"/>
        <v>0</v>
      </c>
      <c r="AC802" s="257">
        <f t="shared" si="145"/>
        <v>0</v>
      </c>
      <c r="AD802" s="142">
        <f t="shared" si="146"/>
        <v>0</v>
      </c>
      <c r="AE802" s="143">
        <f t="shared" si="147"/>
        <v>0</v>
      </c>
      <c r="AF802" s="144" t="str">
        <f t="shared" si="148"/>
        <v/>
      </c>
      <c r="AG802" s="144">
        <f t="shared" si="149"/>
        <v>0</v>
      </c>
      <c r="AH802" s="144" t="str">
        <f t="shared" si="150"/>
        <v/>
      </c>
      <c r="AI802" s="569">
        <f t="shared" si="151"/>
        <v>0</v>
      </c>
      <c r="AK802" s="671"/>
      <c r="AL802" s="84"/>
      <c r="AM802" s="659"/>
      <c r="AN802" s="680"/>
      <c r="AO802" s="84"/>
    </row>
    <row r="803" spans="1:41">
      <c r="A803" s="573"/>
      <c r="B803" s="13"/>
      <c r="C803" s="341" t="s">
        <v>2452</v>
      </c>
      <c r="D803" s="341" t="s">
        <v>2408</v>
      </c>
      <c r="E803" s="379" t="s">
        <v>97</v>
      </c>
      <c r="F803" s="402">
        <v>1</v>
      </c>
      <c r="G803" s="8"/>
      <c r="H803" s="413">
        <v>2704</v>
      </c>
      <c r="I803" s="146">
        <f t="shared" si="141"/>
        <v>1892.8</v>
      </c>
      <c r="J803" s="255">
        <f t="shared" si="142"/>
        <v>72.8</v>
      </c>
      <c r="K803" s="8" t="s">
        <v>3207</v>
      </c>
      <c r="L803" s="663"/>
      <c r="M803" s="656" t="s">
        <v>6557</v>
      </c>
      <c r="N803" s="8" t="s">
        <v>3208</v>
      </c>
      <c r="O803" s="426">
        <v>5.726875E-2</v>
      </c>
      <c r="P803" s="423">
        <v>1900</v>
      </c>
      <c r="Q803" s="402">
        <v>16900</v>
      </c>
      <c r="R803" s="656" t="s">
        <v>4424</v>
      </c>
      <c r="S803" s="656" t="s">
        <v>1015</v>
      </c>
      <c r="T803" s="448">
        <v>80</v>
      </c>
      <c r="U803" s="548" t="s">
        <v>4425</v>
      </c>
      <c r="V803" s="523" t="s">
        <v>4426</v>
      </c>
      <c r="W803" s="615" t="s">
        <v>6438</v>
      </c>
      <c r="X803" s="169"/>
      <c r="Y803" s="71" t="s">
        <v>1011</v>
      </c>
      <c r="Z803" s="656" t="s">
        <v>1015</v>
      </c>
      <c r="AA803" s="658">
        <f t="shared" si="143"/>
        <v>0</v>
      </c>
      <c r="AB803" s="145">
        <f t="shared" si="144"/>
        <v>0</v>
      </c>
      <c r="AC803" s="257">
        <f t="shared" si="145"/>
        <v>0</v>
      </c>
      <c r="AD803" s="142">
        <f t="shared" si="146"/>
        <v>0</v>
      </c>
      <c r="AE803" s="143">
        <f t="shared" si="147"/>
        <v>0</v>
      </c>
      <c r="AF803" s="144" t="str">
        <f t="shared" si="148"/>
        <v/>
      </c>
      <c r="AG803" s="144">
        <f t="shared" si="149"/>
        <v>0</v>
      </c>
      <c r="AH803" s="144" t="str">
        <f t="shared" si="150"/>
        <v/>
      </c>
      <c r="AI803" s="569">
        <f t="shared" si="151"/>
        <v>0</v>
      </c>
      <c r="AK803" s="665"/>
      <c r="AL803" s="191"/>
      <c r="AM803" s="686"/>
      <c r="AN803" s="687"/>
      <c r="AO803" s="84"/>
    </row>
    <row r="804" spans="1:41">
      <c r="A804" s="573"/>
      <c r="B804" s="13"/>
      <c r="C804" s="343" t="s">
        <v>2453</v>
      </c>
      <c r="D804" s="374" t="s">
        <v>515</v>
      </c>
      <c r="E804" s="379" t="s">
        <v>97</v>
      </c>
      <c r="F804" s="402">
        <v>1</v>
      </c>
      <c r="G804" s="8"/>
      <c r="H804" s="413">
        <v>3248</v>
      </c>
      <c r="I804" s="146">
        <f t="shared" si="141"/>
        <v>2273.6</v>
      </c>
      <c r="J804" s="255">
        <f t="shared" si="142"/>
        <v>87.446153846153848</v>
      </c>
      <c r="K804" s="8" t="s">
        <v>3207</v>
      </c>
      <c r="L804" s="663"/>
      <c r="M804" s="656" t="s">
        <v>6557</v>
      </c>
      <c r="N804" s="8" t="s">
        <v>3208</v>
      </c>
      <c r="O804" s="426">
        <v>6.7306249999999998E-2</v>
      </c>
      <c r="P804" s="423">
        <v>1996</v>
      </c>
      <c r="Q804" s="439">
        <v>18600</v>
      </c>
      <c r="R804" s="656" t="s">
        <v>4427</v>
      </c>
      <c r="S804" s="656" t="s">
        <v>1015</v>
      </c>
      <c r="T804" s="448">
        <v>100</v>
      </c>
      <c r="U804" s="548" t="s">
        <v>4428</v>
      </c>
      <c r="V804" s="512" t="s">
        <v>4429</v>
      </c>
      <c r="W804" s="615" t="s">
        <v>6465</v>
      </c>
      <c r="X804" s="169"/>
      <c r="Y804" s="71" t="s">
        <v>1011</v>
      </c>
      <c r="Z804" s="656" t="s">
        <v>1015</v>
      </c>
      <c r="AA804" s="658">
        <f t="shared" si="143"/>
        <v>0</v>
      </c>
      <c r="AB804" s="145">
        <f t="shared" si="144"/>
        <v>0</v>
      </c>
      <c r="AC804" s="257">
        <f t="shared" si="145"/>
        <v>0</v>
      </c>
      <c r="AD804" s="142">
        <f t="shared" si="146"/>
        <v>0</v>
      </c>
      <c r="AE804" s="143">
        <f t="shared" si="147"/>
        <v>0</v>
      </c>
      <c r="AF804" s="144" t="str">
        <f t="shared" si="148"/>
        <v/>
      </c>
      <c r="AG804" s="144">
        <f t="shared" si="149"/>
        <v>0</v>
      </c>
      <c r="AH804" s="144" t="str">
        <f t="shared" si="150"/>
        <v/>
      </c>
      <c r="AI804" s="569">
        <f t="shared" si="151"/>
        <v>0</v>
      </c>
      <c r="AK804" s="679"/>
      <c r="AL804" s="84"/>
      <c r="AM804" s="680"/>
      <c r="AN804" s="680"/>
      <c r="AO804" s="84"/>
    </row>
    <row r="805" spans="1:41">
      <c r="A805" s="573"/>
      <c r="B805" s="13">
        <v>220</v>
      </c>
      <c r="C805" s="341" t="s">
        <v>2454</v>
      </c>
      <c r="D805" s="341" t="s">
        <v>2455</v>
      </c>
      <c r="E805" s="379" t="s">
        <v>97</v>
      </c>
      <c r="F805" s="402">
        <v>1</v>
      </c>
      <c r="G805" s="8"/>
      <c r="H805" s="413">
        <v>3248</v>
      </c>
      <c r="I805" s="146">
        <f t="shared" si="141"/>
        <v>2273.6</v>
      </c>
      <c r="J805" s="255">
        <f t="shared" si="142"/>
        <v>87.446153846153848</v>
      </c>
      <c r="K805" s="8" t="s">
        <v>3207</v>
      </c>
      <c r="L805" s="663"/>
      <c r="M805" s="656" t="s">
        <v>6557</v>
      </c>
      <c r="N805" s="8" t="s">
        <v>3208</v>
      </c>
      <c r="O805" s="426">
        <v>5.0874999999999997E-2</v>
      </c>
      <c r="P805" s="423">
        <v>2850</v>
      </c>
      <c r="Q805" s="402">
        <v>23110</v>
      </c>
      <c r="R805" s="656" t="s">
        <v>4430</v>
      </c>
      <c r="S805" s="656" t="s">
        <v>1015</v>
      </c>
      <c r="T805" s="448">
        <v>150</v>
      </c>
      <c r="U805" s="548" t="s">
        <v>4431</v>
      </c>
      <c r="V805" s="522" t="s">
        <v>4432</v>
      </c>
      <c r="W805" s="615" t="s">
        <v>6523</v>
      </c>
      <c r="X805" s="169"/>
      <c r="Y805" s="71" t="s">
        <v>1011</v>
      </c>
      <c r="Z805" s="656" t="s">
        <v>1015</v>
      </c>
      <c r="AA805" s="658">
        <f t="shared" si="143"/>
        <v>0</v>
      </c>
      <c r="AB805" s="145">
        <f t="shared" si="144"/>
        <v>0</v>
      </c>
      <c r="AC805" s="257">
        <f t="shared" si="145"/>
        <v>0</v>
      </c>
      <c r="AD805" s="142">
        <f t="shared" si="146"/>
        <v>0</v>
      </c>
      <c r="AE805" s="143">
        <f t="shared" si="147"/>
        <v>0</v>
      </c>
      <c r="AF805" s="144" t="str">
        <f t="shared" si="148"/>
        <v/>
      </c>
      <c r="AG805" s="144">
        <f t="shared" si="149"/>
        <v>0</v>
      </c>
      <c r="AH805" s="144" t="str">
        <f t="shared" si="150"/>
        <v/>
      </c>
      <c r="AI805" s="569">
        <f t="shared" si="151"/>
        <v>0</v>
      </c>
      <c r="AK805" s="679"/>
      <c r="AL805" s="84"/>
      <c r="AM805" s="681"/>
      <c r="AN805" s="681"/>
      <c r="AO805" s="84"/>
    </row>
    <row r="806" spans="1:41">
      <c r="A806" s="573"/>
      <c r="B806" s="13">
        <v>220</v>
      </c>
      <c r="C806" s="353" t="s">
        <v>2456</v>
      </c>
      <c r="D806" s="341" t="s">
        <v>2457</v>
      </c>
      <c r="E806" s="379" t="s">
        <v>97</v>
      </c>
      <c r="F806" s="402">
        <v>1</v>
      </c>
      <c r="G806" s="232"/>
      <c r="H806" s="413">
        <v>3796</v>
      </c>
      <c r="I806" s="146">
        <f t="shared" si="141"/>
        <v>2657.2</v>
      </c>
      <c r="J806" s="255">
        <f t="shared" si="142"/>
        <v>102.19999999999999</v>
      </c>
      <c r="K806" s="8" t="s">
        <v>3207</v>
      </c>
      <c r="L806" s="663"/>
      <c r="M806" s="656" t="s">
        <v>6557</v>
      </c>
      <c r="N806" s="8" t="s">
        <v>3208</v>
      </c>
      <c r="O806" s="426">
        <v>6.7968749999999994E-2</v>
      </c>
      <c r="P806" s="423">
        <v>3600</v>
      </c>
      <c r="Q806" s="402">
        <v>31000</v>
      </c>
      <c r="R806" s="656" t="s">
        <v>4399</v>
      </c>
      <c r="S806" s="656" t="s">
        <v>1015</v>
      </c>
      <c r="T806" s="448">
        <v>180</v>
      </c>
      <c r="U806" s="548" t="s">
        <v>5499</v>
      </c>
      <c r="V806" s="510" t="s">
        <v>4434</v>
      </c>
      <c r="W806" s="615" t="s">
        <v>6464</v>
      </c>
      <c r="X806" s="169"/>
      <c r="Y806" s="71" t="s">
        <v>1011</v>
      </c>
      <c r="Z806" s="656" t="s">
        <v>1015</v>
      </c>
      <c r="AA806" s="658">
        <f t="shared" si="143"/>
        <v>0</v>
      </c>
      <c r="AB806" s="145">
        <f t="shared" si="144"/>
        <v>0</v>
      </c>
      <c r="AC806" s="257">
        <f t="shared" si="145"/>
        <v>0</v>
      </c>
      <c r="AD806" s="142">
        <f t="shared" si="146"/>
        <v>0</v>
      </c>
      <c r="AE806" s="143">
        <f t="shared" si="147"/>
        <v>0</v>
      </c>
      <c r="AF806" s="144" t="str">
        <f t="shared" si="148"/>
        <v/>
      </c>
      <c r="AG806" s="144">
        <f t="shared" si="149"/>
        <v>0</v>
      </c>
      <c r="AH806" s="144" t="str">
        <f t="shared" si="150"/>
        <v/>
      </c>
      <c r="AI806" s="569">
        <f t="shared" si="151"/>
        <v>0</v>
      </c>
      <c r="AK806" s="679"/>
      <c r="AL806" s="84"/>
      <c r="AM806" s="659"/>
      <c r="AN806" s="681"/>
      <c r="AO806" s="84"/>
    </row>
    <row r="807" spans="1:41">
      <c r="A807" s="573"/>
      <c r="B807" s="13">
        <v>220</v>
      </c>
      <c r="C807" s="341" t="s">
        <v>2458</v>
      </c>
      <c r="D807" s="341" t="s">
        <v>2459</v>
      </c>
      <c r="E807" s="379" t="s">
        <v>97</v>
      </c>
      <c r="F807" s="402">
        <v>1</v>
      </c>
      <c r="G807" s="136"/>
      <c r="H807" s="413">
        <v>4095</v>
      </c>
      <c r="I807" s="146">
        <f t="shared" si="141"/>
        <v>2866.5</v>
      </c>
      <c r="J807" s="255">
        <f t="shared" si="142"/>
        <v>110.25</v>
      </c>
      <c r="K807" s="8" t="s">
        <v>3207</v>
      </c>
      <c r="L807" s="663"/>
      <c r="M807" s="656" t="s">
        <v>6557</v>
      </c>
      <c r="N807" s="8" t="s">
        <v>3208</v>
      </c>
      <c r="O807" s="426">
        <v>6.7968749999999994E-2</v>
      </c>
      <c r="P807" s="423">
        <v>3800</v>
      </c>
      <c r="Q807" s="402">
        <v>31300</v>
      </c>
      <c r="R807" s="656" t="s">
        <v>4435</v>
      </c>
      <c r="S807" s="656" t="s">
        <v>1015</v>
      </c>
      <c r="T807" s="448">
        <v>200</v>
      </c>
      <c r="U807" s="548" t="s">
        <v>4436</v>
      </c>
      <c r="V807" s="522" t="s">
        <v>4437</v>
      </c>
      <c r="W807" s="615" t="s">
        <v>6464</v>
      </c>
      <c r="X807" s="169"/>
      <c r="Y807" s="71" t="s">
        <v>1011</v>
      </c>
      <c r="Z807" s="656" t="s">
        <v>1015</v>
      </c>
      <c r="AA807" s="658">
        <f t="shared" si="143"/>
        <v>0</v>
      </c>
      <c r="AB807" s="145">
        <f t="shared" si="144"/>
        <v>0</v>
      </c>
      <c r="AC807" s="257">
        <f t="shared" si="145"/>
        <v>0</v>
      </c>
      <c r="AD807" s="142">
        <f t="shared" si="146"/>
        <v>0</v>
      </c>
      <c r="AE807" s="143">
        <f t="shared" si="147"/>
        <v>0</v>
      </c>
      <c r="AF807" s="144" t="str">
        <f t="shared" si="148"/>
        <v/>
      </c>
      <c r="AG807" s="144">
        <f t="shared" si="149"/>
        <v>0</v>
      </c>
      <c r="AH807" s="144" t="str">
        <f t="shared" si="150"/>
        <v/>
      </c>
      <c r="AI807" s="569">
        <f t="shared" si="151"/>
        <v>0</v>
      </c>
      <c r="AK807" s="679"/>
      <c r="AL807" s="84"/>
      <c r="AM807" s="659"/>
      <c r="AN807" s="681"/>
      <c r="AO807" s="84"/>
    </row>
    <row r="808" spans="1:41">
      <c r="A808" s="573"/>
      <c r="B808" s="13">
        <v>220</v>
      </c>
      <c r="C808" s="341" t="s">
        <v>2460</v>
      </c>
      <c r="D808" s="345" t="s">
        <v>2461</v>
      </c>
      <c r="E808" s="379" t="s">
        <v>97</v>
      </c>
      <c r="F808" s="402">
        <v>1</v>
      </c>
      <c r="G808" s="235"/>
      <c r="H808" s="413">
        <v>4095</v>
      </c>
      <c r="I808" s="146">
        <f t="shared" si="141"/>
        <v>2866.5</v>
      </c>
      <c r="J808" s="255">
        <f t="shared" si="142"/>
        <v>110.25</v>
      </c>
      <c r="K808" s="8" t="s">
        <v>3207</v>
      </c>
      <c r="L808" s="663"/>
      <c r="M808" s="656" t="s">
        <v>6557</v>
      </c>
      <c r="N808" s="8" t="s">
        <v>3208</v>
      </c>
      <c r="O808" s="426">
        <v>6.7968749999999994E-2</v>
      </c>
      <c r="P808" s="423">
        <v>3800</v>
      </c>
      <c r="Q808" s="402">
        <v>31300</v>
      </c>
      <c r="R808" s="656" t="s">
        <v>4438</v>
      </c>
      <c r="S808" s="656" t="s">
        <v>1015</v>
      </c>
      <c r="T808" s="448">
        <v>200</v>
      </c>
      <c r="U808" s="548" t="s">
        <v>4439</v>
      </c>
      <c r="V808" s="519" t="s">
        <v>4440</v>
      </c>
      <c r="W808" s="615" t="s">
        <v>6464</v>
      </c>
      <c r="X808" s="169"/>
      <c r="Y808" s="71" t="s">
        <v>1011</v>
      </c>
      <c r="Z808" s="656" t="s">
        <v>1015</v>
      </c>
      <c r="AA808" s="658">
        <f t="shared" si="143"/>
        <v>0</v>
      </c>
      <c r="AB808" s="145">
        <f t="shared" si="144"/>
        <v>0</v>
      </c>
      <c r="AC808" s="257">
        <f t="shared" si="145"/>
        <v>0</v>
      </c>
      <c r="AD808" s="142">
        <f t="shared" si="146"/>
        <v>0</v>
      </c>
      <c r="AE808" s="143">
        <f t="shared" si="147"/>
        <v>0</v>
      </c>
      <c r="AF808" s="144" t="str">
        <f t="shared" si="148"/>
        <v/>
      </c>
      <c r="AG808" s="144">
        <f t="shared" si="149"/>
        <v>0</v>
      </c>
      <c r="AH808" s="144" t="str">
        <f t="shared" si="150"/>
        <v/>
      </c>
      <c r="AI808" s="569">
        <f t="shared" si="151"/>
        <v>0</v>
      </c>
      <c r="AK808" s="679"/>
      <c r="AL808" s="84"/>
      <c r="AM808" s="659"/>
      <c r="AN808" s="681"/>
      <c r="AO808" s="84"/>
    </row>
    <row r="809" spans="1:41">
      <c r="A809" s="573"/>
      <c r="B809" s="13">
        <v>220</v>
      </c>
      <c r="C809" s="353" t="s">
        <v>2462</v>
      </c>
      <c r="D809" s="341" t="s">
        <v>2463</v>
      </c>
      <c r="E809" s="379" t="s">
        <v>97</v>
      </c>
      <c r="F809" s="402">
        <v>1</v>
      </c>
      <c r="G809" s="8"/>
      <c r="H809" s="413">
        <v>4095</v>
      </c>
      <c r="I809" s="146">
        <f t="shared" si="141"/>
        <v>2866.5</v>
      </c>
      <c r="J809" s="255">
        <f t="shared" si="142"/>
        <v>110.25</v>
      </c>
      <c r="K809" s="8" t="s">
        <v>3207</v>
      </c>
      <c r="L809" s="663"/>
      <c r="M809" s="656" t="s">
        <v>6557</v>
      </c>
      <c r="N809" s="8" t="s">
        <v>3208</v>
      </c>
      <c r="O809" s="426">
        <v>6.7968749999999994E-2</v>
      </c>
      <c r="P809" s="423">
        <v>3300</v>
      </c>
      <c r="Q809" s="402">
        <v>31300</v>
      </c>
      <c r="R809" s="656" t="s">
        <v>4441</v>
      </c>
      <c r="S809" s="656" t="s">
        <v>1015</v>
      </c>
      <c r="T809" s="448">
        <v>90</v>
      </c>
      <c r="U809" s="548" t="s">
        <v>5500</v>
      </c>
      <c r="V809" s="512" t="s">
        <v>4442</v>
      </c>
      <c r="W809" s="617" t="s">
        <v>6504</v>
      </c>
      <c r="X809" s="169"/>
      <c r="Y809" s="71" t="s">
        <v>1011</v>
      </c>
      <c r="Z809" s="656" t="s">
        <v>1015</v>
      </c>
      <c r="AA809" s="658">
        <f t="shared" si="143"/>
        <v>0</v>
      </c>
      <c r="AB809" s="145">
        <f t="shared" si="144"/>
        <v>0</v>
      </c>
      <c r="AC809" s="257">
        <f t="shared" si="145"/>
        <v>0</v>
      </c>
      <c r="AD809" s="142">
        <f t="shared" si="146"/>
        <v>0</v>
      </c>
      <c r="AE809" s="143">
        <f t="shared" si="147"/>
        <v>0</v>
      </c>
      <c r="AF809" s="144" t="str">
        <f t="shared" si="148"/>
        <v/>
      </c>
      <c r="AG809" s="144">
        <f t="shared" si="149"/>
        <v>0</v>
      </c>
      <c r="AH809" s="144" t="str">
        <f t="shared" si="150"/>
        <v/>
      </c>
      <c r="AI809" s="569">
        <f t="shared" si="151"/>
        <v>0</v>
      </c>
      <c r="AK809" s="679"/>
      <c r="AL809" s="84"/>
      <c r="AM809" s="659"/>
      <c r="AN809" s="680"/>
      <c r="AO809" s="84"/>
    </row>
    <row r="810" spans="1:41">
      <c r="A810" s="573"/>
      <c r="B810" s="13">
        <v>220</v>
      </c>
      <c r="C810" s="353" t="s">
        <v>2464</v>
      </c>
      <c r="D810" s="341" t="s">
        <v>2465</v>
      </c>
      <c r="E810" s="379" t="s">
        <v>97</v>
      </c>
      <c r="F810" s="402">
        <v>1</v>
      </c>
      <c r="G810" s="232"/>
      <c r="H810" s="413">
        <v>4713</v>
      </c>
      <c r="I810" s="146">
        <f t="shared" si="141"/>
        <v>3299.1</v>
      </c>
      <c r="J810" s="255">
        <f t="shared" si="142"/>
        <v>126.88846153846154</v>
      </c>
      <c r="K810" s="8" t="s">
        <v>3207</v>
      </c>
      <c r="L810" s="663"/>
      <c r="M810" s="656" t="s">
        <v>6557</v>
      </c>
      <c r="N810" s="8" t="s">
        <v>3208</v>
      </c>
      <c r="O810" s="426">
        <v>6.7968749999999994E-2</v>
      </c>
      <c r="P810" s="423">
        <v>3996</v>
      </c>
      <c r="Q810" s="402">
        <v>31300</v>
      </c>
      <c r="R810" s="656" t="s">
        <v>4443</v>
      </c>
      <c r="S810" s="656" t="s">
        <v>1015</v>
      </c>
      <c r="T810" s="448">
        <v>180</v>
      </c>
      <c r="U810" s="548" t="s">
        <v>5501</v>
      </c>
      <c r="V810" s="519" t="s">
        <v>4444</v>
      </c>
      <c r="W810" s="615" t="s">
        <v>6521</v>
      </c>
      <c r="X810" s="169"/>
      <c r="Y810" s="71" t="s">
        <v>1011</v>
      </c>
      <c r="Z810" s="656" t="s">
        <v>1015</v>
      </c>
      <c r="AA810" s="658">
        <f t="shared" si="143"/>
        <v>0</v>
      </c>
      <c r="AB810" s="145">
        <f t="shared" si="144"/>
        <v>0</v>
      </c>
      <c r="AC810" s="257">
        <f t="shared" si="145"/>
        <v>0</v>
      </c>
      <c r="AD810" s="142">
        <f t="shared" si="146"/>
        <v>0</v>
      </c>
      <c r="AE810" s="143">
        <f t="shared" si="147"/>
        <v>0</v>
      </c>
      <c r="AF810" s="144" t="str">
        <f t="shared" si="148"/>
        <v/>
      </c>
      <c r="AG810" s="144">
        <f t="shared" si="149"/>
        <v>0</v>
      </c>
      <c r="AH810" s="144" t="str">
        <f t="shared" si="150"/>
        <v/>
      </c>
      <c r="AI810" s="569">
        <f t="shared" si="151"/>
        <v>0</v>
      </c>
      <c r="AK810" s="665"/>
      <c r="AL810" s="191"/>
      <c r="AM810" s="686"/>
      <c r="AN810" s="687"/>
      <c r="AO810" s="84"/>
    </row>
    <row r="811" spans="1:41">
      <c r="A811" s="573"/>
      <c r="B811" s="13">
        <v>221</v>
      </c>
      <c r="C811" s="341" t="s">
        <v>2466</v>
      </c>
      <c r="D811" s="345" t="s">
        <v>404</v>
      </c>
      <c r="E811" s="379" t="s">
        <v>97</v>
      </c>
      <c r="F811" s="402">
        <v>1</v>
      </c>
      <c r="G811" s="136"/>
      <c r="H811" s="413">
        <v>5414</v>
      </c>
      <c r="I811" s="146">
        <f t="shared" si="141"/>
        <v>3789.7999999999997</v>
      </c>
      <c r="J811" s="255">
        <f t="shared" si="142"/>
        <v>145.76153846153846</v>
      </c>
      <c r="K811" s="8" t="s">
        <v>3207</v>
      </c>
      <c r="L811" s="663"/>
      <c r="M811" s="656" t="s">
        <v>6557</v>
      </c>
      <c r="N811" s="8" t="s">
        <v>3208</v>
      </c>
      <c r="O811" s="426">
        <v>8.8506249999999995E-2</v>
      </c>
      <c r="P811" s="402">
        <v>3992</v>
      </c>
      <c r="Q811" s="402">
        <v>33500</v>
      </c>
      <c r="R811" s="656" t="s">
        <v>4445</v>
      </c>
      <c r="S811" s="656" t="s">
        <v>1015</v>
      </c>
      <c r="T811" s="448">
        <v>280</v>
      </c>
      <c r="U811" s="548" t="s">
        <v>4446</v>
      </c>
      <c r="V811" s="507" t="s">
        <v>4447</v>
      </c>
      <c r="W811" s="615" t="s">
        <v>6468</v>
      </c>
      <c r="X811" s="169"/>
      <c r="Y811" s="71" t="s">
        <v>1011</v>
      </c>
      <c r="Z811" s="656" t="s">
        <v>1015</v>
      </c>
      <c r="AA811" s="658">
        <f t="shared" si="143"/>
        <v>0</v>
      </c>
      <c r="AB811" s="145">
        <f t="shared" si="144"/>
        <v>0</v>
      </c>
      <c r="AC811" s="257">
        <f t="shared" si="145"/>
        <v>0</v>
      </c>
      <c r="AD811" s="142">
        <f t="shared" si="146"/>
        <v>0</v>
      </c>
      <c r="AE811" s="143">
        <f t="shared" si="147"/>
        <v>0</v>
      </c>
      <c r="AF811" s="144" t="str">
        <f t="shared" si="148"/>
        <v/>
      </c>
      <c r="AG811" s="144">
        <f t="shared" si="149"/>
        <v>0</v>
      </c>
      <c r="AH811" s="144" t="str">
        <f t="shared" si="150"/>
        <v/>
      </c>
      <c r="AI811" s="569">
        <f t="shared" si="151"/>
        <v>0</v>
      </c>
      <c r="AK811" s="671"/>
      <c r="AL811" s="84"/>
      <c r="AM811" s="680"/>
      <c r="AN811" s="680"/>
      <c r="AO811" s="84"/>
    </row>
    <row r="812" spans="1:41">
      <c r="A812" s="573"/>
      <c r="B812" s="13">
        <v>221</v>
      </c>
      <c r="C812" s="341" t="s">
        <v>2467</v>
      </c>
      <c r="D812" s="345" t="s">
        <v>2468</v>
      </c>
      <c r="E812" s="379" t="s">
        <v>97</v>
      </c>
      <c r="F812" s="402">
        <v>1</v>
      </c>
      <c r="G812" s="235"/>
      <c r="H812" s="413">
        <v>6496</v>
      </c>
      <c r="I812" s="146">
        <f t="shared" si="141"/>
        <v>4547.2</v>
      </c>
      <c r="J812" s="255">
        <f t="shared" si="142"/>
        <v>174.8923076923077</v>
      </c>
      <c r="K812" s="8" t="s">
        <v>3207</v>
      </c>
      <c r="L812" s="663"/>
      <c r="M812" s="656" t="s">
        <v>6557</v>
      </c>
      <c r="N812" s="8" t="s">
        <v>3208</v>
      </c>
      <c r="O812" s="426">
        <v>0.13234374999999998</v>
      </c>
      <c r="P812" s="402">
        <v>3992</v>
      </c>
      <c r="Q812" s="402">
        <v>35500</v>
      </c>
      <c r="R812" s="656" t="s">
        <v>4445</v>
      </c>
      <c r="S812" s="656" t="s">
        <v>1015</v>
      </c>
      <c r="T812" s="448">
        <v>230</v>
      </c>
      <c r="U812" s="548" t="s">
        <v>4448</v>
      </c>
      <c r="V812" s="523" t="s">
        <v>4449</v>
      </c>
      <c r="W812" s="615" t="s">
        <v>6468</v>
      </c>
      <c r="X812" s="169"/>
      <c r="Y812" s="71" t="s">
        <v>1011</v>
      </c>
      <c r="Z812" s="656" t="s">
        <v>1015</v>
      </c>
      <c r="AA812" s="658">
        <f t="shared" si="143"/>
        <v>0</v>
      </c>
      <c r="AB812" s="145">
        <f t="shared" si="144"/>
        <v>0</v>
      </c>
      <c r="AC812" s="257">
        <f t="shared" si="145"/>
        <v>0</v>
      </c>
      <c r="AD812" s="142">
        <f t="shared" si="146"/>
        <v>0</v>
      </c>
      <c r="AE812" s="143">
        <f t="shared" si="147"/>
        <v>0</v>
      </c>
      <c r="AF812" s="144" t="str">
        <f t="shared" si="148"/>
        <v/>
      </c>
      <c r="AG812" s="144">
        <f t="shared" si="149"/>
        <v>0</v>
      </c>
      <c r="AH812" s="144" t="str">
        <f t="shared" si="150"/>
        <v/>
      </c>
      <c r="AI812" s="569">
        <f t="shared" si="151"/>
        <v>0</v>
      </c>
      <c r="AK812" s="671"/>
      <c r="AL812" s="84"/>
      <c r="AM812" s="659"/>
      <c r="AN812" s="681"/>
      <c r="AO812" s="84"/>
    </row>
    <row r="813" spans="1:41" ht="15.75">
      <c r="A813" s="5" t="s">
        <v>6159</v>
      </c>
      <c r="B813" s="13"/>
      <c r="C813" s="362"/>
      <c r="D813" s="345"/>
      <c r="E813" s="394"/>
      <c r="F813" s="399"/>
      <c r="G813" s="8"/>
      <c r="H813" s="413"/>
      <c r="I813" s="410"/>
      <c r="J813" s="565"/>
      <c r="K813" s="419"/>
      <c r="L813" s="655"/>
      <c r="M813" s="656" t="s">
        <v>1015</v>
      </c>
      <c r="N813" s="419"/>
      <c r="O813" s="419"/>
      <c r="P813" s="434"/>
      <c r="Q813" s="439"/>
      <c r="R813" s="656" t="s">
        <v>1015</v>
      </c>
      <c r="S813" s="656" t="s">
        <v>1015</v>
      </c>
      <c r="T813" s="470"/>
      <c r="U813" s="478"/>
      <c r="V813" s="504"/>
      <c r="W813" s="425"/>
      <c r="X813" s="137"/>
      <c r="Y813" s="71" t="s">
        <v>1015</v>
      </c>
      <c r="Z813" s="656" t="s">
        <v>1015</v>
      </c>
      <c r="AA813" s="668"/>
      <c r="AB813" s="195"/>
      <c r="AC813" s="142"/>
      <c r="AD813" s="142"/>
      <c r="AE813" s="143"/>
      <c r="AF813" s="144"/>
      <c r="AG813" s="144"/>
      <c r="AH813" s="144"/>
      <c r="AI813" s="569"/>
      <c r="AK813" s="671"/>
      <c r="AL813" s="84"/>
      <c r="AM813" s="659"/>
      <c r="AN813" s="681"/>
      <c r="AO813" s="84"/>
    </row>
    <row r="814" spans="1:41">
      <c r="A814" s="573"/>
      <c r="B814" s="13">
        <v>105</v>
      </c>
      <c r="C814" s="345" t="s">
        <v>2469</v>
      </c>
      <c r="D814" s="345" t="s">
        <v>2470</v>
      </c>
      <c r="E814" s="379" t="s">
        <v>97</v>
      </c>
      <c r="F814" s="405">
        <v>1</v>
      </c>
      <c r="G814" s="233"/>
      <c r="H814" s="413">
        <v>2650</v>
      </c>
      <c r="I814" s="146">
        <f t="shared" si="141"/>
        <v>1854.9999999999998</v>
      </c>
      <c r="J814" s="255">
        <f t="shared" si="142"/>
        <v>71.34615384615384</v>
      </c>
      <c r="K814" s="8" t="s">
        <v>3207</v>
      </c>
      <c r="L814" s="677"/>
      <c r="M814" s="656" t="s">
        <v>1015</v>
      </c>
      <c r="N814" s="8" t="s">
        <v>3208</v>
      </c>
      <c r="O814" s="426">
        <v>5.2899999999999996E-2</v>
      </c>
      <c r="P814" s="423">
        <v>1996</v>
      </c>
      <c r="Q814" s="439">
        <v>19500</v>
      </c>
      <c r="R814" s="657" t="s">
        <v>3932</v>
      </c>
      <c r="S814" s="656" t="s">
        <v>1015</v>
      </c>
      <c r="T814" s="448">
        <v>130</v>
      </c>
      <c r="U814" s="549" t="s">
        <v>4450</v>
      </c>
      <c r="V814" s="524" t="s">
        <v>4451</v>
      </c>
      <c r="W814" s="615" t="s">
        <v>6524</v>
      </c>
      <c r="X814" s="169"/>
      <c r="Y814" s="71" t="s">
        <v>1011</v>
      </c>
      <c r="Z814" s="656" t="s">
        <v>1015</v>
      </c>
      <c r="AA814" s="658">
        <f t="shared" si="143"/>
        <v>0</v>
      </c>
      <c r="AB814" s="145">
        <f t="shared" si="144"/>
        <v>0</v>
      </c>
      <c r="AC814" s="257">
        <f t="shared" si="145"/>
        <v>0</v>
      </c>
      <c r="AD814" s="142">
        <f t="shared" si="146"/>
        <v>0</v>
      </c>
      <c r="AE814" s="143">
        <f t="shared" si="147"/>
        <v>0</v>
      </c>
      <c r="AF814" s="144" t="str">
        <f t="shared" si="148"/>
        <v/>
      </c>
      <c r="AG814" s="144">
        <f t="shared" si="149"/>
        <v>0</v>
      </c>
      <c r="AH814" s="144" t="str">
        <f t="shared" si="150"/>
        <v/>
      </c>
      <c r="AI814" s="569">
        <f t="shared" si="151"/>
        <v>0</v>
      </c>
      <c r="AK814" s="671"/>
      <c r="AL814" s="84"/>
      <c r="AM814" s="659"/>
      <c r="AN814" s="681"/>
      <c r="AO814" s="84"/>
    </row>
    <row r="815" spans="1:41">
      <c r="A815" s="573"/>
      <c r="B815" s="13">
        <v>105</v>
      </c>
      <c r="C815" s="341" t="s">
        <v>2471</v>
      </c>
      <c r="D815" s="341" t="s">
        <v>2472</v>
      </c>
      <c r="E815" s="379" t="s">
        <v>97</v>
      </c>
      <c r="F815" s="405">
        <v>1</v>
      </c>
      <c r="G815" s="136"/>
      <c r="H815" s="413">
        <v>2993</v>
      </c>
      <c r="I815" s="146">
        <f t="shared" si="141"/>
        <v>2095.1</v>
      </c>
      <c r="J815" s="255">
        <f t="shared" si="142"/>
        <v>80.580769230769221</v>
      </c>
      <c r="K815" s="8" t="s">
        <v>3207</v>
      </c>
      <c r="L815" s="677"/>
      <c r="M815" s="656" t="s">
        <v>1015</v>
      </c>
      <c r="N815" s="8" t="s">
        <v>3208</v>
      </c>
      <c r="O815" s="426">
        <v>7.994699999999999E-2</v>
      </c>
      <c r="P815" s="423">
        <v>1996</v>
      </c>
      <c r="Q815" s="439">
        <v>21000</v>
      </c>
      <c r="R815" s="657" t="s">
        <v>3932</v>
      </c>
      <c r="S815" s="656" t="s">
        <v>1015</v>
      </c>
      <c r="T815" s="448">
        <v>100</v>
      </c>
      <c r="U815" s="549" t="s">
        <v>4452</v>
      </c>
      <c r="V815" s="512" t="s">
        <v>4453</v>
      </c>
      <c r="W815" s="615" t="s">
        <v>6465</v>
      </c>
      <c r="X815" s="169"/>
      <c r="Y815" s="71" t="s">
        <v>1011</v>
      </c>
      <c r="Z815" s="656" t="s">
        <v>1015</v>
      </c>
      <c r="AA815" s="658">
        <f t="shared" si="143"/>
        <v>0</v>
      </c>
      <c r="AB815" s="145">
        <f t="shared" si="144"/>
        <v>0</v>
      </c>
      <c r="AC815" s="257">
        <f t="shared" si="145"/>
        <v>0</v>
      </c>
      <c r="AD815" s="142">
        <f t="shared" si="146"/>
        <v>0</v>
      </c>
      <c r="AE815" s="143">
        <f t="shared" si="147"/>
        <v>0</v>
      </c>
      <c r="AF815" s="144" t="str">
        <f t="shared" si="148"/>
        <v/>
      </c>
      <c r="AG815" s="144">
        <f t="shared" si="149"/>
        <v>0</v>
      </c>
      <c r="AH815" s="144" t="str">
        <f t="shared" si="150"/>
        <v/>
      </c>
      <c r="AI815" s="569">
        <f t="shared" si="151"/>
        <v>0</v>
      </c>
      <c r="AK815" s="671"/>
      <c r="AL815" s="84"/>
      <c r="AM815" s="659"/>
      <c r="AN815" s="681"/>
      <c r="AO815" s="84"/>
    </row>
    <row r="816" spans="1:41" ht="15.75">
      <c r="A816" s="5" t="s">
        <v>6160</v>
      </c>
      <c r="B816" s="13"/>
      <c r="C816" s="348"/>
      <c r="D816" s="348"/>
      <c r="E816" s="380"/>
      <c r="F816" s="1"/>
      <c r="G816" s="239"/>
      <c r="H816" s="413"/>
      <c r="I816" s="410"/>
      <c r="J816" s="565"/>
      <c r="K816" s="420"/>
      <c r="L816" s="655"/>
      <c r="M816" s="656" t="s">
        <v>1015</v>
      </c>
      <c r="N816" s="420"/>
      <c r="O816" s="427"/>
      <c r="P816" s="423"/>
      <c r="Q816" s="439"/>
      <c r="R816" s="656" t="s">
        <v>1015</v>
      </c>
      <c r="S816" s="656" t="s">
        <v>1015</v>
      </c>
      <c r="T816" s="471"/>
      <c r="U816" s="506"/>
      <c r="V816" s="530"/>
      <c r="W816" s="471"/>
      <c r="X816" s="137"/>
      <c r="Y816" s="71" t="s">
        <v>1015</v>
      </c>
      <c r="Z816" s="656" t="s">
        <v>1015</v>
      </c>
      <c r="AA816" s="668"/>
      <c r="AB816" s="195"/>
      <c r="AC816" s="142"/>
      <c r="AD816" s="142"/>
      <c r="AE816" s="143"/>
      <c r="AF816" s="144"/>
      <c r="AG816" s="144"/>
      <c r="AH816" s="144"/>
      <c r="AI816" s="569"/>
      <c r="AK816" s="671"/>
      <c r="AL816" s="84"/>
      <c r="AM816" s="659"/>
      <c r="AN816" s="680"/>
      <c r="AO816" s="84"/>
    </row>
    <row r="817" spans="1:41">
      <c r="A817" s="573"/>
      <c r="B817" s="13"/>
      <c r="C817" s="344" t="s">
        <v>2473</v>
      </c>
      <c r="D817" s="341" t="s">
        <v>2474</v>
      </c>
      <c r="E817" s="379" t="s">
        <v>97</v>
      </c>
      <c r="F817" s="405">
        <v>1</v>
      </c>
      <c r="G817" s="136"/>
      <c r="H817" s="413">
        <v>3680</v>
      </c>
      <c r="I817" s="146">
        <f t="shared" si="141"/>
        <v>2576</v>
      </c>
      <c r="J817" s="255">
        <f t="shared" si="142"/>
        <v>99.07692307692308</v>
      </c>
      <c r="K817" s="8" t="s">
        <v>3526</v>
      </c>
      <c r="L817" s="677"/>
      <c r="M817" s="656" t="s">
        <v>1015</v>
      </c>
      <c r="N817" s="8" t="s">
        <v>3208</v>
      </c>
      <c r="O817" s="426">
        <v>6.2621999999999997E-2</v>
      </c>
      <c r="P817" s="423">
        <v>3400</v>
      </c>
      <c r="Q817" s="439">
        <v>31000</v>
      </c>
      <c r="R817" s="656" t="s">
        <v>4161</v>
      </c>
      <c r="S817" s="656" t="s">
        <v>1015</v>
      </c>
      <c r="T817" s="448">
        <v>140</v>
      </c>
      <c r="U817" s="553" t="s">
        <v>4454</v>
      </c>
      <c r="V817" s="519" t="s">
        <v>4455</v>
      </c>
      <c r="W817" s="615" t="s">
        <v>6438</v>
      </c>
      <c r="X817" s="169"/>
      <c r="Y817" s="71" t="s">
        <v>1011</v>
      </c>
      <c r="Z817" s="656" t="s">
        <v>1015</v>
      </c>
      <c r="AA817" s="658">
        <f t="shared" si="143"/>
        <v>0</v>
      </c>
      <c r="AB817" s="145">
        <f t="shared" si="144"/>
        <v>0</v>
      </c>
      <c r="AC817" s="257">
        <f t="shared" si="145"/>
        <v>0</v>
      </c>
      <c r="AD817" s="142">
        <f t="shared" si="146"/>
        <v>0</v>
      </c>
      <c r="AE817" s="143">
        <f t="shared" si="147"/>
        <v>0</v>
      </c>
      <c r="AF817" s="144" t="str">
        <f t="shared" si="148"/>
        <v/>
      </c>
      <c r="AG817" s="144">
        <f t="shared" si="149"/>
        <v>0</v>
      </c>
      <c r="AH817" s="144" t="str">
        <f t="shared" si="150"/>
        <v/>
      </c>
      <c r="AI817" s="569">
        <f t="shared" si="151"/>
        <v>0</v>
      </c>
      <c r="AK817" s="665"/>
      <c r="AL817" s="191"/>
      <c r="AM817" s="686"/>
      <c r="AN817" s="687"/>
      <c r="AO817" s="84"/>
    </row>
    <row r="818" spans="1:41" ht="15.75">
      <c r="A818" s="5" t="s">
        <v>6161</v>
      </c>
      <c r="B818" s="13"/>
      <c r="C818" s="348"/>
      <c r="D818" s="382"/>
      <c r="E818" s="379"/>
      <c r="F818" s="401"/>
      <c r="G818" s="239"/>
      <c r="H818" s="413"/>
      <c r="I818" s="410"/>
      <c r="J818" s="565"/>
      <c r="K818" s="421"/>
      <c r="L818" s="655"/>
      <c r="M818" s="656" t="s">
        <v>1015</v>
      </c>
      <c r="N818" s="421"/>
      <c r="O818" s="346"/>
      <c r="P818" s="423"/>
      <c r="Q818" s="439"/>
      <c r="R818" s="656" t="s">
        <v>1015</v>
      </c>
      <c r="S818" s="656" t="s">
        <v>1015</v>
      </c>
      <c r="T818" s="425"/>
      <c r="U818" s="506"/>
      <c r="V818" s="530"/>
      <c r="W818" s="425"/>
      <c r="X818" s="137"/>
      <c r="Y818" s="71" t="s">
        <v>1015</v>
      </c>
      <c r="Z818" s="656" t="s">
        <v>1015</v>
      </c>
      <c r="AA818" s="668"/>
      <c r="AB818" s="195"/>
      <c r="AC818" s="142"/>
      <c r="AD818" s="142"/>
      <c r="AE818" s="143"/>
      <c r="AF818" s="144"/>
      <c r="AG818" s="144"/>
      <c r="AH818" s="144"/>
      <c r="AI818" s="569"/>
      <c r="AK818" s="673"/>
      <c r="AL818" s="191"/>
      <c r="AM818" s="659"/>
      <c r="AN818" s="681"/>
      <c r="AO818" s="84"/>
    </row>
    <row r="819" spans="1:41">
      <c r="A819" s="573"/>
      <c r="B819" s="13">
        <v>106</v>
      </c>
      <c r="C819" s="341" t="s">
        <v>2475</v>
      </c>
      <c r="D819" s="341" t="s">
        <v>2476</v>
      </c>
      <c r="E819" s="379" t="s">
        <v>318</v>
      </c>
      <c r="F819" s="405">
        <v>3</v>
      </c>
      <c r="G819" s="136"/>
      <c r="H819" s="413">
        <v>920</v>
      </c>
      <c r="I819" s="146">
        <f t="shared" si="141"/>
        <v>644</v>
      </c>
      <c r="J819" s="255">
        <f t="shared" si="142"/>
        <v>24.76923076923077</v>
      </c>
      <c r="K819" s="8" t="s">
        <v>3207</v>
      </c>
      <c r="L819" s="677"/>
      <c r="M819" s="656" t="s">
        <v>1015</v>
      </c>
      <c r="N819" s="8" t="s">
        <v>3208</v>
      </c>
      <c r="O819" s="426">
        <v>5.3249999999999999E-2</v>
      </c>
      <c r="P819" s="423">
        <v>2400</v>
      </c>
      <c r="Q819" s="439">
        <v>19000</v>
      </c>
      <c r="R819" s="656" t="s">
        <v>4456</v>
      </c>
      <c r="S819" s="656" t="s">
        <v>1015</v>
      </c>
      <c r="T819" s="448">
        <v>35</v>
      </c>
      <c r="U819" s="549" t="s">
        <v>5502</v>
      </c>
      <c r="V819" s="529" t="s">
        <v>4457</v>
      </c>
      <c r="W819" s="610" t="s">
        <v>6503</v>
      </c>
      <c r="X819" s="169"/>
      <c r="Y819" s="71" t="s">
        <v>1012</v>
      </c>
      <c r="Z819" s="656" t="s">
        <v>1015</v>
      </c>
      <c r="AA819" s="658">
        <f t="shared" si="143"/>
        <v>0</v>
      </c>
      <c r="AB819" s="145">
        <f t="shared" si="144"/>
        <v>0</v>
      </c>
      <c r="AC819" s="257">
        <f t="shared" si="145"/>
        <v>0</v>
      </c>
      <c r="AD819" s="142">
        <f t="shared" si="146"/>
        <v>0</v>
      </c>
      <c r="AE819" s="143">
        <f t="shared" si="147"/>
        <v>0</v>
      </c>
      <c r="AF819" s="144" t="str">
        <f t="shared" si="148"/>
        <v/>
      </c>
      <c r="AG819" s="144">
        <f t="shared" si="149"/>
        <v>0</v>
      </c>
      <c r="AH819" s="144" t="str">
        <f t="shared" si="150"/>
        <v/>
      </c>
      <c r="AI819" s="569">
        <f t="shared" si="151"/>
        <v>0</v>
      </c>
      <c r="AK819" s="665"/>
      <c r="AL819" s="191"/>
      <c r="AM819" s="686"/>
      <c r="AN819" s="687"/>
      <c r="AO819" s="84"/>
    </row>
    <row r="820" spans="1:41">
      <c r="A820" s="573"/>
      <c r="B820" s="13">
        <v>106</v>
      </c>
      <c r="C820" s="341" t="s">
        <v>2477</v>
      </c>
      <c r="D820" s="341" t="s">
        <v>2478</v>
      </c>
      <c r="E820" s="379" t="s">
        <v>318</v>
      </c>
      <c r="F820" s="405">
        <v>3</v>
      </c>
      <c r="G820" s="235"/>
      <c r="H820" s="413">
        <v>920</v>
      </c>
      <c r="I820" s="146">
        <f t="shared" si="141"/>
        <v>644</v>
      </c>
      <c r="J820" s="255">
        <f t="shared" si="142"/>
        <v>24.76923076923077</v>
      </c>
      <c r="K820" s="8" t="s">
        <v>3207</v>
      </c>
      <c r="L820" s="677"/>
      <c r="M820" s="656" t="s">
        <v>1015</v>
      </c>
      <c r="N820" s="8" t="s">
        <v>3208</v>
      </c>
      <c r="O820" s="426">
        <v>5.3249999999999999E-2</v>
      </c>
      <c r="P820" s="423">
        <v>2400</v>
      </c>
      <c r="Q820" s="439">
        <v>18300</v>
      </c>
      <c r="R820" s="656" t="s">
        <v>6590</v>
      </c>
      <c r="S820" s="656" t="s">
        <v>1015</v>
      </c>
      <c r="T820" s="448">
        <v>35</v>
      </c>
      <c r="U820" s="549" t="s">
        <v>5503</v>
      </c>
      <c r="V820" s="519" t="s">
        <v>4458</v>
      </c>
      <c r="W820" s="610" t="s">
        <v>6503</v>
      </c>
      <c r="X820" s="169"/>
      <c r="Y820" s="71" t="s">
        <v>254</v>
      </c>
      <c r="Z820" s="656" t="s">
        <v>1015</v>
      </c>
      <c r="AA820" s="658">
        <f t="shared" si="143"/>
        <v>0</v>
      </c>
      <c r="AB820" s="145">
        <f t="shared" si="144"/>
        <v>0</v>
      </c>
      <c r="AC820" s="257">
        <f t="shared" si="145"/>
        <v>0</v>
      </c>
      <c r="AD820" s="142">
        <f t="shared" si="146"/>
        <v>0</v>
      </c>
      <c r="AE820" s="143">
        <f t="shared" si="147"/>
        <v>0</v>
      </c>
      <c r="AF820" s="144" t="str">
        <f t="shared" si="148"/>
        <v/>
      </c>
      <c r="AG820" s="144">
        <f t="shared" si="149"/>
        <v>0</v>
      </c>
      <c r="AH820" s="144" t="str">
        <f t="shared" si="150"/>
        <v/>
      </c>
      <c r="AI820" s="569">
        <f t="shared" si="151"/>
        <v>0</v>
      </c>
      <c r="AK820" s="664"/>
      <c r="AL820" s="84"/>
      <c r="AM820" s="659"/>
      <c r="AN820" s="662"/>
      <c r="AO820" s="84"/>
    </row>
    <row r="821" spans="1:41">
      <c r="A821" s="573"/>
      <c r="B821" s="13">
        <v>106</v>
      </c>
      <c r="C821" s="341" t="s">
        <v>2479</v>
      </c>
      <c r="D821" s="341" t="s">
        <v>518</v>
      </c>
      <c r="E821" s="379" t="s">
        <v>318</v>
      </c>
      <c r="F821" s="405">
        <v>3</v>
      </c>
      <c r="G821" s="8"/>
      <c r="H821" s="413">
        <v>920</v>
      </c>
      <c r="I821" s="146">
        <f t="shared" si="141"/>
        <v>644</v>
      </c>
      <c r="J821" s="255">
        <f t="shared" si="142"/>
        <v>24.76923076923077</v>
      </c>
      <c r="K821" s="8" t="s">
        <v>3207</v>
      </c>
      <c r="L821" s="677"/>
      <c r="M821" s="656" t="s">
        <v>1015</v>
      </c>
      <c r="N821" s="8" t="s">
        <v>3208</v>
      </c>
      <c r="O821" s="426">
        <v>5.3249999999999999E-2</v>
      </c>
      <c r="P821" s="423">
        <v>2400</v>
      </c>
      <c r="Q821" s="439">
        <v>18000</v>
      </c>
      <c r="R821" s="656" t="s">
        <v>4459</v>
      </c>
      <c r="S821" s="656" t="s">
        <v>1015</v>
      </c>
      <c r="T821" s="448">
        <v>35</v>
      </c>
      <c r="U821" s="548" t="s">
        <v>4460</v>
      </c>
      <c r="V821" s="522" t="s">
        <v>4461</v>
      </c>
      <c r="W821" s="610" t="s">
        <v>6503</v>
      </c>
      <c r="X821" s="169"/>
      <c r="Y821" s="71" t="s">
        <v>1011</v>
      </c>
      <c r="Z821" s="656" t="s">
        <v>1015</v>
      </c>
      <c r="AA821" s="658">
        <f t="shared" si="143"/>
        <v>0</v>
      </c>
      <c r="AB821" s="145">
        <f t="shared" si="144"/>
        <v>0</v>
      </c>
      <c r="AC821" s="257">
        <f t="shared" si="145"/>
        <v>0</v>
      </c>
      <c r="AD821" s="142">
        <f t="shared" si="146"/>
        <v>0</v>
      </c>
      <c r="AE821" s="143">
        <f t="shared" si="147"/>
        <v>0</v>
      </c>
      <c r="AF821" s="144" t="str">
        <f t="shared" si="148"/>
        <v/>
      </c>
      <c r="AG821" s="144">
        <f t="shared" si="149"/>
        <v>0</v>
      </c>
      <c r="AH821" s="144" t="str">
        <f t="shared" si="150"/>
        <v/>
      </c>
      <c r="AI821" s="569">
        <f t="shared" si="151"/>
        <v>0</v>
      </c>
      <c r="AK821" s="664"/>
      <c r="AL821" s="84"/>
      <c r="AM821" s="659"/>
      <c r="AN821" s="662"/>
      <c r="AO821" s="84"/>
    </row>
    <row r="822" spans="1:41">
      <c r="A822" s="573"/>
      <c r="B822" s="13">
        <v>106</v>
      </c>
      <c r="C822" s="341" t="s">
        <v>2480</v>
      </c>
      <c r="D822" s="341" t="s">
        <v>519</v>
      </c>
      <c r="E822" s="379" t="s">
        <v>318</v>
      </c>
      <c r="F822" s="405">
        <v>3</v>
      </c>
      <c r="G822" s="8"/>
      <c r="H822" s="413">
        <v>920</v>
      </c>
      <c r="I822" s="146">
        <f t="shared" si="141"/>
        <v>644</v>
      </c>
      <c r="J822" s="255">
        <f t="shared" si="142"/>
        <v>24.76923076923077</v>
      </c>
      <c r="K822" s="8" t="s">
        <v>3207</v>
      </c>
      <c r="L822" s="677"/>
      <c r="M822" s="656" t="s">
        <v>1015</v>
      </c>
      <c r="N822" s="8" t="s">
        <v>3208</v>
      </c>
      <c r="O822" s="426">
        <v>5.3249999999999999E-2</v>
      </c>
      <c r="P822" s="423">
        <v>2400</v>
      </c>
      <c r="Q822" s="439">
        <v>18300</v>
      </c>
      <c r="R822" s="656" t="s">
        <v>6590</v>
      </c>
      <c r="S822" s="656" t="s">
        <v>1015</v>
      </c>
      <c r="T822" s="448">
        <v>35</v>
      </c>
      <c r="U822" s="549" t="s">
        <v>5504</v>
      </c>
      <c r="V822" s="529" t="s">
        <v>664</v>
      </c>
      <c r="W822" s="615" t="s">
        <v>6374</v>
      </c>
      <c r="X822" s="169"/>
      <c r="Y822" s="71" t="s">
        <v>1011</v>
      </c>
      <c r="Z822" s="656" t="s">
        <v>1015</v>
      </c>
      <c r="AA822" s="658">
        <f t="shared" si="143"/>
        <v>0</v>
      </c>
      <c r="AB822" s="145">
        <f t="shared" si="144"/>
        <v>0</v>
      </c>
      <c r="AC822" s="257">
        <f t="shared" si="145"/>
        <v>0</v>
      </c>
      <c r="AD822" s="142">
        <f t="shared" si="146"/>
        <v>0</v>
      </c>
      <c r="AE822" s="143">
        <f t="shared" si="147"/>
        <v>0</v>
      </c>
      <c r="AF822" s="144" t="str">
        <f t="shared" si="148"/>
        <v/>
      </c>
      <c r="AG822" s="144">
        <f t="shared" si="149"/>
        <v>0</v>
      </c>
      <c r="AH822" s="144" t="str">
        <f t="shared" si="150"/>
        <v/>
      </c>
      <c r="AI822" s="569">
        <f t="shared" si="151"/>
        <v>0</v>
      </c>
      <c r="AK822" s="665"/>
      <c r="AL822" s="191"/>
      <c r="AM822" s="686"/>
      <c r="AN822" s="687"/>
      <c r="AO822" s="84"/>
    </row>
    <row r="823" spans="1:41">
      <c r="A823" s="573"/>
      <c r="B823" s="13">
        <v>106</v>
      </c>
      <c r="C823" s="341" t="s">
        <v>2481</v>
      </c>
      <c r="D823" s="341" t="s">
        <v>2482</v>
      </c>
      <c r="E823" s="379" t="s">
        <v>318</v>
      </c>
      <c r="F823" s="405">
        <v>3</v>
      </c>
      <c r="G823" s="8"/>
      <c r="H823" s="413">
        <v>920</v>
      </c>
      <c r="I823" s="146">
        <f t="shared" si="141"/>
        <v>644</v>
      </c>
      <c r="J823" s="255">
        <f t="shared" si="142"/>
        <v>24.76923076923077</v>
      </c>
      <c r="K823" s="8" t="s">
        <v>3207</v>
      </c>
      <c r="L823" s="677"/>
      <c r="M823" s="656" t="s">
        <v>1015</v>
      </c>
      <c r="N823" s="8" t="s">
        <v>3208</v>
      </c>
      <c r="O823" s="426">
        <v>5.3249999999999999E-2</v>
      </c>
      <c r="P823" s="423">
        <v>2400</v>
      </c>
      <c r="Q823" s="439">
        <v>18300</v>
      </c>
      <c r="R823" s="656" t="s">
        <v>6590</v>
      </c>
      <c r="S823" s="656" t="s">
        <v>1015</v>
      </c>
      <c r="T823" s="448">
        <v>35</v>
      </c>
      <c r="U823" s="549" t="s">
        <v>5505</v>
      </c>
      <c r="V823" s="529" t="s">
        <v>4462</v>
      </c>
      <c r="W823" s="615" t="s">
        <v>6374</v>
      </c>
      <c r="X823" s="169"/>
      <c r="Y823" s="71" t="s">
        <v>1011</v>
      </c>
      <c r="Z823" s="656" t="s">
        <v>1015</v>
      </c>
      <c r="AA823" s="658">
        <f t="shared" si="143"/>
        <v>0</v>
      </c>
      <c r="AB823" s="145">
        <f t="shared" si="144"/>
        <v>0</v>
      </c>
      <c r="AC823" s="257">
        <f t="shared" si="145"/>
        <v>0</v>
      </c>
      <c r="AD823" s="142">
        <f t="shared" si="146"/>
        <v>0</v>
      </c>
      <c r="AE823" s="143">
        <f t="shared" si="147"/>
        <v>0</v>
      </c>
      <c r="AF823" s="144" t="str">
        <f t="shared" si="148"/>
        <v/>
      </c>
      <c r="AG823" s="144">
        <f t="shared" si="149"/>
        <v>0</v>
      </c>
      <c r="AH823" s="144" t="str">
        <f t="shared" si="150"/>
        <v/>
      </c>
      <c r="AI823" s="569">
        <f t="shared" si="151"/>
        <v>0</v>
      </c>
      <c r="AK823" s="673"/>
      <c r="AL823" s="84"/>
      <c r="AM823" s="659"/>
      <c r="AN823" s="662"/>
      <c r="AO823" s="84"/>
    </row>
    <row r="824" spans="1:41" ht="15.75">
      <c r="A824" s="5" t="s">
        <v>6162</v>
      </c>
      <c r="B824" s="13"/>
      <c r="C824" s="348"/>
      <c r="D824" s="341"/>
      <c r="E824" s="379"/>
      <c r="F824" s="401"/>
      <c r="G824" s="8"/>
      <c r="H824" s="413"/>
      <c r="I824" s="410"/>
      <c r="J824" s="565"/>
      <c r="K824" s="421"/>
      <c r="L824" s="655"/>
      <c r="M824" s="656" t="s">
        <v>1015</v>
      </c>
      <c r="N824" s="421"/>
      <c r="O824" s="346"/>
      <c r="P824" s="423"/>
      <c r="Q824" s="439"/>
      <c r="R824" s="656" t="s">
        <v>1015</v>
      </c>
      <c r="S824" s="656" t="s">
        <v>1015</v>
      </c>
      <c r="T824" s="425"/>
      <c r="U824" s="506"/>
      <c r="V824" s="521"/>
      <c r="W824" s="425"/>
      <c r="X824" s="137"/>
      <c r="Y824" s="71" t="s">
        <v>1015</v>
      </c>
      <c r="Z824" s="656" t="s">
        <v>1015</v>
      </c>
      <c r="AA824" s="668"/>
      <c r="AB824" s="195"/>
      <c r="AC824" s="142"/>
      <c r="AD824" s="142"/>
      <c r="AE824" s="143"/>
      <c r="AF824" s="144"/>
      <c r="AG824" s="144"/>
      <c r="AH824" s="144"/>
      <c r="AI824" s="569"/>
      <c r="AK824" s="673"/>
      <c r="AL824" s="84"/>
      <c r="AM824" s="659"/>
      <c r="AN824" s="662"/>
      <c r="AO824" s="84"/>
    </row>
    <row r="825" spans="1:41">
      <c r="A825" s="573"/>
      <c r="B825" s="13">
        <v>107</v>
      </c>
      <c r="C825" s="353" t="s">
        <v>2483</v>
      </c>
      <c r="D825" s="341" t="s">
        <v>2484</v>
      </c>
      <c r="E825" s="379" t="s">
        <v>100</v>
      </c>
      <c r="F825" s="405">
        <v>2</v>
      </c>
      <c r="G825" s="232"/>
      <c r="H825" s="413">
        <v>1334</v>
      </c>
      <c r="I825" s="146">
        <f t="shared" si="141"/>
        <v>933.8</v>
      </c>
      <c r="J825" s="255">
        <f t="shared" si="142"/>
        <v>35.91538461538461</v>
      </c>
      <c r="K825" s="8" t="s">
        <v>3207</v>
      </c>
      <c r="L825" s="677"/>
      <c r="M825" s="656" t="s">
        <v>1015</v>
      </c>
      <c r="N825" s="8" t="s">
        <v>3208</v>
      </c>
      <c r="O825" s="426">
        <v>5.1518800000000003E-2</v>
      </c>
      <c r="P825" s="423">
        <v>2000</v>
      </c>
      <c r="Q825" s="439">
        <v>19300</v>
      </c>
      <c r="R825" s="656" t="s">
        <v>4463</v>
      </c>
      <c r="S825" s="656" t="s">
        <v>1015</v>
      </c>
      <c r="T825" s="448">
        <v>40</v>
      </c>
      <c r="U825" s="548" t="s">
        <v>5506</v>
      </c>
      <c r="V825" s="540" t="s">
        <v>4464</v>
      </c>
      <c r="W825" s="610" t="s">
        <v>6503</v>
      </c>
      <c r="X825" s="169"/>
      <c r="Y825" s="641" t="s">
        <v>1011</v>
      </c>
      <c r="Z825" s="656" t="s">
        <v>1015</v>
      </c>
      <c r="AA825" s="658">
        <f t="shared" si="143"/>
        <v>0</v>
      </c>
      <c r="AB825" s="145">
        <f t="shared" si="144"/>
        <v>0</v>
      </c>
      <c r="AC825" s="257">
        <f t="shared" si="145"/>
        <v>0</v>
      </c>
      <c r="AD825" s="142">
        <f t="shared" si="146"/>
        <v>0</v>
      </c>
      <c r="AE825" s="143">
        <f t="shared" si="147"/>
        <v>0</v>
      </c>
      <c r="AF825" s="144" t="str">
        <f t="shared" si="148"/>
        <v/>
      </c>
      <c r="AG825" s="144">
        <f t="shared" si="149"/>
        <v>0</v>
      </c>
      <c r="AH825" s="144" t="str">
        <f t="shared" si="150"/>
        <v/>
      </c>
      <c r="AI825" s="569">
        <f t="shared" si="151"/>
        <v>0</v>
      </c>
      <c r="AK825" s="665"/>
      <c r="AL825" s="191"/>
      <c r="AM825" s="686"/>
      <c r="AN825" s="687"/>
      <c r="AO825" s="84"/>
    </row>
    <row r="826" spans="1:41">
      <c r="A826" s="573"/>
      <c r="B826" s="13">
        <v>107</v>
      </c>
      <c r="C826" s="341" t="s">
        <v>2485</v>
      </c>
      <c r="D826" s="341" t="s">
        <v>521</v>
      </c>
      <c r="E826" s="379" t="s">
        <v>100</v>
      </c>
      <c r="F826" s="405">
        <v>2</v>
      </c>
      <c r="G826" s="136"/>
      <c r="H826" s="413">
        <v>1425</v>
      </c>
      <c r="I826" s="146">
        <f t="shared" si="141"/>
        <v>997.49999999999989</v>
      </c>
      <c r="J826" s="255">
        <f t="shared" si="142"/>
        <v>38.365384615384613</v>
      </c>
      <c r="K826" s="8" t="s">
        <v>3207</v>
      </c>
      <c r="L826" s="677"/>
      <c r="M826" s="656" t="s">
        <v>1015</v>
      </c>
      <c r="N826" s="8" t="s">
        <v>3208</v>
      </c>
      <c r="O826" s="426">
        <v>6.1503999999999996E-2</v>
      </c>
      <c r="P826" s="423">
        <v>1998</v>
      </c>
      <c r="Q826" s="439">
        <v>19300</v>
      </c>
      <c r="R826" s="656" t="s">
        <v>4465</v>
      </c>
      <c r="S826" s="656" t="s">
        <v>1015</v>
      </c>
      <c r="T826" s="448">
        <v>40</v>
      </c>
      <c r="U826" s="549" t="s">
        <v>5507</v>
      </c>
      <c r="V826" s="523" t="s">
        <v>4466</v>
      </c>
      <c r="W826" s="610" t="s">
        <v>6503</v>
      </c>
      <c r="X826" s="169"/>
      <c r="Y826" s="71" t="s">
        <v>1011</v>
      </c>
      <c r="Z826" s="656" t="s">
        <v>1015</v>
      </c>
      <c r="AA826" s="658">
        <f t="shared" si="143"/>
        <v>0</v>
      </c>
      <c r="AB826" s="145">
        <f t="shared" si="144"/>
        <v>0</v>
      </c>
      <c r="AC826" s="257">
        <f t="shared" si="145"/>
        <v>0</v>
      </c>
      <c r="AD826" s="142">
        <f t="shared" si="146"/>
        <v>0</v>
      </c>
      <c r="AE826" s="143">
        <f t="shared" si="147"/>
        <v>0</v>
      </c>
      <c r="AF826" s="144" t="str">
        <f t="shared" si="148"/>
        <v/>
      </c>
      <c r="AG826" s="144">
        <f t="shared" si="149"/>
        <v>0</v>
      </c>
      <c r="AH826" s="144" t="str">
        <f t="shared" si="150"/>
        <v/>
      </c>
      <c r="AI826" s="569">
        <f t="shared" si="151"/>
        <v>0</v>
      </c>
      <c r="AK826" s="679"/>
      <c r="AL826" s="84"/>
      <c r="AM826" s="681"/>
      <c r="AN826" s="681"/>
      <c r="AO826" s="84"/>
    </row>
    <row r="827" spans="1:41">
      <c r="A827" s="573"/>
      <c r="B827" s="13">
        <v>107</v>
      </c>
      <c r="C827" s="341" t="s">
        <v>2486</v>
      </c>
      <c r="D827" s="341" t="s">
        <v>522</v>
      </c>
      <c r="E827" s="379" t="s">
        <v>100</v>
      </c>
      <c r="F827" s="405">
        <v>2</v>
      </c>
      <c r="G827" s="235"/>
      <c r="H827" s="413">
        <v>1425</v>
      </c>
      <c r="I827" s="146">
        <f t="shared" si="141"/>
        <v>997.49999999999989</v>
      </c>
      <c r="J827" s="255">
        <f t="shared" si="142"/>
        <v>38.365384615384613</v>
      </c>
      <c r="K827" s="8" t="s">
        <v>3207</v>
      </c>
      <c r="L827" s="677"/>
      <c r="M827" s="656" t="s">
        <v>1015</v>
      </c>
      <c r="N827" s="8" t="s">
        <v>3208</v>
      </c>
      <c r="O827" s="426">
        <v>6.1503999999999996E-2</v>
      </c>
      <c r="P827" s="423">
        <v>1998</v>
      </c>
      <c r="Q827" s="439">
        <v>19300</v>
      </c>
      <c r="R827" s="656" t="s">
        <v>4463</v>
      </c>
      <c r="S827" s="656" t="s">
        <v>1015</v>
      </c>
      <c r="T827" s="448">
        <v>40</v>
      </c>
      <c r="U827" s="549" t="s">
        <v>5508</v>
      </c>
      <c r="V827" s="523" t="s">
        <v>4467</v>
      </c>
      <c r="W827" s="610" t="s">
        <v>6503</v>
      </c>
      <c r="X827" s="169"/>
      <c r="Y827" s="71" t="s">
        <v>1012</v>
      </c>
      <c r="Z827" s="656" t="s">
        <v>1015</v>
      </c>
      <c r="AA827" s="658">
        <f t="shared" si="143"/>
        <v>0</v>
      </c>
      <c r="AB827" s="145">
        <f t="shared" si="144"/>
        <v>0</v>
      </c>
      <c r="AC827" s="257">
        <f t="shared" si="145"/>
        <v>0</v>
      </c>
      <c r="AD827" s="142">
        <f t="shared" si="146"/>
        <v>0</v>
      </c>
      <c r="AE827" s="143">
        <f t="shared" si="147"/>
        <v>0</v>
      </c>
      <c r="AF827" s="144" t="str">
        <f t="shared" si="148"/>
        <v/>
      </c>
      <c r="AG827" s="144">
        <f t="shared" si="149"/>
        <v>0</v>
      </c>
      <c r="AH827" s="144" t="str">
        <f t="shared" si="150"/>
        <v/>
      </c>
      <c r="AI827" s="569">
        <f t="shared" si="151"/>
        <v>0</v>
      </c>
      <c r="AK827" s="679"/>
      <c r="AL827" s="84"/>
      <c r="AM827" s="659"/>
      <c r="AN827" s="681"/>
      <c r="AO827" s="84"/>
    </row>
    <row r="828" spans="1:41">
      <c r="A828" s="573"/>
      <c r="B828" s="13">
        <v>107</v>
      </c>
      <c r="C828" s="341" t="s">
        <v>2487</v>
      </c>
      <c r="D828" s="341" t="s">
        <v>2488</v>
      </c>
      <c r="E828" s="379" t="s">
        <v>100</v>
      </c>
      <c r="F828" s="405">
        <v>2</v>
      </c>
      <c r="G828" s="8"/>
      <c r="H828" s="413">
        <v>1425</v>
      </c>
      <c r="I828" s="146">
        <f t="shared" si="141"/>
        <v>997.49999999999989</v>
      </c>
      <c r="J828" s="255">
        <f t="shared" si="142"/>
        <v>38.365384615384613</v>
      </c>
      <c r="K828" s="8" t="s">
        <v>3207</v>
      </c>
      <c r="L828" s="677"/>
      <c r="M828" s="656" t="s">
        <v>1015</v>
      </c>
      <c r="N828" s="8" t="s">
        <v>3208</v>
      </c>
      <c r="O828" s="426">
        <v>6.1503999999999996E-2</v>
      </c>
      <c r="P828" s="423">
        <v>1998</v>
      </c>
      <c r="Q828" s="439">
        <v>19300</v>
      </c>
      <c r="R828" s="656" t="s">
        <v>4463</v>
      </c>
      <c r="S828" s="656" t="s">
        <v>1015</v>
      </c>
      <c r="T828" s="448">
        <v>40</v>
      </c>
      <c r="U828" s="549" t="s">
        <v>5509</v>
      </c>
      <c r="V828" s="523" t="s">
        <v>4468</v>
      </c>
      <c r="W828" s="615" t="s">
        <v>6374</v>
      </c>
      <c r="X828" s="169"/>
      <c r="Y828" s="71" t="s">
        <v>1011</v>
      </c>
      <c r="Z828" s="656" t="s">
        <v>1015</v>
      </c>
      <c r="AA828" s="658">
        <f t="shared" si="143"/>
        <v>0</v>
      </c>
      <c r="AB828" s="145">
        <f t="shared" si="144"/>
        <v>0</v>
      </c>
      <c r="AC828" s="257">
        <f t="shared" si="145"/>
        <v>0</v>
      </c>
      <c r="AD828" s="142">
        <f t="shared" si="146"/>
        <v>0</v>
      </c>
      <c r="AE828" s="143">
        <f t="shared" si="147"/>
        <v>0</v>
      </c>
      <c r="AF828" s="144" t="str">
        <f t="shared" si="148"/>
        <v/>
      </c>
      <c r="AG828" s="144">
        <f t="shared" si="149"/>
        <v>0</v>
      </c>
      <c r="AH828" s="144" t="str">
        <f t="shared" si="150"/>
        <v/>
      </c>
      <c r="AI828" s="569">
        <f t="shared" si="151"/>
        <v>0</v>
      </c>
      <c r="AK828" s="679"/>
      <c r="AL828" s="84"/>
      <c r="AM828" s="659"/>
      <c r="AN828" s="681"/>
      <c r="AO828" s="84"/>
    </row>
    <row r="829" spans="1:41">
      <c r="A829" s="573"/>
      <c r="B829" s="13">
        <v>107</v>
      </c>
      <c r="C829" s="341" t="s">
        <v>2489</v>
      </c>
      <c r="D829" s="341" t="s">
        <v>2490</v>
      </c>
      <c r="E829" s="379" t="s">
        <v>100</v>
      </c>
      <c r="F829" s="405">
        <v>2</v>
      </c>
      <c r="G829" s="136"/>
      <c r="H829" s="413">
        <v>1425</v>
      </c>
      <c r="I829" s="146">
        <f t="shared" si="141"/>
        <v>997.49999999999989</v>
      </c>
      <c r="J829" s="255">
        <f t="shared" si="142"/>
        <v>38.365384615384613</v>
      </c>
      <c r="K829" s="8" t="s">
        <v>3207</v>
      </c>
      <c r="L829" s="677"/>
      <c r="M829" s="656" t="s">
        <v>1015</v>
      </c>
      <c r="N829" s="8" t="s">
        <v>3208</v>
      </c>
      <c r="O829" s="426">
        <v>6.1503999999999996E-2</v>
      </c>
      <c r="P829" s="423">
        <v>1998</v>
      </c>
      <c r="Q829" s="439">
        <v>19300</v>
      </c>
      <c r="R829" s="656" t="s">
        <v>4463</v>
      </c>
      <c r="S829" s="656" t="s">
        <v>1015</v>
      </c>
      <c r="T829" s="448">
        <v>40</v>
      </c>
      <c r="U829" s="549" t="s">
        <v>5510</v>
      </c>
      <c r="V829" s="523" t="s">
        <v>4469</v>
      </c>
      <c r="W829" s="615" t="s">
        <v>6374</v>
      </c>
      <c r="X829" s="169"/>
      <c r="Y829" s="71" t="s">
        <v>6572</v>
      </c>
      <c r="Z829" s="656" t="s">
        <v>1015</v>
      </c>
      <c r="AA829" s="658">
        <f t="shared" si="143"/>
        <v>0</v>
      </c>
      <c r="AB829" s="145">
        <f t="shared" si="144"/>
        <v>0</v>
      </c>
      <c r="AC829" s="257">
        <f t="shared" si="145"/>
        <v>0</v>
      </c>
      <c r="AD829" s="142">
        <f t="shared" si="146"/>
        <v>0</v>
      </c>
      <c r="AE829" s="143">
        <f t="shared" si="147"/>
        <v>0</v>
      </c>
      <c r="AF829" s="144" t="str">
        <f t="shared" si="148"/>
        <v/>
      </c>
      <c r="AG829" s="144">
        <f t="shared" si="149"/>
        <v>0</v>
      </c>
      <c r="AH829" s="144" t="str">
        <f t="shared" si="150"/>
        <v/>
      </c>
      <c r="AI829" s="569">
        <f t="shared" si="151"/>
        <v>0</v>
      </c>
      <c r="AK829" s="679"/>
      <c r="AL829" s="84"/>
      <c r="AM829" s="659"/>
      <c r="AN829" s="681"/>
      <c r="AO829" s="84"/>
    </row>
    <row r="830" spans="1:41">
      <c r="A830" s="573"/>
      <c r="B830" s="13">
        <v>107</v>
      </c>
      <c r="C830" s="341" t="s">
        <v>2491</v>
      </c>
      <c r="D830" s="341" t="s">
        <v>2492</v>
      </c>
      <c r="E830" s="379" t="s">
        <v>100</v>
      </c>
      <c r="F830" s="405">
        <v>2</v>
      </c>
      <c r="G830" s="8"/>
      <c r="H830" s="413">
        <v>1425</v>
      </c>
      <c r="I830" s="146">
        <f t="shared" si="141"/>
        <v>997.49999999999989</v>
      </c>
      <c r="J830" s="255">
        <f t="shared" si="142"/>
        <v>38.365384615384613</v>
      </c>
      <c r="K830" s="8" t="s">
        <v>3207</v>
      </c>
      <c r="L830" s="677"/>
      <c r="M830" s="656" t="s">
        <v>1015</v>
      </c>
      <c r="N830" s="8" t="s">
        <v>3208</v>
      </c>
      <c r="O830" s="426">
        <v>6.1503999999999996E-2</v>
      </c>
      <c r="P830" s="423">
        <v>1998</v>
      </c>
      <c r="Q830" s="439">
        <v>19300</v>
      </c>
      <c r="R830" s="656" t="s">
        <v>4463</v>
      </c>
      <c r="S830" s="656" t="s">
        <v>1015</v>
      </c>
      <c r="T830" s="448">
        <v>40</v>
      </c>
      <c r="U830" s="549" t="s">
        <v>5510</v>
      </c>
      <c r="V830" s="523" t="s">
        <v>4470</v>
      </c>
      <c r="W830" s="615" t="s">
        <v>6374</v>
      </c>
      <c r="X830" s="169"/>
      <c r="Y830" s="71" t="s">
        <v>1012</v>
      </c>
      <c r="Z830" s="656" t="s">
        <v>1015</v>
      </c>
      <c r="AA830" s="658">
        <f t="shared" si="143"/>
        <v>0</v>
      </c>
      <c r="AB830" s="145">
        <f t="shared" si="144"/>
        <v>0</v>
      </c>
      <c r="AC830" s="257">
        <f t="shared" si="145"/>
        <v>0</v>
      </c>
      <c r="AD830" s="142">
        <f t="shared" si="146"/>
        <v>0</v>
      </c>
      <c r="AE830" s="143">
        <f t="shared" si="147"/>
        <v>0</v>
      </c>
      <c r="AF830" s="144" t="str">
        <f t="shared" si="148"/>
        <v/>
      </c>
      <c r="AG830" s="144">
        <f t="shared" si="149"/>
        <v>0</v>
      </c>
      <c r="AH830" s="144" t="str">
        <f t="shared" si="150"/>
        <v/>
      </c>
      <c r="AI830" s="569">
        <f t="shared" si="151"/>
        <v>0</v>
      </c>
      <c r="AK830" s="679"/>
      <c r="AL830" s="84"/>
      <c r="AM830" s="659"/>
      <c r="AN830" s="681"/>
      <c r="AO830" s="84"/>
    </row>
    <row r="831" spans="1:41" ht="15.75">
      <c r="A831" s="5" t="s">
        <v>6163</v>
      </c>
      <c r="B831" s="13"/>
      <c r="C831" s="348"/>
      <c r="D831" s="341"/>
      <c r="E831" s="379"/>
      <c r="F831" s="401"/>
      <c r="G831" s="8"/>
      <c r="H831" s="413"/>
      <c r="I831" s="410"/>
      <c r="J831" s="565"/>
      <c r="K831" s="421"/>
      <c r="L831" s="655"/>
      <c r="M831" s="656" t="s">
        <v>1015</v>
      </c>
      <c r="N831" s="421"/>
      <c r="O831" s="346"/>
      <c r="P831" s="423"/>
      <c r="Q831" s="439"/>
      <c r="R831" s="656" t="s">
        <v>1015</v>
      </c>
      <c r="S831" s="656" t="s">
        <v>1015</v>
      </c>
      <c r="T831" s="425"/>
      <c r="U831" s="506"/>
      <c r="V831" s="530"/>
      <c r="W831" s="425"/>
      <c r="X831" s="137"/>
      <c r="Y831" s="71" t="s">
        <v>1015</v>
      </c>
      <c r="Z831" s="656" t="s">
        <v>1015</v>
      </c>
      <c r="AA831" s="668"/>
      <c r="AB831" s="195"/>
      <c r="AC831" s="142"/>
      <c r="AD831" s="142"/>
      <c r="AE831" s="143"/>
      <c r="AF831" s="144"/>
      <c r="AG831" s="144"/>
      <c r="AH831" s="144"/>
      <c r="AI831" s="569"/>
      <c r="AK831" s="665"/>
      <c r="AL831" s="191"/>
      <c r="AM831" s="659"/>
      <c r="AN831" s="681"/>
      <c r="AO831" s="84"/>
    </row>
    <row r="832" spans="1:41">
      <c r="A832" s="573"/>
      <c r="B832" s="13">
        <v>108</v>
      </c>
      <c r="C832" s="341" t="s">
        <v>2493</v>
      </c>
      <c r="D832" s="341" t="s">
        <v>117</v>
      </c>
      <c r="E832" s="379" t="s">
        <v>100</v>
      </c>
      <c r="F832" s="402">
        <v>2</v>
      </c>
      <c r="G832" s="232"/>
      <c r="H832" s="413">
        <v>2135</v>
      </c>
      <c r="I832" s="146">
        <f t="shared" si="141"/>
        <v>1494.5</v>
      </c>
      <c r="J832" s="255">
        <f t="shared" si="142"/>
        <v>57.480769230769234</v>
      </c>
      <c r="K832" s="8" t="s">
        <v>3526</v>
      </c>
      <c r="L832" s="677"/>
      <c r="M832" s="656" t="s">
        <v>1015</v>
      </c>
      <c r="N832" s="8" t="s">
        <v>3570</v>
      </c>
      <c r="O832" s="426">
        <v>8.524799999999999E-2</v>
      </c>
      <c r="P832" s="423">
        <v>3600</v>
      </c>
      <c r="Q832" s="402">
        <v>26000</v>
      </c>
      <c r="R832" s="656" t="s">
        <v>4471</v>
      </c>
      <c r="S832" s="656" t="s">
        <v>1015</v>
      </c>
      <c r="T832" s="448">
        <v>35</v>
      </c>
      <c r="U832" s="548" t="s">
        <v>665</v>
      </c>
      <c r="V832" s="522" t="s">
        <v>666</v>
      </c>
      <c r="W832" s="610" t="s">
        <v>6525</v>
      </c>
      <c r="X832" s="169"/>
      <c r="Y832" s="71" t="s">
        <v>1011</v>
      </c>
      <c r="Z832" s="656" t="s">
        <v>1015</v>
      </c>
      <c r="AA832" s="658">
        <f t="shared" si="143"/>
        <v>0</v>
      </c>
      <c r="AB832" s="145">
        <f t="shared" si="144"/>
        <v>0</v>
      </c>
      <c r="AC832" s="257">
        <f t="shared" si="145"/>
        <v>0</v>
      </c>
      <c r="AD832" s="142">
        <f t="shared" si="146"/>
        <v>0</v>
      </c>
      <c r="AE832" s="143">
        <f t="shared" si="147"/>
        <v>0</v>
      </c>
      <c r="AF832" s="144">
        <f t="shared" si="148"/>
        <v>0</v>
      </c>
      <c r="AG832" s="144" t="str">
        <f t="shared" si="149"/>
        <v/>
      </c>
      <c r="AH832" s="144" t="str">
        <f t="shared" si="150"/>
        <v/>
      </c>
      <c r="AI832" s="569">
        <f t="shared" si="151"/>
        <v>0</v>
      </c>
      <c r="AK832" s="679"/>
      <c r="AL832" s="666"/>
      <c r="AM832" s="686"/>
      <c r="AN832" s="687"/>
      <c r="AO832" s="84"/>
    </row>
    <row r="833" spans="1:41">
      <c r="A833" s="573"/>
      <c r="B833" s="13">
        <v>108</v>
      </c>
      <c r="C833" s="341" t="s">
        <v>2494</v>
      </c>
      <c r="D833" s="341" t="s">
        <v>524</v>
      </c>
      <c r="E833" s="379" t="s">
        <v>100</v>
      </c>
      <c r="F833" s="405">
        <v>2</v>
      </c>
      <c r="G833" s="136"/>
      <c r="H833" s="411">
        <v>2020</v>
      </c>
      <c r="I833" s="146">
        <f t="shared" si="141"/>
        <v>1414</v>
      </c>
      <c r="J833" s="255">
        <f t="shared" si="142"/>
        <v>54.384615384615387</v>
      </c>
      <c r="K833" s="8" t="s">
        <v>3526</v>
      </c>
      <c r="L833" s="677"/>
      <c r="M833" s="656" t="s">
        <v>1015</v>
      </c>
      <c r="N833" s="8" t="s">
        <v>3208</v>
      </c>
      <c r="O833" s="426">
        <v>8.524799999999999E-2</v>
      </c>
      <c r="P833" s="423">
        <v>3600</v>
      </c>
      <c r="Q833" s="439">
        <v>27200</v>
      </c>
      <c r="R833" s="656" t="s">
        <v>4471</v>
      </c>
      <c r="S833" s="656" t="s">
        <v>1015</v>
      </c>
      <c r="T833" s="448">
        <v>60</v>
      </c>
      <c r="U833" s="549" t="s">
        <v>667</v>
      </c>
      <c r="V833" s="510" t="s">
        <v>4472</v>
      </c>
      <c r="W833" s="615" t="s">
        <v>6374</v>
      </c>
      <c r="X833" s="169"/>
      <c r="Y833" s="71" t="s">
        <v>1011</v>
      </c>
      <c r="Z833" s="656" t="s">
        <v>1015</v>
      </c>
      <c r="AA833" s="658">
        <f t="shared" si="143"/>
        <v>0</v>
      </c>
      <c r="AB833" s="145">
        <f t="shared" si="144"/>
        <v>0</v>
      </c>
      <c r="AC833" s="257">
        <f t="shared" si="145"/>
        <v>0</v>
      </c>
      <c r="AD833" s="142">
        <f t="shared" si="146"/>
        <v>0</v>
      </c>
      <c r="AE833" s="143">
        <f t="shared" si="147"/>
        <v>0</v>
      </c>
      <c r="AF833" s="144" t="str">
        <f t="shared" si="148"/>
        <v/>
      </c>
      <c r="AG833" s="144">
        <f t="shared" si="149"/>
        <v>0</v>
      </c>
      <c r="AH833" s="144" t="str">
        <f t="shared" si="150"/>
        <v/>
      </c>
      <c r="AI833" s="569">
        <f t="shared" si="151"/>
        <v>0</v>
      </c>
      <c r="AK833" s="673"/>
      <c r="AL833" s="666"/>
      <c r="AM833" s="659"/>
      <c r="AN833" s="662"/>
      <c r="AO833" s="84"/>
    </row>
    <row r="834" spans="1:41">
      <c r="A834" s="573"/>
      <c r="B834" s="13">
        <v>108</v>
      </c>
      <c r="C834" s="341" t="s">
        <v>2495</v>
      </c>
      <c r="D834" s="341" t="s">
        <v>525</v>
      </c>
      <c r="E834" s="379" t="s">
        <v>100</v>
      </c>
      <c r="F834" s="405">
        <v>2</v>
      </c>
      <c r="G834" s="235"/>
      <c r="H834" s="411">
        <v>2020</v>
      </c>
      <c r="I834" s="146">
        <f t="shared" si="141"/>
        <v>1414</v>
      </c>
      <c r="J834" s="255">
        <f t="shared" si="142"/>
        <v>54.384615384615387</v>
      </c>
      <c r="K834" s="8" t="s">
        <v>3526</v>
      </c>
      <c r="L834" s="677"/>
      <c r="M834" s="656" t="s">
        <v>1015</v>
      </c>
      <c r="N834" s="8" t="s">
        <v>3208</v>
      </c>
      <c r="O834" s="426">
        <v>8.524799999999999E-2</v>
      </c>
      <c r="P834" s="423">
        <v>3600</v>
      </c>
      <c r="Q834" s="439">
        <v>27200</v>
      </c>
      <c r="R834" s="656" t="s">
        <v>4471</v>
      </c>
      <c r="S834" s="656" t="s">
        <v>1015</v>
      </c>
      <c r="T834" s="448">
        <v>70</v>
      </c>
      <c r="U834" s="549" t="s">
        <v>669</v>
      </c>
      <c r="V834" s="510" t="s">
        <v>4473</v>
      </c>
      <c r="W834" s="610" t="s">
        <v>6503</v>
      </c>
      <c r="X834" s="169"/>
      <c r="Y834" s="71" t="s">
        <v>1011</v>
      </c>
      <c r="Z834" s="656" t="s">
        <v>1015</v>
      </c>
      <c r="AA834" s="658">
        <f t="shared" si="143"/>
        <v>0</v>
      </c>
      <c r="AB834" s="145">
        <f t="shared" si="144"/>
        <v>0</v>
      </c>
      <c r="AC834" s="257">
        <f t="shared" si="145"/>
        <v>0</v>
      </c>
      <c r="AD834" s="142">
        <f t="shared" si="146"/>
        <v>0</v>
      </c>
      <c r="AE834" s="143">
        <f t="shared" si="147"/>
        <v>0</v>
      </c>
      <c r="AF834" s="144" t="str">
        <f t="shared" si="148"/>
        <v/>
      </c>
      <c r="AG834" s="144">
        <f t="shared" si="149"/>
        <v>0</v>
      </c>
      <c r="AH834" s="144" t="str">
        <f t="shared" si="150"/>
        <v/>
      </c>
      <c r="AI834" s="569">
        <f t="shared" si="151"/>
        <v>0</v>
      </c>
      <c r="AK834" s="673"/>
      <c r="AL834" s="666"/>
      <c r="AM834" s="659"/>
      <c r="AN834" s="662"/>
      <c r="AO834" s="84"/>
    </row>
    <row r="835" spans="1:41" ht="15.75">
      <c r="A835" s="5" t="s">
        <v>6164</v>
      </c>
      <c r="B835" s="13"/>
      <c r="C835" s="348"/>
      <c r="D835" s="341"/>
      <c r="E835" s="379"/>
      <c r="F835" s="401"/>
      <c r="G835" s="8"/>
      <c r="H835" s="413"/>
      <c r="I835" s="410"/>
      <c r="J835" s="565"/>
      <c r="K835" s="346"/>
      <c r="L835" s="655"/>
      <c r="M835" s="656" t="s">
        <v>1015</v>
      </c>
      <c r="N835" s="346"/>
      <c r="O835" s="346"/>
      <c r="P835" s="423"/>
      <c r="Q835" s="439"/>
      <c r="R835" s="656" t="s">
        <v>1015</v>
      </c>
      <c r="S835" s="656" t="s">
        <v>1015</v>
      </c>
      <c r="T835" s="425"/>
      <c r="U835" s="506"/>
      <c r="V835" s="521"/>
      <c r="W835" s="425"/>
      <c r="X835" s="137"/>
      <c r="Y835" s="71" t="s">
        <v>1015</v>
      </c>
      <c r="Z835" s="656" t="s">
        <v>1015</v>
      </c>
      <c r="AA835" s="668"/>
      <c r="AB835" s="195"/>
      <c r="AC835" s="142"/>
      <c r="AD835" s="142"/>
      <c r="AE835" s="143"/>
      <c r="AF835" s="144"/>
      <c r="AG835" s="144"/>
      <c r="AH835" s="144"/>
      <c r="AI835" s="569"/>
      <c r="AK835" s="673"/>
      <c r="AL835" s="84"/>
      <c r="AM835" s="659"/>
      <c r="AN835" s="662"/>
      <c r="AO835" s="84"/>
    </row>
    <row r="836" spans="1:41">
      <c r="A836" s="573"/>
      <c r="B836" s="13">
        <v>109</v>
      </c>
      <c r="C836" s="345" t="s">
        <v>2496</v>
      </c>
      <c r="D836" s="345" t="s">
        <v>2497</v>
      </c>
      <c r="E836" s="379" t="s">
        <v>97</v>
      </c>
      <c r="F836" s="402">
        <v>1</v>
      </c>
      <c r="G836" s="8"/>
      <c r="H836" s="411">
        <v>3170</v>
      </c>
      <c r="I836" s="146">
        <f t="shared" si="141"/>
        <v>2219</v>
      </c>
      <c r="J836" s="255">
        <f t="shared" si="142"/>
        <v>85.34615384615384</v>
      </c>
      <c r="K836" s="8" t="s">
        <v>3207</v>
      </c>
      <c r="L836" s="663"/>
      <c r="M836" s="656" t="s">
        <v>1015</v>
      </c>
      <c r="N836" s="8" t="s">
        <v>3208</v>
      </c>
      <c r="O836" s="426">
        <v>5.1330000000000001E-2</v>
      </c>
      <c r="P836" s="423">
        <v>1998</v>
      </c>
      <c r="Q836" s="402">
        <v>18600</v>
      </c>
      <c r="R836" s="656" t="s">
        <v>4474</v>
      </c>
      <c r="S836" s="656" t="s">
        <v>1015</v>
      </c>
      <c r="T836" s="448">
        <v>80</v>
      </c>
      <c r="U836" s="548" t="s">
        <v>4475</v>
      </c>
      <c r="V836" s="523" t="s">
        <v>4476</v>
      </c>
      <c r="W836" s="615" t="s">
        <v>6438</v>
      </c>
      <c r="X836" s="169"/>
      <c r="Y836" s="71" t="s">
        <v>1011</v>
      </c>
      <c r="Z836" s="656" t="s">
        <v>1015</v>
      </c>
      <c r="AA836" s="658">
        <f t="shared" si="143"/>
        <v>0</v>
      </c>
      <c r="AB836" s="145">
        <f t="shared" si="144"/>
        <v>0</v>
      </c>
      <c r="AC836" s="257">
        <f t="shared" si="145"/>
        <v>0</v>
      </c>
      <c r="AD836" s="142">
        <f t="shared" si="146"/>
        <v>0</v>
      </c>
      <c r="AE836" s="143">
        <f t="shared" si="147"/>
        <v>0</v>
      </c>
      <c r="AF836" s="144" t="str">
        <f t="shared" si="148"/>
        <v/>
      </c>
      <c r="AG836" s="144">
        <f t="shared" si="149"/>
        <v>0</v>
      </c>
      <c r="AH836" s="144" t="str">
        <f t="shared" si="150"/>
        <v/>
      </c>
      <c r="AI836" s="569">
        <f t="shared" si="151"/>
        <v>0</v>
      </c>
      <c r="AK836" s="673"/>
      <c r="AL836" s="84"/>
      <c r="AM836" s="659"/>
      <c r="AN836" s="662"/>
      <c r="AO836" s="84"/>
    </row>
    <row r="837" spans="1:41">
      <c r="A837" s="573"/>
      <c r="B837" s="13">
        <v>109</v>
      </c>
      <c r="C837" s="345" t="s">
        <v>2498</v>
      </c>
      <c r="D837" s="345" t="s">
        <v>2499</v>
      </c>
      <c r="E837" s="379" t="s">
        <v>97</v>
      </c>
      <c r="F837" s="402">
        <v>1</v>
      </c>
      <c r="G837" s="8"/>
      <c r="H837" s="411">
        <v>3170</v>
      </c>
      <c r="I837" s="146">
        <f t="shared" si="141"/>
        <v>2219</v>
      </c>
      <c r="J837" s="255">
        <f t="shared" si="142"/>
        <v>85.34615384615384</v>
      </c>
      <c r="K837" s="8" t="s">
        <v>3207</v>
      </c>
      <c r="L837" s="663"/>
      <c r="M837" s="656" t="s">
        <v>1015</v>
      </c>
      <c r="N837" s="8" t="s">
        <v>3208</v>
      </c>
      <c r="O837" s="426">
        <v>5.1330000000000001E-2</v>
      </c>
      <c r="P837" s="423">
        <v>1998</v>
      </c>
      <c r="Q837" s="402">
        <v>18600</v>
      </c>
      <c r="R837" s="656" t="s">
        <v>4474</v>
      </c>
      <c r="S837" s="656" t="s">
        <v>1015</v>
      </c>
      <c r="T837" s="448">
        <v>80</v>
      </c>
      <c r="U837" s="548" t="s">
        <v>4477</v>
      </c>
      <c r="V837" s="523" t="s">
        <v>4478</v>
      </c>
      <c r="W837" s="615" t="s">
        <v>6438</v>
      </c>
      <c r="X837" s="169"/>
      <c r="Y837" s="71" t="s">
        <v>1011</v>
      </c>
      <c r="Z837" s="656" t="s">
        <v>1015</v>
      </c>
      <c r="AA837" s="658">
        <f t="shared" si="143"/>
        <v>0</v>
      </c>
      <c r="AB837" s="145">
        <f t="shared" si="144"/>
        <v>0</v>
      </c>
      <c r="AC837" s="257">
        <f t="shared" si="145"/>
        <v>0</v>
      </c>
      <c r="AD837" s="142">
        <f t="shared" si="146"/>
        <v>0</v>
      </c>
      <c r="AE837" s="143">
        <f t="shared" si="147"/>
        <v>0</v>
      </c>
      <c r="AF837" s="144" t="str">
        <f t="shared" si="148"/>
        <v/>
      </c>
      <c r="AG837" s="144">
        <f t="shared" si="149"/>
        <v>0</v>
      </c>
      <c r="AH837" s="144" t="str">
        <f t="shared" si="150"/>
        <v/>
      </c>
      <c r="AI837" s="569">
        <f t="shared" si="151"/>
        <v>0</v>
      </c>
      <c r="AK837" s="673"/>
      <c r="AL837" s="84"/>
      <c r="AM837" s="659"/>
      <c r="AN837" s="662"/>
      <c r="AO837" s="84"/>
    </row>
    <row r="838" spans="1:41">
      <c r="A838" s="573"/>
      <c r="B838" s="13">
        <v>109</v>
      </c>
      <c r="C838" s="341" t="s">
        <v>2500</v>
      </c>
      <c r="D838" s="341" t="s">
        <v>2501</v>
      </c>
      <c r="E838" s="379" t="s">
        <v>97</v>
      </c>
      <c r="F838" s="402">
        <v>1</v>
      </c>
      <c r="G838" s="232"/>
      <c r="H838" s="411">
        <v>4590</v>
      </c>
      <c r="I838" s="146">
        <f t="shared" si="141"/>
        <v>3213</v>
      </c>
      <c r="J838" s="255">
        <f t="shared" si="142"/>
        <v>123.57692307692308</v>
      </c>
      <c r="K838" s="8" t="s">
        <v>3207</v>
      </c>
      <c r="L838" s="663"/>
      <c r="M838" s="656" t="s">
        <v>1015</v>
      </c>
      <c r="N838" s="8" t="s">
        <v>3208</v>
      </c>
      <c r="O838" s="426">
        <v>7.6560000000000003E-2</v>
      </c>
      <c r="P838" s="423">
        <v>2997</v>
      </c>
      <c r="Q838" s="402">
        <v>20000</v>
      </c>
      <c r="R838" s="656" t="s">
        <v>4479</v>
      </c>
      <c r="S838" s="656" t="s">
        <v>1015</v>
      </c>
      <c r="T838" s="448">
        <v>120</v>
      </c>
      <c r="U838" s="548" t="s">
        <v>4480</v>
      </c>
      <c r="V838" s="522" t="s">
        <v>4481</v>
      </c>
      <c r="W838" s="615" t="s">
        <v>6523</v>
      </c>
      <c r="X838" s="169"/>
      <c r="Y838" s="71" t="s">
        <v>1011</v>
      </c>
      <c r="Z838" s="656" t="s">
        <v>1015</v>
      </c>
      <c r="AA838" s="658">
        <f t="shared" si="143"/>
        <v>0</v>
      </c>
      <c r="AB838" s="145">
        <f t="shared" si="144"/>
        <v>0</v>
      </c>
      <c r="AC838" s="257">
        <f t="shared" si="145"/>
        <v>0</v>
      </c>
      <c r="AD838" s="142">
        <f t="shared" si="146"/>
        <v>0</v>
      </c>
      <c r="AE838" s="143">
        <f t="shared" si="147"/>
        <v>0</v>
      </c>
      <c r="AF838" s="144" t="str">
        <f t="shared" si="148"/>
        <v/>
      </c>
      <c r="AG838" s="144">
        <f t="shared" si="149"/>
        <v>0</v>
      </c>
      <c r="AH838" s="144" t="str">
        <f t="shared" si="150"/>
        <v/>
      </c>
      <c r="AI838" s="569">
        <f t="shared" si="151"/>
        <v>0</v>
      </c>
      <c r="AK838" s="665"/>
      <c r="AL838" s="191"/>
      <c r="AM838" s="686"/>
      <c r="AN838" s="687"/>
      <c r="AO838" s="84"/>
    </row>
    <row r="839" spans="1:41" ht="15.75">
      <c r="A839" s="5" t="s">
        <v>6165</v>
      </c>
      <c r="B839" s="13"/>
      <c r="C839" s="348"/>
      <c r="D839" s="383"/>
      <c r="E839" s="379"/>
      <c r="F839" s="399"/>
      <c r="G839" s="136"/>
      <c r="H839" s="413"/>
      <c r="I839" s="410"/>
      <c r="J839" s="565"/>
      <c r="K839" s="346"/>
      <c r="L839" s="655"/>
      <c r="M839" s="656" t="s">
        <v>1015</v>
      </c>
      <c r="N839" s="346"/>
      <c r="O839" s="8"/>
      <c r="P839" s="423"/>
      <c r="Q839" s="439"/>
      <c r="R839" s="656" t="s">
        <v>1015</v>
      </c>
      <c r="S839" s="656" t="s">
        <v>1015</v>
      </c>
      <c r="T839" s="425"/>
      <c r="U839" s="506"/>
      <c r="V839" s="530"/>
      <c r="W839" s="425"/>
      <c r="X839" s="137"/>
      <c r="Y839" s="71" t="s">
        <v>1015</v>
      </c>
      <c r="Z839" s="656" t="s">
        <v>1015</v>
      </c>
      <c r="AA839" s="668"/>
      <c r="AB839" s="195"/>
      <c r="AC839" s="142"/>
      <c r="AD839" s="142"/>
      <c r="AE839" s="143"/>
      <c r="AF839" s="144"/>
      <c r="AG839" s="144"/>
      <c r="AH839" s="144"/>
      <c r="AI839" s="569"/>
      <c r="AK839" s="664"/>
      <c r="AL839" s="666"/>
      <c r="AM839" s="659"/>
      <c r="AN839" s="662"/>
      <c r="AO839" s="84"/>
    </row>
    <row r="840" spans="1:41">
      <c r="A840" s="573"/>
      <c r="B840" s="13">
        <v>110</v>
      </c>
      <c r="C840" s="341" t="s">
        <v>2502</v>
      </c>
      <c r="D840" s="341" t="s">
        <v>527</v>
      </c>
      <c r="E840" s="379" t="s">
        <v>100</v>
      </c>
      <c r="F840" s="405">
        <v>2</v>
      </c>
      <c r="G840" s="235"/>
      <c r="H840" s="413">
        <v>3208</v>
      </c>
      <c r="I840" s="146">
        <f t="shared" si="141"/>
        <v>2245.6</v>
      </c>
      <c r="J840" s="255">
        <f t="shared" si="142"/>
        <v>86.369230769230768</v>
      </c>
      <c r="K840" s="8" t="s">
        <v>3526</v>
      </c>
      <c r="L840" s="677"/>
      <c r="M840" s="656" t="s">
        <v>1015</v>
      </c>
      <c r="N840" s="8" t="s">
        <v>3208</v>
      </c>
      <c r="O840" s="426">
        <v>0.122304</v>
      </c>
      <c r="P840" s="423">
        <v>1920</v>
      </c>
      <c r="Q840" s="439">
        <v>22600</v>
      </c>
      <c r="R840" s="656" t="s">
        <v>4482</v>
      </c>
      <c r="S840" s="656" t="s">
        <v>1015</v>
      </c>
      <c r="T840" s="448">
        <v>50</v>
      </c>
      <c r="U840" s="553" t="s">
        <v>671</v>
      </c>
      <c r="V840" s="529" t="s">
        <v>672</v>
      </c>
      <c r="W840" s="615" t="s">
        <v>6294</v>
      </c>
      <c r="X840" s="169"/>
      <c r="Y840" s="71" t="s">
        <v>1011</v>
      </c>
      <c r="Z840" s="656" t="s">
        <v>1015</v>
      </c>
      <c r="AA840" s="658">
        <f t="shared" si="143"/>
        <v>0</v>
      </c>
      <c r="AB840" s="145">
        <f t="shared" si="144"/>
        <v>0</v>
      </c>
      <c r="AC840" s="257">
        <f t="shared" si="145"/>
        <v>0</v>
      </c>
      <c r="AD840" s="142">
        <f t="shared" si="146"/>
        <v>0</v>
      </c>
      <c r="AE840" s="143">
        <f t="shared" si="147"/>
        <v>0</v>
      </c>
      <c r="AF840" s="144" t="str">
        <f t="shared" si="148"/>
        <v/>
      </c>
      <c r="AG840" s="144">
        <f t="shared" si="149"/>
        <v>0</v>
      </c>
      <c r="AH840" s="144" t="str">
        <f t="shared" si="150"/>
        <v/>
      </c>
      <c r="AI840" s="569">
        <f t="shared" si="151"/>
        <v>0</v>
      </c>
      <c r="AK840" s="664"/>
      <c r="AL840" s="666"/>
      <c r="AM840" s="659"/>
      <c r="AN840" s="662"/>
      <c r="AO840" s="84"/>
    </row>
    <row r="841" spans="1:41">
      <c r="A841" s="573"/>
      <c r="B841" s="13">
        <v>110</v>
      </c>
      <c r="C841" s="341" t="s">
        <v>2503</v>
      </c>
      <c r="D841" s="341" t="s">
        <v>2504</v>
      </c>
      <c r="E841" s="379" t="s">
        <v>100</v>
      </c>
      <c r="F841" s="405">
        <v>2</v>
      </c>
      <c r="G841" s="8"/>
      <c r="H841" s="413">
        <v>3208</v>
      </c>
      <c r="I841" s="146">
        <f t="shared" si="141"/>
        <v>2245.6</v>
      </c>
      <c r="J841" s="255">
        <f t="shared" si="142"/>
        <v>86.369230769230768</v>
      </c>
      <c r="K841" s="8" t="s">
        <v>3526</v>
      </c>
      <c r="L841" s="677"/>
      <c r="M841" s="656" t="s">
        <v>1015</v>
      </c>
      <c r="N841" s="8" t="s">
        <v>3208</v>
      </c>
      <c r="O841" s="426">
        <v>0.122304</v>
      </c>
      <c r="P841" s="423">
        <v>1920</v>
      </c>
      <c r="Q841" s="439">
        <v>26600</v>
      </c>
      <c r="R841" s="656" t="s">
        <v>4482</v>
      </c>
      <c r="S841" s="656" t="s">
        <v>1015</v>
      </c>
      <c r="T841" s="448">
        <v>50</v>
      </c>
      <c r="U841" s="553" t="s">
        <v>4483</v>
      </c>
      <c r="V841" s="524" t="s">
        <v>4484</v>
      </c>
      <c r="W841" s="615" t="s">
        <v>6294</v>
      </c>
      <c r="X841" s="169"/>
      <c r="Y841" s="71" t="s">
        <v>1011</v>
      </c>
      <c r="Z841" s="656" t="s">
        <v>1015</v>
      </c>
      <c r="AA841" s="658">
        <f t="shared" si="143"/>
        <v>0</v>
      </c>
      <c r="AB841" s="145">
        <f t="shared" si="144"/>
        <v>0</v>
      </c>
      <c r="AC841" s="257">
        <f t="shared" si="145"/>
        <v>0</v>
      </c>
      <c r="AD841" s="142">
        <f t="shared" si="146"/>
        <v>0</v>
      </c>
      <c r="AE841" s="143">
        <f t="shared" si="147"/>
        <v>0</v>
      </c>
      <c r="AF841" s="144" t="str">
        <f t="shared" si="148"/>
        <v/>
      </c>
      <c r="AG841" s="144">
        <f t="shared" si="149"/>
        <v>0</v>
      </c>
      <c r="AH841" s="144" t="str">
        <f t="shared" si="150"/>
        <v/>
      </c>
      <c r="AI841" s="569">
        <f t="shared" si="151"/>
        <v>0</v>
      </c>
      <c r="AK841" s="679"/>
      <c r="AL841" s="666"/>
      <c r="AM841" s="659"/>
      <c r="AN841" s="681"/>
      <c r="AO841" s="84"/>
    </row>
    <row r="842" spans="1:41" ht="15.75">
      <c r="A842" s="5" t="s">
        <v>6166</v>
      </c>
      <c r="B842" s="13"/>
      <c r="C842" s="348"/>
      <c r="D842" s="383"/>
      <c r="E842" s="379"/>
      <c r="F842" s="399"/>
      <c r="G842" s="232"/>
      <c r="H842" s="413"/>
      <c r="I842" s="410"/>
      <c r="J842" s="565"/>
      <c r="K842" s="346"/>
      <c r="L842" s="655"/>
      <c r="M842" s="656" t="s">
        <v>1015</v>
      </c>
      <c r="N842" s="346"/>
      <c r="O842" s="8"/>
      <c r="P842" s="423"/>
      <c r="Q842" s="439"/>
      <c r="R842" s="656" t="s">
        <v>1015</v>
      </c>
      <c r="S842" s="656" t="s">
        <v>1015</v>
      </c>
      <c r="T842" s="425"/>
      <c r="U842" s="506"/>
      <c r="V842" s="530"/>
      <c r="W842" s="425"/>
      <c r="X842" s="137"/>
      <c r="Y842" s="71" t="s">
        <v>1015</v>
      </c>
      <c r="Z842" s="656" t="s">
        <v>1015</v>
      </c>
      <c r="AA842" s="668"/>
      <c r="AB842" s="195"/>
      <c r="AC842" s="142"/>
      <c r="AD842" s="142"/>
      <c r="AE842" s="143"/>
      <c r="AF842" s="144"/>
      <c r="AG842" s="144"/>
      <c r="AH842" s="144"/>
      <c r="AI842" s="569"/>
      <c r="AK842" s="679"/>
      <c r="AL842" s="666"/>
      <c r="AM842" s="659"/>
      <c r="AN842" s="681"/>
      <c r="AO842" s="84"/>
    </row>
    <row r="843" spans="1:41">
      <c r="A843" s="573"/>
      <c r="B843" s="13">
        <v>110</v>
      </c>
      <c r="C843" s="341" t="s">
        <v>2505</v>
      </c>
      <c r="D843" s="341" t="s">
        <v>2506</v>
      </c>
      <c r="E843" s="391" t="s">
        <v>97</v>
      </c>
      <c r="F843" s="405">
        <v>1</v>
      </c>
      <c r="G843" s="136"/>
      <c r="H843" s="413">
        <v>6964</v>
      </c>
      <c r="I843" s="146">
        <f t="shared" si="141"/>
        <v>4874.7999999999993</v>
      </c>
      <c r="J843" s="255">
        <f t="shared" si="142"/>
        <v>187.49230769230766</v>
      </c>
      <c r="K843" s="8" t="s">
        <v>3526</v>
      </c>
      <c r="L843" s="677"/>
      <c r="M843" s="656" t="s">
        <v>1015</v>
      </c>
      <c r="N843" s="8" t="s">
        <v>3208</v>
      </c>
      <c r="O843" s="426">
        <v>0.117975</v>
      </c>
      <c r="P843" s="423">
        <v>1960</v>
      </c>
      <c r="Q843" s="439">
        <v>34000</v>
      </c>
      <c r="R843" s="656" t="s">
        <v>4485</v>
      </c>
      <c r="S843" s="656" t="s">
        <v>1015</v>
      </c>
      <c r="T843" s="448">
        <v>70</v>
      </c>
      <c r="U843" s="553" t="s">
        <v>4486</v>
      </c>
      <c r="V843" s="524" t="s">
        <v>4487</v>
      </c>
      <c r="W843" s="615" t="s">
        <v>6453</v>
      </c>
      <c r="X843" s="169"/>
      <c r="Y843" s="71" t="s">
        <v>1011</v>
      </c>
      <c r="Z843" s="656" t="s">
        <v>1015</v>
      </c>
      <c r="AA843" s="658">
        <f t="shared" si="143"/>
        <v>0</v>
      </c>
      <c r="AB843" s="145">
        <f t="shared" si="144"/>
        <v>0</v>
      </c>
      <c r="AC843" s="257">
        <f t="shared" si="145"/>
        <v>0</v>
      </c>
      <c r="AD843" s="142">
        <f t="shared" si="146"/>
        <v>0</v>
      </c>
      <c r="AE843" s="143">
        <f t="shared" si="147"/>
        <v>0</v>
      </c>
      <c r="AF843" s="144" t="str">
        <f t="shared" si="148"/>
        <v/>
      </c>
      <c r="AG843" s="144">
        <f t="shared" si="149"/>
        <v>0</v>
      </c>
      <c r="AH843" s="144" t="str">
        <f t="shared" si="150"/>
        <v/>
      </c>
      <c r="AI843" s="569">
        <f t="shared" si="151"/>
        <v>0</v>
      </c>
      <c r="AK843" s="679"/>
      <c r="AL843" s="666"/>
      <c r="AM843" s="659"/>
      <c r="AN843" s="681"/>
      <c r="AO843" s="84"/>
    </row>
    <row r="844" spans="1:41" ht="15.75">
      <c r="A844" s="5" t="s">
        <v>6167</v>
      </c>
      <c r="B844" s="13"/>
      <c r="C844" s="348"/>
      <c r="D844" s="383"/>
      <c r="E844" s="379"/>
      <c r="F844" s="399"/>
      <c r="G844" s="239"/>
      <c r="H844" s="413"/>
      <c r="I844" s="410"/>
      <c r="J844" s="565"/>
      <c r="K844" s="346"/>
      <c r="L844" s="655"/>
      <c r="M844" s="656" t="s">
        <v>1015</v>
      </c>
      <c r="N844" s="346"/>
      <c r="O844" s="8"/>
      <c r="P844" s="423"/>
      <c r="Q844" s="439"/>
      <c r="R844" s="656" t="s">
        <v>1015</v>
      </c>
      <c r="S844" s="656" t="s">
        <v>1015</v>
      </c>
      <c r="T844" s="425"/>
      <c r="U844" s="478"/>
      <c r="V844" s="504"/>
      <c r="W844" s="425"/>
      <c r="X844" s="137"/>
      <c r="Y844" s="71" t="s">
        <v>1015</v>
      </c>
      <c r="Z844" s="656" t="s">
        <v>1015</v>
      </c>
      <c r="AA844" s="668"/>
      <c r="AB844" s="195"/>
      <c r="AC844" s="142"/>
      <c r="AD844" s="142"/>
      <c r="AE844" s="143"/>
      <c r="AF844" s="144"/>
      <c r="AG844" s="144"/>
      <c r="AH844" s="144"/>
      <c r="AI844" s="569"/>
      <c r="AK844" s="665"/>
      <c r="AL844" s="191"/>
      <c r="AM844" s="686"/>
      <c r="AN844" s="687"/>
      <c r="AO844" s="84"/>
    </row>
    <row r="845" spans="1:41">
      <c r="A845" s="573"/>
      <c r="B845" s="13">
        <v>111</v>
      </c>
      <c r="C845" s="341" t="s">
        <v>2507</v>
      </c>
      <c r="D845" s="341" t="s">
        <v>388</v>
      </c>
      <c r="E845" s="391" t="s">
        <v>97</v>
      </c>
      <c r="F845" s="405">
        <v>1</v>
      </c>
      <c r="G845" s="136"/>
      <c r="H845" s="413">
        <v>4491</v>
      </c>
      <c r="I845" s="146">
        <f t="shared" si="141"/>
        <v>3143.7</v>
      </c>
      <c r="J845" s="255">
        <f t="shared" si="142"/>
        <v>120.91153846153846</v>
      </c>
      <c r="K845" s="8" t="s">
        <v>3526</v>
      </c>
      <c r="L845" s="677"/>
      <c r="M845" s="656" t="s">
        <v>1015</v>
      </c>
      <c r="N845" s="8" t="s">
        <v>3208</v>
      </c>
      <c r="O845" s="426">
        <v>6.0911999999999994E-2</v>
      </c>
      <c r="P845" s="423">
        <v>2400</v>
      </c>
      <c r="Q845" s="439">
        <v>14000</v>
      </c>
      <c r="R845" s="656" t="s">
        <v>4488</v>
      </c>
      <c r="S845" s="656" t="s">
        <v>1015</v>
      </c>
      <c r="T845" s="448">
        <v>40</v>
      </c>
      <c r="U845" s="549" t="s">
        <v>4489</v>
      </c>
      <c r="V845" s="524" t="s">
        <v>4490</v>
      </c>
      <c r="W845" s="615" t="s">
        <v>6297</v>
      </c>
      <c r="X845" s="169"/>
      <c r="Y845" s="71" t="s">
        <v>6649</v>
      </c>
      <c r="Z845" s="656" t="s">
        <v>1015</v>
      </c>
      <c r="AA845" s="658">
        <f t="shared" si="143"/>
        <v>0</v>
      </c>
      <c r="AB845" s="145">
        <f t="shared" si="144"/>
        <v>0</v>
      </c>
      <c r="AC845" s="257">
        <f t="shared" si="145"/>
        <v>0</v>
      </c>
      <c r="AD845" s="142">
        <f t="shared" si="146"/>
        <v>0</v>
      </c>
      <c r="AE845" s="143">
        <f t="shared" si="147"/>
        <v>0</v>
      </c>
      <c r="AF845" s="144" t="str">
        <f t="shared" si="148"/>
        <v/>
      </c>
      <c r="AG845" s="144">
        <f t="shared" si="149"/>
        <v>0</v>
      </c>
      <c r="AH845" s="144" t="str">
        <f t="shared" si="150"/>
        <v/>
      </c>
      <c r="AI845" s="569">
        <f t="shared" si="151"/>
        <v>0</v>
      </c>
      <c r="AK845" s="679"/>
      <c r="AL845" s="666"/>
      <c r="AM845" s="659"/>
      <c r="AN845" s="681"/>
      <c r="AO845" s="84"/>
    </row>
    <row r="846" spans="1:41">
      <c r="A846" s="573"/>
      <c r="B846" s="13">
        <v>111</v>
      </c>
      <c r="C846" s="341" t="s">
        <v>2508</v>
      </c>
      <c r="D846" s="341" t="s">
        <v>2509</v>
      </c>
      <c r="E846" s="391" t="s">
        <v>97</v>
      </c>
      <c r="F846" s="405">
        <v>1</v>
      </c>
      <c r="G846" s="18"/>
      <c r="H846" s="413">
        <v>3805</v>
      </c>
      <c r="I846" s="146">
        <f t="shared" si="141"/>
        <v>2663.5</v>
      </c>
      <c r="J846" s="255">
        <f t="shared" si="142"/>
        <v>102.44230769230769</v>
      </c>
      <c r="K846" s="8" t="s">
        <v>3526</v>
      </c>
      <c r="L846" s="677"/>
      <c r="M846" s="656" t="s">
        <v>1015</v>
      </c>
      <c r="N846" s="8" t="s">
        <v>3208</v>
      </c>
      <c r="O846" s="426">
        <v>6.7867999999999998E-2</v>
      </c>
      <c r="P846" s="423">
        <v>2400</v>
      </c>
      <c r="Q846" s="439">
        <v>14000</v>
      </c>
      <c r="R846" s="656" t="s">
        <v>4488</v>
      </c>
      <c r="S846" s="656" t="s">
        <v>1015</v>
      </c>
      <c r="T846" s="448">
        <v>40</v>
      </c>
      <c r="U846" s="549" t="s">
        <v>4491</v>
      </c>
      <c r="V846" s="524" t="s">
        <v>4492</v>
      </c>
      <c r="W846" s="610" t="s">
        <v>6525</v>
      </c>
      <c r="X846" s="169"/>
      <c r="Y846" s="71" t="s">
        <v>6572</v>
      </c>
      <c r="Z846" s="656" t="s">
        <v>1015</v>
      </c>
      <c r="AA846" s="658">
        <f t="shared" si="143"/>
        <v>0</v>
      </c>
      <c r="AB846" s="145">
        <f t="shared" si="144"/>
        <v>0</v>
      </c>
      <c r="AC846" s="257">
        <f t="shared" si="145"/>
        <v>0</v>
      </c>
      <c r="AD846" s="142">
        <f t="shared" si="146"/>
        <v>0</v>
      </c>
      <c r="AE846" s="143">
        <f t="shared" si="147"/>
        <v>0</v>
      </c>
      <c r="AF846" s="144" t="str">
        <f t="shared" si="148"/>
        <v/>
      </c>
      <c r="AG846" s="144">
        <f t="shared" si="149"/>
        <v>0</v>
      </c>
      <c r="AH846" s="144" t="str">
        <f t="shared" si="150"/>
        <v/>
      </c>
      <c r="AI846" s="569">
        <f t="shared" si="151"/>
        <v>0</v>
      </c>
      <c r="AK846" s="679"/>
      <c r="AL846" s="666"/>
      <c r="AM846" s="659"/>
      <c r="AN846" s="681"/>
      <c r="AO846" s="84"/>
    </row>
    <row r="847" spans="1:41" ht="15.75">
      <c r="A847" s="5" t="s">
        <v>6168</v>
      </c>
      <c r="B847" s="13"/>
      <c r="C847" s="348"/>
      <c r="D847" s="383"/>
      <c r="E847" s="379"/>
      <c r="F847" s="399"/>
      <c r="G847" s="136"/>
      <c r="H847" s="413"/>
      <c r="I847" s="410"/>
      <c r="J847" s="565"/>
      <c r="K847" s="346"/>
      <c r="L847" s="655"/>
      <c r="M847" s="656" t="s">
        <v>1015</v>
      </c>
      <c r="N847" s="346"/>
      <c r="O847" s="8"/>
      <c r="P847" s="423"/>
      <c r="Q847" s="439"/>
      <c r="R847" s="656" t="s">
        <v>1015</v>
      </c>
      <c r="S847" s="656" t="s">
        <v>1015</v>
      </c>
      <c r="T847" s="425"/>
      <c r="U847" s="506"/>
      <c r="V847" s="530"/>
      <c r="W847" s="425"/>
      <c r="X847" s="137"/>
      <c r="Y847" s="71" t="s">
        <v>1015</v>
      </c>
      <c r="Z847" s="656" t="s">
        <v>1015</v>
      </c>
      <c r="AA847" s="668"/>
      <c r="AB847" s="195"/>
      <c r="AC847" s="142"/>
      <c r="AD847" s="142"/>
      <c r="AE847" s="143"/>
      <c r="AF847" s="144"/>
      <c r="AG847" s="144"/>
      <c r="AH847" s="144"/>
      <c r="AI847" s="569"/>
      <c r="AK847" s="679"/>
      <c r="AL847" s="191"/>
      <c r="AM847" s="681"/>
      <c r="AN847" s="681"/>
      <c r="AO847" s="84"/>
    </row>
    <row r="848" spans="1:41">
      <c r="A848" s="573"/>
      <c r="B848" s="13">
        <v>111</v>
      </c>
      <c r="C848" s="341" t="s">
        <v>2510</v>
      </c>
      <c r="D848" s="341" t="s">
        <v>2511</v>
      </c>
      <c r="E848" s="379" t="s">
        <v>97</v>
      </c>
      <c r="F848" s="405">
        <v>1</v>
      </c>
      <c r="G848" s="259"/>
      <c r="H848" s="413">
        <v>4973</v>
      </c>
      <c r="I848" s="146">
        <f t="shared" si="141"/>
        <v>3481.1</v>
      </c>
      <c r="J848" s="255">
        <f t="shared" si="142"/>
        <v>133.88846153846154</v>
      </c>
      <c r="K848" s="8" t="s">
        <v>3526</v>
      </c>
      <c r="L848" s="677"/>
      <c r="M848" s="656" t="s">
        <v>1015</v>
      </c>
      <c r="N848" s="8" t="s">
        <v>3208</v>
      </c>
      <c r="O848" s="426">
        <v>9.5174999999999996E-2</v>
      </c>
      <c r="P848" s="423">
        <v>3750</v>
      </c>
      <c r="Q848" s="439">
        <v>18300</v>
      </c>
      <c r="R848" s="656" t="s">
        <v>4493</v>
      </c>
      <c r="S848" s="656" t="s">
        <v>1015</v>
      </c>
      <c r="T848" s="448">
        <v>60</v>
      </c>
      <c r="U848" s="553" t="s">
        <v>4494</v>
      </c>
      <c r="V848" s="512" t="s">
        <v>4495</v>
      </c>
      <c r="W848" s="610" t="s">
        <v>6503</v>
      </c>
      <c r="X848" s="169"/>
      <c r="Y848" s="71" t="s">
        <v>1011</v>
      </c>
      <c r="Z848" s="656" t="s">
        <v>1015</v>
      </c>
      <c r="AA848" s="658">
        <f t="shared" si="143"/>
        <v>0</v>
      </c>
      <c r="AB848" s="145">
        <f t="shared" si="144"/>
        <v>0</v>
      </c>
      <c r="AC848" s="257">
        <f t="shared" si="145"/>
        <v>0</v>
      </c>
      <c r="AD848" s="142">
        <f t="shared" si="146"/>
        <v>0</v>
      </c>
      <c r="AE848" s="143">
        <f t="shared" si="147"/>
        <v>0</v>
      </c>
      <c r="AF848" s="144" t="str">
        <f t="shared" si="148"/>
        <v/>
      </c>
      <c r="AG848" s="144">
        <f t="shared" si="149"/>
        <v>0</v>
      </c>
      <c r="AH848" s="144" t="str">
        <f t="shared" si="150"/>
        <v/>
      </c>
      <c r="AI848" s="569">
        <f t="shared" si="151"/>
        <v>0</v>
      </c>
      <c r="AK848" s="665"/>
      <c r="AL848" s="191"/>
      <c r="AM848" s="686"/>
      <c r="AN848" s="687"/>
      <c r="AO848" s="84"/>
    </row>
    <row r="849" spans="1:41" ht="15.75">
      <c r="A849" s="5" t="s">
        <v>6169</v>
      </c>
      <c r="B849" s="13"/>
      <c r="C849" s="348"/>
      <c r="D849" s="383"/>
      <c r="E849" s="379"/>
      <c r="F849" s="399"/>
      <c r="G849" s="8"/>
      <c r="H849" s="413"/>
      <c r="I849" s="410"/>
      <c r="J849" s="565"/>
      <c r="K849" s="346"/>
      <c r="L849" s="655"/>
      <c r="M849" s="656" t="s">
        <v>1015</v>
      </c>
      <c r="N849" s="346"/>
      <c r="O849" s="8"/>
      <c r="P849" s="423"/>
      <c r="Q849" s="439"/>
      <c r="R849" s="656" t="s">
        <v>1015</v>
      </c>
      <c r="S849" s="656" t="s">
        <v>1015</v>
      </c>
      <c r="T849" s="425"/>
      <c r="U849" s="506"/>
      <c r="V849" s="530"/>
      <c r="W849" s="425"/>
      <c r="X849" s="137"/>
      <c r="Y849" s="71" t="s">
        <v>1015</v>
      </c>
      <c r="Z849" s="656" t="s">
        <v>1015</v>
      </c>
      <c r="AA849" s="668"/>
      <c r="AB849" s="195"/>
      <c r="AC849" s="142"/>
      <c r="AD849" s="142"/>
      <c r="AE849" s="143"/>
      <c r="AF849" s="144"/>
      <c r="AG849" s="144"/>
      <c r="AH849" s="144"/>
      <c r="AI849" s="569"/>
      <c r="AK849" s="679"/>
      <c r="AL849" s="672"/>
      <c r="AM849" s="659"/>
      <c r="AN849" s="681"/>
      <c r="AO849" s="84"/>
    </row>
    <row r="850" spans="1:41">
      <c r="A850" s="573"/>
      <c r="B850" s="13">
        <v>111</v>
      </c>
      <c r="C850" s="341" t="s">
        <v>2512</v>
      </c>
      <c r="D850" s="341" t="s">
        <v>2513</v>
      </c>
      <c r="E850" s="379" t="s">
        <v>97</v>
      </c>
      <c r="F850" s="405">
        <v>1</v>
      </c>
      <c r="G850" s="136"/>
      <c r="H850" s="413">
        <v>6964</v>
      </c>
      <c r="I850" s="146">
        <f t="shared" si="141"/>
        <v>4874.7999999999993</v>
      </c>
      <c r="J850" s="255">
        <f t="shared" si="142"/>
        <v>187.49230769230766</v>
      </c>
      <c r="K850" s="8" t="s">
        <v>3526</v>
      </c>
      <c r="L850" s="677"/>
      <c r="M850" s="656" t="s">
        <v>1015</v>
      </c>
      <c r="N850" s="8" t="s">
        <v>3208</v>
      </c>
      <c r="O850" s="426">
        <v>0.10529999999999999</v>
      </c>
      <c r="P850" s="423">
        <v>4000</v>
      </c>
      <c r="Q850" s="439">
        <v>19000</v>
      </c>
      <c r="R850" s="656" t="s">
        <v>4496</v>
      </c>
      <c r="S850" s="656" t="s">
        <v>1015</v>
      </c>
      <c r="T850" s="448">
        <v>60</v>
      </c>
      <c r="U850" s="553" t="s">
        <v>4497</v>
      </c>
      <c r="V850" s="524" t="s">
        <v>4498</v>
      </c>
      <c r="W850" s="615" t="s">
        <v>6297</v>
      </c>
      <c r="X850" s="169"/>
      <c r="Y850" s="71" t="s">
        <v>1011</v>
      </c>
      <c r="Z850" s="656" t="s">
        <v>1015</v>
      </c>
      <c r="AA850" s="658">
        <f t="shared" si="143"/>
        <v>0</v>
      </c>
      <c r="AB850" s="145">
        <f t="shared" si="144"/>
        <v>0</v>
      </c>
      <c r="AC850" s="257">
        <f t="shared" si="145"/>
        <v>0</v>
      </c>
      <c r="AD850" s="142">
        <f t="shared" si="146"/>
        <v>0</v>
      </c>
      <c r="AE850" s="143">
        <f t="shared" si="147"/>
        <v>0</v>
      </c>
      <c r="AF850" s="144" t="str">
        <f t="shared" si="148"/>
        <v/>
      </c>
      <c r="AG850" s="144">
        <f t="shared" si="149"/>
        <v>0</v>
      </c>
      <c r="AH850" s="144" t="str">
        <f t="shared" si="150"/>
        <v/>
      </c>
      <c r="AI850" s="569">
        <f t="shared" si="151"/>
        <v>0</v>
      </c>
      <c r="AK850" s="679"/>
      <c r="AL850" s="666"/>
      <c r="AM850" s="659"/>
      <c r="AN850" s="681"/>
      <c r="AO850" s="84"/>
    </row>
    <row r="851" spans="1:41" ht="15.75">
      <c r="A851" s="5" t="s">
        <v>6170</v>
      </c>
      <c r="B851" s="13"/>
      <c r="C851" s="348"/>
      <c r="D851" s="382"/>
      <c r="E851" s="380"/>
      <c r="F851" s="400"/>
      <c r="G851" s="8"/>
      <c r="H851" s="413"/>
      <c r="I851" s="410"/>
      <c r="J851" s="565"/>
      <c r="K851" s="417"/>
      <c r="L851" s="655"/>
      <c r="M851" s="656" t="s">
        <v>1015</v>
      </c>
      <c r="N851" s="417"/>
      <c r="O851" s="346"/>
      <c r="P851" s="423"/>
      <c r="Q851" s="439"/>
      <c r="R851" s="656" t="s">
        <v>1015</v>
      </c>
      <c r="S851" s="656" t="s">
        <v>1015</v>
      </c>
      <c r="T851" s="425"/>
      <c r="U851" s="506"/>
      <c r="V851" s="521"/>
      <c r="W851" s="425"/>
      <c r="X851" s="137"/>
      <c r="Y851" s="71" t="s">
        <v>1015</v>
      </c>
      <c r="Z851" s="656" t="s">
        <v>1015</v>
      </c>
      <c r="AA851" s="668"/>
      <c r="AB851" s="195"/>
      <c r="AC851" s="142"/>
      <c r="AD851" s="142"/>
      <c r="AE851" s="143"/>
      <c r="AF851" s="144"/>
      <c r="AG851" s="144"/>
      <c r="AH851" s="144"/>
      <c r="AI851" s="569"/>
      <c r="AK851" s="679"/>
      <c r="AL851" s="84"/>
      <c r="AM851" s="690"/>
      <c r="AN851" s="681"/>
      <c r="AO851" s="84"/>
    </row>
    <row r="852" spans="1:41">
      <c r="A852" s="573"/>
      <c r="B852" s="13">
        <v>112</v>
      </c>
      <c r="C852" s="353" t="s">
        <v>2514</v>
      </c>
      <c r="D852" s="341" t="s">
        <v>2515</v>
      </c>
      <c r="E852" s="379" t="s">
        <v>335</v>
      </c>
      <c r="F852" s="405">
        <v>6</v>
      </c>
      <c r="G852" s="136"/>
      <c r="H852" s="413">
        <v>659</v>
      </c>
      <c r="I852" s="146">
        <f t="shared" si="141"/>
        <v>461.29999999999995</v>
      </c>
      <c r="J852" s="255">
        <f t="shared" si="142"/>
        <v>17.742307692307691</v>
      </c>
      <c r="K852" s="8" t="s">
        <v>3207</v>
      </c>
      <c r="L852" s="677"/>
      <c r="M852" s="656" t="s">
        <v>1015</v>
      </c>
      <c r="N852" s="8" t="s">
        <v>3208</v>
      </c>
      <c r="O852" s="426">
        <v>6.4259999999999998E-2</v>
      </c>
      <c r="P852" s="423">
        <v>3180</v>
      </c>
      <c r="Q852" s="439">
        <v>24900</v>
      </c>
      <c r="R852" s="656" t="s">
        <v>4499</v>
      </c>
      <c r="S852" s="656" t="s">
        <v>1015</v>
      </c>
      <c r="T852" s="448">
        <v>50</v>
      </c>
      <c r="U852" s="549" t="s">
        <v>5511</v>
      </c>
      <c r="V852" s="507" t="s">
        <v>4500</v>
      </c>
      <c r="W852" s="615" t="s">
        <v>6453</v>
      </c>
      <c r="X852" s="169"/>
      <c r="Y852" s="71" t="s">
        <v>1011</v>
      </c>
      <c r="Z852" s="656" t="s">
        <v>1015</v>
      </c>
      <c r="AA852" s="658">
        <f t="shared" si="143"/>
        <v>0</v>
      </c>
      <c r="AB852" s="145">
        <f t="shared" si="144"/>
        <v>0</v>
      </c>
      <c r="AC852" s="257">
        <f t="shared" si="145"/>
        <v>0</v>
      </c>
      <c r="AD852" s="142">
        <f t="shared" si="146"/>
        <v>0</v>
      </c>
      <c r="AE852" s="143">
        <f t="shared" si="147"/>
        <v>0</v>
      </c>
      <c r="AF852" s="144" t="str">
        <f t="shared" si="148"/>
        <v/>
      </c>
      <c r="AG852" s="144">
        <f t="shared" si="149"/>
        <v>0</v>
      </c>
      <c r="AH852" s="144" t="str">
        <f t="shared" si="150"/>
        <v/>
      </c>
      <c r="AI852" s="569">
        <f t="shared" si="151"/>
        <v>0</v>
      </c>
      <c r="AK852" s="679"/>
      <c r="AL852" s="666"/>
      <c r="AM852" s="659"/>
      <c r="AN852" s="681"/>
      <c r="AO852" s="84"/>
    </row>
    <row r="853" spans="1:41">
      <c r="A853" s="573"/>
      <c r="B853" s="13">
        <v>112</v>
      </c>
      <c r="C853" s="341" t="s">
        <v>2516</v>
      </c>
      <c r="D853" s="341" t="s">
        <v>2517</v>
      </c>
      <c r="E853" s="379" t="s">
        <v>335</v>
      </c>
      <c r="F853" s="405">
        <v>6</v>
      </c>
      <c r="G853" s="8"/>
      <c r="H853" s="413">
        <v>659</v>
      </c>
      <c r="I853" s="146">
        <f t="shared" si="141"/>
        <v>461.29999999999995</v>
      </c>
      <c r="J853" s="255">
        <f t="shared" si="142"/>
        <v>17.742307692307691</v>
      </c>
      <c r="K853" s="8" t="s">
        <v>3207</v>
      </c>
      <c r="L853" s="677"/>
      <c r="M853" s="656" t="s">
        <v>1015</v>
      </c>
      <c r="N853" s="8" t="s">
        <v>3208</v>
      </c>
      <c r="O853" s="426">
        <v>6.4259999999999998E-2</v>
      </c>
      <c r="P853" s="423">
        <v>3180</v>
      </c>
      <c r="Q853" s="439">
        <v>24900</v>
      </c>
      <c r="R853" s="656" t="s">
        <v>6590</v>
      </c>
      <c r="S853" s="656" t="s">
        <v>1015</v>
      </c>
      <c r="T853" s="448">
        <v>50</v>
      </c>
      <c r="U853" s="549" t="s">
        <v>5512</v>
      </c>
      <c r="V853" s="539" t="s">
        <v>4501</v>
      </c>
      <c r="W853" s="615" t="s">
        <v>6453</v>
      </c>
      <c r="X853" s="169"/>
      <c r="Y853" s="71" t="s">
        <v>1012</v>
      </c>
      <c r="Z853" s="656" t="s">
        <v>1015</v>
      </c>
      <c r="AA853" s="658">
        <f t="shared" si="143"/>
        <v>0</v>
      </c>
      <c r="AB853" s="145">
        <f t="shared" si="144"/>
        <v>0</v>
      </c>
      <c r="AC853" s="257">
        <f t="shared" si="145"/>
        <v>0</v>
      </c>
      <c r="AD853" s="142">
        <f t="shared" si="146"/>
        <v>0</v>
      </c>
      <c r="AE853" s="143">
        <f t="shared" si="147"/>
        <v>0</v>
      </c>
      <c r="AF853" s="144" t="str">
        <f t="shared" si="148"/>
        <v/>
      </c>
      <c r="AG853" s="144">
        <f t="shared" si="149"/>
        <v>0</v>
      </c>
      <c r="AH853" s="144" t="str">
        <f t="shared" si="150"/>
        <v/>
      </c>
      <c r="AI853" s="569">
        <f t="shared" si="151"/>
        <v>0</v>
      </c>
      <c r="AK853" s="679"/>
      <c r="AL853" s="666"/>
      <c r="AM853" s="659"/>
      <c r="AN853" s="681"/>
      <c r="AO853" s="84"/>
    </row>
    <row r="854" spans="1:41">
      <c r="A854" s="573"/>
      <c r="B854" s="13">
        <v>112</v>
      </c>
      <c r="C854" s="341" t="s">
        <v>2518</v>
      </c>
      <c r="D854" s="341" t="s">
        <v>529</v>
      </c>
      <c r="E854" s="379" t="s">
        <v>335</v>
      </c>
      <c r="F854" s="405">
        <v>6</v>
      </c>
      <c r="G854" s="8"/>
      <c r="H854" s="413">
        <v>659</v>
      </c>
      <c r="I854" s="146">
        <f t="shared" si="141"/>
        <v>461.29999999999995</v>
      </c>
      <c r="J854" s="255">
        <f t="shared" si="142"/>
        <v>17.742307692307691</v>
      </c>
      <c r="K854" s="8" t="s">
        <v>3207</v>
      </c>
      <c r="L854" s="677"/>
      <c r="M854" s="656" t="s">
        <v>1015</v>
      </c>
      <c r="N854" s="8" t="s">
        <v>3208</v>
      </c>
      <c r="O854" s="426">
        <v>6.4259999999999998E-2</v>
      </c>
      <c r="P854" s="423">
        <v>3180</v>
      </c>
      <c r="Q854" s="439">
        <v>24800</v>
      </c>
      <c r="R854" s="656" t="s">
        <v>6590</v>
      </c>
      <c r="S854" s="656" t="s">
        <v>1015</v>
      </c>
      <c r="T854" s="448">
        <v>40</v>
      </c>
      <c r="U854" s="549" t="s">
        <v>673</v>
      </c>
      <c r="V854" s="539" t="s">
        <v>4502</v>
      </c>
      <c r="W854" s="615" t="s">
        <v>6453</v>
      </c>
      <c r="X854" s="169"/>
      <c r="Y854" s="71" t="s">
        <v>1011</v>
      </c>
      <c r="Z854" s="656" t="s">
        <v>1015</v>
      </c>
      <c r="AA854" s="658">
        <f t="shared" si="143"/>
        <v>0</v>
      </c>
      <c r="AB854" s="145">
        <f t="shared" si="144"/>
        <v>0</v>
      </c>
      <c r="AC854" s="257">
        <f t="shared" si="145"/>
        <v>0</v>
      </c>
      <c r="AD854" s="142">
        <f t="shared" si="146"/>
        <v>0</v>
      </c>
      <c r="AE854" s="143">
        <f t="shared" si="147"/>
        <v>0</v>
      </c>
      <c r="AF854" s="144" t="str">
        <f t="shared" si="148"/>
        <v/>
      </c>
      <c r="AG854" s="144">
        <f t="shared" si="149"/>
        <v>0</v>
      </c>
      <c r="AH854" s="144" t="str">
        <f t="shared" si="150"/>
        <v/>
      </c>
      <c r="AI854" s="569">
        <f t="shared" si="151"/>
        <v>0</v>
      </c>
      <c r="AK854" s="679"/>
      <c r="AL854" s="191"/>
      <c r="AM854" s="659"/>
      <c r="AN854" s="681"/>
      <c r="AO854" s="84"/>
    </row>
    <row r="855" spans="1:41" ht="15.75">
      <c r="A855" s="5" t="s">
        <v>6171</v>
      </c>
      <c r="B855" s="13"/>
      <c r="C855" s="348"/>
      <c r="D855" s="382"/>
      <c r="E855" s="380"/>
      <c r="F855" s="401"/>
      <c r="G855" s="136"/>
      <c r="H855" s="413"/>
      <c r="I855" s="410"/>
      <c r="J855" s="565"/>
      <c r="K855" s="417"/>
      <c r="L855" s="655"/>
      <c r="M855" s="656" t="s">
        <v>1015</v>
      </c>
      <c r="N855" s="417"/>
      <c r="O855" s="346"/>
      <c r="P855" s="423"/>
      <c r="Q855" s="439"/>
      <c r="R855" s="656" t="s">
        <v>1015</v>
      </c>
      <c r="S855" s="656" t="s">
        <v>1015</v>
      </c>
      <c r="T855" s="425"/>
      <c r="U855" s="506"/>
      <c r="V855" s="530"/>
      <c r="W855" s="425"/>
      <c r="X855" s="137"/>
      <c r="Y855" s="71" t="s">
        <v>1015</v>
      </c>
      <c r="Z855" s="656" t="s">
        <v>1015</v>
      </c>
      <c r="AA855" s="668"/>
      <c r="AB855" s="195"/>
      <c r="AC855" s="142"/>
      <c r="AD855" s="142"/>
      <c r="AE855" s="143"/>
      <c r="AF855" s="144"/>
      <c r="AG855" s="144"/>
      <c r="AH855" s="144"/>
      <c r="AI855" s="569"/>
      <c r="AK855" s="679"/>
      <c r="AL855" s="191"/>
      <c r="AM855" s="659"/>
      <c r="AN855" s="686"/>
      <c r="AO855" s="84"/>
    </row>
    <row r="856" spans="1:41">
      <c r="A856" s="573"/>
      <c r="B856" s="13">
        <v>113</v>
      </c>
      <c r="C856" s="366" t="s">
        <v>2519</v>
      </c>
      <c r="D856" s="345" t="s">
        <v>2520</v>
      </c>
      <c r="E856" s="379" t="s">
        <v>334</v>
      </c>
      <c r="F856" s="405">
        <v>8</v>
      </c>
      <c r="G856" s="136"/>
      <c r="H856" s="413">
        <v>410</v>
      </c>
      <c r="I856" s="146">
        <f t="shared" si="141"/>
        <v>287</v>
      </c>
      <c r="J856" s="255">
        <f t="shared" si="142"/>
        <v>11.038461538461538</v>
      </c>
      <c r="K856" s="8" t="s">
        <v>3207</v>
      </c>
      <c r="L856" s="677"/>
      <c r="M856" s="656" t="s">
        <v>1015</v>
      </c>
      <c r="N856" s="8" t="s">
        <v>3208</v>
      </c>
      <c r="O856" s="426">
        <v>4.9895999999999996E-2</v>
      </c>
      <c r="P856" s="423">
        <v>2856</v>
      </c>
      <c r="Q856" s="439">
        <v>20364</v>
      </c>
      <c r="R856" s="656" t="s">
        <v>4503</v>
      </c>
      <c r="S856" s="656" t="s">
        <v>1015</v>
      </c>
      <c r="T856" s="448">
        <v>35</v>
      </c>
      <c r="U856" s="549" t="s">
        <v>5513</v>
      </c>
      <c r="V856" s="522" t="s">
        <v>4504</v>
      </c>
      <c r="W856" s="615" t="s">
        <v>6480</v>
      </c>
      <c r="X856" s="169"/>
      <c r="Y856" s="71" t="s">
        <v>1012</v>
      </c>
      <c r="Z856" s="656" t="s">
        <v>1015</v>
      </c>
      <c r="AA856" s="658">
        <f t="shared" si="143"/>
        <v>0</v>
      </c>
      <c r="AB856" s="145">
        <f t="shared" si="144"/>
        <v>0</v>
      </c>
      <c r="AC856" s="257">
        <f t="shared" si="145"/>
        <v>0</v>
      </c>
      <c r="AD856" s="142">
        <f t="shared" si="146"/>
        <v>0</v>
      </c>
      <c r="AE856" s="143">
        <f t="shared" si="147"/>
        <v>0</v>
      </c>
      <c r="AF856" s="144" t="str">
        <f t="shared" si="148"/>
        <v/>
      </c>
      <c r="AG856" s="144">
        <f t="shared" si="149"/>
        <v>0</v>
      </c>
      <c r="AH856" s="144" t="str">
        <f t="shared" si="150"/>
        <v/>
      </c>
      <c r="AI856" s="569">
        <f t="shared" si="151"/>
        <v>0</v>
      </c>
      <c r="AK856" s="664"/>
      <c r="AL856" s="191"/>
      <c r="AM856" s="659"/>
      <c r="AN856" s="662"/>
      <c r="AO856" s="84"/>
    </row>
    <row r="857" spans="1:41">
      <c r="A857" s="573"/>
      <c r="B857" s="13">
        <v>113</v>
      </c>
      <c r="C857" s="345" t="s">
        <v>2521</v>
      </c>
      <c r="D857" s="345" t="s">
        <v>2522</v>
      </c>
      <c r="E857" s="379" t="s">
        <v>334</v>
      </c>
      <c r="F857" s="405">
        <v>8</v>
      </c>
      <c r="G857" s="136"/>
      <c r="H857" s="413">
        <v>410</v>
      </c>
      <c r="I857" s="146">
        <f t="shared" ref="I857:I919" si="152">(H857)*$G$20</f>
        <v>287</v>
      </c>
      <c r="J857" s="255">
        <f t="shared" ref="J857:J919" si="153">(I857/$J$19)</f>
        <v>11.038461538461538</v>
      </c>
      <c r="K857" s="8" t="s">
        <v>3207</v>
      </c>
      <c r="L857" s="677"/>
      <c r="M857" s="656" t="s">
        <v>1015</v>
      </c>
      <c r="N857" s="8" t="s">
        <v>3208</v>
      </c>
      <c r="O857" s="426">
        <v>4.9895999999999996E-2</v>
      </c>
      <c r="P857" s="423">
        <v>2856</v>
      </c>
      <c r="Q857" s="439">
        <v>20156</v>
      </c>
      <c r="R857" s="656" t="s">
        <v>4503</v>
      </c>
      <c r="S857" s="656" t="s">
        <v>1015</v>
      </c>
      <c r="T857" s="448">
        <v>35</v>
      </c>
      <c r="U857" s="552" t="s">
        <v>5514</v>
      </c>
      <c r="V857" s="523" t="s">
        <v>4505</v>
      </c>
      <c r="W857" s="615" t="s">
        <v>6480</v>
      </c>
      <c r="X857" s="169"/>
      <c r="Y857" s="71" t="s">
        <v>6572</v>
      </c>
      <c r="Z857" s="656" t="s">
        <v>1015</v>
      </c>
      <c r="AA857" s="658">
        <f t="shared" ref="AA857:AA919" si="154">(X857*F857*I857)</f>
        <v>0</v>
      </c>
      <c r="AB857" s="145">
        <f t="shared" ref="AB857:AB919" si="155">(AA857*1.21)</f>
        <v>0</v>
      </c>
      <c r="AC857" s="257">
        <f t="shared" ref="AC857:AC919" si="156">(X857*J857*F857)</f>
        <v>0</v>
      </c>
      <c r="AD857" s="142">
        <f t="shared" ref="AD857:AD919" si="157">(X857*Q857/1000)</f>
        <v>0</v>
      </c>
      <c r="AE857" s="143">
        <f t="shared" ref="AE857:AE919" si="158">(X857*O857)</f>
        <v>0</v>
      </c>
      <c r="AF857" s="144" t="str">
        <f t="shared" ref="AF857:AF919" si="159">IF(N857="1.1G",(P857/1000)*X857,"")</f>
        <v/>
      </c>
      <c r="AG857" s="144">
        <f t="shared" ref="AG857:AG919" si="160">IF(N857="1.3G",(P857/1000)*X857,"")</f>
        <v>0</v>
      </c>
      <c r="AH857" s="144" t="str">
        <f t="shared" ref="AH857:AH919" si="161">IF(N857="1.4G",(P857/1000)*X857,"")</f>
        <v/>
      </c>
      <c r="AI857" s="569">
        <f t="shared" ref="AI857:AI919" si="162">SUM(AF857:AH857)</f>
        <v>0</v>
      </c>
      <c r="AK857" s="664"/>
      <c r="AL857" s="191"/>
      <c r="AM857" s="659"/>
      <c r="AN857" s="662"/>
      <c r="AO857" s="84"/>
    </row>
    <row r="858" spans="1:41">
      <c r="A858" s="573"/>
      <c r="B858" s="13">
        <v>113</v>
      </c>
      <c r="C858" s="345" t="s">
        <v>2523</v>
      </c>
      <c r="D858" s="345" t="s">
        <v>2524</v>
      </c>
      <c r="E858" s="379" t="s">
        <v>334</v>
      </c>
      <c r="F858" s="405">
        <v>8</v>
      </c>
      <c r="G858" s="136"/>
      <c r="H858" s="413">
        <v>410</v>
      </c>
      <c r="I858" s="146">
        <f t="shared" si="152"/>
        <v>287</v>
      </c>
      <c r="J858" s="255">
        <f t="shared" si="153"/>
        <v>11.038461538461538</v>
      </c>
      <c r="K858" s="8" t="s">
        <v>3207</v>
      </c>
      <c r="L858" s="677"/>
      <c r="M858" s="656" t="s">
        <v>1015</v>
      </c>
      <c r="N858" s="8" t="s">
        <v>3208</v>
      </c>
      <c r="O858" s="426">
        <v>4.9895999999999996E-2</v>
      </c>
      <c r="P858" s="423">
        <v>2856</v>
      </c>
      <c r="Q858" s="439">
        <v>19708</v>
      </c>
      <c r="R858" s="656" t="s">
        <v>6590</v>
      </c>
      <c r="S858" s="656" t="s">
        <v>1015</v>
      </c>
      <c r="T858" s="448">
        <v>35</v>
      </c>
      <c r="U858" s="552" t="s">
        <v>5515</v>
      </c>
      <c r="V858" s="529" t="s">
        <v>4506</v>
      </c>
      <c r="W858" s="615" t="s">
        <v>6480</v>
      </c>
      <c r="X858" s="169"/>
      <c r="Y858" s="71" t="s">
        <v>1011</v>
      </c>
      <c r="Z858" s="656" t="s">
        <v>1015</v>
      </c>
      <c r="AA858" s="658">
        <f t="shared" si="154"/>
        <v>0</v>
      </c>
      <c r="AB858" s="145">
        <f t="shared" si="155"/>
        <v>0</v>
      </c>
      <c r="AC858" s="257">
        <f t="shared" si="156"/>
        <v>0</v>
      </c>
      <c r="AD858" s="142">
        <f t="shared" si="157"/>
        <v>0</v>
      </c>
      <c r="AE858" s="143">
        <f t="shared" si="158"/>
        <v>0</v>
      </c>
      <c r="AF858" s="144" t="str">
        <f t="shared" si="159"/>
        <v/>
      </c>
      <c r="AG858" s="144">
        <f t="shared" si="160"/>
        <v>0</v>
      </c>
      <c r="AH858" s="144" t="str">
        <f t="shared" si="161"/>
        <v/>
      </c>
      <c r="AI858" s="569">
        <f t="shared" si="162"/>
        <v>0</v>
      </c>
      <c r="AK858" s="664"/>
      <c r="AL858" s="191"/>
      <c r="AM858" s="659"/>
      <c r="AN858" s="662"/>
      <c r="AO858" s="84"/>
    </row>
    <row r="859" spans="1:41" ht="15.75">
      <c r="A859" s="5" t="s">
        <v>6172</v>
      </c>
      <c r="B859" s="13"/>
      <c r="C859" s="348"/>
      <c r="D859" s="348"/>
      <c r="E859" s="380"/>
      <c r="F859" s="401"/>
      <c r="G859" s="136"/>
      <c r="H859" s="413"/>
      <c r="I859" s="410"/>
      <c r="J859" s="565"/>
      <c r="K859" s="417"/>
      <c r="L859" s="655"/>
      <c r="M859" s="656" t="s">
        <v>1015</v>
      </c>
      <c r="N859" s="417"/>
      <c r="O859" s="346"/>
      <c r="P859" s="423"/>
      <c r="Q859" s="402"/>
      <c r="R859" s="656" t="s">
        <v>1015</v>
      </c>
      <c r="S859" s="656" t="s">
        <v>1015</v>
      </c>
      <c r="T859" s="425"/>
      <c r="U859" s="506"/>
      <c r="V859" s="530"/>
      <c r="W859" s="425"/>
      <c r="X859" s="137"/>
      <c r="Y859" s="71" t="s">
        <v>1015</v>
      </c>
      <c r="Z859" s="656" t="s">
        <v>1015</v>
      </c>
      <c r="AA859" s="668"/>
      <c r="AB859" s="195"/>
      <c r="AC859" s="142"/>
      <c r="AD859" s="142"/>
      <c r="AE859" s="143"/>
      <c r="AF859" s="144"/>
      <c r="AG859" s="144"/>
      <c r="AH859" s="144"/>
      <c r="AI859" s="569"/>
      <c r="AK859" s="664"/>
      <c r="AL859" s="191"/>
      <c r="AM859" s="659"/>
      <c r="AN859" s="662"/>
      <c r="AO859" s="84"/>
    </row>
    <row r="860" spans="1:41">
      <c r="A860" s="573"/>
      <c r="B860" s="13">
        <v>222</v>
      </c>
      <c r="C860" s="353" t="s">
        <v>2525</v>
      </c>
      <c r="D860" s="341" t="s">
        <v>2526</v>
      </c>
      <c r="E860" s="379" t="s">
        <v>334</v>
      </c>
      <c r="F860" s="405">
        <v>8</v>
      </c>
      <c r="G860" s="136"/>
      <c r="H860" s="413">
        <v>565</v>
      </c>
      <c r="I860" s="146">
        <f t="shared" si="152"/>
        <v>395.5</v>
      </c>
      <c r="J860" s="255">
        <f t="shared" si="153"/>
        <v>15.211538461538462</v>
      </c>
      <c r="K860" s="8" t="s">
        <v>3145</v>
      </c>
      <c r="L860" s="663"/>
      <c r="M860" s="656" t="s">
        <v>6557</v>
      </c>
      <c r="N860" s="8" t="s">
        <v>3208</v>
      </c>
      <c r="O860" s="426">
        <v>7.4200000000000002E-2</v>
      </c>
      <c r="P860" s="423">
        <v>4000</v>
      </c>
      <c r="Q860" s="402">
        <v>23500</v>
      </c>
      <c r="R860" s="656" t="s">
        <v>4507</v>
      </c>
      <c r="S860" s="656" t="s">
        <v>1015</v>
      </c>
      <c r="T860" s="448">
        <v>30</v>
      </c>
      <c r="U860" s="548" t="s">
        <v>5516</v>
      </c>
      <c r="V860" s="512" t="s">
        <v>4508</v>
      </c>
      <c r="W860" s="615" t="s">
        <v>6526</v>
      </c>
      <c r="X860" s="169"/>
      <c r="Y860" s="71" t="s">
        <v>1011</v>
      </c>
      <c r="Z860" s="656" t="s">
        <v>1015</v>
      </c>
      <c r="AA860" s="658">
        <f t="shared" si="154"/>
        <v>0</v>
      </c>
      <c r="AB860" s="145">
        <f t="shared" si="155"/>
        <v>0</v>
      </c>
      <c r="AC860" s="257">
        <f t="shared" si="156"/>
        <v>0</v>
      </c>
      <c r="AD860" s="142">
        <f t="shared" si="157"/>
        <v>0</v>
      </c>
      <c r="AE860" s="143">
        <f t="shared" si="158"/>
        <v>0</v>
      </c>
      <c r="AF860" s="144" t="str">
        <f t="shared" si="159"/>
        <v/>
      </c>
      <c r="AG860" s="144">
        <f t="shared" si="160"/>
        <v>0</v>
      </c>
      <c r="AH860" s="144" t="str">
        <f t="shared" si="161"/>
        <v/>
      </c>
      <c r="AI860" s="569">
        <f t="shared" si="162"/>
        <v>0</v>
      </c>
      <c r="AK860" s="679"/>
      <c r="AL860" s="191"/>
      <c r="AM860" s="681"/>
      <c r="AN860" s="681"/>
      <c r="AO860" s="84"/>
    </row>
    <row r="861" spans="1:41" ht="15.75">
      <c r="A861" s="5" t="s">
        <v>6173</v>
      </c>
      <c r="B861" s="13"/>
      <c r="C861" s="348"/>
      <c r="D861" s="348"/>
      <c r="E861" s="380"/>
      <c r="F861" s="401"/>
      <c r="G861" s="8"/>
      <c r="H861" s="413"/>
      <c r="I861" s="410"/>
      <c r="J861" s="565"/>
      <c r="K861" s="417"/>
      <c r="L861" s="655"/>
      <c r="M861" s="656" t="s">
        <v>1015</v>
      </c>
      <c r="N861" s="417"/>
      <c r="O861" s="346"/>
      <c r="P861" s="423"/>
      <c r="Q861" s="402"/>
      <c r="R861" s="656" t="s">
        <v>1015</v>
      </c>
      <c r="S861" s="656" t="s">
        <v>1015</v>
      </c>
      <c r="T861" s="425"/>
      <c r="U861" s="555"/>
      <c r="V861" s="530"/>
      <c r="W861" s="425"/>
      <c r="X861" s="137"/>
      <c r="Y861" s="71" t="s">
        <v>1015</v>
      </c>
      <c r="Z861" s="656" t="s">
        <v>1015</v>
      </c>
      <c r="AA861" s="668"/>
      <c r="AB861" s="195"/>
      <c r="AC861" s="142"/>
      <c r="AD861" s="142"/>
      <c r="AE861" s="143"/>
      <c r="AF861" s="144"/>
      <c r="AG861" s="144"/>
      <c r="AH861" s="144"/>
      <c r="AI861" s="569"/>
      <c r="AK861" s="665"/>
      <c r="AL861" s="191"/>
      <c r="AM861" s="686"/>
      <c r="AN861" s="687"/>
      <c r="AO861" s="84"/>
    </row>
    <row r="862" spans="1:41">
      <c r="A862" s="573"/>
      <c r="B862" s="13">
        <v>222</v>
      </c>
      <c r="C862" s="353" t="s">
        <v>2527</v>
      </c>
      <c r="D862" s="341" t="s">
        <v>2526</v>
      </c>
      <c r="E862" s="379" t="s">
        <v>334</v>
      </c>
      <c r="F862" s="405">
        <v>8</v>
      </c>
      <c r="G862" s="136"/>
      <c r="H862" s="413">
        <v>681</v>
      </c>
      <c r="I862" s="146">
        <f t="shared" si="152"/>
        <v>476.7</v>
      </c>
      <c r="J862" s="255">
        <f t="shared" si="153"/>
        <v>18.334615384615383</v>
      </c>
      <c r="K862" s="8" t="s">
        <v>3145</v>
      </c>
      <c r="L862" s="663"/>
      <c r="M862" s="656" t="s">
        <v>6557</v>
      </c>
      <c r="N862" s="8" t="s">
        <v>10</v>
      </c>
      <c r="O862" s="426">
        <v>9.4064250000000002E-2</v>
      </c>
      <c r="P862" s="423">
        <v>4000</v>
      </c>
      <c r="Q862" s="402">
        <v>27500</v>
      </c>
      <c r="R862" s="656" t="s">
        <v>4507</v>
      </c>
      <c r="S862" s="656" t="s">
        <v>1015</v>
      </c>
      <c r="T862" s="448">
        <v>30</v>
      </c>
      <c r="U862" s="548" t="s">
        <v>5517</v>
      </c>
      <c r="V862" s="512" t="s">
        <v>4508</v>
      </c>
      <c r="W862" s="615" t="s">
        <v>6526</v>
      </c>
      <c r="X862" s="169"/>
      <c r="Y862" s="71" t="s">
        <v>1011</v>
      </c>
      <c r="Z862" s="656" t="s">
        <v>1015</v>
      </c>
      <c r="AA862" s="658">
        <f t="shared" si="154"/>
        <v>0</v>
      </c>
      <c r="AB862" s="145">
        <f t="shared" si="155"/>
        <v>0</v>
      </c>
      <c r="AC862" s="257">
        <f t="shared" si="156"/>
        <v>0</v>
      </c>
      <c r="AD862" s="142">
        <f t="shared" si="157"/>
        <v>0</v>
      </c>
      <c r="AE862" s="143">
        <f t="shared" si="158"/>
        <v>0</v>
      </c>
      <c r="AF862" s="144" t="str">
        <f t="shared" si="159"/>
        <v/>
      </c>
      <c r="AG862" s="144" t="str">
        <f t="shared" si="160"/>
        <v/>
      </c>
      <c r="AH862" s="144">
        <f t="shared" si="161"/>
        <v>0</v>
      </c>
      <c r="AI862" s="569">
        <f t="shared" si="162"/>
        <v>0</v>
      </c>
      <c r="AK862" s="679"/>
      <c r="AL862" s="666"/>
      <c r="AM862" s="659"/>
      <c r="AN862" s="681"/>
      <c r="AO862" s="84"/>
    </row>
    <row r="863" spans="1:41" ht="15.75">
      <c r="A863" s="5" t="s">
        <v>6174</v>
      </c>
      <c r="B863" s="13"/>
      <c r="C863" s="348"/>
      <c r="D863" s="382"/>
      <c r="E863" s="380"/>
      <c r="F863" s="401"/>
      <c r="G863" s="136"/>
      <c r="H863" s="413"/>
      <c r="I863" s="410"/>
      <c r="J863" s="565"/>
      <c r="K863" s="417"/>
      <c r="L863" s="655"/>
      <c r="M863" s="656" t="s">
        <v>1015</v>
      </c>
      <c r="N863" s="417"/>
      <c r="O863" s="346"/>
      <c r="P863" s="423"/>
      <c r="Q863" s="439"/>
      <c r="R863" s="656" t="s">
        <v>1015</v>
      </c>
      <c r="S863" s="656" t="s">
        <v>1015</v>
      </c>
      <c r="T863" s="425"/>
      <c r="U863" s="506"/>
      <c r="V863" s="530"/>
      <c r="W863" s="425"/>
      <c r="X863" s="137"/>
      <c r="Y863" s="71" t="s">
        <v>1015</v>
      </c>
      <c r="Z863" s="656" t="s">
        <v>1015</v>
      </c>
      <c r="AA863" s="668"/>
      <c r="AB863" s="195"/>
      <c r="AC863" s="142"/>
      <c r="AD863" s="142"/>
      <c r="AE863" s="143"/>
      <c r="AF863" s="144"/>
      <c r="AG863" s="144"/>
      <c r="AH863" s="144"/>
      <c r="AI863" s="569"/>
      <c r="AK863" s="679"/>
      <c r="AL863" s="666"/>
      <c r="AM863" s="659"/>
      <c r="AN863" s="681"/>
      <c r="AO863" s="84"/>
    </row>
    <row r="864" spans="1:41">
      <c r="A864" s="573"/>
      <c r="B864" s="13">
        <v>114</v>
      </c>
      <c r="C864" s="341" t="s">
        <v>2528</v>
      </c>
      <c r="D864" s="341" t="s">
        <v>2529</v>
      </c>
      <c r="E864" s="379" t="s">
        <v>318</v>
      </c>
      <c r="F864" s="405">
        <v>3</v>
      </c>
      <c r="G864" s="8"/>
      <c r="H864" s="413">
        <v>1298</v>
      </c>
      <c r="I864" s="146">
        <f t="shared" si="152"/>
        <v>908.59999999999991</v>
      </c>
      <c r="J864" s="255">
        <f t="shared" si="153"/>
        <v>34.946153846153841</v>
      </c>
      <c r="K864" s="8" t="s">
        <v>3207</v>
      </c>
      <c r="L864" s="677"/>
      <c r="M864" s="656" t="s">
        <v>1015</v>
      </c>
      <c r="N864" s="8" t="s">
        <v>3208</v>
      </c>
      <c r="O864" s="426">
        <v>8.5319999999999993E-2</v>
      </c>
      <c r="P864" s="423">
        <v>2976</v>
      </c>
      <c r="Q864" s="439">
        <v>29100</v>
      </c>
      <c r="R864" s="656" t="s">
        <v>4510</v>
      </c>
      <c r="S864" s="656" t="s">
        <v>1015</v>
      </c>
      <c r="T864" s="448">
        <v>45</v>
      </c>
      <c r="U864" s="552" t="s">
        <v>4511</v>
      </c>
      <c r="V864" s="524" t="s">
        <v>4512</v>
      </c>
      <c r="W864" s="615" t="s">
        <v>6455</v>
      </c>
      <c r="X864" s="169"/>
      <c r="Y864" s="71" t="s">
        <v>1012</v>
      </c>
      <c r="Z864" s="656" t="s">
        <v>1015</v>
      </c>
      <c r="AA864" s="658">
        <f t="shared" si="154"/>
        <v>0</v>
      </c>
      <c r="AB864" s="145">
        <f t="shared" si="155"/>
        <v>0</v>
      </c>
      <c r="AC864" s="257">
        <f t="shared" si="156"/>
        <v>0</v>
      </c>
      <c r="AD864" s="142">
        <f t="shared" si="157"/>
        <v>0</v>
      </c>
      <c r="AE864" s="143">
        <f t="shared" si="158"/>
        <v>0</v>
      </c>
      <c r="AF864" s="144" t="str">
        <f t="shared" si="159"/>
        <v/>
      </c>
      <c r="AG864" s="144">
        <f t="shared" si="160"/>
        <v>0</v>
      </c>
      <c r="AH864" s="144" t="str">
        <f t="shared" si="161"/>
        <v/>
      </c>
      <c r="AI864" s="569">
        <f t="shared" si="162"/>
        <v>0</v>
      </c>
      <c r="AK864" s="679"/>
      <c r="AL864" s="666"/>
      <c r="AM864" s="659"/>
      <c r="AN864" s="681"/>
      <c r="AO864" s="84"/>
    </row>
    <row r="865" spans="1:41">
      <c r="A865" s="573"/>
      <c r="B865" s="13">
        <v>114</v>
      </c>
      <c r="C865" s="341" t="s">
        <v>2530</v>
      </c>
      <c r="D865" s="341" t="s">
        <v>531</v>
      </c>
      <c r="E865" s="379" t="s">
        <v>318</v>
      </c>
      <c r="F865" s="405">
        <v>3</v>
      </c>
      <c r="G865" s="8"/>
      <c r="H865" s="413">
        <v>1298</v>
      </c>
      <c r="I865" s="146">
        <f t="shared" si="152"/>
        <v>908.59999999999991</v>
      </c>
      <c r="J865" s="255">
        <f t="shared" si="153"/>
        <v>34.946153846153841</v>
      </c>
      <c r="K865" s="8" t="s">
        <v>3207</v>
      </c>
      <c r="L865" s="677"/>
      <c r="M865" s="656" t="s">
        <v>1015</v>
      </c>
      <c r="N865" s="8" t="s">
        <v>3208</v>
      </c>
      <c r="O865" s="426">
        <v>8.5319999999999993E-2</v>
      </c>
      <c r="P865" s="423">
        <v>2976</v>
      </c>
      <c r="Q865" s="439">
        <v>29100</v>
      </c>
      <c r="R865" s="656" t="s">
        <v>4510</v>
      </c>
      <c r="S865" s="656" t="s">
        <v>1015</v>
      </c>
      <c r="T865" s="448">
        <v>45</v>
      </c>
      <c r="U865" s="552" t="s">
        <v>674</v>
      </c>
      <c r="V865" s="510" t="s">
        <v>4513</v>
      </c>
      <c r="W865" s="615" t="s">
        <v>6455</v>
      </c>
      <c r="X865" s="169"/>
      <c r="Y865" s="641" t="s">
        <v>1011</v>
      </c>
      <c r="Z865" s="656" t="s">
        <v>1015</v>
      </c>
      <c r="AA865" s="658">
        <f t="shared" si="154"/>
        <v>0</v>
      </c>
      <c r="AB865" s="145">
        <f t="shared" si="155"/>
        <v>0</v>
      </c>
      <c r="AC865" s="257">
        <f t="shared" si="156"/>
        <v>0</v>
      </c>
      <c r="AD865" s="142">
        <f t="shared" si="157"/>
        <v>0</v>
      </c>
      <c r="AE865" s="143">
        <f t="shared" si="158"/>
        <v>0</v>
      </c>
      <c r="AF865" s="144" t="str">
        <f t="shared" si="159"/>
        <v/>
      </c>
      <c r="AG865" s="144">
        <f t="shared" si="160"/>
        <v>0</v>
      </c>
      <c r="AH865" s="144" t="str">
        <f t="shared" si="161"/>
        <v/>
      </c>
      <c r="AI865" s="569">
        <f t="shared" si="162"/>
        <v>0</v>
      </c>
      <c r="AK865" s="665"/>
      <c r="AL865" s="191"/>
      <c r="AM865" s="686"/>
      <c r="AN865" s="687"/>
      <c r="AO865" s="84"/>
    </row>
    <row r="866" spans="1:41" ht="15.75">
      <c r="A866" s="5" t="s">
        <v>6175</v>
      </c>
      <c r="B866" s="13"/>
      <c r="C866" s="348"/>
      <c r="D866" s="341"/>
      <c r="E866" s="379"/>
      <c r="F866" s="401"/>
      <c r="G866" s="8"/>
      <c r="H866" s="413"/>
      <c r="I866" s="410"/>
      <c r="J866" s="565"/>
      <c r="K866" s="346"/>
      <c r="L866" s="655"/>
      <c r="M866" s="656" t="s">
        <v>1015</v>
      </c>
      <c r="N866" s="346"/>
      <c r="O866" s="346"/>
      <c r="P866" s="423"/>
      <c r="Q866" s="439"/>
      <c r="R866" s="656" t="s">
        <v>1015</v>
      </c>
      <c r="S866" s="656" t="s">
        <v>1015</v>
      </c>
      <c r="T866" s="425"/>
      <c r="U866" s="506"/>
      <c r="V866" s="530"/>
      <c r="W866" s="425"/>
      <c r="X866" s="137"/>
      <c r="Y866" s="71" t="s">
        <v>1015</v>
      </c>
      <c r="Z866" s="656" t="s">
        <v>1015</v>
      </c>
      <c r="AA866" s="668"/>
      <c r="AB866" s="195"/>
      <c r="AC866" s="142"/>
      <c r="AD866" s="142"/>
      <c r="AE866" s="143"/>
      <c r="AF866" s="144"/>
      <c r="AG866" s="144"/>
      <c r="AH866" s="144"/>
      <c r="AI866" s="569"/>
      <c r="AK866" s="679"/>
      <c r="AL866" s="191"/>
      <c r="AM866" s="681"/>
      <c r="AN866" s="681"/>
      <c r="AO866" s="84"/>
    </row>
    <row r="867" spans="1:41">
      <c r="A867" s="573"/>
      <c r="B867" s="13">
        <v>115</v>
      </c>
      <c r="C867" s="341" t="s">
        <v>2531</v>
      </c>
      <c r="D867" s="341" t="s">
        <v>2532</v>
      </c>
      <c r="E867" s="379" t="s">
        <v>334</v>
      </c>
      <c r="F867" s="405">
        <v>8</v>
      </c>
      <c r="G867" s="136"/>
      <c r="H867" s="413">
        <v>621</v>
      </c>
      <c r="I867" s="146">
        <f t="shared" si="152"/>
        <v>434.7</v>
      </c>
      <c r="J867" s="255">
        <f t="shared" si="153"/>
        <v>16.719230769230769</v>
      </c>
      <c r="K867" s="8" t="s">
        <v>3207</v>
      </c>
      <c r="L867" s="677"/>
      <c r="M867" s="656" t="s">
        <v>1015</v>
      </c>
      <c r="N867" s="8" t="s">
        <v>3208</v>
      </c>
      <c r="O867" s="426">
        <v>6.4712999999999993E-2</v>
      </c>
      <c r="P867" s="423">
        <v>6864</v>
      </c>
      <c r="Q867" s="439">
        <v>28700</v>
      </c>
      <c r="R867" s="656" t="s">
        <v>6590</v>
      </c>
      <c r="S867" s="656" t="s">
        <v>1015</v>
      </c>
      <c r="T867" s="448">
        <v>80</v>
      </c>
      <c r="U867" s="552" t="s">
        <v>5518</v>
      </c>
      <c r="V867" s="512" t="s">
        <v>4514</v>
      </c>
      <c r="W867" s="610" t="s">
        <v>6527</v>
      </c>
      <c r="X867" s="169"/>
      <c r="Y867" s="71" t="s">
        <v>1012</v>
      </c>
      <c r="Z867" s="656" t="s">
        <v>1015</v>
      </c>
      <c r="AA867" s="658">
        <f t="shared" si="154"/>
        <v>0</v>
      </c>
      <c r="AB867" s="145">
        <f t="shared" si="155"/>
        <v>0</v>
      </c>
      <c r="AC867" s="257">
        <f t="shared" si="156"/>
        <v>0</v>
      </c>
      <c r="AD867" s="142">
        <f t="shared" si="157"/>
        <v>0</v>
      </c>
      <c r="AE867" s="143">
        <f t="shared" si="158"/>
        <v>0</v>
      </c>
      <c r="AF867" s="144" t="str">
        <f t="shared" si="159"/>
        <v/>
      </c>
      <c r="AG867" s="144">
        <f t="shared" si="160"/>
        <v>0</v>
      </c>
      <c r="AH867" s="144" t="str">
        <f t="shared" si="161"/>
        <v/>
      </c>
      <c r="AI867" s="569">
        <f t="shared" si="162"/>
        <v>0</v>
      </c>
      <c r="AK867" s="665"/>
      <c r="AL867" s="191"/>
      <c r="AM867" s="686"/>
      <c r="AN867" s="687"/>
      <c r="AO867" s="84"/>
    </row>
    <row r="868" spans="1:41">
      <c r="A868" s="573"/>
      <c r="B868" s="13">
        <v>115</v>
      </c>
      <c r="C868" s="353" t="s">
        <v>2533</v>
      </c>
      <c r="D868" s="341" t="s">
        <v>2534</v>
      </c>
      <c r="E868" s="379" t="s">
        <v>334</v>
      </c>
      <c r="F868" s="405">
        <v>8</v>
      </c>
      <c r="G868" s="8"/>
      <c r="H868" s="413">
        <v>621</v>
      </c>
      <c r="I868" s="146">
        <f t="shared" si="152"/>
        <v>434.7</v>
      </c>
      <c r="J868" s="255">
        <f t="shared" si="153"/>
        <v>16.719230769230769</v>
      </c>
      <c r="K868" s="8" t="s">
        <v>3207</v>
      </c>
      <c r="L868" s="677"/>
      <c r="M868" s="656" t="s">
        <v>6557</v>
      </c>
      <c r="N868" s="8" t="s">
        <v>3208</v>
      </c>
      <c r="O868" s="426">
        <v>6.4712999999999993E-2</v>
      </c>
      <c r="P868" s="423">
        <v>6864</v>
      </c>
      <c r="Q868" s="439">
        <v>28700</v>
      </c>
      <c r="R868" s="656" t="s">
        <v>6590</v>
      </c>
      <c r="S868" s="656" t="s">
        <v>1015</v>
      </c>
      <c r="T868" s="448">
        <v>80</v>
      </c>
      <c r="U868" s="552" t="s">
        <v>4516</v>
      </c>
      <c r="V868" s="542" t="s">
        <v>4517</v>
      </c>
      <c r="W868" s="610" t="s">
        <v>6527</v>
      </c>
      <c r="X868" s="169"/>
      <c r="Y868" s="71" t="s">
        <v>1011</v>
      </c>
      <c r="Z868" s="656" t="s">
        <v>1015</v>
      </c>
      <c r="AA868" s="658">
        <f t="shared" si="154"/>
        <v>0</v>
      </c>
      <c r="AB868" s="145">
        <f t="shared" si="155"/>
        <v>0</v>
      </c>
      <c r="AC868" s="257">
        <f t="shared" si="156"/>
        <v>0</v>
      </c>
      <c r="AD868" s="142">
        <f t="shared" si="157"/>
        <v>0</v>
      </c>
      <c r="AE868" s="143">
        <f t="shared" si="158"/>
        <v>0</v>
      </c>
      <c r="AF868" s="144" t="str">
        <f t="shared" si="159"/>
        <v/>
      </c>
      <c r="AG868" s="144">
        <f t="shared" si="160"/>
        <v>0</v>
      </c>
      <c r="AH868" s="144" t="str">
        <f t="shared" si="161"/>
        <v/>
      </c>
      <c r="AI868" s="569">
        <f t="shared" si="162"/>
        <v>0</v>
      </c>
      <c r="AK868" s="664"/>
      <c r="AL868" s="666"/>
      <c r="AM868" s="659"/>
      <c r="AN868" s="662"/>
      <c r="AO868" s="84"/>
    </row>
    <row r="869" spans="1:41" ht="15.75">
      <c r="A869" s="5" t="s">
        <v>6176</v>
      </c>
      <c r="B869" s="13"/>
      <c r="C869" s="348"/>
      <c r="D869" s="341"/>
      <c r="E869" s="379"/>
      <c r="F869" s="401"/>
      <c r="G869" s="136"/>
      <c r="H869" s="413"/>
      <c r="I869" s="410"/>
      <c r="J869" s="565"/>
      <c r="K869" s="346"/>
      <c r="L869" s="655"/>
      <c r="M869" s="656" t="s">
        <v>1015</v>
      </c>
      <c r="N869" s="346"/>
      <c r="O869" s="346"/>
      <c r="P869" s="423"/>
      <c r="Q869" s="439"/>
      <c r="R869" s="656" t="s">
        <v>1015</v>
      </c>
      <c r="S869" s="656" t="s">
        <v>1015</v>
      </c>
      <c r="T869" s="425"/>
      <c r="U869" s="506"/>
      <c r="V869" s="530"/>
      <c r="W869" s="425"/>
      <c r="X869" s="137"/>
      <c r="Y869" s="71" t="s">
        <v>1015</v>
      </c>
      <c r="Z869" s="656" t="s">
        <v>1015</v>
      </c>
      <c r="AA869" s="668"/>
      <c r="AB869" s="195"/>
      <c r="AC869" s="142"/>
      <c r="AD869" s="142"/>
      <c r="AE869" s="143"/>
      <c r="AF869" s="144"/>
      <c r="AG869" s="144"/>
      <c r="AH869" s="144"/>
      <c r="AI869" s="569"/>
      <c r="AK869" s="664"/>
      <c r="AL869" s="84"/>
      <c r="AM869" s="659"/>
      <c r="AN869" s="662"/>
      <c r="AO869" s="84"/>
    </row>
    <row r="870" spans="1:41">
      <c r="A870" s="573"/>
      <c r="B870" s="13">
        <v>222</v>
      </c>
      <c r="C870" s="353" t="s">
        <v>2535</v>
      </c>
      <c r="D870" s="341" t="s">
        <v>2536</v>
      </c>
      <c r="E870" s="379" t="s">
        <v>335</v>
      </c>
      <c r="F870" s="402">
        <v>6</v>
      </c>
      <c r="G870" s="136"/>
      <c r="H870" s="413">
        <v>718</v>
      </c>
      <c r="I870" s="146">
        <f t="shared" si="152"/>
        <v>502.59999999999997</v>
      </c>
      <c r="J870" s="255">
        <f t="shared" si="153"/>
        <v>19.330769230769228</v>
      </c>
      <c r="K870" s="8" t="s">
        <v>3145</v>
      </c>
      <c r="L870" s="663"/>
      <c r="M870" s="656" t="s">
        <v>6557</v>
      </c>
      <c r="N870" s="8" t="s">
        <v>3208</v>
      </c>
      <c r="O870" s="426">
        <v>7.6933124999999991E-2</v>
      </c>
      <c r="P870" s="423">
        <v>3000</v>
      </c>
      <c r="Q870" s="402">
        <v>20500</v>
      </c>
      <c r="R870" s="656" t="s">
        <v>4518</v>
      </c>
      <c r="S870" s="656" t="s">
        <v>1015</v>
      </c>
      <c r="T870" s="448">
        <v>30</v>
      </c>
      <c r="U870" s="548" t="s">
        <v>5519</v>
      </c>
      <c r="V870" s="512" t="s">
        <v>4519</v>
      </c>
      <c r="W870" s="615" t="s">
        <v>6528</v>
      </c>
      <c r="X870" s="169"/>
      <c r="Y870" s="71" t="s">
        <v>1011</v>
      </c>
      <c r="Z870" s="656" t="s">
        <v>1015</v>
      </c>
      <c r="AA870" s="658">
        <f t="shared" si="154"/>
        <v>0</v>
      </c>
      <c r="AB870" s="145">
        <f t="shared" si="155"/>
        <v>0</v>
      </c>
      <c r="AC870" s="257">
        <f t="shared" si="156"/>
        <v>0</v>
      </c>
      <c r="AD870" s="142">
        <f t="shared" si="157"/>
        <v>0</v>
      </c>
      <c r="AE870" s="143">
        <f t="shared" si="158"/>
        <v>0</v>
      </c>
      <c r="AF870" s="144" t="str">
        <f t="shared" si="159"/>
        <v/>
      </c>
      <c r="AG870" s="144">
        <f t="shared" si="160"/>
        <v>0</v>
      </c>
      <c r="AH870" s="144" t="str">
        <f t="shared" si="161"/>
        <v/>
      </c>
      <c r="AI870" s="569">
        <f t="shared" si="162"/>
        <v>0</v>
      </c>
      <c r="AK870" s="664"/>
      <c r="AL870" s="84"/>
      <c r="AM870" s="659"/>
      <c r="AN870" s="662"/>
      <c r="AO870" s="84"/>
    </row>
    <row r="871" spans="1:41" ht="15.75">
      <c r="A871" s="5" t="s">
        <v>6177</v>
      </c>
      <c r="B871" s="13"/>
      <c r="C871" s="348"/>
      <c r="D871" s="341"/>
      <c r="E871" s="379"/>
      <c r="F871" s="401"/>
      <c r="G871" s="8"/>
      <c r="H871" s="413"/>
      <c r="I871" s="410"/>
      <c r="J871" s="565"/>
      <c r="K871" s="346"/>
      <c r="L871" s="655"/>
      <c r="M871" s="656" t="s">
        <v>1015</v>
      </c>
      <c r="N871" s="346"/>
      <c r="O871" s="346"/>
      <c r="P871" s="423"/>
      <c r="Q871" s="439"/>
      <c r="R871" s="656" t="s">
        <v>1015</v>
      </c>
      <c r="S871" s="656" t="s">
        <v>1015</v>
      </c>
      <c r="T871" s="425"/>
      <c r="U871" s="555"/>
      <c r="V871" s="530"/>
      <c r="W871" s="425"/>
      <c r="X871" s="137"/>
      <c r="Y871" s="71" t="s">
        <v>1015</v>
      </c>
      <c r="Z871" s="656" t="s">
        <v>1015</v>
      </c>
      <c r="AA871" s="668"/>
      <c r="AB871" s="195"/>
      <c r="AC871" s="142"/>
      <c r="AD871" s="142"/>
      <c r="AE871" s="143"/>
      <c r="AF871" s="144"/>
      <c r="AG871" s="144"/>
      <c r="AH871" s="144"/>
      <c r="AI871" s="569"/>
      <c r="AK871" s="664"/>
      <c r="AL871" s="84"/>
      <c r="AM871" s="659"/>
      <c r="AN871" s="662"/>
      <c r="AO871" s="84"/>
    </row>
    <row r="872" spans="1:41">
      <c r="A872" s="573"/>
      <c r="B872" s="13">
        <v>222</v>
      </c>
      <c r="C872" s="353" t="s">
        <v>2537</v>
      </c>
      <c r="D872" s="341" t="s">
        <v>2536</v>
      </c>
      <c r="E872" s="379" t="s">
        <v>335</v>
      </c>
      <c r="F872" s="402">
        <v>6</v>
      </c>
      <c r="G872" s="8"/>
      <c r="H872" s="413">
        <v>883</v>
      </c>
      <c r="I872" s="146">
        <f t="shared" si="152"/>
        <v>618.09999999999991</v>
      </c>
      <c r="J872" s="255">
        <f t="shared" si="153"/>
        <v>23.773076923076921</v>
      </c>
      <c r="K872" s="8" t="s">
        <v>3145</v>
      </c>
      <c r="L872" s="663"/>
      <c r="M872" s="656" t="s">
        <v>6557</v>
      </c>
      <c r="N872" s="8" t="s">
        <v>10</v>
      </c>
      <c r="O872" s="426">
        <v>9.5210624999999993E-2</v>
      </c>
      <c r="P872" s="423">
        <v>3000</v>
      </c>
      <c r="Q872" s="402">
        <v>24500</v>
      </c>
      <c r="R872" s="656" t="s">
        <v>4518</v>
      </c>
      <c r="S872" s="656" t="s">
        <v>1015</v>
      </c>
      <c r="T872" s="448">
        <v>30</v>
      </c>
      <c r="U872" s="548" t="s">
        <v>5520</v>
      </c>
      <c r="V872" s="512" t="s">
        <v>4519</v>
      </c>
      <c r="W872" s="615" t="s">
        <v>6528</v>
      </c>
      <c r="X872" s="169"/>
      <c r="Y872" s="71" t="s">
        <v>1011</v>
      </c>
      <c r="Z872" s="656" t="s">
        <v>1015</v>
      </c>
      <c r="AA872" s="658">
        <f t="shared" si="154"/>
        <v>0</v>
      </c>
      <c r="AB872" s="145">
        <f t="shared" si="155"/>
        <v>0</v>
      </c>
      <c r="AC872" s="257">
        <f t="shared" si="156"/>
        <v>0</v>
      </c>
      <c r="AD872" s="142">
        <f t="shared" si="157"/>
        <v>0</v>
      </c>
      <c r="AE872" s="143">
        <f t="shared" si="158"/>
        <v>0</v>
      </c>
      <c r="AF872" s="144" t="str">
        <f t="shared" si="159"/>
        <v/>
      </c>
      <c r="AG872" s="144" t="str">
        <f t="shared" si="160"/>
        <v/>
      </c>
      <c r="AH872" s="144">
        <f t="shared" si="161"/>
        <v>0</v>
      </c>
      <c r="AI872" s="569">
        <f t="shared" si="162"/>
        <v>0</v>
      </c>
      <c r="AK872" s="664"/>
      <c r="AL872" s="666"/>
      <c r="AM872" s="659"/>
      <c r="AN872" s="662"/>
      <c r="AO872" s="84"/>
    </row>
    <row r="873" spans="1:41" ht="15.75">
      <c r="A873" s="5" t="s">
        <v>6178</v>
      </c>
      <c r="B873" s="13"/>
      <c r="C873" s="348"/>
      <c r="D873" s="382"/>
      <c r="E873" s="380"/>
      <c r="F873" s="401"/>
      <c r="G873" s="8"/>
      <c r="H873" s="413"/>
      <c r="I873" s="410"/>
      <c r="J873" s="565"/>
      <c r="K873" s="417"/>
      <c r="L873" s="655"/>
      <c r="M873" s="656" t="s">
        <v>1015</v>
      </c>
      <c r="N873" s="417"/>
      <c r="O873" s="346"/>
      <c r="P873" s="423"/>
      <c r="Q873" s="439"/>
      <c r="R873" s="656" t="s">
        <v>1015</v>
      </c>
      <c r="S873" s="656" t="s">
        <v>1015</v>
      </c>
      <c r="T873" s="425"/>
      <c r="U873" s="506"/>
      <c r="V873" s="530"/>
      <c r="W873" s="425"/>
      <c r="X873" s="137"/>
      <c r="Y873" s="71" t="s">
        <v>1015</v>
      </c>
      <c r="Z873" s="656" t="s">
        <v>1015</v>
      </c>
      <c r="AA873" s="668"/>
      <c r="AB873" s="195"/>
      <c r="AC873" s="142"/>
      <c r="AD873" s="142"/>
      <c r="AE873" s="143"/>
      <c r="AF873" s="144"/>
      <c r="AG873" s="144"/>
      <c r="AH873" s="144"/>
      <c r="AI873" s="569"/>
      <c r="AK873" s="664"/>
      <c r="AL873" s="84"/>
      <c r="AM873" s="659"/>
      <c r="AN873" s="662"/>
      <c r="AO873" s="84"/>
    </row>
    <row r="874" spans="1:41">
      <c r="A874" s="573"/>
      <c r="B874" s="13">
        <v>116</v>
      </c>
      <c r="C874" s="345" t="s">
        <v>2538</v>
      </c>
      <c r="D874" s="345" t="s">
        <v>2539</v>
      </c>
      <c r="E874" s="379" t="s">
        <v>96</v>
      </c>
      <c r="F874" s="405">
        <v>4</v>
      </c>
      <c r="G874" s="136"/>
      <c r="H874" s="413">
        <v>768</v>
      </c>
      <c r="I874" s="146">
        <f t="shared" si="152"/>
        <v>537.59999999999991</v>
      </c>
      <c r="J874" s="255">
        <f t="shared" si="153"/>
        <v>20.676923076923075</v>
      </c>
      <c r="K874" s="8" t="s">
        <v>3207</v>
      </c>
      <c r="L874" s="677"/>
      <c r="M874" s="656" t="s">
        <v>1015</v>
      </c>
      <c r="N874" s="8" t="s">
        <v>3208</v>
      </c>
      <c r="O874" s="426">
        <v>5.6447999999999998E-2</v>
      </c>
      <c r="P874" s="423">
        <v>2624</v>
      </c>
      <c r="Q874" s="439">
        <v>19500</v>
      </c>
      <c r="R874" s="657" t="s">
        <v>4521</v>
      </c>
      <c r="S874" s="656" t="s">
        <v>1015</v>
      </c>
      <c r="T874" s="448">
        <v>40</v>
      </c>
      <c r="U874" s="549" t="s">
        <v>5521</v>
      </c>
      <c r="V874" s="529" t="s">
        <v>4522</v>
      </c>
      <c r="W874" s="615" t="s">
        <v>6523</v>
      </c>
      <c r="X874" s="169"/>
      <c r="Y874" s="71" t="s">
        <v>1011</v>
      </c>
      <c r="Z874" s="656" t="s">
        <v>1015</v>
      </c>
      <c r="AA874" s="658">
        <f t="shared" si="154"/>
        <v>0</v>
      </c>
      <c r="AB874" s="145">
        <f t="shared" si="155"/>
        <v>0</v>
      </c>
      <c r="AC874" s="257">
        <f t="shared" si="156"/>
        <v>0</v>
      </c>
      <c r="AD874" s="142">
        <f t="shared" si="157"/>
        <v>0</v>
      </c>
      <c r="AE874" s="143">
        <f t="shared" si="158"/>
        <v>0</v>
      </c>
      <c r="AF874" s="144" t="str">
        <f t="shared" si="159"/>
        <v/>
      </c>
      <c r="AG874" s="144">
        <f t="shared" si="160"/>
        <v>0</v>
      </c>
      <c r="AH874" s="144" t="str">
        <f t="shared" si="161"/>
        <v/>
      </c>
      <c r="AI874" s="569">
        <f t="shared" si="162"/>
        <v>0</v>
      </c>
      <c r="AK874" s="664"/>
      <c r="AL874" s="191"/>
      <c r="AM874" s="659"/>
      <c r="AN874" s="662"/>
      <c r="AO874" s="84"/>
    </row>
    <row r="875" spans="1:41">
      <c r="A875" s="573"/>
      <c r="B875" s="13">
        <v>116</v>
      </c>
      <c r="C875" s="345" t="s">
        <v>2540</v>
      </c>
      <c r="D875" s="345" t="s">
        <v>2541</v>
      </c>
      <c r="E875" s="379" t="s">
        <v>96</v>
      </c>
      <c r="F875" s="405">
        <v>4</v>
      </c>
      <c r="G875" s="8"/>
      <c r="H875" s="413">
        <v>768</v>
      </c>
      <c r="I875" s="146">
        <f t="shared" si="152"/>
        <v>537.59999999999991</v>
      </c>
      <c r="J875" s="255">
        <f t="shared" si="153"/>
        <v>20.676923076923075</v>
      </c>
      <c r="K875" s="8" t="s">
        <v>3207</v>
      </c>
      <c r="L875" s="677"/>
      <c r="M875" s="656" t="s">
        <v>1015</v>
      </c>
      <c r="N875" s="8" t="s">
        <v>3208</v>
      </c>
      <c r="O875" s="426">
        <v>5.6447999999999998E-2</v>
      </c>
      <c r="P875" s="423">
        <v>2624</v>
      </c>
      <c r="Q875" s="439">
        <v>19500</v>
      </c>
      <c r="R875" s="657" t="s">
        <v>4521</v>
      </c>
      <c r="S875" s="656" t="s">
        <v>1015</v>
      </c>
      <c r="T875" s="448">
        <v>40</v>
      </c>
      <c r="U875" s="549" t="s">
        <v>5522</v>
      </c>
      <c r="V875" s="522" t="s">
        <v>4523</v>
      </c>
      <c r="W875" s="615" t="s">
        <v>6523</v>
      </c>
      <c r="X875" s="169"/>
      <c r="Y875" s="71" t="s">
        <v>6572</v>
      </c>
      <c r="Z875" s="656" t="s">
        <v>1015</v>
      </c>
      <c r="AA875" s="658">
        <f t="shared" si="154"/>
        <v>0</v>
      </c>
      <c r="AB875" s="145">
        <f t="shared" si="155"/>
        <v>0</v>
      </c>
      <c r="AC875" s="257">
        <f t="shared" si="156"/>
        <v>0</v>
      </c>
      <c r="AD875" s="142">
        <f t="shared" si="157"/>
        <v>0</v>
      </c>
      <c r="AE875" s="143">
        <f t="shared" si="158"/>
        <v>0</v>
      </c>
      <c r="AF875" s="144" t="str">
        <f t="shared" si="159"/>
        <v/>
      </c>
      <c r="AG875" s="144">
        <f t="shared" si="160"/>
        <v>0</v>
      </c>
      <c r="AH875" s="144" t="str">
        <f t="shared" si="161"/>
        <v/>
      </c>
      <c r="AI875" s="569">
        <f t="shared" si="162"/>
        <v>0</v>
      </c>
      <c r="AK875" s="664"/>
      <c r="AL875" s="191"/>
      <c r="AM875" s="659"/>
      <c r="AN875" s="662"/>
      <c r="AO875" s="84"/>
    </row>
    <row r="876" spans="1:41">
      <c r="A876" s="573"/>
      <c r="B876" s="13">
        <v>116</v>
      </c>
      <c r="C876" s="345" t="s">
        <v>2542</v>
      </c>
      <c r="D876" s="345" t="s">
        <v>2543</v>
      </c>
      <c r="E876" s="379" t="s">
        <v>96</v>
      </c>
      <c r="F876" s="405">
        <v>4</v>
      </c>
      <c r="G876" s="136"/>
      <c r="H876" s="413">
        <v>768</v>
      </c>
      <c r="I876" s="146">
        <f t="shared" si="152"/>
        <v>537.59999999999991</v>
      </c>
      <c r="J876" s="255">
        <f t="shared" si="153"/>
        <v>20.676923076923075</v>
      </c>
      <c r="K876" s="8" t="s">
        <v>3207</v>
      </c>
      <c r="L876" s="677"/>
      <c r="M876" s="656" t="s">
        <v>1015</v>
      </c>
      <c r="N876" s="8" t="s">
        <v>3208</v>
      </c>
      <c r="O876" s="426">
        <v>5.6447999999999998E-2</v>
      </c>
      <c r="P876" s="423">
        <v>2624</v>
      </c>
      <c r="Q876" s="439">
        <v>19500</v>
      </c>
      <c r="R876" s="657" t="s">
        <v>4521</v>
      </c>
      <c r="S876" s="656" t="s">
        <v>1015</v>
      </c>
      <c r="T876" s="448">
        <v>40</v>
      </c>
      <c r="U876" s="549" t="s">
        <v>5523</v>
      </c>
      <c r="V876" s="529" t="s">
        <v>4524</v>
      </c>
      <c r="W876" s="615" t="s">
        <v>6523</v>
      </c>
      <c r="X876" s="169"/>
      <c r="Y876" s="71" t="s">
        <v>1011</v>
      </c>
      <c r="Z876" s="656" t="s">
        <v>1015</v>
      </c>
      <c r="AA876" s="658">
        <f t="shared" si="154"/>
        <v>0</v>
      </c>
      <c r="AB876" s="145">
        <f t="shared" si="155"/>
        <v>0</v>
      </c>
      <c r="AC876" s="257">
        <f t="shared" si="156"/>
        <v>0</v>
      </c>
      <c r="AD876" s="142">
        <f t="shared" si="157"/>
        <v>0</v>
      </c>
      <c r="AE876" s="143">
        <f t="shared" si="158"/>
        <v>0</v>
      </c>
      <c r="AF876" s="144" t="str">
        <f t="shared" si="159"/>
        <v/>
      </c>
      <c r="AG876" s="144">
        <f t="shared" si="160"/>
        <v>0</v>
      </c>
      <c r="AH876" s="144" t="str">
        <f t="shared" si="161"/>
        <v/>
      </c>
      <c r="AI876" s="569">
        <f t="shared" si="162"/>
        <v>0</v>
      </c>
      <c r="AK876" s="664"/>
      <c r="AL876" s="191"/>
      <c r="AM876" s="659"/>
      <c r="AN876" s="662"/>
      <c r="AO876" s="84"/>
    </row>
    <row r="877" spans="1:41" ht="15.75">
      <c r="A877" s="5" t="s">
        <v>6179</v>
      </c>
      <c r="B877" s="13"/>
      <c r="C877" s="348"/>
      <c r="D877" s="382"/>
      <c r="E877" s="380"/>
      <c r="F877" s="401"/>
      <c r="G877" s="8"/>
      <c r="H877" s="413"/>
      <c r="I877" s="410"/>
      <c r="J877" s="565"/>
      <c r="K877" s="417"/>
      <c r="L877" s="655"/>
      <c r="M877" s="656" t="s">
        <v>1015</v>
      </c>
      <c r="N877" s="417"/>
      <c r="O877" s="346"/>
      <c r="P877" s="423"/>
      <c r="Q877" s="439"/>
      <c r="R877" s="656" t="s">
        <v>1015</v>
      </c>
      <c r="S877" s="656" t="s">
        <v>1015</v>
      </c>
      <c r="T877" s="425"/>
      <c r="U877" s="506"/>
      <c r="V877" s="521"/>
      <c r="W877" s="425"/>
      <c r="X877" s="137"/>
      <c r="Y877" s="71" t="s">
        <v>1015</v>
      </c>
      <c r="Z877" s="656" t="s">
        <v>1015</v>
      </c>
      <c r="AA877" s="668"/>
      <c r="AB877" s="195"/>
      <c r="AC877" s="142"/>
      <c r="AD877" s="142"/>
      <c r="AE877" s="143"/>
      <c r="AF877" s="144"/>
      <c r="AG877" s="144"/>
      <c r="AH877" s="144"/>
      <c r="AI877" s="569"/>
      <c r="AK877" s="664"/>
      <c r="AL877" s="191"/>
      <c r="AM877" s="659"/>
      <c r="AN877" s="662"/>
      <c r="AO877" s="84"/>
    </row>
    <row r="878" spans="1:41">
      <c r="A878" s="573"/>
      <c r="B878" s="13">
        <v>117</v>
      </c>
      <c r="C878" s="341" t="s">
        <v>2544</v>
      </c>
      <c r="D878" s="341" t="s">
        <v>2545</v>
      </c>
      <c r="E878" s="379" t="s">
        <v>100</v>
      </c>
      <c r="F878" s="405">
        <v>2</v>
      </c>
      <c r="G878" s="136"/>
      <c r="H878" s="413">
        <v>1396</v>
      </c>
      <c r="I878" s="146">
        <f t="shared" si="152"/>
        <v>977.19999999999993</v>
      </c>
      <c r="J878" s="255">
        <f t="shared" si="153"/>
        <v>37.584615384615383</v>
      </c>
      <c r="K878" s="8" t="s">
        <v>3207</v>
      </c>
      <c r="L878" s="677"/>
      <c r="M878" s="656" t="s">
        <v>1015</v>
      </c>
      <c r="N878" s="8" t="s">
        <v>3208</v>
      </c>
      <c r="O878" s="426">
        <v>5.0175999999999998E-2</v>
      </c>
      <c r="P878" s="423">
        <v>1998</v>
      </c>
      <c r="Q878" s="439">
        <v>17500</v>
      </c>
      <c r="R878" s="656" t="s">
        <v>4525</v>
      </c>
      <c r="S878" s="656" t="s">
        <v>1015</v>
      </c>
      <c r="T878" s="448">
        <v>40</v>
      </c>
      <c r="U878" s="549" t="s">
        <v>4526</v>
      </c>
      <c r="V878" s="523" t="s">
        <v>4527</v>
      </c>
      <c r="W878" s="615" t="s">
        <v>6455</v>
      </c>
      <c r="X878" s="169"/>
      <c r="Y878" s="71" t="s">
        <v>1011</v>
      </c>
      <c r="Z878" s="656" t="s">
        <v>1015</v>
      </c>
      <c r="AA878" s="658">
        <f t="shared" si="154"/>
        <v>0</v>
      </c>
      <c r="AB878" s="145">
        <f t="shared" si="155"/>
        <v>0</v>
      </c>
      <c r="AC878" s="257">
        <f t="shared" si="156"/>
        <v>0</v>
      </c>
      <c r="AD878" s="142">
        <f t="shared" si="157"/>
        <v>0</v>
      </c>
      <c r="AE878" s="143">
        <f t="shared" si="158"/>
        <v>0</v>
      </c>
      <c r="AF878" s="144" t="str">
        <f t="shared" si="159"/>
        <v/>
      </c>
      <c r="AG878" s="144">
        <f t="shared" si="160"/>
        <v>0</v>
      </c>
      <c r="AH878" s="144" t="str">
        <f t="shared" si="161"/>
        <v/>
      </c>
      <c r="AI878" s="569">
        <f t="shared" si="162"/>
        <v>0</v>
      </c>
      <c r="AK878" s="664"/>
      <c r="AL878" s="191"/>
      <c r="AM878" s="659"/>
      <c r="AN878" s="662"/>
      <c r="AO878" s="84"/>
    </row>
    <row r="879" spans="1:41">
      <c r="A879" s="573"/>
      <c r="B879" s="13">
        <v>117</v>
      </c>
      <c r="C879" s="341" t="s">
        <v>2546</v>
      </c>
      <c r="D879" s="341" t="s">
        <v>533</v>
      </c>
      <c r="E879" s="379" t="s">
        <v>100</v>
      </c>
      <c r="F879" s="405">
        <v>2</v>
      </c>
      <c r="G879" s="8"/>
      <c r="H879" s="413">
        <v>1396</v>
      </c>
      <c r="I879" s="146">
        <f t="shared" si="152"/>
        <v>977.19999999999993</v>
      </c>
      <c r="J879" s="255">
        <f t="shared" si="153"/>
        <v>37.584615384615383</v>
      </c>
      <c r="K879" s="8" t="s">
        <v>3207</v>
      </c>
      <c r="L879" s="677"/>
      <c r="M879" s="656" t="s">
        <v>1015</v>
      </c>
      <c r="N879" s="8" t="s">
        <v>3208</v>
      </c>
      <c r="O879" s="426">
        <v>5.0175999999999998E-2</v>
      </c>
      <c r="P879" s="423">
        <v>1998</v>
      </c>
      <c r="Q879" s="439">
        <v>15900</v>
      </c>
      <c r="R879" s="656" t="s">
        <v>4525</v>
      </c>
      <c r="S879" s="656" t="s">
        <v>1015</v>
      </c>
      <c r="T879" s="448">
        <v>40</v>
      </c>
      <c r="U879" s="549" t="s">
        <v>675</v>
      </c>
      <c r="V879" s="523" t="s">
        <v>4528</v>
      </c>
      <c r="W879" s="615" t="s">
        <v>6455</v>
      </c>
      <c r="X879" s="169"/>
      <c r="Y879" s="71" t="s">
        <v>1011</v>
      </c>
      <c r="Z879" s="656" t="s">
        <v>1015</v>
      </c>
      <c r="AA879" s="658">
        <f t="shared" si="154"/>
        <v>0</v>
      </c>
      <c r="AB879" s="145">
        <f t="shared" si="155"/>
        <v>0</v>
      </c>
      <c r="AC879" s="257">
        <f t="shared" si="156"/>
        <v>0</v>
      </c>
      <c r="AD879" s="142">
        <f t="shared" si="157"/>
        <v>0</v>
      </c>
      <c r="AE879" s="143">
        <f t="shared" si="158"/>
        <v>0</v>
      </c>
      <c r="AF879" s="144" t="str">
        <f t="shared" si="159"/>
        <v/>
      </c>
      <c r="AG879" s="144">
        <f t="shared" si="160"/>
        <v>0</v>
      </c>
      <c r="AH879" s="144" t="str">
        <f t="shared" si="161"/>
        <v/>
      </c>
      <c r="AI879" s="569">
        <f t="shared" si="162"/>
        <v>0</v>
      </c>
      <c r="AK879" s="665"/>
      <c r="AL879" s="191"/>
      <c r="AM879" s="686"/>
      <c r="AN879" s="687"/>
      <c r="AO879" s="84"/>
    </row>
    <row r="880" spans="1:41">
      <c r="A880" s="573"/>
      <c r="B880" s="13">
        <v>117</v>
      </c>
      <c r="C880" s="341" t="s">
        <v>2547</v>
      </c>
      <c r="D880" s="341" t="s">
        <v>2548</v>
      </c>
      <c r="E880" s="379" t="s">
        <v>100</v>
      </c>
      <c r="F880" s="405">
        <v>2</v>
      </c>
      <c r="G880" s="8"/>
      <c r="H880" s="413">
        <v>1396</v>
      </c>
      <c r="I880" s="146">
        <f t="shared" si="152"/>
        <v>977.19999999999993</v>
      </c>
      <c r="J880" s="255">
        <f t="shared" si="153"/>
        <v>37.584615384615383</v>
      </c>
      <c r="K880" s="8" t="s">
        <v>3207</v>
      </c>
      <c r="L880" s="677"/>
      <c r="M880" s="656" t="s">
        <v>1015</v>
      </c>
      <c r="N880" s="8" t="s">
        <v>3208</v>
      </c>
      <c r="O880" s="426">
        <v>5.0175999999999998E-2</v>
      </c>
      <c r="P880" s="423">
        <v>1998</v>
      </c>
      <c r="Q880" s="439">
        <v>18100</v>
      </c>
      <c r="R880" s="656" t="s">
        <v>4525</v>
      </c>
      <c r="S880" s="656" t="s">
        <v>1015</v>
      </c>
      <c r="T880" s="448">
        <v>40</v>
      </c>
      <c r="U880" s="549" t="s">
        <v>4529</v>
      </c>
      <c r="V880" s="523" t="s">
        <v>4530</v>
      </c>
      <c r="W880" s="615" t="s">
        <v>6455</v>
      </c>
      <c r="X880" s="169"/>
      <c r="Y880" s="71" t="s">
        <v>1011</v>
      </c>
      <c r="Z880" s="656" t="s">
        <v>1015</v>
      </c>
      <c r="AA880" s="658">
        <f t="shared" si="154"/>
        <v>0</v>
      </c>
      <c r="AB880" s="145">
        <f t="shared" si="155"/>
        <v>0</v>
      </c>
      <c r="AC880" s="257">
        <f t="shared" si="156"/>
        <v>0</v>
      </c>
      <c r="AD880" s="142">
        <f t="shared" si="157"/>
        <v>0</v>
      </c>
      <c r="AE880" s="143">
        <f t="shared" si="158"/>
        <v>0</v>
      </c>
      <c r="AF880" s="144" t="str">
        <f t="shared" si="159"/>
        <v/>
      </c>
      <c r="AG880" s="144">
        <f t="shared" si="160"/>
        <v>0</v>
      </c>
      <c r="AH880" s="144" t="str">
        <f t="shared" si="161"/>
        <v/>
      </c>
      <c r="AI880" s="569">
        <f t="shared" si="162"/>
        <v>0</v>
      </c>
      <c r="AK880" s="673"/>
      <c r="AL880" s="84"/>
      <c r="AM880" s="659"/>
      <c r="AN880" s="686"/>
      <c r="AO880" s="84"/>
    </row>
    <row r="881" spans="1:41">
      <c r="A881" s="573"/>
      <c r="B881" s="13">
        <v>117</v>
      </c>
      <c r="C881" s="341" t="s">
        <v>2549</v>
      </c>
      <c r="D881" s="341" t="s">
        <v>2550</v>
      </c>
      <c r="E881" s="379" t="s">
        <v>100</v>
      </c>
      <c r="F881" s="405">
        <v>2</v>
      </c>
      <c r="G881" s="8"/>
      <c r="H881" s="413">
        <v>1396</v>
      </c>
      <c r="I881" s="146">
        <f t="shared" si="152"/>
        <v>977.19999999999993</v>
      </c>
      <c r="J881" s="255">
        <f t="shared" si="153"/>
        <v>37.584615384615383</v>
      </c>
      <c r="K881" s="8" t="s">
        <v>3207</v>
      </c>
      <c r="L881" s="677"/>
      <c r="M881" s="656" t="s">
        <v>1015</v>
      </c>
      <c r="N881" s="8" t="s">
        <v>3208</v>
      </c>
      <c r="O881" s="426">
        <v>5.0175999999999998E-2</v>
      </c>
      <c r="P881" s="423">
        <v>1998</v>
      </c>
      <c r="Q881" s="439">
        <v>17500</v>
      </c>
      <c r="R881" s="656" t="s">
        <v>4525</v>
      </c>
      <c r="S881" s="656" t="s">
        <v>1015</v>
      </c>
      <c r="T881" s="448">
        <v>40</v>
      </c>
      <c r="U881" s="549" t="s">
        <v>4531</v>
      </c>
      <c r="V881" s="523" t="s">
        <v>4532</v>
      </c>
      <c r="W881" s="615" t="s">
        <v>6455</v>
      </c>
      <c r="X881" s="169"/>
      <c r="Y881" s="71" t="s">
        <v>1012</v>
      </c>
      <c r="Z881" s="656" t="s">
        <v>1015</v>
      </c>
      <c r="AA881" s="658">
        <f t="shared" si="154"/>
        <v>0</v>
      </c>
      <c r="AB881" s="145">
        <f t="shared" si="155"/>
        <v>0</v>
      </c>
      <c r="AC881" s="257">
        <f t="shared" si="156"/>
        <v>0</v>
      </c>
      <c r="AD881" s="142">
        <f t="shared" si="157"/>
        <v>0</v>
      </c>
      <c r="AE881" s="143">
        <f t="shared" si="158"/>
        <v>0</v>
      </c>
      <c r="AF881" s="144" t="str">
        <f t="shared" si="159"/>
        <v/>
      </c>
      <c r="AG881" s="144">
        <f t="shared" si="160"/>
        <v>0</v>
      </c>
      <c r="AH881" s="144" t="str">
        <f t="shared" si="161"/>
        <v/>
      </c>
      <c r="AI881" s="569">
        <f t="shared" si="162"/>
        <v>0</v>
      </c>
      <c r="AK881" s="673"/>
      <c r="AL881" s="666"/>
      <c r="AM881" s="659"/>
      <c r="AN881" s="681"/>
      <c r="AO881" s="84"/>
    </row>
    <row r="882" spans="1:41" ht="15.75">
      <c r="A882" s="5" t="s">
        <v>6180</v>
      </c>
      <c r="B882" s="13"/>
      <c r="C882" s="348"/>
      <c r="D882" s="382"/>
      <c r="E882" s="380"/>
      <c r="F882" s="401"/>
      <c r="G882" s="8"/>
      <c r="H882" s="413"/>
      <c r="I882" s="410"/>
      <c r="J882" s="565"/>
      <c r="K882" s="417"/>
      <c r="L882" s="655"/>
      <c r="M882" s="656" t="s">
        <v>1015</v>
      </c>
      <c r="N882" s="417"/>
      <c r="O882" s="346"/>
      <c r="P882" s="423"/>
      <c r="Q882" s="439"/>
      <c r="R882" s="656" t="s">
        <v>1015</v>
      </c>
      <c r="S882" s="656" t="s">
        <v>1015</v>
      </c>
      <c r="T882" s="425"/>
      <c r="U882" s="506"/>
      <c r="V882" s="521"/>
      <c r="W882" s="425"/>
      <c r="X882" s="137"/>
      <c r="Y882" s="71" t="s">
        <v>1015</v>
      </c>
      <c r="Z882" s="656" t="s">
        <v>1015</v>
      </c>
      <c r="AA882" s="668"/>
      <c r="AB882" s="195"/>
      <c r="AC882" s="142"/>
      <c r="AD882" s="142"/>
      <c r="AE882" s="143"/>
      <c r="AF882" s="144"/>
      <c r="AG882" s="144"/>
      <c r="AH882" s="144"/>
      <c r="AI882" s="569"/>
      <c r="AK882" s="673"/>
      <c r="AL882" s="191"/>
      <c r="AM882" s="681"/>
      <c r="AN882" s="686"/>
      <c r="AO882" s="84"/>
    </row>
    <row r="883" spans="1:41">
      <c r="A883" s="573"/>
      <c r="B883" s="13">
        <v>118</v>
      </c>
      <c r="C883" s="341" t="s">
        <v>2551</v>
      </c>
      <c r="D883" s="341" t="s">
        <v>535</v>
      </c>
      <c r="E883" s="379" t="s">
        <v>100</v>
      </c>
      <c r="F883" s="405">
        <v>2</v>
      </c>
      <c r="G883" s="136"/>
      <c r="H883" s="413">
        <v>1369</v>
      </c>
      <c r="I883" s="146">
        <f t="shared" si="152"/>
        <v>958.3</v>
      </c>
      <c r="J883" s="255">
        <f t="shared" si="153"/>
        <v>36.857692307692304</v>
      </c>
      <c r="K883" s="8" t="s">
        <v>3207</v>
      </c>
      <c r="L883" s="677"/>
      <c r="M883" s="656" t="s">
        <v>1015</v>
      </c>
      <c r="N883" s="8" t="s">
        <v>3208</v>
      </c>
      <c r="O883" s="426">
        <v>4.5791999999999999E-2</v>
      </c>
      <c r="P883" s="423">
        <v>1980</v>
      </c>
      <c r="Q883" s="439">
        <v>16700</v>
      </c>
      <c r="R883" s="656" t="s">
        <v>4533</v>
      </c>
      <c r="S883" s="656" t="s">
        <v>1015</v>
      </c>
      <c r="T883" s="448">
        <v>60</v>
      </c>
      <c r="U883" s="549" t="s">
        <v>5524</v>
      </c>
      <c r="V883" s="514" t="s">
        <v>4534</v>
      </c>
      <c r="W883" s="615" t="s">
        <v>6480</v>
      </c>
      <c r="X883" s="169"/>
      <c r="Y883" s="71" t="s">
        <v>6572</v>
      </c>
      <c r="Z883" s="656" t="s">
        <v>1015</v>
      </c>
      <c r="AA883" s="658">
        <f t="shared" si="154"/>
        <v>0</v>
      </c>
      <c r="AB883" s="145">
        <f t="shared" si="155"/>
        <v>0</v>
      </c>
      <c r="AC883" s="257">
        <f t="shared" si="156"/>
        <v>0</v>
      </c>
      <c r="AD883" s="142">
        <f t="shared" si="157"/>
        <v>0</v>
      </c>
      <c r="AE883" s="143">
        <f t="shared" si="158"/>
        <v>0</v>
      </c>
      <c r="AF883" s="144" t="str">
        <f t="shared" si="159"/>
        <v/>
      </c>
      <c r="AG883" s="144">
        <f t="shared" si="160"/>
        <v>0</v>
      </c>
      <c r="AH883" s="144" t="str">
        <f t="shared" si="161"/>
        <v/>
      </c>
      <c r="AI883" s="569">
        <f t="shared" si="162"/>
        <v>0</v>
      </c>
      <c r="AK883" s="664"/>
      <c r="AL883" s="672"/>
      <c r="AM883" s="681"/>
      <c r="AN883" s="686"/>
      <c r="AO883" s="84"/>
    </row>
    <row r="884" spans="1:41">
      <c r="A884" s="573"/>
      <c r="B884" s="13">
        <v>118</v>
      </c>
      <c r="C884" s="341" t="s">
        <v>2552</v>
      </c>
      <c r="D884" s="341" t="s">
        <v>536</v>
      </c>
      <c r="E884" s="379" t="s">
        <v>100</v>
      </c>
      <c r="F884" s="405">
        <v>2</v>
      </c>
      <c r="G884" s="8"/>
      <c r="H884" s="413">
        <v>1369</v>
      </c>
      <c r="I884" s="146">
        <f t="shared" si="152"/>
        <v>958.3</v>
      </c>
      <c r="J884" s="255">
        <f t="shared" si="153"/>
        <v>36.857692307692304</v>
      </c>
      <c r="K884" s="8" t="s">
        <v>3207</v>
      </c>
      <c r="L884" s="677"/>
      <c r="M884" s="656" t="s">
        <v>1015</v>
      </c>
      <c r="N884" s="8" t="s">
        <v>3208</v>
      </c>
      <c r="O884" s="426">
        <v>4.5791999999999999E-2</v>
      </c>
      <c r="P884" s="423">
        <v>1980</v>
      </c>
      <c r="Q884" s="439">
        <v>16700</v>
      </c>
      <c r="R884" s="656" t="s">
        <v>4535</v>
      </c>
      <c r="S884" s="656" t="s">
        <v>1015</v>
      </c>
      <c r="T884" s="448">
        <v>60</v>
      </c>
      <c r="U884" s="549" t="s">
        <v>5525</v>
      </c>
      <c r="V884" s="523" t="s">
        <v>4536</v>
      </c>
      <c r="W884" s="615" t="s">
        <v>6480</v>
      </c>
      <c r="X884" s="169"/>
      <c r="Y884" s="71" t="s">
        <v>1011</v>
      </c>
      <c r="Z884" s="656" t="s">
        <v>1015</v>
      </c>
      <c r="AA884" s="658">
        <f t="shared" si="154"/>
        <v>0</v>
      </c>
      <c r="AB884" s="145">
        <f t="shared" si="155"/>
        <v>0</v>
      </c>
      <c r="AC884" s="257">
        <f t="shared" si="156"/>
        <v>0</v>
      </c>
      <c r="AD884" s="142">
        <f t="shared" si="157"/>
        <v>0</v>
      </c>
      <c r="AE884" s="143">
        <f t="shared" si="158"/>
        <v>0</v>
      </c>
      <c r="AF884" s="144" t="str">
        <f t="shared" si="159"/>
        <v/>
      </c>
      <c r="AG884" s="144">
        <f t="shared" si="160"/>
        <v>0</v>
      </c>
      <c r="AH884" s="144" t="str">
        <f t="shared" si="161"/>
        <v/>
      </c>
      <c r="AI884" s="569">
        <f t="shared" si="162"/>
        <v>0</v>
      </c>
      <c r="AK884" s="673"/>
      <c r="AL884" s="84"/>
      <c r="AM884" s="659"/>
      <c r="AN884" s="686"/>
      <c r="AO884" s="84"/>
    </row>
    <row r="885" spans="1:41">
      <c r="A885" s="573"/>
      <c r="B885" s="13">
        <v>118</v>
      </c>
      <c r="C885" s="341" t="s">
        <v>2553</v>
      </c>
      <c r="D885" s="341" t="s">
        <v>2554</v>
      </c>
      <c r="E885" s="379" t="s">
        <v>100</v>
      </c>
      <c r="F885" s="405">
        <v>2</v>
      </c>
      <c r="G885" s="136"/>
      <c r="H885" s="413">
        <v>1369</v>
      </c>
      <c r="I885" s="146">
        <f t="shared" si="152"/>
        <v>958.3</v>
      </c>
      <c r="J885" s="255">
        <f t="shared" si="153"/>
        <v>36.857692307692304</v>
      </c>
      <c r="K885" s="8" t="s">
        <v>3207</v>
      </c>
      <c r="L885" s="677"/>
      <c r="M885" s="656" t="s">
        <v>1015</v>
      </c>
      <c r="N885" s="8" t="s">
        <v>3208</v>
      </c>
      <c r="O885" s="426">
        <v>4.5791999999999999E-2</v>
      </c>
      <c r="P885" s="423">
        <v>1980</v>
      </c>
      <c r="Q885" s="439">
        <v>17300</v>
      </c>
      <c r="R885" s="656" t="s">
        <v>4535</v>
      </c>
      <c r="S885" s="656" t="s">
        <v>1015</v>
      </c>
      <c r="T885" s="448">
        <v>60</v>
      </c>
      <c r="U885" s="549" t="s">
        <v>4537</v>
      </c>
      <c r="V885" s="510" t="s">
        <v>4538</v>
      </c>
      <c r="W885" s="615" t="s">
        <v>6480</v>
      </c>
      <c r="X885" s="169"/>
      <c r="Y885" s="71" t="s">
        <v>1011</v>
      </c>
      <c r="Z885" s="656" t="s">
        <v>1015</v>
      </c>
      <c r="AA885" s="658">
        <f t="shared" si="154"/>
        <v>0</v>
      </c>
      <c r="AB885" s="145">
        <f t="shared" si="155"/>
        <v>0</v>
      </c>
      <c r="AC885" s="257">
        <f t="shared" si="156"/>
        <v>0</v>
      </c>
      <c r="AD885" s="142">
        <f t="shared" si="157"/>
        <v>0</v>
      </c>
      <c r="AE885" s="143">
        <f t="shared" si="158"/>
        <v>0</v>
      </c>
      <c r="AF885" s="144" t="str">
        <f t="shared" si="159"/>
        <v/>
      </c>
      <c r="AG885" s="144">
        <f t="shared" si="160"/>
        <v>0</v>
      </c>
      <c r="AH885" s="144" t="str">
        <f t="shared" si="161"/>
        <v/>
      </c>
      <c r="AI885" s="569">
        <f t="shared" si="162"/>
        <v>0</v>
      </c>
      <c r="AK885" s="673"/>
      <c r="AL885" s="84"/>
      <c r="AM885" s="659"/>
      <c r="AN885" s="686"/>
      <c r="AO885" s="84"/>
    </row>
    <row r="886" spans="1:41" ht="15.75">
      <c r="A886" s="5" t="s">
        <v>6180</v>
      </c>
      <c r="B886" s="13"/>
      <c r="C886" s="348"/>
      <c r="D886" s="382"/>
      <c r="E886" s="380"/>
      <c r="F886" s="401"/>
      <c r="G886" s="8"/>
      <c r="H886" s="413"/>
      <c r="I886" s="410"/>
      <c r="J886" s="565"/>
      <c r="K886" s="417"/>
      <c r="L886" s="655"/>
      <c r="M886" s="656" t="s">
        <v>1015</v>
      </c>
      <c r="N886" s="417"/>
      <c r="O886" s="346"/>
      <c r="P886" s="423"/>
      <c r="Q886" s="439"/>
      <c r="R886" s="656" t="s">
        <v>1015</v>
      </c>
      <c r="S886" s="656" t="s">
        <v>1015</v>
      </c>
      <c r="T886" s="425"/>
      <c r="U886" s="506"/>
      <c r="V886" s="530"/>
      <c r="W886" s="425"/>
      <c r="X886" s="137"/>
      <c r="Y886" s="71" t="s">
        <v>1015</v>
      </c>
      <c r="Z886" s="656" t="s">
        <v>1015</v>
      </c>
      <c r="AA886" s="668"/>
      <c r="AB886" s="195"/>
      <c r="AC886" s="142"/>
      <c r="AD886" s="142"/>
      <c r="AE886" s="143"/>
      <c r="AF886" s="144"/>
      <c r="AG886" s="144"/>
      <c r="AH886" s="144"/>
      <c r="AI886" s="569"/>
      <c r="AK886" s="665"/>
      <c r="AL886" s="191"/>
      <c r="AM886" s="686"/>
      <c r="AN886" s="687"/>
      <c r="AO886" s="84"/>
    </row>
    <row r="887" spans="1:41">
      <c r="A887" s="573"/>
      <c r="B887" s="13">
        <v>118</v>
      </c>
      <c r="C887" s="341" t="s">
        <v>2555</v>
      </c>
      <c r="D887" s="341" t="s">
        <v>2556</v>
      </c>
      <c r="E887" s="379" t="s">
        <v>100</v>
      </c>
      <c r="F887" s="405">
        <v>2</v>
      </c>
      <c r="G887" s="136"/>
      <c r="H887" s="413">
        <v>1439</v>
      </c>
      <c r="I887" s="146">
        <f t="shared" si="152"/>
        <v>1007.3</v>
      </c>
      <c r="J887" s="255">
        <f t="shared" si="153"/>
        <v>38.742307692307691</v>
      </c>
      <c r="K887" s="8" t="s">
        <v>3207</v>
      </c>
      <c r="L887" s="677"/>
      <c r="M887" s="656" t="s">
        <v>1015</v>
      </c>
      <c r="N887" s="8" t="s">
        <v>3208</v>
      </c>
      <c r="O887" s="426">
        <v>5.5439999999999996E-2</v>
      </c>
      <c r="P887" s="423">
        <v>1996</v>
      </c>
      <c r="Q887" s="439">
        <v>18700</v>
      </c>
      <c r="R887" s="656" t="s">
        <v>4535</v>
      </c>
      <c r="S887" s="656" t="s">
        <v>1015</v>
      </c>
      <c r="T887" s="448">
        <v>45</v>
      </c>
      <c r="U887" s="549" t="s">
        <v>4539</v>
      </c>
      <c r="V887" s="523" t="s">
        <v>4540</v>
      </c>
      <c r="W887" s="615" t="s">
        <v>6374</v>
      </c>
      <c r="X887" s="169"/>
      <c r="Y887" s="71" t="s">
        <v>1012</v>
      </c>
      <c r="Z887" s="656" t="s">
        <v>1015</v>
      </c>
      <c r="AA887" s="658">
        <f t="shared" si="154"/>
        <v>0</v>
      </c>
      <c r="AB887" s="145">
        <f t="shared" si="155"/>
        <v>0</v>
      </c>
      <c r="AC887" s="257">
        <f t="shared" si="156"/>
        <v>0</v>
      </c>
      <c r="AD887" s="142">
        <f t="shared" si="157"/>
        <v>0</v>
      </c>
      <c r="AE887" s="143">
        <f t="shared" si="158"/>
        <v>0</v>
      </c>
      <c r="AF887" s="144" t="str">
        <f t="shared" si="159"/>
        <v/>
      </c>
      <c r="AG887" s="144">
        <f t="shared" si="160"/>
        <v>0</v>
      </c>
      <c r="AH887" s="144" t="str">
        <f t="shared" si="161"/>
        <v/>
      </c>
      <c r="AI887" s="569">
        <f t="shared" si="162"/>
        <v>0</v>
      </c>
      <c r="AK887" s="664"/>
      <c r="AL887" s="666"/>
      <c r="AM887" s="659"/>
      <c r="AN887" s="681"/>
      <c r="AO887" s="84"/>
    </row>
    <row r="888" spans="1:41">
      <c r="B888" s="13">
        <v>118</v>
      </c>
      <c r="C888" s="341" t="s">
        <v>2557</v>
      </c>
      <c r="D888" s="341" t="s">
        <v>537</v>
      </c>
      <c r="E888" s="379" t="s">
        <v>100</v>
      </c>
      <c r="F888" s="405">
        <v>2</v>
      </c>
      <c r="G888" s="136"/>
      <c r="H888" s="413">
        <v>1439</v>
      </c>
      <c r="I888" s="146">
        <f t="shared" si="152"/>
        <v>1007.3</v>
      </c>
      <c r="J888" s="255">
        <f t="shared" si="153"/>
        <v>38.742307692307691</v>
      </c>
      <c r="K888" s="8" t="s">
        <v>3207</v>
      </c>
      <c r="L888" s="677"/>
      <c r="M888" s="656" t="s">
        <v>1015</v>
      </c>
      <c r="N888" s="8" t="s">
        <v>3208</v>
      </c>
      <c r="O888" s="426">
        <v>5.5439999999999996E-2</v>
      </c>
      <c r="P888" s="423">
        <v>1996</v>
      </c>
      <c r="Q888" s="439">
        <v>18700</v>
      </c>
      <c r="R888" s="656" t="s">
        <v>4535</v>
      </c>
      <c r="S888" s="656" t="s">
        <v>1015</v>
      </c>
      <c r="T888" s="448">
        <v>45</v>
      </c>
      <c r="U888" s="549" t="s">
        <v>676</v>
      </c>
      <c r="V888" s="512" t="s">
        <v>4541</v>
      </c>
      <c r="W888" s="615" t="s">
        <v>6374</v>
      </c>
      <c r="X888" s="169"/>
      <c r="Y888" s="71" t="s">
        <v>6572</v>
      </c>
      <c r="Z888" s="656" t="s">
        <v>1015</v>
      </c>
      <c r="AA888" s="658">
        <f t="shared" si="154"/>
        <v>0</v>
      </c>
      <c r="AB888" s="145">
        <f t="shared" si="155"/>
        <v>0</v>
      </c>
      <c r="AC888" s="257">
        <f t="shared" si="156"/>
        <v>0</v>
      </c>
      <c r="AD888" s="142">
        <f t="shared" si="157"/>
        <v>0</v>
      </c>
      <c r="AE888" s="143">
        <f t="shared" si="158"/>
        <v>0</v>
      </c>
      <c r="AF888" s="144" t="str">
        <f t="shared" si="159"/>
        <v/>
      </c>
      <c r="AG888" s="144">
        <f t="shared" si="160"/>
        <v>0</v>
      </c>
      <c r="AH888" s="144" t="str">
        <f t="shared" si="161"/>
        <v/>
      </c>
      <c r="AI888" s="569">
        <f t="shared" si="162"/>
        <v>0</v>
      </c>
      <c r="AK888" s="664"/>
      <c r="AL888" s="672"/>
      <c r="AM888" s="681"/>
      <c r="AN888" s="681"/>
      <c r="AO888" s="84"/>
    </row>
    <row r="889" spans="1:41">
      <c r="B889" s="13">
        <v>118</v>
      </c>
      <c r="C889" s="341" t="s">
        <v>2558</v>
      </c>
      <c r="D889" s="341" t="s">
        <v>2559</v>
      </c>
      <c r="E889" s="379" t="s">
        <v>100</v>
      </c>
      <c r="F889" s="405">
        <v>2</v>
      </c>
      <c r="G889" s="8"/>
      <c r="H889" s="413">
        <v>1439</v>
      </c>
      <c r="I889" s="146">
        <f t="shared" si="152"/>
        <v>1007.3</v>
      </c>
      <c r="J889" s="255">
        <f t="shared" si="153"/>
        <v>38.742307692307691</v>
      </c>
      <c r="K889" s="8" t="s">
        <v>3207</v>
      </c>
      <c r="L889" s="677"/>
      <c r="M889" s="656" t="s">
        <v>1015</v>
      </c>
      <c r="N889" s="8" t="s">
        <v>3208</v>
      </c>
      <c r="O889" s="426">
        <v>5.5439999999999996E-2</v>
      </c>
      <c r="P889" s="423">
        <v>1996</v>
      </c>
      <c r="Q889" s="439">
        <v>18700</v>
      </c>
      <c r="R889" s="656" t="s">
        <v>4535</v>
      </c>
      <c r="S889" s="656" t="s">
        <v>1015</v>
      </c>
      <c r="T889" s="448">
        <v>45</v>
      </c>
      <c r="U889" s="549" t="s">
        <v>4542</v>
      </c>
      <c r="V889" s="523" t="s">
        <v>4543</v>
      </c>
      <c r="W889" s="615" t="s">
        <v>6374</v>
      </c>
      <c r="X889" s="169"/>
      <c r="Y889" s="71" t="s">
        <v>1012</v>
      </c>
      <c r="Z889" s="656" t="s">
        <v>1015</v>
      </c>
      <c r="AA889" s="658">
        <f t="shared" si="154"/>
        <v>0</v>
      </c>
      <c r="AB889" s="145">
        <f t="shared" si="155"/>
        <v>0</v>
      </c>
      <c r="AC889" s="257">
        <f t="shared" si="156"/>
        <v>0</v>
      </c>
      <c r="AD889" s="142">
        <f t="shared" si="157"/>
        <v>0</v>
      </c>
      <c r="AE889" s="143">
        <f t="shared" si="158"/>
        <v>0</v>
      </c>
      <c r="AF889" s="144" t="str">
        <f t="shared" si="159"/>
        <v/>
      </c>
      <c r="AG889" s="144">
        <f t="shared" si="160"/>
        <v>0</v>
      </c>
      <c r="AH889" s="144" t="str">
        <f t="shared" si="161"/>
        <v/>
      </c>
      <c r="AI889" s="569">
        <f t="shared" si="162"/>
        <v>0</v>
      </c>
      <c r="AK889" s="673"/>
      <c r="AL889" s="666"/>
      <c r="AM889" s="681"/>
      <c r="AN889" s="686"/>
      <c r="AO889" s="84"/>
    </row>
    <row r="890" spans="1:41">
      <c r="B890" s="13">
        <v>118</v>
      </c>
      <c r="C890" s="341" t="s">
        <v>2560</v>
      </c>
      <c r="D890" s="341" t="s">
        <v>2561</v>
      </c>
      <c r="E890" s="379" t="s">
        <v>100</v>
      </c>
      <c r="F890" s="405">
        <v>2</v>
      </c>
      <c r="G890" s="136"/>
      <c r="H890" s="413">
        <v>1439</v>
      </c>
      <c r="I890" s="146">
        <f t="shared" si="152"/>
        <v>1007.3</v>
      </c>
      <c r="J890" s="255">
        <f t="shared" si="153"/>
        <v>38.742307692307691</v>
      </c>
      <c r="K890" s="8" t="s">
        <v>3207</v>
      </c>
      <c r="L890" s="677"/>
      <c r="M890" s="656" t="s">
        <v>1015</v>
      </c>
      <c r="N890" s="8" t="s">
        <v>3208</v>
      </c>
      <c r="O890" s="426">
        <v>5.5439999999999996E-2</v>
      </c>
      <c r="P890" s="423">
        <v>1996</v>
      </c>
      <c r="Q890" s="439">
        <v>18700</v>
      </c>
      <c r="R890" s="656" t="s">
        <v>4535</v>
      </c>
      <c r="S890" s="656" t="s">
        <v>1015</v>
      </c>
      <c r="T890" s="448">
        <v>45</v>
      </c>
      <c r="U890" s="549" t="s">
        <v>4544</v>
      </c>
      <c r="V890" s="523" t="s">
        <v>4545</v>
      </c>
      <c r="W890" s="615" t="s">
        <v>6374</v>
      </c>
      <c r="X890" s="169"/>
      <c r="Y890" s="71" t="s">
        <v>1011</v>
      </c>
      <c r="Z890" s="656" t="s">
        <v>1015</v>
      </c>
      <c r="AA890" s="658">
        <f t="shared" si="154"/>
        <v>0</v>
      </c>
      <c r="AB890" s="145">
        <f t="shared" si="155"/>
        <v>0</v>
      </c>
      <c r="AC890" s="257">
        <f t="shared" si="156"/>
        <v>0</v>
      </c>
      <c r="AD890" s="142">
        <f t="shared" si="157"/>
        <v>0</v>
      </c>
      <c r="AE890" s="143">
        <f t="shared" si="158"/>
        <v>0</v>
      </c>
      <c r="AF890" s="144" t="str">
        <f t="shared" si="159"/>
        <v/>
      </c>
      <c r="AG890" s="144">
        <f t="shared" si="160"/>
        <v>0</v>
      </c>
      <c r="AH890" s="144" t="str">
        <f t="shared" si="161"/>
        <v/>
      </c>
      <c r="AI890" s="569">
        <f t="shared" si="162"/>
        <v>0</v>
      </c>
      <c r="AK890" s="665"/>
      <c r="AL890" s="191"/>
      <c r="AM890" s="686"/>
      <c r="AN890" s="687"/>
      <c r="AO890" s="84"/>
    </row>
    <row r="891" spans="1:41" ht="15.75">
      <c r="A891" s="5" t="s">
        <v>6181</v>
      </c>
      <c r="B891" s="13"/>
      <c r="C891" s="348"/>
      <c r="D891" s="341"/>
      <c r="E891" s="379"/>
      <c r="F891" s="401"/>
      <c r="G891" s="8"/>
      <c r="H891" s="413"/>
      <c r="I891" s="410"/>
      <c r="J891" s="565"/>
      <c r="K891" s="346"/>
      <c r="L891" s="655"/>
      <c r="M891" s="656" t="s">
        <v>1015</v>
      </c>
      <c r="N891" s="346"/>
      <c r="O891" s="346"/>
      <c r="P891" s="423"/>
      <c r="Q891" s="439"/>
      <c r="R891" s="656" t="s">
        <v>1015</v>
      </c>
      <c r="S891" s="656" t="s">
        <v>1015</v>
      </c>
      <c r="T891" s="425"/>
      <c r="U891" s="506"/>
      <c r="V891" s="521"/>
      <c r="W891" s="425"/>
      <c r="X891" s="137"/>
      <c r="Y891" s="71" t="s">
        <v>1015</v>
      </c>
      <c r="Z891" s="656" t="s">
        <v>1015</v>
      </c>
      <c r="AA891" s="668"/>
      <c r="AB891" s="195"/>
      <c r="AC891" s="142"/>
      <c r="AD891" s="142"/>
      <c r="AE891" s="143"/>
      <c r="AF891" s="144"/>
      <c r="AG891" s="144"/>
      <c r="AH891" s="144"/>
      <c r="AI891" s="569"/>
      <c r="AK891" s="664"/>
      <c r="AL891" s="191"/>
      <c r="AM891" s="681"/>
      <c r="AN891" s="681"/>
      <c r="AO891" s="84"/>
    </row>
    <row r="892" spans="1:41">
      <c r="A892" s="573"/>
      <c r="B892" s="13">
        <v>119</v>
      </c>
      <c r="C892" s="353" t="s">
        <v>2562</v>
      </c>
      <c r="D892" s="341" t="s">
        <v>538</v>
      </c>
      <c r="E892" s="379" t="s">
        <v>335</v>
      </c>
      <c r="F892" s="402">
        <v>6</v>
      </c>
      <c r="G892" s="136"/>
      <c r="H892" s="413">
        <v>669</v>
      </c>
      <c r="I892" s="146">
        <f t="shared" si="152"/>
        <v>468.29999999999995</v>
      </c>
      <c r="J892" s="255">
        <f t="shared" si="153"/>
        <v>18.011538461538461</v>
      </c>
      <c r="K892" s="8" t="s">
        <v>3145</v>
      </c>
      <c r="L892" s="663"/>
      <c r="M892" s="656" t="s">
        <v>6557</v>
      </c>
      <c r="N892" s="8" t="s">
        <v>3208</v>
      </c>
      <c r="O892" s="426">
        <v>6.54E-2</v>
      </c>
      <c r="P892" s="423">
        <v>2970</v>
      </c>
      <c r="Q892" s="402">
        <v>21900</v>
      </c>
      <c r="R892" s="656" t="s">
        <v>4546</v>
      </c>
      <c r="S892" s="656" t="s">
        <v>1015</v>
      </c>
      <c r="T892" s="448">
        <v>40</v>
      </c>
      <c r="U892" s="548" t="s">
        <v>677</v>
      </c>
      <c r="V892" s="522" t="s">
        <v>4547</v>
      </c>
      <c r="W892" s="615" t="s">
        <v>6453</v>
      </c>
      <c r="X892" s="169"/>
      <c r="Y892" s="71" t="s">
        <v>6572</v>
      </c>
      <c r="Z892" s="656" t="s">
        <v>1015</v>
      </c>
      <c r="AA892" s="658">
        <f t="shared" si="154"/>
        <v>0</v>
      </c>
      <c r="AB892" s="145">
        <f t="shared" si="155"/>
        <v>0</v>
      </c>
      <c r="AC892" s="257">
        <f t="shared" si="156"/>
        <v>0</v>
      </c>
      <c r="AD892" s="142">
        <f t="shared" si="157"/>
        <v>0</v>
      </c>
      <c r="AE892" s="143">
        <f t="shared" si="158"/>
        <v>0</v>
      </c>
      <c r="AF892" s="144" t="str">
        <f t="shared" si="159"/>
        <v/>
      </c>
      <c r="AG892" s="144">
        <f t="shared" si="160"/>
        <v>0</v>
      </c>
      <c r="AH892" s="144" t="str">
        <f t="shared" si="161"/>
        <v/>
      </c>
      <c r="AI892" s="569">
        <f t="shared" si="162"/>
        <v>0</v>
      </c>
      <c r="AK892" s="664"/>
      <c r="AL892" s="191"/>
      <c r="AM892" s="686"/>
      <c r="AN892" s="686"/>
      <c r="AO892" s="84"/>
    </row>
    <row r="893" spans="1:41">
      <c r="A893" s="573"/>
      <c r="B893" s="13">
        <v>119</v>
      </c>
      <c r="C893" s="353" t="s">
        <v>2563</v>
      </c>
      <c r="D893" s="341" t="s">
        <v>539</v>
      </c>
      <c r="E893" s="379" t="s">
        <v>335</v>
      </c>
      <c r="F893" s="402">
        <v>6</v>
      </c>
      <c r="G893" s="8"/>
      <c r="H893" s="413">
        <v>669</v>
      </c>
      <c r="I893" s="146">
        <f t="shared" si="152"/>
        <v>468.29999999999995</v>
      </c>
      <c r="J893" s="255">
        <f t="shared" si="153"/>
        <v>18.011538461538461</v>
      </c>
      <c r="K893" s="8" t="s">
        <v>3145</v>
      </c>
      <c r="L893" s="663"/>
      <c r="M893" s="656" t="s">
        <v>6557</v>
      </c>
      <c r="N893" s="8" t="s">
        <v>3208</v>
      </c>
      <c r="O893" s="426">
        <v>6.54E-2</v>
      </c>
      <c r="P893" s="423">
        <v>2970</v>
      </c>
      <c r="Q893" s="402">
        <v>21900</v>
      </c>
      <c r="R893" s="656" t="s">
        <v>4546</v>
      </c>
      <c r="S893" s="656" t="s">
        <v>1015</v>
      </c>
      <c r="T893" s="448">
        <v>40</v>
      </c>
      <c r="U893" s="548" t="s">
        <v>678</v>
      </c>
      <c r="V893" s="542" t="s">
        <v>5526</v>
      </c>
      <c r="W893" s="615" t="s">
        <v>6453</v>
      </c>
      <c r="X893" s="169"/>
      <c r="Y893" s="71" t="s">
        <v>6572</v>
      </c>
      <c r="Z893" s="656" t="s">
        <v>1015</v>
      </c>
      <c r="AA893" s="658">
        <f t="shared" si="154"/>
        <v>0</v>
      </c>
      <c r="AB893" s="145">
        <f t="shared" si="155"/>
        <v>0</v>
      </c>
      <c r="AC893" s="257">
        <f t="shared" si="156"/>
        <v>0</v>
      </c>
      <c r="AD893" s="142">
        <f t="shared" si="157"/>
        <v>0</v>
      </c>
      <c r="AE893" s="143">
        <f t="shared" si="158"/>
        <v>0</v>
      </c>
      <c r="AF893" s="144" t="str">
        <f t="shared" si="159"/>
        <v/>
      </c>
      <c r="AG893" s="144">
        <f t="shared" si="160"/>
        <v>0</v>
      </c>
      <c r="AH893" s="144" t="str">
        <f t="shared" si="161"/>
        <v/>
      </c>
      <c r="AI893" s="569">
        <f t="shared" si="162"/>
        <v>0</v>
      </c>
      <c r="AK893" s="664"/>
      <c r="AL893" s="191"/>
      <c r="AM893" s="686"/>
      <c r="AN893" s="686"/>
      <c r="AO893" s="84"/>
    </row>
    <row r="894" spans="1:41" ht="15.75">
      <c r="A894" s="5" t="s">
        <v>6182</v>
      </c>
      <c r="B894" s="13"/>
      <c r="C894" s="348"/>
      <c r="D894" s="341"/>
      <c r="E894" s="379"/>
      <c r="F894" s="401"/>
      <c r="G894" s="8"/>
      <c r="H894" s="413"/>
      <c r="I894" s="410"/>
      <c r="J894" s="565"/>
      <c r="K894" s="346"/>
      <c r="L894" s="655"/>
      <c r="M894" s="656" t="s">
        <v>1015</v>
      </c>
      <c r="N894" s="346"/>
      <c r="O894" s="346"/>
      <c r="P894" s="423"/>
      <c r="Q894" s="439"/>
      <c r="R894" s="656" t="s">
        <v>1015</v>
      </c>
      <c r="S894" s="656" t="s">
        <v>1015</v>
      </c>
      <c r="T894" s="425"/>
      <c r="U894" s="506"/>
      <c r="V894" s="530"/>
      <c r="W894" s="425"/>
      <c r="X894" s="137"/>
      <c r="Y894" s="71" t="s">
        <v>1015</v>
      </c>
      <c r="Z894" s="656" t="s">
        <v>1015</v>
      </c>
      <c r="AA894" s="668"/>
      <c r="AB894" s="195"/>
      <c r="AC894" s="142"/>
      <c r="AD894" s="142"/>
      <c r="AE894" s="143"/>
      <c r="AF894" s="144"/>
      <c r="AG894" s="144"/>
      <c r="AH894" s="144"/>
      <c r="AI894" s="569"/>
      <c r="AK894" s="664"/>
      <c r="AL894" s="191"/>
      <c r="AM894" s="686"/>
      <c r="AN894" s="686"/>
      <c r="AO894" s="84"/>
    </row>
    <row r="895" spans="1:41">
      <c r="A895" s="573"/>
      <c r="B895" s="13">
        <v>119</v>
      </c>
      <c r="C895" s="353" t="s">
        <v>2564</v>
      </c>
      <c r="D895" s="341" t="s">
        <v>538</v>
      </c>
      <c r="E895" s="379" t="s">
        <v>335</v>
      </c>
      <c r="F895" s="402">
        <v>6</v>
      </c>
      <c r="G895" s="136"/>
      <c r="H895" s="413">
        <v>669</v>
      </c>
      <c r="I895" s="146">
        <f t="shared" si="152"/>
        <v>468.29999999999995</v>
      </c>
      <c r="J895" s="255">
        <f t="shared" si="153"/>
        <v>18.011538461538461</v>
      </c>
      <c r="K895" s="8" t="s">
        <v>3145</v>
      </c>
      <c r="L895" s="655"/>
      <c r="M895" s="656" t="s">
        <v>6557</v>
      </c>
      <c r="N895" s="8" t="s">
        <v>10</v>
      </c>
      <c r="O895" s="426">
        <v>6.54E-2</v>
      </c>
      <c r="P895" s="423">
        <v>2970</v>
      </c>
      <c r="Q895" s="402">
        <v>21900</v>
      </c>
      <c r="R895" s="656" t="s">
        <v>4546</v>
      </c>
      <c r="S895" s="656" t="s">
        <v>1015</v>
      </c>
      <c r="T895" s="448">
        <v>40</v>
      </c>
      <c r="U895" s="548" t="s">
        <v>677</v>
      </c>
      <c r="V895" s="542" t="s">
        <v>4548</v>
      </c>
      <c r="W895" s="615" t="s">
        <v>6453</v>
      </c>
      <c r="X895" s="169"/>
      <c r="Y895" s="71" t="s">
        <v>6572</v>
      </c>
      <c r="Z895" s="656" t="s">
        <v>1015</v>
      </c>
      <c r="AA895" s="658">
        <f t="shared" si="154"/>
        <v>0</v>
      </c>
      <c r="AB895" s="145">
        <f t="shared" si="155"/>
        <v>0</v>
      </c>
      <c r="AC895" s="257">
        <f t="shared" si="156"/>
        <v>0</v>
      </c>
      <c r="AD895" s="142">
        <f t="shared" si="157"/>
        <v>0</v>
      </c>
      <c r="AE895" s="143">
        <f t="shared" si="158"/>
        <v>0</v>
      </c>
      <c r="AF895" s="144" t="str">
        <f t="shared" si="159"/>
        <v/>
      </c>
      <c r="AG895" s="144" t="str">
        <f t="shared" si="160"/>
        <v/>
      </c>
      <c r="AH895" s="144">
        <f t="shared" si="161"/>
        <v>0</v>
      </c>
      <c r="AI895" s="569">
        <f t="shared" si="162"/>
        <v>0</v>
      </c>
      <c r="AK895" s="665"/>
      <c r="AL895" s="191"/>
      <c r="AM895" s="686"/>
      <c r="AN895" s="687"/>
      <c r="AO895" s="84"/>
    </row>
    <row r="896" spans="1:41">
      <c r="A896" s="573"/>
      <c r="B896" s="13">
        <v>119</v>
      </c>
      <c r="C896" s="341" t="s">
        <v>2565</v>
      </c>
      <c r="D896" s="341" t="s">
        <v>539</v>
      </c>
      <c r="E896" s="379" t="s">
        <v>335</v>
      </c>
      <c r="F896" s="402">
        <v>6</v>
      </c>
      <c r="G896" s="8"/>
      <c r="H896" s="413">
        <v>669</v>
      </c>
      <c r="I896" s="146">
        <f t="shared" si="152"/>
        <v>468.29999999999995</v>
      </c>
      <c r="J896" s="255">
        <f t="shared" si="153"/>
        <v>18.011538461538461</v>
      </c>
      <c r="K896" s="8" t="s">
        <v>3145</v>
      </c>
      <c r="L896" s="655"/>
      <c r="M896" s="656" t="s">
        <v>6557</v>
      </c>
      <c r="N896" s="8" t="s">
        <v>10</v>
      </c>
      <c r="O896" s="426">
        <v>6.54E-2</v>
      </c>
      <c r="P896" s="423">
        <v>2970</v>
      </c>
      <c r="Q896" s="402">
        <v>21900</v>
      </c>
      <c r="R896" s="656" t="s">
        <v>4546</v>
      </c>
      <c r="S896" s="656" t="s">
        <v>1015</v>
      </c>
      <c r="T896" s="448">
        <v>40</v>
      </c>
      <c r="U896" s="548" t="s">
        <v>678</v>
      </c>
      <c r="V896" s="542" t="s">
        <v>5527</v>
      </c>
      <c r="W896" s="615" t="s">
        <v>6453</v>
      </c>
      <c r="X896" s="169"/>
      <c r="Y896" s="71" t="s">
        <v>6572</v>
      </c>
      <c r="Z896" s="656" t="s">
        <v>1015</v>
      </c>
      <c r="AA896" s="658">
        <f t="shared" si="154"/>
        <v>0</v>
      </c>
      <c r="AB896" s="145">
        <f t="shared" si="155"/>
        <v>0</v>
      </c>
      <c r="AC896" s="257">
        <f t="shared" si="156"/>
        <v>0</v>
      </c>
      <c r="AD896" s="142">
        <f t="shared" si="157"/>
        <v>0</v>
      </c>
      <c r="AE896" s="143">
        <f t="shared" si="158"/>
        <v>0</v>
      </c>
      <c r="AF896" s="144" t="str">
        <f t="shared" si="159"/>
        <v/>
      </c>
      <c r="AG896" s="144" t="str">
        <f t="shared" si="160"/>
        <v/>
      </c>
      <c r="AH896" s="144">
        <f t="shared" si="161"/>
        <v>0</v>
      </c>
      <c r="AI896" s="569">
        <f t="shared" si="162"/>
        <v>0</v>
      </c>
      <c r="AK896" s="664"/>
      <c r="AL896" s="666"/>
      <c r="AM896" s="681"/>
      <c r="AN896" s="681"/>
      <c r="AO896" s="84"/>
    </row>
    <row r="897" spans="1:41" ht="15.75">
      <c r="A897" s="5" t="s">
        <v>6183</v>
      </c>
      <c r="B897" s="13"/>
      <c r="C897" s="348"/>
      <c r="D897" s="382"/>
      <c r="E897" s="380"/>
      <c r="F897" s="400"/>
      <c r="G897" s="8"/>
      <c r="H897" s="413"/>
      <c r="I897" s="410"/>
      <c r="J897" s="565"/>
      <c r="K897" s="417"/>
      <c r="L897" s="655"/>
      <c r="M897" s="656" t="s">
        <v>1015</v>
      </c>
      <c r="N897" s="417"/>
      <c r="O897" s="346"/>
      <c r="P897" s="423"/>
      <c r="Q897" s="439"/>
      <c r="R897" s="656" t="s">
        <v>1015</v>
      </c>
      <c r="S897" s="656" t="s">
        <v>1015</v>
      </c>
      <c r="T897" s="425"/>
      <c r="U897" s="506"/>
      <c r="V897" s="530"/>
      <c r="W897" s="425"/>
      <c r="X897" s="137"/>
      <c r="Y897" s="71" t="s">
        <v>1015</v>
      </c>
      <c r="Z897" s="656" t="s">
        <v>1015</v>
      </c>
      <c r="AA897" s="668"/>
      <c r="AB897" s="195"/>
      <c r="AC897" s="142"/>
      <c r="AD897" s="142"/>
      <c r="AE897" s="143"/>
      <c r="AF897" s="144"/>
      <c r="AG897" s="144"/>
      <c r="AH897" s="144"/>
      <c r="AI897" s="569"/>
      <c r="AK897" s="664"/>
      <c r="AL897" s="666"/>
      <c r="AM897" s="659"/>
      <c r="AN897" s="681"/>
      <c r="AO897" s="84"/>
    </row>
    <row r="898" spans="1:41">
      <c r="A898" s="573"/>
      <c r="B898" s="13">
        <v>120</v>
      </c>
      <c r="C898" s="341" t="s">
        <v>2566</v>
      </c>
      <c r="D898" s="341" t="s">
        <v>541</v>
      </c>
      <c r="E898" s="379" t="s">
        <v>334</v>
      </c>
      <c r="F898" s="402">
        <v>8</v>
      </c>
      <c r="G898" s="136"/>
      <c r="H898" s="412">
        <v>315</v>
      </c>
      <c r="I898" s="146">
        <f t="shared" si="152"/>
        <v>220.5</v>
      </c>
      <c r="J898" s="255">
        <f t="shared" si="153"/>
        <v>8.4807692307692299</v>
      </c>
      <c r="K898" s="8" t="s">
        <v>3145</v>
      </c>
      <c r="L898" s="663"/>
      <c r="M898" s="656" t="s">
        <v>6557</v>
      </c>
      <c r="N898" s="8" t="s">
        <v>3208</v>
      </c>
      <c r="O898" s="426">
        <v>1.9584000000000001E-2</v>
      </c>
      <c r="P898" s="423">
        <v>1984</v>
      </c>
      <c r="Q898" s="402">
        <v>12000</v>
      </c>
      <c r="R898" s="656" t="s">
        <v>3226</v>
      </c>
      <c r="S898" s="656" t="s">
        <v>1015</v>
      </c>
      <c r="T898" s="448">
        <v>40</v>
      </c>
      <c r="U898" s="548" t="s">
        <v>4549</v>
      </c>
      <c r="V898" s="515"/>
      <c r="W898" s="615" t="s">
        <v>6455</v>
      </c>
      <c r="X898" s="169"/>
      <c r="Y898" s="641" t="s">
        <v>1011</v>
      </c>
      <c r="Z898" s="656" t="s">
        <v>1015</v>
      </c>
      <c r="AA898" s="658">
        <f t="shared" si="154"/>
        <v>0</v>
      </c>
      <c r="AB898" s="145">
        <f t="shared" si="155"/>
        <v>0</v>
      </c>
      <c r="AC898" s="257">
        <f t="shared" si="156"/>
        <v>0</v>
      </c>
      <c r="AD898" s="142">
        <f t="shared" si="157"/>
        <v>0</v>
      </c>
      <c r="AE898" s="143">
        <f t="shared" si="158"/>
        <v>0</v>
      </c>
      <c r="AF898" s="144" t="str">
        <f t="shared" si="159"/>
        <v/>
      </c>
      <c r="AG898" s="144">
        <f t="shared" si="160"/>
        <v>0</v>
      </c>
      <c r="AH898" s="144" t="str">
        <f t="shared" si="161"/>
        <v/>
      </c>
      <c r="AI898" s="569">
        <f t="shared" si="162"/>
        <v>0</v>
      </c>
      <c r="AK898" s="664"/>
      <c r="AL898" s="666"/>
      <c r="AM898" s="659"/>
      <c r="AN898" s="681"/>
      <c r="AO898" s="84"/>
    </row>
    <row r="899" spans="1:41">
      <c r="A899" s="573"/>
      <c r="B899" s="13">
        <v>120</v>
      </c>
      <c r="C899" s="341" t="s">
        <v>2567</v>
      </c>
      <c r="D899" s="354" t="s">
        <v>542</v>
      </c>
      <c r="E899" s="379" t="s">
        <v>334</v>
      </c>
      <c r="F899" s="402">
        <v>8</v>
      </c>
      <c r="G899" s="136"/>
      <c r="H899" s="412">
        <v>315</v>
      </c>
      <c r="I899" s="146">
        <f t="shared" si="152"/>
        <v>220.5</v>
      </c>
      <c r="J899" s="255">
        <f t="shared" si="153"/>
        <v>8.4807692307692299</v>
      </c>
      <c r="K899" s="8" t="s">
        <v>3145</v>
      </c>
      <c r="L899" s="663"/>
      <c r="M899" s="656" t="s">
        <v>6557</v>
      </c>
      <c r="N899" s="8" t="s">
        <v>3208</v>
      </c>
      <c r="O899" s="426">
        <v>1.9584000000000001E-2</v>
      </c>
      <c r="P899" s="423">
        <v>1984</v>
      </c>
      <c r="Q899" s="402">
        <v>12000</v>
      </c>
      <c r="R899" s="656" t="s">
        <v>3226</v>
      </c>
      <c r="S899" s="656" t="s">
        <v>1015</v>
      </c>
      <c r="T899" s="448">
        <v>40</v>
      </c>
      <c r="U899" s="548" t="s">
        <v>4550</v>
      </c>
      <c r="V899" s="515"/>
      <c r="W899" s="615" t="s">
        <v>6455</v>
      </c>
      <c r="X899" s="169"/>
      <c r="Y899" s="641" t="s">
        <v>1011</v>
      </c>
      <c r="Z899" s="656" t="s">
        <v>1015</v>
      </c>
      <c r="AA899" s="658">
        <f t="shared" si="154"/>
        <v>0</v>
      </c>
      <c r="AB899" s="145">
        <f t="shared" si="155"/>
        <v>0</v>
      </c>
      <c r="AC899" s="257">
        <f t="shared" si="156"/>
        <v>0</v>
      </c>
      <c r="AD899" s="142">
        <f t="shared" si="157"/>
        <v>0</v>
      </c>
      <c r="AE899" s="143">
        <f t="shared" si="158"/>
        <v>0</v>
      </c>
      <c r="AF899" s="144" t="str">
        <f t="shared" si="159"/>
        <v/>
      </c>
      <c r="AG899" s="144">
        <f t="shared" si="160"/>
        <v>0</v>
      </c>
      <c r="AH899" s="144" t="str">
        <f t="shared" si="161"/>
        <v/>
      </c>
      <c r="AI899" s="569">
        <f t="shared" si="162"/>
        <v>0</v>
      </c>
      <c r="AK899" s="664"/>
      <c r="AL899" s="666"/>
      <c r="AM899" s="659"/>
      <c r="AN899" s="681"/>
      <c r="AO899" s="84"/>
    </row>
    <row r="900" spans="1:41" ht="15.75">
      <c r="A900" s="5" t="s">
        <v>6184</v>
      </c>
      <c r="B900" s="13"/>
      <c r="C900" s="348"/>
      <c r="D900" s="382"/>
      <c r="E900" s="380"/>
      <c r="F900" s="400"/>
      <c r="G900" s="8"/>
      <c r="H900" s="413"/>
      <c r="I900" s="410"/>
      <c r="J900" s="565"/>
      <c r="K900" s="417"/>
      <c r="L900" s="655"/>
      <c r="M900" s="656" t="s">
        <v>1015</v>
      </c>
      <c r="N900" s="417"/>
      <c r="O900" s="346"/>
      <c r="P900" s="423"/>
      <c r="Q900" s="439"/>
      <c r="R900" s="656" t="s">
        <v>1015</v>
      </c>
      <c r="S900" s="656" t="s">
        <v>1015</v>
      </c>
      <c r="T900" s="425"/>
      <c r="U900" s="506"/>
      <c r="V900" s="530"/>
      <c r="W900" s="425"/>
      <c r="X900" s="137"/>
      <c r="Y900" s="71" t="s">
        <v>1015</v>
      </c>
      <c r="Z900" s="656" t="s">
        <v>1015</v>
      </c>
      <c r="AA900" s="668"/>
      <c r="AB900" s="195"/>
      <c r="AC900" s="142"/>
      <c r="AD900" s="142"/>
      <c r="AE900" s="143"/>
      <c r="AF900" s="144"/>
      <c r="AG900" s="144"/>
      <c r="AH900" s="144"/>
      <c r="AI900" s="569"/>
      <c r="AK900" s="664"/>
      <c r="AL900" s="666"/>
      <c r="AM900" s="659"/>
      <c r="AN900" s="681"/>
      <c r="AO900" s="84"/>
    </row>
    <row r="901" spans="1:41">
      <c r="A901" s="573"/>
      <c r="B901" s="13">
        <v>120</v>
      </c>
      <c r="C901" s="341" t="s">
        <v>2568</v>
      </c>
      <c r="D901" s="341" t="s">
        <v>541</v>
      </c>
      <c r="E901" s="379" t="s">
        <v>334</v>
      </c>
      <c r="F901" s="402">
        <v>8</v>
      </c>
      <c r="G901" s="136"/>
      <c r="H901" s="412">
        <v>315</v>
      </c>
      <c r="I901" s="146">
        <f t="shared" si="152"/>
        <v>220.5</v>
      </c>
      <c r="J901" s="255">
        <f t="shared" si="153"/>
        <v>8.4807692307692299</v>
      </c>
      <c r="K901" s="8" t="s">
        <v>3145</v>
      </c>
      <c r="L901" s="663"/>
      <c r="M901" s="656" t="s">
        <v>6557</v>
      </c>
      <c r="N901" s="8" t="s">
        <v>10</v>
      </c>
      <c r="O901" s="426">
        <v>1.9584000000000001E-2</v>
      </c>
      <c r="P901" s="423">
        <v>1984</v>
      </c>
      <c r="Q901" s="402">
        <v>12000</v>
      </c>
      <c r="R901" s="656" t="s">
        <v>3226</v>
      </c>
      <c r="S901" s="656" t="s">
        <v>1015</v>
      </c>
      <c r="T901" s="448">
        <v>40</v>
      </c>
      <c r="U901" s="548" t="s">
        <v>4551</v>
      </c>
      <c r="V901" s="515"/>
      <c r="W901" s="615" t="s">
        <v>6455</v>
      </c>
      <c r="X901" s="169"/>
      <c r="Y901" s="641" t="s">
        <v>1011</v>
      </c>
      <c r="Z901" s="656" t="s">
        <v>1015</v>
      </c>
      <c r="AA901" s="658">
        <f t="shared" si="154"/>
        <v>0</v>
      </c>
      <c r="AB901" s="145">
        <f t="shared" si="155"/>
        <v>0</v>
      </c>
      <c r="AC901" s="257">
        <f t="shared" si="156"/>
        <v>0</v>
      </c>
      <c r="AD901" s="142">
        <f t="shared" si="157"/>
        <v>0</v>
      </c>
      <c r="AE901" s="143">
        <f t="shared" si="158"/>
        <v>0</v>
      </c>
      <c r="AF901" s="144" t="str">
        <f t="shared" si="159"/>
        <v/>
      </c>
      <c r="AG901" s="144" t="str">
        <f t="shared" si="160"/>
        <v/>
      </c>
      <c r="AH901" s="144">
        <f t="shared" si="161"/>
        <v>0</v>
      </c>
      <c r="AI901" s="569">
        <f t="shared" si="162"/>
        <v>0</v>
      </c>
      <c r="AK901" s="664"/>
      <c r="AL901" s="666"/>
      <c r="AM901" s="681"/>
      <c r="AN901" s="681"/>
      <c r="AO901" s="84"/>
    </row>
    <row r="902" spans="1:41">
      <c r="A902" s="573"/>
      <c r="B902" s="13">
        <v>120</v>
      </c>
      <c r="C902" s="341" t="s">
        <v>2569</v>
      </c>
      <c r="D902" s="354" t="s">
        <v>542</v>
      </c>
      <c r="E902" s="379" t="s">
        <v>334</v>
      </c>
      <c r="F902" s="402">
        <v>8</v>
      </c>
      <c r="G902" s="8"/>
      <c r="H902" s="412">
        <v>315</v>
      </c>
      <c r="I902" s="146">
        <f t="shared" si="152"/>
        <v>220.5</v>
      </c>
      <c r="J902" s="255">
        <f t="shared" si="153"/>
        <v>8.4807692307692299</v>
      </c>
      <c r="K902" s="8" t="s">
        <v>3145</v>
      </c>
      <c r="L902" s="663"/>
      <c r="M902" s="656" t="s">
        <v>6557</v>
      </c>
      <c r="N902" s="8" t="s">
        <v>10</v>
      </c>
      <c r="O902" s="426">
        <v>1.9584000000000001E-2</v>
      </c>
      <c r="P902" s="423">
        <v>1984</v>
      </c>
      <c r="Q902" s="402">
        <v>12000</v>
      </c>
      <c r="R902" s="656" t="s">
        <v>3226</v>
      </c>
      <c r="S902" s="656" t="s">
        <v>1015</v>
      </c>
      <c r="T902" s="448">
        <v>40</v>
      </c>
      <c r="U902" s="548" t="s">
        <v>4552</v>
      </c>
      <c r="V902" s="515"/>
      <c r="W902" s="615" t="s">
        <v>6455</v>
      </c>
      <c r="X902" s="169"/>
      <c r="Y902" s="641" t="s">
        <v>1011</v>
      </c>
      <c r="Z902" s="656" t="s">
        <v>1015</v>
      </c>
      <c r="AA902" s="658">
        <f t="shared" si="154"/>
        <v>0</v>
      </c>
      <c r="AB902" s="145">
        <f t="shared" si="155"/>
        <v>0</v>
      </c>
      <c r="AC902" s="257">
        <f t="shared" si="156"/>
        <v>0</v>
      </c>
      <c r="AD902" s="142">
        <f t="shared" si="157"/>
        <v>0</v>
      </c>
      <c r="AE902" s="143">
        <f t="shared" si="158"/>
        <v>0</v>
      </c>
      <c r="AF902" s="144" t="str">
        <f t="shared" si="159"/>
        <v/>
      </c>
      <c r="AG902" s="144" t="str">
        <f t="shared" si="160"/>
        <v/>
      </c>
      <c r="AH902" s="144">
        <f t="shared" si="161"/>
        <v>0</v>
      </c>
      <c r="AI902" s="569">
        <f t="shared" si="162"/>
        <v>0</v>
      </c>
      <c r="AK902" s="664"/>
      <c r="AL902" s="666"/>
      <c r="AM902" s="686"/>
      <c r="AN902" s="686"/>
      <c r="AO902" s="84"/>
    </row>
    <row r="903" spans="1:41" ht="15.75">
      <c r="A903" s="5" t="s">
        <v>6185</v>
      </c>
      <c r="B903" s="13"/>
      <c r="C903" s="348"/>
      <c r="D903" s="341"/>
      <c r="E903" s="379"/>
      <c r="F903" s="401"/>
      <c r="G903" s="8"/>
      <c r="H903" s="413"/>
      <c r="I903" s="410"/>
      <c r="J903" s="565"/>
      <c r="K903" s="346"/>
      <c r="L903" s="655"/>
      <c r="M903" s="656" t="s">
        <v>1015</v>
      </c>
      <c r="N903" s="346"/>
      <c r="O903" s="346"/>
      <c r="P903" s="423"/>
      <c r="Q903" s="439"/>
      <c r="R903" s="656" t="s">
        <v>1015</v>
      </c>
      <c r="S903" s="656" t="s">
        <v>1015</v>
      </c>
      <c r="T903" s="425"/>
      <c r="U903" s="506"/>
      <c r="V903" s="521"/>
      <c r="W903" s="425"/>
      <c r="X903" s="137"/>
      <c r="Y903" s="71" t="s">
        <v>1015</v>
      </c>
      <c r="Z903" s="656" t="s">
        <v>1015</v>
      </c>
      <c r="AA903" s="668"/>
      <c r="AB903" s="195"/>
      <c r="AC903" s="142"/>
      <c r="AD903" s="142"/>
      <c r="AE903" s="143"/>
      <c r="AF903" s="144"/>
      <c r="AG903" s="144"/>
      <c r="AH903" s="144"/>
      <c r="AI903" s="569"/>
      <c r="AK903" s="664"/>
      <c r="AL903" s="666"/>
      <c r="AM903" s="686"/>
      <c r="AN903" s="686"/>
      <c r="AO903" s="84"/>
    </row>
    <row r="904" spans="1:41">
      <c r="A904" s="573"/>
      <c r="B904" s="13">
        <v>121</v>
      </c>
      <c r="C904" s="343" t="s">
        <v>2570</v>
      </c>
      <c r="D904" s="343" t="s">
        <v>544</v>
      </c>
      <c r="E904" s="379" t="s">
        <v>100</v>
      </c>
      <c r="F904" s="402">
        <v>2</v>
      </c>
      <c r="G904" s="136"/>
      <c r="H904" s="413">
        <v>1590</v>
      </c>
      <c r="I904" s="146">
        <f t="shared" si="152"/>
        <v>1113</v>
      </c>
      <c r="J904" s="255">
        <f t="shared" si="153"/>
        <v>42.807692307692307</v>
      </c>
      <c r="K904" s="8" t="s">
        <v>3207</v>
      </c>
      <c r="L904" s="663"/>
      <c r="M904" s="656" t="s">
        <v>1015</v>
      </c>
      <c r="N904" s="8" t="s">
        <v>3208</v>
      </c>
      <c r="O904" s="426">
        <v>6.06825E-2</v>
      </c>
      <c r="P904" s="423">
        <v>1982</v>
      </c>
      <c r="Q904" s="402">
        <v>17100</v>
      </c>
      <c r="R904" s="656" t="s">
        <v>4553</v>
      </c>
      <c r="S904" s="656" t="s">
        <v>1015</v>
      </c>
      <c r="T904" s="448">
        <v>60</v>
      </c>
      <c r="U904" s="548" t="s">
        <v>679</v>
      </c>
      <c r="V904" s="523" t="s">
        <v>4554</v>
      </c>
      <c r="W904" s="615" t="s">
        <v>6480</v>
      </c>
      <c r="X904" s="169"/>
      <c r="Y904" s="71" t="s">
        <v>1011</v>
      </c>
      <c r="Z904" s="656" t="s">
        <v>1015</v>
      </c>
      <c r="AA904" s="658">
        <f t="shared" si="154"/>
        <v>0</v>
      </c>
      <c r="AB904" s="145">
        <f t="shared" si="155"/>
        <v>0</v>
      </c>
      <c r="AC904" s="257">
        <f t="shared" si="156"/>
        <v>0</v>
      </c>
      <c r="AD904" s="142">
        <f t="shared" si="157"/>
        <v>0</v>
      </c>
      <c r="AE904" s="143">
        <f t="shared" si="158"/>
        <v>0</v>
      </c>
      <c r="AF904" s="144" t="str">
        <f t="shared" si="159"/>
        <v/>
      </c>
      <c r="AG904" s="144">
        <f t="shared" si="160"/>
        <v>0</v>
      </c>
      <c r="AH904" s="144" t="str">
        <f t="shared" si="161"/>
        <v/>
      </c>
      <c r="AI904" s="569">
        <f t="shared" si="162"/>
        <v>0</v>
      </c>
      <c r="AK904" s="664"/>
      <c r="AL904" s="666"/>
      <c r="AM904" s="686"/>
      <c r="AN904" s="686"/>
      <c r="AO904" s="84"/>
    </row>
    <row r="905" spans="1:41">
      <c r="A905" s="573"/>
      <c r="B905" s="13">
        <v>121</v>
      </c>
      <c r="C905" s="343" t="s">
        <v>2571</v>
      </c>
      <c r="D905" s="343" t="s">
        <v>545</v>
      </c>
      <c r="E905" s="379" t="s">
        <v>100</v>
      </c>
      <c r="F905" s="402">
        <v>2</v>
      </c>
      <c r="G905" s="8"/>
      <c r="H905" s="413">
        <v>1590</v>
      </c>
      <c r="I905" s="146">
        <f t="shared" si="152"/>
        <v>1113</v>
      </c>
      <c r="J905" s="255">
        <f t="shared" si="153"/>
        <v>42.807692307692307</v>
      </c>
      <c r="K905" s="8" t="s">
        <v>3207</v>
      </c>
      <c r="L905" s="663"/>
      <c r="M905" s="656" t="s">
        <v>1015</v>
      </c>
      <c r="N905" s="8" t="s">
        <v>3208</v>
      </c>
      <c r="O905" s="426">
        <v>6.06825E-2</v>
      </c>
      <c r="P905" s="423">
        <v>1982</v>
      </c>
      <c r="Q905" s="402">
        <v>17100</v>
      </c>
      <c r="R905" s="656" t="s">
        <v>4553</v>
      </c>
      <c r="S905" s="656" t="s">
        <v>1015</v>
      </c>
      <c r="T905" s="448">
        <v>60</v>
      </c>
      <c r="U905" s="548" t="s">
        <v>680</v>
      </c>
      <c r="V905" s="523" t="s">
        <v>4555</v>
      </c>
      <c r="W905" s="615" t="s">
        <v>6480</v>
      </c>
      <c r="X905" s="169"/>
      <c r="Y905" s="71" t="s">
        <v>1011</v>
      </c>
      <c r="Z905" s="656" t="s">
        <v>1015</v>
      </c>
      <c r="AA905" s="658">
        <f t="shared" si="154"/>
        <v>0</v>
      </c>
      <c r="AB905" s="145">
        <f t="shared" si="155"/>
        <v>0</v>
      </c>
      <c r="AC905" s="257">
        <f t="shared" si="156"/>
        <v>0</v>
      </c>
      <c r="AD905" s="142">
        <f t="shared" si="157"/>
        <v>0</v>
      </c>
      <c r="AE905" s="143">
        <f t="shared" si="158"/>
        <v>0</v>
      </c>
      <c r="AF905" s="144" t="str">
        <f t="shared" si="159"/>
        <v/>
      </c>
      <c r="AG905" s="144">
        <f t="shared" si="160"/>
        <v>0</v>
      </c>
      <c r="AH905" s="144" t="str">
        <f t="shared" si="161"/>
        <v/>
      </c>
      <c r="AI905" s="569">
        <f t="shared" si="162"/>
        <v>0</v>
      </c>
      <c r="AK905" s="665"/>
      <c r="AL905" s="191"/>
      <c r="AM905" s="691"/>
      <c r="AN905" s="691"/>
      <c r="AO905" s="84"/>
    </row>
    <row r="906" spans="1:41" ht="15.75">
      <c r="A906" s="5" t="s">
        <v>6186</v>
      </c>
      <c r="B906" s="13"/>
      <c r="C906" s="348"/>
      <c r="D906" s="341"/>
      <c r="E906" s="379"/>
      <c r="F906" s="401"/>
      <c r="G906" s="8"/>
      <c r="H906" s="413"/>
      <c r="I906" s="410"/>
      <c r="J906" s="565"/>
      <c r="K906" s="346"/>
      <c r="L906" s="655"/>
      <c r="M906" s="656" t="s">
        <v>1015</v>
      </c>
      <c r="N906" s="346"/>
      <c r="O906" s="346"/>
      <c r="P906" s="423"/>
      <c r="Q906" s="439"/>
      <c r="R906" s="656" t="s">
        <v>1015</v>
      </c>
      <c r="S906" s="656" t="s">
        <v>1015</v>
      </c>
      <c r="T906" s="425"/>
      <c r="U906" s="506"/>
      <c r="V906" s="521"/>
      <c r="W906" s="425"/>
      <c r="X906" s="137"/>
      <c r="Y906" s="71" t="s">
        <v>1015</v>
      </c>
      <c r="Z906" s="656" t="s">
        <v>1015</v>
      </c>
      <c r="AA906" s="668"/>
      <c r="AB906" s="195"/>
      <c r="AC906" s="142"/>
      <c r="AD906" s="142"/>
      <c r="AE906" s="143"/>
      <c r="AF906" s="144"/>
      <c r="AG906" s="144"/>
      <c r="AH906" s="144"/>
      <c r="AI906" s="569"/>
      <c r="AK906" s="665"/>
      <c r="AL906" s="191"/>
      <c r="AM906" s="659"/>
      <c r="AN906" s="686"/>
      <c r="AO906" s="84"/>
    </row>
    <row r="907" spans="1:41">
      <c r="A907" s="573"/>
      <c r="B907" s="13">
        <v>122</v>
      </c>
      <c r="C907" s="341" t="s">
        <v>2572</v>
      </c>
      <c r="D907" s="341" t="s">
        <v>2573</v>
      </c>
      <c r="E907" s="379" t="s">
        <v>318</v>
      </c>
      <c r="F907" s="405">
        <v>3</v>
      </c>
      <c r="G907" s="136"/>
      <c r="H907" s="413">
        <v>1357</v>
      </c>
      <c r="I907" s="146">
        <f t="shared" si="152"/>
        <v>949.9</v>
      </c>
      <c r="J907" s="255">
        <f t="shared" si="153"/>
        <v>36.534615384615385</v>
      </c>
      <c r="K907" s="8" t="s">
        <v>3207</v>
      </c>
      <c r="L907" s="677"/>
      <c r="M907" s="656" t="s">
        <v>1015</v>
      </c>
      <c r="N907" s="8" t="s">
        <v>3208</v>
      </c>
      <c r="O907" s="426">
        <v>6.3652500000000001E-2</v>
      </c>
      <c r="P907" s="423">
        <v>2994</v>
      </c>
      <c r="Q907" s="439">
        <v>25000</v>
      </c>
      <c r="R907" s="656" t="s">
        <v>4556</v>
      </c>
      <c r="S907" s="656" t="s">
        <v>1015</v>
      </c>
      <c r="T907" s="448">
        <v>70</v>
      </c>
      <c r="U907" s="549" t="s">
        <v>5528</v>
      </c>
      <c r="V907" s="523" t="s">
        <v>4557</v>
      </c>
      <c r="W907" s="615" t="s">
        <v>6460</v>
      </c>
      <c r="X907" s="169"/>
      <c r="Y907" s="71" t="s">
        <v>1011</v>
      </c>
      <c r="Z907" s="656" t="s">
        <v>1015</v>
      </c>
      <c r="AA907" s="658">
        <f t="shared" si="154"/>
        <v>0</v>
      </c>
      <c r="AB907" s="145">
        <f t="shared" si="155"/>
        <v>0</v>
      </c>
      <c r="AC907" s="257">
        <f t="shared" si="156"/>
        <v>0</v>
      </c>
      <c r="AD907" s="142">
        <f t="shared" si="157"/>
        <v>0</v>
      </c>
      <c r="AE907" s="143">
        <f t="shared" si="158"/>
        <v>0</v>
      </c>
      <c r="AF907" s="144" t="str">
        <f t="shared" si="159"/>
        <v/>
      </c>
      <c r="AG907" s="144">
        <f t="shared" si="160"/>
        <v>0</v>
      </c>
      <c r="AH907" s="144" t="str">
        <f t="shared" si="161"/>
        <v/>
      </c>
      <c r="AI907" s="569">
        <f t="shared" si="162"/>
        <v>0</v>
      </c>
      <c r="AK907" s="665"/>
      <c r="AL907" s="191"/>
      <c r="AM907" s="691"/>
      <c r="AN907" s="691"/>
      <c r="AO907" s="84"/>
    </row>
    <row r="908" spans="1:41">
      <c r="A908" s="573"/>
      <c r="B908" s="13">
        <v>122</v>
      </c>
      <c r="C908" s="353" t="s">
        <v>2574</v>
      </c>
      <c r="D908" s="341" t="s">
        <v>2575</v>
      </c>
      <c r="E908" s="379" t="s">
        <v>318</v>
      </c>
      <c r="F908" s="405">
        <v>3</v>
      </c>
      <c r="G908" s="136"/>
      <c r="H908" s="413">
        <v>1357</v>
      </c>
      <c r="I908" s="146">
        <f t="shared" si="152"/>
        <v>949.9</v>
      </c>
      <c r="J908" s="255">
        <f t="shared" si="153"/>
        <v>36.534615384615385</v>
      </c>
      <c r="K908" s="8" t="s">
        <v>3207</v>
      </c>
      <c r="L908" s="677"/>
      <c r="M908" s="656" t="s">
        <v>1015</v>
      </c>
      <c r="N908" s="8" t="s">
        <v>3208</v>
      </c>
      <c r="O908" s="426">
        <v>6.3652500000000001E-2</v>
      </c>
      <c r="P908" s="423">
        <v>2994</v>
      </c>
      <c r="Q908" s="439">
        <v>25000</v>
      </c>
      <c r="R908" s="656" t="s">
        <v>4556</v>
      </c>
      <c r="S908" s="656" t="s">
        <v>1015</v>
      </c>
      <c r="T908" s="448">
        <v>70</v>
      </c>
      <c r="U908" s="549" t="s">
        <v>5529</v>
      </c>
      <c r="V908" s="514" t="s">
        <v>4558</v>
      </c>
      <c r="W908" s="615" t="s">
        <v>6460</v>
      </c>
      <c r="X908" s="169"/>
      <c r="Y908" s="71" t="s">
        <v>1011</v>
      </c>
      <c r="Z908" s="656" t="s">
        <v>1015</v>
      </c>
      <c r="AA908" s="658">
        <f t="shared" si="154"/>
        <v>0</v>
      </c>
      <c r="AB908" s="145">
        <f t="shared" si="155"/>
        <v>0</v>
      </c>
      <c r="AC908" s="257">
        <f t="shared" si="156"/>
        <v>0</v>
      </c>
      <c r="AD908" s="142">
        <f t="shared" si="157"/>
        <v>0</v>
      </c>
      <c r="AE908" s="143">
        <f t="shared" si="158"/>
        <v>0</v>
      </c>
      <c r="AF908" s="144" t="str">
        <f t="shared" si="159"/>
        <v/>
      </c>
      <c r="AG908" s="144">
        <f t="shared" si="160"/>
        <v>0</v>
      </c>
      <c r="AH908" s="144" t="str">
        <f t="shared" si="161"/>
        <v/>
      </c>
      <c r="AI908" s="569">
        <f t="shared" si="162"/>
        <v>0</v>
      </c>
      <c r="AK908" s="679"/>
      <c r="AL908" s="191"/>
      <c r="AM908" s="659"/>
      <c r="AN908" s="686"/>
      <c r="AO908" s="84"/>
    </row>
    <row r="909" spans="1:41" ht="15.75">
      <c r="A909" s="5" t="s">
        <v>6187</v>
      </c>
      <c r="B909" s="13"/>
      <c r="C909" s="348"/>
      <c r="D909" s="341"/>
      <c r="E909" s="379"/>
      <c r="F909" s="401"/>
      <c r="G909" s="8"/>
      <c r="H909" s="413"/>
      <c r="I909" s="410"/>
      <c r="J909" s="565"/>
      <c r="K909" s="346"/>
      <c r="L909" s="655"/>
      <c r="M909" s="656" t="s">
        <v>1015</v>
      </c>
      <c r="N909" s="346"/>
      <c r="O909" s="346"/>
      <c r="P909" s="423"/>
      <c r="Q909" s="439"/>
      <c r="R909" s="656" t="s">
        <v>1015</v>
      </c>
      <c r="S909" s="656" t="s">
        <v>1015</v>
      </c>
      <c r="T909" s="425"/>
      <c r="U909" s="506"/>
      <c r="V909" s="530"/>
      <c r="W909" s="425"/>
      <c r="X909" s="137"/>
      <c r="Y909" s="71" t="s">
        <v>1015</v>
      </c>
      <c r="Z909" s="656" t="s">
        <v>1015</v>
      </c>
      <c r="AA909" s="668"/>
      <c r="AB909" s="195"/>
      <c r="AC909" s="142"/>
      <c r="AD909" s="142"/>
      <c r="AE909" s="143"/>
      <c r="AF909" s="144"/>
      <c r="AG909" s="144"/>
      <c r="AH909" s="144"/>
      <c r="AI909" s="569"/>
      <c r="AK909" s="665"/>
      <c r="AL909" s="191"/>
      <c r="AM909" s="682"/>
      <c r="AN909" s="682"/>
      <c r="AO909" s="84"/>
    </row>
    <row r="910" spans="1:41">
      <c r="A910" s="573"/>
      <c r="B910" s="13">
        <v>123</v>
      </c>
      <c r="C910" s="341" t="s">
        <v>2576</v>
      </c>
      <c r="D910" s="341" t="s">
        <v>548</v>
      </c>
      <c r="E910" s="379" t="s">
        <v>96</v>
      </c>
      <c r="F910" s="405">
        <v>4</v>
      </c>
      <c r="G910" s="8"/>
      <c r="H910" s="413">
        <v>634</v>
      </c>
      <c r="I910" s="146">
        <f t="shared" si="152"/>
        <v>443.79999999999995</v>
      </c>
      <c r="J910" s="255">
        <f t="shared" si="153"/>
        <v>17.069230769230767</v>
      </c>
      <c r="K910" s="8" t="s">
        <v>3145</v>
      </c>
      <c r="L910" s="677"/>
      <c r="M910" s="656" t="s">
        <v>6557</v>
      </c>
      <c r="N910" s="8" t="s">
        <v>3208</v>
      </c>
      <c r="O910" s="426">
        <v>3.5067500000000001E-2</v>
      </c>
      <c r="P910" s="423">
        <v>1980</v>
      </c>
      <c r="Q910" s="439">
        <v>14500</v>
      </c>
      <c r="R910" s="656" t="s">
        <v>4559</v>
      </c>
      <c r="S910" s="656" t="s">
        <v>1015</v>
      </c>
      <c r="T910" s="448">
        <v>60</v>
      </c>
      <c r="U910" s="549" t="s">
        <v>5530</v>
      </c>
      <c r="V910" s="524" t="s">
        <v>4560</v>
      </c>
      <c r="W910" s="615" t="s">
        <v>6457</v>
      </c>
      <c r="X910" s="169"/>
      <c r="Y910" s="71" t="s">
        <v>1011</v>
      </c>
      <c r="Z910" s="656" t="s">
        <v>1015</v>
      </c>
      <c r="AA910" s="658">
        <f t="shared" si="154"/>
        <v>0</v>
      </c>
      <c r="AB910" s="145">
        <f t="shared" si="155"/>
        <v>0</v>
      </c>
      <c r="AC910" s="257">
        <f t="shared" si="156"/>
        <v>0</v>
      </c>
      <c r="AD910" s="142">
        <f t="shared" si="157"/>
        <v>0</v>
      </c>
      <c r="AE910" s="143">
        <f t="shared" si="158"/>
        <v>0</v>
      </c>
      <c r="AF910" s="144" t="str">
        <f t="shared" si="159"/>
        <v/>
      </c>
      <c r="AG910" s="144">
        <f t="shared" si="160"/>
        <v>0</v>
      </c>
      <c r="AH910" s="144" t="str">
        <f t="shared" si="161"/>
        <v/>
      </c>
      <c r="AI910" s="569">
        <f t="shared" si="162"/>
        <v>0</v>
      </c>
      <c r="AK910" s="679"/>
      <c r="AL910" s="191"/>
      <c r="AM910" s="659"/>
      <c r="AN910" s="686"/>
      <c r="AO910" s="84"/>
    </row>
    <row r="911" spans="1:41">
      <c r="A911" s="573"/>
      <c r="B911" s="13">
        <v>123</v>
      </c>
      <c r="C911" s="341" t="s">
        <v>2577</v>
      </c>
      <c r="D911" s="341" t="s">
        <v>549</v>
      </c>
      <c r="E911" s="379" t="s">
        <v>96</v>
      </c>
      <c r="F911" s="405">
        <v>4</v>
      </c>
      <c r="G911" s="136"/>
      <c r="H911" s="413">
        <v>634</v>
      </c>
      <c r="I911" s="146">
        <f t="shared" si="152"/>
        <v>443.79999999999995</v>
      </c>
      <c r="J911" s="255">
        <f t="shared" si="153"/>
        <v>17.069230769230767</v>
      </c>
      <c r="K911" s="8" t="s">
        <v>3145</v>
      </c>
      <c r="L911" s="677"/>
      <c r="M911" s="656" t="s">
        <v>6557</v>
      </c>
      <c r="N911" s="8" t="s">
        <v>3208</v>
      </c>
      <c r="O911" s="426">
        <v>3.5067500000000001E-2</v>
      </c>
      <c r="P911" s="423">
        <v>1980</v>
      </c>
      <c r="Q911" s="439">
        <v>14800</v>
      </c>
      <c r="R911" s="656" t="s">
        <v>4559</v>
      </c>
      <c r="S911" s="656" t="s">
        <v>1015</v>
      </c>
      <c r="T911" s="448">
        <v>60</v>
      </c>
      <c r="U911" s="549" t="s">
        <v>5531</v>
      </c>
      <c r="V911" s="524" t="s">
        <v>4561</v>
      </c>
      <c r="W911" s="615" t="s">
        <v>6457</v>
      </c>
      <c r="X911" s="169"/>
      <c r="Y911" s="71" t="s">
        <v>1011</v>
      </c>
      <c r="Z911" s="656" t="s">
        <v>1015</v>
      </c>
      <c r="AA911" s="658">
        <f t="shared" si="154"/>
        <v>0</v>
      </c>
      <c r="AB911" s="145">
        <f t="shared" si="155"/>
        <v>0</v>
      </c>
      <c r="AC911" s="257">
        <f t="shared" si="156"/>
        <v>0</v>
      </c>
      <c r="AD911" s="142">
        <f t="shared" si="157"/>
        <v>0</v>
      </c>
      <c r="AE911" s="143">
        <f t="shared" si="158"/>
        <v>0</v>
      </c>
      <c r="AF911" s="144" t="str">
        <f t="shared" si="159"/>
        <v/>
      </c>
      <c r="AG911" s="144">
        <f t="shared" si="160"/>
        <v>0</v>
      </c>
      <c r="AH911" s="144" t="str">
        <f t="shared" si="161"/>
        <v/>
      </c>
      <c r="AI911" s="569">
        <f t="shared" si="162"/>
        <v>0</v>
      </c>
      <c r="AK911" s="665"/>
      <c r="AL911" s="191"/>
      <c r="AM911" s="686"/>
      <c r="AN911" s="687"/>
      <c r="AO911" s="84"/>
    </row>
    <row r="912" spans="1:41" ht="15.75">
      <c r="A912" s="5" t="s">
        <v>6188</v>
      </c>
      <c r="B912" s="13"/>
      <c r="C912" s="348"/>
      <c r="D912" s="341"/>
      <c r="E912" s="379"/>
      <c r="F912" s="401"/>
      <c r="G912" s="8"/>
      <c r="H912" s="413"/>
      <c r="I912" s="410"/>
      <c r="J912" s="565"/>
      <c r="K912" s="346"/>
      <c r="L912" s="655"/>
      <c r="M912" s="656" t="s">
        <v>1015</v>
      </c>
      <c r="N912" s="346"/>
      <c r="O912" s="346"/>
      <c r="P912" s="423"/>
      <c r="Q912" s="439"/>
      <c r="R912" s="656" t="s">
        <v>1015</v>
      </c>
      <c r="S912" s="656" t="s">
        <v>1015</v>
      </c>
      <c r="T912" s="425"/>
      <c r="U912" s="506"/>
      <c r="V912" s="530"/>
      <c r="W912" s="425"/>
      <c r="X912" s="137"/>
      <c r="Y912" s="71" t="s">
        <v>1015</v>
      </c>
      <c r="Z912" s="656" t="s">
        <v>1015</v>
      </c>
      <c r="AA912" s="668"/>
      <c r="AB912" s="195"/>
      <c r="AC912" s="142"/>
      <c r="AD912" s="142"/>
      <c r="AE912" s="143"/>
      <c r="AF912" s="144"/>
      <c r="AG912" s="144"/>
      <c r="AH912" s="144"/>
      <c r="AI912" s="569"/>
      <c r="AK912" s="665"/>
      <c r="AL912" s="666"/>
      <c r="AM912" s="686"/>
      <c r="AN912" s="687"/>
      <c r="AO912" s="84"/>
    </row>
    <row r="913" spans="1:41">
      <c r="A913" s="573"/>
      <c r="B913" s="13">
        <v>123</v>
      </c>
      <c r="C913" s="341" t="s">
        <v>2578</v>
      </c>
      <c r="D913" s="341" t="s">
        <v>548</v>
      </c>
      <c r="E913" s="379" t="s">
        <v>96</v>
      </c>
      <c r="F913" s="405">
        <v>4</v>
      </c>
      <c r="G913" s="8"/>
      <c r="H913" s="413">
        <v>634</v>
      </c>
      <c r="I913" s="146">
        <f t="shared" si="152"/>
        <v>443.79999999999995</v>
      </c>
      <c r="J913" s="255">
        <f t="shared" si="153"/>
        <v>17.069230769230767</v>
      </c>
      <c r="K913" s="8" t="s">
        <v>3145</v>
      </c>
      <c r="L913" s="663"/>
      <c r="M913" s="656" t="s">
        <v>6557</v>
      </c>
      <c r="N913" s="8" t="s">
        <v>10</v>
      </c>
      <c r="O913" s="426">
        <v>3.5067500000000001E-2</v>
      </c>
      <c r="P913" s="423">
        <v>1980</v>
      </c>
      <c r="Q913" s="439">
        <v>14500</v>
      </c>
      <c r="R913" s="656" t="s">
        <v>4559</v>
      </c>
      <c r="S913" s="656" t="s">
        <v>1015</v>
      </c>
      <c r="T913" s="448">
        <v>60</v>
      </c>
      <c r="U913" s="549" t="s">
        <v>5530</v>
      </c>
      <c r="V913" s="515"/>
      <c r="W913" s="615" t="s">
        <v>6457</v>
      </c>
      <c r="X913" s="169"/>
      <c r="Y913" s="71" t="s">
        <v>6572</v>
      </c>
      <c r="Z913" s="656" t="s">
        <v>1015</v>
      </c>
      <c r="AA913" s="658">
        <f t="shared" si="154"/>
        <v>0</v>
      </c>
      <c r="AB913" s="145">
        <f t="shared" si="155"/>
        <v>0</v>
      </c>
      <c r="AC913" s="257">
        <f t="shared" si="156"/>
        <v>0</v>
      </c>
      <c r="AD913" s="142">
        <f t="shared" si="157"/>
        <v>0</v>
      </c>
      <c r="AE913" s="143">
        <f t="shared" si="158"/>
        <v>0</v>
      </c>
      <c r="AF913" s="144" t="str">
        <f t="shared" si="159"/>
        <v/>
      </c>
      <c r="AG913" s="144" t="str">
        <f t="shared" si="160"/>
        <v/>
      </c>
      <c r="AH913" s="144">
        <f t="shared" si="161"/>
        <v>0</v>
      </c>
      <c r="AI913" s="569">
        <f t="shared" si="162"/>
        <v>0</v>
      </c>
      <c r="AK913" s="679"/>
      <c r="AL913" s="84"/>
      <c r="AM913" s="680"/>
      <c r="AN913" s="680"/>
      <c r="AO913" s="84"/>
    </row>
    <row r="914" spans="1:41">
      <c r="A914" s="573"/>
      <c r="B914" s="13">
        <v>123</v>
      </c>
      <c r="C914" s="341" t="s">
        <v>2579</v>
      </c>
      <c r="D914" s="341" t="s">
        <v>549</v>
      </c>
      <c r="E914" s="379" t="s">
        <v>96</v>
      </c>
      <c r="F914" s="405">
        <v>4</v>
      </c>
      <c r="G914" s="136"/>
      <c r="H914" s="413">
        <v>634</v>
      </c>
      <c r="I914" s="146">
        <f t="shared" si="152"/>
        <v>443.79999999999995</v>
      </c>
      <c r="J914" s="255">
        <f t="shared" si="153"/>
        <v>17.069230769230767</v>
      </c>
      <c r="K914" s="8" t="s">
        <v>3145</v>
      </c>
      <c r="L914" s="663"/>
      <c r="M914" s="656" t="s">
        <v>6557</v>
      </c>
      <c r="N914" s="8" t="s">
        <v>10</v>
      </c>
      <c r="O914" s="426">
        <v>3.5067500000000001E-2</v>
      </c>
      <c r="P914" s="423">
        <v>1980</v>
      </c>
      <c r="Q914" s="439">
        <v>14800</v>
      </c>
      <c r="R914" s="656" t="s">
        <v>4559</v>
      </c>
      <c r="S914" s="656" t="s">
        <v>1015</v>
      </c>
      <c r="T914" s="448">
        <v>60</v>
      </c>
      <c r="U914" s="549" t="s">
        <v>5531</v>
      </c>
      <c r="V914" s="514" t="s">
        <v>4562</v>
      </c>
      <c r="W914" s="615" t="s">
        <v>6457</v>
      </c>
      <c r="X914" s="169"/>
      <c r="Y914" s="71" t="s">
        <v>1012</v>
      </c>
      <c r="Z914" s="656" t="s">
        <v>1015</v>
      </c>
      <c r="AA914" s="658">
        <f t="shared" si="154"/>
        <v>0</v>
      </c>
      <c r="AB914" s="145">
        <f t="shared" si="155"/>
        <v>0</v>
      </c>
      <c r="AC914" s="257">
        <f t="shared" si="156"/>
        <v>0</v>
      </c>
      <c r="AD914" s="142">
        <f t="shared" si="157"/>
        <v>0</v>
      </c>
      <c r="AE914" s="143">
        <f t="shared" si="158"/>
        <v>0</v>
      </c>
      <c r="AF914" s="144" t="str">
        <f t="shared" si="159"/>
        <v/>
      </c>
      <c r="AG914" s="144" t="str">
        <f t="shared" si="160"/>
        <v/>
      </c>
      <c r="AH914" s="144">
        <f t="shared" si="161"/>
        <v>0</v>
      </c>
      <c r="AI914" s="569">
        <f t="shared" si="162"/>
        <v>0</v>
      </c>
      <c r="AK914" s="679"/>
      <c r="AL914" s="191"/>
      <c r="AM914" s="680"/>
      <c r="AN914" s="680"/>
      <c r="AO914" s="84"/>
    </row>
    <row r="915" spans="1:41" ht="15.75">
      <c r="A915" s="5" t="s">
        <v>6189</v>
      </c>
      <c r="B915" s="13"/>
      <c r="C915" s="348"/>
      <c r="D915" s="341"/>
      <c r="E915" s="379"/>
      <c r="F915" s="401"/>
      <c r="G915" s="8"/>
      <c r="H915" s="413"/>
      <c r="I915" s="410"/>
      <c r="J915" s="565"/>
      <c r="K915" s="346"/>
      <c r="L915" s="655"/>
      <c r="M915" s="656" t="s">
        <v>1015</v>
      </c>
      <c r="N915" s="346"/>
      <c r="O915" s="346"/>
      <c r="P915" s="423"/>
      <c r="Q915" s="439"/>
      <c r="R915" s="656" t="s">
        <v>1015</v>
      </c>
      <c r="S915" s="656" t="s">
        <v>1015</v>
      </c>
      <c r="T915" s="425"/>
      <c r="U915" s="506"/>
      <c r="V915" s="530"/>
      <c r="W915" s="425"/>
      <c r="X915" s="137"/>
      <c r="Y915" s="71" t="s">
        <v>1015</v>
      </c>
      <c r="Z915" s="656" t="s">
        <v>1015</v>
      </c>
      <c r="AA915" s="668"/>
      <c r="AB915" s="195"/>
      <c r="AC915" s="142"/>
      <c r="AD915" s="142"/>
      <c r="AE915" s="143"/>
      <c r="AF915" s="144"/>
      <c r="AG915" s="144"/>
      <c r="AH915" s="144"/>
      <c r="AI915" s="569"/>
      <c r="AK915" s="679"/>
      <c r="AL915" s="84"/>
      <c r="AM915" s="681"/>
      <c r="AN915" s="681"/>
      <c r="AO915" s="84"/>
    </row>
    <row r="916" spans="1:41">
      <c r="A916" s="573"/>
      <c r="B916" s="13"/>
      <c r="C916" s="343" t="s">
        <v>2580</v>
      </c>
      <c r="D916" s="378" t="s">
        <v>551</v>
      </c>
      <c r="E916" s="379" t="s">
        <v>100</v>
      </c>
      <c r="F916" s="405">
        <v>2</v>
      </c>
      <c r="G916" s="8"/>
      <c r="H916" s="413">
        <v>1274</v>
      </c>
      <c r="I916" s="146">
        <f t="shared" si="152"/>
        <v>891.8</v>
      </c>
      <c r="J916" s="255">
        <f t="shared" si="153"/>
        <v>34.299999999999997</v>
      </c>
      <c r="K916" s="8" t="s">
        <v>3207</v>
      </c>
      <c r="L916" s="677"/>
      <c r="M916" s="656" t="s">
        <v>6557</v>
      </c>
      <c r="N916" s="8" t="s">
        <v>3208</v>
      </c>
      <c r="O916" s="426">
        <v>3.5574000000000001E-2</v>
      </c>
      <c r="P916" s="423">
        <v>1990</v>
      </c>
      <c r="Q916" s="439">
        <v>16000</v>
      </c>
      <c r="R916" s="656" t="s">
        <v>4563</v>
      </c>
      <c r="S916" s="656" t="s">
        <v>1015</v>
      </c>
      <c r="T916" s="448">
        <v>60</v>
      </c>
      <c r="U916" s="548" t="s">
        <v>4564</v>
      </c>
      <c r="V916" s="522" t="s">
        <v>681</v>
      </c>
      <c r="W916" s="615" t="s">
        <v>6453</v>
      </c>
      <c r="X916" s="169"/>
      <c r="Y916" s="71" t="s">
        <v>1011</v>
      </c>
      <c r="Z916" s="656" t="s">
        <v>1015</v>
      </c>
      <c r="AA916" s="658">
        <f t="shared" si="154"/>
        <v>0</v>
      </c>
      <c r="AB916" s="145">
        <f t="shared" si="155"/>
        <v>0</v>
      </c>
      <c r="AC916" s="257">
        <f t="shared" si="156"/>
        <v>0</v>
      </c>
      <c r="AD916" s="142">
        <f t="shared" si="157"/>
        <v>0</v>
      </c>
      <c r="AE916" s="143">
        <f t="shared" si="158"/>
        <v>0</v>
      </c>
      <c r="AF916" s="144" t="str">
        <f t="shared" si="159"/>
        <v/>
      </c>
      <c r="AG916" s="144">
        <f t="shared" si="160"/>
        <v>0</v>
      </c>
      <c r="AH916" s="144" t="str">
        <f t="shared" si="161"/>
        <v/>
      </c>
      <c r="AI916" s="569">
        <f t="shared" si="162"/>
        <v>0</v>
      </c>
      <c r="AK916" s="679"/>
      <c r="AL916" s="84"/>
      <c r="AM916" s="680"/>
      <c r="AN916" s="680"/>
      <c r="AO916" s="84"/>
    </row>
    <row r="917" spans="1:41" ht="15.75">
      <c r="A917" s="5" t="s">
        <v>6190</v>
      </c>
      <c r="B917" s="13"/>
      <c r="C917" s="340"/>
      <c r="D917" s="384"/>
      <c r="E917" s="395"/>
      <c r="F917" s="406"/>
      <c r="G917" s="136"/>
      <c r="H917" s="413"/>
      <c r="I917" s="410"/>
      <c r="J917" s="565"/>
      <c r="K917" s="418"/>
      <c r="L917" s="692"/>
      <c r="M917" s="656" t="s">
        <v>1015</v>
      </c>
      <c r="N917" s="418"/>
      <c r="O917" s="418"/>
      <c r="P917" s="435"/>
      <c r="Q917" s="444"/>
      <c r="R917" s="656" t="s">
        <v>1015</v>
      </c>
      <c r="S917" s="656" t="s">
        <v>1015</v>
      </c>
      <c r="T917" s="473"/>
      <c r="U917" s="561"/>
      <c r="V917" s="521"/>
      <c r="W917" s="425"/>
      <c r="X917" s="137"/>
      <c r="Y917" s="71" t="s">
        <v>1015</v>
      </c>
      <c r="Z917" s="656" t="s">
        <v>1015</v>
      </c>
      <c r="AA917" s="668"/>
      <c r="AB917" s="195"/>
      <c r="AC917" s="142"/>
      <c r="AD917" s="142"/>
      <c r="AE917" s="143"/>
      <c r="AF917" s="144"/>
      <c r="AG917" s="144"/>
      <c r="AH917" s="144"/>
      <c r="AI917" s="569"/>
      <c r="AK917" s="679"/>
      <c r="AL917" s="84"/>
      <c r="AM917" s="680"/>
      <c r="AN917" s="680"/>
      <c r="AO917" s="84"/>
    </row>
    <row r="918" spans="1:41">
      <c r="A918" s="573"/>
      <c r="B918" s="13">
        <v>121</v>
      </c>
      <c r="C918" s="343" t="s">
        <v>2581</v>
      </c>
      <c r="D918" s="343" t="s">
        <v>553</v>
      </c>
      <c r="E918" s="379" t="s">
        <v>100</v>
      </c>
      <c r="F918" s="402">
        <v>2</v>
      </c>
      <c r="G918" s="136"/>
      <c r="H918" s="413">
        <v>1507</v>
      </c>
      <c r="I918" s="146">
        <f t="shared" si="152"/>
        <v>1054.8999999999999</v>
      </c>
      <c r="J918" s="255">
        <f t="shared" si="153"/>
        <v>40.573076923076918</v>
      </c>
      <c r="K918" s="8" t="s">
        <v>3207</v>
      </c>
      <c r="L918" s="663"/>
      <c r="M918" s="656" t="s">
        <v>1015</v>
      </c>
      <c r="N918" s="8" t="s">
        <v>3208</v>
      </c>
      <c r="O918" s="426">
        <v>5.2874999999999998E-2</v>
      </c>
      <c r="P918" s="423">
        <v>1978</v>
      </c>
      <c r="Q918" s="402">
        <v>15900</v>
      </c>
      <c r="R918" s="656" t="s">
        <v>4565</v>
      </c>
      <c r="S918" s="656" t="s">
        <v>1015</v>
      </c>
      <c r="T918" s="448">
        <v>70</v>
      </c>
      <c r="U918" s="548" t="s">
        <v>682</v>
      </c>
      <c r="V918" s="523" t="s">
        <v>4566</v>
      </c>
      <c r="W918" s="615" t="s">
        <v>6438</v>
      </c>
      <c r="X918" s="169"/>
      <c r="Y918" s="71" t="s">
        <v>1011</v>
      </c>
      <c r="Z918" s="656" t="s">
        <v>1015</v>
      </c>
      <c r="AA918" s="658">
        <f t="shared" si="154"/>
        <v>0</v>
      </c>
      <c r="AB918" s="145">
        <f t="shared" si="155"/>
        <v>0</v>
      </c>
      <c r="AC918" s="257">
        <f t="shared" si="156"/>
        <v>0</v>
      </c>
      <c r="AD918" s="142">
        <f t="shared" si="157"/>
        <v>0</v>
      </c>
      <c r="AE918" s="143">
        <f t="shared" si="158"/>
        <v>0</v>
      </c>
      <c r="AF918" s="144" t="str">
        <f t="shared" si="159"/>
        <v/>
      </c>
      <c r="AG918" s="144">
        <f t="shared" si="160"/>
        <v>0</v>
      </c>
      <c r="AH918" s="144" t="str">
        <f t="shared" si="161"/>
        <v/>
      </c>
      <c r="AI918" s="569">
        <f t="shared" si="162"/>
        <v>0</v>
      </c>
      <c r="AK918" s="679"/>
      <c r="AL918" s="84"/>
      <c r="AM918" s="680"/>
      <c r="AN918" s="681"/>
      <c r="AO918" s="84"/>
    </row>
    <row r="919" spans="1:41">
      <c r="B919" s="13">
        <v>121</v>
      </c>
      <c r="C919" s="343" t="s">
        <v>2582</v>
      </c>
      <c r="D919" s="343" t="s">
        <v>554</v>
      </c>
      <c r="E919" s="379" t="s">
        <v>100</v>
      </c>
      <c r="F919" s="402">
        <v>2</v>
      </c>
      <c r="G919" s="136"/>
      <c r="H919" s="413">
        <v>1507</v>
      </c>
      <c r="I919" s="146">
        <f t="shared" si="152"/>
        <v>1054.8999999999999</v>
      </c>
      <c r="J919" s="255">
        <f t="shared" si="153"/>
        <v>40.573076923076918</v>
      </c>
      <c r="K919" s="8" t="s">
        <v>3207</v>
      </c>
      <c r="L919" s="663"/>
      <c r="M919" s="656" t="s">
        <v>1015</v>
      </c>
      <c r="N919" s="8" t="s">
        <v>3208</v>
      </c>
      <c r="O919" s="426">
        <v>5.2874999999999998E-2</v>
      </c>
      <c r="P919" s="423">
        <v>1978</v>
      </c>
      <c r="Q919" s="402">
        <v>15400</v>
      </c>
      <c r="R919" s="656" t="s">
        <v>4565</v>
      </c>
      <c r="S919" s="656" t="s">
        <v>1015</v>
      </c>
      <c r="T919" s="448">
        <v>70</v>
      </c>
      <c r="U919" s="548" t="s">
        <v>683</v>
      </c>
      <c r="V919" s="510" t="s">
        <v>4567</v>
      </c>
      <c r="W919" s="615" t="s">
        <v>6438</v>
      </c>
      <c r="X919" s="169"/>
      <c r="Y919" s="71" t="s">
        <v>1011</v>
      </c>
      <c r="Z919" s="656" t="s">
        <v>1015</v>
      </c>
      <c r="AA919" s="658">
        <f t="shared" si="154"/>
        <v>0</v>
      </c>
      <c r="AB919" s="145">
        <f t="shared" si="155"/>
        <v>0</v>
      </c>
      <c r="AC919" s="257">
        <f t="shared" si="156"/>
        <v>0</v>
      </c>
      <c r="AD919" s="142">
        <f t="shared" si="157"/>
        <v>0</v>
      </c>
      <c r="AE919" s="143">
        <f t="shared" si="158"/>
        <v>0</v>
      </c>
      <c r="AF919" s="144" t="str">
        <f t="shared" si="159"/>
        <v/>
      </c>
      <c r="AG919" s="144">
        <f t="shared" si="160"/>
        <v>0</v>
      </c>
      <c r="AH919" s="144" t="str">
        <f t="shared" si="161"/>
        <v/>
      </c>
      <c r="AI919" s="569">
        <f t="shared" si="162"/>
        <v>0</v>
      </c>
      <c r="AK919" s="679"/>
      <c r="AL919" s="191"/>
      <c r="AM919" s="680"/>
      <c r="AN919" s="680"/>
      <c r="AO919" s="84"/>
    </row>
    <row r="920" spans="1:41" ht="15.75">
      <c r="A920" s="5" t="s">
        <v>6191</v>
      </c>
      <c r="B920" s="13"/>
      <c r="C920" s="348"/>
      <c r="D920" s="341"/>
      <c r="E920" s="379"/>
      <c r="F920" s="401"/>
      <c r="G920" s="8"/>
      <c r="H920" s="413"/>
      <c r="I920" s="410"/>
      <c r="J920" s="565"/>
      <c r="K920" s="346"/>
      <c r="L920" s="655"/>
      <c r="M920" s="656" t="s">
        <v>1015</v>
      </c>
      <c r="N920" s="346"/>
      <c r="O920" s="346"/>
      <c r="P920" s="423"/>
      <c r="Q920" s="439"/>
      <c r="R920" s="656" t="s">
        <v>1015</v>
      </c>
      <c r="S920" s="656" t="s">
        <v>1015</v>
      </c>
      <c r="T920" s="425"/>
      <c r="U920" s="506"/>
      <c r="V920" s="530"/>
      <c r="W920" s="425"/>
      <c r="X920" s="137"/>
      <c r="Y920" s="71" t="s">
        <v>1015</v>
      </c>
      <c r="Z920" s="656" t="s">
        <v>1015</v>
      </c>
      <c r="AA920" s="668"/>
      <c r="AB920" s="195"/>
      <c r="AC920" s="142"/>
      <c r="AD920" s="142"/>
      <c r="AE920" s="143"/>
      <c r="AF920" s="144"/>
      <c r="AG920" s="144"/>
      <c r="AH920" s="144"/>
      <c r="AI920" s="569"/>
      <c r="AK920" s="664"/>
      <c r="AL920" s="191"/>
      <c r="AM920" s="659"/>
      <c r="AN920" s="662"/>
      <c r="AO920" s="84"/>
    </row>
    <row r="921" spans="1:41">
      <c r="A921" s="573"/>
      <c r="B921" s="13">
        <v>124</v>
      </c>
      <c r="C921" s="345" t="s">
        <v>2583</v>
      </c>
      <c r="D921" s="345" t="s">
        <v>2584</v>
      </c>
      <c r="E921" s="379" t="s">
        <v>100</v>
      </c>
      <c r="F921" s="405">
        <v>2</v>
      </c>
      <c r="G921" s="8"/>
      <c r="H921" s="413">
        <v>1811</v>
      </c>
      <c r="I921" s="146">
        <f t="shared" ref="I921:I984" si="163">(H921)*$G$20</f>
        <v>1267.6999999999998</v>
      </c>
      <c r="J921" s="255">
        <f t="shared" ref="J921:J984" si="164">(I921/$J$19)</f>
        <v>48.757692307692302</v>
      </c>
      <c r="K921" s="8" t="s">
        <v>3207</v>
      </c>
      <c r="L921" s="677"/>
      <c r="M921" s="656" t="s">
        <v>1015</v>
      </c>
      <c r="N921" s="8" t="s">
        <v>3208</v>
      </c>
      <c r="O921" s="426">
        <v>5.8319999999999997E-2</v>
      </c>
      <c r="P921" s="423">
        <v>2272</v>
      </c>
      <c r="Q921" s="439">
        <v>19100</v>
      </c>
      <c r="R921" s="656" t="s">
        <v>4568</v>
      </c>
      <c r="S921" s="656" t="s">
        <v>1015</v>
      </c>
      <c r="T921" s="448">
        <v>100</v>
      </c>
      <c r="U921" s="548" t="s">
        <v>4569</v>
      </c>
      <c r="V921" s="522" t="s">
        <v>4570</v>
      </c>
      <c r="W921" s="608" t="s">
        <v>6529</v>
      </c>
      <c r="X921" s="169"/>
      <c r="Y921" s="71" t="s">
        <v>1011</v>
      </c>
      <c r="Z921" s="656" t="s">
        <v>1015</v>
      </c>
      <c r="AA921" s="658">
        <f t="shared" ref="AA921:AA984" si="165">(X921*F921*I921)</f>
        <v>0</v>
      </c>
      <c r="AB921" s="145">
        <f t="shared" ref="AB921:AB984" si="166">(AA921*1.21)</f>
        <v>0</v>
      </c>
      <c r="AC921" s="257">
        <f t="shared" ref="AC921:AC984" si="167">(X921*J921*F921)</f>
        <v>0</v>
      </c>
      <c r="AD921" s="142">
        <f t="shared" ref="AD921:AD984" si="168">(X921*Q921/1000)</f>
        <v>0</v>
      </c>
      <c r="AE921" s="143">
        <f t="shared" ref="AE921:AE984" si="169">(X921*O921)</f>
        <v>0</v>
      </c>
      <c r="AF921" s="144" t="str">
        <f t="shared" ref="AF921:AF984" si="170">IF(N921="1.1G",(P921/1000)*X921,"")</f>
        <v/>
      </c>
      <c r="AG921" s="144">
        <f t="shared" ref="AG921:AG984" si="171">IF(N921="1.3G",(P921/1000)*X921,"")</f>
        <v>0</v>
      </c>
      <c r="AH921" s="144" t="str">
        <f t="shared" ref="AH921:AH984" si="172">IF(N921="1.4G",(P921/1000)*X921,"")</f>
        <v/>
      </c>
      <c r="AI921" s="569">
        <f t="shared" ref="AI921:AI984" si="173">SUM(AF921:AH921)</f>
        <v>0</v>
      </c>
      <c r="AK921" s="665"/>
      <c r="AL921" s="191"/>
      <c r="AM921" s="686"/>
      <c r="AN921" s="687"/>
      <c r="AO921" s="84"/>
    </row>
    <row r="922" spans="1:41" ht="15.75">
      <c r="A922" s="5" t="s">
        <v>6192</v>
      </c>
      <c r="B922" s="13"/>
      <c r="C922" s="348"/>
      <c r="D922" s="341"/>
      <c r="E922" s="379"/>
      <c r="F922" s="401"/>
      <c r="G922" s="136"/>
      <c r="H922" s="413"/>
      <c r="I922" s="410"/>
      <c r="J922" s="565"/>
      <c r="K922" s="346"/>
      <c r="L922" s="655"/>
      <c r="M922" s="656" t="s">
        <v>1015</v>
      </c>
      <c r="N922" s="346"/>
      <c r="O922" s="346"/>
      <c r="P922" s="423"/>
      <c r="Q922" s="439"/>
      <c r="R922" s="656" t="s">
        <v>1015</v>
      </c>
      <c r="S922" s="656" t="s">
        <v>1015</v>
      </c>
      <c r="T922" s="425"/>
      <c r="U922" s="506"/>
      <c r="V922" s="530"/>
      <c r="W922" s="425"/>
      <c r="X922" s="137"/>
      <c r="Y922" s="71" t="s">
        <v>1015</v>
      </c>
      <c r="Z922" s="656" t="s">
        <v>1015</v>
      </c>
      <c r="AA922" s="668"/>
      <c r="AB922" s="195"/>
      <c r="AC922" s="142"/>
      <c r="AD922" s="142"/>
      <c r="AE922" s="143"/>
      <c r="AF922" s="144"/>
      <c r="AG922" s="144"/>
      <c r="AH922" s="144"/>
      <c r="AI922" s="569"/>
      <c r="AK922" s="665"/>
      <c r="AL922" s="666"/>
      <c r="AM922" s="686"/>
      <c r="AN922" s="19"/>
      <c r="AO922" s="84"/>
    </row>
    <row r="923" spans="1:41">
      <c r="A923" s="573"/>
      <c r="B923" s="13">
        <v>223</v>
      </c>
      <c r="C923" s="355" t="s">
        <v>2585</v>
      </c>
      <c r="D923" s="364" t="s">
        <v>2586</v>
      </c>
      <c r="E923" s="379" t="s">
        <v>100</v>
      </c>
      <c r="F923" s="402">
        <v>2</v>
      </c>
      <c r="G923" s="8"/>
      <c r="H923" s="413">
        <v>1503</v>
      </c>
      <c r="I923" s="146">
        <f t="shared" si="163"/>
        <v>1052.0999999999999</v>
      </c>
      <c r="J923" s="255">
        <f t="shared" si="164"/>
        <v>40.465384615384615</v>
      </c>
      <c r="K923" s="8" t="s">
        <v>3207</v>
      </c>
      <c r="L923" s="663"/>
      <c r="M923" s="656" t="s">
        <v>6557</v>
      </c>
      <c r="N923" s="8" t="s">
        <v>3208</v>
      </c>
      <c r="O923" s="426">
        <v>5.9399999999999994E-2</v>
      </c>
      <c r="P923" s="423">
        <v>1996</v>
      </c>
      <c r="Q923" s="402">
        <v>16000</v>
      </c>
      <c r="R923" s="656" t="s">
        <v>4572</v>
      </c>
      <c r="S923" s="656" t="s">
        <v>1015</v>
      </c>
      <c r="T923" s="448">
        <v>80</v>
      </c>
      <c r="U923" s="548" t="s">
        <v>5532</v>
      </c>
      <c r="V923" s="512" t="s">
        <v>4573</v>
      </c>
      <c r="W923" s="615" t="s">
        <v>6485</v>
      </c>
      <c r="X923" s="169"/>
      <c r="Y923" s="71" t="s">
        <v>1011</v>
      </c>
      <c r="Z923" s="656" t="s">
        <v>1015</v>
      </c>
      <c r="AA923" s="658">
        <f t="shared" si="165"/>
        <v>0</v>
      </c>
      <c r="AB923" s="145">
        <f t="shared" si="166"/>
        <v>0</v>
      </c>
      <c r="AC923" s="257">
        <f t="shared" si="167"/>
        <v>0</v>
      </c>
      <c r="AD923" s="142">
        <f t="shared" si="168"/>
        <v>0</v>
      </c>
      <c r="AE923" s="143">
        <f t="shared" si="169"/>
        <v>0</v>
      </c>
      <c r="AF923" s="144" t="str">
        <f t="shared" si="170"/>
        <v/>
      </c>
      <c r="AG923" s="144">
        <f t="shared" si="171"/>
        <v>0</v>
      </c>
      <c r="AH923" s="144" t="str">
        <f t="shared" si="172"/>
        <v/>
      </c>
      <c r="AI923" s="569">
        <f t="shared" si="173"/>
        <v>0</v>
      </c>
      <c r="AK923" s="671"/>
      <c r="AL923" s="84"/>
      <c r="AM923" s="659"/>
      <c r="AN923" s="680"/>
      <c r="AO923" s="84"/>
    </row>
    <row r="924" spans="1:41">
      <c r="A924" s="573"/>
      <c r="B924" s="13">
        <v>223</v>
      </c>
      <c r="C924" s="355" t="s">
        <v>2587</v>
      </c>
      <c r="D924" s="364" t="s">
        <v>2588</v>
      </c>
      <c r="E924" s="379" t="s">
        <v>100</v>
      </c>
      <c r="F924" s="402">
        <v>2</v>
      </c>
      <c r="G924" s="8"/>
      <c r="H924" s="413">
        <v>1503</v>
      </c>
      <c r="I924" s="146">
        <f t="shared" si="163"/>
        <v>1052.0999999999999</v>
      </c>
      <c r="J924" s="255">
        <f t="shared" si="164"/>
        <v>40.465384615384615</v>
      </c>
      <c r="K924" s="8" t="s">
        <v>3207</v>
      </c>
      <c r="L924" s="663"/>
      <c r="M924" s="656" t="s">
        <v>6557</v>
      </c>
      <c r="N924" s="8" t="s">
        <v>3208</v>
      </c>
      <c r="O924" s="426">
        <v>5.9399999999999994E-2</v>
      </c>
      <c r="P924" s="423">
        <v>1976</v>
      </c>
      <c r="Q924" s="402">
        <v>16000</v>
      </c>
      <c r="R924" s="656" t="s">
        <v>4572</v>
      </c>
      <c r="S924" s="656" t="s">
        <v>1015</v>
      </c>
      <c r="T924" s="448">
        <v>80</v>
      </c>
      <c r="U924" s="548" t="s">
        <v>5533</v>
      </c>
      <c r="V924" s="512" t="s">
        <v>4574</v>
      </c>
      <c r="W924" s="615" t="s">
        <v>6485</v>
      </c>
      <c r="X924" s="169"/>
      <c r="Y924" s="71" t="s">
        <v>1011</v>
      </c>
      <c r="Z924" s="656" t="s">
        <v>1015</v>
      </c>
      <c r="AA924" s="658">
        <f t="shared" si="165"/>
        <v>0</v>
      </c>
      <c r="AB924" s="145">
        <f t="shared" si="166"/>
        <v>0</v>
      </c>
      <c r="AC924" s="257">
        <f t="shared" si="167"/>
        <v>0</v>
      </c>
      <c r="AD924" s="142">
        <f t="shared" si="168"/>
        <v>0</v>
      </c>
      <c r="AE924" s="143">
        <f t="shared" si="169"/>
        <v>0</v>
      </c>
      <c r="AF924" s="144" t="str">
        <f t="shared" si="170"/>
        <v/>
      </c>
      <c r="AG924" s="144">
        <f t="shared" si="171"/>
        <v>0</v>
      </c>
      <c r="AH924" s="144" t="str">
        <f t="shared" si="172"/>
        <v/>
      </c>
      <c r="AI924" s="569">
        <f t="shared" si="173"/>
        <v>0</v>
      </c>
      <c r="AK924" s="671"/>
      <c r="AL924" s="84"/>
      <c r="AM924" s="659"/>
      <c r="AN924" s="681"/>
      <c r="AO924" s="84"/>
    </row>
    <row r="925" spans="1:41" ht="15.75">
      <c r="A925" s="5" t="s">
        <v>6193</v>
      </c>
      <c r="B925" s="13"/>
      <c r="C925" s="348"/>
      <c r="D925" s="341"/>
      <c r="E925" s="379"/>
      <c r="F925" s="401"/>
      <c r="G925" s="8"/>
      <c r="H925" s="413"/>
      <c r="I925" s="410"/>
      <c r="J925" s="565"/>
      <c r="K925" s="346"/>
      <c r="L925" s="655"/>
      <c r="M925" s="656" t="s">
        <v>1015</v>
      </c>
      <c r="N925" s="346"/>
      <c r="O925" s="346"/>
      <c r="P925" s="423"/>
      <c r="Q925" s="439"/>
      <c r="R925" s="656" t="s">
        <v>1015</v>
      </c>
      <c r="S925" s="656" t="s">
        <v>1015</v>
      </c>
      <c r="T925" s="425"/>
      <c r="U925" s="506"/>
      <c r="V925" s="530"/>
      <c r="W925" s="425"/>
      <c r="X925" s="137"/>
      <c r="Y925" s="71" t="s">
        <v>1015</v>
      </c>
      <c r="Z925" s="656" t="s">
        <v>1015</v>
      </c>
      <c r="AA925" s="668"/>
      <c r="AB925" s="195"/>
      <c r="AC925" s="142"/>
      <c r="AD925" s="142"/>
      <c r="AE925" s="143"/>
      <c r="AF925" s="144"/>
      <c r="AG925" s="144"/>
      <c r="AH925" s="144"/>
      <c r="AI925" s="569"/>
      <c r="AK925" s="671"/>
      <c r="AL925" s="84"/>
      <c r="AM925" s="659"/>
      <c r="AN925" s="680"/>
      <c r="AO925" s="84"/>
    </row>
    <row r="926" spans="1:41">
      <c r="A926" s="573"/>
      <c r="B926" s="13">
        <v>125</v>
      </c>
      <c r="C926" s="354" t="s">
        <v>2589</v>
      </c>
      <c r="D926" s="354" t="s">
        <v>556</v>
      </c>
      <c r="E926" s="379" t="s">
        <v>100</v>
      </c>
      <c r="F926" s="402">
        <v>2</v>
      </c>
      <c r="G926" s="136"/>
      <c r="H926" s="413">
        <v>1391</v>
      </c>
      <c r="I926" s="146">
        <f t="shared" si="163"/>
        <v>973.69999999999993</v>
      </c>
      <c r="J926" s="255">
        <f t="shared" si="164"/>
        <v>37.449999999999996</v>
      </c>
      <c r="K926" s="8" t="s">
        <v>3207</v>
      </c>
      <c r="L926" s="663"/>
      <c r="M926" s="656" t="s">
        <v>6557</v>
      </c>
      <c r="N926" s="8" t="s">
        <v>3208</v>
      </c>
      <c r="O926" s="426">
        <v>4.6068749999999999E-2</v>
      </c>
      <c r="P926" s="423">
        <v>1990</v>
      </c>
      <c r="Q926" s="402">
        <v>16000</v>
      </c>
      <c r="R926" s="656" t="s">
        <v>4575</v>
      </c>
      <c r="S926" s="656" t="s">
        <v>1015</v>
      </c>
      <c r="T926" s="448">
        <v>100</v>
      </c>
      <c r="U926" s="548" t="s">
        <v>684</v>
      </c>
      <c r="V926" s="522" t="s">
        <v>685</v>
      </c>
      <c r="W926" s="615" t="s">
        <v>6460</v>
      </c>
      <c r="X926" s="169"/>
      <c r="Y926" s="71" t="s">
        <v>254</v>
      </c>
      <c r="Z926" s="656" t="s">
        <v>1015</v>
      </c>
      <c r="AA926" s="658">
        <f t="shared" si="165"/>
        <v>0</v>
      </c>
      <c r="AB926" s="145">
        <f t="shared" si="166"/>
        <v>0</v>
      </c>
      <c r="AC926" s="257">
        <f t="shared" si="167"/>
        <v>0</v>
      </c>
      <c r="AD926" s="142">
        <f t="shared" si="168"/>
        <v>0</v>
      </c>
      <c r="AE926" s="143">
        <f t="shared" si="169"/>
        <v>0</v>
      </c>
      <c r="AF926" s="144" t="str">
        <f t="shared" si="170"/>
        <v/>
      </c>
      <c r="AG926" s="144">
        <f t="shared" si="171"/>
        <v>0</v>
      </c>
      <c r="AH926" s="144" t="str">
        <f t="shared" si="172"/>
        <v/>
      </c>
      <c r="AI926" s="569">
        <f t="shared" si="173"/>
        <v>0</v>
      </c>
      <c r="AK926" s="671"/>
      <c r="AL926" s="84"/>
      <c r="AM926" s="659"/>
      <c r="AN926" s="680"/>
      <c r="AO926" s="84"/>
    </row>
    <row r="927" spans="1:41">
      <c r="A927" s="573"/>
      <c r="B927" s="13">
        <v>125</v>
      </c>
      <c r="C927" s="354" t="s">
        <v>2590</v>
      </c>
      <c r="D927" s="354" t="s">
        <v>557</v>
      </c>
      <c r="E927" s="379" t="s">
        <v>100</v>
      </c>
      <c r="F927" s="402">
        <v>2</v>
      </c>
      <c r="G927" s="8"/>
      <c r="H927" s="413">
        <v>1391</v>
      </c>
      <c r="I927" s="146">
        <f t="shared" si="163"/>
        <v>973.69999999999993</v>
      </c>
      <c r="J927" s="255">
        <f t="shared" si="164"/>
        <v>37.449999999999996</v>
      </c>
      <c r="K927" s="8" t="s">
        <v>3207</v>
      </c>
      <c r="L927" s="663"/>
      <c r="M927" s="656" t="s">
        <v>6557</v>
      </c>
      <c r="N927" s="8" t="s">
        <v>3208</v>
      </c>
      <c r="O927" s="426">
        <v>4.6068749999999999E-2</v>
      </c>
      <c r="P927" s="423">
        <v>1990</v>
      </c>
      <c r="Q927" s="402">
        <v>16000</v>
      </c>
      <c r="R927" s="656" t="s">
        <v>4576</v>
      </c>
      <c r="S927" s="656" t="s">
        <v>1015</v>
      </c>
      <c r="T927" s="448">
        <v>80</v>
      </c>
      <c r="U927" s="548" t="s">
        <v>686</v>
      </c>
      <c r="V927" s="510" t="s">
        <v>4577</v>
      </c>
      <c r="W927" s="615" t="s">
        <v>6460</v>
      </c>
      <c r="X927" s="169"/>
      <c r="Y927" s="71" t="s">
        <v>6572</v>
      </c>
      <c r="Z927" s="656" t="s">
        <v>1015</v>
      </c>
      <c r="AA927" s="658">
        <f t="shared" si="165"/>
        <v>0</v>
      </c>
      <c r="AB927" s="145">
        <f t="shared" si="166"/>
        <v>0</v>
      </c>
      <c r="AC927" s="257">
        <f t="shared" si="167"/>
        <v>0</v>
      </c>
      <c r="AD927" s="142">
        <f t="shared" si="168"/>
        <v>0</v>
      </c>
      <c r="AE927" s="143">
        <f t="shared" si="169"/>
        <v>0</v>
      </c>
      <c r="AF927" s="144" t="str">
        <f t="shared" si="170"/>
        <v/>
      </c>
      <c r="AG927" s="144">
        <f t="shared" si="171"/>
        <v>0</v>
      </c>
      <c r="AH927" s="144" t="str">
        <f t="shared" si="172"/>
        <v/>
      </c>
      <c r="AI927" s="569">
        <f t="shared" si="173"/>
        <v>0</v>
      </c>
      <c r="AK927" s="671"/>
      <c r="AL927" s="84"/>
      <c r="AM927" s="659"/>
      <c r="AN927" s="681"/>
      <c r="AO927" s="84"/>
    </row>
    <row r="928" spans="1:41" ht="15.75">
      <c r="A928" s="5" t="s">
        <v>6194</v>
      </c>
      <c r="B928" s="13"/>
      <c r="C928" s="348"/>
      <c r="D928" s="341"/>
      <c r="E928" s="379"/>
      <c r="F928" s="401"/>
      <c r="G928" s="8"/>
      <c r="H928" s="413"/>
      <c r="I928" s="410"/>
      <c r="J928" s="565"/>
      <c r="K928" s="346"/>
      <c r="L928" s="655"/>
      <c r="M928" s="656" t="s">
        <v>1015</v>
      </c>
      <c r="N928" s="346"/>
      <c r="O928" s="346"/>
      <c r="P928" s="423"/>
      <c r="Q928" s="439"/>
      <c r="R928" s="656" t="s">
        <v>1015</v>
      </c>
      <c r="S928" s="656" t="s">
        <v>1015</v>
      </c>
      <c r="T928" s="425"/>
      <c r="U928" s="506"/>
      <c r="V928" s="521"/>
      <c r="W928" s="425"/>
      <c r="X928" s="137"/>
      <c r="Y928" s="71" t="s">
        <v>1015</v>
      </c>
      <c r="Z928" s="656" t="s">
        <v>1015</v>
      </c>
      <c r="AA928" s="668"/>
      <c r="AB928" s="195"/>
      <c r="AC928" s="142"/>
      <c r="AD928" s="142"/>
      <c r="AE928" s="143"/>
      <c r="AF928" s="144"/>
      <c r="AG928" s="144"/>
      <c r="AH928" s="144"/>
      <c r="AI928" s="569"/>
      <c r="AK928" s="665"/>
      <c r="AL928" s="191"/>
      <c r="AM928" s="686"/>
      <c r="AN928" s="687"/>
      <c r="AO928" s="84"/>
    </row>
    <row r="929" spans="1:41">
      <c r="A929" s="573"/>
      <c r="B929" s="13">
        <v>126</v>
      </c>
      <c r="C929" s="353" t="s">
        <v>2591</v>
      </c>
      <c r="D929" s="341" t="s">
        <v>2592</v>
      </c>
      <c r="E929" s="379" t="s">
        <v>100</v>
      </c>
      <c r="F929" s="405">
        <v>2</v>
      </c>
      <c r="G929" s="136"/>
      <c r="H929" s="413">
        <v>1273</v>
      </c>
      <c r="I929" s="146">
        <f t="shared" si="163"/>
        <v>891.09999999999991</v>
      </c>
      <c r="J929" s="255">
        <f t="shared" si="164"/>
        <v>34.273076923076921</v>
      </c>
      <c r="K929" s="8" t="s">
        <v>3207</v>
      </c>
      <c r="L929" s="677"/>
      <c r="M929" s="656" t="s">
        <v>6557</v>
      </c>
      <c r="N929" s="8" t="s">
        <v>3208</v>
      </c>
      <c r="O929" s="426">
        <v>3.7976249999999996E-2</v>
      </c>
      <c r="P929" s="423">
        <v>1996</v>
      </c>
      <c r="Q929" s="439">
        <v>16300</v>
      </c>
      <c r="R929" s="656" t="s">
        <v>4578</v>
      </c>
      <c r="S929" s="656" t="s">
        <v>1015</v>
      </c>
      <c r="T929" s="448">
        <v>100</v>
      </c>
      <c r="U929" s="549" t="s">
        <v>5534</v>
      </c>
      <c r="V929" s="510" t="s">
        <v>4579</v>
      </c>
      <c r="W929" s="615" t="s">
        <v>6465</v>
      </c>
      <c r="X929" s="169"/>
      <c r="Y929" s="71" t="s">
        <v>1011</v>
      </c>
      <c r="Z929" s="656" t="s">
        <v>1015</v>
      </c>
      <c r="AA929" s="658">
        <f t="shared" si="165"/>
        <v>0</v>
      </c>
      <c r="AB929" s="145">
        <f t="shared" si="166"/>
        <v>0</v>
      </c>
      <c r="AC929" s="257">
        <f t="shared" si="167"/>
        <v>0</v>
      </c>
      <c r="AD929" s="142">
        <f t="shared" si="168"/>
        <v>0</v>
      </c>
      <c r="AE929" s="143">
        <f t="shared" si="169"/>
        <v>0</v>
      </c>
      <c r="AF929" s="144" t="str">
        <f t="shared" si="170"/>
        <v/>
      </c>
      <c r="AG929" s="144">
        <f t="shared" si="171"/>
        <v>0</v>
      </c>
      <c r="AH929" s="144" t="str">
        <f t="shared" si="172"/>
        <v/>
      </c>
      <c r="AI929" s="569">
        <f t="shared" si="173"/>
        <v>0</v>
      </c>
      <c r="AK929" s="679"/>
      <c r="AL929" s="84"/>
      <c r="AM929" s="659"/>
      <c r="AN929" s="681"/>
      <c r="AO929" s="84"/>
    </row>
    <row r="930" spans="1:41">
      <c r="A930" s="573"/>
      <c r="B930" s="13">
        <v>126</v>
      </c>
      <c r="C930" s="341" t="s">
        <v>2593</v>
      </c>
      <c r="D930" s="341" t="s">
        <v>2594</v>
      </c>
      <c r="E930" s="379" t="s">
        <v>100</v>
      </c>
      <c r="F930" s="405">
        <v>2</v>
      </c>
      <c r="G930" s="8"/>
      <c r="H930" s="413">
        <v>1273</v>
      </c>
      <c r="I930" s="146">
        <f t="shared" si="163"/>
        <v>891.09999999999991</v>
      </c>
      <c r="J930" s="255">
        <f t="shared" si="164"/>
        <v>34.273076923076921</v>
      </c>
      <c r="K930" s="8" t="s">
        <v>3207</v>
      </c>
      <c r="L930" s="677"/>
      <c r="M930" s="656" t="s">
        <v>1015</v>
      </c>
      <c r="N930" s="8" t="s">
        <v>3208</v>
      </c>
      <c r="O930" s="426">
        <v>3.7976249999999996E-2</v>
      </c>
      <c r="P930" s="423">
        <v>1996</v>
      </c>
      <c r="Q930" s="439">
        <v>16300</v>
      </c>
      <c r="R930" s="657" t="s">
        <v>4580</v>
      </c>
      <c r="S930" s="656" t="s">
        <v>1015</v>
      </c>
      <c r="T930" s="448">
        <v>100</v>
      </c>
      <c r="U930" s="549" t="s">
        <v>5535</v>
      </c>
      <c r="V930" s="523" t="s">
        <v>4581</v>
      </c>
      <c r="W930" s="615" t="s">
        <v>6465</v>
      </c>
      <c r="X930" s="169"/>
      <c r="Y930" s="71" t="s">
        <v>1012</v>
      </c>
      <c r="Z930" s="656" t="s">
        <v>1015</v>
      </c>
      <c r="AA930" s="658">
        <f t="shared" si="165"/>
        <v>0</v>
      </c>
      <c r="AB930" s="145">
        <f t="shared" si="166"/>
        <v>0</v>
      </c>
      <c r="AC930" s="257">
        <f t="shared" si="167"/>
        <v>0</v>
      </c>
      <c r="AD930" s="142">
        <f t="shared" si="168"/>
        <v>0</v>
      </c>
      <c r="AE930" s="143">
        <f t="shared" si="169"/>
        <v>0</v>
      </c>
      <c r="AF930" s="144" t="str">
        <f t="shared" si="170"/>
        <v/>
      </c>
      <c r="AG930" s="144">
        <f t="shared" si="171"/>
        <v>0</v>
      </c>
      <c r="AH930" s="144" t="str">
        <f t="shared" si="172"/>
        <v/>
      </c>
      <c r="AI930" s="569">
        <f t="shared" si="173"/>
        <v>0</v>
      </c>
      <c r="AK930" s="679"/>
      <c r="AL930" s="84"/>
      <c r="AM930" s="659"/>
      <c r="AN930" s="681"/>
      <c r="AO930" s="84"/>
    </row>
    <row r="931" spans="1:41">
      <c r="A931" s="573"/>
      <c r="B931" s="13">
        <v>126</v>
      </c>
      <c r="C931" s="341" t="s">
        <v>2595</v>
      </c>
      <c r="D931" s="341" t="s">
        <v>2596</v>
      </c>
      <c r="E931" s="379" t="s">
        <v>100</v>
      </c>
      <c r="F931" s="405">
        <v>2</v>
      </c>
      <c r="G931" s="8"/>
      <c r="H931" s="413">
        <v>1273</v>
      </c>
      <c r="I931" s="146">
        <f t="shared" si="163"/>
        <v>891.09999999999991</v>
      </c>
      <c r="J931" s="255">
        <f t="shared" si="164"/>
        <v>34.273076923076921</v>
      </c>
      <c r="K931" s="8" t="s">
        <v>3207</v>
      </c>
      <c r="L931" s="677"/>
      <c r="M931" s="656" t="s">
        <v>6557</v>
      </c>
      <c r="N931" s="8" t="s">
        <v>3208</v>
      </c>
      <c r="O931" s="426">
        <v>3.7976249999999996E-2</v>
      </c>
      <c r="P931" s="423">
        <v>1996</v>
      </c>
      <c r="Q931" s="439">
        <v>16300</v>
      </c>
      <c r="R931" s="657" t="s">
        <v>4580</v>
      </c>
      <c r="S931" s="656" t="s">
        <v>1015</v>
      </c>
      <c r="T931" s="448">
        <v>100</v>
      </c>
      <c r="U931" s="549" t="s">
        <v>4582</v>
      </c>
      <c r="V931" s="512" t="s">
        <v>4583</v>
      </c>
      <c r="W931" s="615" t="s">
        <v>6465</v>
      </c>
      <c r="X931" s="169"/>
      <c r="Y931" s="71" t="s">
        <v>1011</v>
      </c>
      <c r="Z931" s="656" t="s">
        <v>1015</v>
      </c>
      <c r="AA931" s="658">
        <f t="shared" si="165"/>
        <v>0</v>
      </c>
      <c r="AB931" s="145">
        <f t="shared" si="166"/>
        <v>0</v>
      </c>
      <c r="AC931" s="257">
        <f t="shared" si="167"/>
        <v>0</v>
      </c>
      <c r="AD931" s="142">
        <f t="shared" si="168"/>
        <v>0</v>
      </c>
      <c r="AE931" s="143">
        <f t="shared" si="169"/>
        <v>0</v>
      </c>
      <c r="AF931" s="144" t="str">
        <f t="shared" si="170"/>
        <v/>
      </c>
      <c r="AG931" s="144">
        <f t="shared" si="171"/>
        <v>0</v>
      </c>
      <c r="AH931" s="144" t="str">
        <f t="shared" si="172"/>
        <v/>
      </c>
      <c r="AI931" s="569">
        <f t="shared" si="173"/>
        <v>0</v>
      </c>
      <c r="AK931" s="679"/>
      <c r="AL931" s="84"/>
      <c r="AM931" s="659"/>
      <c r="AN931" s="681"/>
      <c r="AO931" s="84"/>
    </row>
    <row r="932" spans="1:41" ht="15.75">
      <c r="A932" s="5" t="s">
        <v>6195</v>
      </c>
      <c r="B932" s="13"/>
      <c r="C932" s="348"/>
      <c r="D932" s="341"/>
      <c r="E932" s="379"/>
      <c r="F932" s="401"/>
      <c r="G932" s="8"/>
      <c r="H932" s="413"/>
      <c r="I932" s="410"/>
      <c r="J932" s="565"/>
      <c r="K932" s="346"/>
      <c r="L932" s="655"/>
      <c r="M932" s="656" t="s">
        <v>1015</v>
      </c>
      <c r="N932" s="346"/>
      <c r="O932" s="346"/>
      <c r="P932" s="423"/>
      <c r="Q932" s="439"/>
      <c r="R932" s="656" t="s">
        <v>1015</v>
      </c>
      <c r="S932" s="656" t="s">
        <v>1015</v>
      </c>
      <c r="T932" s="425"/>
      <c r="U932" s="506"/>
      <c r="V932" s="530"/>
      <c r="W932" s="425"/>
      <c r="X932" s="137"/>
      <c r="Y932" s="71" t="s">
        <v>1015</v>
      </c>
      <c r="Z932" s="656" t="s">
        <v>1015</v>
      </c>
      <c r="AA932" s="668"/>
      <c r="AB932" s="195"/>
      <c r="AC932" s="142"/>
      <c r="AD932" s="142"/>
      <c r="AE932" s="143"/>
      <c r="AF932" s="144"/>
      <c r="AG932" s="144"/>
      <c r="AH932" s="144"/>
      <c r="AI932" s="569"/>
      <c r="AK932" s="679"/>
      <c r="AL932" s="84"/>
      <c r="AM932" s="659"/>
      <c r="AN932" s="662"/>
      <c r="AO932" s="84"/>
    </row>
    <row r="933" spans="1:41">
      <c r="A933" s="573"/>
      <c r="B933" s="13"/>
      <c r="C933" s="353" t="s">
        <v>2597</v>
      </c>
      <c r="D933" s="341" t="s">
        <v>2598</v>
      </c>
      <c r="E933" s="379" t="s">
        <v>97</v>
      </c>
      <c r="F933" s="402">
        <v>1</v>
      </c>
      <c r="G933" s="136"/>
      <c r="H933" s="413">
        <v>2879</v>
      </c>
      <c r="I933" s="146">
        <f t="shared" si="163"/>
        <v>2015.3</v>
      </c>
      <c r="J933" s="255">
        <f t="shared" si="164"/>
        <v>77.511538461538464</v>
      </c>
      <c r="K933" s="8" t="s">
        <v>3145</v>
      </c>
      <c r="L933" s="663"/>
      <c r="M933" s="656" t="s">
        <v>6557</v>
      </c>
      <c r="N933" s="8" t="s">
        <v>10</v>
      </c>
      <c r="O933" s="426">
        <v>5.6345624999999996E-2</v>
      </c>
      <c r="P933" s="423">
        <v>1500</v>
      </c>
      <c r="Q933" s="402">
        <v>14500</v>
      </c>
      <c r="R933" s="656" t="s">
        <v>4592</v>
      </c>
      <c r="S933" s="656" t="s">
        <v>1015</v>
      </c>
      <c r="T933" s="448">
        <v>90</v>
      </c>
      <c r="U933" s="548" t="s">
        <v>5536</v>
      </c>
      <c r="V933" s="507" t="s">
        <v>4584</v>
      </c>
      <c r="W933" s="615" t="s">
        <v>6528</v>
      </c>
      <c r="X933" s="169"/>
      <c r="Y933" s="71" t="s">
        <v>1011</v>
      </c>
      <c r="Z933" s="656" t="s">
        <v>1015</v>
      </c>
      <c r="AA933" s="658">
        <f t="shared" si="165"/>
        <v>0</v>
      </c>
      <c r="AB933" s="145">
        <f t="shared" si="166"/>
        <v>0</v>
      </c>
      <c r="AC933" s="257">
        <f t="shared" si="167"/>
        <v>0</v>
      </c>
      <c r="AD933" s="142">
        <f t="shared" si="168"/>
        <v>0</v>
      </c>
      <c r="AE933" s="143">
        <f t="shared" si="169"/>
        <v>0</v>
      </c>
      <c r="AF933" s="144" t="str">
        <f t="shared" si="170"/>
        <v/>
      </c>
      <c r="AG933" s="144" t="str">
        <f t="shared" si="171"/>
        <v/>
      </c>
      <c r="AH933" s="144">
        <f t="shared" si="172"/>
        <v>0</v>
      </c>
      <c r="AI933" s="569">
        <f t="shared" si="173"/>
        <v>0</v>
      </c>
      <c r="AK933" s="679"/>
      <c r="AL933" s="84"/>
      <c r="AM933" s="659"/>
      <c r="AN933" s="662"/>
      <c r="AO933" s="84"/>
    </row>
    <row r="934" spans="1:41" ht="15.75">
      <c r="A934" s="5"/>
      <c r="B934" s="13">
        <v>127</v>
      </c>
      <c r="C934" s="341" t="s">
        <v>2599</v>
      </c>
      <c r="D934" s="341" t="s">
        <v>558</v>
      </c>
      <c r="E934" s="379" t="s">
        <v>97</v>
      </c>
      <c r="F934" s="405">
        <v>1</v>
      </c>
      <c r="G934" s="8"/>
      <c r="H934" s="413">
        <v>1445</v>
      </c>
      <c r="I934" s="146">
        <f t="shared" si="163"/>
        <v>1011.4999999999999</v>
      </c>
      <c r="J934" s="255">
        <f t="shared" si="164"/>
        <v>38.903846153846146</v>
      </c>
      <c r="K934" s="8" t="s">
        <v>3145</v>
      </c>
      <c r="L934" s="677"/>
      <c r="M934" s="656" t="s">
        <v>6557</v>
      </c>
      <c r="N934" s="8" t="s">
        <v>10</v>
      </c>
      <c r="O934" s="426">
        <v>1.6E-2</v>
      </c>
      <c r="P934" s="423">
        <v>990</v>
      </c>
      <c r="Q934" s="439">
        <v>9000</v>
      </c>
      <c r="R934" s="656" t="s">
        <v>3214</v>
      </c>
      <c r="S934" s="656" t="s">
        <v>1015</v>
      </c>
      <c r="T934" s="448">
        <v>120</v>
      </c>
      <c r="U934" s="548" t="s">
        <v>4585</v>
      </c>
      <c r="V934" s="529"/>
      <c r="W934" s="615" t="s">
        <v>6466</v>
      </c>
      <c r="X934" s="169"/>
      <c r="Y934" s="71" t="s">
        <v>6572</v>
      </c>
      <c r="Z934" s="656" t="s">
        <v>1015</v>
      </c>
      <c r="AA934" s="658">
        <f t="shared" si="165"/>
        <v>0</v>
      </c>
      <c r="AB934" s="145">
        <f t="shared" si="166"/>
        <v>0</v>
      </c>
      <c r="AC934" s="257">
        <f t="shared" si="167"/>
        <v>0</v>
      </c>
      <c r="AD934" s="142">
        <f t="shared" si="168"/>
        <v>0</v>
      </c>
      <c r="AE934" s="143">
        <f t="shared" si="169"/>
        <v>0</v>
      </c>
      <c r="AF934" s="144" t="str">
        <f t="shared" si="170"/>
        <v/>
      </c>
      <c r="AG934" s="144" t="str">
        <f t="shared" si="171"/>
        <v/>
      </c>
      <c r="AH934" s="144">
        <f t="shared" si="172"/>
        <v>0</v>
      </c>
      <c r="AI934" s="569">
        <f t="shared" si="173"/>
        <v>0</v>
      </c>
      <c r="AK934" s="679"/>
      <c r="AL934" s="84"/>
      <c r="AM934" s="659"/>
      <c r="AN934" s="662"/>
      <c r="AO934" s="84"/>
    </row>
    <row r="935" spans="1:41">
      <c r="A935" s="573"/>
      <c r="B935" s="13">
        <v>127</v>
      </c>
      <c r="C935" s="343" t="s">
        <v>2600</v>
      </c>
      <c r="D935" s="341" t="s">
        <v>2601</v>
      </c>
      <c r="E935" s="379" t="s">
        <v>97</v>
      </c>
      <c r="F935" s="402">
        <v>1</v>
      </c>
      <c r="G935" s="8"/>
      <c r="H935" s="413">
        <v>2102</v>
      </c>
      <c r="I935" s="146">
        <f t="shared" si="163"/>
        <v>1471.3999999999999</v>
      </c>
      <c r="J935" s="255">
        <f t="shared" si="164"/>
        <v>56.592307692307685</v>
      </c>
      <c r="K935" s="8" t="s">
        <v>3145</v>
      </c>
      <c r="L935" s="655"/>
      <c r="M935" s="656" t="s">
        <v>6557</v>
      </c>
      <c r="N935" s="8" t="s">
        <v>10</v>
      </c>
      <c r="O935" s="426">
        <v>3.5751999999999999E-2</v>
      </c>
      <c r="P935" s="423">
        <v>1485</v>
      </c>
      <c r="Q935" s="402">
        <v>12700</v>
      </c>
      <c r="R935" s="656" t="s">
        <v>4586</v>
      </c>
      <c r="S935" s="656" t="s">
        <v>1015</v>
      </c>
      <c r="T935" s="448">
        <v>120</v>
      </c>
      <c r="U935" s="548" t="s">
        <v>4587</v>
      </c>
      <c r="V935" s="522" t="s">
        <v>4588</v>
      </c>
      <c r="W935" s="615" t="s">
        <v>6530</v>
      </c>
      <c r="X935" s="169"/>
      <c r="Y935" s="71" t="s">
        <v>6572</v>
      </c>
      <c r="Z935" s="656" t="s">
        <v>1015</v>
      </c>
      <c r="AA935" s="658">
        <f t="shared" si="165"/>
        <v>0</v>
      </c>
      <c r="AB935" s="145">
        <f t="shared" si="166"/>
        <v>0</v>
      </c>
      <c r="AC935" s="257">
        <f t="shared" si="167"/>
        <v>0</v>
      </c>
      <c r="AD935" s="142">
        <f t="shared" si="168"/>
        <v>0</v>
      </c>
      <c r="AE935" s="143">
        <f t="shared" si="169"/>
        <v>0</v>
      </c>
      <c r="AF935" s="144" t="str">
        <f t="shared" si="170"/>
        <v/>
      </c>
      <c r="AG935" s="144" t="str">
        <f t="shared" si="171"/>
        <v/>
      </c>
      <c r="AH935" s="144">
        <f t="shared" si="172"/>
        <v>0</v>
      </c>
      <c r="AI935" s="569">
        <f t="shared" si="173"/>
        <v>0</v>
      </c>
      <c r="AK935" s="679"/>
      <c r="AL935" s="84"/>
      <c r="AM935" s="659"/>
      <c r="AN935" s="662"/>
      <c r="AO935" s="84"/>
    </row>
    <row r="936" spans="1:41">
      <c r="A936" s="573"/>
      <c r="B936" s="13">
        <v>127</v>
      </c>
      <c r="C936" s="355" t="s">
        <v>2602</v>
      </c>
      <c r="D936" s="387" t="s">
        <v>2461</v>
      </c>
      <c r="E936" s="379" t="s">
        <v>97</v>
      </c>
      <c r="F936" s="402">
        <v>1</v>
      </c>
      <c r="G936" s="136"/>
      <c r="H936" s="413">
        <v>2841</v>
      </c>
      <c r="I936" s="146">
        <f t="shared" si="163"/>
        <v>1988.6999999999998</v>
      </c>
      <c r="J936" s="255">
        <f t="shared" si="164"/>
        <v>76.488461538461536</v>
      </c>
      <c r="K936" s="8" t="s">
        <v>3145</v>
      </c>
      <c r="L936" s="663"/>
      <c r="M936" s="656" t="s">
        <v>6557</v>
      </c>
      <c r="N936" s="8" t="s">
        <v>10</v>
      </c>
      <c r="O936" s="426">
        <v>4.7888E-2</v>
      </c>
      <c r="P936" s="423">
        <v>1980</v>
      </c>
      <c r="Q936" s="402">
        <v>15600</v>
      </c>
      <c r="R936" s="656" t="s">
        <v>4589</v>
      </c>
      <c r="S936" s="656" t="s">
        <v>1015</v>
      </c>
      <c r="T936" s="448">
        <v>160</v>
      </c>
      <c r="U936" s="548" t="s">
        <v>5537</v>
      </c>
      <c r="V936" s="510" t="s">
        <v>4590</v>
      </c>
      <c r="W936" s="615" t="s">
        <v>6485</v>
      </c>
      <c r="X936" s="169"/>
      <c r="Y936" s="71" t="s">
        <v>254</v>
      </c>
      <c r="Z936" s="656" t="s">
        <v>1015</v>
      </c>
      <c r="AA936" s="658">
        <f t="shared" si="165"/>
        <v>0</v>
      </c>
      <c r="AB936" s="145">
        <f t="shared" si="166"/>
        <v>0</v>
      </c>
      <c r="AC936" s="257">
        <f t="shared" si="167"/>
        <v>0</v>
      </c>
      <c r="AD936" s="142">
        <f t="shared" si="168"/>
        <v>0</v>
      </c>
      <c r="AE936" s="143">
        <f t="shared" si="169"/>
        <v>0</v>
      </c>
      <c r="AF936" s="144" t="str">
        <f t="shared" si="170"/>
        <v/>
      </c>
      <c r="AG936" s="144" t="str">
        <f t="shared" si="171"/>
        <v/>
      </c>
      <c r="AH936" s="144">
        <f t="shared" si="172"/>
        <v>0</v>
      </c>
      <c r="AI936" s="569">
        <f t="shared" si="173"/>
        <v>0</v>
      </c>
      <c r="AK936" s="679"/>
      <c r="AL936" s="84"/>
      <c r="AM936" s="659"/>
      <c r="AN936" s="662"/>
      <c r="AO936" s="84"/>
    </row>
    <row r="937" spans="1:41">
      <c r="A937" s="573"/>
      <c r="B937" s="13"/>
      <c r="C937" s="355" t="s">
        <v>2603</v>
      </c>
      <c r="D937" s="387" t="s">
        <v>2461</v>
      </c>
      <c r="E937" s="379" t="s">
        <v>97</v>
      </c>
      <c r="F937" s="402">
        <v>1</v>
      </c>
      <c r="G937" s="136"/>
      <c r="H937" s="413">
        <v>3516</v>
      </c>
      <c r="I937" s="146">
        <f t="shared" si="163"/>
        <v>2461.1999999999998</v>
      </c>
      <c r="J937" s="255">
        <f t="shared" si="164"/>
        <v>94.661538461538456</v>
      </c>
      <c r="K937" s="8" t="s">
        <v>3145</v>
      </c>
      <c r="L937" s="663"/>
      <c r="M937" s="656" t="s">
        <v>6557</v>
      </c>
      <c r="N937" s="8" t="s">
        <v>10</v>
      </c>
      <c r="O937" s="426">
        <v>5.7374999999999995E-2</v>
      </c>
      <c r="P937" s="423">
        <v>1980</v>
      </c>
      <c r="Q937" s="402">
        <v>16600</v>
      </c>
      <c r="R937" s="656" t="s">
        <v>4589</v>
      </c>
      <c r="S937" s="656" t="s">
        <v>1015</v>
      </c>
      <c r="T937" s="448">
        <v>160</v>
      </c>
      <c r="U937" s="548" t="s">
        <v>5538</v>
      </c>
      <c r="V937" s="512" t="s">
        <v>4591</v>
      </c>
      <c r="W937" s="615" t="s">
        <v>6485</v>
      </c>
      <c r="X937" s="169"/>
      <c r="Y937" s="641" t="s">
        <v>254</v>
      </c>
      <c r="Z937" s="656" t="s">
        <v>1015</v>
      </c>
      <c r="AA937" s="658">
        <f t="shared" si="165"/>
        <v>0</v>
      </c>
      <c r="AB937" s="145">
        <f t="shared" si="166"/>
        <v>0</v>
      </c>
      <c r="AC937" s="257">
        <f t="shared" si="167"/>
        <v>0</v>
      </c>
      <c r="AD937" s="142">
        <f t="shared" si="168"/>
        <v>0</v>
      </c>
      <c r="AE937" s="143">
        <f t="shared" si="169"/>
        <v>0</v>
      </c>
      <c r="AF937" s="144" t="str">
        <f t="shared" si="170"/>
        <v/>
      </c>
      <c r="AG937" s="144" t="str">
        <f t="shared" si="171"/>
        <v/>
      </c>
      <c r="AH937" s="144">
        <f t="shared" si="172"/>
        <v>0</v>
      </c>
      <c r="AI937" s="569">
        <f t="shared" si="173"/>
        <v>0</v>
      </c>
      <c r="AK937" s="665"/>
      <c r="AL937" s="191"/>
      <c r="AM937" s="659"/>
      <c r="AN937" s="662"/>
      <c r="AO937" s="84"/>
    </row>
    <row r="938" spans="1:41" ht="15.75">
      <c r="A938" s="5" t="s">
        <v>6196</v>
      </c>
      <c r="B938" s="13"/>
      <c r="C938" s="348"/>
      <c r="D938" s="341"/>
      <c r="E938" s="379"/>
      <c r="F938" s="401"/>
      <c r="G938" s="8"/>
      <c r="H938" s="413"/>
      <c r="I938" s="410"/>
      <c r="J938" s="565"/>
      <c r="K938" s="346"/>
      <c r="L938" s="655"/>
      <c r="M938" s="656" t="s">
        <v>1015</v>
      </c>
      <c r="N938" s="346"/>
      <c r="O938" s="346"/>
      <c r="P938" s="423"/>
      <c r="Q938" s="439"/>
      <c r="R938" s="656" t="s">
        <v>1015</v>
      </c>
      <c r="S938" s="656" t="s">
        <v>1015</v>
      </c>
      <c r="T938" s="425"/>
      <c r="U938" s="506"/>
      <c r="V938" s="530"/>
      <c r="W938" s="425"/>
      <c r="X938" s="137"/>
      <c r="Y938" s="71" t="s">
        <v>1015</v>
      </c>
      <c r="Z938" s="656" t="s">
        <v>1015</v>
      </c>
      <c r="AA938" s="668"/>
      <c r="AB938" s="195"/>
      <c r="AC938" s="142"/>
      <c r="AD938" s="142"/>
      <c r="AE938" s="143"/>
      <c r="AF938" s="144"/>
      <c r="AG938" s="144"/>
      <c r="AH938" s="144"/>
      <c r="AI938" s="569"/>
      <c r="AK938" s="671"/>
      <c r="AL938" s="84"/>
      <c r="AM938" s="659"/>
      <c r="AN938" s="659"/>
      <c r="AO938" s="84"/>
    </row>
    <row r="939" spans="1:41">
      <c r="A939" s="573"/>
      <c r="B939" s="13">
        <v>224</v>
      </c>
      <c r="C939" s="353" t="s">
        <v>2604</v>
      </c>
      <c r="D939" s="341" t="s">
        <v>2598</v>
      </c>
      <c r="E939" s="379" t="s">
        <v>97</v>
      </c>
      <c r="F939" s="402">
        <v>1</v>
      </c>
      <c r="G939" s="136"/>
      <c r="H939" s="413">
        <v>2242</v>
      </c>
      <c r="I939" s="146">
        <f t="shared" si="163"/>
        <v>1569.3999999999999</v>
      </c>
      <c r="J939" s="255">
        <f t="shared" si="164"/>
        <v>60.361538461538458</v>
      </c>
      <c r="K939" s="8" t="s">
        <v>3145</v>
      </c>
      <c r="L939" s="663"/>
      <c r="M939" s="656" t="s">
        <v>6557</v>
      </c>
      <c r="N939" s="8" t="s">
        <v>3208</v>
      </c>
      <c r="O939" s="426">
        <v>3.9285E-2</v>
      </c>
      <c r="P939" s="423">
        <v>1500</v>
      </c>
      <c r="Q939" s="402">
        <v>11500</v>
      </c>
      <c r="R939" s="656" t="s">
        <v>4592</v>
      </c>
      <c r="S939" s="656" t="s">
        <v>1015</v>
      </c>
      <c r="T939" s="448">
        <v>90</v>
      </c>
      <c r="U939" s="548" t="s">
        <v>5539</v>
      </c>
      <c r="V939" s="512" t="s">
        <v>4584</v>
      </c>
      <c r="W939" s="615" t="s">
        <v>6528</v>
      </c>
      <c r="X939" s="169"/>
      <c r="Y939" s="71" t="s">
        <v>1011</v>
      </c>
      <c r="Z939" s="656" t="s">
        <v>1015</v>
      </c>
      <c r="AA939" s="658">
        <f t="shared" si="165"/>
        <v>0</v>
      </c>
      <c r="AB939" s="145">
        <f t="shared" si="166"/>
        <v>0</v>
      </c>
      <c r="AC939" s="257">
        <f t="shared" si="167"/>
        <v>0</v>
      </c>
      <c r="AD939" s="142">
        <f t="shared" si="168"/>
        <v>0</v>
      </c>
      <c r="AE939" s="143">
        <f t="shared" si="169"/>
        <v>0</v>
      </c>
      <c r="AF939" s="144" t="str">
        <f t="shared" si="170"/>
        <v/>
      </c>
      <c r="AG939" s="144">
        <f t="shared" si="171"/>
        <v>0</v>
      </c>
      <c r="AH939" s="144" t="str">
        <f t="shared" si="172"/>
        <v/>
      </c>
      <c r="AI939" s="569">
        <f t="shared" si="173"/>
        <v>0</v>
      </c>
      <c r="AK939" s="671"/>
      <c r="AL939" s="84"/>
      <c r="AM939" s="659"/>
      <c r="AN939" s="659"/>
      <c r="AO939" s="84"/>
    </row>
    <row r="940" spans="1:41" ht="15.75">
      <c r="A940" s="5"/>
      <c r="B940" s="13">
        <v>224</v>
      </c>
      <c r="C940" s="341" t="s">
        <v>2605</v>
      </c>
      <c r="D940" s="341" t="s">
        <v>558</v>
      </c>
      <c r="E940" s="379" t="s">
        <v>97</v>
      </c>
      <c r="F940" s="405">
        <v>1</v>
      </c>
      <c r="G940" s="8"/>
      <c r="H940" s="413">
        <v>1445</v>
      </c>
      <c r="I940" s="146">
        <f t="shared" si="163"/>
        <v>1011.4999999999999</v>
      </c>
      <c r="J940" s="255">
        <f t="shared" si="164"/>
        <v>38.903846153846146</v>
      </c>
      <c r="K940" s="8" t="s">
        <v>3145</v>
      </c>
      <c r="L940" s="677"/>
      <c r="M940" s="656" t="s">
        <v>6557</v>
      </c>
      <c r="N940" s="8" t="s">
        <v>3208</v>
      </c>
      <c r="O940" s="426">
        <v>1.6E-2</v>
      </c>
      <c r="P940" s="423">
        <v>990</v>
      </c>
      <c r="Q940" s="439">
        <v>9000</v>
      </c>
      <c r="R940" s="656" t="s">
        <v>3214</v>
      </c>
      <c r="S940" s="656" t="s">
        <v>1015</v>
      </c>
      <c r="T940" s="448">
        <v>120</v>
      </c>
      <c r="U940" s="548" t="s">
        <v>4593</v>
      </c>
      <c r="V940" s="529"/>
      <c r="W940" s="615" t="s">
        <v>6466</v>
      </c>
      <c r="X940" s="169"/>
      <c r="Y940" s="71" t="s">
        <v>1011</v>
      </c>
      <c r="Z940" s="656" t="s">
        <v>1015</v>
      </c>
      <c r="AA940" s="658">
        <f t="shared" si="165"/>
        <v>0</v>
      </c>
      <c r="AB940" s="145">
        <f t="shared" si="166"/>
        <v>0</v>
      </c>
      <c r="AC940" s="257">
        <f t="shared" si="167"/>
        <v>0</v>
      </c>
      <c r="AD940" s="142">
        <f t="shared" si="168"/>
        <v>0</v>
      </c>
      <c r="AE940" s="143">
        <f t="shared" si="169"/>
        <v>0</v>
      </c>
      <c r="AF940" s="144" t="str">
        <f t="shared" si="170"/>
        <v/>
      </c>
      <c r="AG940" s="144">
        <f t="shared" si="171"/>
        <v>0</v>
      </c>
      <c r="AH940" s="144" t="str">
        <f t="shared" si="172"/>
        <v/>
      </c>
      <c r="AI940" s="569">
        <f t="shared" si="173"/>
        <v>0</v>
      </c>
      <c r="AK940" s="671"/>
      <c r="AL940" s="84"/>
      <c r="AM940" s="659"/>
      <c r="AN940" s="659"/>
      <c r="AO940" s="84"/>
    </row>
    <row r="941" spans="1:41">
      <c r="A941" s="573"/>
      <c r="B941" s="13">
        <v>224</v>
      </c>
      <c r="C941" s="343" t="s">
        <v>2606</v>
      </c>
      <c r="D941" s="341" t="s">
        <v>2601</v>
      </c>
      <c r="E941" s="379" t="s">
        <v>97</v>
      </c>
      <c r="F941" s="402">
        <v>1</v>
      </c>
      <c r="G941" s="8"/>
      <c r="H941" s="413">
        <v>2102</v>
      </c>
      <c r="I941" s="146">
        <f t="shared" si="163"/>
        <v>1471.3999999999999</v>
      </c>
      <c r="J941" s="255">
        <f t="shared" si="164"/>
        <v>56.592307692307685</v>
      </c>
      <c r="K941" s="8" t="s">
        <v>3145</v>
      </c>
      <c r="L941" s="663"/>
      <c r="M941" s="656" t="s">
        <v>6557</v>
      </c>
      <c r="N941" s="8" t="s">
        <v>3208</v>
      </c>
      <c r="O941" s="426">
        <v>3.5751999999999999E-2</v>
      </c>
      <c r="P941" s="423">
        <v>1485</v>
      </c>
      <c r="Q941" s="402">
        <v>11700</v>
      </c>
      <c r="R941" s="656" t="s">
        <v>4594</v>
      </c>
      <c r="S941" s="656" t="s">
        <v>1015</v>
      </c>
      <c r="T941" s="448">
        <v>120</v>
      </c>
      <c r="U941" s="548" t="s">
        <v>4595</v>
      </c>
      <c r="V941" s="522" t="s">
        <v>4596</v>
      </c>
      <c r="W941" s="615" t="s">
        <v>6485</v>
      </c>
      <c r="X941" s="169"/>
      <c r="Y941" s="71" t="s">
        <v>1011</v>
      </c>
      <c r="Z941" s="656" t="s">
        <v>1015</v>
      </c>
      <c r="AA941" s="658">
        <f t="shared" si="165"/>
        <v>0</v>
      </c>
      <c r="AB941" s="145">
        <f t="shared" si="166"/>
        <v>0</v>
      </c>
      <c r="AC941" s="257">
        <f t="shared" si="167"/>
        <v>0</v>
      </c>
      <c r="AD941" s="142">
        <f t="shared" si="168"/>
        <v>0</v>
      </c>
      <c r="AE941" s="143">
        <f t="shared" si="169"/>
        <v>0</v>
      </c>
      <c r="AF941" s="144" t="str">
        <f t="shared" si="170"/>
        <v/>
      </c>
      <c r="AG941" s="144">
        <f t="shared" si="171"/>
        <v>0</v>
      </c>
      <c r="AH941" s="144" t="str">
        <f t="shared" si="172"/>
        <v/>
      </c>
      <c r="AI941" s="569">
        <f t="shared" si="173"/>
        <v>0</v>
      </c>
      <c r="AK941" s="671"/>
      <c r="AL941" s="84"/>
      <c r="AM941" s="659"/>
      <c r="AN941" s="662"/>
      <c r="AO941" s="84"/>
    </row>
    <row r="942" spans="1:41">
      <c r="A942" s="573"/>
      <c r="B942" s="13">
        <v>224</v>
      </c>
      <c r="C942" s="355" t="s">
        <v>2607</v>
      </c>
      <c r="D942" s="386" t="s">
        <v>2461</v>
      </c>
      <c r="E942" s="379" t="s">
        <v>97</v>
      </c>
      <c r="F942" s="402">
        <v>1</v>
      </c>
      <c r="G942" s="8"/>
      <c r="H942" s="413">
        <v>2841</v>
      </c>
      <c r="I942" s="146">
        <f t="shared" si="163"/>
        <v>1988.6999999999998</v>
      </c>
      <c r="J942" s="255">
        <f t="shared" si="164"/>
        <v>76.488461538461536</v>
      </c>
      <c r="K942" s="8" t="s">
        <v>3145</v>
      </c>
      <c r="L942" s="663"/>
      <c r="M942" s="656" t="s">
        <v>6557</v>
      </c>
      <c r="N942" s="8" t="s">
        <v>3208</v>
      </c>
      <c r="O942" s="426">
        <v>4.7888E-2</v>
      </c>
      <c r="P942" s="423">
        <v>1980</v>
      </c>
      <c r="Q942" s="402">
        <v>15600</v>
      </c>
      <c r="R942" s="656" t="s">
        <v>4597</v>
      </c>
      <c r="S942" s="656" t="s">
        <v>1015</v>
      </c>
      <c r="T942" s="448">
        <v>160</v>
      </c>
      <c r="U942" s="548" t="s">
        <v>5540</v>
      </c>
      <c r="V942" s="510" t="s">
        <v>4598</v>
      </c>
      <c r="W942" s="615" t="s">
        <v>6485</v>
      </c>
      <c r="X942" s="169"/>
      <c r="Y942" s="71" t="s">
        <v>1011</v>
      </c>
      <c r="Z942" s="656" t="s">
        <v>1015</v>
      </c>
      <c r="AA942" s="658">
        <f t="shared" si="165"/>
        <v>0</v>
      </c>
      <c r="AB942" s="145">
        <f t="shared" si="166"/>
        <v>0</v>
      </c>
      <c r="AC942" s="257">
        <f t="shared" si="167"/>
        <v>0</v>
      </c>
      <c r="AD942" s="142">
        <f t="shared" si="168"/>
        <v>0</v>
      </c>
      <c r="AE942" s="143">
        <f t="shared" si="169"/>
        <v>0</v>
      </c>
      <c r="AF942" s="144" t="str">
        <f t="shared" si="170"/>
        <v/>
      </c>
      <c r="AG942" s="144">
        <f t="shared" si="171"/>
        <v>0</v>
      </c>
      <c r="AH942" s="144" t="str">
        <f t="shared" si="172"/>
        <v/>
      </c>
      <c r="AI942" s="569">
        <f t="shared" si="173"/>
        <v>0</v>
      </c>
      <c r="AK942" s="671"/>
      <c r="AL942" s="84"/>
      <c r="AM942" s="659"/>
      <c r="AN942" s="662"/>
      <c r="AO942" s="84"/>
    </row>
    <row r="943" spans="1:41" ht="15.75">
      <c r="A943" s="5" t="s">
        <v>6197</v>
      </c>
      <c r="B943" s="13"/>
      <c r="C943" s="348"/>
      <c r="D943" s="341"/>
      <c r="E943" s="379"/>
      <c r="F943" s="401"/>
      <c r="G943" s="8"/>
      <c r="H943" s="413"/>
      <c r="I943" s="410"/>
      <c r="J943" s="565"/>
      <c r="K943" s="346"/>
      <c r="L943" s="655"/>
      <c r="M943" s="656" t="s">
        <v>1015</v>
      </c>
      <c r="N943" s="346"/>
      <c r="O943" s="346"/>
      <c r="P943" s="423"/>
      <c r="Q943" s="439"/>
      <c r="R943" s="656" t="s">
        <v>1015</v>
      </c>
      <c r="S943" s="656" t="s">
        <v>1015</v>
      </c>
      <c r="T943" s="425"/>
      <c r="U943" s="506"/>
      <c r="V943" s="530"/>
      <c r="W943" s="425"/>
      <c r="X943" s="137"/>
      <c r="Y943" s="71" t="s">
        <v>1015</v>
      </c>
      <c r="Z943" s="656" t="s">
        <v>1015</v>
      </c>
      <c r="AA943" s="668"/>
      <c r="AB943" s="195"/>
      <c r="AC943" s="142"/>
      <c r="AD943" s="142"/>
      <c r="AE943" s="143"/>
      <c r="AF943" s="144"/>
      <c r="AG943" s="144"/>
      <c r="AH943" s="144"/>
      <c r="AI943" s="569"/>
      <c r="AK943" s="671"/>
      <c r="AL943" s="84"/>
      <c r="AM943" s="659"/>
      <c r="AN943" s="659"/>
      <c r="AO943" s="84"/>
    </row>
    <row r="944" spans="1:41" ht="15.75">
      <c r="A944" s="5"/>
      <c r="B944" s="13">
        <v>128</v>
      </c>
      <c r="C944" s="353" t="s">
        <v>2608</v>
      </c>
      <c r="D944" s="341" t="s">
        <v>2609</v>
      </c>
      <c r="E944" s="379" t="s">
        <v>97</v>
      </c>
      <c r="F944" s="402">
        <v>1</v>
      </c>
      <c r="G944" s="8"/>
      <c r="H944" s="413">
        <v>3923</v>
      </c>
      <c r="I944" s="146">
        <f t="shared" si="163"/>
        <v>2746.1</v>
      </c>
      <c r="J944" s="255">
        <f t="shared" si="164"/>
        <v>105.61923076923077</v>
      </c>
      <c r="K944" s="8" t="s">
        <v>3207</v>
      </c>
      <c r="L944" s="663"/>
      <c r="M944" s="656" t="s">
        <v>6557</v>
      </c>
      <c r="N944" s="8" t="s">
        <v>3208</v>
      </c>
      <c r="O944" s="426">
        <v>5.3088749999999997E-2</v>
      </c>
      <c r="P944" s="423">
        <v>2985</v>
      </c>
      <c r="Q944" s="439">
        <v>17000</v>
      </c>
      <c r="R944" s="656" t="s">
        <v>4599</v>
      </c>
      <c r="S944" s="656" t="s">
        <v>1015</v>
      </c>
      <c r="T944" s="448">
        <v>160</v>
      </c>
      <c r="U944" s="548" t="s">
        <v>5541</v>
      </c>
      <c r="V944" s="522" t="s">
        <v>4600</v>
      </c>
      <c r="W944" s="615" t="s">
        <v>6453</v>
      </c>
      <c r="X944" s="169"/>
      <c r="Y944" s="71" t="s">
        <v>1011</v>
      </c>
      <c r="Z944" s="656" t="s">
        <v>1015</v>
      </c>
      <c r="AA944" s="658">
        <f t="shared" si="165"/>
        <v>0</v>
      </c>
      <c r="AB944" s="145">
        <f t="shared" si="166"/>
        <v>0</v>
      </c>
      <c r="AC944" s="257">
        <f t="shared" si="167"/>
        <v>0</v>
      </c>
      <c r="AD944" s="142">
        <f t="shared" si="168"/>
        <v>0</v>
      </c>
      <c r="AE944" s="143">
        <f t="shared" si="169"/>
        <v>0</v>
      </c>
      <c r="AF944" s="144" t="str">
        <f t="shared" si="170"/>
        <v/>
      </c>
      <c r="AG944" s="144">
        <f t="shared" si="171"/>
        <v>0</v>
      </c>
      <c r="AH944" s="144" t="str">
        <f t="shared" si="172"/>
        <v/>
      </c>
      <c r="AI944" s="569">
        <f t="shared" si="173"/>
        <v>0</v>
      </c>
      <c r="AK944" s="671"/>
      <c r="AL944" s="84"/>
      <c r="AM944" s="659"/>
      <c r="AN944" s="659"/>
      <c r="AO944" s="84"/>
    </row>
    <row r="945" spans="1:41">
      <c r="A945" s="573"/>
      <c r="B945" s="13">
        <v>128</v>
      </c>
      <c r="C945" s="343" t="s">
        <v>2610</v>
      </c>
      <c r="D945" s="341" t="s">
        <v>2611</v>
      </c>
      <c r="E945" s="379" t="s">
        <v>97</v>
      </c>
      <c r="F945" s="402">
        <v>1</v>
      </c>
      <c r="G945" s="8"/>
      <c r="H945" s="413">
        <v>2940</v>
      </c>
      <c r="I945" s="146">
        <f t="shared" si="163"/>
        <v>2058</v>
      </c>
      <c r="J945" s="255">
        <f t="shared" si="164"/>
        <v>79.15384615384616</v>
      </c>
      <c r="K945" s="8" t="s">
        <v>3207</v>
      </c>
      <c r="L945" s="663"/>
      <c r="M945" s="656" t="s">
        <v>6557</v>
      </c>
      <c r="N945" s="8" t="s">
        <v>3208</v>
      </c>
      <c r="O945" s="426">
        <v>4.7774999999999998E-2</v>
      </c>
      <c r="P945" s="423">
        <v>1990</v>
      </c>
      <c r="Q945" s="402">
        <v>17000</v>
      </c>
      <c r="R945" s="656" t="s">
        <v>4601</v>
      </c>
      <c r="S945" s="656" t="s">
        <v>1015</v>
      </c>
      <c r="T945" s="448">
        <v>180</v>
      </c>
      <c r="U945" s="548" t="s">
        <v>4602</v>
      </c>
      <c r="V945" s="510" t="s">
        <v>4603</v>
      </c>
      <c r="W945" s="615" t="s">
        <v>6467</v>
      </c>
      <c r="X945" s="169"/>
      <c r="Y945" s="71" t="s">
        <v>1011</v>
      </c>
      <c r="Z945" s="656" t="s">
        <v>1015</v>
      </c>
      <c r="AA945" s="658">
        <f t="shared" si="165"/>
        <v>0</v>
      </c>
      <c r="AB945" s="145">
        <f t="shared" si="166"/>
        <v>0</v>
      </c>
      <c r="AC945" s="257">
        <f t="shared" si="167"/>
        <v>0</v>
      </c>
      <c r="AD945" s="142">
        <f t="shared" si="168"/>
        <v>0</v>
      </c>
      <c r="AE945" s="143">
        <f t="shared" si="169"/>
        <v>0</v>
      </c>
      <c r="AF945" s="144" t="str">
        <f t="shared" si="170"/>
        <v/>
      </c>
      <c r="AG945" s="144">
        <f t="shared" si="171"/>
        <v>0</v>
      </c>
      <c r="AH945" s="144" t="str">
        <f t="shared" si="172"/>
        <v/>
      </c>
      <c r="AI945" s="569">
        <f t="shared" si="173"/>
        <v>0</v>
      </c>
      <c r="AK945" s="671"/>
      <c r="AL945" s="84"/>
      <c r="AM945" s="659"/>
      <c r="AN945" s="659"/>
      <c r="AO945" s="84"/>
    </row>
    <row r="946" spans="1:41">
      <c r="A946" s="573"/>
      <c r="B946" s="13">
        <v>128</v>
      </c>
      <c r="C946" s="343" t="s">
        <v>2612</v>
      </c>
      <c r="D946" s="341" t="s">
        <v>560</v>
      </c>
      <c r="E946" s="379" t="s">
        <v>97</v>
      </c>
      <c r="F946" s="402">
        <v>1</v>
      </c>
      <c r="G946" s="8"/>
      <c r="H946" s="413">
        <v>2764</v>
      </c>
      <c r="I946" s="146">
        <f t="shared" si="163"/>
        <v>1934.8</v>
      </c>
      <c r="J946" s="255">
        <f t="shared" si="164"/>
        <v>74.41538461538461</v>
      </c>
      <c r="K946" s="8" t="s">
        <v>3207</v>
      </c>
      <c r="L946" s="663"/>
      <c r="M946" s="656" t="s">
        <v>6557</v>
      </c>
      <c r="N946" s="8" t="s">
        <v>3208</v>
      </c>
      <c r="O946" s="426">
        <v>5.1920000000000001E-2</v>
      </c>
      <c r="P946" s="423">
        <v>1994</v>
      </c>
      <c r="Q946" s="402">
        <v>14000</v>
      </c>
      <c r="R946" s="656" t="s">
        <v>4604</v>
      </c>
      <c r="S946" s="656" t="s">
        <v>1015</v>
      </c>
      <c r="T946" s="448">
        <v>130</v>
      </c>
      <c r="U946" s="548" t="s">
        <v>4605</v>
      </c>
      <c r="V946" s="522" t="s">
        <v>4606</v>
      </c>
      <c r="W946" s="615" t="s">
        <v>6531</v>
      </c>
      <c r="X946" s="169"/>
      <c r="Y946" s="71" t="s">
        <v>1011</v>
      </c>
      <c r="Z946" s="656" t="s">
        <v>1015</v>
      </c>
      <c r="AA946" s="658">
        <f t="shared" si="165"/>
        <v>0</v>
      </c>
      <c r="AB946" s="145">
        <f t="shared" si="166"/>
        <v>0</v>
      </c>
      <c r="AC946" s="257">
        <f t="shared" si="167"/>
        <v>0</v>
      </c>
      <c r="AD946" s="142">
        <f t="shared" si="168"/>
        <v>0</v>
      </c>
      <c r="AE946" s="143">
        <f t="shared" si="169"/>
        <v>0</v>
      </c>
      <c r="AF946" s="144" t="str">
        <f t="shared" si="170"/>
        <v/>
      </c>
      <c r="AG946" s="144">
        <f t="shared" si="171"/>
        <v>0</v>
      </c>
      <c r="AH946" s="144" t="str">
        <f t="shared" si="172"/>
        <v/>
      </c>
      <c r="AI946" s="569">
        <f t="shared" si="173"/>
        <v>0</v>
      </c>
      <c r="AK946" s="665"/>
      <c r="AL946" s="191"/>
      <c r="AM946" s="659"/>
      <c r="AN946" s="662"/>
      <c r="AO946" s="84"/>
    </row>
    <row r="947" spans="1:41">
      <c r="A947" s="573"/>
      <c r="B947" s="13">
        <v>128</v>
      </c>
      <c r="C947" s="343" t="s">
        <v>2613</v>
      </c>
      <c r="D947" s="341" t="s">
        <v>561</v>
      </c>
      <c r="E947" s="379" t="s">
        <v>97</v>
      </c>
      <c r="F947" s="402">
        <v>1</v>
      </c>
      <c r="G947" s="8"/>
      <c r="H947" s="413">
        <v>2764</v>
      </c>
      <c r="I947" s="146">
        <f t="shared" si="163"/>
        <v>1934.8</v>
      </c>
      <c r="J947" s="255">
        <f t="shared" si="164"/>
        <v>74.41538461538461</v>
      </c>
      <c r="K947" s="8" t="s">
        <v>3207</v>
      </c>
      <c r="L947" s="663"/>
      <c r="M947" s="656" t="s">
        <v>6557</v>
      </c>
      <c r="N947" s="8" t="s">
        <v>3208</v>
      </c>
      <c r="O947" s="426">
        <v>5.1920000000000001E-2</v>
      </c>
      <c r="P947" s="423">
        <v>1994</v>
      </c>
      <c r="Q947" s="402">
        <v>14000</v>
      </c>
      <c r="R947" s="656" t="s">
        <v>4607</v>
      </c>
      <c r="S947" s="656" t="s">
        <v>1015</v>
      </c>
      <c r="T947" s="448">
        <v>130</v>
      </c>
      <c r="U947" s="548" t="s">
        <v>4608</v>
      </c>
      <c r="V947" s="522" t="s">
        <v>4609</v>
      </c>
      <c r="W947" s="615" t="s">
        <v>6531</v>
      </c>
      <c r="X947" s="169"/>
      <c r="Y947" s="71" t="s">
        <v>1011</v>
      </c>
      <c r="Z947" s="656" t="s">
        <v>1015</v>
      </c>
      <c r="AA947" s="658">
        <f t="shared" si="165"/>
        <v>0</v>
      </c>
      <c r="AB947" s="145">
        <f t="shared" si="166"/>
        <v>0</v>
      </c>
      <c r="AC947" s="257">
        <f t="shared" si="167"/>
        <v>0</v>
      </c>
      <c r="AD947" s="142">
        <f t="shared" si="168"/>
        <v>0</v>
      </c>
      <c r="AE947" s="143">
        <f t="shared" si="169"/>
        <v>0</v>
      </c>
      <c r="AF947" s="144" t="str">
        <f t="shared" si="170"/>
        <v/>
      </c>
      <c r="AG947" s="144">
        <f t="shared" si="171"/>
        <v>0</v>
      </c>
      <c r="AH947" s="144" t="str">
        <f t="shared" si="172"/>
        <v/>
      </c>
      <c r="AI947" s="569">
        <f t="shared" si="173"/>
        <v>0</v>
      </c>
      <c r="AK947" s="679"/>
      <c r="AL947" s="666"/>
      <c r="AM947" s="659"/>
      <c r="AN947" s="662"/>
      <c r="AO947" s="84"/>
    </row>
    <row r="948" spans="1:41">
      <c r="A948" s="573"/>
      <c r="B948" s="13">
        <v>128</v>
      </c>
      <c r="C948" s="365" t="s">
        <v>2614</v>
      </c>
      <c r="D948" s="350" t="s">
        <v>2615</v>
      </c>
      <c r="E948" s="379" t="s">
        <v>97</v>
      </c>
      <c r="F948" s="402">
        <v>1</v>
      </c>
      <c r="G948" s="8"/>
      <c r="H948" s="413">
        <v>4076</v>
      </c>
      <c r="I948" s="146">
        <f t="shared" si="163"/>
        <v>2853.2</v>
      </c>
      <c r="J948" s="255">
        <f t="shared" si="164"/>
        <v>109.73846153846154</v>
      </c>
      <c r="K948" s="8" t="s">
        <v>3207</v>
      </c>
      <c r="L948" s="663"/>
      <c r="M948" s="656" t="s">
        <v>6557</v>
      </c>
      <c r="N948" s="8" t="s">
        <v>3208</v>
      </c>
      <c r="O948" s="426">
        <v>6.3750000000000001E-2</v>
      </c>
      <c r="P948" s="423">
        <v>3964</v>
      </c>
      <c r="Q948" s="402">
        <v>24000</v>
      </c>
      <c r="R948" s="656" t="s">
        <v>4610</v>
      </c>
      <c r="S948" s="656" t="s">
        <v>1015</v>
      </c>
      <c r="T948" s="448">
        <v>180</v>
      </c>
      <c r="U948" s="548" t="s">
        <v>5542</v>
      </c>
      <c r="V948" s="514" t="s">
        <v>4611</v>
      </c>
      <c r="W948" s="615" t="s">
        <v>6488</v>
      </c>
      <c r="X948" s="169"/>
      <c r="Y948" s="71" t="s">
        <v>1011</v>
      </c>
      <c r="Z948" s="656" t="s">
        <v>1015</v>
      </c>
      <c r="AA948" s="658">
        <f t="shared" si="165"/>
        <v>0</v>
      </c>
      <c r="AB948" s="145">
        <f t="shared" si="166"/>
        <v>0</v>
      </c>
      <c r="AC948" s="257">
        <f t="shared" si="167"/>
        <v>0</v>
      </c>
      <c r="AD948" s="142">
        <f t="shared" si="168"/>
        <v>0</v>
      </c>
      <c r="AE948" s="143">
        <f t="shared" si="169"/>
        <v>0</v>
      </c>
      <c r="AF948" s="144" t="str">
        <f t="shared" si="170"/>
        <v/>
      </c>
      <c r="AG948" s="144">
        <f t="shared" si="171"/>
        <v>0</v>
      </c>
      <c r="AH948" s="144" t="str">
        <f t="shared" si="172"/>
        <v/>
      </c>
      <c r="AI948" s="569">
        <f t="shared" si="173"/>
        <v>0</v>
      </c>
      <c r="AK948" s="679"/>
      <c r="AL948" s="84"/>
      <c r="AM948" s="659"/>
      <c r="AN948" s="662"/>
      <c r="AO948" s="84"/>
    </row>
    <row r="949" spans="1:41">
      <c r="A949" s="573"/>
      <c r="B949" s="13">
        <v>225</v>
      </c>
      <c r="C949" s="343" t="s">
        <v>2616</v>
      </c>
      <c r="D949" s="341" t="s">
        <v>562</v>
      </c>
      <c r="E949" s="379" t="s">
        <v>97</v>
      </c>
      <c r="F949" s="402">
        <v>1</v>
      </c>
      <c r="G949" s="8"/>
      <c r="H949" s="413">
        <v>5597</v>
      </c>
      <c r="I949" s="146">
        <f t="shared" si="163"/>
        <v>3917.8999999999996</v>
      </c>
      <c r="J949" s="255">
        <f t="shared" si="164"/>
        <v>150.68846153846152</v>
      </c>
      <c r="K949" s="8" t="s">
        <v>3207</v>
      </c>
      <c r="L949" s="663"/>
      <c r="M949" s="656" t="s">
        <v>6557</v>
      </c>
      <c r="N949" s="8" t="s">
        <v>3208</v>
      </c>
      <c r="O949" s="426">
        <v>8.276399999999999E-2</v>
      </c>
      <c r="P949" s="423">
        <v>3980</v>
      </c>
      <c r="Q949" s="402">
        <v>33000</v>
      </c>
      <c r="R949" s="656" t="s">
        <v>4612</v>
      </c>
      <c r="S949" s="656" t="s">
        <v>1015</v>
      </c>
      <c r="T949" s="448">
        <v>360</v>
      </c>
      <c r="U949" s="548" t="s">
        <v>4613</v>
      </c>
      <c r="V949" s="522"/>
      <c r="W949" s="615" t="s">
        <v>6469</v>
      </c>
      <c r="X949" s="169"/>
      <c r="Y949" s="71" t="s">
        <v>1011</v>
      </c>
      <c r="Z949" s="656" t="s">
        <v>1015</v>
      </c>
      <c r="AA949" s="658">
        <f t="shared" si="165"/>
        <v>0</v>
      </c>
      <c r="AB949" s="145">
        <f t="shared" si="166"/>
        <v>0</v>
      </c>
      <c r="AC949" s="257">
        <f t="shared" si="167"/>
        <v>0</v>
      </c>
      <c r="AD949" s="142">
        <f t="shared" si="168"/>
        <v>0</v>
      </c>
      <c r="AE949" s="143">
        <f t="shared" si="169"/>
        <v>0</v>
      </c>
      <c r="AF949" s="144" t="str">
        <f t="shared" si="170"/>
        <v/>
      </c>
      <c r="AG949" s="144">
        <f t="shared" si="171"/>
        <v>0</v>
      </c>
      <c r="AH949" s="144" t="str">
        <f t="shared" si="172"/>
        <v/>
      </c>
      <c r="AI949" s="569">
        <f t="shared" si="173"/>
        <v>0</v>
      </c>
      <c r="AK949" s="679"/>
      <c r="AL949" s="191"/>
      <c r="AM949" s="659"/>
      <c r="AN949" s="662"/>
      <c r="AO949" s="84"/>
    </row>
    <row r="950" spans="1:41">
      <c r="A950" s="573"/>
      <c r="B950" s="13">
        <v>225</v>
      </c>
      <c r="C950" s="353" t="s">
        <v>2617</v>
      </c>
      <c r="D950" s="385" t="s">
        <v>2618</v>
      </c>
      <c r="E950" s="379" t="s">
        <v>97</v>
      </c>
      <c r="F950" s="402">
        <v>1</v>
      </c>
      <c r="G950" s="8"/>
      <c r="H950" s="413">
        <v>5668</v>
      </c>
      <c r="I950" s="146">
        <f t="shared" si="163"/>
        <v>3967.6</v>
      </c>
      <c r="J950" s="255">
        <f t="shared" si="164"/>
        <v>152.6</v>
      </c>
      <c r="K950" s="8" t="s">
        <v>3207</v>
      </c>
      <c r="L950" s="663"/>
      <c r="M950" s="656" t="s">
        <v>6557</v>
      </c>
      <c r="N950" s="8" t="s">
        <v>3208</v>
      </c>
      <c r="O950" s="426">
        <v>0.10292</v>
      </c>
      <c r="P950" s="423">
        <v>3988</v>
      </c>
      <c r="Q950" s="402">
        <v>28000</v>
      </c>
      <c r="R950" s="656" t="s">
        <v>3944</v>
      </c>
      <c r="S950" s="656" t="s">
        <v>1015</v>
      </c>
      <c r="T950" s="448">
        <v>230</v>
      </c>
      <c r="U950" s="548" t="s">
        <v>5543</v>
      </c>
      <c r="V950" s="510" t="s">
        <v>4614</v>
      </c>
      <c r="W950" s="615" t="s">
        <v>6531</v>
      </c>
      <c r="X950" s="169"/>
      <c r="Y950" s="71" t="s">
        <v>1011</v>
      </c>
      <c r="Z950" s="656" t="s">
        <v>1015</v>
      </c>
      <c r="AA950" s="658">
        <f t="shared" si="165"/>
        <v>0</v>
      </c>
      <c r="AB950" s="145">
        <f t="shared" si="166"/>
        <v>0</v>
      </c>
      <c r="AC950" s="257">
        <f t="shared" si="167"/>
        <v>0</v>
      </c>
      <c r="AD950" s="142">
        <f t="shared" si="168"/>
        <v>0</v>
      </c>
      <c r="AE950" s="143">
        <f t="shared" si="169"/>
        <v>0</v>
      </c>
      <c r="AF950" s="144" t="str">
        <f t="shared" si="170"/>
        <v/>
      </c>
      <c r="AG950" s="144">
        <f t="shared" si="171"/>
        <v>0</v>
      </c>
      <c r="AH950" s="144" t="str">
        <f t="shared" si="172"/>
        <v/>
      </c>
      <c r="AI950" s="569">
        <f t="shared" si="173"/>
        <v>0</v>
      </c>
      <c r="AK950" s="679"/>
      <c r="AL950" s="84"/>
      <c r="AM950" s="659"/>
      <c r="AN950" s="680"/>
      <c r="AO950" s="84"/>
    </row>
    <row r="951" spans="1:41" ht="15.75">
      <c r="A951" s="5" t="s">
        <v>6198</v>
      </c>
      <c r="B951" s="13"/>
      <c r="C951" s="348"/>
      <c r="D951" s="341"/>
      <c r="E951" s="379"/>
      <c r="F951" s="401"/>
      <c r="G951" s="8"/>
      <c r="H951" s="413"/>
      <c r="I951" s="410"/>
      <c r="J951" s="565"/>
      <c r="K951" s="346"/>
      <c r="L951" s="655"/>
      <c r="M951" s="656" t="s">
        <v>1015</v>
      </c>
      <c r="N951" s="346"/>
      <c r="O951" s="346"/>
      <c r="P951" s="423"/>
      <c r="Q951" s="439"/>
      <c r="R951" s="656" t="s">
        <v>1015</v>
      </c>
      <c r="S951" s="656" t="s">
        <v>1015</v>
      </c>
      <c r="T951" s="425"/>
      <c r="U951" s="506"/>
      <c r="V951" s="530"/>
      <c r="W951" s="425"/>
      <c r="X951" s="137"/>
      <c r="Y951" s="71" t="s">
        <v>1015</v>
      </c>
      <c r="Z951" s="656" t="s">
        <v>1015</v>
      </c>
      <c r="AA951" s="668"/>
      <c r="AB951" s="195"/>
      <c r="AC951" s="142"/>
      <c r="AD951" s="142"/>
      <c r="AE951" s="143"/>
      <c r="AF951" s="144"/>
      <c r="AG951" s="144"/>
      <c r="AH951" s="144"/>
      <c r="AI951" s="569"/>
      <c r="AK951" s="679"/>
      <c r="AL951" s="191"/>
      <c r="AM951" s="659"/>
      <c r="AN951" s="681"/>
      <c r="AO951" s="84"/>
    </row>
    <row r="952" spans="1:41">
      <c r="A952" s="573"/>
      <c r="B952" s="13">
        <v>129</v>
      </c>
      <c r="C952" s="345" t="s">
        <v>2619</v>
      </c>
      <c r="D952" s="345" t="s">
        <v>2620</v>
      </c>
      <c r="E952" s="379" t="s">
        <v>97</v>
      </c>
      <c r="F952" s="402">
        <v>1</v>
      </c>
      <c r="G952" s="136"/>
      <c r="H952" s="413">
        <v>3089</v>
      </c>
      <c r="I952" s="146">
        <f t="shared" si="163"/>
        <v>2162.2999999999997</v>
      </c>
      <c r="J952" s="255">
        <f t="shared" si="164"/>
        <v>83.16538461538461</v>
      </c>
      <c r="K952" s="8" t="s">
        <v>3207</v>
      </c>
      <c r="L952" s="663"/>
      <c r="M952" s="656" t="s">
        <v>1015</v>
      </c>
      <c r="N952" s="8" t="s">
        <v>3208</v>
      </c>
      <c r="O952" s="426">
        <v>4.5589499999999998E-2</v>
      </c>
      <c r="P952" s="423">
        <v>1998</v>
      </c>
      <c r="Q952" s="402">
        <v>16850</v>
      </c>
      <c r="R952" s="656" t="s">
        <v>4615</v>
      </c>
      <c r="S952" s="656" t="s">
        <v>1015</v>
      </c>
      <c r="T952" s="448">
        <v>80</v>
      </c>
      <c r="U952" s="548" t="s">
        <v>4616</v>
      </c>
      <c r="V952" s="514" t="s">
        <v>4617</v>
      </c>
      <c r="W952" s="615" t="s">
        <v>6465</v>
      </c>
      <c r="X952" s="169"/>
      <c r="Y952" s="71" t="s">
        <v>1011</v>
      </c>
      <c r="Z952" s="656" t="s">
        <v>1015</v>
      </c>
      <c r="AA952" s="658">
        <f t="shared" si="165"/>
        <v>0</v>
      </c>
      <c r="AB952" s="145">
        <f t="shared" si="166"/>
        <v>0</v>
      </c>
      <c r="AC952" s="257">
        <f t="shared" si="167"/>
        <v>0</v>
      </c>
      <c r="AD952" s="142">
        <f t="shared" si="168"/>
        <v>0</v>
      </c>
      <c r="AE952" s="143">
        <f t="shared" si="169"/>
        <v>0</v>
      </c>
      <c r="AF952" s="144" t="str">
        <f t="shared" si="170"/>
        <v/>
      </c>
      <c r="AG952" s="144">
        <f t="shared" si="171"/>
        <v>0</v>
      </c>
      <c r="AH952" s="144" t="str">
        <f t="shared" si="172"/>
        <v/>
      </c>
      <c r="AI952" s="569">
        <f t="shared" si="173"/>
        <v>0</v>
      </c>
      <c r="AK952" s="679"/>
      <c r="AL952" s="84"/>
      <c r="AM952" s="659"/>
      <c r="AN952" s="681"/>
      <c r="AO952" s="84"/>
    </row>
    <row r="953" spans="1:41">
      <c r="A953" s="573"/>
      <c r="B953" s="13">
        <v>129</v>
      </c>
      <c r="C953" s="341" t="s">
        <v>2621</v>
      </c>
      <c r="D953" s="341" t="s">
        <v>2622</v>
      </c>
      <c r="E953" s="379" t="s">
        <v>97</v>
      </c>
      <c r="F953" s="402">
        <v>1</v>
      </c>
      <c r="G953" s="8"/>
      <c r="H953" s="413">
        <v>3271</v>
      </c>
      <c r="I953" s="146">
        <f t="shared" si="163"/>
        <v>2289.6999999999998</v>
      </c>
      <c r="J953" s="255">
        <f t="shared" si="164"/>
        <v>88.065384615384602</v>
      </c>
      <c r="K953" s="8" t="s">
        <v>3207</v>
      </c>
      <c r="L953" s="663"/>
      <c r="M953" s="656" t="s">
        <v>1015</v>
      </c>
      <c r="N953" s="8" t="s">
        <v>3208</v>
      </c>
      <c r="O953" s="426">
        <v>6.0786E-2</v>
      </c>
      <c r="P953" s="423">
        <v>1996</v>
      </c>
      <c r="Q953" s="402">
        <v>18500</v>
      </c>
      <c r="R953" s="656" t="s">
        <v>4618</v>
      </c>
      <c r="S953" s="656" t="s">
        <v>1015</v>
      </c>
      <c r="T953" s="448">
        <v>105</v>
      </c>
      <c r="U953" s="548" t="s">
        <v>4619</v>
      </c>
      <c r="V953" s="522" t="s">
        <v>4620</v>
      </c>
      <c r="W953" s="615" t="s">
        <v>6465</v>
      </c>
      <c r="X953" s="169"/>
      <c r="Y953" s="71" t="s">
        <v>1011</v>
      </c>
      <c r="Z953" s="656" t="s">
        <v>1015</v>
      </c>
      <c r="AA953" s="658">
        <f t="shared" si="165"/>
        <v>0</v>
      </c>
      <c r="AB953" s="145">
        <f t="shared" si="166"/>
        <v>0</v>
      </c>
      <c r="AC953" s="257">
        <f t="shared" si="167"/>
        <v>0</v>
      </c>
      <c r="AD953" s="142">
        <f t="shared" si="168"/>
        <v>0</v>
      </c>
      <c r="AE953" s="143">
        <f t="shared" si="169"/>
        <v>0</v>
      </c>
      <c r="AF953" s="144" t="str">
        <f t="shared" si="170"/>
        <v/>
      </c>
      <c r="AG953" s="144">
        <f t="shared" si="171"/>
        <v>0</v>
      </c>
      <c r="AH953" s="144" t="str">
        <f t="shared" si="172"/>
        <v/>
      </c>
      <c r="AI953" s="569">
        <f t="shared" si="173"/>
        <v>0</v>
      </c>
      <c r="AK953" s="679"/>
      <c r="AL953" s="191"/>
      <c r="AM953" s="659"/>
      <c r="AN953" s="681"/>
      <c r="AO953" s="84"/>
    </row>
    <row r="954" spans="1:41">
      <c r="A954" s="573"/>
      <c r="B954" s="13">
        <v>129</v>
      </c>
      <c r="C954" s="341" t="s">
        <v>2623</v>
      </c>
      <c r="D954" s="345" t="s">
        <v>2624</v>
      </c>
      <c r="E954" s="379" t="s">
        <v>97</v>
      </c>
      <c r="F954" s="402">
        <v>1</v>
      </c>
      <c r="G954" s="136"/>
      <c r="H954" s="413">
        <v>6107</v>
      </c>
      <c r="I954" s="146">
        <f t="shared" si="163"/>
        <v>4274.8999999999996</v>
      </c>
      <c r="J954" s="255">
        <f t="shared" si="164"/>
        <v>164.41923076923075</v>
      </c>
      <c r="K954" s="8" t="s">
        <v>3207</v>
      </c>
      <c r="L954" s="663"/>
      <c r="M954" s="656" t="s">
        <v>1015</v>
      </c>
      <c r="N954" s="8" t="s">
        <v>3208</v>
      </c>
      <c r="O954" s="426">
        <v>9.2201309999999981E-2</v>
      </c>
      <c r="P954" s="402">
        <v>3996</v>
      </c>
      <c r="Q954" s="402">
        <v>33400</v>
      </c>
      <c r="R954" s="656" t="s">
        <v>4621</v>
      </c>
      <c r="S954" s="656" t="s">
        <v>1015</v>
      </c>
      <c r="T954" s="448">
        <v>160</v>
      </c>
      <c r="U954" s="548" t="s">
        <v>4622</v>
      </c>
      <c r="V954" s="514" t="s">
        <v>4623</v>
      </c>
      <c r="W954" s="615" t="s">
        <v>6468</v>
      </c>
      <c r="X954" s="169"/>
      <c r="Y954" s="71" t="s">
        <v>1011</v>
      </c>
      <c r="Z954" s="656" t="s">
        <v>1015</v>
      </c>
      <c r="AA954" s="658">
        <f t="shared" si="165"/>
        <v>0</v>
      </c>
      <c r="AB954" s="145">
        <f t="shared" si="166"/>
        <v>0</v>
      </c>
      <c r="AC954" s="257">
        <f t="shared" si="167"/>
        <v>0</v>
      </c>
      <c r="AD954" s="142">
        <f t="shared" si="168"/>
        <v>0</v>
      </c>
      <c r="AE954" s="143">
        <f t="shared" si="169"/>
        <v>0</v>
      </c>
      <c r="AF954" s="144" t="str">
        <f t="shared" si="170"/>
        <v/>
      </c>
      <c r="AG954" s="144">
        <f t="shared" si="171"/>
        <v>0</v>
      </c>
      <c r="AH954" s="144" t="str">
        <f t="shared" si="172"/>
        <v/>
      </c>
      <c r="AI954" s="569">
        <f t="shared" si="173"/>
        <v>0</v>
      </c>
      <c r="AK954" s="679"/>
      <c r="AL954" s="84"/>
      <c r="AM954" s="659"/>
      <c r="AN954" s="681"/>
      <c r="AO954" s="84"/>
    </row>
    <row r="955" spans="1:41">
      <c r="A955" s="573"/>
      <c r="B955" s="13">
        <v>129</v>
      </c>
      <c r="C955" s="341" t="s">
        <v>2625</v>
      </c>
      <c r="D955" s="341" t="s">
        <v>2626</v>
      </c>
      <c r="E955" s="379" t="s">
        <v>97</v>
      </c>
      <c r="F955" s="402">
        <v>1</v>
      </c>
      <c r="G955" s="8"/>
      <c r="H955" s="413">
        <v>5138</v>
      </c>
      <c r="I955" s="146">
        <f t="shared" si="163"/>
        <v>3596.6</v>
      </c>
      <c r="J955" s="255">
        <f t="shared" si="164"/>
        <v>138.33076923076922</v>
      </c>
      <c r="K955" s="8" t="s">
        <v>3207</v>
      </c>
      <c r="L955" s="663"/>
      <c r="M955" s="656" t="s">
        <v>1015</v>
      </c>
      <c r="N955" s="8" t="s">
        <v>3208</v>
      </c>
      <c r="O955" s="426">
        <v>0.10274159999999999</v>
      </c>
      <c r="P955" s="423">
        <v>2994</v>
      </c>
      <c r="Q955" s="402">
        <v>28800</v>
      </c>
      <c r="R955" s="656" t="s">
        <v>4624</v>
      </c>
      <c r="S955" s="656" t="s">
        <v>1015</v>
      </c>
      <c r="T955" s="448">
        <v>150</v>
      </c>
      <c r="U955" s="548" t="s">
        <v>4625</v>
      </c>
      <c r="V955" s="515"/>
      <c r="W955" s="615" t="s">
        <v>6530</v>
      </c>
      <c r="X955" s="169"/>
      <c r="Y955" s="71" t="s">
        <v>1011</v>
      </c>
      <c r="Z955" s="656" t="s">
        <v>1015</v>
      </c>
      <c r="AA955" s="658">
        <f t="shared" si="165"/>
        <v>0</v>
      </c>
      <c r="AB955" s="145">
        <f t="shared" si="166"/>
        <v>0</v>
      </c>
      <c r="AC955" s="257">
        <f t="shared" si="167"/>
        <v>0</v>
      </c>
      <c r="AD955" s="142">
        <f t="shared" si="168"/>
        <v>0</v>
      </c>
      <c r="AE955" s="143">
        <f t="shared" si="169"/>
        <v>0</v>
      </c>
      <c r="AF955" s="144" t="str">
        <f t="shared" si="170"/>
        <v/>
      </c>
      <c r="AG955" s="144">
        <f t="shared" si="171"/>
        <v>0</v>
      </c>
      <c r="AH955" s="144" t="str">
        <f t="shared" si="172"/>
        <v/>
      </c>
      <c r="AI955" s="569">
        <f t="shared" si="173"/>
        <v>0</v>
      </c>
      <c r="AK955" s="665"/>
      <c r="AL955" s="191"/>
      <c r="AM955" s="686"/>
      <c r="AN955" s="687"/>
      <c r="AO955" s="84"/>
    </row>
    <row r="956" spans="1:41">
      <c r="A956" s="573"/>
      <c r="B956" s="13">
        <v>129</v>
      </c>
      <c r="C956" s="341" t="s">
        <v>2627</v>
      </c>
      <c r="D956" s="341" t="s">
        <v>2628</v>
      </c>
      <c r="E956" s="379" t="s">
        <v>97</v>
      </c>
      <c r="F956" s="402">
        <v>1</v>
      </c>
      <c r="G956" s="8"/>
      <c r="H956" s="413">
        <v>5138</v>
      </c>
      <c r="I956" s="146">
        <f t="shared" si="163"/>
        <v>3596.6</v>
      </c>
      <c r="J956" s="255">
        <f t="shared" si="164"/>
        <v>138.33076923076922</v>
      </c>
      <c r="K956" s="8" t="s">
        <v>3207</v>
      </c>
      <c r="L956" s="663"/>
      <c r="M956" s="656" t="s">
        <v>1015</v>
      </c>
      <c r="N956" s="8" t="s">
        <v>3208</v>
      </c>
      <c r="O956" s="426">
        <v>0.10274159999999999</v>
      </c>
      <c r="P956" s="423">
        <v>2998</v>
      </c>
      <c r="Q956" s="402">
        <v>28700</v>
      </c>
      <c r="R956" s="656" t="s">
        <v>4624</v>
      </c>
      <c r="S956" s="656" t="s">
        <v>1015</v>
      </c>
      <c r="T956" s="448">
        <v>150</v>
      </c>
      <c r="U956" s="548" t="s">
        <v>4626</v>
      </c>
      <c r="V956" s="522" t="s">
        <v>4627</v>
      </c>
      <c r="W956" s="615" t="s">
        <v>6530</v>
      </c>
      <c r="X956" s="169"/>
      <c r="Y956" s="71" t="s">
        <v>1011</v>
      </c>
      <c r="Z956" s="656" t="s">
        <v>1015</v>
      </c>
      <c r="AA956" s="658">
        <f t="shared" si="165"/>
        <v>0</v>
      </c>
      <c r="AB956" s="145">
        <f t="shared" si="166"/>
        <v>0</v>
      </c>
      <c r="AC956" s="257">
        <f t="shared" si="167"/>
        <v>0</v>
      </c>
      <c r="AD956" s="142">
        <f t="shared" si="168"/>
        <v>0</v>
      </c>
      <c r="AE956" s="143">
        <f t="shared" si="169"/>
        <v>0</v>
      </c>
      <c r="AF956" s="144" t="str">
        <f t="shared" si="170"/>
        <v/>
      </c>
      <c r="AG956" s="144">
        <f t="shared" si="171"/>
        <v>0</v>
      </c>
      <c r="AH956" s="144" t="str">
        <f t="shared" si="172"/>
        <v/>
      </c>
      <c r="AI956" s="569">
        <f t="shared" si="173"/>
        <v>0</v>
      </c>
      <c r="AK956" s="671"/>
      <c r="AL956" s="84"/>
      <c r="AM956" s="659"/>
      <c r="AN956" s="681"/>
      <c r="AO956" s="84"/>
    </row>
    <row r="957" spans="1:41">
      <c r="A957" s="573"/>
      <c r="B957" s="13">
        <v>129</v>
      </c>
      <c r="C957" s="341" t="s">
        <v>2629</v>
      </c>
      <c r="D957" s="378" t="s">
        <v>563</v>
      </c>
      <c r="E957" s="379" t="s">
        <v>97</v>
      </c>
      <c r="F957" s="402">
        <v>1</v>
      </c>
      <c r="G957" s="8"/>
      <c r="H957" s="413">
        <v>6093</v>
      </c>
      <c r="I957" s="146">
        <f t="shared" si="163"/>
        <v>4265.0999999999995</v>
      </c>
      <c r="J957" s="255">
        <f t="shared" si="164"/>
        <v>164.04230769230767</v>
      </c>
      <c r="K957" s="8" t="s">
        <v>3207</v>
      </c>
      <c r="L957" s="663"/>
      <c r="M957" s="656" t="s">
        <v>1015</v>
      </c>
      <c r="N957" s="8" t="s">
        <v>3208</v>
      </c>
      <c r="O957" s="426">
        <v>0.10274159999999999</v>
      </c>
      <c r="P957" s="423">
        <v>2998</v>
      </c>
      <c r="Q957" s="402">
        <v>30000</v>
      </c>
      <c r="R957" s="656" t="s">
        <v>4628</v>
      </c>
      <c r="S957" s="656" t="s">
        <v>1015</v>
      </c>
      <c r="T957" s="448">
        <v>150</v>
      </c>
      <c r="U957" s="548" t="s">
        <v>4629</v>
      </c>
      <c r="V957" s="510" t="s">
        <v>4630</v>
      </c>
      <c r="W957" s="615" t="s">
        <v>6530</v>
      </c>
      <c r="X957" s="169"/>
      <c r="Y957" s="71" t="s">
        <v>1011</v>
      </c>
      <c r="Z957" s="656" t="s">
        <v>1015</v>
      </c>
      <c r="AA957" s="658">
        <f t="shared" si="165"/>
        <v>0</v>
      </c>
      <c r="AB957" s="145">
        <f t="shared" si="166"/>
        <v>0</v>
      </c>
      <c r="AC957" s="257">
        <f t="shared" si="167"/>
        <v>0</v>
      </c>
      <c r="AD957" s="142">
        <f t="shared" si="168"/>
        <v>0</v>
      </c>
      <c r="AE957" s="143">
        <f t="shared" si="169"/>
        <v>0</v>
      </c>
      <c r="AF957" s="144" t="str">
        <f t="shared" si="170"/>
        <v/>
      </c>
      <c r="AG957" s="144">
        <f t="shared" si="171"/>
        <v>0</v>
      </c>
      <c r="AH957" s="144" t="str">
        <f t="shared" si="172"/>
        <v/>
      </c>
      <c r="AI957" s="569">
        <f t="shared" si="173"/>
        <v>0</v>
      </c>
      <c r="AK957" s="671"/>
      <c r="AL957" s="84"/>
      <c r="AM957" s="659"/>
      <c r="AN957" s="680"/>
      <c r="AO957" s="84"/>
    </row>
    <row r="958" spans="1:41">
      <c r="A958" s="573"/>
      <c r="B958" s="13">
        <v>129</v>
      </c>
      <c r="C958" s="341" t="s">
        <v>2630</v>
      </c>
      <c r="D958" s="345" t="s">
        <v>2631</v>
      </c>
      <c r="E958" s="379" t="s">
        <v>97</v>
      </c>
      <c r="F958" s="402">
        <v>1</v>
      </c>
      <c r="G958" s="8"/>
      <c r="H958" s="413">
        <v>6388</v>
      </c>
      <c r="I958" s="146">
        <f t="shared" si="163"/>
        <v>4471.5999999999995</v>
      </c>
      <c r="J958" s="255">
        <f t="shared" si="164"/>
        <v>171.98461538461535</v>
      </c>
      <c r="K958" s="8" t="s">
        <v>3207</v>
      </c>
      <c r="L958" s="663"/>
      <c r="M958" s="656" t="s">
        <v>1015</v>
      </c>
      <c r="N958" s="8" t="s">
        <v>3208</v>
      </c>
      <c r="O958" s="426">
        <v>0.11662559999999998</v>
      </c>
      <c r="P958" s="423">
        <v>3992</v>
      </c>
      <c r="Q958" s="402">
        <v>35600</v>
      </c>
      <c r="R958" s="656" t="s">
        <v>4631</v>
      </c>
      <c r="S958" s="656" t="s">
        <v>1015</v>
      </c>
      <c r="T958" s="448">
        <v>180</v>
      </c>
      <c r="U958" s="548" t="s">
        <v>4632</v>
      </c>
      <c r="V958" s="523" t="s">
        <v>4633</v>
      </c>
      <c r="W958" s="615" t="s">
        <v>6464</v>
      </c>
      <c r="X958" s="169"/>
      <c r="Y958" s="71" t="s">
        <v>1011</v>
      </c>
      <c r="Z958" s="656" t="s">
        <v>1015</v>
      </c>
      <c r="AA958" s="658">
        <f t="shared" si="165"/>
        <v>0</v>
      </c>
      <c r="AB958" s="145">
        <f t="shared" si="166"/>
        <v>0</v>
      </c>
      <c r="AC958" s="257">
        <f t="shared" si="167"/>
        <v>0</v>
      </c>
      <c r="AD958" s="142">
        <f t="shared" si="168"/>
        <v>0</v>
      </c>
      <c r="AE958" s="143">
        <f t="shared" si="169"/>
        <v>0</v>
      </c>
      <c r="AF958" s="144" t="str">
        <f t="shared" si="170"/>
        <v/>
      </c>
      <c r="AG958" s="144">
        <f t="shared" si="171"/>
        <v>0</v>
      </c>
      <c r="AH958" s="144" t="str">
        <f t="shared" si="172"/>
        <v/>
      </c>
      <c r="AI958" s="569">
        <f t="shared" si="173"/>
        <v>0</v>
      </c>
      <c r="AK958" s="671"/>
      <c r="AL958" s="84"/>
      <c r="AM958" s="659"/>
      <c r="AN958" s="681"/>
      <c r="AO958" s="84"/>
    </row>
    <row r="959" spans="1:41">
      <c r="A959" s="573"/>
      <c r="B959" s="13">
        <v>129</v>
      </c>
      <c r="C959" s="341" t="s">
        <v>2632</v>
      </c>
      <c r="D959" s="341" t="s">
        <v>2633</v>
      </c>
      <c r="E959" s="379" t="s">
        <v>97</v>
      </c>
      <c r="F959" s="402">
        <v>1</v>
      </c>
      <c r="G959" s="8"/>
      <c r="H959" s="413">
        <v>6669</v>
      </c>
      <c r="I959" s="146">
        <f t="shared" si="163"/>
        <v>4668.2999999999993</v>
      </c>
      <c r="J959" s="255">
        <f t="shared" si="164"/>
        <v>179.54999999999998</v>
      </c>
      <c r="K959" s="8" t="s">
        <v>3207</v>
      </c>
      <c r="L959" s="663"/>
      <c r="M959" s="656" t="s">
        <v>1015</v>
      </c>
      <c r="N959" s="8" t="s">
        <v>3208</v>
      </c>
      <c r="O959" s="426">
        <v>0.13120380000000001</v>
      </c>
      <c r="P959" s="423">
        <v>3999</v>
      </c>
      <c r="Q959" s="402">
        <v>37900</v>
      </c>
      <c r="R959" s="656" t="s">
        <v>4634</v>
      </c>
      <c r="S959" s="656" t="s">
        <v>1015</v>
      </c>
      <c r="T959" s="448">
        <v>205</v>
      </c>
      <c r="U959" s="548" t="s">
        <v>4635</v>
      </c>
      <c r="V959" s="522" t="s">
        <v>4636</v>
      </c>
      <c r="W959" s="615" t="s">
        <v>6469</v>
      </c>
      <c r="X959" s="169"/>
      <c r="Y959" s="71" t="s">
        <v>1011</v>
      </c>
      <c r="Z959" s="656" t="s">
        <v>1015</v>
      </c>
      <c r="AA959" s="658">
        <f t="shared" si="165"/>
        <v>0</v>
      </c>
      <c r="AB959" s="145">
        <f t="shared" si="166"/>
        <v>0</v>
      </c>
      <c r="AC959" s="257">
        <f t="shared" si="167"/>
        <v>0</v>
      </c>
      <c r="AD959" s="142">
        <f t="shared" si="168"/>
        <v>0</v>
      </c>
      <c r="AE959" s="143">
        <f t="shared" si="169"/>
        <v>0</v>
      </c>
      <c r="AF959" s="144" t="str">
        <f t="shared" si="170"/>
        <v/>
      </c>
      <c r="AG959" s="144">
        <f t="shared" si="171"/>
        <v>0</v>
      </c>
      <c r="AH959" s="144" t="str">
        <f t="shared" si="172"/>
        <v/>
      </c>
      <c r="AI959" s="569">
        <f t="shared" si="173"/>
        <v>0</v>
      </c>
      <c r="AK959" s="671"/>
      <c r="AL959" s="84"/>
      <c r="AM959" s="659"/>
      <c r="AN959" s="681"/>
      <c r="AO959" s="84"/>
    </row>
    <row r="960" spans="1:41" ht="15.75">
      <c r="A960" s="5" t="s">
        <v>6199</v>
      </c>
      <c r="B960" s="13"/>
      <c r="C960" s="348"/>
      <c r="D960" s="341"/>
      <c r="E960" s="379"/>
      <c r="F960" s="399"/>
      <c r="G960" s="230"/>
      <c r="H960" s="413"/>
      <c r="I960" s="410"/>
      <c r="J960" s="565"/>
      <c r="K960" s="422"/>
      <c r="L960" s="655"/>
      <c r="M960" s="656" t="s">
        <v>1015</v>
      </c>
      <c r="N960" s="422"/>
      <c r="O960" s="428"/>
      <c r="P960" s="423"/>
      <c r="Q960" s="439"/>
      <c r="R960" s="656" t="s">
        <v>1015</v>
      </c>
      <c r="S960" s="656" t="s">
        <v>1015</v>
      </c>
      <c r="T960" s="425"/>
      <c r="U960" s="506"/>
      <c r="V960" s="504"/>
      <c r="W960" s="425"/>
      <c r="X960" s="137"/>
      <c r="Y960" s="71" t="s">
        <v>1015</v>
      </c>
      <c r="Z960" s="656" t="s">
        <v>1015</v>
      </c>
      <c r="AA960" s="668"/>
      <c r="AB960" s="195"/>
      <c r="AC960" s="142"/>
      <c r="AD960" s="142"/>
      <c r="AE960" s="143"/>
      <c r="AF960" s="144"/>
      <c r="AG960" s="144"/>
      <c r="AH960" s="144"/>
      <c r="AI960" s="569"/>
      <c r="AK960" s="665"/>
      <c r="AL960" s="191"/>
      <c r="AM960" s="686"/>
      <c r="AN960" s="687"/>
      <c r="AO960" s="84"/>
    </row>
    <row r="961" spans="1:41">
      <c r="A961" s="573"/>
      <c r="B961" s="13">
        <v>130</v>
      </c>
      <c r="C961" s="345" t="s">
        <v>2634</v>
      </c>
      <c r="D961" s="345" t="s">
        <v>2635</v>
      </c>
      <c r="E961" s="379" t="s">
        <v>97</v>
      </c>
      <c r="F961" s="8">
        <v>1</v>
      </c>
      <c r="G961" s="136"/>
      <c r="H961" s="413">
        <v>2850</v>
      </c>
      <c r="I961" s="146">
        <f t="shared" si="163"/>
        <v>1994.9999999999998</v>
      </c>
      <c r="J961" s="255">
        <f t="shared" si="164"/>
        <v>76.730769230769226</v>
      </c>
      <c r="K961" s="8" t="s">
        <v>3526</v>
      </c>
      <c r="L961" s="677"/>
      <c r="M961" s="656" t="s">
        <v>1015</v>
      </c>
      <c r="N961" s="8" t="s">
        <v>3208</v>
      </c>
      <c r="O961" s="426">
        <v>4.4360999999999998E-2</v>
      </c>
      <c r="P961" s="423">
        <v>2280</v>
      </c>
      <c r="Q961" s="439">
        <v>15500</v>
      </c>
      <c r="R961" s="656" t="s">
        <v>4637</v>
      </c>
      <c r="S961" s="656" t="s">
        <v>1015</v>
      </c>
      <c r="T961" s="448">
        <v>90</v>
      </c>
      <c r="U961" s="550" t="s">
        <v>4616</v>
      </c>
      <c r="V961" s="514" t="s">
        <v>4638</v>
      </c>
      <c r="W961" s="615" t="s">
        <v>6480</v>
      </c>
      <c r="X961" s="169"/>
      <c r="Y961" s="71" t="s">
        <v>254</v>
      </c>
      <c r="Z961" s="656" t="s">
        <v>1015</v>
      </c>
      <c r="AA961" s="658">
        <f t="shared" si="165"/>
        <v>0</v>
      </c>
      <c r="AB961" s="145">
        <f t="shared" si="166"/>
        <v>0</v>
      </c>
      <c r="AC961" s="257">
        <f t="shared" si="167"/>
        <v>0</v>
      </c>
      <c r="AD961" s="142">
        <f t="shared" si="168"/>
        <v>0</v>
      </c>
      <c r="AE961" s="143">
        <f t="shared" si="169"/>
        <v>0</v>
      </c>
      <c r="AF961" s="144" t="str">
        <f t="shared" si="170"/>
        <v/>
      </c>
      <c r="AG961" s="144">
        <f t="shared" si="171"/>
        <v>0</v>
      </c>
      <c r="AH961" s="144" t="str">
        <f t="shared" si="172"/>
        <v/>
      </c>
      <c r="AI961" s="569">
        <f t="shared" si="173"/>
        <v>0</v>
      </c>
      <c r="AK961" s="679"/>
      <c r="AL961" s="84"/>
      <c r="AM961" s="659"/>
      <c r="AN961" s="681"/>
      <c r="AO961" s="84"/>
    </row>
    <row r="962" spans="1:41">
      <c r="A962" s="573"/>
      <c r="B962" s="13">
        <v>130</v>
      </c>
      <c r="C962" s="345" t="s">
        <v>2636</v>
      </c>
      <c r="D962" s="345" t="s">
        <v>2637</v>
      </c>
      <c r="E962" s="379" t="s">
        <v>97</v>
      </c>
      <c r="F962" s="8">
        <v>1</v>
      </c>
      <c r="G962" s="8"/>
      <c r="H962" s="413">
        <v>2850</v>
      </c>
      <c r="I962" s="146">
        <f t="shared" si="163"/>
        <v>1994.9999999999998</v>
      </c>
      <c r="J962" s="255">
        <f t="shared" si="164"/>
        <v>76.730769230769226</v>
      </c>
      <c r="K962" s="8" t="s">
        <v>3526</v>
      </c>
      <c r="L962" s="677"/>
      <c r="M962" s="656" t="s">
        <v>1015</v>
      </c>
      <c r="N962" s="8" t="s">
        <v>3208</v>
      </c>
      <c r="O962" s="426">
        <v>4.4360999999999998E-2</v>
      </c>
      <c r="P962" s="423">
        <v>2280</v>
      </c>
      <c r="Q962" s="439">
        <v>15200</v>
      </c>
      <c r="R962" s="656" t="s">
        <v>4637</v>
      </c>
      <c r="S962" s="656" t="s">
        <v>1015</v>
      </c>
      <c r="T962" s="448">
        <v>90</v>
      </c>
      <c r="U962" s="548" t="s">
        <v>4640</v>
      </c>
      <c r="V962" s="514" t="s">
        <v>4641</v>
      </c>
      <c r="W962" s="615" t="s">
        <v>6480</v>
      </c>
      <c r="X962" s="169"/>
      <c r="Y962" s="71" t="s">
        <v>1011</v>
      </c>
      <c r="Z962" s="656" t="s">
        <v>1015</v>
      </c>
      <c r="AA962" s="658">
        <f t="shared" si="165"/>
        <v>0</v>
      </c>
      <c r="AB962" s="145">
        <f t="shared" si="166"/>
        <v>0</v>
      </c>
      <c r="AC962" s="257">
        <f t="shared" si="167"/>
        <v>0</v>
      </c>
      <c r="AD962" s="142">
        <f t="shared" si="168"/>
        <v>0</v>
      </c>
      <c r="AE962" s="143">
        <f t="shared" si="169"/>
        <v>0</v>
      </c>
      <c r="AF962" s="144" t="str">
        <f t="shared" si="170"/>
        <v/>
      </c>
      <c r="AG962" s="144">
        <f t="shared" si="171"/>
        <v>0</v>
      </c>
      <c r="AH962" s="144" t="str">
        <f t="shared" si="172"/>
        <v/>
      </c>
      <c r="AI962" s="569">
        <f t="shared" si="173"/>
        <v>0</v>
      </c>
      <c r="AK962" s="679"/>
      <c r="AL962" s="84"/>
      <c r="AM962" s="659"/>
      <c r="AN962" s="681"/>
      <c r="AO962" s="84"/>
    </row>
    <row r="963" spans="1:41">
      <c r="A963" s="573"/>
      <c r="B963" s="13">
        <v>130</v>
      </c>
      <c r="C963" s="345" t="s">
        <v>2638</v>
      </c>
      <c r="D963" s="345" t="s">
        <v>2639</v>
      </c>
      <c r="E963" s="379" t="s">
        <v>97</v>
      </c>
      <c r="F963" s="8">
        <v>1</v>
      </c>
      <c r="G963" s="8"/>
      <c r="H963" s="413">
        <v>2850</v>
      </c>
      <c r="I963" s="146">
        <f t="shared" si="163"/>
        <v>1994.9999999999998</v>
      </c>
      <c r="J963" s="255">
        <f t="shared" si="164"/>
        <v>76.730769230769226</v>
      </c>
      <c r="K963" s="8" t="s">
        <v>3526</v>
      </c>
      <c r="L963" s="677"/>
      <c r="M963" s="656" t="s">
        <v>1015</v>
      </c>
      <c r="N963" s="8" t="s">
        <v>3208</v>
      </c>
      <c r="O963" s="426">
        <v>4.4360999999999998E-2</v>
      </c>
      <c r="P963" s="423">
        <v>2280</v>
      </c>
      <c r="Q963" s="439">
        <v>15500</v>
      </c>
      <c r="R963" s="656" t="s">
        <v>4637</v>
      </c>
      <c r="S963" s="656" t="s">
        <v>1015</v>
      </c>
      <c r="T963" s="448">
        <v>90</v>
      </c>
      <c r="U963" s="548" t="s">
        <v>4642</v>
      </c>
      <c r="V963" s="514" t="s">
        <v>4643</v>
      </c>
      <c r="W963" s="615" t="s">
        <v>6480</v>
      </c>
      <c r="X963" s="169"/>
      <c r="Y963" s="71" t="s">
        <v>1011</v>
      </c>
      <c r="Z963" s="656" t="s">
        <v>1015</v>
      </c>
      <c r="AA963" s="658">
        <f t="shared" si="165"/>
        <v>0</v>
      </c>
      <c r="AB963" s="145">
        <f t="shared" si="166"/>
        <v>0</v>
      </c>
      <c r="AC963" s="257">
        <f t="shared" si="167"/>
        <v>0</v>
      </c>
      <c r="AD963" s="142">
        <f t="shared" si="168"/>
        <v>0</v>
      </c>
      <c r="AE963" s="143">
        <f t="shared" si="169"/>
        <v>0</v>
      </c>
      <c r="AF963" s="144" t="str">
        <f t="shared" si="170"/>
        <v/>
      </c>
      <c r="AG963" s="144">
        <f t="shared" si="171"/>
        <v>0</v>
      </c>
      <c r="AH963" s="144" t="str">
        <f t="shared" si="172"/>
        <v/>
      </c>
      <c r="AI963" s="569">
        <f t="shared" si="173"/>
        <v>0</v>
      </c>
      <c r="AK963" s="679"/>
      <c r="AL963" s="84"/>
      <c r="AM963" s="659"/>
      <c r="AN963" s="680"/>
      <c r="AO963" s="84"/>
    </row>
    <row r="964" spans="1:41">
      <c r="A964" s="573"/>
      <c r="B964" s="13">
        <v>131</v>
      </c>
      <c r="C964" s="341" t="s">
        <v>2640</v>
      </c>
      <c r="D964" s="341" t="s">
        <v>2641</v>
      </c>
      <c r="E964" s="379" t="s">
        <v>97</v>
      </c>
      <c r="F964" s="405">
        <v>1</v>
      </c>
      <c r="G964" s="136"/>
      <c r="H964" s="413">
        <v>5265</v>
      </c>
      <c r="I964" s="146">
        <f t="shared" si="163"/>
        <v>3685.4999999999995</v>
      </c>
      <c r="J964" s="255">
        <f t="shared" si="164"/>
        <v>141.74999999999997</v>
      </c>
      <c r="K964" s="8" t="s">
        <v>3526</v>
      </c>
      <c r="L964" s="677"/>
      <c r="M964" s="656" t="s">
        <v>1015</v>
      </c>
      <c r="N964" s="8" t="s">
        <v>3208</v>
      </c>
      <c r="O964" s="426">
        <v>7.7219999999999997E-2</v>
      </c>
      <c r="P964" s="423">
        <v>3960</v>
      </c>
      <c r="Q964" s="439">
        <v>24000</v>
      </c>
      <c r="R964" s="656" t="s">
        <v>4493</v>
      </c>
      <c r="S964" s="656" t="s">
        <v>1015</v>
      </c>
      <c r="T964" s="448">
        <v>120</v>
      </c>
      <c r="U964" s="553" t="s">
        <v>4644</v>
      </c>
      <c r="V964" s="524" t="s">
        <v>4645</v>
      </c>
      <c r="W964" s="615" t="s">
        <v>6532</v>
      </c>
      <c r="X964" s="169"/>
      <c r="Y964" s="71" t="s">
        <v>1011</v>
      </c>
      <c r="Z964" s="656" t="s">
        <v>1015</v>
      </c>
      <c r="AA964" s="658">
        <f t="shared" si="165"/>
        <v>0</v>
      </c>
      <c r="AB964" s="145">
        <f t="shared" si="166"/>
        <v>0</v>
      </c>
      <c r="AC964" s="257">
        <f t="shared" si="167"/>
        <v>0</v>
      </c>
      <c r="AD964" s="142">
        <f t="shared" si="168"/>
        <v>0</v>
      </c>
      <c r="AE964" s="143">
        <f t="shared" si="169"/>
        <v>0</v>
      </c>
      <c r="AF964" s="144" t="str">
        <f t="shared" si="170"/>
        <v/>
      </c>
      <c r="AG964" s="144">
        <f t="shared" si="171"/>
        <v>0</v>
      </c>
      <c r="AH964" s="144" t="str">
        <f t="shared" si="172"/>
        <v/>
      </c>
      <c r="AI964" s="569">
        <f t="shared" si="173"/>
        <v>0</v>
      </c>
      <c r="AK964" s="679"/>
      <c r="AL964" s="84"/>
      <c r="AM964" s="659"/>
      <c r="AN964" s="681"/>
      <c r="AO964" s="84"/>
    </row>
    <row r="965" spans="1:41">
      <c r="A965" s="573"/>
      <c r="B965" s="13">
        <v>131</v>
      </c>
      <c r="C965" s="341" t="s">
        <v>2642</v>
      </c>
      <c r="D965" s="341" t="s">
        <v>2643</v>
      </c>
      <c r="E965" s="379" t="s">
        <v>97</v>
      </c>
      <c r="F965" s="405">
        <v>1</v>
      </c>
      <c r="G965" s="8"/>
      <c r="H965" s="413">
        <v>8985</v>
      </c>
      <c r="I965" s="146">
        <f t="shared" si="163"/>
        <v>6289.5</v>
      </c>
      <c r="J965" s="255">
        <f t="shared" si="164"/>
        <v>241.90384615384616</v>
      </c>
      <c r="K965" s="8" t="s">
        <v>3526</v>
      </c>
      <c r="L965" s="677"/>
      <c r="M965" s="656" t="s">
        <v>1015</v>
      </c>
      <c r="N965" s="8" t="s">
        <v>3208</v>
      </c>
      <c r="O965" s="426">
        <v>0.13731299999999999</v>
      </c>
      <c r="P965" s="423">
        <v>5720</v>
      </c>
      <c r="Q965" s="439">
        <v>44800</v>
      </c>
      <c r="R965" s="656" t="s">
        <v>4493</v>
      </c>
      <c r="S965" s="656" t="s">
        <v>1015</v>
      </c>
      <c r="T965" s="448">
        <v>230</v>
      </c>
      <c r="U965" s="553" t="s">
        <v>4647</v>
      </c>
      <c r="V965" s="524" t="s">
        <v>4648</v>
      </c>
      <c r="W965" s="615" t="s">
        <v>6533</v>
      </c>
      <c r="X965" s="169"/>
      <c r="Y965" s="71" t="s">
        <v>1011</v>
      </c>
      <c r="Z965" s="656" t="s">
        <v>1015</v>
      </c>
      <c r="AA965" s="658">
        <f t="shared" si="165"/>
        <v>0</v>
      </c>
      <c r="AB965" s="145">
        <f t="shared" si="166"/>
        <v>0</v>
      </c>
      <c r="AC965" s="257">
        <f t="shared" si="167"/>
        <v>0</v>
      </c>
      <c r="AD965" s="142">
        <f t="shared" si="168"/>
        <v>0</v>
      </c>
      <c r="AE965" s="143">
        <f t="shared" si="169"/>
        <v>0</v>
      </c>
      <c r="AF965" s="144" t="str">
        <f t="shared" si="170"/>
        <v/>
      </c>
      <c r="AG965" s="144">
        <f t="shared" si="171"/>
        <v>0</v>
      </c>
      <c r="AH965" s="144" t="str">
        <f t="shared" si="172"/>
        <v/>
      </c>
      <c r="AI965" s="569">
        <f t="shared" si="173"/>
        <v>0</v>
      </c>
      <c r="AK965" s="679"/>
      <c r="AL965" s="84"/>
      <c r="AM965" s="659"/>
      <c r="AN965" s="681"/>
      <c r="AO965" s="84"/>
    </row>
    <row r="966" spans="1:41">
      <c r="A966" s="573"/>
      <c r="B966" s="13">
        <v>131</v>
      </c>
      <c r="C966" s="353" t="s">
        <v>2644</v>
      </c>
      <c r="D966" s="341" t="s">
        <v>2645</v>
      </c>
      <c r="E966" s="379" t="s">
        <v>97</v>
      </c>
      <c r="F966" s="405">
        <v>1</v>
      </c>
      <c r="G966" s="8"/>
      <c r="H966" s="413">
        <v>9968</v>
      </c>
      <c r="I966" s="146">
        <f t="shared" si="163"/>
        <v>6977.5999999999995</v>
      </c>
      <c r="J966" s="255">
        <f t="shared" si="164"/>
        <v>268.36923076923074</v>
      </c>
      <c r="K966" s="8" t="s">
        <v>3526</v>
      </c>
      <c r="L966" s="677"/>
      <c r="M966" s="656" t="s">
        <v>1015</v>
      </c>
      <c r="N966" s="8" t="s">
        <v>3208</v>
      </c>
      <c r="O966" s="426">
        <v>0.1479</v>
      </c>
      <c r="P966" s="423">
        <v>7880</v>
      </c>
      <c r="Q966" s="439">
        <v>60000</v>
      </c>
      <c r="R966" s="656" t="s">
        <v>4650</v>
      </c>
      <c r="S966" s="656" t="s">
        <v>1015</v>
      </c>
      <c r="T966" s="448">
        <v>180</v>
      </c>
      <c r="U966" s="548" t="s">
        <v>5544</v>
      </c>
      <c r="V966" s="511" t="s">
        <v>4651</v>
      </c>
      <c r="W966" s="615" t="s">
        <v>6489</v>
      </c>
      <c r="X966" s="169"/>
      <c r="Y966" s="71" t="s">
        <v>254</v>
      </c>
      <c r="Z966" s="656" t="s">
        <v>1015</v>
      </c>
      <c r="AA966" s="658">
        <f t="shared" si="165"/>
        <v>0</v>
      </c>
      <c r="AB966" s="145">
        <f t="shared" si="166"/>
        <v>0</v>
      </c>
      <c r="AC966" s="257">
        <f t="shared" si="167"/>
        <v>0</v>
      </c>
      <c r="AD966" s="142">
        <f t="shared" si="168"/>
        <v>0</v>
      </c>
      <c r="AE966" s="143">
        <f t="shared" si="169"/>
        <v>0</v>
      </c>
      <c r="AF966" s="144" t="str">
        <f t="shared" si="170"/>
        <v/>
      </c>
      <c r="AG966" s="144">
        <f t="shared" si="171"/>
        <v>0</v>
      </c>
      <c r="AH966" s="144" t="str">
        <f t="shared" si="172"/>
        <v/>
      </c>
      <c r="AI966" s="569">
        <f t="shared" si="173"/>
        <v>0</v>
      </c>
      <c r="AK966" s="679"/>
      <c r="AL966" s="84"/>
      <c r="AM966" s="659"/>
      <c r="AN966" s="681"/>
      <c r="AO966" s="84"/>
    </row>
    <row r="967" spans="1:41" ht="23.25">
      <c r="A967" s="605" t="s">
        <v>6200</v>
      </c>
      <c r="B967" s="581"/>
      <c r="C967" s="589"/>
      <c r="D967" s="585"/>
      <c r="E967" s="586"/>
      <c r="F967" s="577"/>
      <c r="G967" s="8"/>
      <c r="H967" s="413"/>
      <c r="I967" s="410"/>
      <c r="J967" s="565"/>
      <c r="K967" s="621"/>
      <c r="L967" s="655"/>
      <c r="M967" s="656" t="s">
        <v>1015</v>
      </c>
      <c r="N967" s="622"/>
      <c r="O967" s="404"/>
      <c r="P967" s="623"/>
      <c r="Q967" s="439"/>
      <c r="R967" s="656" t="s">
        <v>1015</v>
      </c>
      <c r="S967" s="656" t="s">
        <v>1015</v>
      </c>
      <c r="T967" s="624"/>
      <c r="U967" s="602"/>
      <c r="V967" s="625"/>
      <c r="W967" s="626"/>
      <c r="X967" s="137"/>
      <c r="Y967" s="71" t="s">
        <v>1015</v>
      </c>
      <c r="Z967" s="656" t="s">
        <v>1015</v>
      </c>
      <c r="AA967" s="668"/>
      <c r="AB967" s="195"/>
      <c r="AC967" s="142"/>
      <c r="AD967" s="142"/>
      <c r="AE967" s="143"/>
      <c r="AF967" s="144"/>
      <c r="AG967" s="144"/>
      <c r="AH967" s="144"/>
      <c r="AI967" s="569"/>
      <c r="AK967" s="679"/>
      <c r="AL967" s="84"/>
      <c r="AM967" s="659"/>
      <c r="AN967" s="681"/>
      <c r="AO967" s="84"/>
    </row>
    <row r="968" spans="1:41" ht="15.75">
      <c r="A968" s="5" t="s">
        <v>6201</v>
      </c>
      <c r="B968" s="13"/>
      <c r="C968" s="348"/>
      <c r="D968" s="341"/>
      <c r="E968" s="379"/>
      <c r="F968" s="8"/>
      <c r="G968" s="8"/>
      <c r="H968" s="413"/>
      <c r="I968" s="410"/>
      <c r="J968" s="565"/>
      <c r="K968" s="346"/>
      <c r="L968" s="655"/>
      <c r="M968" s="656" t="s">
        <v>1015</v>
      </c>
      <c r="N968" s="346"/>
      <c r="O968" s="346"/>
      <c r="P968" s="423"/>
      <c r="Q968" s="439"/>
      <c r="R968" s="656" t="s">
        <v>1015</v>
      </c>
      <c r="S968" s="656" t="s">
        <v>1015</v>
      </c>
      <c r="T968" s="425"/>
      <c r="U968" s="478"/>
      <c r="V968" s="504"/>
      <c r="W968" s="425"/>
      <c r="X968" s="137"/>
      <c r="Y968" s="71" t="s">
        <v>1015</v>
      </c>
      <c r="Z968" s="656" t="s">
        <v>1015</v>
      </c>
      <c r="AA968" s="668"/>
      <c r="AB968" s="195"/>
      <c r="AC968" s="142"/>
      <c r="AD968" s="142"/>
      <c r="AE968" s="143"/>
      <c r="AF968" s="144"/>
      <c r="AG968" s="144"/>
      <c r="AH968" s="144"/>
      <c r="AI968" s="569"/>
      <c r="AK968" s="679"/>
      <c r="AL968" s="84"/>
      <c r="AM968" s="659"/>
      <c r="AN968" s="680"/>
      <c r="AO968" s="84"/>
    </row>
    <row r="969" spans="1:41">
      <c r="A969" s="573"/>
      <c r="B969" s="13">
        <v>132</v>
      </c>
      <c r="C969" s="341" t="s">
        <v>2646</v>
      </c>
      <c r="D969" s="341" t="s">
        <v>2647</v>
      </c>
      <c r="E969" s="379" t="s">
        <v>313</v>
      </c>
      <c r="F969" s="8">
        <v>25</v>
      </c>
      <c r="G969" s="8"/>
      <c r="H969" s="408">
        <v>255</v>
      </c>
      <c r="I969" s="146">
        <f t="shared" si="163"/>
        <v>178.5</v>
      </c>
      <c r="J969" s="255">
        <f t="shared" si="164"/>
        <v>6.865384615384615</v>
      </c>
      <c r="K969" s="8" t="s">
        <v>3207</v>
      </c>
      <c r="L969" s="677"/>
      <c r="M969" s="656" t="s">
        <v>1015</v>
      </c>
      <c r="N969" s="8" t="s">
        <v>10</v>
      </c>
      <c r="O969" s="426">
        <v>3.8961999999999997E-2</v>
      </c>
      <c r="P969" s="423">
        <v>4675</v>
      </c>
      <c r="Q969" s="439">
        <v>14100</v>
      </c>
      <c r="R969" s="656" t="s">
        <v>1015</v>
      </c>
      <c r="S969" s="656" t="s">
        <v>1015</v>
      </c>
      <c r="T969" s="447">
        <v>30</v>
      </c>
      <c r="U969" s="549" t="s">
        <v>5311</v>
      </c>
      <c r="V969" s="533" t="s">
        <v>4653</v>
      </c>
      <c r="W969" s="425" t="s">
        <v>4654</v>
      </c>
      <c r="X969" s="169"/>
      <c r="Y969" s="71" t="s">
        <v>1011</v>
      </c>
      <c r="Z969" s="656" t="s">
        <v>1015</v>
      </c>
      <c r="AA969" s="658">
        <f t="shared" si="165"/>
        <v>0</v>
      </c>
      <c r="AB969" s="145">
        <f t="shared" si="166"/>
        <v>0</v>
      </c>
      <c r="AC969" s="257">
        <f t="shared" si="167"/>
        <v>0</v>
      </c>
      <c r="AD969" s="142">
        <f t="shared" si="168"/>
        <v>0</v>
      </c>
      <c r="AE969" s="143">
        <f t="shared" si="169"/>
        <v>0</v>
      </c>
      <c r="AF969" s="144" t="str">
        <f t="shared" si="170"/>
        <v/>
      </c>
      <c r="AG969" s="144" t="str">
        <f t="shared" si="171"/>
        <v/>
      </c>
      <c r="AH969" s="144">
        <f t="shared" si="172"/>
        <v>0</v>
      </c>
      <c r="AI969" s="569">
        <f t="shared" si="173"/>
        <v>0</v>
      </c>
      <c r="AK969" s="665"/>
      <c r="AL969" s="191"/>
      <c r="AM969" s="686"/>
      <c r="AN969" s="687"/>
      <c r="AO969" s="84"/>
    </row>
    <row r="970" spans="1:41">
      <c r="A970" s="573"/>
      <c r="B970" s="13">
        <v>132</v>
      </c>
      <c r="C970" s="341" t="s">
        <v>2648</v>
      </c>
      <c r="D970" s="341" t="s">
        <v>2649</v>
      </c>
      <c r="E970" s="379" t="s">
        <v>313</v>
      </c>
      <c r="F970" s="8">
        <v>25</v>
      </c>
      <c r="G970" s="136"/>
      <c r="H970" s="408">
        <v>255</v>
      </c>
      <c r="I970" s="146">
        <f t="shared" si="163"/>
        <v>178.5</v>
      </c>
      <c r="J970" s="255">
        <f t="shared" si="164"/>
        <v>6.865384615384615</v>
      </c>
      <c r="K970" s="8" t="s">
        <v>3207</v>
      </c>
      <c r="L970" s="677"/>
      <c r="M970" s="656" t="s">
        <v>1015</v>
      </c>
      <c r="N970" s="8" t="s">
        <v>10</v>
      </c>
      <c r="O970" s="426">
        <v>3.8961999999999997E-2</v>
      </c>
      <c r="P970" s="423">
        <v>4675</v>
      </c>
      <c r="Q970" s="439">
        <v>14100</v>
      </c>
      <c r="R970" s="656" t="s">
        <v>1015</v>
      </c>
      <c r="S970" s="656" t="s">
        <v>1015</v>
      </c>
      <c r="T970" s="447">
        <v>30</v>
      </c>
      <c r="U970" s="549" t="s">
        <v>5311</v>
      </c>
      <c r="V970" s="522" t="s">
        <v>4655</v>
      </c>
      <c r="W970" s="425" t="s">
        <v>4656</v>
      </c>
      <c r="X970" s="169"/>
      <c r="Y970" s="71" t="s">
        <v>1011</v>
      </c>
      <c r="Z970" s="656" t="s">
        <v>1015</v>
      </c>
      <c r="AA970" s="658">
        <f t="shared" si="165"/>
        <v>0</v>
      </c>
      <c r="AB970" s="145">
        <f t="shared" si="166"/>
        <v>0</v>
      </c>
      <c r="AC970" s="257">
        <f t="shared" si="167"/>
        <v>0</v>
      </c>
      <c r="AD970" s="142">
        <f t="shared" si="168"/>
        <v>0</v>
      </c>
      <c r="AE970" s="143">
        <f t="shared" si="169"/>
        <v>0</v>
      </c>
      <c r="AF970" s="144" t="str">
        <f t="shared" si="170"/>
        <v/>
      </c>
      <c r="AG970" s="144" t="str">
        <f t="shared" si="171"/>
        <v/>
      </c>
      <c r="AH970" s="144">
        <f t="shared" si="172"/>
        <v>0</v>
      </c>
      <c r="AI970" s="569">
        <f t="shared" si="173"/>
        <v>0</v>
      </c>
      <c r="AK970" s="671"/>
      <c r="AL970" s="84"/>
      <c r="AM970" s="690"/>
      <c r="AN970" s="681"/>
      <c r="AO970" s="84"/>
    </row>
    <row r="971" spans="1:41">
      <c r="A971" s="573"/>
      <c r="B971" s="13">
        <v>132</v>
      </c>
      <c r="C971" s="341" t="s">
        <v>2650</v>
      </c>
      <c r="D971" s="341" t="s">
        <v>2651</v>
      </c>
      <c r="E971" s="379" t="s">
        <v>313</v>
      </c>
      <c r="F971" s="8">
        <v>25</v>
      </c>
      <c r="G971" s="8"/>
      <c r="H971" s="408">
        <v>255</v>
      </c>
      <c r="I971" s="146">
        <f t="shared" si="163"/>
        <v>178.5</v>
      </c>
      <c r="J971" s="255">
        <f t="shared" si="164"/>
        <v>6.865384615384615</v>
      </c>
      <c r="K971" s="8" t="s">
        <v>3207</v>
      </c>
      <c r="L971" s="677"/>
      <c r="M971" s="656" t="s">
        <v>1015</v>
      </c>
      <c r="N971" s="8" t="s">
        <v>10</v>
      </c>
      <c r="O971" s="426">
        <v>3.8961999999999997E-2</v>
      </c>
      <c r="P971" s="423">
        <v>4675</v>
      </c>
      <c r="Q971" s="439">
        <v>14875</v>
      </c>
      <c r="R971" s="656" t="s">
        <v>1015</v>
      </c>
      <c r="S971" s="656" t="s">
        <v>1015</v>
      </c>
      <c r="T971" s="447">
        <v>30</v>
      </c>
      <c r="U971" s="549" t="s">
        <v>5311</v>
      </c>
      <c r="V971" s="522" t="s">
        <v>4657</v>
      </c>
      <c r="W971" s="425" t="s">
        <v>4658</v>
      </c>
      <c r="X971" s="169"/>
      <c r="Y971" s="71" t="s">
        <v>1011</v>
      </c>
      <c r="Z971" s="656" t="s">
        <v>1015</v>
      </c>
      <c r="AA971" s="658">
        <f t="shared" si="165"/>
        <v>0</v>
      </c>
      <c r="AB971" s="145">
        <f t="shared" si="166"/>
        <v>0</v>
      </c>
      <c r="AC971" s="257">
        <f t="shared" si="167"/>
        <v>0</v>
      </c>
      <c r="AD971" s="142">
        <f t="shared" si="168"/>
        <v>0</v>
      </c>
      <c r="AE971" s="143">
        <f t="shared" si="169"/>
        <v>0</v>
      </c>
      <c r="AF971" s="144" t="str">
        <f t="shared" si="170"/>
        <v/>
      </c>
      <c r="AG971" s="144" t="str">
        <f t="shared" si="171"/>
        <v/>
      </c>
      <c r="AH971" s="144">
        <f t="shared" si="172"/>
        <v>0</v>
      </c>
      <c r="AI971" s="569">
        <f t="shared" si="173"/>
        <v>0</v>
      </c>
      <c r="AK971" s="671"/>
      <c r="AL971" s="84"/>
      <c r="AM971" s="659"/>
      <c r="AN971" s="681"/>
      <c r="AO971" s="84"/>
    </row>
    <row r="972" spans="1:41">
      <c r="A972" s="573"/>
      <c r="B972" s="13">
        <v>132</v>
      </c>
      <c r="C972" s="341" t="s">
        <v>2652</v>
      </c>
      <c r="D972" s="341" t="s">
        <v>2653</v>
      </c>
      <c r="E972" s="379" t="s">
        <v>313</v>
      </c>
      <c r="F972" s="8">
        <v>25</v>
      </c>
      <c r="G972" s="8"/>
      <c r="H972" s="408">
        <v>255</v>
      </c>
      <c r="I972" s="146">
        <f t="shared" si="163"/>
        <v>178.5</v>
      </c>
      <c r="J972" s="255">
        <f t="shared" si="164"/>
        <v>6.865384615384615</v>
      </c>
      <c r="K972" s="8" t="s">
        <v>3207</v>
      </c>
      <c r="L972" s="677"/>
      <c r="M972" s="656" t="s">
        <v>1015</v>
      </c>
      <c r="N972" s="8" t="s">
        <v>10</v>
      </c>
      <c r="O972" s="426">
        <v>3.8961999999999997E-2</v>
      </c>
      <c r="P972" s="423">
        <v>4675</v>
      </c>
      <c r="Q972" s="439">
        <v>14100</v>
      </c>
      <c r="R972" s="656" t="s">
        <v>1015</v>
      </c>
      <c r="S972" s="656" t="s">
        <v>1015</v>
      </c>
      <c r="T972" s="447">
        <v>30</v>
      </c>
      <c r="U972" s="549" t="s">
        <v>5311</v>
      </c>
      <c r="V972" s="522" t="s">
        <v>4659</v>
      </c>
      <c r="W972" s="425" t="s">
        <v>4660</v>
      </c>
      <c r="X972" s="169"/>
      <c r="Y972" s="71" t="s">
        <v>1011</v>
      </c>
      <c r="Z972" s="656" t="s">
        <v>1015</v>
      </c>
      <c r="AA972" s="658">
        <f t="shared" si="165"/>
        <v>0</v>
      </c>
      <c r="AB972" s="145">
        <f t="shared" si="166"/>
        <v>0</v>
      </c>
      <c r="AC972" s="257">
        <f t="shared" si="167"/>
        <v>0</v>
      </c>
      <c r="AD972" s="142">
        <f t="shared" si="168"/>
        <v>0</v>
      </c>
      <c r="AE972" s="143">
        <f t="shared" si="169"/>
        <v>0</v>
      </c>
      <c r="AF972" s="144" t="str">
        <f t="shared" si="170"/>
        <v/>
      </c>
      <c r="AG972" s="144" t="str">
        <f t="shared" si="171"/>
        <v/>
      </c>
      <c r="AH972" s="144">
        <f t="shared" si="172"/>
        <v>0</v>
      </c>
      <c r="AI972" s="569">
        <f t="shared" si="173"/>
        <v>0</v>
      </c>
      <c r="AK972" s="671"/>
      <c r="AL972" s="84"/>
      <c r="AM972" s="680"/>
      <c r="AN972" s="680"/>
      <c r="AO972" s="84"/>
    </row>
    <row r="973" spans="1:41">
      <c r="A973" s="573"/>
      <c r="B973" s="13">
        <v>132</v>
      </c>
      <c r="C973" s="341" t="s">
        <v>2654</v>
      </c>
      <c r="D973" s="341" t="s">
        <v>566</v>
      </c>
      <c r="E973" s="379" t="s">
        <v>313</v>
      </c>
      <c r="F973" s="8">
        <v>25</v>
      </c>
      <c r="G973" s="8"/>
      <c r="H973" s="408">
        <v>255</v>
      </c>
      <c r="I973" s="146">
        <f t="shared" si="163"/>
        <v>178.5</v>
      </c>
      <c r="J973" s="255">
        <f t="shared" si="164"/>
        <v>6.865384615384615</v>
      </c>
      <c r="K973" s="8" t="s">
        <v>3207</v>
      </c>
      <c r="L973" s="677"/>
      <c r="M973" s="656" t="s">
        <v>1015</v>
      </c>
      <c r="N973" s="8" t="s">
        <v>10</v>
      </c>
      <c r="O973" s="426">
        <v>3.8961999999999997E-2</v>
      </c>
      <c r="P973" s="423">
        <v>4675</v>
      </c>
      <c r="Q973" s="439">
        <v>13800</v>
      </c>
      <c r="R973" s="656" t="s">
        <v>1015</v>
      </c>
      <c r="S973" s="656" t="s">
        <v>1015</v>
      </c>
      <c r="T973" s="447">
        <v>30</v>
      </c>
      <c r="U973" s="549" t="s">
        <v>5311</v>
      </c>
      <c r="V973" s="519" t="s">
        <v>687</v>
      </c>
      <c r="W973" s="425" t="s">
        <v>759</v>
      </c>
      <c r="X973" s="169"/>
      <c r="Y973" s="71" t="s">
        <v>1011</v>
      </c>
      <c r="Z973" s="656" t="s">
        <v>1015</v>
      </c>
      <c r="AA973" s="658">
        <f t="shared" si="165"/>
        <v>0</v>
      </c>
      <c r="AB973" s="145">
        <f t="shared" si="166"/>
        <v>0</v>
      </c>
      <c r="AC973" s="257">
        <f t="shared" si="167"/>
        <v>0</v>
      </c>
      <c r="AD973" s="142">
        <f t="shared" si="168"/>
        <v>0</v>
      </c>
      <c r="AE973" s="143">
        <f t="shared" si="169"/>
        <v>0</v>
      </c>
      <c r="AF973" s="144" t="str">
        <f t="shared" si="170"/>
        <v/>
      </c>
      <c r="AG973" s="144" t="str">
        <f t="shared" si="171"/>
        <v/>
      </c>
      <c r="AH973" s="144">
        <f t="shared" si="172"/>
        <v>0</v>
      </c>
      <c r="AI973" s="569">
        <f t="shared" si="173"/>
        <v>0</v>
      </c>
      <c r="AK973" s="671"/>
      <c r="AL973" s="84"/>
      <c r="AM973" s="659"/>
      <c r="AN973" s="681"/>
      <c r="AO973" s="84"/>
    </row>
    <row r="974" spans="1:41">
      <c r="A974" s="573"/>
      <c r="B974" s="13">
        <v>132</v>
      </c>
      <c r="C974" s="341" t="s">
        <v>2655</v>
      </c>
      <c r="D974" s="341" t="s">
        <v>2656</v>
      </c>
      <c r="E974" s="379" t="s">
        <v>313</v>
      </c>
      <c r="F974" s="8">
        <v>25</v>
      </c>
      <c r="G974" s="8"/>
      <c r="H974" s="408">
        <v>255</v>
      </c>
      <c r="I974" s="146">
        <f t="shared" si="163"/>
        <v>178.5</v>
      </c>
      <c r="J974" s="255">
        <f t="shared" si="164"/>
        <v>6.865384615384615</v>
      </c>
      <c r="K974" s="8" t="s">
        <v>3207</v>
      </c>
      <c r="L974" s="677"/>
      <c r="M974" s="656" t="s">
        <v>1015</v>
      </c>
      <c r="N974" s="8" t="s">
        <v>10</v>
      </c>
      <c r="O974" s="426">
        <v>3.8961999999999997E-2</v>
      </c>
      <c r="P974" s="423">
        <v>4675</v>
      </c>
      <c r="Q974" s="439">
        <v>13400</v>
      </c>
      <c r="R974" s="656" t="s">
        <v>1015</v>
      </c>
      <c r="S974" s="656" t="s">
        <v>1015</v>
      </c>
      <c r="T974" s="447">
        <v>30</v>
      </c>
      <c r="U974" s="549" t="s">
        <v>5311</v>
      </c>
      <c r="V974" s="522" t="s">
        <v>4661</v>
      </c>
      <c r="W974" s="425" t="s">
        <v>4662</v>
      </c>
      <c r="X974" s="169"/>
      <c r="Y974" s="71" t="s">
        <v>1011</v>
      </c>
      <c r="Z974" s="656" t="s">
        <v>1015</v>
      </c>
      <c r="AA974" s="658">
        <f t="shared" si="165"/>
        <v>0</v>
      </c>
      <c r="AB974" s="145">
        <f t="shared" si="166"/>
        <v>0</v>
      </c>
      <c r="AC974" s="257">
        <f t="shared" si="167"/>
        <v>0</v>
      </c>
      <c r="AD974" s="142">
        <f t="shared" si="168"/>
        <v>0</v>
      </c>
      <c r="AE974" s="143">
        <f t="shared" si="169"/>
        <v>0</v>
      </c>
      <c r="AF974" s="144" t="str">
        <f t="shared" si="170"/>
        <v/>
      </c>
      <c r="AG974" s="144" t="str">
        <f t="shared" si="171"/>
        <v/>
      </c>
      <c r="AH974" s="144">
        <f t="shared" si="172"/>
        <v>0</v>
      </c>
      <c r="AI974" s="569">
        <f t="shared" si="173"/>
        <v>0</v>
      </c>
      <c r="AK974" s="671"/>
      <c r="AL974" s="84"/>
      <c r="AM974" s="681"/>
      <c r="AN974" s="681"/>
      <c r="AO974" s="84"/>
    </row>
    <row r="975" spans="1:41">
      <c r="A975" s="573"/>
      <c r="B975" s="13">
        <v>132</v>
      </c>
      <c r="C975" s="341" t="s">
        <v>2657</v>
      </c>
      <c r="D975" s="341" t="s">
        <v>2658</v>
      </c>
      <c r="E975" s="379" t="s">
        <v>313</v>
      </c>
      <c r="F975" s="8">
        <v>25</v>
      </c>
      <c r="G975" s="8"/>
      <c r="H975" s="408">
        <v>255</v>
      </c>
      <c r="I975" s="146">
        <f t="shared" si="163"/>
        <v>178.5</v>
      </c>
      <c r="J975" s="255">
        <f t="shared" si="164"/>
        <v>6.865384615384615</v>
      </c>
      <c r="K975" s="8" t="s">
        <v>3207</v>
      </c>
      <c r="L975" s="677"/>
      <c r="M975" s="656" t="s">
        <v>1015</v>
      </c>
      <c r="N975" s="8" t="s">
        <v>10</v>
      </c>
      <c r="O975" s="426">
        <v>3.8961999999999997E-2</v>
      </c>
      <c r="P975" s="423">
        <v>4675</v>
      </c>
      <c r="Q975" s="439">
        <v>14100</v>
      </c>
      <c r="R975" s="656" t="s">
        <v>1015</v>
      </c>
      <c r="S975" s="656" t="s">
        <v>1015</v>
      </c>
      <c r="T975" s="447">
        <v>30</v>
      </c>
      <c r="U975" s="549" t="s">
        <v>5311</v>
      </c>
      <c r="V975" s="522" t="s">
        <v>4663</v>
      </c>
      <c r="W975" s="425" t="s">
        <v>4664</v>
      </c>
      <c r="X975" s="169"/>
      <c r="Y975" s="71" t="s">
        <v>1011</v>
      </c>
      <c r="Z975" s="656" t="s">
        <v>1015</v>
      </c>
      <c r="AA975" s="658">
        <f t="shared" si="165"/>
        <v>0</v>
      </c>
      <c r="AB975" s="145">
        <f t="shared" si="166"/>
        <v>0</v>
      </c>
      <c r="AC975" s="257">
        <f t="shared" si="167"/>
        <v>0</v>
      </c>
      <c r="AD975" s="142">
        <f t="shared" si="168"/>
        <v>0</v>
      </c>
      <c r="AE975" s="143">
        <f t="shared" si="169"/>
        <v>0</v>
      </c>
      <c r="AF975" s="144" t="str">
        <f t="shared" si="170"/>
        <v/>
      </c>
      <c r="AG975" s="144" t="str">
        <f t="shared" si="171"/>
        <v/>
      </c>
      <c r="AH975" s="144">
        <f t="shared" si="172"/>
        <v>0</v>
      </c>
      <c r="AI975" s="569">
        <f t="shared" si="173"/>
        <v>0</v>
      </c>
      <c r="AK975" s="671"/>
      <c r="AL975" s="84"/>
      <c r="AM975" s="659"/>
      <c r="AN975" s="681"/>
      <c r="AO975" s="84"/>
    </row>
    <row r="976" spans="1:41">
      <c r="A976" s="573"/>
      <c r="B976" s="13">
        <v>132</v>
      </c>
      <c r="C976" s="341" t="s">
        <v>2659</v>
      </c>
      <c r="D976" s="341" t="s">
        <v>2660</v>
      </c>
      <c r="E976" s="379" t="s">
        <v>313</v>
      </c>
      <c r="F976" s="8">
        <v>25</v>
      </c>
      <c r="G976" s="8"/>
      <c r="H976" s="408">
        <v>255</v>
      </c>
      <c r="I976" s="146">
        <f t="shared" si="163"/>
        <v>178.5</v>
      </c>
      <c r="J976" s="255">
        <f t="shared" si="164"/>
        <v>6.865384615384615</v>
      </c>
      <c r="K976" s="8" t="s">
        <v>3207</v>
      </c>
      <c r="L976" s="677"/>
      <c r="M976" s="656" t="s">
        <v>1015</v>
      </c>
      <c r="N976" s="8" t="s">
        <v>10</v>
      </c>
      <c r="O976" s="426">
        <v>3.8961999999999997E-2</v>
      </c>
      <c r="P976" s="423">
        <v>4675</v>
      </c>
      <c r="Q976" s="439">
        <v>13700</v>
      </c>
      <c r="R976" s="656" t="s">
        <v>1015</v>
      </c>
      <c r="S976" s="656" t="s">
        <v>1015</v>
      </c>
      <c r="T976" s="447">
        <v>30</v>
      </c>
      <c r="U976" s="549" t="s">
        <v>5311</v>
      </c>
      <c r="V976" s="519" t="s">
        <v>4665</v>
      </c>
      <c r="W976" s="425" t="s">
        <v>4666</v>
      </c>
      <c r="X976" s="169"/>
      <c r="Y976" s="71" t="s">
        <v>1011</v>
      </c>
      <c r="Z976" s="656" t="s">
        <v>1015</v>
      </c>
      <c r="AA976" s="658">
        <f t="shared" si="165"/>
        <v>0</v>
      </c>
      <c r="AB976" s="145">
        <f t="shared" si="166"/>
        <v>0</v>
      </c>
      <c r="AC976" s="257">
        <f t="shared" si="167"/>
        <v>0</v>
      </c>
      <c r="AD976" s="142">
        <f t="shared" si="168"/>
        <v>0</v>
      </c>
      <c r="AE976" s="143">
        <f t="shared" si="169"/>
        <v>0</v>
      </c>
      <c r="AF976" s="144" t="str">
        <f t="shared" si="170"/>
        <v/>
      </c>
      <c r="AG976" s="144" t="str">
        <f t="shared" si="171"/>
        <v/>
      </c>
      <c r="AH976" s="144">
        <f t="shared" si="172"/>
        <v>0</v>
      </c>
      <c r="AI976" s="569">
        <f t="shared" si="173"/>
        <v>0</v>
      </c>
      <c r="AK976" s="671"/>
      <c r="AL976" s="84"/>
      <c r="AM976" s="659"/>
      <c r="AN976" s="681"/>
      <c r="AO976" s="84"/>
    </row>
    <row r="977" spans="1:41" ht="15.75">
      <c r="A977" s="5" t="s">
        <v>6202</v>
      </c>
      <c r="B977" s="13"/>
      <c r="C977" s="348"/>
      <c r="D977" s="348"/>
      <c r="E977" s="380"/>
      <c r="F977" s="10"/>
      <c r="G977" s="8"/>
      <c r="H977" s="413"/>
      <c r="I977" s="410"/>
      <c r="J977" s="565"/>
      <c r="K977" s="417"/>
      <c r="L977" s="655"/>
      <c r="M977" s="656" t="s">
        <v>1015</v>
      </c>
      <c r="N977" s="417"/>
      <c r="O977" s="417"/>
      <c r="P977" s="423"/>
      <c r="Q977" s="439"/>
      <c r="R977" s="656" t="s">
        <v>1015</v>
      </c>
      <c r="S977" s="656" t="s">
        <v>1015</v>
      </c>
      <c r="T977" s="471"/>
      <c r="U977" s="505"/>
      <c r="V977" s="504"/>
      <c r="W977" s="471"/>
      <c r="X977" s="137"/>
      <c r="Y977" s="71" t="s">
        <v>1015</v>
      </c>
      <c r="Z977" s="656" t="s">
        <v>1015</v>
      </c>
      <c r="AA977" s="668"/>
      <c r="AB977" s="195"/>
      <c r="AC977" s="142"/>
      <c r="AD977" s="142"/>
      <c r="AE977" s="143"/>
      <c r="AF977" s="144"/>
      <c r="AG977" s="144"/>
      <c r="AH977" s="144"/>
      <c r="AI977" s="569"/>
      <c r="AK977" s="665"/>
      <c r="AL977" s="191"/>
      <c r="AM977" s="686"/>
      <c r="AN977" s="687"/>
      <c r="AO977" s="84"/>
    </row>
    <row r="978" spans="1:41">
      <c r="A978" s="573"/>
      <c r="B978" s="13">
        <v>133</v>
      </c>
      <c r="C978" s="341" t="s">
        <v>2661</v>
      </c>
      <c r="D978" s="350" t="s">
        <v>2647</v>
      </c>
      <c r="E978" s="379" t="s">
        <v>2662</v>
      </c>
      <c r="F978" s="8">
        <v>5</v>
      </c>
      <c r="G978" s="8"/>
      <c r="H978" s="413">
        <v>950</v>
      </c>
      <c r="I978" s="146">
        <f t="shared" si="163"/>
        <v>665</v>
      </c>
      <c r="J978" s="255">
        <f t="shared" si="164"/>
        <v>25.576923076923077</v>
      </c>
      <c r="K978" s="8" t="s">
        <v>3207</v>
      </c>
      <c r="L978" s="677"/>
      <c r="M978" s="656" t="s">
        <v>1015</v>
      </c>
      <c r="N978" s="8" t="s">
        <v>10</v>
      </c>
      <c r="O978" s="426">
        <v>4.5100000000000001E-2</v>
      </c>
      <c r="P978" s="423">
        <v>2000</v>
      </c>
      <c r="Q978" s="439">
        <v>12400</v>
      </c>
      <c r="R978" s="657" t="s">
        <v>3267</v>
      </c>
      <c r="S978" s="656" t="s">
        <v>1015</v>
      </c>
      <c r="T978" s="447"/>
      <c r="U978" s="548" t="s">
        <v>4667</v>
      </c>
      <c r="V978" s="522" t="s">
        <v>4668</v>
      </c>
      <c r="W978" s="482" t="s">
        <v>4654</v>
      </c>
      <c r="X978" s="169"/>
      <c r="Y978" s="71" t="s">
        <v>1012</v>
      </c>
      <c r="Z978" s="656" t="s">
        <v>1015</v>
      </c>
      <c r="AA978" s="658">
        <f t="shared" si="165"/>
        <v>0</v>
      </c>
      <c r="AB978" s="145">
        <f t="shared" si="166"/>
        <v>0</v>
      </c>
      <c r="AC978" s="257">
        <f t="shared" si="167"/>
        <v>0</v>
      </c>
      <c r="AD978" s="142">
        <f t="shared" si="168"/>
        <v>0</v>
      </c>
      <c r="AE978" s="143">
        <f t="shared" si="169"/>
        <v>0</v>
      </c>
      <c r="AF978" s="144" t="str">
        <f t="shared" si="170"/>
        <v/>
      </c>
      <c r="AG978" s="144" t="str">
        <f t="shared" si="171"/>
        <v/>
      </c>
      <c r="AH978" s="144">
        <f t="shared" si="172"/>
        <v>0</v>
      </c>
      <c r="AI978" s="569">
        <f t="shared" si="173"/>
        <v>0</v>
      </c>
      <c r="AK978" s="665"/>
      <c r="AL978" s="191"/>
      <c r="AM978" s="659"/>
      <c r="AN978" s="681"/>
      <c r="AO978" s="84"/>
    </row>
    <row r="979" spans="1:41">
      <c r="A979" s="573"/>
      <c r="B979" s="13">
        <v>133</v>
      </c>
      <c r="C979" s="341" t="s">
        <v>2663</v>
      </c>
      <c r="D979" s="350" t="s">
        <v>2664</v>
      </c>
      <c r="E979" s="379" t="s">
        <v>2662</v>
      </c>
      <c r="F979" s="8">
        <v>5</v>
      </c>
      <c r="G979" s="136"/>
      <c r="H979" s="413">
        <v>950</v>
      </c>
      <c r="I979" s="146">
        <f t="shared" si="163"/>
        <v>665</v>
      </c>
      <c r="J979" s="255">
        <f t="shared" si="164"/>
        <v>25.576923076923077</v>
      </c>
      <c r="K979" s="8" t="s">
        <v>3207</v>
      </c>
      <c r="L979" s="677"/>
      <c r="M979" s="656" t="s">
        <v>1015</v>
      </c>
      <c r="N979" s="8" t="s">
        <v>10</v>
      </c>
      <c r="O979" s="426">
        <v>4.5100000000000001E-2</v>
      </c>
      <c r="P979" s="423">
        <v>2000</v>
      </c>
      <c r="Q979" s="439">
        <v>12400</v>
      </c>
      <c r="R979" s="657" t="s">
        <v>3267</v>
      </c>
      <c r="S979" s="656" t="s">
        <v>1015</v>
      </c>
      <c r="T979" s="447"/>
      <c r="U979" s="548" t="s">
        <v>4667</v>
      </c>
      <c r="V979" s="522" t="s">
        <v>4669</v>
      </c>
      <c r="W979" s="482" t="s">
        <v>4670</v>
      </c>
      <c r="X979" s="169"/>
      <c r="Y979" s="71" t="s">
        <v>1012</v>
      </c>
      <c r="Z979" s="656" t="s">
        <v>1015</v>
      </c>
      <c r="AA979" s="658">
        <f t="shared" si="165"/>
        <v>0</v>
      </c>
      <c r="AB979" s="145">
        <f t="shared" si="166"/>
        <v>0</v>
      </c>
      <c r="AC979" s="257">
        <f t="shared" si="167"/>
        <v>0</v>
      </c>
      <c r="AD979" s="142">
        <f t="shared" si="168"/>
        <v>0</v>
      </c>
      <c r="AE979" s="143">
        <f t="shared" si="169"/>
        <v>0</v>
      </c>
      <c r="AF979" s="144" t="str">
        <f t="shared" si="170"/>
        <v/>
      </c>
      <c r="AG979" s="144" t="str">
        <f t="shared" si="171"/>
        <v/>
      </c>
      <c r="AH979" s="144">
        <f t="shared" si="172"/>
        <v>0</v>
      </c>
      <c r="AI979" s="569">
        <f t="shared" si="173"/>
        <v>0</v>
      </c>
      <c r="AK979" s="665"/>
      <c r="AL979" s="191"/>
      <c r="AM979" s="659"/>
      <c r="AN979" s="681"/>
      <c r="AO979" s="84"/>
    </row>
    <row r="980" spans="1:41">
      <c r="A980" s="573"/>
      <c r="B980" s="13">
        <v>133</v>
      </c>
      <c r="C980" s="341" t="s">
        <v>2665</v>
      </c>
      <c r="D980" s="350" t="s">
        <v>2666</v>
      </c>
      <c r="E980" s="379" t="s">
        <v>2662</v>
      </c>
      <c r="F980" s="8">
        <v>5</v>
      </c>
      <c r="G980" s="8"/>
      <c r="H980" s="413">
        <v>950</v>
      </c>
      <c r="I980" s="146">
        <f t="shared" si="163"/>
        <v>665</v>
      </c>
      <c r="J980" s="255">
        <f t="shared" si="164"/>
        <v>25.576923076923077</v>
      </c>
      <c r="K980" s="8" t="s">
        <v>3207</v>
      </c>
      <c r="L980" s="677"/>
      <c r="M980" s="656" t="s">
        <v>1015</v>
      </c>
      <c r="N980" s="8" t="s">
        <v>10</v>
      </c>
      <c r="O980" s="426">
        <v>4.5100000000000001E-2</v>
      </c>
      <c r="P980" s="423">
        <v>2000</v>
      </c>
      <c r="Q980" s="439">
        <v>12400</v>
      </c>
      <c r="R980" s="657" t="s">
        <v>3267</v>
      </c>
      <c r="S980" s="656" t="s">
        <v>1015</v>
      </c>
      <c r="T980" s="447"/>
      <c r="U980" s="548" t="s">
        <v>4667</v>
      </c>
      <c r="V980" s="522" t="s">
        <v>4671</v>
      </c>
      <c r="W980" s="482" t="s">
        <v>4658</v>
      </c>
      <c r="X980" s="169"/>
      <c r="Y980" s="71" t="s">
        <v>1012</v>
      </c>
      <c r="Z980" s="656" t="s">
        <v>1015</v>
      </c>
      <c r="AA980" s="658">
        <f t="shared" si="165"/>
        <v>0</v>
      </c>
      <c r="AB980" s="145">
        <f t="shared" si="166"/>
        <v>0</v>
      </c>
      <c r="AC980" s="257">
        <f t="shared" si="167"/>
        <v>0</v>
      </c>
      <c r="AD980" s="142">
        <f t="shared" si="168"/>
        <v>0</v>
      </c>
      <c r="AE980" s="143">
        <f t="shared" si="169"/>
        <v>0</v>
      </c>
      <c r="AF980" s="144" t="str">
        <f t="shared" si="170"/>
        <v/>
      </c>
      <c r="AG980" s="144" t="str">
        <f t="shared" si="171"/>
        <v/>
      </c>
      <c r="AH980" s="144">
        <f t="shared" si="172"/>
        <v>0</v>
      </c>
      <c r="AI980" s="569">
        <f t="shared" si="173"/>
        <v>0</v>
      </c>
      <c r="AK980" s="665"/>
      <c r="AL980" s="191"/>
      <c r="AM980" s="686"/>
      <c r="AN980" s="687"/>
      <c r="AO980" s="84"/>
    </row>
    <row r="981" spans="1:41">
      <c r="A981" s="573"/>
      <c r="B981" s="13">
        <v>133</v>
      </c>
      <c r="C981" s="341" t="s">
        <v>2667</v>
      </c>
      <c r="D981" s="350" t="s">
        <v>2668</v>
      </c>
      <c r="E981" s="379" t="s">
        <v>2662</v>
      </c>
      <c r="F981" s="8">
        <v>5</v>
      </c>
      <c r="G981" s="8"/>
      <c r="H981" s="413">
        <v>950</v>
      </c>
      <c r="I981" s="146">
        <f t="shared" si="163"/>
        <v>665</v>
      </c>
      <c r="J981" s="255">
        <f t="shared" si="164"/>
        <v>25.576923076923077</v>
      </c>
      <c r="K981" s="8" t="s">
        <v>3207</v>
      </c>
      <c r="L981" s="677"/>
      <c r="M981" s="656" t="s">
        <v>1015</v>
      </c>
      <c r="N981" s="8" t="s">
        <v>10</v>
      </c>
      <c r="O981" s="426">
        <v>4.5100000000000001E-2</v>
      </c>
      <c r="P981" s="423">
        <v>2000</v>
      </c>
      <c r="Q981" s="439">
        <v>12400</v>
      </c>
      <c r="R981" s="657" t="s">
        <v>3267</v>
      </c>
      <c r="S981" s="656" t="s">
        <v>1015</v>
      </c>
      <c r="T981" s="447"/>
      <c r="U981" s="548" t="s">
        <v>4667</v>
      </c>
      <c r="V981" s="522" t="s">
        <v>4672</v>
      </c>
      <c r="W981" s="482" t="s">
        <v>4673</v>
      </c>
      <c r="X981" s="169"/>
      <c r="Y981" s="71" t="s">
        <v>1012</v>
      </c>
      <c r="Z981" s="656" t="s">
        <v>1015</v>
      </c>
      <c r="AA981" s="658">
        <f t="shared" si="165"/>
        <v>0</v>
      </c>
      <c r="AB981" s="145">
        <f t="shared" si="166"/>
        <v>0</v>
      </c>
      <c r="AC981" s="257">
        <f t="shared" si="167"/>
        <v>0</v>
      </c>
      <c r="AD981" s="142">
        <f t="shared" si="168"/>
        <v>0</v>
      </c>
      <c r="AE981" s="143">
        <f t="shared" si="169"/>
        <v>0</v>
      </c>
      <c r="AF981" s="144" t="str">
        <f t="shared" si="170"/>
        <v/>
      </c>
      <c r="AG981" s="144" t="str">
        <f t="shared" si="171"/>
        <v/>
      </c>
      <c r="AH981" s="144">
        <f t="shared" si="172"/>
        <v>0</v>
      </c>
      <c r="AI981" s="569">
        <f t="shared" si="173"/>
        <v>0</v>
      </c>
      <c r="AK981" s="664"/>
      <c r="AL981" s="84"/>
      <c r="AM981" s="659"/>
      <c r="AN981" s="662"/>
      <c r="AO981" s="84"/>
    </row>
    <row r="982" spans="1:41">
      <c r="A982" s="573"/>
      <c r="B982" s="13">
        <v>133</v>
      </c>
      <c r="C982" s="341" t="s">
        <v>2669</v>
      </c>
      <c r="D982" s="350" t="s">
        <v>566</v>
      </c>
      <c r="E982" s="379" t="s">
        <v>2662</v>
      </c>
      <c r="F982" s="8">
        <v>5</v>
      </c>
      <c r="G982" s="8"/>
      <c r="H982" s="413">
        <v>950</v>
      </c>
      <c r="I982" s="146">
        <f t="shared" si="163"/>
        <v>665</v>
      </c>
      <c r="J982" s="255">
        <f t="shared" si="164"/>
        <v>25.576923076923077</v>
      </c>
      <c r="K982" s="8" t="s">
        <v>3207</v>
      </c>
      <c r="L982" s="677"/>
      <c r="M982" s="656" t="s">
        <v>1015</v>
      </c>
      <c r="N982" s="8" t="s">
        <v>10</v>
      </c>
      <c r="O982" s="426">
        <v>4.5100000000000001E-2</v>
      </c>
      <c r="P982" s="423">
        <v>2000</v>
      </c>
      <c r="Q982" s="439">
        <v>12400</v>
      </c>
      <c r="R982" s="657" t="s">
        <v>3267</v>
      </c>
      <c r="S982" s="656" t="s">
        <v>1015</v>
      </c>
      <c r="T982" s="447"/>
      <c r="U982" s="548" t="s">
        <v>4667</v>
      </c>
      <c r="V982" s="522" t="s">
        <v>4674</v>
      </c>
      <c r="W982" s="483" t="s">
        <v>759</v>
      </c>
      <c r="X982" s="169"/>
      <c r="Y982" s="71" t="s">
        <v>1011</v>
      </c>
      <c r="Z982" s="656" t="s">
        <v>1015</v>
      </c>
      <c r="AA982" s="658">
        <f t="shared" si="165"/>
        <v>0</v>
      </c>
      <c r="AB982" s="145">
        <f t="shared" si="166"/>
        <v>0</v>
      </c>
      <c r="AC982" s="257">
        <f t="shared" si="167"/>
        <v>0</v>
      </c>
      <c r="AD982" s="142">
        <f t="shared" si="168"/>
        <v>0</v>
      </c>
      <c r="AE982" s="143">
        <f t="shared" si="169"/>
        <v>0</v>
      </c>
      <c r="AF982" s="144" t="str">
        <f t="shared" si="170"/>
        <v/>
      </c>
      <c r="AG982" s="144" t="str">
        <f t="shared" si="171"/>
        <v/>
      </c>
      <c r="AH982" s="144">
        <f t="shared" si="172"/>
        <v>0</v>
      </c>
      <c r="AI982" s="569">
        <f t="shared" si="173"/>
        <v>0</v>
      </c>
      <c r="AK982" s="664"/>
      <c r="AL982" s="191"/>
      <c r="AM982" s="659"/>
      <c r="AN982" s="662"/>
      <c r="AO982" s="84"/>
    </row>
    <row r="983" spans="1:41">
      <c r="A983" s="573"/>
      <c r="B983" s="13">
        <v>133</v>
      </c>
      <c r="C983" s="341" t="s">
        <v>2670</v>
      </c>
      <c r="D983" s="350" t="s">
        <v>2656</v>
      </c>
      <c r="E983" s="379" t="s">
        <v>2662</v>
      </c>
      <c r="F983" s="8">
        <v>5</v>
      </c>
      <c r="G983" s="8"/>
      <c r="H983" s="413">
        <v>950</v>
      </c>
      <c r="I983" s="146">
        <f t="shared" si="163"/>
        <v>665</v>
      </c>
      <c r="J983" s="255">
        <f t="shared" si="164"/>
        <v>25.576923076923077</v>
      </c>
      <c r="K983" s="8" t="s">
        <v>3207</v>
      </c>
      <c r="L983" s="677"/>
      <c r="M983" s="656" t="s">
        <v>1015</v>
      </c>
      <c r="N983" s="8" t="s">
        <v>10</v>
      </c>
      <c r="O983" s="426">
        <v>4.5100000000000001E-2</v>
      </c>
      <c r="P983" s="423">
        <v>2000</v>
      </c>
      <c r="Q983" s="439">
        <v>12400</v>
      </c>
      <c r="R983" s="657" t="s">
        <v>3267</v>
      </c>
      <c r="S983" s="656" t="s">
        <v>1015</v>
      </c>
      <c r="T983" s="447"/>
      <c r="U983" s="548" t="s">
        <v>4667</v>
      </c>
      <c r="V983" s="522" t="s">
        <v>4675</v>
      </c>
      <c r="W983" s="483" t="s">
        <v>4662</v>
      </c>
      <c r="X983" s="169"/>
      <c r="Y983" s="71" t="s">
        <v>1011</v>
      </c>
      <c r="Z983" s="656" t="s">
        <v>1015</v>
      </c>
      <c r="AA983" s="658">
        <f t="shared" si="165"/>
        <v>0</v>
      </c>
      <c r="AB983" s="145">
        <f t="shared" si="166"/>
        <v>0</v>
      </c>
      <c r="AC983" s="257">
        <f t="shared" si="167"/>
        <v>0</v>
      </c>
      <c r="AD983" s="142">
        <f t="shared" si="168"/>
        <v>0</v>
      </c>
      <c r="AE983" s="143">
        <f t="shared" si="169"/>
        <v>0</v>
      </c>
      <c r="AF983" s="144" t="str">
        <f t="shared" si="170"/>
        <v/>
      </c>
      <c r="AG983" s="144" t="str">
        <f t="shared" si="171"/>
        <v/>
      </c>
      <c r="AH983" s="144">
        <f t="shared" si="172"/>
        <v>0</v>
      </c>
      <c r="AI983" s="569">
        <f t="shared" si="173"/>
        <v>0</v>
      </c>
      <c r="AK983" s="664"/>
      <c r="AL983" s="191"/>
      <c r="AM983" s="659"/>
      <c r="AN983" s="662"/>
      <c r="AO983" s="84"/>
    </row>
    <row r="984" spans="1:41">
      <c r="A984" s="573"/>
      <c r="B984" s="13">
        <v>133</v>
      </c>
      <c r="C984" s="341" t="s">
        <v>2671</v>
      </c>
      <c r="D984" s="350" t="s">
        <v>2658</v>
      </c>
      <c r="E984" s="379" t="s">
        <v>2662</v>
      </c>
      <c r="F984" s="8">
        <v>5</v>
      </c>
      <c r="G984" s="136"/>
      <c r="H984" s="413">
        <v>950</v>
      </c>
      <c r="I984" s="146">
        <f t="shared" si="163"/>
        <v>665</v>
      </c>
      <c r="J984" s="255">
        <f t="shared" si="164"/>
        <v>25.576923076923077</v>
      </c>
      <c r="K984" s="8" t="s">
        <v>3207</v>
      </c>
      <c r="L984" s="677"/>
      <c r="M984" s="656" t="s">
        <v>1015</v>
      </c>
      <c r="N984" s="8" t="s">
        <v>10</v>
      </c>
      <c r="O984" s="426">
        <v>4.5100000000000001E-2</v>
      </c>
      <c r="P984" s="423">
        <v>2000</v>
      </c>
      <c r="Q984" s="439">
        <v>12400</v>
      </c>
      <c r="R984" s="657" t="s">
        <v>3267</v>
      </c>
      <c r="S984" s="656" t="s">
        <v>1015</v>
      </c>
      <c r="T984" s="447"/>
      <c r="U984" s="548" t="s">
        <v>4667</v>
      </c>
      <c r="V984" s="522" t="s">
        <v>4676</v>
      </c>
      <c r="W984" s="483" t="s">
        <v>4664</v>
      </c>
      <c r="X984" s="169"/>
      <c r="Y984" s="71" t="s">
        <v>1011</v>
      </c>
      <c r="Z984" s="656" t="s">
        <v>1015</v>
      </c>
      <c r="AA984" s="658">
        <f t="shared" si="165"/>
        <v>0</v>
      </c>
      <c r="AB984" s="145">
        <f t="shared" si="166"/>
        <v>0</v>
      </c>
      <c r="AC984" s="257">
        <f t="shared" si="167"/>
        <v>0</v>
      </c>
      <c r="AD984" s="142">
        <f t="shared" si="168"/>
        <v>0</v>
      </c>
      <c r="AE984" s="143">
        <f t="shared" si="169"/>
        <v>0</v>
      </c>
      <c r="AF984" s="144" t="str">
        <f t="shared" si="170"/>
        <v/>
      </c>
      <c r="AG984" s="144" t="str">
        <f t="shared" si="171"/>
        <v/>
      </c>
      <c r="AH984" s="144">
        <f t="shared" si="172"/>
        <v>0</v>
      </c>
      <c r="AI984" s="569">
        <f t="shared" si="173"/>
        <v>0</v>
      </c>
      <c r="AK984" s="664"/>
      <c r="AL984" s="191"/>
      <c r="AM984" s="659"/>
      <c r="AN984" s="662"/>
      <c r="AO984" s="84"/>
    </row>
    <row r="985" spans="1:41">
      <c r="A985" s="573"/>
      <c r="B985" s="13">
        <v>133</v>
      </c>
      <c r="C985" s="341" t="s">
        <v>2672</v>
      </c>
      <c r="D985" s="341" t="s">
        <v>2660</v>
      </c>
      <c r="E985" s="379" t="s">
        <v>2662</v>
      </c>
      <c r="F985" s="8">
        <v>5</v>
      </c>
      <c r="G985" s="8"/>
      <c r="H985" s="413">
        <v>950</v>
      </c>
      <c r="I985" s="146">
        <f t="shared" ref="I985:I1048" si="174">(H985)*$G$20</f>
        <v>665</v>
      </c>
      <c r="J985" s="255">
        <f t="shared" ref="J985:J1048" si="175">(I985/$J$19)</f>
        <v>25.576923076923077</v>
      </c>
      <c r="K985" s="8" t="s">
        <v>3207</v>
      </c>
      <c r="L985" s="677"/>
      <c r="M985" s="656" t="s">
        <v>1015</v>
      </c>
      <c r="N985" s="8" t="s">
        <v>10</v>
      </c>
      <c r="O985" s="426">
        <v>4.5100000000000001E-2</v>
      </c>
      <c r="P985" s="423">
        <v>2000</v>
      </c>
      <c r="Q985" s="439">
        <v>12400</v>
      </c>
      <c r="R985" s="657" t="s">
        <v>3267</v>
      </c>
      <c r="S985" s="656" t="s">
        <v>1015</v>
      </c>
      <c r="T985" s="447"/>
      <c r="U985" s="548" t="s">
        <v>4667</v>
      </c>
      <c r="V985" s="522" t="s">
        <v>4677</v>
      </c>
      <c r="W985" s="346" t="s">
        <v>4666</v>
      </c>
      <c r="X985" s="169"/>
      <c r="Y985" s="71" t="s">
        <v>1011</v>
      </c>
      <c r="Z985" s="656" t="s">
        <v>1015</v>
      </c>
      <c r="AA985" s="658">
        <f t="shared" ref="AA985:AA1048" si="176">(X985*F985*I985)</f>
        <v>0</v>
      </c>
      <c r="AB985" s="145">
        <f t="shared" ref="AB985:AB1048" si="177">(AA985*1.21)</f>
        <v>0</v>
      </c>
      <c r="AC985" s="257">
        <f t="shared" ref="AC985:AC1048" si="178">(X985*J985*F985)</f>
        <v>0</v>
      </c>
      <c r="AD985" s="142">
        <f t="shared" ref="AD985:AD1048" si="179">(X985*Q985/1000)</f>
        <v>0</v>
      </c>
      <c r="AE985" s="143">
        <f t="shared" ref="AE985:AE1048" si="180">(X985*O985)</f>
        <v>0</v>
      </c>
      <c r="AF985" s="144" t="str">
        <f t="shared" ref="AF985:AF1048" si="181">IF(N985="1.1G",(P985/1000)*X985,"")</f>
        <v/>
      </c>
      <c r="AG985" s="144" t="str">
        <f t="shared" ref="AG985:AG1048" si="182">IF(N985="1.3G",(P985/1000)*X985,"")</f>
        <v/>
      </c>
      <c r="AH985" s="144">
        <f t="shared" ref="AH985:AH1048" si="183">IF(N985="1.4G",(P985/1000)*X985,"")</f>
        <v>0</v>
      </c>
      <c r="AI985" s="569">
        <f t="shared" ref="AI985:AI1048" si="184">SUM(AF985:AH985)</f>
        <v>0</v>
      </c>
      <c r="AK985" s="664"/>
      <c r="AL985" s="191"/>
      <c r="AM985" s="659"/>
      <c r="AN985" s="662"/>
      <c r="AO985" s="84"/>
    </row>
    <row r="986" spans="1:41" ht="15.75">
      <c r="A986" s="5" t="s">
        <v>6203</v>
      </c>
      <c r="B986" s="13"/>
      <c r="C986" s="348"/>
      <c r="D986" s="348"/>
      <c r="E986" s="380"/>
      <c r="F986" s="10"/>
      <c r="G986" s="8"/>
      <c r="H986" s="413"/>
      <c r="I986" s="410"/>
      <c r="J986" s="565"/>
      <c r="K986" s="417"/>
      <c r="L986" s="655"/>
      <c r="M986" s="656" t="s">
        <v>1015</v>
      </c>
      <c r="N986" s="417"/>
      <c r="O986" s="417"/>
      <c r="P986" s="410"/>
      <c r="Q986" s="439"/>
      <c r="R986" s="656" t="s">
        <v>1015</v>
      </c>
      <c r="S986" s="656" t="s">
        <v>1015</v>
      </c>
      <c r="T986" s="471"/>
      <c r="U986" s="505"/>
      <c r="V986" s="517"/>
      <c r="W986" s="471"/>
      <c r="X986" s="137"/>
      <c r="Y986" s="71" t="s">
        <v>1015</v>
      </c>
      <c r="Z986" s="656" t="s">
        <v>1015</v>
      </c>
      <c r="AA986" s="668"/>
      <c r="AB986" s="195"/>
      <c r="AC986" s="142"/>
      <c r="AD986" s="142"/>
      <c r="AE986" s="143"/>
      <c r="AF986" s="144"/>
      <c r="AG986" s="144"/>
      <c r="AH986" s="144"/>
      <c r="AI986" s="569"/>
      <c r="AK986" s="679"/>
      <c r="AL986" s="84"/>
      <c r="AM986" s="659"/>
      <c r="AN986" s="680"/>
      <c r="AO986" s="84"/>
    </row>
    <row r="987" spans="1:41">
      <c r="A987" s="573"/>
      <c r="B987" s="13">
        <v>134</v>
      </c>
      <c r="C987" s="341" t="s">
        <v>2673</v>
      </c>
      <c r="D987" s="341" t="s">
        <v>567</v>
      </c>
      <c r="E987" s="379" t="s">
        <v>324</v>
      </c>
      <c r="F987" s="8">
        <v>10</v>
      </c>
      <c r="G987" s="8"/>
      <c r="H987" s="413">
        <v>420</v>
      </c>
      <c r="I987" s="146">
        <f t="shared" si="174"/>
        <v>294</v>
      </c>
      <c r="J987" s="255">
        <f t="shared" si="175"/>
        <v>11.307692307692308</v>
      </c>
      <c r="K987" s="8" t="s">
        <v>3207</v>
      </c>
      <c r="L987" s="677"/>
      <c r="M987" s="656" t="s">
        <v>1015</v>
      </c>
      <c r="N987" s="8" t="s">
        <v>3208</v>
      </c>
      <c r="O987" s="426">
        <v>5.6644E-2</v>
      </c>
      <c r="P987" s="423">
        <v>1600</v>
      </c>
      <c r="Q987" s="439">
        <v>12800</v>
      </c>
      <c r="R987" s="656" t="s">
        <v>6587</v>
      </c>
      <c r="S987" s="656" t="s">
        <v>1015</v>
      </c>
      <c r="T987" s="447"/>
      <c r="U987" s="548" t="s">
        <v>688</v>
      </c>
      <c r="V987" s="522" t="s">
        <v>689</v>
      </c>
      <c r="W987" s="425" t="s">
        <v>760</v>
      </c>
      <c r="X987" s="169"/>
      <c r="Y987" s="71" t="s">
        <v>1012</v>
      </c>
      <c r="Z987" s="656" t="s">
        <v>1015</v>
      </c>
      <c r="AA987" s="658">
        <f t="shared" si="176"/>
        <v>0</v>
      </c>
      <c r="AB987" s="145">
        <f t="shared" si="177"/>
        <v>0</v>
      </c>
      <c r="AC987" s="257">
        <f t="shared" si="178"/>
        <v>0</v>
      </c>
      <c r="AD987" s="142">
        <f t="shared" si="179"/>
        <v>0</v>
      </c>
      <c r="AE987" s="143">
        <f t="shared" si="180"/>
        <v>0</v>
      </c>
      <c r="AF987" s="144" t="str">
        <f t="shared" si="181"/>
        <v/>
      </c>
      <c r="AG987" s="144">
        <f t="shared" si="182"/>
        <v>0</v>
      </c>
      <c r="AH987" s="144" t="str">
        <f t="shared" si="183"/>
        <v/>
      </c>
      <c r="AI987" s="569">
        <f t="shared" si="184"/>
        <v>0</v>
      </c>
      <c r="AK987" s="679"/>
      <c r="AL987" s="191"/>
      <c r="AM987" s="659"/>
      <c r="AN987" s="680"/>
      <c r="AO987" s="84"/>
    </row>
    <row r="988" spans="1:41">
      <c r="A988" s="573"/>
      <c r="B988" s="13">
        <v>134</v>
      </c>
      <c r="C988" s="341" t="s">
        <v>2674</v>
      </c>
      <c r="D988" s="341" t="s">
        <v>2675</v>
      </c>
      <c r="E988" s="379" t="s">
        <v>324</v>
      </c>
      <c r="F988" s="8">
        <v>10</v>
      </c>
      <c r="G988" s="8"/>
      <c r="H988" s="413">
        <v>420</v>
      </c>
      <c r="I988" s="146">
        <f t="shared" si="174"/>
        <v>294</v>
      </c>
      <c r="J988" s="255">
        <f t="shared" si="175"/>
        <v>11.307692307692308</v>
      </c>
      <c r="K988" s="8" t="s">
        <v>3207</v>
      </c>
      <c r="L988" s="677"/>
      <c r="M988" s="656" t="s">
        <v>1015</v>
      </c>
      <c r="N988" s="8" t="s">
        <v>3208</v>
      </c>
      <c r="O988" s="426">
        <v>5.6644E-2</v>
      </c>
      <c r="P988" s="423">
        <v>1600</v>
      </c>
      <c r="Q988" s="439">
        <v>12800</v>
      </c>
      <c r="R988" s="656" t="s">
        <v>6587</v>
      </c>
      <c r="S988" s="656" t="s">
        <v>1015</v>
      </c>
      <c r="T988" s="447"/>
      <c r="U988" s="548" t="s">
        <v>688</v>
      </c>
      <c r="V988" s="522" t="s">
        <v>4678</v>
      </c>
      <c r="W988" s="425" t="s">
        <v>4679</v>
      </c>
      <c r="X988" s="169"/>
      <c r="Y988" s="71" t="s">
        <v>1012</v>
      </c>
      <c r="Z988" s="656" t="s">
        <v>1015</v>
      </c>
      <c r="AA988" s="658">
        <f t="shared" si="176"/>
        <v>0</v>
      </c>
      <c r="AB988" s="145">
        <f t="shared" si="177"/>
        <v>0</v>
      </c>
      <c r="AC988" s="257">
        <f t="shared" si="178"/>
        <v>0</v>
      </c>
      <c r="AD988" s="142">
        <f t="shared" si="179"/>
        <v>0</v>
      </c>
      <c r="AE988" s="143">
        <f t="shared" si="180"/>
        <v>0</v>
      </c>
      <c r="AF988" s="144" t="str">
        <f t="shared" si="181"/>
        <v/>
      </c>
      <c r="AG988" s="144">
        <f t="shared" si="182"/>
        <v>0</v>
      </c>
      <c r="AH988" s="144" t="str">
        <f t="shared" si="183"/>
        <v/>
      </c>
      <c r="AI988" s="569">
        <f t="shared" si="184"/>
        <v>0</v>
      </c>
      <c r="AK988" s="679"/>
      <c r="AL988" s="84"/>
      <c r="AM988" s="680"/>
      <c r="AN988" s="680"/>
      <c r="AO988" s="84"/>
    </row>
    <row r="989" spans="1:41">
      <c r="A989" s="573"/>
      <c r="B989" s="13">
        <v>134</v>
      </c>
      <c r="C989" s="341" t="s">
        <v>2676</v>
      </c>
      <c r="D989" s="341" t="s">
        <v>2677</v>
      </c>
      <c r="E989" s="379" t="s">
        <v>324</v>
      </c>
      <c r="F989" s="8">
        <v>10</v>
      </c>
      <c r="G989" s="8"/>
      <c r="H989" s="413">
        <v>420</v>
      </c>
      <c r="I989" s="146">
        <f t="shared" si="174"/>
        <v>294</v>
      </c>
      <c r="J989" s="255">
        <f t="shared" si="175"/>
        <v>11.307692307692308</v>
      </c>
      <c r="K989" s="8" t="s">
        <v>3207</v>
      </c>
      <c r="L989" s="677"/>
      <c r="M989" s="656" t="s">
        <v>1015</v>
      </c>
      <c r="N989" s="8" t="s">
        <v>3208</v>
      </c>
      <c r="O989" s="426">
        <v>5.6644E-2</v>
      </c>
      <c r="P989" s="423">
        <v>1600</v>
      </c>
      <c r="Q989" s="439">
        <v>12800</v>
      </c>
      <c r="R989" s="656" t="s">
        <v>6587</v>
      </c>
      <c r="S989" s="656" t="s">
        <v>1015</v>
      </c>
      <c r="T989" s="447"/>
      <c r="U989" s="548" t="s">
        <v>688</v>
      </c>
      <c r="V989" s="522" t="s">
        <v>4680</v>
      </c>
      <c r="W989" s="425" t="s">
        <v>4681</v>
      </c>
      <c r="X989" s="169"/>
      <c r="Y989" s="71" t="s">
        <v>1011</v>
      </c>
      <c r="Z989" s="656" t="s">
        <v>1015</v>
      </c>
      <c r="AA989" s="658">
        <f t="shared" si="176"/>
        <v>0</v>
      </c>
      <c r="AB989" s="145">
        <f t="shared" si="177"/>
        <v>0</v>
      </c>
      <c r="AC989" s="257">
        <f t="shared" si="178"/>
        <v>0</v>
      </c>
      <c r="AD989" s="142">
        <f t="shared" si="179"/>
        <v>0</v>
      </c>
      <c r="AE989" s="143">
        <f t="shared" si="180"/>
        <v>0</v>
      </c>
      <c r="AF989" s="144" t="str">
        <f t="shared" si="181"/>
        <v/>
      </c>
      <c r="AG989" s="144">
        <f t="shared" si="182"/>
        <v>0</v>
      </c>
      <c r="AH989" s="144" t="str">
        <f t="shared" si="183"/>
        <v/>
      </c>
      <c r="AI989" s="569">
        <f t="shared" si="184"/>
        <v>0</v>
      </c>
      <c r="AK989" s="679"/>
      <c r="AL989" s="84"/>
      <c r="AM989" s="680"/>
      <c r="AN989" s="680"/>
      <c r="AO989" s="84"/>
    </row>
    <row r="990" spans="1:41">
      <c r="A990" s="573"/>
      <c r="B990" s="13">
        <v>134</v>
      </c>
      <c r="C990" s="341" t="s">
        <v>2678</v>
      </c>
      <c r="D990" s="341" t="s">
        <v>2679</v>
      </c>
      <c r="E990" s="379" t="s">
        <v>324</v>
      </c>
      <c r="F990" s="8">
        <v>10</v>
      </c>
      <c r="G990" s="8"/>
      <c r="H990" s="413">
        <v>420</v>
      </c>
      <c r="I990" s="146">
        <f t="shared" si="174"/>
        <v>294</v>
      </c>
      <c r="J990" s="255">
        <f t="shared" si="175"/>
        <v>11.307692307692308</v>
      </c>
      <c r="K990" s="8" t="s">
        <v>3207</v>
      </c>
      <c r="L990" s="677"/>
      <c r="M990" s="656" t="s">
        <v>1015</v>
      </c>
      <c r="N990" s="8" t="s">
        <v>3208</v>
      </c>
      <c r="O990" s="426">
        <v>5.6644E-2</v>
      </c>
      <c r="P990" s="423">
        <v>1600</v>
      </c>
      <c r="Q990" s="439">
        <v>12800</v>
      </c>
      <c r="R990" s="656" t="s">
        <v>6587</v>
      </c>
      <c r="S990" s="656" t="s">
        <v>1015</v>
      </c>
      <c r="T990" s="447"/>
      <c r="U990" s="548" t="s">
        <v>688</v>
      </c>
      <c r="V990" s="522" t="s">
        <v>4682</v>
      </c>
      <c r="W990" s="425" t="s">
        <v>4683</v>
      </c>
      <c r="X990" s="169"/>
      <c r="Y990" s="71" t="s">
        <v>1011</v>
      </c>
      <c r="Z990" s="656" t="s">
        <v>1015</v>
      </c>
      <c r="AA990" s="658">
        <f t="shared" si="176"/>
        <v>0</v>
      </c>
      <c r="AB990" s="145">
        <f t="shared" si="177"/>
        <v>0</v>
      </c>
      <c r="AC990" s="257">
        <f t="shared" si="178"/>
        <v>0</v>
      </c>
      <c r="AD990" s="142">
        <f t="shared" si="179"/>
        <v>0</v>
      </c>
      <c r="AE990" s="143">
        <f t="shared" si="180"/>
        <v>0</v>
      </c>
      <c r="AF990" s="144" t="str">
        <f t="shared" si="181"/>
        <v/>
      </c>
      <c r="AG990" s="144">
        <f t="shared" si="182"/>
        <v>0</v>
      </c>
      <c r="AH990" s="144" t="str">
        <f t="shared" si="183"/>
        <v/>
      </c>
      <c r="AI990" s="569">
        <f t="shared" si="184"/>
        <v>0</v>
      </c>
      <c r="AK990" s="679"/>
      <c r="AL990" s="84"/>
      <c r="AM990" s="659"/>
      <c r="AN990" s="680"/>
      <c r="AO990" s="84"/>
    </row>
    <row r="991" spans="1:41">
      <c r="A991" s="573"/>
      <c r="B991" s="13">
        <v>134</v>
      </c>
      <c r="C991" s="341" t="s">
        <v>2680</v>
      </c>
      <c r="D991" s="341" t="s">
        <v>2681</v>
      </c>
      <c r="E991" s="379" t="s">
        <v>324</v>
      </c>
      <c r="F991" s="8">
        <v>10</v>
      </c>
      <c r="G991" s="136"/>
      <c r="H991" s="413">
        <v>420</v>
      </c>
      <c r="I991" s="146">
        <f t="shared" si="174"/>
        <v>294</v>
      </c>
      <c r="J991" s="255">
        <f t="shared" si="175"/>
        <v>11.307692307692308</v>
      </c>
      <c r="K991" s="8" t="s">
        <v>3207</v>
      </c>
      <c r="L991" s="677"/>
      <c r="M991" s="656" t="s">
        <v>1015</v>
      </c>
      <c r="N991" s="8" t="s">
        <v>3208</v>
      </c>
      <c r="O991" s="426">
        <v>5.6644E-2</v>
      </c>
      <c r="P991" s="423">
        <v>1600</v>
      </c>
      <c r="Q991" s="439">
        <v>12800</v>
      </c>
      <c r="R991" s="656" t="s">
        <v>6587</v>
      </c>
      <c r="S991" s="656" t="s">
        <v>1015</v>
      </c>
      <c r="T991" s="447"/>
      <c r="U991" s="548" t="s">
        <v>688</v>
      </c>
      <c r="V991" s="522" t="s">
        <v>4684</v>
      </c>
      <c r="W991" s="425" t="s">
        <v>4685</v>
      </c>
      <c r="X991" s="169"/>
      <c r="Y991" s="71" t="s">
        <v>1012</v>
      </c>
      <c r="Z991" s="656" t="s">
        <v>1015</v>
      </c>
      <c r="AA991" s="658">
        <f t="shared" si="176"/>
        <v>0</v>
      </c>
      <c r="AB991" s="145">
        <f t="shared" si="177"/>
        <v>0</v>
      </c>
      <c r="AC991" s="257">
        <f t="shared" si="178"/>
        <v>0</v>
      </c>
      <c r="AD991" s="142">
        <f t="shared" si="179"/>
        <v>0</v>
      </c>
      <c r="AE991" s="143">
        <f t="shared" si="180"/>
        <v>0</v>
      </c>
      <c r="AF991" s="144" t="str">
        <f t="shared" si="181"/>
        <v/>
      </c>
      <c r="AG991" s="144">
        <f t="shared" si="182"/>
        <v>0</v>
      </c>
      <c r="AH991" s="144" t="str">
        <f t="shared" si="183"/>
        <v/>
      </c>
      <c r="AI991" s="569">
        <f t="shared" si="184"/>
        <v>0</v>
      </c>
      <c r="AK991" s="693"/>
      <c r="AL991" s="191"/>
      <c r="AM991" s="659"/>
      <c r="AN991" s="680"/>
      <c r="AO991" s="84"/>
    </row>
    <row r="992" spans="1:41">
      <c r="A992" s="573"/>
      <c r="B992" s="13">
        <v>134</v>
      </c>
      <c r="C992" s="341" t="s">
        <v>2682</v>
      </c>
      <c r="D992" s="341" t="s">
        <v>2683</v>
      </c>
      <c r="E992" s="379" t="s">
        <v>324</v>
      </c>
      <c r="F992" s="8">
        <v>10</v>
      </c>
      <c r="G992" s="8"/>
      <c r="H992" s="413">
        <v>420</v>
      </c>
      <c r="I992" s="146">
        <f t="shared" si="174"/>
        <v>294</v>
      </c>
      <c r="J992" s="255">
        <f t="shared" si="175"/>
        <v>11.307692307692308</v>
      </c>
      <c r="K992" s="8" t="s">
        <v>3207</v>
      </c>
      <c r="L992" s="677"/>
      <c r="M992" s="656" t="s">
        <v>1015</v>
      </c>
      <c r="N992" s="8" t="s">
        <v>3208</v>
      </c>
      <c r="O992" s="426">
        <v>5.6644E-2</v>
      </c>
      <c r="P992" s="423">
        <v>1600</v>
      </c>
      <c r="Q992" s="439">
        <v>12800</v>
      </c>
      <c r="R992" s="656" t="s">
        <v>6587</v>
      </c>
      <c r="S992" s="656" t="s">
        <v>1015</v>
      </c>
      <c r="T992" s="447"/>
      <c r="U992" s="548" t="s">
        <v>688</v>
      </c>
      <c r="V992" s="522" t="s">
        <v>4686</v>
      </c>
      <c r="W992" s="425" t="s">
        <v>4687</v>
      </c>
      <c r="X992" s="169"/>
      <c r="Y992" s="71" t="s">
        <v>1011</v>
      </c>
      <c r="Z992" s="656" t="s">
        <v>1015</v>
      </c>
      <c r="AA992" s="658">
        <f t="shared" si="176"/>
        <v>0</v>
      </c>
      <c r="AB992" s="145">
        <f t="shared" si="177"/>
        <v>0</v>
      </c>
      <c r="AC992" s="257">
        <f t="shared" si="178"/>
        <v>0</v>
      </c>
      <c r="AD992" s="142">
        <f t="shared" si="179"/>
        <v>0</v>
      </c>
      <c r="AE992" s="143">
        <f t="shared" si="180"/>
        <v>0</v>
      </c>
      <c r="AF992" s="144" t="str">
        <f t="shared" si="181"/>
        <v/>
      </c>
      <c r="AG992" s="144">
        <f t="shared" si="182"/>
        <v>0</v>
      </c>
      <c r="AH992" s="144" t="str">
        <f t="shared" si="183"/>
        <v/>
      </c>
      <c r="AI992" s="569">
        <f t="shared" si="184"/>
        <v>0</v>
      </c>
      <c r="AK992" s="679"/>
      <c r="AL992" s="84"/>
      <c r="AM992" s="680"/>
      <c r="AN992" s="680"/>
      <c r="AO992" s="84"/>
    </row>
    <row r="993" spans="1:41">
      <c r="A993" s="573"/>
      <c r="B993" s="13">
        <v>134</v>
      </c>
      <c r="C993" s="341" t="s">
        <v>2684</v>
      </c>
      <c r="D993" s="341" t="s">
        <v>2685</v>
      </c>
      <c r="E993" s="379" t="s">
        <v>324</v>
      </c>
      <c r="F993" s="8">
        <v>10</v>
      </c>
      <c r="G993" s="8"/>
      <c r="H993" s="413">
        <v>420</v>
      </c>
      <c r="I993" s="146">
        <f t="shared" si="174"/>
        <v>294</v>
      </c>
      <c r="J993" s="255">
        <f t="shared" si="175"/>
        <v>11.307692307692308</v>
      </c>
      <c r="K993" s="8" t="s">
        <v>3207</v>
      </c>
      <c r="L993" s="677"/>
      <c r="M993" s="656" t="s">
        <v>1015</v>
      </c>
      <c r="N993" s="8" t="s">
        <v>3208</v>
      </c>
      <c r="O993" s="426">
        <v>5.6644E-2</v>
      </c>
      <c r="P993" s="423">
        <v>1600</v>
      </c>
      <c r="Q993" s="439">
        <v>12800</v>
      </c>
      <c r="R993" s="656" t="s">
        <v>6587</v>
      </c>
      <c r="S993" s="656" t="s">
        <v>1015</v>
      </c>
      <c r="T993" s="447"/>
      <c r="U993" s="548" t="s">
        <v>688</v>
      </c>
      <c r="V993" s="522" t="s">
        <v>4688</v>
      </c>
      <c r="W993" s="425" t="s">
        <v>4689</v>
      </c>
      <c r="X993" s="169"/>
      <c r="Y993" s="71" t="s">
        <v>1012</v>
      </c>
      <c r="Z993" s="656" t="s">
        <v>1015</v>
      </c>
      <c r="AA993" s="658">
        <f t="shared" si="176"/>
        <v>0</v>
      </c>
      <c r="AB993" s="145">
        <f t="shared" si="177"/>
        <v>0</v>
      </c>
      <c r="AC993" s="257">
        <f t="shared" si="178"/>
        <v>0</v>
      </c>
      <c r="AD993" s="142">
        <f t="shared" si="179"/>
        <v>0</v>
      </c>
      <c r="AE993" s="143">
        <f t="shared" si="180"/>
        <v>0</v>
      </c>
      <c r="AF993" s="144" t="str">
        <f t="shared" si="181"/>
        <v/>
      </c>
      <c r="AG993" s="144">
        <f t="shared" si="182"/>
        <v>0</v>
      </c>
      <c r="AH993" s="144" t="str">
        <f t="shared" si="183"/>
        <v/>
      </c>
      <c r="AI993" s="569">
        <f t="shared" si="184"/>
        <v>0</v>
      </c>
      <c r="AK993" s="679"/>
      <c r="AL993" s="84"/>
      <c r="AM993" s="680"/>
      <c r="AN993" s="680"/>
      <c r="AO993" s="84"/>
    </row>
    <row r="994" spans="1:41">
      <c r="A994" s="573"/>
      <c r="B994" s="13">
        <v>134</v>
      </c>
      <c r="C994" s="341" t="s">
        <v>2686</v>
      </c>
      <c r="D994" s="341" t="s">
        <v>2687</v>
      </c>
      <c r="E994" s="379" t="s">
        <v>324</v>
      </c>
      <c r="F994" s="8">
        <v>10</v>
      </c>
      <c r="G994" s="8"/>
      <c r="H994" s="413">
        <v>420</v>
      </c>
      <c r="I994" s="146">
        <f t="shared" si="174"/>
        <v>294</v>
      </c>
      <c r="J994" s="255">
        <f t="shared" si="175"/>
        <v>11.307692307692308</v>
      </c>
      <c r="K994" s="8" t="s">
        <v>3207</v>
      </c>
      <c r="L994" s="677"/>
      <c r="M994" s="656" t="s">
        <v>1015</v>
      </c>
      <c r="N994" s="8" t="s">
        <v>3208</v>
      </c>
      <c r="O994" s="426">
        <v>5.6644E-2</v>
      </c>
      <c r="P994" s="423">
        <v>1600</v>
      </c>
      <c r="Q994" s="439">
        <v>12800</v>
      </c>
      <c r="R994" s="656" t="s">
        <v>6587</v>
      </c>
      <c r="S994" s="656" t="s">
        <v>1015</v>
      </c>
      <c r="T994" s="447"/>
      <c r="U994" s="548" t="s">
        <v>688</v>
      </c>
      <c r="V994" s="522" t="s">
        <v>4690</v>
      </c>
      <c r="W994" s="425" t="s">
        <v>4691</v>
      </c>
      <c r="X994" s="169"/>
      <c r="Y994" s="71" t="s">
        <v>1011</v>
      </c>
      <c r="Z994" s="656" t="s">
        <v>1015</v>
      </c>
      <c r="AA994" s="658">
        <f t="shared" si="176"/>
        <v>0</v>
      </c>
      <c r="AB994" s="145">
        <f t="shared" si="177"/>
        <v>0</v>
      </c>
      <c r="AC994" s="257">
        <f t="shared" si="178"/>
        <v>0</v>
      </c>
      <c r="AD994" s="142">
        <f t="shared" si="179"/>
        <v>0</v>
      </c>
      <c r="AE994" s="143">
        <f t="shared" si="180"/>
        <v>0</v>
      </c>
      <c r="AF994" s="144" t="str">
        <f t="shared" si="181"/>
        <v/>
      </c>
      <c r="AG994" s="144">
        <f t="shared" si="182"/>
        <v>0</v>
      </c>
      <c r="AH994" s="144" t="str">
        <f t="shared" si="183"/>
        <v/>
      </c>
      <c r="AI994" s="569">
        <f t="shared" si="184"/>
        <v>0</v>
      </c>
      <c r="AK994" s="679"/>
      <c r="AL994" s="191"/>
      <c r="AM994" s="659"/>
      <c r="AN994" s="680"/>
      <c r="AO994" s="84"/>
    </row>
    <row r="995" spans="1:41">
      <c r="A995" s="573"/>
      <c r="B995" s="13">
        <v>134</v>
      </c>
      <c r="C995" s="351" t="s">
        <v>2688</v>
      </c>
      <c r="D995" s="351" t="s">
        <v>2689</v>
      </c>
      <c r="E995" s="379" t="s">
        <v>324</v>
      </c>
      <c r="F995" s="8">
        <v>10</v>
      </c>
      <c r="G995" s="8"/>
      <c r="H995" s="413">
        <v>420</v>
      </c>
      <c r="I995" s="146">
        <f t="shared" si="174"/>
        <v>294</v>
      </c>
      <c r="J995" s="255">
        <f t="shared" si="175"/>
        <v>11.307692307692308</v>
      </c>
      <c r="K995" s="8" t="s">
        <v>3207</v>
      </c>
      <c r="L995" s="677"/>
      <c r="M995" s="656" t="s">
        <v>1015</v>
      </c>
      <c r="N995" s="8" t="s">
        <v>3208</v>
      </c>
      <c r="O995" s="426">
        <v>5.6644E-2</v>
      </c>
      <c r="P995" s="423">
        <v>1600</v>
      </c>
      <c r="Q995" s="439">
        <v>12800</v>
      </c>
      <c r="R995" s="656" t="s">
        <v>6587</v>
      </c>
      <c r="S995" s="656" t="s">
        <v>1015</v>
      </c>
      <c r="T995" s="447"/>
      <c r="U995" s="548" t="s">
        <v>688</v>
      </c>
      <c r="V995" s="522" t="s">
        <v>4692</v>
      </c>
      <c r="W995" s="501" t="s">
        <v>4693</v>
      </c>
      <c r="X995" s="169"/>
      <c r="Y995" s="71" t="s">
        <v>1012</v>
      </c>
      <c r="Z995" s="656" t="s">
        <v>1015</v>
      </c>
      <c r="AA995" s="658">
        <f t="shared" si="176"/>
        <v>0</v>
      </c>
      <c r="AB995" s="145">
        <f t="shared" si="177"/>
        <v>0</v>
      </c>
      <c r="AC995" s="257">
        <f t="shared" si="178"/>
        <v>0</v>
      </c>
      <c r="AD995" s="142">
        <f t="shared" si="179"/>
        <v>0</v>
      </c>
      <c r="AE995" s="143">
        <f t="shared" si="180"/>
        <v>0</v>
      </c>
      <c r="AF995" s="144" t="str">
        <f t="shared" si="181"/>
        <v/>
      </c>
      <c r="AG995" s="144">
        <f t="shared" si="182"/>
        <v>0</v>
      </c>
      <c r="AH995" s="144" t="str">
        <f t="shared" si="183"/>
        <v/>
      </c>
      <c r="AI995" s="569">
        <f t="shared" si="184"/>
        <v>0</v>
      </c>
      <c r="AK995" s="679"/>
      <c r="AL995" s="84"/>
      <c r="AM995" s="659"/>
      <c r="AN995" s="680"/>
      <c r="AO995" s="84"/>
    </row>
    <row r="996" spans="1:41">
      <c r="A996" s="573"/>
      <c r="B996" s="13">
        <v>134</v>
      </c>
      <c r="C996" s="351" t="s">
        <v>2690</v>
      </c>
      <c r="D996" s="351" t="s">
        <v>2691</v>
      </c>
      <c r="E996" s="379" t="s">
        <v>324</v>
      </c>
      <c r="F996" s="8">
        <v>10</v>
      </c>
      <c r="G996" s="8"/>
      <c r="H996" s="413">
        <v>420</v>
      </c>
      <c r="I996" s="146">
        <f t="shared" si="174"/>
        <v>294</v>
      </c>
      <c r="J996" s="255">
        <f t="shared" si="175"/>
        <v>11.307692307692308</v>
      </c>
      <c r="K996" s="8" t="s">
        <v>3207</v>
      </c>
      <c r="L996" s="677"/>
      <c r="M996" s="656" t="s">
        <v>1015</v>
      </c>
      <c r="N996" s="8" t="s">
        <v>3208</v>
      </c>
      <c r="O996" s="426">
        <v>5.6644E-2</v>
      </c>
      <c r="P996" s="423">
        <v>1600</v>
      </c>
      <c r="Q996" s="439">
        <v>12800</v>
      </c>
      <c r="R996" s="656" t="s">
        <v>6587</v>
      </c>
      <c r="S996" s="656" t="s">
        <v>1015</v>
      </c>
      <c r="T996" s="447"/>
      <c r="U996" s="548" t="s">
        <v>688</v>
      </c>
      <c r="V996" s="522" t="s">
        <v>4694</v>
      </c>
      <c r="W996" s="501" t="s">
        <v>4695</v>
      </c>
      <c r="X996" s="169"/>
      <c r="Y996" s="71" t="s">
        <v>1011</v>
      </c>
      <c r="Z996" s="656" t="s">
        <v>1015</v>
      </c>
      <c r="AA996" s="658">
        <f t="shared" si="176"/>
        <v>0</v>
      </c>
      <c r="AB996" s="145">
        <f t="shared" si="177"/>
        <v>0</v>
      </c>
      <c r="AC996" s="257">
        <f t="shared" si="178"/>
        <v>0</v>
      </c>
      <c r="AD996" s="142">
        <f t="shared" si="179"/>
        <v>0</v>
      </c>
      <c r="AE996" s="143">
        <f t="shared" si="180"/>
        <v>0</v>
      </c>
      <c r="AF996" s="144" t="str">
        <f t="shared" si="181"/>
        <v/>
      </c>
      <c r="AG996" s="144">
        <f t="shared" si="182"/>
        <v>0</v>
      </c>
      <c r="AH996" s="144" t="str">
        <f t="shared" si="183"/>
        <v/>
      </c>
      <c r="AI996" s="569">
        <f t="shared" si="184"/>
        <v>0</v>
      </c>
      <c r="AK996" s="679"/>
      <c r="AL996" s="191"/>
      <c r="AM996" s="659"/>
      <c r="AN996" s="680"/>
      <c r="AO996" s="84"/>
    </row>
    <row r="997" spans="1:41">
      <c r="A997" s="573"/>
      <c r="B997" s="13">
        <v>134</v>
      </c>
      <c r="C997" s="351" t="s">
        <v>2692</v>
      </c>
      <c r="D997" s="351" t="s">
        <v>2693</v>
      </c>
      <c r="E997" s="379" t="s">
        <v>324</v>
      </c>
      <c r="F997" s="8">
        <v>10</v>
      </c>
      <c r="G997" s="8"/>
      <c r="H997" s="413">
        <v>420</v>
      </c>
      <c r="I997" s="146">
        <f t="shared" si="174"/>
        <v>294</v>
      </c>
      <c r="J997" s="255">
        <f t="shared" si="175"/>
        <v>11.307692307692308</v>
      </c>
      <c r="K997" s="8" t="s">
        <v>3207</v>
      </c>
      <c r="L997" s="677"/>
      <c r="M997" s="656" t="s">
        <v>1015</v>
      </c>
      <c r="N997" s="8" t="s">
        <v>3208</v>
      </c>
      <c r="O997" s="426">
        <v>5.6644E-2</v>
      </c>
      <c r="P997" s="423">
        <v>1600</v>
      </c>
      <c r="Q997" s="439">
        <v>12800</v>
      </c>
      <c r="R997" s="656" t="s">
        <v>6587</v>
      </c>
      <c r="S997" s="656" t="s">
        <v>1015</v>
      </c>
      <c r="T997" s="447"/>
      <c r="U997" s="548" t="s">
        <v>688</v>
      </c>
      <c r="V997" s="522" t="s">
        <v>4696</v>
      </c>
      <c r="W997" s="501" t="s">
        <v>4697</v>
      </c>
      <c r="X997" s="169"/>
      <c r="Y997" s="71" t="s">
        <v>1011</v>
      </c>
      <c r="Z997" s="656" t="s">
        <v>1015</v>
      </c>
      <c r="AA997" s="658">
        <f t="shared" si="176"/>
        <v>0</v>
      </c>
      <c r="AB997" s="145">
        <f t="shared" si="177"/>
        <v>0</v>
      </c>
      <c r="AC997" s="257">
        <f t="shared" si="178"/>
        <v>0</v>
      </c>
      <c r="AD997" s="142">
        <f t="shared" si="179"/>
        <v>0</v>
      </c>
      <c r="AE997" s="143">
        <f t="shared" si="180"/>
        <v>0</v>
      </c>
      <c r="AF997" s="144" t="str">
        <f t="shared" si="181"/>
        <v/>
      </c>
      <c r="AG997" s="144">
        <f t="shared" si="182"/>
        <v>0</v>
      </c>
      <c r="AH997" s="144" t="str">
        <f t="shared" si="183"/>
        <v/>
      </c>
      <c r="AI997" s="569">
        <f t="shared" si="184"/>
        <v>0</v>
      </c>
      <c r="AK997" s="679"/>
      <c r="AL997" s="84"/>
      <c r="AM997" s="659"/>
      <c r="AN997" s="680"/>
      <c r="AO997" s="84"/>
    </row>
    <row r="998" spans="1:41">
      <c r="A998" s="573"/>
      <c r="B998" s="13">
        <v>134</v>
      </c>
      <c r="C998" s="341" t="s">
        <v>2694</v>
      </c>
      <c r="D998" s="341" t="s">
        <v>2695</v>
      </c>
      <c r="E998" s="379" t="s">
        <v>324</v>
      </c>
      <c r="F998" s="8">
        <v>10</v>
      </c>
      <c r="G998" s="136"/>
      <c r="H998" s="413">
        <v>420</v>
      </c>
      <c r="I998" s="146">
        <f t="shared" si="174"/>
        <v>294</v>
      </c>
      <c r="J998" s="255">
        <f t="shared" si="175"/>
        <v>11.307692307692308</v>
      </c>
      <c r="K998" s="8" t="s">
        <v>3207</v>
      </c>
      <c r="L998" s="677"/>
      <c r="M998" s="656" t="s">
        <v>1015</v>
      </c>
      <c r="N998" s="8" t="s">
        <v>3208</v>
      </c>
      <c r="O998" s="426">
        <v>5.6644E-2</v>
      </c>
      <c r="P998" s="423">
        <v>1600</v>
      </c>
      <c r="Q998" s="439">
        <v>12800</v>
      </c>
      <c r="R998" s="656" t="s">
        <v>6587</v>
      </c>
      <c r="S998" s="656" t="s">
        <v>1015</v>
      </c>
      <c r="T998" s="447"/>
      <c r="U998" s="548" t="s">
        <v>688</v>
      </c>
      <c r="V998" s="522" t="s">
        <v>4698</v>
      </c>
      <c r="W998" s="425" t="s">
        <v>4699</v>
      </c>
      <c r="X998" s="169"/>
      <c r="Y998" s="71" t="s">
        <v>1012</v>
      </c>
      <c r="Z998" s="656" t="s">
        <v>1015</v>
      </c>
      <c r="AA998" s="658">
        <f t="shared" si="176"/>
        <v>0</v>
      </c>
      <c r="AB998" s="145">
        <f t="shared" si="177"/>
        <v>0</v>
      </c>
      <c r="AC998" s="257">
        <f t="shared" si="178"/>
        <v>0</v>
      </c>
      <c r="AD998" s="142">
        <f t="shared" si="179"/>
        <v>0</v>
      </c>
      <c r="AE998" s="143">
        <f t="shared" si="180"/>
        <v>0</v>
      </c>
      <c r="AF998" s="144" t="str">
        <f t="shared" si="181"/>
        <v/>
      </c>
      <c r="AG998" s="144">
        <f t="shared" si="182"/>
        <v>0</v>
      </c>
      <c r="AH998" s="144" t="str">
        <f t="shared" si="183"/>
        <v/>
      </c>
      <c r="AI998" s="569">
        <f t="shared" si="184"/>
        <v>0</v>
      </c>
      <c r="AK998" s="664"/>
      <c r="AL998" s="191"/>
      <c r="AM998" s="659"/>
      <c r="AN998" s="662"/>
      <c r="AO998" s="84"/>
    </row>
    <row r="999" spans="1:41">
      <c r="A999" s="573"/>
      <c r="B999" s="13">
        <v>134</v>
      </c>
      <c r="C999" s="341" t="s">
        <v>2696</v>
      </c>
      <c r="D999" s="341" t="s">
        <v>2697</v>
      </c>
      <c r="E999" s="379" t="s">
        <v>324</v>
      </c>
      <c r="F999" s="8">
        <v>10</v>
      </c>
      <c r="G999" s="8"/>
      <c r="H999" s="413">
        <v>420</v>
      </c>
      <c r="I999" s="146">
        <f t="shared" si="174"/>
        <v>294</v>
      </c>
      <c r="J999" s="255">
        <f t="shared" si="175"/>
        <v>11.307692307692308</v>
      </c>
      <c r="K999" s="8" t="s">
        <v>3207</v>
      </c>
      <c r="L999" s="677"/>
      <c r="M999" s="656" t="s">
        <v>1015</v>
      </c>
      <c r="N999" s="8" t="s">
        <v>3208</v>
      </c>
      <c r="O999" s="426">
        <v>5.6644E-2</v>
      </c>
      <c r="P999" s="423">
        <v>1600</v>
      </c>
      <c r="Q999" s="439">
        <v>12800</v>
      </c>
      <c r="R999" s="656" t="s">
        <v>6587</v>
      </c>
      <c r="S999" s="656" t="s">
        <v>1015</v>
      </c>
      <c r="T999" s="447"/>
      <c r="U999" s="548" t="s">
        <v>688</v>
      </c>
      <c r="V999" s="522" t="s">
        <v>4700</v>
      </c>
      <c r="W999" s="425" t="s">
        <v>4701</v>
      </c>
      <c r="X999" s="169"/>
      <c r="Y999" s="71" t="s">
        <v>1012</v>
      </c>
      <c r="Z999" s="656" t="s">
        <v>1015</v>
      </c>
      <c r="AA999" s="658">
        <f t="shared" si="176"/>
        <v>0</v>
      </c>
      <c r="AB999" s="145">
        <f t="shared" si="177"/>
        <v>0</v>
      </c>
      <c r="AC999" s="257">
        <f t="shared" si="178"/>
        <v>0</v>
      </c>
      <c r="AD999" s="142">
        <f t="shared" si="179"/>
        <v>0</v>
      </c>
      <c r="AE999" s="143">
        <f t="shared" si="180"/>
        <v>0</v>
      </c>
      <c r="AF999" s="144" t="str">
        <f t="shared" si="181"/>
        <v/>
      </c>
      <c r="AG999" s="144">
        <f t="shared" si="182"/>
        <v>0</v>
      </c>
      <c r="AH999" s="144" t="str">
        <f t="shared" si="183"/>
        <v/>
      </c>
      <c r="AI999" s="569">
        <f t="shared" si="184"/>
        <v>0</v>
      </c>
      <c r="AK999" s="679"/>
      <c r="AL999" s="84"/>
      <c r="AM999" s="659"/>
      <c r="AN999" s="680"/>
      <c r="AO999" s="84"/>
    </row>
    <row r="1000" spans="1:41">
      <c r="A1000" s="573"/>
      <c r="B1000" s="13">
        <v>134</v>
      </c>
      <c r="C1000" s="341" t="s">
        <v>2698</v>
      </c>
      <c r="D1000" s="341" t="s">
        <v>2699</v>
      </c>
      <c r="E1000" s="379" t="s">
        <v>324</v>
      </c>
      <c r="F1000" s="8">
        <v>10</v>
      </c>
      <c r="G1000" s="8"/>
      <c r="H1000" s="413">
        <v>420</v>
      </c>
      <c r="I1000" s="146">
        <f t="shared" si="174"/>
        <v>294</v>
      </c>
      <c r="J1000" s="255">
        <f t="shared" si="175"/>
        <v>11.307692307692308</v>
      </c>
      <c r="K1000" s="8" t="s">
        <v>3207</v>
      </c>
      <c r="L1000" s="677"/>
      <c r="M1000" s="656" t="s">
        <v>1015</v>
      </c>
      <c r="N1000" s="8" t="s">
        <v>3208</v>
      </c>
      <c r="O1000" s="426">
        <v>5.6644E-2</v>
      </c>
      <c r="P1000" s="423">
        <v>1600</v>
      </c>
      <c r="Q1000" s="439">
        <v>12800</v>
      </c>
      <c r="R1000" s="656" t="s">
        <v>6587</v>
      </c>
      <c r="S1000" s="656" t="s">
        <v>1015</v>
      </c>
      <c r="T1000" s="447"/>
      <c r="U1000" s="548" t="s">
        <v>688</v>
      </c>
      <c r="V1000" s="522" t="s">
        <v>4702</v>
      </c>
      <c r="W1000" s="425" t="s">
        <v>4703</v>
      </c>
      <c r="X1000" s="169"/>
      <c r="Y1000" s="71" t="s">
        <v>1012</v>
      </c>
      <c r="Z1000" s="656" t="s">
        <v>1015</v>
      </c>
      <c r="AA1000" s="658">
        <f t="shared" si="176"/>
        <v>0</v>
      </c>
      <c r="AB1000" s="145">
        <f t="shared" si="177"/>
        <v>0</v>
      </c>
      <c r="AC1000" s="257">
        <f t="shared" si="178"/>
        <v>0</v>
      </c>
      <c r="AD1000" s="142">
        <f t="shared" si="179"/>
        <v>0</v>
      </c>
      <c r="AE1000" s="143">
        <f t="shared" si="180"/>
        <v>0</v>
      </c>
      <c r="AF1000" s="144" t="str">
        <f t="shared" si="181"/>
        <v/>
      </c>
      <c r="AG1000" s="144">
        <f t="shared" si="182"/>
        <v>0</v>
      </c>
      <c r="AH1000" s="144" t="str">
        <f t="shared" si="183"/>
        <v/>
      </c>
      <c r="AI1000" s="569">
        <f t="shared" si="184"/>
        <v>0</v>
      </c>
      <c r="AK1000" s="679"/>
      <c r="AL1000" s="84"/>
      <c r="AM1000" s="659"/>
      <c r="AN1000" s="680"/>
      <c r="AO1000" s="84"/>
    </row>
    <row r="1001" spans="1:41">
      <c r="A1001" s="573"/>
      <c r="B1001" s="13">
        <v>134</v>
      </c>
      <c r="C1001" s="341" t="s">
        <v>2700</v>
      </c>
      <c r="D1001" s="341" t="s">
        <v>2701</v>
      </c>
      <c r="E1001" s="379" t="s">
        <v>324</v>
      </c>
      <c r="F1001" s="8">
        <v>10</v>
      </c>
      <c r="G1001" s="8"/>
      <c r="H1001" s="413">
        <v>420</v>
      </c>
      <c r="I1001" s="146">
        <f t="shared" si="174"/>
        <v>294</v>
      </c>
      <c r="J1001" s="255">
        <f t="shared" si="175"/>
        <v>11.307692307692308</v>
      </c>
      <c r="K1001" s="8" t="s">
        <v>3207</v>
      </c>
      <c r="L1001" s="677"/>
      <c r="M1001" s="656" t="s">
        <v>1015</v>
      </c>
      <c r="N1001" s="8" t="s">
        <v>3208</v>
      </c>
      <c r="O1001" s="426">
        <v>5.6644E-2</v>
      </c>
      <c r="P1001" s="423">
        <v>1600</v>
      </c>
      <c r="Q1001" s="439">
        <v>12800</v>
      </c>
      <c r="R1001" s="656" t="s">
        <v>6587</v>
      </c>
      <c r="S1001" s="656" t="s">
        <v>1015</v>
      </c>
      <c r="T1001" s="447"/>
      <c r="U1001" s="548" t="s">
        <v>688</v>
      </c>
      <c r="V1001" s="522" t="s">
        <v>4704</v>
      </c>
      <c r="W1001" s="425" t="s">
        <v>4705</v>
      </c>
      <c r="X1001" s="169"/>
      <c r="Y1001" s="71" t="s">
        <v>1012</v>
      </c>
      <c r="Z1001" s="656" t="s">
        <v>1015</v>
      </c>
      <c r="AA1001" s="658">
        <f t="shared" si="176"/>
        <v>0</v>
      </c>
      <c r="AB1001" s="145">
        <f t="shared" si="177"/>
        <v>0</v>
      </c>
      <c r="AC1001" s="257">
        <f t="shared" si="178"/>
        <v>0</v>
      </c>
      <c r="AD1001" s="142">
        <f t="shared" si="179"/>
        <v>0</v>
      </c>
      <c r="AE1001" s="143">
        <f t="shared" si="180"/>
        <v>0</v>
      </c>
      <c r="AF1001" s="144" t="str">
        <f t="shared" si="181"/>
        <v/>
      </c>
      <c r="AG1001" s="144">
        <f t="shared" si="182"/>
        <v>0</v>
      </c>
      <c r="AH1001" s="144" t="str">
        <f t="shared" si="183"/>
        <v/>
      </c>
      <c r="AI1001" s="569">
        <f t="shared" si="184"/>
        <v>0</v>
      </c>
      <c r="AK1001" s="664"/>
      <c r="AL1001" s="84"/>
      <c r="AM1001" s="659"/>
      <c r="AN1001" s="680"/>
      <c r="AO1001" s="84"/>
    </row>
    <row r="1002" spans="1:41">
      <c r="A1002" s="573"/>
      <c r="B1002" s="13">
        <v>134</v>
      </c>
      <c r="C1002" s="341" t="s">
        <v>2702</v>
      </c>
      <c r="D1002" s="341" t="s">
        <v>2703</v>
      </c>
      <c r="E1002" s="379" t="s">
        <v>324</v>
      </c>
      <c r="F1002" s="8">
        <v>10</v>
      </c>
      <c r="G1002" s="8"/>
      <c r="H1002" s="413">
        <v>420</v>
      </c>
      <c r="I1002" s="146">
        <f t="shared" si="174"/>
        <v>294</v>
      </c>
      <c r="J1002" s="255">
        <f t="shared" si="175"/>
        <v>11.307692307692308</v>
      </c>
      <c r="K1002" s="8" t="s">
        <v>3207</v>
      </c>
      <c r="L1002" s="677"/>
      <c r="M1002" s="656" t="s">
        <v>1015</v>
      </c>
      <c r="N1002" s="8" t="s">
        <v>3208</v>
      </c>
      <c r="O1002" s="426">
        <v>5.6644E-2</v>
      </c>
      <c r="P1002" s="423">
        <v>1600</v>
      </c>
      <c r="Q1002" s="439">
        <v>12800</v>
      </c>
      <c r="R1002" s="656" t="s">
        <v>6587</v>
      </c>
      <c r="S1002" s="656" t="s">
        <v>1015</v>
      </c>
      <c r="T1002" s="447"/>
      <c r="U1002" s="548" t="s">
        <v>688</v>
      </c>
      <c r="V1002" s="518" t="s">
        <v>4706</v>
      </c>
      <c r="W1002" s="425" t="s">
        <v>4707</v>
      </c>
      <c r="X1002" s="169"/>
      <c r="Y1002" s="71" t="s">
        <v>1012</v>
      </c>
      <c r="Z1002" s="656" t="s">
        <v>1015</v>
      </c>
      <c r="AA1002" s="658">
        <f t="shared" si="176"/>
        <v>0</v>
      </c>
      <c r="AB1002" s="145">
        <f t="shared" si="177"/>
        <v>0</v>
      </c>
      <c r="AC1002" s="257">
        <f t="shared" si="178"/>
        <v>0</v>
      </c>
      <c r="AD1002" s="142">
        <f t="shared" si="179"/>
        <v>0</v>
      </c>
      <c r="AE1002" s="143">
        <f t="shared" si="180"/>
        <v>0</v>
      </c>
      <c r="AF1002" s="144" t="str">
        <f t="shared" si="181"/>
        <v/>
      </c>
      <c r="AG1002" s="144">
        <f t="shared" si="182"/>
        <v>0</v>
      </c>
      <c r="AH1002" s="144" t="str">
        <f t="shared" si="183"/>
        <v/>
      </c>
      <c r="AI1002" s="569">
        <f t="shared" si="184"/>
        <v>0</v>
      </c>
      <c r="AK1002" s="664"/>
      <c r="AL1002" s="191"/>
      <c r="AM1002" s="659"/>
      <c r="AN1002" s="662"/>
      <c r="AO1002" s="84"/>
    </row>
    <row r="1003" spans="1:41">
      <c r="A1003" s="573"/>
      <c r="B1003" s="13">
        <v>134</v>
      </c>
      <c r="C1003" s="341" t="s">
        <v>2704</v>
      </c>
      <c r="D1003" s="341" t="s">
        <v>2705</v>
      </c>
      <c r="E1003" s="379" t="s">
        <v>324</v>
      </c>
      <c r="F1003" s="8">
        <v>10</v>
      </c>
      <c r="G1003" s="8"/>
      <c r="H1003" s="413">
        <v>420</v>
      </c>
      <c r="I1003" s="146">
        <f t="shared" si="174"/>
        <v>294</v>
      </c>
      <c r="J1003" s="255">
        <f t="shared" si="175"/>
        <v>11.307692307692308</v>
      </c>
      <c r="K1003" s="8" t="s">
        <v>3207</v>
      </c>
      <c r="L1003" s="677"/>
      <c r="M1003" s="656" t="s">
        <v>1015</v>
      </c>
      <c r="N1003" s="8" t="s">
        <v>3208</v>
      </c>
      <c r="O1003" s="426">
        <v>5.6644E-2</v>
      </c>
      <c r="P1003" s="423">
        <v>1600</v>
      </c>
      <c r="Q1003" s="439">
        <v>12800</v>
      </c>
      <c r="R1003" s="656" t="s">
        <v>6587</v>
      </c>
      <c r="S1003" s="656" t="s">
        <v>1015</v>
      </c>
      <c r="T1003" s="447"/>
      <c r="U1003" s="548" t="s">
        <v>688</v>
      </c>
      <c r="V1003" s="522" t="s">
        <v>4708</v>
      </c>
      <c r="W1003" s="425" t="s">
        <v>4709</v>
      </c>
      <c r="X1003" s="169"/>
      <c r="Y1003" s="71" t="s">
        <v>1012</v>
      </c>
      <c r="Z1003" s="656" t="s">
        <v>1015</v>
      </c>
      <c r="AA1003" s="658">
        <f t="shared" si="176"/>
        <v>0</v>
      </c>
      <c r="AB1003" s="145">
        <f t="shared" si="177"/>
        <v>0</v>
      </c>
      <c r="AC1003" s="257">
        <f t="shared" si="178"/>
        <v>0</v>
      </c>
      <c r="AD1003" s="142">
        <f t="shared" si="179"/>
        <v>0</v>
      </c>
      <c r="AE1003" s="143">
        <f t="shared" si="180"/>
        <v>0</v>
      </c>
      <c r="AF1003" s="144" t="str">
        <f t="shared" si="181"/>
        <v/>
      </c>
      <c r="AG1003" s="144">
        <f t="shared" si="182"/>
        <v>0</v>
      </c>
      <c r="AH1003" s="144" t="str">
        <f t="shared" si="183"/>
        <v/>
      </c>
      <c r="AI1003" s="569">
        <f t="shared" si="184"/>
        <v>0</v>
      </c>
      <c r="AK1003" s="679"/>
      <c r="AL1003" s="84"/>
      <c r="AM1003" s="680"/>
      <c r="AN1003" s="680"/>
      <c r="AO1003" s="84"/>
    </row>
    <row r="1004" spans="1:41">
      <c r="A1004" s="573"/>
      <c r="B1004" s="13">
        <v>134</v>
      </c>
      <c r="C1004" s="341" t="s">
        <v>2706</v>
      </c>
      <c r="D1004" s="341" t="s">
        <v>2707</v>
      </c>
      <c r="E1004" s="379" t="s">
        <v>324</v>
      </c>
      <c r="F1004" s="8">
        <v>10</v>
      </c>
      <c r="G1004" s="8"/>
      <c r="H1004" s="413">
        <v>420</v>
      </c>
      <c r="I1004" s="146">
        <f t="shared" si="174"/>
        <v>294</v>
      </c>
      <c r="J1004" s="255">
        <f t="shared" si="175"/>
        <v>11.307692307692308</v>
      </c>
      <c r="K1004" s="8" t="s">
        <v>3207</v>
      </c>
      <c r="L1004" s="677"/>
      <c r="M1004" s="656" t="s">
        <v>1015</v>
      </c>
      <c r="N1004" s="8" t="s">
        <v>3208</v>
      </c>
      <c r="O1004" s="426">
        <v>5.6644E-2</v>
      </c>
      <c r="P1004" s="423">
        <v>1600</v>
      </c>
      <c r="Q1004" s="439">
        <v>12800</v>
      </c>
      <c r="R1004" s="656" t="s">
        <v>6587</v>
      </c>
      <c r="S1004" s="656" t="s">
        <v>1015</v>
      </c>
      <c r="T1004" s="447"/>
      <c r="U1004" s="548" t="s">
        <v>688</v>
      </c>
      <c r="V1004" s="522" t="s">
        <v>4710</v>
      </c>
      <c r="W1004" s="425" t="s">
        <v>4711</v>
      </c>
      <c r="X1004" s="169"/>
      <c r="Y1004" s="71" t="s">
        <v>1011</v>
      </c>
      <c r="Z1004" s="656" t="s">
        <v>1015</v>
      </c>
      <c r="AA1004" s="658">
        <f t="shared" si="176"/>
        <v>0</v>
      </c>
      <c r="AB1004" s="145">
        <f t="shared" si="177"/>
        <v>0</v>
      </c>
      <c r="AC1004" s="257">
        <f t="shared" si="178"/>
        <v>0</v>
      </c>
      <c r="AD1004" s="142">
        <f t="shared" si="179"/>
        <v>0</v>
      </c>
      <c r="AE1004" s="143">
        <f t="shared" si="180"/>
        <v>0</v>
      </c>
      <c r="AF1004" s="144" t="str">
        <f t="shared" si="181"/>
        <v/>
      </c>
      <c r="AG1004" s="144">
        <f t="shared" si="182"/>
        <v>0</v>
      </c>
      <c r="AH1004" s="144" t="str">
        <f t="shared" si="183"/>
        <v/>
      </c>
      <c r="AI1004" s="569">
        <f t="shared" si="184"/>
        <v>0</v>
      </c>
      <c r="AK1004" s="664"/>
      <c r="AL1004" s="191"/>
      <c r="AM1004" s="659"/>
      <c r="AN1004" s="662"/>
      <c r="AO1004" s="84"/>
    </row>
    <row r="1005" spans="1:41" ht="15.75">
      <c r="A1005" s="5" t="s">
        <v>6204</v>
      </c>
      <c r="B1005" s="13"/>
      <c r="C1005" s="348"/>
      <c r="D1005" s="382"/>
      <c r="E1005" s="380"/>
      <c r="F1005" s="401"/>
      <c r="G1005" s="8"/>
      <c r="H1005" s="413"/>
      <c r="I1005" s="410"/>
      <c r="J1005" s="565"/>
      <c r="K1005" s="417"/>
      <c r="L1005" s="655"/>
      <c r="M1005" s="656" t="s">
        <v>1015</v>
      </c>
      <c r="N1005" s="417"/>
      <c r="O1005" s="346"/>
      <c r="P1005" s="423"/>
      <c r="Q1005" s="439"/>
      <c r="R1005" s="656" t="s">
        <v>1015</v>
      </c>
      <c r="S1005" s="656" t="s">
        <v>1015</v>
      </c>
      <c r="T1005" s="425"/>
      <c r="U1005" s="506"/>
      <c r="V1005" s="517"/>
      <c r="W1005" s="425"/>
      <c r="X1005" s="137"/>
      <c r="Y1005" s="71" t="s">
        <v>1015</v>
      </c>
      <c r="Z1005" s="656" t="s">
        <v>1015</v>
      </c>
      <c r="AA1005" s="668"/>
      <c r="AB1005" s="195"/>
      <c r="AC1005" s="142"/>
      <c r="AD1005" s="142"/>
      <c r="AE1005" s="143"/>
      <c r="AF1005" s="144"/>
      <c r="AG1005" s="144"/>
      <c r="AH1005" s="144"/>
      <c r="AI1005" s="569"/>
      <c r="AK1005" s="679"/>
      <c r="AL1005" s="84"/>
      <c r="AM1005" s="680"/>
      <c r="AN1005" s="680"/>
      <c r="AO1005" s="84"/>
    </row>
    <row r="1006" spans="1:41">
      <c r="A1006" s="573"/>
      <c r="B1006" s="13">
        <v>135</v>
      </c>
      <c r="C1006" s="341" t="s">
        <v>2708</v>
      </c>
      <c r="D1006" s="341" t="s">
        <v>2709</v>
      </c>
      <c r="E1006" s="379" t="s">
        <v>100</v>
      </c>
      <c r="F1006" s="405">
        <v>2</v>
      </c>
      <c r="G1006" s="8"/>
      <c r="H1006" s="413">
        <v>1624</v>
      </c>
      <c r="I1006" s="146">
        <f t="shared" si="174"/>
        <v>1136.8</v>
      </c>
      <c r="J1006" s="255">
        <f t="shared" si="175"/>
        <v>43.723076923076924</v>
      </c>
      <c r="K1006" s="8" t="s">
        <v>3207</v>
      </c>
      <c r="L1006" s="677"/>
      <c r="M1006" s="656" t="s">
        <v>1015</v>
      </c>
      <c r="N1006" s="8" t="s">
        <v>10</v>
      </c>
      <c r="O1006" s="426">
        <v>4.9979999999999997E-2</v>
      </c>
      <c r="P1006" s="423">
        <v>2000</v>
      </c>
      <c r="Q1006" s="439">
        <v>12000</v>
      </c>
      <c r="R1006" s="656" t="s">
        <v>4712</v>
      </c>
      <c r="S1006" s="656" t="s">
        <v>1015</v>
      </c>
      <c r="T1006" s="448">
        <v>10</v>
      </c>
      <c r="U1006" s="549" t="s">
        <v>4713</v>
      </c>
      <c r="V1006" s="522" t="s">
        <v>4714</v>
      </c>
      <c r="W1006" s="425" t="s">
        <v>4715</v>
      </c>
      <c r="X1006" s="169"/>
      <c r="Y1006" s="71" t="s">
        <v>1011</v>
      </c>
      <c r="Z1006" s="656" t="s">
        <v>1015</v>
      </c>
      <c r="AA1006" s="658">
        <f t="shared" si="176"/>
        <v>0</v>
      </c>
      <c r="AB1006" s="145">
        <f t="shared" si="177"/>
        <v>0</v>
      </c>
      <c r="AC1006" s="257">
        <f t="shared" si="178"/>
        <v>0</v>
      </c>
      <c r="AD1006" s="142">
        <f t="shared" si="179"/>
        <v>0</v>
      </c>
      <c r="AE1006" s="143">
        <f t="shared" si="180"/>
        <v>0</v>
      </c>
      <c r="AF1006" s="144" t="str">
        <f t="shared" si="181"/>
        <v/>
      </c>
      <c r="AG1006" s="144" t="str">
        <f t="shared" si="182"/>
        <v/>
      </c>
      <c r="AH1006" s="144">
        <f t="shared" si="183"/>
        <v>0</v>
      </c>
      <c r="AI1006" s="569">
        <f t="shared" si="184"/>
        <v>0</v>
      </c>
      <c r="AK1006" s="679"/>
      <c r="AL1006" s="84"/>
      <c r="AM1006" s="681"/>
      <c r="AN1006" s="681"/>
      <c r="AO1006" s="84"/>
    </row>
    <row r="1007" spans="1:41">
      <c r="A1007" s="573"/>
      <c r="B1007" s="13">
        <v>135</v>
      </c>
      <c r="C1007" s="341" t="s">
        <v>2710</v>
      </c>
      <c r="D1007" s="341" t="s">
        <v>2709</v>
      </c>
      <c r="E1007" s="379" t="s">
        <v>100</v>
      </c>
      <c r="F1007" s="405">
        <v>2</v>
      </c>
      <c r="G1007" s="8"/>
      <c r="H1007" s="413">
        <v>1494</v>
      </c>
      <c r="I1007" s="146">
        <f t="shared" si="174"/>
        <v>1045.8</v>
      </c>
      <c r="J1007" s="255">
        <f t="shared" si="175"/>
        <v>40.223076923076924</v>
      </c>
      <c r="K1007" s="8" t="s">
        <v>3207</v>
      </c>
      <c r="L1007" s="677"/>
      <c r="M1007" s="656" t="s">
        <v>1015</v>
      </c>
      <c r="N1007" s="8" t="s">
        <v>3208</v>
      </c>
      <c r="O1007" s="426">
        <v>4.9979999999999997E-2</v>
      </c>
      <c r="P1007" s="423">
        <v>2000</v>
      </c>
      <c r="Q1007" s="439">
        <v>12000</v>
      </c>
      <c r="R1007" s="656" t="s">
        <v>4712</v>
      </c>
      <c r="S1007" s="656" t="s">
        <v>1015</v>
      </c>
      <c r="T1007" s="448">
        <v>10</v>
      </c>
      <c r="U1007" s="549" t="s">
        <v>4713</v>
      </c>
      <c r="V1007" s="522" t="s">
        <v>4716</v>
      </c>
      <c r="W1007" s="425" t="s">
        <v>4717</v>
      </c>
      <c r="X1007" s="169"/>
      <c r="Y1007" s="71" t="s">
        <v>6572</v>
      </c>
      <c r="Z1007" s="656" t="s">
        <v>1015</v>
      </c>
      <c r="AA1007" s="658">
        <f t="shared" si="176"/>
        <v>0</v>
      </c>
      <c r="AB1007" s="145">
        <f t="shared" si="177"/>
        <v>0</v>
      </c>
      <c r="AC1007" s="257">
        <f t="shared" si="178"/>
        <v>0</v>
      </c>
      <c r="AD1007" s="142">
        <f t="shared" si="179"/>
        <v>0</v>
      </c>
      <c r="AE1007" s="143">
        <f t="shared" si="180"/>
        <v>0</v>
      </c>
      <c r="AF1007" s="144" t="str">
        <f t="shared" si="181"/>
        <v/>
      </c>
      <c r="AG1007" s="144">
        <f t="shared" si="182"/>
        <v>0</v>
      </c>
      <c r="AH1007" s="144" t="str">
        <f t="shared" si="183"/>
        <v/>
      </c>
      <c r="AI1007" s="569">
        <f t="shared" si="184"/>
        <v>0</v>
      </c>
      <c r="AK1007" s="665"/>
      <c r="AL1007" s="191"/>
      <c r="AM1007" s="686"/>
      <c r="AN1007" s="687"/>
      <c r="AO1007" s="84"/>
    </row>
    <row r="1008" spans="1:41">
      <c r="A1008" s="573"/>
      <c r="B1008" s="13">
        <v>135</v>
      </c>
      <c r="C1008" s="341" t="s">
        <v>2711</v>
      </c>
      <c r="D1008" s="341" t="s">
        <v>2709</v>
      </c>
      <c r="E1008" s="379" t="s">
        <v>100</v>
      </c>
      <c r="F1008" s="405">
        <v>2</v>
      </c>
      <c r="G1008" s="8"/>
      <c r="H1008" s="413">
        <v>1457</v>
      </c>
      <c r="I1008" s="146">
        <f t="shared" si="174"/>
        <v>1019.9</v>
      </c>
      <c r="J1008" s="255">
        <f t="shared" si="175"/>
        <v>39.226923076923079</v>
      </c>
      <c r="K1008" s="8" t="s">
        <v>3207</v>
      </c>
      <c r="L1008" s="677"/>
      <c r="M1008" s="656" t="s">
        <v>1015</v>
      </c>
      <c r="N1008" s="8" t="s">
        <v>10</v>
      </c>
      <c r="O1008" s="426">
        <v>4.9979999999999997E-2</v>
      </c>
      <c r="P1008" s="423">
        <v>2000</v>
      </c>
      <c r="Q1008" s="439">
        <v>12000</v>
      </c>
      <c r="R1008" s="656" t="s">
        <v>4712</v>
      </c>
      <c r="S1008" s="656" t="s">
        <v>1015</v>
      </c>
      <c r="T1008" s="448">
        <v>10</v>
      </c>
      <c r="U1008" s="549" t="s">
        <v>4713</v>
      </c>
      <c r="V1008" s="523" t="s">
        <v>4718</v>
      </c>
      <c r="W1008" s="425" t="s">
        <v>4719</v>
      </c>
      <c r="X1008" s="169"/>
      <c r="Y1008" s="71" t="s">
        <v>1011</v>
      </c>
      <c r="Z1008" s="656" t="s">
        <v>1015</v>
      </c>
      <c r="AA1008" s="658">
        <f t="shared" si="176"/>
        <v>0</v>
      </c>
      <c r="AB1008" s="145">
        <f t="shared" si="177"/>
        <v>0</v>
      </c>
      <c r="AC1008" s="257">
        <f t="shared" si="178"/>
        <v>0</v>
      </c>
      <c r="AD1008" s="142">
        <f t="shared" si="179"/>
        <v>0</v>
      </c>
      <c r="AE1008" s="143">
        <f t="shared" si="180"/>
        <v>0</v>
      </c>
      <c r="AF1008" s="144" t="str">
        <f t="shared" si="181"/>
        <v/>
      </c>
      <c r="AG1008" s="144" t="str">
        <f t="shared" si="182"/>
        <v/>
      </c>
      <c r="AH1008" s="144">
        <f t="shared" si="183"/>
        <v>0</v>
      </c>
      <c r="AI1008" s="569">
        <f t="shared" si="184"/>
        <v>0</v>
      </c>
      <c r="AK1008" s="664"/>
      <c r="AL1008" s="191"/>
      <c r="AM1008" s="659"/>
      <c r="AN1008" s="662"/>
      <c r="AO1008" s="84"/>
    </row>
    <row r="1009" spans="1:41">
      <c r="A1009" s="573"/>
      <c r="B1009" s="13">
        <v>135</v>
      </c>
      <c r="C1009" s="341" t="s">
        <v>2712</v>
      </c>
      <c r="D1009" s="341" t="s">
        <v>2713</v>
      </c>
      <c r="E1009" s="379" t="s">
        <v>100</v>
      </c>
      <c r="F1009" s="405">
        <v>2</v>
      </c>
      <c r="G1009" s="136"/>
      <c r="H1009" s="413">
        <v>1457</v>
      </c>
      <c r="I1009" s="146">
        <f t="shared" si="174"/>
        <v>1019.9</v>
      </c>
      <c r="J1009" s="255">
        <f t="shared" si="175"/>
        <v>39.226923076923079</v>
      </c>
      <c r="K1009" s="8" t="s">
        <v>3207</v>
      </c>
      <c r="L1009" s="677"/>
      <c r="M1009" s="656" t="s">
        <v>1015</v>
      </c>
      <c r="N1009" s="8" t="s">
        <v>3208</v>
      </c>
      <c r="O1009" s="426">
        <v>4.9979999999999997E-2</v>
      </c>
      <c r="P1009" s="423">
        <v>2000</v>
      </c>
      <c r="Q1009" s="439">
        <v>12000</v>
      </c>
      <c r="R1009" s="656" t="s">
        <v>4712</v>
      </c>
      <c r="S1009" s="656" t="s">
        <v>1015</v>
      </c>
      <c r="T1009" s="448">
        <v>16</v>
      </c>
      <c r="U1009" s="549" t="s">
        <v>4713</v>
      </c>
      <c r="V1009" s="522" t="s">
        <v>4720</v>
      </c>
      <c r="W1009" s="425" t="s">
        <v>4721</v>
      </c>
      <c r="X1009" s="169"/>
      <c r="Y1009" s="71" t="s">
        <v>1012</v>
      </c>
      <c r="Z1009" s="656" t="s">
        <v>1015</v>
      </c>
      <c r="AA1009" s="658">
        <f t="shared" si="176"/>
        <v>0</v>
      </c>
      <c r="AB1009" s="145">
        <f t="shared" si="177"/>
        <v>0</v>
      </c>
      <c r="AC1009" s="257">
        <f t="shared" si="178"/>
        <v>0</v>
      </c>
      <c r="AD1009" s="142">
        <f t="shared" si="179"/>
        <v>0</v>
      </c>
      <c r="AE1009" s="143">
        <f t="shared" si="180"/>
        <v>0</v>
      </c>
      <c r="AF1009" s="144" t="str">
        <f t="shared" si="181"/>
        <v/>
      </c>
      <c r="AG1009" s="144">
        <f t="shared" si="182"/>
        <v>0</v>
      </c>
      <c r="AH1009" s="144" t="str">
        <f t="shared" si="183"/>
        <v/>
      </c>
      <c r="AI1009" s="569">
        <f t="shared" si="184"/>
        <v>0</v>
      </c>
      <c r="AK1009" s="665"/>
      <c r="AL1009" s="191"/>
      <c r="AM1009" s="659"/>
      <c r="AN1009" s="662"/>
      <c r="AO1009" s="84"/>
    </row>
    <row r="1010" spans="1:41">
      <c r="A1010" s="573"/>
      <c r="B1010" s="13">
        <v>135</v>
      </c>
      <c r="C1010" s="341" t="s">
        <v>2714</v>
      </c>
      <c r="D1010" s="341" t="s">
        <v>2713</v>
      </c>
      <c r="E1010" s="379" t="s">
        <v>100</v>
      </c>
      <c r="F1010" s="405">
        <v>2</v>
      </c>
      <c r="G1010" s="8"/>
      <c r="H1010" s="413">
        <v>1437</v>
      </c>
      <c r="I1010" s="146">
        <f t="shared" si="174"/>
        <v>1005.9</v>
      </c>
      <c r="J1010" s="255">
        <f t="shared" si="175"/>
        <v>38.688461538461539</v>
      </c>
      <c r="K1010" s="8" t="s">
        <v>3207</v>
      </c>
      <c r="L1010" s="677"/>
      <c r="M1010" s="656" t="s">
        <v>1015</v>
      </c>
      <c r="N1010" s="8" t="s">
        <v>10</v>
      </c>
      <c r="O1010" s="426">
        <v>4.9979999999999997E-2</v>
      </c>
      <c r="P1010" s="423">
        <v>2000</v>
      </c>
      <c r="Q1010" s="439">
        <v>12000</v>
      </c>
      <c r="R1010" s="656" t="s">
        <v>4712</v>
      </c>
      <c r="S1010" s="656" t="s">
        <v>1015</v>
      </c>
      <c r="T1010" s="448">
        <v>13</v>
      </c>
      <c r="U1010" s="549" t="s">
        <v>4713</v>
      </c>
      <c r="V1010" s="523" t="s">
        <v>4722</v>
      </c>
      <c r="W1010" s="425" t="s">
        <v>4723</v>
      </c>
      <c r="X1010" s="169"/>
      <c r="Y1010" s="71" t="s">
        <v>1011</v>
      </c>
      <c r="Z1010" s="656" t="s">
        <v>1015</v>
      </c>
      <c r="AA1010" s="658">
        <f t="shared" si="176"/>
        <v>0</v>
      </c>
      <c r="AB1010" s="145">
        <f t="shared" si="177"/>
        <v>0</v>
      </c>
      <c r="AC1010" s="257">
        <f t="shared" si="178"/>
        <v>0</v>
      </c>
      <c r="AD1010" s="142">
        <f t="shared" si="179"/>
        <v>0</v>
      </c>
      <c r="AE1010" s="143">
        <f t="shared" si="180"/>
        <v>0</v>
      </c>
      <c r="AF1010" s="144" t="str">
        <f t="shared" si="181"/>
        <v/>
      </c>
      <c r="AG1010" s="144" t="str">
        <f t="shared" si="182"/>
        <v/>
      </c>
      <c r="AH1010" s="144">
        <f t="shared" si="183"/>
        <v>0</v>
      </c>
      <c r="AI1010" s="569">
        <f t="shared" si="184"/>
        <v>0</v>
      </c>
      <c r="AK1010" s="671"/>
      <c r="AL1010" s="666"/>
      <c r="AM1010" s="680"/>
      <c r="AN1010" s="662"/>
      <c r="AO1010" s="84"/>
    </row>
    <row r="1011" spans="1:41">
      <c r="A1011" s="573"/>
      <c r="B1011" s="13">
        <v>135</v>
      </c>
      <c r="C1011" s="341" t="s">
        <v>2715</v>
      </c>
      <c r="D1011" s="341" t="s">
        <v>2716</v>
      </c>
      <c r="E1011" s="379" t="s">
        <v>100</v>
      </c>
      <c r="F1011" s="405">
        <v>2</v>
      </c>
      <c r="G1011" s="8"/>
      <c r="H1011" s="413">
        <v>1457</v>
      </c>
      <c r="I1011" s="146">
        <f t="shared" si="174"/>
        <v>1019.9</v>
      </c>
      <c r="J1011" s="255">
        <f t="shared" si="175"/>
        <v>39.226923076923079</v>
      </c>
      <c r="K1011" s="8" t="s">
        <v>3207</v>
      </c>
      <c r="L1011" s="677"/>
      <c r="M1011" s="656" t="s">
        <v>1015</v>
      </c>
      <c r="N1011" s="8" t="s">
        <v>10</v>
      </c>
      <c r="O1011" s="426">
        <v>4.9979999999999997E-2</v>
      </c>
      <c r="P1011" s="423">
        <v>2000</v>
      </c>
      <c r="Q1011" s="439">
        <v>12000</v>
      </c>
      <c r="R1011" s="656" t="s">
        <v>4712</v>
      </c>
      <c r="S1011" s="656" t="s">
        <v>1015</v>
      </c>
      <c r="T1011" s="448">
        <v>8</v>
      </c>
      <c r="U1011" s="549" t="s">
        <v>4713</v>
      </c>
      <c r="V1011" s="523" t="s">
        <v>4724</v>
      </c>
      <c r="W1011" s="425" t="s">
        <v>4725</v>
      </c>
      <c r="X1011" s="169"/>
      <c r="Y1011" s="71" t="s">
        <v>1011</v>
      </c>
      <c r="Z1011" s="656" t="s">
        <v>1015</v>
      </c>
      <c r="AA1011" s="658">
        <f t="shared" si="176"/>
        <v>0</v>
      </c>
      <c r="AB1011" s="145">
        <f t="shared" si="177"/>
        <v>0</v>
      </c>
      <c r="AC1011" s="257">
        <f t="shared" si="178"/>
        <v>0</v>
      </c>
      <c r="AD1011" s="142">
        <f t="shared" si="179"/>
        <v>0</v>
      </c>
      <c r="AE1011" s="143">
        <f t="shared" si="180"/>
        <v>0</v>
      </c>
      <c r="AF1011" s="144" t="str">
        <f t="shared" si="181"/>
        <v/>
      </c>
      <c r="AG1011" s="144" t="str">
        <f t="shared" si="182"/>
        <v/>
      </c>
      <c r="AH1011" s="144">
        <f t="shared" si="183"/>
        <v>0</v>
      </c>
      <c r="AI1011" s="569">
        <f t="shared" si="184"/>
        <v>0</v>
      </c>
      <c r="AK1011" s="671"/>
      <c r="AL1011" s="666"/>
      <c r="AM1011" s="659"/>
      <c r="AN1011" s="662"/>
      <c r="AO1011" s="84"/>
    </row>
    <row r="1012" spans="1:41">
      <c r="A1012" s="573"/>
      <c r="B1012" s="13">
        <v>135</v>
      </c>
      <c r="C1012" s="341" t="s">
        <v>2717</v>
      </c>
      <c r="D1012" s="341" t="s">
        <v>2716</v>
      </c>
      <c r="E1012" s="379" t="s">
        <v>100</v>
      </c>
      <c r="F1012" s="405">
        <v>2</v>
      </c>
      <c r="G1012" s="136"/>
      <c r="H1012" s="413">
        <v>1521</v>
      </c>
      <c r="I1012" s="146">
        <f t="shared" si="174"/>
        <v>1064.7</v>
      </c>
      <c r="J1012" s="255">
        <f t="shared" si="175"/>
        <v>40.950000000000003</v>
      </c>
      <c r="K1012" s="8" t="s">
        <v>3207</v>
      </c>
      <c r="L1012" s="677"/>
      <c r="M1012" s="656" t="s">
        <v>1015</v>
      </c>
      <c r="N1012" s="8" t="s">
        <v>10</v>
      </c>
      <c r="O1012" s="426">
        <v>4.9979999999999997E-2</v>
      </c>
      <c r="P1012" s="423">
        <v>2000</v>
      </c>
      <c r="Q1012" s="439">
        <v>12000</v>
      </c>
      <c r="R1012" s="656" t="s">
        <v>4712</v>
      </c>
      <c r="S1012" s="656" t="s">
        <v>1015</v>
      </c>
      <c r="T1012" s="448">
        <v>8</v>
      </c>
      <c r="U1012" s="549" t="s">
        <v>4713</v>
      </c>
      <c r="V1012" s="523" t="s">
        <v>4726</v>
      </c>
      <c r="W1012" s="425" t="s">
        <v>4727</v>
      </c>
      <c r="X1012" s="169"/>
      <c r="Y1012" s="71" t="s">
        <v>1011</v>
      </c>
      <c r="Z1012" s="656" t="s">
        <v>1015</v>
      </c>
      <c r="AA1012" s="658">
        <f t="shared" si="176"/>
        <v>0</v>
      </c>
      <c r="AB1012" s="145">
        <f t="shared" si="177"/>
        <v>0</v>
      </c>
      <c r="AC1012" s="257">
        <f t="shared" si="178"/>
        <v>0</v>
      </c>
      <c r="AD1012" s="142">
        <f t="shared" si="179"/>
        <v>0</v>
      </c>
      <c r="AE1012" s="143">
        <f t="shared" si="180"/>
        <v>0</v>
      </c>
      <c r="AF1012" s="144" t="str">
        <f t="shared" si="181"/>
        <v/>
      </c>
      <c r="AG1012" s="144" t="str">
        <f t="shared" si="182"/>
        <v/>
      </c>
      <c r="AH1012" s="144">
        <f t="shared" si="183"/>
        <v>0</v>
      </c>
      <c r="AI1012" s="569">
        <f t="shared" si="184"/>
        <v>0</v>
      </c>
      <c r="AK1012" s="671"/>
      <c r="AL1012" s="666"/>
      <c r="AM1012" s="659"/>
      <c r="AN1012" s="662"/>
      <c r="AO1012" s="84"/>
    </row>
    <row r="1013" spans="1:41">
      <c r="A1013" s="573"/>
      <c r="B1013" s="13">
        <v>135</v>
      </c>
      <c r="C1013" s="341" t="s">
        <v>2718</v>
      </c>
      <c r="D1013" s="341" t="s">
        <v>2713</v>
      </c>
      <c r="E1013" s="379" t="s">
        <v>100</v>
      </c>
      <c r="F1013" s="405">
        <v>2</v>
      </c>
      <c r="G1013" s="136"/>
      <c r="H1013" s="413">
        <v>1521</v>
      </c>
      <c r="I1013" s="146">
        <f t="shared" si="174"/>
        <v>1064.7</v>
      </c>
      <c r="J1013" s="255">
        <f t="shared" si="175"/>
        <v>40.950000000000003</v>
      </c>
      <c r="K1013" s="8" t="s">
        <v>3207</v>
      </c>
      <c r="L1013" s="677"/>
      <c r="M1013" s="656" t="s">
        <v>1015</v>
      </c>
      <c r="N1013" s="8" t="s">
        <v>10</v>
      </c>
      <c r="O1013" s="426">
        <v>4.9979999999999997E-2</v>
      </c>
      <c r="P1013" s="423">
        <v>2000</v>
      </c>
      <c r="Q1013" s="439">
        <v>13100</v>
      </c>
      <c r="R1013" s="656" t="s">
        <v>4712</v>
      </c>
      <c r="S1013" s="656" t="s">
        <v>1015</v>
      </c>
      <c r="T1013" s="448">
        <v>5</v>
      </c>
      <c r="U1013" s="549" t="s">
        <v>4713</v>
      </c>
      <c r="V1013" s="523" t="s">
        <v>4728</v>
      </c>
      <c r="W1013" s="425" t="s">
        <v>4729</v>
      </c>
      <c r="X1013" s="169"/>
      <c r="Y1013" s="71" t="s">
        <v>1011</v>
      </c>
      <c r="Z1013" s="656" t="s">
        <v>1015</v>
      </c>
      <c r="AA1013" s="658">
        <f t="shared" si="176"/>
        <v>0</v>
      </c>
      <c r="AB1013" s="145">
        <f t="shared" si="177"/>
        <v>0</v>
      </c>
      <c r="AC1013" s="257">
        <f t="shared" si="178"/>
        <v>0</v>
      </c>
      <c r="AD1013" s="142">
        <f t="shared" si="179"/>
        <v>0</v>
      </c>
      <c r="AE1013" s="143">
        <f t="shared" si="180"/>
        <v>0</v>
      </c>
      <c r="AF1013" s="144" t="str">
        <f t="shared" si="181"/>
        <v/>
      </c>
      <c r="AG1013" s="144" t="str">
        <f t="shared" si="182"/>
        <v/>
      </c>
      <c r="AH1013" s="144">
        <f t="shared" si="183"/>
        <v>0</v>
      </c>
      <c r="AI1013" s="569">
        <f t="shared" si="184"/>
        <v>0</v>
      </c>
      <c r="AK1013" s="671"/>
      <c r="AL1013" s="84"/>
      <c r="AM1013" s="659"/>
      <c r="AN1013" s="662"/>
      <c r="AO1013" s="84"/>
    </row>
    <row r="1014" spans="1:41">
      <c r="A1014" s="573"/>
      <c r="B1014" s="13">
        <v>135</v>
      </c>
      <c r="C1014" s="341" t="s">
        <v>2719</v>
      </c>
      <c r="D1014" s="341" t="s">
        <v>2713</v>
      </c>
      <c r="E1014" s="379" t="s">
        <v>100</v>
      </c>
      <c r="F1014" s="405">
        <v>2</v>
      </c>
      <c r="G1014" s="8"/>
      <c r="H1014" s="413">
        <v>1369</v>
      </c>
      <c r="I1014" s="146">
        <f t="shared" si="174"/>
        <v>958.3</v>
      </c>
      <c r="J1014" s="255">
        <f t="shared" si="175"/>
        <v>36.857692307692304</v>
      </c>
      <c r="K1014" s="8" t="s">
        <v>3207</v>
      </c>
      <c r="L1014" s="677"/>
      <c r="M1014" s="656" t="s">
        <v>1015</v>
      </c>
      <c r="N1014" s="8" t="s">
        <v>10</v>
      </c>
      <c r="O1014" s="426">
        <v>4.9979999999999997E-2</v>
      </c>
      <c r="P1014" s="423">
        <v>2000</v>
      </c>
      <c r="Q1014" s="439">
        <v>13000</v>
      </c>
      <c r="R1014" s="656" t="s">
        <v>4712</v>
      </c>
      <c r="S1014" s="656" t="s">
        <v>1015</v>
      </c>
      <c r="T1014" s="448">
        <v>5</v>
      </c>
      <c r="U1014" s="549" t="s">
        <v>4713</v>
      </c>
      <c r="V1014" s="522" t="s">
        <v>4730</v>
      </c>
      <c r="W1014" s="425" t="s">
        <v>4731</v>
      </c>
      <c r="X1014" s="169"/>
      <c r="Y1014" s="71" t="s">
        <v>1011</v>
      </c>
      <c r="Z1014" s="656" t="s">
        <v>1015</v>
      </c>
      <c r="AA1014" s="658">
        <f t="shared" si="176"/>
        <v>0</v>
      </c>
      <c r="AB1014" s="145">
        <f t="shared" si="177"/>
        <v>0</v>
      </c>
      <c r="AC1014" s="257">
        <f t="shared" si="178"/>
        <v>0</v>
      </c>
      <c r="AD1014" s="142">
        <f t="shared" si="179"/>
        <v>0</v>
      </c>
      <c r="AE1014" s="143">
        <f t="shared" si="180"/>
        <v>0</v>
      </c>
      <c r="AF1014" s="144" t="str">
        <f t="shared" si="181"/>
        <v/>
      </c>
      <c r="AG1014" s="144" t="str">
        <f t="shared" si="182"/>
        <v/>
      </c>
      <c r="AH1014" s="144">
        <f t="shared" si="183"/>
        <v>0</v>
      </c>
      <c r="AI1014" s="569">
        <f t="shared" si="184"/>
        <v>0</v>
      </c>
      <c r="AK1014" s="671"/>
      <c r="AL1014" s="84"/>
      <c r="AM1014" s="659"/>
      <c r="AN1014" s="662"/>
      <c r="AO1014" s="84"/>
    </row>
    <row r="1015" spans="1:41">
      <c r="A1015" s="573"/>
      <c r="B1015" s="13">
        <v>135</v>
      </c>
      <c r="C1015" s="341" t="s">
        <v>2720</v>
      </c>
      <c r="D1015" s="341" t="s">
        <v>2709</v>
      </c>
      <c r="E1015" s="379" t="s">
        <v>100</v>
      </c>
      <c r="F1015" s="405">
        <v>2</v>
      </c>
      <c r="G1015" s="8"/>
      <c r="H1015" s="413">
        <v>1457</v>
      </c>
      <c r="I1015" s="146">
        <f t="shared" si="174"/>
        <v>1019.9</v>
      </c>
      <c r="J1015" s="255">
        <f t="shared" si="175"/>
        <v>39.226923076923079</v>
      </c>
      <c r="K1015" s="8" t="s">
        <v>3207</v>
      </c>
      <c r="L1015" s="677"/>
      <c r="M1015" s="656" t="s">
        <v>1015</v>
      </c>
      <c r="N1015" s="8" t="s">
        <v>10</v>
      </c>
      <c r="O1015" s="426">
        <v>4.9979999999999997E-2</v>
      </c>
      <c r="P1015" s="423">
        <v>2000</v>
      </c>
      <c r="Q1015" s="439">
        <v>13100</v>
      </c>
      <c r="R1015" s="656" t="s">
        <v>4712</v>
      </c>
      <c r="S1015" s="656" t="s">
        <v>1015</v>
      </c>
      <c r="T1015" s="448">
        <v>5</v>
      </c>
      <c r="U1015" s="549" t="s">
        <v>4713</v>
      </c>
      <c r="V1015" s="523" t="s">
        <v>4732</v>
      </c>
      <c r="W1015" s="425" t="s">
        <v>4733</v>
      </c>
      <c r="X1015" s="169"/>
      <c r="Y1015" s="71" t="s">
        <v>1011</v>
      </c>
      <c r="Z1015" s="656" t="s">
        <v>1015</v>
      </c>
      <c r="AA1015" s="658">
        <f t="shared" si="176"/>
        <v>0</v>
      </c>
      <c r="AB1015" s="145">
        <f t="shared" si="177"/>
        <v>0</v>
      </c>
      <c r="AC1015" s="257">
        <f t="shared" si="178"/>
        <v>0</v>
      </c>
      <c r="AD1015" s="142">
        <f t="shared" si="179"/>
        <v>0</v>
      </c>
      <c r="AE1015" s="143">
        <f t="shared" si="180"/>
        <v>0</v>
      </c>
      <c r="AF1015" s="144" t="str">
        <f t="shared" si="181"/>
        <v/>
      </c>
      <c r="AG1015" s="144" t="str">
        <f t="shared" si="182"/>
        <v/>
      </c>
      <c r="AH1015" s="144">
        <f t="shared" si="183"/>
        <v>0</v>
      </c>
      <c r="AI1015" s="569">
        <f t="shared" si="184"/>
        <v>0</v>
      </c>
      <c r="AK1015" s="671"/>
      <c r="AL1015" s="84"/>
      <c r="AM1015" s="659"/>
      <c r="AN1015" s="662"/>
      <c r="AO1015" s="84"/>
    </row>
    <row r="1016" spans="1:41">
      <c r="A1016" s="573"/>
      <c r="B1016" s="13">
        <v>135</v>
      </c>
      <c r="C1016" s="341" t="s">
        <v>2721</v>
      </c>
      <c r="D1016" s="341" t="s">
        <v>2713</v>
      </c>
      <c r="E1016" s="379" t="s">
        <v>100</v>
      </c>
      <c r="F1016" s="405">
        <v>2</v>
      </c>
      <c r="G1016" s="8"/>
      <c r="H1016" s="413">
        <v>1369</v>
      </c>
      <c r="I1016" s="146">
        <f t="shared" si="174"/>
        <v>958.3</v>
      </c>
      <c r="J1016" s="255">
        <f t="shared" si="175"/>
        <v>36.857692307692304</v>
      </c>
      <c r="K1016" s="8" t="s">
        <v>3207</v>
      </c>
      <c r="L1016" s="677"/>
      <c r="M1016" s="656" t="s">
        <v>1015</v>
      </c>
      <c r="N1016" s="8" t="s">
        <v>3208</v>
      </c>
      <c r="O1016" s="426">
        <v>4.9979999999999997E-2</v>
      </c>
      <c r="P1016" s="423">
        <v>2000</v>
      </c>
      <c r="Q1016" s="439">
        <v>15600</v>
      </c>
      <c r="R1016" s="656" t="s">
        <v>4712</v>
      </c>
      <c r="S1016" s="656" t="s">
        <v>1015</v>
      </c>
      <c r="T1016" s="448">
        <v>6</v>
      </c>
      <c r="U1016" s="549" t="s">
        <v>4713</v>
      </c>
      <c r="V1016" s="522" t="s">
        <v>4734</v>
      </c>
      <c r="W1016" s="480" t="s">
        <v>4735</v>
      </c>
      <c r="X1016" s="169"/>
      <c r="Y1016" s="71" t="s">
        <v>1011</v>
      </c>
      <c r="Z1016" s="656" t="s">
        <v>1015</v>
      </c>
      <c r="AA1016" s="658">
        <f t="shared" si="176"/>
        <v>0</v>
      </c>
      <c r="AB1016" s="145">
        <f t="shared" si="177"/>
        <v>0</v>
      </c>
      <c r="AC1016" s="257">
        <f t="shared" si="178"/>
        <v>0</v>
      </c>
      <c r="AD1016" s="142">
        <f t="shared" si="179"/>
        <v>0</v>
      </c>
      <c r="AE1016" s="143">
        <f t="shared" si="180"/>
        <v>0</v>
      </c>
      <c r="AF1016" s="144" t="str">
        <f t="shared" si="181"/>
        <v/>
      </c>
      <c r="AG1016" s="144">
        <f t="shared" si="182"/>
        <v>0</v>
      </c>
      <c r="AH1016" s="144" t="str">
        <f t="shared" si="183"/>
        <v/>
      </c>
      <c r="AI1016" s="569">
        <f t="shared" si="184"/>
        <v>0</v>
      </c>
      <c r="AK1016" s="671"/>
      <c r="AL1016" s="84"/>
      <c r="AM1016" s="659"/>
      <c r="AN1016" s="662"/>
      <c r="AO1016" s="84"/>
    </row>
    <row r="1017" spans="1:41">
      <c r="A1017" s="573"/>
      <c r="B1017" s="13">
        <v>135</v>
      </c>
      <c r="C1017" s="341" t="s">
        <v>2722</v>
      </c>
      <c r="D1017" s="341" t="s">
        <v>2713</v>
      </c>
      <c r="E1017" s="379" t="s">
        <v>100</v>
      </c>
      <c r="F1017" s="405">
        <v>2</v>
      </c>
      <c r="G1017" s="8"/>
      <c r="H1017" s="413">
        <v>1457</v>
      </c>
      <c r="I1017" s="146">
        <f t="shared" si="174"/>
        <v>1019.9</v>
      </c>
      <c r="J1017" s="255">
        <f t="shared" si="175"/>
        <v>39.226923076923079</v>
      </c>
      <c r="K1017" s="8" t="s">
        <v>3207</v>
      </c>
      <c r="L1017" s="677"/>
      <c r="M1017" s="656" t="s">
        <v>1015</v>
      </c>
      <c r="N1017" s="8" t="s">
        <v>3208</v>
      </c>
      <c r="O1017" s="426">
        <v>4.9979999999999997E-2</v>
      </c>
      <c r="P1017" s="423">
        <v>2000</v>
      </c>
      <c r="Q1017" s="439">
        <v>14100</v>
      </c>
      <c r="R1017" s="656" t="s">
        <v>4712</v>
      </c>
      <c r="S1017" s="656" t="s">
        <v>1015</v>
      </c>
      <c r="T1017" s="448">
        <v>6</v>
      </c>
      <c r="U1017" s="549" t="s">
        <v>4713</v>
      </c>
      <c r="V1017" s="523" t="s">
        <v>4736</v>
      </c>
      <c r="W1017" s="425" t="s">
        <v>4737</v>
      </c>
      <c r="X1017" s="169"/>
      <c r="Y1017" s="71" t="s">
        <v>1011</v>
      </c>
      <c r="Z1017" s="656" t="s">
        <v>1015</v>
      </c>
      <c r="AA1017" s="658">
        <f t="shared" si="176"/>
        <v>0</v>
      </c>
      <c r="AB1017" s="145">
        <f t="shared" si="177"/>
        <v>0</v>
      </c>
      <c r="AC1017" s="257">
        <f t="shared" si="178"/>
        <v>0</v>
      </c>
      <c r="AD1017" s="142">
        <f t="shared" si="179"/>
        <v>0</v>
      </c>
      <c r="AE1017" s="143">
        <f t="shared" si="180"/>
        <v>0</v>
      </c>
      <c r="AF1017" s="144" t="str">
        <f t="shared" si="181"/>
        <v/>
      </c>
      <c r="AG1017" s="144">
        <f t="shared" si="182"/>
        <v>0</v>
      </c>
      <c r="AH1017" s="144" t="str">
        <f t="shared" si="183"/>
        <v/>
      </c>
      <c r="AI1017" s="569">
        <f t="shared" si="184"/>
        <v>0</v>
      </c>
      <c r="AK1017" s="671"/>
      <c r="AL1017" s="84"/>
      <c r="AM1017" s="659"/>
      <c r="AN1017" s="662"/>
      <c r="AO1017" s="84"/>
    </row>
    <row r="1018" spans="1:41" ht="15.75">
      <c r="A1018" s="5" t="s">
        <v>6205</v>
      </c>
      <c r="B1018" s="13"/>
      <c r="C1018" s="348"/>
      <c r="D1018" s="382"/>
      <c r="E1018" s="380"/>
      <c r="F1018" s="401"/>
      <c r="G1018" s="8"/>
      <c r="H1018" s="413"/>
      <c r="I1018" s="410"/>
      <c r="J1018" s="565"/>
      <c r="K1018" s="417"/>
      <c r="L1018" s="655"/>
      <c r="M1018" s="656" t="s">
        <v>1015</v>
      </c>
      <c r="N1018" s="417"/>
      <c r="O1018" s="346"/>
      <c r="P1018" s="423"/>
      <c r="Q1018" s="439"/>
      <c r="R1018" s="656" t="s">
        <v>1015</v>
      </c>
      <c r="S1018" s="656" t="s">
        <v>1015</v>
      </c>
      <c r="T1018" s="425"/>
      <c r="U1018" s="506"/>
      <c r="V1018" s="530"/>
      <c r="W1018" s="425"/>
      <c r="X1018" s="137"/>
      <c r="Y1018" s="71" t="s">
        <v>1015</v>
      </c>
      <c r="Z1018" s="656" t="s">
        <v>1015</v>
      </c>
      <c r="AA1018" s="668"/>
      <c r="AB1018" s="195"/>
      <c r="AC1018" s="142"/>
      <c r="AD1018" s="142"/>
      <c r="AE1018" s="143"/>
      <c r="AF1018" s="144"/>
      <c r="AG1018" s="144"/>
      <c r="AH1018" s="144"/>
      <c r="AI1018" s="569"/>
      <c r="AK1018" s="671"/>
      <c r="AL1018" s="84"/>
      <c r="AM1018" s="659"/>
      <c r="AN1018" s="662"/>
      <c r="AO1018" s="84"/>
    </row>
    <row r="1019" spans="1:41">
      <c r="A1019" s="573"/>
      <c r="B1019" s="13">
        <v>136</v>
      </c>
      <c r="C1019" s="341" t="s">
        <v>2723</v>
      </c>
      <c r="D1019" s="341" t="s">
        <v>2724</v>
      </c>
      <c r="E1019" s="379" t="s">
        <v>335</v>
      </c>
      <c r="F1019" s="405">
        <v>6</v>
      </c>
      <c r="G1019" s="8"/>
      <c r="H1019" s="413">
        <v>505</v>
      </c>
      <c r="I1019" s="146">
        <f t="shared" si="174"/>
        <v>353.5</v>
      </c>
      <c r="J1019" s="255">
        <f t="shared" si="175"/>
        <v>13.596153846153847</v>
      </c>
      <c r="K1019" s="8" t="s">
        <v>3207</v>
      </c>
      <c r="L1019" s="677"/>
      <c r="M1019" s="656" t="s">
        <v>1015</v>
      </c>
      <c r="N1019" s="8" t="s">
        <v>10</v>
      </c>
      <c r="O1019" s="426">
        <v>4.6815999999999997E-2</v>
      </c>
      <c r="P1019" s="423">
        <v>2850</v>
      </c>
      <c r="Q1019" s="439">
        <v>18300</v>
      </c>
      <c r="R1019" s="657" t="s">
        <v>4738</v>
      </c>
      <c r="S1019" s="656" t="s">
        <v>1015</v>
      </c>
      <c r="T1019" s="448">
        <v>20</v>
      </c>
      <c r="U1019" s="549" t="s">
        <v>5545</v>
      </c>
      <c r="V1019" s="522" t="s">
        <v>4739</v>
      </c>
      <c r="W1019" s="479" t="s">
        <v>4740</v>
      </c>
      <c r="X1019" s="169"/>
      <c r="Y1019" s="71" t="s">
        <v>1011</v>
      </c>
      <c r="Z1019" s="656" t="s">
        <v>1015</v>
      </c>
      <c r="AA1019" s="658">
        <f t="shared" si="176"/>
        <v>0</v>
      </c>
      <c r="AB1019" s="145">
        <f t="shared" si="177"/>
        <v>0</v>
      </c>
      <c r="AC1019" s="257">
        <f t="shared" si="178"/>
        <v>0</v>
      </c>
      <c r="AD1019" s="142">
        <f t="shared" si="179"/>
        <v>0</v>
      </c>
      <c r="AE1019" s="143">
        <f t="shared" si="180"/>
        <v>0</v>
      </c>
      <c r="AF1019" s="144" t="str">
        <f t="shared" si="181"/>
        <v/>
      </c>
      <c r="AG1019" s="144" t="str">
        <f t="shared" si="182"/>
        <v/>
      </c>
      <c r="AH1019" s="144">
        <f t="shared" si="183"/>
        <v>0</v>
      </c>
      <c r="AI1019" s="569">
        <f t="shared" si="184"/>
        <v>0</v>
      </c>
      <c r="AK1019" s="671"/>
      <c r="AL1019" s="84"/>
      <c r="AM1019" s="659"/>
      <c r="AN1019" s="662"/>
      <c r="AO1019" s="84"/>
    </row>
    <row r="1020" spans="1:41">
      <c r="A1020" s="573"/>
      <c r="B1020" s="13">
        <v>136</v>
      </c>
      <c r="C1020" s="341" t="s">
        <v>2725</v>
      </c>
      <c r="D1020" s="341" t="s">
        <v>2724</v>
      </c>
      <c r="E1020" s="379" t="s">
        <v>335</v>
      </c>
      <c r="F1020" s="405">
        <v>6</v>
      </c>
      <c r="G1020" s="8"/>
      <c r="H1020" s="413">
        <v>505</v>
      </c>
      <c r="I1020" s="146">
        <f t="shared" si="174"/>
        <v>353.5</v>
      </c>
      <c r="J1020" s="255">
        <f t="shared" si="175"/>
        <v>13.596153846153847</v>
      </c>
      <c r="K1020" s="8" t="s">
        <v>3207</v>
      </c>
      <c r="L1020" s="677"/>
      <c r="M1020" s="656" t="s">
        <v>1015</v>
      </c>
      <c r="N1020" s="8" t="s">
        <v>3208</v>
      </c>
      <c r="O1020" s="426">
        <v>4.6815999999999997E-2</v>
      </c>
      <c r="P1020" s="423">
        <v>2850</v>
      </c>
      <c r="Q1020" s="439">
        <v>19000</v>
      </c>
      <c r="R1020" s="656" t="s">
        <v>4741</v>
      </c>
      <c r="S1020" s="656" t="s">
        <v>1015</v>
      </c>
      <c r="T1020" s="448">
        <v>25</v>
      </c>
      <c r="U1020" s="549" t="s">
        <v>5546</v>
      </c>
      <c r="V1020" s="523" t="s">
        <v>4742</v>
      </c>
      <c r="W1020" s="479" t="s">
        <v>4743</v>
      </c>
      <c r="X1020" s="169"/>
      <c r="Y1020" s="71" t="s">
        <v>1011</v>
      </c>
      <c r="Z1020" s="656" t="s">
        <v>1015</v>
      </c>
      <c r="AA1020" s="658">
        <f t="shared" si="176"/>
        <v>0</v>
      </c>
      <c r="AB1020" s="145">
        <f t="shared" si="177"/>
        <v>0</v>
      </c>
      <c r="AC1020" s="257">
        <f t="shared" si="178"/>
        <v>0</v>
      </c>
      <c r="AD1020" s="142">
        <f t="shared" si="179"/>
        <v>0</v>
      </c>
      <c r="AE1020" s="143">
        <f t="shared" si="180"/>
        <v>0</v>
      </c>
      <c r="AF1020" s="144" t="str">
        <f t="shared" si="181"/>
        <v/>
      </c>
      <c r="AG1020" s="144">
        <f t="shared" si="182"/>
        <v>0</v>
      </c>
      <c r="AH1020" s="144" t="str">
        <f t="shared" si="183"/>
        <v/>
      </c>
      <c r="AI1020" s="569">
        <f t="shared" si="184"/>
        <v>0</v>
      </c>
      <c r="AK1020" s="671"/>
      <c r="AL1020" s="191"/>
      <c r="AM1020" s="659"/>
      <c r="AN1020" s="662"/>
      <c r="AO1020" s="84"/>
    </row>
    <row r="1021" spans="1:41">
      <c r="A1021" s="573"/>
      <c r="B1021" s="13">
        <v>136</v>
      </c>
      <c r="C1021" s="341" t="s">
        <v>2726</v>
      </c>
      <c r="D1021" s="341" t="s">
        <v>2724</v>
      </c>
      <c r="E1021" s="379" t="s">
        <v>335</v>
      </c>
      <c r="F1021" s="405">
        <v>6</v>
      </c>
      <c r="G1021" s="8"/>
      <c r="H1021" s="413">
        <v>505</v>
      </c>
      <c r="I1021" s="146">
        <f t="shared" si="174"/>
        <v>353.5</v>
      </c>
      <c r="J1021" s="255">
        <f t="shared" si="175"/>
        <v>13.596153846153847</v>
      </c>
      <c r="K1021" s="8" t="s">
        <v>3207</v>
      </c>
      <c r="L1021" s="677"/>
      <c r="M1021" s="656" t="s">
        <v>1015</v>
      </c>
      <c r="N1021" s="8" t="s">
        <v>3208</v>
      </c>
      <c r="O1021" s="426">
        <v>4.6815999999999997E-2</v>
      </c>
      <c r="P1021" s="423">
        <v>2850</v>
      </c>
      <c r="Q1021" s="439">
        <v>20200</v>
      </c>
      <c r="R1021" s="656" t="s">
        <v>6587</v>
      </c>
      <c r="S1021" s="656" t="s">
        <v>1015</v>
      </c>
      <c r="T1021" s="448">
        <v>25</v>
      </c>
      <c r="U1021" s="549" t="s">
        <v>5547</v>
      </c>
      <c r="V1021" s="529" t="s">
        <v>4744</v>
      </c>
      <c r="W1021" s="479" t="s">
        <v>761</v>
      </c>
      <c r="X1021" s="169"/>
      <c r="Y1021" s="71" t="s">
        <v>1011</v>
      </c>
      <c r="Z1021" s="656" t="s">
        <v>1015</v>
      </c>
      <c r="AA1021" s="658">
        <f t="shared" si="176"/>
        <v>0</v>
      </c>
      <c r="AB1021" s="145">
        <f t="shared" si="177"/>
        <v>0</v>
      </c>
      <c r="AC1021" s="257">
        <f t="shared" si="178"/>
        <v>0</v>
      </c>
      <c r="AD1021" s="142">
        <f t="shared" si="179"/>
        <v>0</v>
      </c>
      <c r="AE1021" s="143">
        <f t="shared" si="180"/>
        <v>0</v>
      </c>
      <c r="AF1021" s="144" t="str">
        <f t="shared" si="181"/>
        <v/>
      </c>
      <c r="AG1021" s="144">
        <f t="shared" si="182"/>
        <v>0</v>
      </c>
      <c r="AH1021" s="144" t="str">
        <f t="shared" si="183"/>
        <v/>
      </c>
      <c r="AI1021" s="569">
        <f t="shared" si="184"/>
        <v>0</v>
      </c>
      <c r="AK1021" s="665"/>
      <c r="AL1021" s="191"/>
      <c r="AM1021" s="659"/>
      <c r="AN1021" s="659"/>
      <c r="AO1021" s="84"/>
    </row>
    <row r="1022" spans="1:41">
      <c r="A1022" s="573"/>
      <c r="B1022" s="13">
        <v>136</v>
      </c>
      <c r="C1022" s="341" t="s">
        <v>2727</v>
      </c>
      <c r="D1022" s="341" t="s">
        <v>2724</v>
      </c>
      <c r="E1022" s="379" t="s">
        <v>335</v>
      </c>
      <c r="F1022" s="405">
        <v>6</v>
      </c>
      <c r="G1022" s="8"/>
      <c r="H1022" s="413">
        <v>522</v>
      </c>
      <c r="I1022" s="146">
        <f t="shared" si="174"/>
        <v>365.4</v>
      </c>
      <c r="J1022" s="255">
        <f t="shared" si="175"/>
        <v>14.053846153846154</v>
      </c>
      <c r="K1022" s="8" t="s">
        <v>3207</v>
      </c>
      <c r="L1022" s="677"/>
      <c r="M1022" s="656" t="s">
        <v>1015</v>
      </c>
      <c r="N1022" s="8" t="s">
        <v>3208</v>
      </c>
      <c r="O1022" s="426">
        <v>4.6815999999999997E-2</v>
      </c>
      <c r="P1022" s="423">
        <v>2850</v>
      </c>
      <c r="Q1022" s="439">
        <v>19500</v>
      </c>
      <c r="R1022" s="656" t="s">
        <v>6587</v>
      </c>
      <c r="S1022" s="656" t="s">
        <v>1015</v>
      </c>
      <c r="T1022" s="448">
        <v>25</v>
      </c>
      <c r="U1022" s="549" t="s">
        <v>5548</v>
      </c>
      <c r="V1022" s="522" t="s">
        <v>4745</v>
      </c>
      <c r="W1022" s="479" t="s">
        <v>4746</v>
      </c>
      <c r="X1022" s="169"/>
      <c r="Y1022" s="71" t="s">
        <v>1011</v>
      </c>
      <c r="Z1022" s="656" t="s">
        <v>1015</v>
      </c>
      <c r="AA1022" s="658">
        <f t="shared" si="176"/>
        <v>0</v>
      </c>
      <c r="AB1022" s="145">
        <f t="shared" si="177"/>
        <v>0</v>
      </c>
      <c r="AC1022" s="257">
        <f t="shared" si="178"/>
        <v>0</v>
      </c>
      <c r="AD1022" s="142">
        <f t="shared" si="179"/>
        <v>0</v>
      </c>
      <c r="AE1022" s="143">
        <f t="shared" si="180"/>
        <v>0</v>
      </c>
      <c r="AF1022" s="144" t="str">
        <f t="shared" si="181"/>
        <v/>
      </c>
      <c r="AG1022" s="144">
        <f t="shared" si="182"/>
        <v>0</v>
      </c>
      <c r="AH1022" s="144" t="str">
        <f t="shared" si="183"/>
        <v/>
      </c>
      <c r="AI1022" s="569">
        <f t="shared" si="184"/>
        <v>0</v>
      </c>
      <c r="AK1022" s="679"/>
      <c r="AL1022" s="84"/>
      <c r="AM1022" s="659"/>
      <c r="AN1022" s="662"/>
      <c r="AO1022" s="84"/>
    </row>
    <row r="1023" spans="1:41">
      <c r="A1023" s="573"/>
      <c r="B1023" s="13">
        <v>136</v>
      </c>
      <c r="C1023" s="341" t="s">
        <v>2728</v>
      </c>
      <c r="D1023" s="341" t="s">
        <v>2724</v>
      </c>
      <c r="E1023" s="379" t="s">
        <v>335</v>
      </c>
      <c r="F1023" s="405">
        <v>6</v>
      </c>
      <c r="G1023" s="8"/>
      <c r="H1023" s="413">
        <v>505</v>
      </c>
      <c r="I1023" s="146">
        <f t="shared" si="174"/>
        <v>353.5</v>
      </c>
      <c r="J1023" s="255">
        <f t="shared" si="175"/>
        <v>13.596153846153847</v>
      </c>
      <c r="K1023" s="8" t="s">
        <v>3207</v>
      </c>
      <c r="L1023" s="677"/>
      <c r="M1023" s="656" t="s">
        <v>1015</v>
      </c>
      <c r="N1023" s="8" t="s">
        <v>3208</v>
      </c>
      <c r="O1023" s="426">
        <v>4.6815999999999997E-2</v>
      </c>
      <c r="P1023" s="423">
        <v>2850</v>
      </c>
      <c r="Q1023" s="439">
        <v>19000</v>
      </c>
      <c r="R1023" s="656" t="s">
        <v>4741</v>
      </c>
      <c r="S1023" s="656" t="s">
        <v>1015</v>
      </c>
      <c r="T1023" s="448">
        <v>25</v>
      </c>
      <c r="U1023" s="549" t="s">
        <v>5549</v>
      </c>
      <c r="V1023" s="519" t="s">
        <v>4747</v>
      </c>
      <c r="W1023" s="479" t="s">
        <v>4748</v>
      </c>
      <c r="X1023" s="169"/>
      <c r="Y1023" s="71" t="s">
        <v>1012</v>
      </c>
      <c r="Z1023" s="656" t="s">
        <v>1015</v>
      </c>
      <c r="AA1023" s="658">
        <f t="shared" si="176"/>
        <v>0</v>
      </c>
      <c r="AB1023" s="145">
        <f t="shared" si="177"/>
        <v>0</v>
      </c>
      <c r="AC1023" s="257">
        <f t="shared" si="178"/>
        <v>0</v>
      </c>
      <c r="AD1023" s="142">
        <f t="shared" si="179"/>
        <v>0</v>
      </c>
      <c r="AE1023" s="143">
        <f t="shared" si="180"/>
        <v>0</v>
      </c>
      <c r="AF1023" s="144" t="str">
        <f t="shared" si="181"/>
        <v/>
      </c>
      <c r="AG1023" s="144">
        <f t="shared" si="182"/>
        <v>0</v>
      </c>
      <c r="AH1023" s="144" t="str">
        <f t="shared" si="183"/>
        <v/>
      </c>
      <c r="AI1023" s="569">
        <f t="shared" si="184"/>
        <v>0</v>
      </c>
      <c r="AK1023" s="679"/>
      <c r="AL1023" s="191"/>
      <c r="AM1023" s="659"/>
      <c r="AN1023" s="662"/>
      <c r="AO1023" s="84"/>
    </row>
    <row r="1024" spans="1:41">
      <c r="A1024" s="573"/>
      <c r="B1024" s="13">
        <v>136</v>
      </c>
      <c r="C1024" s="341" t="s">
        <v>2729</v>
      </c>
      <c r="D1024" s="341" t="s">
        <v>2724</v>
      </c>
      <c r="E1024" s="379" t="s">
        <v>335</v>
      </c>
      <c r="F1024" s="405">
        <v>6</v>
      </c>
      <c r="G1024" s="8"/>
      <c r="H1024" s="413">
        <v>522</v>
      </c>
      <c r="I1024" s="146">
        <f t="shared" si="174"/>
        <v>365.4</v>
      </c>
      <c r="J1024" s="255">
        <f t="shared" si="175"/>
        <v>14.053846153846154</v>
      </c>
      <c r="K1024" s="8" t="s">
        <v>3207</v>
      </c>
      <c r="L1024" s="677"/>
      <c r="M1024" s="656" t="s">
        <v>1015</v>
      </c>
      <c r="N1024" s="8" t="s">
        <v>3208</v>
      </c>
      <c r="O1024" s="426">
        <v>4.6815999999999997E-2</v>
      </c>
      <c r="P1024" s="423">
        <v>2850</v>
      </c>
      <c r="Q1024" s="439">
        <v>19000</v>
      </c>
      <c r="R1024" s="656" t="s">
        <v>4741</v>
      </c>
      <c r="S1024" s="656" t="s">
        <v>1015</v>
      </c>
      <c r="T1024" s="448">
        <v>25</v>
      </c>
      <c r="U1024" s="549" t="s">
        <v>5550</v>
      </c>
      <c r="V1024" s="529" t="s">
        <v>4749</v>
      </c>
      <c r="W1024" s="479" t="s">
        <v>4750</v>
      </c>
      <c r="X1024" s="169"/>
      <c r="Y1024" s="71" t="s">
        <v>1011</v>
      </c>
      <c r="Z1024" s="656" t="s">
        <v>1015</v>
      </c>
      <c r="AA1024" s="658">
        <f t="shared" si="176"/>
        <v>0</v>
      </c>
      <c r="AB1024" s="145">
        <f t="shared" si="177"/>
        <v>0</v>
      </c>
      <c r="AC1024" s="257">
        <f t="shared" si="178"/>
        <v>0</v>
      </c>
      <c r="AD1024" s="142">
        <f t="shared" si="179"/>
        <v>0</v>
      </c>
      <c r="AE1024" s="143">
        <f t="shared" si="180"/>
        <v>0</v>
      </c>
      <c r="AF1024" s="144" t="str">
        <f t="shared" si="181"/>
        <v/>
      </c>
      <c r="AG1024" s="144">
        <f t="shared" si="182"/>
        <v>0</v>
      </c>
      <c r="AH1024" s="144" t="str">
        <f t="shared" si="183"/>
        <v/>
      </c>
      <c r="AI1024" s="569">
        <f t="shared" si="184"/>
        <v>0</v>
      </c>
      <c r="AK1024" s="679"/>
      <c r="AL1024" s="191"/>
      <c r="AM1024" s="659"/>
      <c r="AN1024" s="662"/>
      <c r="AO1024" s="84"/>
    </row>
    <row r="1025" spans="1:41">
      <c r="A1025" s="573"/>
      <c r="B1025" s="13">
        <v>136</v>
      </c>
      <c r="C1025" s="341" t="s">
        <v>2730</v>
      </c>
      <c r="D1025" s="341" t="s">
        <v>2724</v>
      </c>
      <c r="E1025" s="379" t="s">
        <v>335</v>
      </c>
      <c r="F1025" s="405">
        <v>6</v>
      </c>
      <c r="G1025" s="8"/>
      <c r="H1025" s="413">
        <v>505</v>
      </c>
      <c r="I1025" s="146">
        <f t="shared" si="174"/>
        <v>353.5</v>
      </c>
      <c r="J1025" s="255">
        <f t="shared" si="175"/>
        <v>13.596153846153847</v>
      </c>
      <c r="K1025" s="8" t="s">
        <v>3207</v>
      </c>
      <c r="L1025" s="677"/>
      <c r="M1025" s="656" t="s">
        <v>1015</v>
      </c>
      <c r="N1025" s="8" t="s">
        <v>3208</v>
      </c>
      <c r="O1025" s="426">
        <v>4.6815999999999997E-2</v>
      </c>
      <c r="P1025" s="423">
        <v>2850</v>
      </c>
      <c r="Q1025" s="439">
        <v>23500</v>
      </c>
      <c r="R1025" s="656" t="s">
        <v>6587</v>
      </c>
      <c r="S1025" s="656" t="s">
        <v>1015</v>
      </c>
      <c r="T1025" s="448">
        <v>25</v>
      </c>
      <c r="U1025" s="549" t="s">
        <v>5551</v>
      </c>
      <c r="V1025" s="522" t="s">
        <v>4751</v>
      </c>
      <c r="W1025" s="479" t="s">
        <v>4752</v>
      </c>
      <c r="X1025" s="169"/>
      <c r="Y1025" s="71" t="s">
        <v>1011</v>
      </c>
      <c r="Z1025" s="656" t="s">
        <v>1015</v>
      </c>
      <c r="AA1025" s="658">
        <f t="shared" si="176"/>
        <v>0</v>
      </c>
      <c r="AB1025" s="145">
        <f t="shared" si="177"/>
        <v>0</v>
      </c>
      <c r="AC1025" s="257">
        <f t="shared" si="178"/>
        <v>0</v>
      </c>
      <c r="AD1025" s="142">
        <f t="shared" si="179"/>
        <v>0</v>
      </c>
      <c r="AE1025" s="143">
        <f t="shared" si="180"/>
        <v>0</v>
      </c>
      <c r="AF1025" s="144" t="str">
        <f t="shared" si="181"/>
        <v/>
      </c>
      <c r="AG1025" s="144">
        <f t="shared" si="182"/>
        <v>0</v>
      </c>
      <c r="AH1025" s="144" t="str">
        <f t="shared" si="183"/>
        <v/>
      </c>
      <c r="AI1025" s="569">
        <f t="shared" si="184"/>
        <v>0</v>
      </c>
      <c r="AK1025" s="693"/>
      <c r="AL1025" s="191"/>
      <c r="AM1025" s="659"/>
      <c r="AN1025" s="662"/>
      <c r="AO1025" s="84"/>
    </row>
    <row r="1026" spans="1:41">
      <c r="A1026" s="573"/>
      <c r="B1026" s="13">
        <v>136</v>
      </c>
      <c r="C1026" s="341" t="s">
        <v>2731</v>
      </c>
      <c r="D1026" s="341" t="s">
        <v>2724</v>
      </c>
      <c r="E1026" s="379" t="s">
        <v>335</v>
      </c>
      <c r="F1026" s="405">
        <v>6</v>
      </c>
      <c r="G1026" s="8"/>
      <c r="H1026" s="413">
        <v>505</v>
      </c>
      <c r="I1026" s="146">
        <f t="shared" si="174"/>
        <v>353.5</v>
      </c>
      <c r="J1026" s="255">
        <f t="shared" si="175"/>
        <v>13.596153846153847</v>
      </c>
      <c r="K1026" s="8" t="s">
        <v>3207</v>
      </c>
      <c r="L1026" s="677"/>
      <c r="M1026" s="656" t="s">
        <v>1015</v>
      </c>
      <c r="N1026" s="8" t="s">
        <v>3208</v>
      </c>
      <c r="O1026" s="426">
        <v>4.6815999999999997E-2</v>
      </c>
      <c r="P1026" s="423">
        <v>2850</v>
      </c>
      <c r="Q1026" s="439">
        <v>19000</v>
      </c>
      <c r="R1026" s="657" t="s">
        <v>4753</v>
      </c>
      <c r="S1026" s="656" t="s">
        <v>1015</v>
      </c>
      <c r="T1026" s="448">
        <v>25</v>
      </c>
      <c r="U1026" s="549" t="s">
        <v>5549</v>
      </c>
      <c r="V1026" s="522" t="s">
        <v>4754</v>
      </c>
      <c r="W1026" s="479" t="s">
        <v>4755</v>
      </c>
      <c r="X1026" s="169"/>
      <c r="Y1026" s="71" t="s">
        <v>1012</v>
      </c>
      <c r="Z1026" s="656" t="s">
        <v>1015</v>
      </c>
      <c r="AA1026" s="658">
        <f t="shared" si="176"/>
        <v>0</v>
      </c>
      <c r="AB1026" s="145">
        <f t="shared" si="177"/>
        <v>0</v>
      </c>
      <c r="AC1026" s="257">
        <f t="shared" si="178"/>
        <v>0</v>
      </c>
      <c r="AD1026" s="142">
        <f t="shared" si="179"/>
        <v>0</v>
      </c>
      <c r="AE1026" s="143">
        <f t="shared" si="180"/>
        <v>0</v>
      </c>
      <c r="AF1026" s="144" t="str">
        <f t="shared" si="181"/>
        <v/>
      </c>
      <c r="AG1026" s="144">
        <f t="shared" si="182"/>
        <v>0</v>
      </c>
      <c r="AH1026" s="144" t="str">
        <f t="shared" si="183"/>
        <v/>
      </c>
      <c r="AI1026" s="569">
        <f t="shared" si="184"/>
        <v>0</v>
      </c>
      <c r="AK1026" s="679"/>
      <c r="AL1026" s="84"/>
      <c r="AM1026" s="659"/>
      <c r="AN1026" s="662"/>
      <c r="AO1026" s="84"/>
    </row>
    <row r="1027" spans="1:41">
      <c r="A1027" s="573"/>
      <c r="B1027" s="13">
        <v>136</v>
      </c>
      <c r="C1027" s="341" t="s">
        <v>2732</v>
      </c>
      <c r="D1027" s="341" t="s">
        <v>2724</v>
      </c>
      <c r="E1027" s="379" t="s">
        <v>335</v>
      </c>
      <c r="F1027" s="405">
        <v>6</v>
      </c>
      <c r="G1027" s="136"/>
      <c r="H1027" s="413">
        <v>505</v>
      </c>
      <c r="I1027" s="146">
        <f t="shared" si="174"/>
        <v>353.5</v>
      </c>
      <c r="J1027" s="255">
        <f t="shared" si="175"/>
        <v>13.596153846153847</v>
      </c>
      <c r="K1027" s="8" t="s">
        <v>3207</v>
      </c>
      <c r="L1027" s="677"/>
      <c r="M1027" s="656" t="s">
        <v>1015</v>
      </c>
      <c r="N1027" s="8" t="s">
        <v>10</v>
      </c>
      <c r="O1027" s="426">
        <v>4.6815999999999997E-2</v>
      </c>
      <c r="P1027" s="423">
        <v>1875</v>
      </c>
      <c r="Q1027" s="439">
        <v>19000</v>
      </c>
      <c r="R1027" s="657" t="s">
        <v>4753</v>
      </c>
      <c r="S1027" s="656" t="s">
        <v>1015</v>
      </c>
      <c r="T1027" s="448">
        <v>25</v>
      </c>
      <c r="U1027" s="549" t="s">
        <v>5552</v>
      </c>
      <c r="V1027" s="522" t="s">
        <v>4756</v>
      </c>
      <c r="W1027" s="425" t="s">
        <v>4757</v>
      </c>
      <c r="X1027" s="169"/>
      <c r="Y1027" s="71" t="s">
        <v>1011</v>
      </c>
      <c r="Z1027" s="656" t="s">
        <v>1015</v>
      </c>
      <c r="AA1027" s="658">
        <f t="shared" si="176"/>
        <v>0</v>
      </c>
      <c r="AB1027" s="145">
        <f t="shared" si="177"/>
        <v>0</v>
      </c>
      <c r="AC1027" s="257">
        <f t="shared" si="178"/>
        <v>0</v>
      </c>
      <c r="AD1027" s="142">
        <f t="shared" si="179"/>
        <v>0</v>
      </c>
      <c r="AE1027" s="143">
        <f t="shared" si="180"/>
        <v>0</v>
      </c>
      <c r="AF1027" s="144" t="str">
        <f t="shared" si="181"/>
        <v/>
      </c>
      <c r="AG1027" s="144" t="str">
        <f t="shared" si="182"/>
        <v/>
      </c>
      <c r="AH1027" s="144">
        <f t="shared" si="183"/>
        <v>0</v>
      </c>
      <c r="AI1027" s="569">
        <f t="shared" si="184"/>
        <v>0</v>
      </c>
      <c r="AK1027" s="679"/>
      <c r="AL1027" s="84"/>
      <c r="AM1027" s="659"/>
      <c r="AN1027" s="662"/>
      <c r="AO1027" s="84"/>
    </row>
    <row r="1028" spans="1:41" ht="15.75">
      <c r="A1028" s="5" t="s">
        <v>6206</v>
      </c>
      <c r="B1028" s="13"/>
      <c r="C1028" s="348"/>
      <c r="D1028" s="382"/>
      <c r="E1028" s="380"/>
      <c r="F1028" s="401"/>
      <c r="G1028" s="8"/>
      <c r="H1028" s="413"/>
      <c r="I1028" s="410"/>
      <c r="J1028" s="565"/>
      <c r="K1028" s="417"/>
      <c r="L1028" s="655"/>
      <c r="M1028" s="656" t="s">
        <v>1015</v>
      </c>
      <c r="N1028" s="417"/>
      <c r="O1028" s="346"/>
      <c r="P1028" s="423"/>
      <c r="Q1028" s="439"/>
      <c r="R1028" s="656" t="s">
        <v>1015</v>
      </c>
      <c r="S1028" s="656" t="s">
        <v>1015</v>
      </c>
      <c r="T1028" s="425"/>
      <c r="U1028" s="506"/>
      <c r="V1028" s="530"/>
      <c r="W1028" s="425"/>
      <c r="X1028" s="137"/>
      <c r="Y1028" s="71" t="s">
        <v>1015</v>
      </c>
      <c r="Z1028" s="656" t="s">
        <v>1015</v>
      </c>
      <c r="AA1028" s="668"/>
      <c r="AB1028" s="195"/>
      <c r="AC1028" s="142"/>
      <c r="AD1028" s="142"/>
      <c r="AE1028" s="143"/>
      <c r="AF1028" s="144"/>
      <c r="AG1028" s="144"/>
      <c r="AH1028" s="144"/>
      <c r="AI1028" s="569"/>
      <c r="AK1028" s="679"/>
      <c r="AL1028" s="84"/>
      <c r="AM1028" s="659"/>
      <c r="AN1028" s="662"/>
      <c r="AO1028" s="84"/>
    </row>
    <row r="1029" spans="1:41">
      <c r="A1029" s="573"/>
      <c r="B1029" s="13">
        <v>137</v>
      </c>
      <c r="C1029" s="341" t="s">
        <v>2733</v>
      </c>
      <c r="D1029" s="341" t="s">
        <v>2734</v>
      </c>
      <c r="E1029" s="379" t="s">
        <v>335</v>
      </c>
      <c r="F1029" s="405">
        <v>6</v>
      </c>
      <c r="G1029" s="8"/>
      <c r="H1029" s="413">
        <v>577</v>
      </c>
      <c r="I1029" s="146">
        <f t="shared" si="174"/>
        <v>403.9</v>
      </c>
      <c r="J1029" s="255">
        <f t="shared" si="175"/>
        <v>15.534615384615384</v>
      </c>
      <c r="K1029" s="8" t="s">
        <v>3145</v>
      </c>
      <c r="L1029" s="677"/>
      <c r="M1029" s="656" t="s">
        <v>1015</v>
      </c>
      <c r="N1029" s="8" t="s">
        <v>3208</v>
      </c>
      <c r="O1029" s="426">
        <v>8.6966000000000002E-2</v>
      </c>
      <c r="P1029" s="423">
        <v>2850</v>
      </c>
      <c r="Q1029" s="439">
        <v>21000</v>
      </c>
      <c r="R1029" s="656" t="s">
        <v>6590</v>
      </c>
      <c r="S1029" s="656" t="s">
        <v>1015</v>
      </c>
      <c r="T1029" s="448">
        <v>15</v>
      </c>
      <c r="U1029" s="549" t="s">
        <v>5553</v>
      </c>
      <c r="V1029" s="519" t="s">
        <v>4758</v>
      </c>
      <c r="W1029" s="425" t="s">
        <v>4759</v>
      </c>
      <c r="X1029" s="169"/>
      <c r="Y1029" s="71" t="s">
        <v>1012</v>
      </c>
      <c r="Z1029" s="656" t="s">
        <v>1015</v>
      </c>
      <c r="AA1029" s="658">
        <f t="shared" si="176"/>
        <v>0</v>
      </c>
      <c r="AB1029" s="145">
        <f t="shared" si="177"/>
        <v>0</v>
      </c>
      <c r="AC1029" s="257">
        <f t="shared" si="178"/>
        <v>0</v>
      </c>
      <c r="AD1029" s="142">
        <f t="shared" si="179"/>
        <v>0</v>
      </c>
      <c r="AE1029" s="143">
        <f t="shared" si="180"/>
        <v>0</v>
      </c>
      <c r="AF1029" s="144" t="str">
        <f t="shared" si="181"/>
        <v/>
      </c>
      <c r="AG1029" s="144">
        <f t="shared" si="182"/>
        <v>0</v>
      </c>
      <c r="AH1029" s="144" t="str">
        <f t="shared" si="183"/>
        <v/>
      </c>
      <c r="AI1029" s="569">
        <f t="shared" si="184"/>
        <v>0</v>
      </c>
      <c r="AK1029" s="679"/>
      <c r="AL1029" s="84"/>
      <c r="AM1029" s="659"/>
      <c r="AN1029" s="680"/>
      <c r="AO1029" s="84"/>
    </row>
    <row r="1030" spans="1:41">
      <c r="A1030" s="573"/>
      <c r="B1030" s="13">
        <v>137</v>
      </c>
      <c r="C1030" s="341" t="s">
        <v>2735</v>
      </c>
      <c r="D1030" s="341" t="s">
        <v>2734</v>
      </c>
      <c r="E1030" s="379" t="s">
        <v>335</v>
      </c>
      <c r="F1030" s="405">
        <v>6</v>
      </c>
      <c r="G1030" s="8"/>
      <c r="H1030" s="413">
        <v>577</v>
      </c>
      <c r="I1030" s="146">
        <f t="shared" si="174"/>
        <v>403.9</v>
      </c>
      <c r="J1030" s="255">
        <f t="shared" si="175"/>
        <v>15.534615384615384</v>
      </c>
      <c r="K1030" s="8" t="s">
        <v>3145</v>
      </c>
      <c r="L1030" s="677"/>
      <c r="M1030" s="656" t="s">
        <v>1015</v>
      </c>
      <c r="N1030" s="8" t="s">
        <v>3208</v>
      </c>
      <c r="O1030" s="426">
        <v>8.6966000000000002E-2</v>
      </c>
      <c r="P1030" s="423">
        <v>2850</v>
      </c>
      <c r="Q1030" s="439">
        <v>20606</v>
      </c>
      <c r="R1030" s="656" t="s">
        <v>6590</v>
      </c>
      <c r="S1030" s="656" t="s">
        <v>1015</v>
      </c>
      <c r="T1030" s="448">
        <v>15</v>
      </c>
      <c r="U1030" s="549" t="s">
        <v>5553</v>
      </c>
      <c r="V1030" s="522" t="s">
        <v>4760</v>
      </c>
      <c r="W1030" s="479" t="s">
        <v>4761</v>
      </c>
      <c r="X1030" s="169"/>
      <c r="Y1030" s="71" t="s">
        <v>1012</v>
      </c>
      <c r="Z1030" s="656" t="s">
        <v>1015</v>
      </c>
      <c r="AA1030" s="658">
        <f t="shared" si="176"/>
        <v>0</v>
      </c>
      <c r="AB1030" s="145">
        <f t="shared" si="177"/>
        <v>0</v>
      </c>
      <c r="AC1030" s="257">
        <f t="shared" si="178"/>
        <v>0</v>
      </c>
      <c r="AD1030" s="142">
        <f t="shared" si="179"/>
        <v>0</v>
      </c>
      <c r="AE1030" s="143">
        <f t="shared" si="180"/>
        <v>0</v>
      </c>
      <c r="AF1030" s="144" t="str">
        <f t="shared" si="181"/>
        <v/>
      </c>
      <c r="AG1030" s="144">
        <f t="shared" si="182"/>
        <v>0</v>
      </c>
      <c r="AH1030" s="144" t="str">
        <f t="shared" si="183"/>
        <v/>
      </c>
      <c r="AI1030" s="569">
        <f t="shared" si="184"/>
        <v>0</v>
      </c>
      <c r="AK1030" s="679"/>
      <c r="AL1030" s="191"/>
      <c r="AM1030" s="680"/>
      <c r="AN1030" s="680"/>
      <c r="AO1030" s="84"/>
    </row>
    <row r="1031" spans="1:41">
      <c r="A1031" s="573"/>
      <c r="B1031" s="13">
        <v>137</v>
      </c>
      <c r="C1031" s="341" t="s">
        <v>2736</v>
      </c>
      <c r="D1031" s="341" t="s">
        <v>2734</v>
      </c>
      <c r="E1031" s="379" t="s">
        <v>335</v>
      </c>
      <c r="F1031" s="405">
        <v>6</v>
      </c>
      <c r="G1031" s="8"/>
      <c r="H1031" s="413">
        <v>577</v>
      </c>
      <c r="I1031" s="146">
        <f t="shared" si="174"/>
        <v>403.9</v>
      </c>
      <c r="J1031" s="255">
        <f t="shared" si="175"/>
        <v>15.534615384615384</v>
      </c>
      <c r="K1031" s="8" t="s">
        <v>3145</v>
      </c>
      <c r="L1031" s="677"/>
      <c r="M1031" s="656" t="s">
        <v>1015</v>
      </c>
      <c r="N1031" s="8" t="s">
        <v>3208</v>
      </c>
      <c r="O1031" s="426">
        <v>8.6966000000000002E-2</v>
      </c>
      <c r="P1031" s="423">
        <v>2850</v>
      </c>
      <c r="Q1031" s="439">
        <v>20800</v>
      </c>
      <c r="R1031" s="656" t="s">
        <v>6587</v>
      </c>
      <c r="S1031" s="656" t="s">
        <v>1015</v>
      </c>
      <c r="T1031" s="448">
        <v>15</v>
      </c>
      <c r="U1031" s="549" t="s">
        <v>5554</v>
      </c>
      <c r="V1031" s="529" t="s">
        <v>4762</v>
      </c>
      <c r="W1031" s="479" t="s">
        <v>4763</v>
      </c>
      <c r="X1031" s="169"/>
      <c r="Y1031" s="71" t="s">
        <v>1012</v>
      </c>
      <c r="Z1031" s="656" t="s">
        <v>1015</v>
      </c>
      <c r="AA1031" s="658">
        <f t="shared" si="176"/>
        <v>0</v>
      </c>
      <c r="AB1031" s="145">
        <f t="shared" si="177"/>
        <v>0</v>
      </c>
      <c r="AC1031" s="257">
        <f t="shared" si="178"/>
        <v>0</v>
      </c>
      <c r="AD1031" s="142">
        <f t="shared" si="179"/>
        <v>0</v>
      </c>
      <c r="AE1031" s="143">
        <f t="shared" si="180"/>
        <v>0</v>
      </c>
      <c r="AF1031" s="144" t="str">
        <f t="shared" si="181"/>
        <v/>
      </c>
      <c r="AG1031" s="144">
        <f t="shared" si="182"/>
        <v>0</v>
      </c>
      <c r="AH1031" s="144" t="str">
        <f t="shared" si="183"/>
        <v/>
      </c>
      <c r="AI1031" s="569">
        <f t="shared" si="184"/>
        <v>0</v>
      </c>
      <c r="AK1031" s="679"/>
      <c r="AL1031" s="191"/>
      <c r="AM1031" s="680"/>
      <c r="AN1031" s="680"/>
      <c r="AO1031" s="84"/>
    </row>
    <row r="1032" spans="1:41" ht="15.75">
      <c r="A1032" s="5" t="s">
        <v>6207</v>
      </c>
      <c r="B1032" s="13"/>
      <c r="C1032" s="348"/>
      <c r="D1032" s="382"/>
      <c r="E1032" s="380"/>
      <c r="F1032" s="401"/>
      <c r="G1032" s="8"/>
      <c r="H1032" s="413"/>
      <c r="I1032" s="410"/>
      <c r="J1032" s="565"/>
      <c r="K1032" s="417"/>
      <c r="L1032" s="655"/>
      <c r="M1032" s="656" t="s">
        <v>1015</v>
      </c>
      <c r="N1032" s="417"/>
      <c r="O1032" s="346"/>
      <c r="P1032" s="423"/>
      <c r="Q1032" s="439"/>
      <c r="R1032" s="656" t="s">
        <v>1015</v>
      </c>
      <c r="S1032" s="656" t="s">
        <v>1015</v>
      </c>
      <c r="T1032" s="425"/>
      <c r="U1032" s="506"/>
      <c r="V1032" s="530"/>
      <c r="W1032" s="425"/>
      <c r="X1032" s="137"/>
      <c r="Y1032" s="71" t="s">
        <v>1015</v>
      </c>
      <c r="Z1032" s="656" t="s">
        <v>1015</v>
      </c>
      <c r="AA1032" s="668"/>
      <c r="AB1032" s="195"/>
      <c r="AC1032" s="142"/>
      <c r="AD1032" s="142"/>
      <c r="AE1032" s="143"/>
      <c r="AF1032" s="144"/>
      <c r="AG1032" s="144"/>
      <c r="AH1032" s="144"/>
      <c r="AI1032" s="569"/>
      <c r="AK1032" s="679"/>
      <c r="AL1032" s="191"/>
      <c r="AM1032" s="680"/>
      <c r="AN1032" s="680"/>
      <c r="AO1032" s="84"/>
    </row>
    <row r="1033" spans="1:41">
      <c r="A1033" s="573"/>
      <c r="B1033" s="13">
        <v>138</v>
      </c>
      <c r="C1033" s="341" t="s">
        <v>2737</v>
      </c>
      <c r="D1033" s="341" t="s">
        <v>569</v>
      </c>
      <c r="E1033" s="379" t="s">
        <v>100</v>
      </c>
      <c r="F1033" s="405">
        <v>2</v>
      </c>
      <c r="G1033" s="136"/>
      <c r="H1033" s="413">
        <v>1006</v>
      </c>
      <c r="I1033" s="146">
        <f t="shared" si="174"/>
        <v>704.19999999999993</v>
      </c>
      <c r="J1033" s="255">
        <f t="shared" si="175"/>
        <v>27.084615384615383</v>
      </c>
      <c r="K1033" s="8" t="s">
        <v>3207</v>
      </c>
      <c r="L1033" s="677"/>
      <c r="M1033" s="656" t="s">
        <v>1015</v>
      </c>
      <c r="N1033" s="8" t="s">
        <v>10</v>
      </c>
      <c r="O1033" s="426">
        <v>3.4344E-2</v>
      </c>
      <c r="P1033" s="423">
        <v>1862</v>
      </c>
      <c r="Q1033" s="439">
        <v>10600</v>
      </c>
      <c r="R1033" s="656" t="s">
        <v>4764</v>
      </c>
      <c r="S1033" s="656" t="s">
        <v>1015</v>
      </c>
      <c r="T1033" s="448">
        <v>20</v>
      </c>
      <c r="U1033" s="549" t="s">
        <v>5555</v>
      </c>
      <c r="V1033" s="503" t="s">
        <v>4765</v>
      </c>
      <c r="W1033" s="479" t="s">
        <v>4766</v>
      </c>
      <c r="X1033" s="169"/>
      <c r="Y1033" s="71" t="s">
        <v>1011</v>
      </c>
      <c r="Z1033" s="656" t="s">
        <v>1015</v>
      </c>
      <c r="AA1033" s="658">
        <f t="shared" si="176"/>
        <v>0</v>
      </c>
      <c r="AB1033" s="145">
        <f t="shared" si="177"/>
        <v>0</v>
      </c>
      <c r="AC1033" s="257">
        <f t="shared" si="178"/>
        <v>0</v>
      </c>
      <c r="AD1033" s="142">
        <f t="shared" si="179"/>
        <v>0</v>
      </c>
      <c r="AE1033" s="143">
        <f t="shared" si="180"/>
        <v>0</v>
      </c>
      <c r="AF1033" s="144" t="str">
        <f t="shared" si="181"/>
        <v/>
      </c>
      <c r="AG1033" s="144" t="str">
        <f t="shared" si="182"/>
        <v/>
      </c>
      <c r="AH1033" s="144">
        <f t="shared" si="183"/>
        <v>0</v>
      </c>
      <c r="AI1033" s="569">
        <f t="shared" si="184"/>
        <v>0</v>
      </c>
      <c r="AK1033" s="679"/>
      <c r="AL1033" s="191"/>
      <c r="AM1033" s="680"/>
      <c r="AN1033" s="680"/>
      <c r="AO1033" s="84"/>
    </row>
    <row r="1034" spans="1:41">
      <c r="A1034" s="573"/>
      <c r="B1034" s="13">
        <v>138</v>
      </c>
      <c r="C1034" s="341" t="s">
        <v>2738</v>
      </c>
      <c r="D1034" s="341" t="s">
        <v>569</v>
      </c>
      <c r="E1034" s="379" t="s">
        <v>100</v>
      </c>
      <c r="F1034" s="405">
        <v>2</v>
      </c>
      <c r="G1034" s="8"/>
      <c r="H1034" s="413">
        <v>1083</v>
      </c>
      <c r="I1034" s="146">
        <f t="shared" si="174"/>
        <v>758.09999999999991</v>
      </c>
      <c r="J1034" s="255">
        <f t="shared" si="175"/>
        <v>29.157692307692304</v>
      </c>
      <c r="K1034" s="8" t="s">
        <v>3207</v>
      </c>
      <c r="L1034" s="677"/>
      <c r="M1034" s="656" t="s">
        <v>1015</v>
      </c>
      <c r="N1034" s="8" t="s">
        <v>3208</v>
      </c>
      <c r="O1034" s="426">
        <v>3.4344E-2</v>
      </c>
      <c r="P1034" s="423">
        <v>1862</v>
      </c>
      <c r="Q1034" s="439">
        <v>13000</v>
      </c>
      <c r="R1034" s="656" t="s">
        <v>4764</v>
      </c>
      <c r="S1034" s="656" t="s">
        <v>1015</v>
      </c>
      <c r="T1034" s="448">
        <v>30</v>
      </c>
      <c r="U1034" s="549" t="s">
        <v>5555</v>
      </c>
      <c r="V1034" s="529" t="s">
        <v>4767</v>
      </c>
      <c r="W1034" s="479" t="s">
        <v>4768</v>
      </c>
      <c r="X1034" s="169"/>
      <c r="Y1034" s="71" t="s">
        <v>1011</v>
      </c>
      <c r="Z1034" s="656" t="s">
        <v>1015</v>
      </c>
      <c r="AA1034" s="658">
        <f t="shared" si="176"/>
        <v>0</v>
      </c>
      <c r="AB1034" s="145">
        <f t="shared" si="177"/>
        <v>0</v>
      </c>
      <c r="AC1034" s="257">
        <f t="shared" si="178"/>
        <v>0</v>
      </c>
      <c r="AD1034" s="142">
        <f t="shared" si="179"/>
        <v>0</v>
      </c>
      <c r="AE1034" s="143">
        <f t="shared" si="180"/>
        <v>0</v>
      </c>
      <c r="AF1034" s="144" t="str">
        <f t="shared" si="181"/>
        <v/>
      </c>
      <c r="AG1034" s="144">
        <f t="shared" si="182"/>
        <v>0</v>
      </c>
      <c r="AH1034" s="144" t="str">
        <f t="shared" si="183"/>
        <v/>
      </c>
      <c r="AI1034" s="569">
        <f t="shared" si="184"/>
        <v>0</v>
      </c>
      <c r="AK1034" s="665"/>
      <c r="AL1034" s="191"/>
      <c r="AM1034" s="686"/>
      <c r="AN1034" s="687"/>
      <c r="AO1034" s="84"/>
    </row>
    <row r="1035" spans="1:41">
      <c r="A1035" s="573"/>
      <c r="B1035" s="13">
        <v>138</v>
      </c>
      <c r="C1035" s="341" t="s">
        <v>2739</v>
      </c>
      <c r="D1035" s="341" t="s">
        <v>569</v>
      </c>
      <c r="E1035" s="379" t="s">
        <v>100</v>
      </c>
      <c r="F1035" s="405">
        <v>2</v>
      </c>
      <c r="G1035" s="8"/>
      <c r="H1035" s="413">
        <v>1006</v>
      </c>
      <c r="I1035" s="146">
        <f t="shared" si="174"/>
        <v>704.19999999999993</v>
      </c>
      <c r="J1035" s="255">
        <f t="shared" si="175"/>
        <v>27.084615384615383</v>
      </c>
      <c r="K1035" s="8" t="s">
        <v>3207</v>
      </c>
      <c r="L1035" s="677"/>
      <c r="M1035" s="656" t="s">
        <v>1015</v>
      </c>
      <c r="N1035" s="8" t="s">
        <v>10</v>
      </c>
      <c r="O1035" s="426">
        <v>3.4344E-2</v>
      </c>
      <c r="P1035" s="423">
        <v>1862</v>
      </c>
      <c r="Q1035" s="439">
        <v>12700</v>
      </c>
      <c r="R1035" s="656" t="s">
        <v>4764</v>
      </c>
      <c r="S1035" s="656" t="s">
        <v>1015</v>
      </c>
      <c r="T1035" s="448">
        <v>30</v>
      </c>
      <c r="U1035" s="549" t="s">
        <v>5555</v>
      </c>
      <c r="V1035" s="510" t="s">
        <v>4769</v>
      </c>
      <c r="W1035" s="502" t="s">
        <v>4757</v>
      </c>
      <c r="X1035" s="169"/>
      <c r="Y1035" s="71" t="s">
        <v>1011</v>
      </c>
      <c r="Z1035" s="656" t="s">
        <v>1015</v>
      </c>
      <c r="AA1035" s="658">
        <f t="shared" si="176"/>
        <v>0</v>
      </c>
      <c r="AB1035" s="145">
        <f t="shared" si="177"/>
        <v>0</v>
      </c>
      <c r="AC1035" s="257">
        <f t="shared" si="178"/>
        <v>0</v>
      </c>
      <c r="AD1035" s="142">
        <f t="shared" si="179"/>
        <v>0</v>
      </c>
      <c r="AE1035" s="143">
        <f t="shared" si="180"/>
        <v>0</v>
      </c>
      <c r="AF1035" s="144" t="str">
        <f t="shared" si="181"/>
        <v/>
      </c>
      <c r="AG1035" s="144" t="str">
        <f t="shared" si="182"/>
        <v/>
      </c>
      <c r="AH1035" s="144">
        <f t="shared" si="183"/>
        <v>0</v>
      </c>
      <c r="AI1035" s="569">
        <f t="shared" si="184"/>
        <v>0</v>
      </c>
      <c r="AK1035" s="679"/>
      <c r="AL1035" s="191"/>
      <c r="AM1035" s="659"/>
      <c r="AN1035" s="687"/>
      <c r="AO1035" s="84"/>
    </row>
    <row r="1036" spans="1:41" ht="15.75">
      <c r="A1036" s="5" t="s">
        <v>6208</v>
      </c>
      <c r="B1036" s="13"/>
      <c r="C1036" s="348"/>
      <c r="D1036" s="382"/>
      <c r="E1036" s="380"/>
      <c r="F1036" s="401"/>
      <c r="G1036" s="8"/>
      <c r="H1036" s="413"/>
      <c r="I1036" s="410"/>
      <c r="J1036" s="565"/>
      <c r="K1036" s="417"/>
      <c r="L1036" s="655"/>
      <c r="M1036" s="656" t="s">
        <v>1015</v>
      </c>
      <c r="N1036" s="417"/>
      <c r="O1036" s="346"/>
      <c r="P1036" s="423"/>
      <c r="Q1036" s="439"/>
      <c r="R1036" s="656" t="s">
        <v>1015</v>
      </c>
      <c r="S1036" s="656" t="s">
        <v>1015</v>
      </c>
      <c r="T1036" s="425"/>
      <c r="U1036" s="506"/>
      <c r="V1036" s="530"/>
      <c r="W1036" s="425"/>
      <c r="X1036" s="137"/>
      <c r="Y1036" s="71" t="s">
        <v>1015</v>
      </c>
      <c r="Z1036" s="656" t="s">
        <v>1015</v>
      </c>
      <c r="AA1036" s="668"/>
      <c r="AB1036" s="195"/>
      <c r="AC1036" s="142"/>
      <c r="AD1036" s="142"/>
      <c r="AE1036" s="143"/>
      <c r="AF1036" s="144"/>
      <c r="AG1036" s="144"/>
      <c r="AH1036" s="144"/>
      <c r="AI1036" s="569"/>
      <c r="AK1036" s="671"/>
      <c r="AL1036" s="84"/>
      <c r="AM1036" s="659"/>
      <c r="AN1036" s="680"/>
      <c r="AO1036" s="84"/>
    </row>
    <row r="1037" spans="1:41">
      <c r="A1037" s="573"/>
      <c r="B1037" s="13">
        <v>140</v>
      </c>
      <c r="C1037" s="341" t="s">
        <v>2740</v>
      </c>
      <c r="D1037" s="341" t="s">
        <v>2406</v>
      </c>
      <c r="E1037" s="379" t="s">
        <v>100</v>
      </c>
      <c r="F1037" s="405">
        <v>2</v>
      </c>
      <c r="G1037" s="136"/>
      <c r="H1037" s="413">
        <v>1076</v>
      </c>
      <c r="I1037" s="146">
        <f t="shared" si="174"/>
        <v>753.19999999999993</v>
      </c>
      <c r="J1037" s="255">
        <f t="shared" si="175"/>
        <v>28.969230769230766</v>
      </c>
      <c r="K1037" s="8" t="s">
        <v>3207</v>
      </c>
      <c r="L1037" s="677"/>
      <c r="M1037" s="656" t="s">
        <v>1015</v>
      </c>
      <c r="N1037" s="8" t="s">
        <v>3208</v>
      </c>
      <c r="O1037" s="426">
        <v>3.2855999999999996E-2</v>
      </c>
      <c r="P1037" s="423">
        <v>1900</v>
      </c>
      <c r="Q1037" s="439">
        <v>11700</v>
      </c>
      <c r="R1037" s="656" t="s">
        <v>4770</v>
      </c>
      <c r="S1037" s="656" t="s">
        <v>1015</v>
      </c>
      <c r="T1037" s="448">
        <v>20</v>
      </c>
      <c r="U1037" s="549" t="s">
        <v>4771</v>
      </c>
      <c r="V1037" s="522" t="s">
        <v>4772</v>
      </c>
      <c r="W1037" s="425" t="s">
        <v>4773</v>
      </c>
      <c r="X1037" s="169"/>
      <c r="Y1037" s="71" t="s">
        <v>1011</v>
      </c>
      <c r="Z1037" s="656" t="s">
        <v>1015</v>
      </c>
      <c r="AA1037" s="658">
        <f t="shared" si="176"/>
        <v>0</v>
      </c>
      <c r="AB1037" s="145">
        <f t="shared" si="177"/>
        <v>0</v>
      </c>
      <c r="AC1037" s="257">
        <f t="shared" si="178"/>
        <v>0</v>
      </c>
      <c r="AD1037" s="142">
        <f t="shared" si="179"/>
        <v>0</v>
      </c>
      <c r="AE1037" s="143">
        <f t="shared" si="180"/>
        <v>0</v>
      </c>
      <c r="AF1037" s="144" t="str">
        <f t="shared" si="181"/>
        <v/>
      </c>
      <c r="AG1037" s="144">
        <f t="shared" si="182"/>
        <v>0</v>
      </c>
      <c r="AH1037" s="144" t="str">
        <f t="shared" si="183"/>
        <v/>
      </c>
      <c r="AI1037" s="569">
        <f t="shared" si="184"/>
        <v>0</v>
      </c>
      <c r="AK1037" s="671"/>
      <c r="AL1037" s="84"/>
      <c r="AM1037" s="659"/>
      <c r="AN1037" s="680"/>
      <c r="AO1037" s="84"/>
    </row>
    <row r="1038" spans="1:41">
      <c r="A1038" s="573"/>
      <c r="B1038" s="13">
        <v>140</v>
      </c>
      <c r="C1038" s="351" t="s">
        <v>2741</v>
      </c>
      <c r="D1038" s="341" t="s">
        <v>2406</v>
      </c>
      <c r="E1038" s="379" t="s">
        <v>100</v>
      </c>
      <c r="F1038" s="405">
        <v>2</v>
      </c>
      <c r="G1038" s="8"/>
      <c r="H1038" s="413">
        <v>930</v>
      </c>
      <c r="I1038" s="146">
        <f t="shared" si="174"/>
        <v>651</v>
      </c>
      <c r="J1038" s="255">
        <f t="shared" si="175"/>
        <v>25.03846153846154</v>
      </c>
      <c r="K1038" s="8" t="s">
        <v>3207</v>
      </c>
      <c r="L1038" s="677"/>
      <c r="M1038" s="656" t="s">
        <v>1015</v>
      </c>
      <c r="N1038" s="8" t="s">
        <v>3208</v>
      </c>
      <c r="O1038" s="426">
        <v>3.2855999999999996E-2</v>
      </c>
      <c r="P1038" s="423">
        <v>1900</v>
      </c>
      <c r="Q1038" s="439">
        <v>14000</v>
      </c>
      <c r="R1038" s="656" t="s">
        <v>4770</v>
      </c>
      <c r="S1038" s="656" t="s">
        <v>1015</v>
      </c>
      <c r="T1038" s="448">
        <v>12</v>
      </c>
      <c r="U1038" s="549" t="s">
        <v>4771</v>
      </c>
      <c r="V1038" s="529"/>
      <c r="W1038" s="425" t="s">
        <v>4774</v>
      </c>
      <c r="X1038" s="169"/>
      <c r="Y1038" s="71" t="s">
        <v>1011</v>
      </c>
      <c r="Z1038" s="656" t="s">
        <v>1015</v>
      </c>
      <c r="AA1038" s="658">
        <f t="shared" si="176"/>
        <v>0</v>
      </c>
      <c r="AB1038" s="145">
        <f t="shared" si="177"/>
        <v>0</v>
      </c>
      <c r="AC1038" s="257">
        <f t="shared" si="178"/>
        <v>0</v>
      </c>
      <c r="AD1038" s="142">
        <f t="shared" si="179"/>
        <v>0</v>
      </c>
      <c r="AE1038" s="143">
        <f t="shared" si="180"/>
        <v>0</v>
      </c>
      <c r="AF1038" s="144" t="str">
        <f t="shared" si="181"/>
        <v/>
      </c>
      <c r="AG1038" s="144">
        <f t="shared" si="182"/>
        <v>0</v>
      </c>
      <c r="AH1038" s="144" t="str">
        <f t="shared" si="183"/>
        <v/>
      </c>
      <c r="AI1038" s="569">
        <f t="shared" si="184"/>
        <v>0</v>
      </c>
      <c r="AK1038" s="671"/>
      <c r="AL1038" s="84"/>
      <c r="AM1038" s="680"/>
      <c r="AN1038" s="680"/>
      <c r="AO1038" s="84"/>
    </row>
    <row r="1039" spans="1:41">
      <c r="A1039" s="573"/>
      <c r="B1039" s="13">
        <v>140</v>
      </c>
      <c r="C1039" s="351" t="s">
        <v>2742</v>
      </c>
      <c r="D1039" s="341" t="s">
        <v>2406</v>
      </c>
      <c r="E1039" s="379" t="s">
        <v>100</v>
      </c>
      <c r="F1039" s="405">
        <v>2</v>
      </c>
      <c r="G1039" s="136"/>
      <c r="H1039" s="413">
        <v>930</v>
      </c>
      <c r="I1039" s="146">
        <f t="shared" si="174"/>
        <v>651</v>
      </c>
      <c r="J1039" s="255">
        <f t="shared" si="175"/>
        <v>25.03846153846154</v>
      </c>
      <c r="K1039" s="8" t="s">
        <v>3207</v>
      </c>
      <c r="L1039" s="677"/>
      <c r="M1039" s="656" t="s">
        <v>1015</v>
      </c>
      <c r="N1039" s="8" t="s">
        <v>3208</v>
      </c>
      <c r="O1039" s="426">
        <v>3.2855999999999996E-2</v>
      </c>
      <c r="P1039" s="423">
        <v>1900</v>
      </c>
      <c r="Q1039" s="439">
        <v>14000</v>
      </c>
      <c r="R1039" s="656" t="s">
        <v>4770</v>
      </c>
      <c r="S1039" s="656" t="s">
        <v>1015</v>
      </c>
      <c r="T1039" s="448">
        <v>10</v>
      </c>
      <c r="U1039" s="549" t="s">
        <v>4771</v>
      </c>
      <c r="V1039" s="529"/>
      <c r="W1039" s="425" t="s">
        <v>4775</v>
      </c>
      <c r="X1039" s="169"/>
      <c r="Y1039" s="71" t="s">
        <v>1011</v>
      </c>
      <c r="Z1039" s="656" t="s">
        <v>1015</v>
      </c>
      <c r="AA1039" s="658">
        <f t="shared" si="176"/>
        <v>0</v>
      </c>
      <c r="AB1039" s="145">
        <f t="shared" si="177"/>
        <v>0</v>
      </c>
      <c r="AC1039" s="257">
        <f t="shared" si="178"/>
        <v>0</v>
      </c>
      <c r="AD1039" s="142">
        <f t="shared" si="179"/>
        <v>0</v>
      </c>
      <c r="AE1039" s="143">
        <f t="shared" si="180"/>
        <v>0</v>
      </c>
      <c r="AF1039" s="144" t="str">
        <f t="shared" si="181"/>
        <v/>
      </c>
      <c r="AG1039" s="144">
        <f t="shared" si="182"/>
        <v>0</v>
      </c>
      <c r="AH1039" s="144" t="str">
        <f t="shared" si="183"/>
        <v/>
      </c>
      <c r="AI1039" s="569">
        <f t="shared" si="184"/>
        <v>0</v>
      </c>
      <c r="AK1039" s="671"/>
      <c r="AL1039" s="84"/>
      <c r="AM1039" s="659"/>
      <c r="AN1039" s="680"/>
      <c r="AO1039" s="84"/>
    </row>
    <row r="1040" spans="1:41">
      <c r="A1040" s="573"/>
      <c r="B1040" s="13">
        <v>140</v>
      </c>
      <c r="C1040" s="341" t="s">
        <v>2743</v>
      </c>
      <c r="D1040" s="341" t="s">
        <v>2406</v>
      </c>
      <c r="E1040" s="379" t="s">
        <v>100</v>
      </c>
      <c r="F1040" s="405">
        <v>2</v>
      </c>
      <c r="G1040" s="8"/>
      <c r="H1040" s="413">
        <v>930</v>
      </c>
      <c r="I1040" s="146">
        <f t="shared" si="174"/>
        <v>651</v>
      </c>
      <c r="J1040" s="255">
        <f t="shared" si="175"/>
        <v>25.03846153846154</v>
      </c>
      <c r="K1040" s="8" t="s">
        <v>3207</v>
      </c>
      <c r="L1040" s="677"/>
      <c r="M1040" s="656" t="s">
        <v>1015</v>
      </c>
      <c r="N1040" s="8" t="s">
        <v>3208</v>
      </c>
      <c r="O1040" s="426">
        <v>3.2855999999999996E-2</v>
      </c>
      <c r="P1040" s="423">
        <v>1900</v>
      </c>
      <c r="Q1040" s="439">
        <v>14100</v>
      </c>
      <c r="R1040" s="656" t="s">
        <v>4770</v>
      </c>
      <c r="S1040" s="656" t="s">
        <v>1015</v>
      </c>
      <c r="T1040" s="448">
        <v>15</v>
      </c>
      <c r="U1040" s="549" t="s">
        <v>4771</v>
      </c>
      <c r="V1040" s="522" t="s">
        <v>4776</v>
      </c>
      <c r="W1040" s="425" t="s">
        <v>4777</v>
      </c>
      <c r="X1040" s="169"/>
      <c r="Y1040" s="71" t="s">
        <v>1012</v>
      </c>
      <c r="Z1040" s="656" t="s">
        <v>1015</v>
      </c>
      <c r="AA1040" s="658">
        <f t="shared" si="176"/>
        <v>0</v>
      </c>
      <c r="AB1040" s="145">
        <f t="shared" si="177"/>
        <v>0</v>
      </c>
      <c r="AC1040" s="257">
        <f t="shared" si="178"/>
        <v>0</v>
      </c>
      <c r="AD1040" s="142">
        <f t="shared" si="179"/>
        <v>0</v>
      </c>
      <c r="AE1040" s="143">
        <f t="shared" si="180"/>
        <v>0</v>
      </c>
      <c r="AF1040" s="144" t="str">
        <f t="shared" si="181"/>
        <v/>
      </c>
      <c r="AG1040" s="144">
        <f t="shared" si="182"/>
        <v>0</v>
      </c>
      <c r="AH1040" s="144" t="str">
        <f t="shared" si="183"/>
        <v/>
      </c>
      <c r="AI1040" s="569">
        <f t="shared" si="184"/>
        <v>0</v>
      </c>
      <c r="AK1040" s="665"/>
      <c r="AL1040" s="191"/>
      <c r="AM1040" s="686"/>
      <c r="AN1040" s="687"/>
      <c r="AO1040" s="84"/>
    </row>
    <row r="1041" spans="1:41">
      <c r="A1041" s="573"/>
      <c r="B1041" s="13">
        <v>140</v>
      </c>
      <c r="C1041" s="341" t="s">
        <v>2744</v>
      </c>
      <c r="D1041" s="341" t="s">
        <v>2406</v>
      </c>
      <c r="E1041" s="379" t="s">
        <v>100</v>
      </c>
      <c r="F1041" s="405">
        <v>2</v>
      </c>
      <c r="G1041" s="8"/>
      <c r="H1041" s="413">
        <v>930</v>
      </c>
      <c r="I1041" s="146">
        <f t="shared" si="174"/>
        <v>651</v>
      </c>
      <c r="J1041" s="255">
        <f t="shared" si="175"/>
        <v>25.03846153846154</v>
      </c>
      <c r="K1041" s="8" t="s">
        <v>3207</v>
      </c>
      <c r="L1041" s="677"/>
      <c r="M1041" s="656" t="s">
        <v>1015</v>
      </c>
      <c r="N1041" s="8" t="s">
        <v>3208</v>
      </c>
      <c r="O1041" s="426">
        <v>3.2855999999999996E-2</v>
      </c>
      <c r="P1041" s="423">
        <v>1900</v>
      </c>
      <c r="Q1041" s="439">
        <v>13400</v>
      </c>
      <c r="R1041" s="656" t="s">
        <v>4770</v>
      </c>
      <c r="S1041" s="656" t="s">
        <v>1015</v>
      </c>
      <c r="T1041" s="448">
        <v>15</v>
      </c>
      <c r="U1041" s="549" t="s">
        <v>4771</v>
      </c>
      <c r="V1041" s="522" t="s">
        <v>4778</v>
      </c>
      <c r="W1041" s="425" t="s">
        <v>4779</v>
      </c>
      <c r="X1041" s="169"/>
      <c r="Y1041" s="71" t="s">
        <v>1011</v>
      </c>
      <c r="Z1041" s="656" t="s">
        <v>1015</v>
      </c>
      <c r="AA1041" s="658">
        <f t="shared" si="176"/>
        <v>0</v>
      </c>
      <c r="AB1041" s="145">
        <f t="shared" si="177"/>
        <v>0</v>
      </c>
      <c r="AC1041" s="257">
        <f t="shared" si="178"/>
        <v>0</v>
      </c>
      <c r="AD1041" s="142">
        <f t="shared" si="179"/>
        <v>0</v>
      </c>
      <c r="AE1041" s="143">
        <f t="shared" si="180"/>
        <v>0</v>
      </c>
      <c r="AF1041" s="144" t="str">
        <f t="shared" si="181"/>
        <v/>
      </c>
      <c r="AG1041" s="144">
        <f t="shared" si="182"/>
        <v>0</v>
      </c>
      <c r="AH1041" s="144" t="str">
        <f t="shared" si="183"/>
        <v/>
      </c>
      <c r="AI1041" s="569">
        <f t="shared" si="184"/>
        <v>0</v>
      </c>
      <c r="AK1041" s="679"/>
      <c r="AL1041" s="84"/>
      <c r="AM1041" s="680"/>
      <c r="AN1041" s="680"/>
      <c r="AO1041" s="84"/>
    </row>
    <row r="1042" spans="1:41">
      <c r="A1042" s="573"/>
      <c r="B1042" s="13">
        <v>140</v>
      </c>
      <c r="C1042" s="341" t="s">
        <v>2745</v>
      </c>
      <c r="D1042" s="341" t="s">
        <v>2406</v>
      </c>
      <c r="E1042" s="379" t="s">
        <v>100</v>
      </c>
      <c r="F1042" s="405">
        <v>2</v>
      </c>
      <c r="G1042" s="8"/>
      <c r="H1042" s="413">
        <v>1083</v>
      </c>
      <c r="I1042" s="146">
        <f t="shared" si="174"/>
        <v>758.09999999999991</v>
      </c>
      <c r="J1042" s="255">
        <f t="shared" si="175"/>
        <v>29.157692307692304</v>
      </c>
      <c r="K1042" s="8" t="s">
        <v>3207</v>
      </c>
      <c r="L1042" s="677"/>
      <c r="M1042" s="656" t="s">
        <v>1015</v>
      </c>
      <c r="N1042" s="8" t="s">
        <v>3208</v>
      </c>
      <c r="O1042" s="426">
        <v>3.2855999999999996E-2</v>
      </c>
      <c r="P1042" s="423">
        <v>1900</v>
      </c>
      <c r="Q1042" s="439">
        <v>14000</v>
      </c>
      <c r="R1042" s="656" t="s">
        <v>4770</v>
      </c>
      <c r="S1042" s="656" t="s">
        <v>1015</v>
      </c>
      <c r="T1042" s="448">
        <v>15</v>
      </c>
      <c r="U1042" s="549" t="s">
        <v>4771</v>
      </c>
      <c r="V1042" s="522" t="s">
        <v>4780</v>
      </c>
      <c r="W1042" s="425" t="s">
        <v>4781</v>
      </c>
      <c r="X1042" s="169"/>
      <c r="Y1042" s="71" t="s">
        <v>6572</v>
      </c>
      <c r="Z1042" s="656" t="s">
        <v>1015</v>
      </c>
      <c r="AA1042" s="658">
        <f t="shared" si="176"/>
        <v>0</v>
      </c>
      <c r="AB1042" s="145">
        <f t="shared" si="177"/>
        <v>0</v>
      </c>
      <c r="AC1042" s="257">
        <f t="shared" si="178"/>
        <v>0</v>
      </c>
      <c r="AD1042" s="142">
        <f t="shared" si="179"/>
        <v>0</v>
      </c>
      <c r="AE1042" s="143">
        <f t="shared" si="180"/>
        <v>0</v>
      </c>
      <c r="AF1042" s="144" t="str">
        <f t="shared" si="181"/>
        <v/>
      </c>
      <c r="AG1042" s="144">
        <f t="shared" si="182"/>
        <v>0</v>
      </c>
      <c r="AH1042" s="144" t="str">
        <f t="shared" si="183"/>
        <v/>
      </c>
      <c r="AI1042" s="569">
        <f t="shared" si="184"/>
        <v>0</v>
      </c>
      <c r="AK1042" s="679"/>
      <c r="AL1042" s="84"/>
      <c r="AM1042" s="680"/>
      <c r="AN1042" s="681"/>
      <c r="AO1042" s="84"/>
    </row>
    <row r="1043" spans="1:41">
      <c r="A1043" s="573"/>
      <c r="B1043" s="13">
        <v>140</v>
      </c>
      <c r="C1043" s="341" t="s">
        <v>2746</v>
      </c>
      <c r="D1043" s="341" t="s">
        <v>2406</v>
      </c>
      <c r="E1043" s="379" t="s">
        <v>100</v>
      </c>
      <c r="F1043" s="405">
        <v>2</v>
      </c>
      <c r="G1043" s="8"/>
      <c r="H1043" s="413">
        <v>1070</v>
      </c>
      <c r="I1043" s="146">
        <f t="shared" si="174"/>
        <v>749</v>
      </c>
      <c r="J1043" s="255">
        <f t="shared" si="175"/>
        <v>28.807692307692307</v>
      </c>
      <c r="K1043" s="8" t="s">
        <v>3207</v>
      </c>
      <c r="L1043" s="677"/>
      <c r="M1043" s="656" t="s">
        <v>1015</v>
      </c>
      <c r="N1043" s="8" t="s">
        <v>3208</v>
      </c>
      <c r="O1043" s="426">
        <v>3.2855999999999996E-2</v>
      </c>
      <c r="P1043" s="423">
        <v>1900</v>
      </c>
      <c r="Q1043" s="439">
        <v>14000</v>
      </c>
      <c r="R1043" s="656" t="s">
        <v>4770</v>
      </c>
      <c r="S1043" s="656" t="s">
        <v>1015</v>
      </c>
      <c r="T1043" s="448">
        <v>10</v>
      </c>
      <c r="U1043" s="549" t="s">
        <v>4771</v>
      </c>
      <c r="V1043" s="522" t="s">
        <v>4782</v>
      </c>
      <c r="W1043" s="425" t="s">
        <v>4783</v>
      </c>
      <c r="X1043" s="169"/>
      <c r="Y1043" s="71" t="s">
        <v>1011</v>
      </c>
      <c r="Z1043" s="656" t="s">
        <v>1015</v>
      </c>
      <c r="AA1043" s="658">
        <f t="shared" si="176"/>
        <v>0</v>
      </c>
      <c r="AB1043" s="145">
        <f t="shared" si="177"/>
        <v>0</v>
      </c>
      <c r="AC1043" s="257">
        <f t="shared" si="178"/>
        <v>0</v>
      </c>
      <c r="AD1043" s="142">
        <f t="shared" si="179"/>
        <v>0</v>
      </c>
      <c r="AE1043" s="143">
        <f t="shared" si="180"/>
        <v>0</v>
      </c>
      <c r="AF1043" s="144" t="str">
        <f t="shared" si="181"/>
        <v/>
      </c>
      <c r="AG1043" s="144">
        <f t="shared" si="182"/>
        <v>0</v>
      </c>
      <c r="AH1043" s="144" t="str">
        <f t="shared" si="183"/>
        <v/>
      </c>
      <c r="AI1043" s="569">
        <f t="shared" si="184"/>
        <v>0</v>
      </c>
      <c r="AK1043" s="679"/>
      <c r="AL1043" s="84"/>
      <c r="AM1043" s="681"/>
      <c r="AN1043" s="681"/>
      <c r="AO1043" s="84"/>
    </row>
    <row r="1044" spans="1:41">
      <c r="A1044" s="573"/>
      <c r="B1044" s="13">
        <v>140</v>
      </c>
      <c r="C1044" s="341" t="s">
        <v>2747</v>
      </c>
      <c r="D1044" s="341" t="s">
        <v>2406</v>
      </c>
      <c r="E1044" s="379" t="s">
        <v>100</v>
      </c>
      <c r="F1044" s="405">
        <v>2</v>
      </c>
      <c r="G1044" s="8"/>
      <c r="H1044" s="413">
        <v>949</v>
      </c>
      <c r="I1044" s="146">
        <f t="shared" si="174"/>
        <v>664.3</v>
      </c>
      <c r="J1044" s="255">
        <f t="shared" si="175"/>
        <v>25.549999999999997</v>
      </c>
      <c r="K1044" s="8" t="s">
        <v>3207</v>
      </c>
      <c r="L1044" s="677"/>
      <c r="M1044" s="656" t="s">
        <v>1015</v>
      </c>
      <c r="N1044" s="8" t="s">
        <v>3208</v>
      </c>
      <c r="O1044" s="426">
        <v>3.2855999999999996E-2</v>
      </c>
      <c r="P1044" s="423">
        <v>1900</v>
      </c>
      <c r="Q1044" s="439">
        <v>13200</v>
      </c>
      <c r="R1044" s="656" t="s">
        <v>4770</v>
      </c>
      <c r="S1044" s="656" t="s">
        <v>1015</v>
      </c>
      <c r="T1044" s="448">
        <v>20</v>
      </c>
      <c r="U1044" s="549" t="s">
        <v>4771</v>
      </c>
      <c r="V1044" s="522" t="s">
        <v>4784</v>
      </c>
      <c r="W1044" s="425" t="s">
        <v>4785</v>
      </c>
      <c r="X1044" s="169"/>
      <c r="Y1044" s="71" t="s">
        <v>1011</v>
      </c>
      <c r="Z1044" s="656" t="s">
        <v>1015</v>
      </c>
      <c r="AA1044" s="658">
        <f t="shared" si="176"/>
        <v>0</v>
      </c>
      <c r="AB1044" s="145">
        <f t="shared" si="177"/>
        <v>0</v>
      </c>
      <c r="AC1044" s="257">
        <f t="shared" si="178"/>
        <v>0</v>
      </c>
      <c r="AD1044" s="142">
        <f t="shared" si="179"/>
        <v>0</v>
      </c>
      <c r="AE1044" s="143">
        <f t="shared" si="180"/>
        <v>0</v>
      </c>
      <c r="AF1044" s="144" t="str">
        <f t="shared" si="181"/>
        <v/>
      </c>
      <c r="AG1044" s="144">
        <f t="shared" si="182"/>
        <v>0</v>
      </c>
      <c r="AH1044" s="144" t="str">
        <f t="shared" si="183"/>
        <v/>
      </c>
      <c r="AI1044" s="569">
        <f t="shared" si="184"/>
        <v>0</v>
      </c>
      <c r="AK1044" s="679"/>
      <c r="AL1044" s="84"/>
      <c r="AM1044" s="659"/>
      <c r="AN1044" s="681"/>
      <c r="AO1044" s="84"/>
    </row>
    <row r="1045" spans="1:41">
      <c r="A1045" s="573"/>
      <c r="B1045" s="13">
        <v>140</v>
      </c>
      <c r="C1045" s="341" t="s">
        <v>2748</v>
      </c>
      <c r="D1045" s="341" t="s">
        <v>2406</v>
      </c>
      <c r="E1045" s="379" t="s">
        <v>100</v>
      </c>
      <c r="F1045" s="405">
        <v>2</v>
      </c>
      <c r="G1045" s="8"/>
      <c r="H1045" s="413">
        <v>949</v>
      </c>
      <c r="I1045" s="146">
        <f t="shared" si="174"/>
        <v>664.3</v>
      </c>
      <c r="J1045" s="255">
        <f t="shared" si="175"/>
        <v>25.549999999999997</v>
      </c>
      <c r="K1045" s="8" t="s">
        <v>3207</v>
      </c>
      <c r="L1045" s="677"/>
      <c r="M1045" s="656" t="s">
        <v>1015</v>
      </c>
      <c r="N1045" s="8" t="s">
        <v>3208</v>
      </c>
      <c r="O1045" s="426">
        <v>3.2855999999999996E-2</v>
      </c>
      <c r="P1045" s="423">
        <v>1900</v>
      </c>
      <c r="Q1045" s="439">
        <v>13200</v>
      </c>
      <c r="R1045" s="656" t="s">
        <v>4770</v>
      </c>
      <c r="S1045" s="656" t="s">
        <v>1015</v>
      </c>
      <c r="T1045" s="448">
        <v>20</v>
      </c>
      <c r="U1045" s="549" t="s">
        <v>4771</v>
      </c>
      <c r="V1045" s="522" t="s">
        <v>4786</v>
      </c>
      <c r="W1045" s="425" t="s">
        <v>4787</v>
      </c>
      <c r="X1045" s="169"/>
      <c r="Y1045" s="71" t="s">
        <v>1011</v>
      </c>
      <c r="Z1045" s="656" t="s">
        <v>1015</v>
      </c>
      <c r="AA1045" s="658">
        <f t="shared" si="176"/>
        <v>0</v>
      </c>
      <c r="AB1045" s="145">
        <f t="shared" si="177"/>
        <v>0</v>
      </c>
      <c r="AC1045" s="257">
        <f t="shared" si="178"/>
        <v>0</v>
      </c>
      <c r="AD1045" s="142">
        <f t="shared" si="179"/>
        <v>0</v>
      </c>
      <c r="AE1045" s="143">
        <f t="shared" si="180"/>
        <v>0</v>
      </c>
      <c r="AF1045" s="144" t="str">
        <f t="shared" si="181"/>
        <v/>
      </c>
      <c r="AG1045" s="144">
        <f t="shared" si="182"/>
        <v>0</v>
      </c>
      <c r="AH1045" s="144" t="str">
        <f t="shared" si="183"/>
        <v/>
      </c>
      <c r="AI1045" s="569">
        <f t="shared" si="184"/>
        <v>0</v>
      </c>
      <c r="AK1045" s="679"/>
      <c r="AL1045" s="84"/>
      <c r="AM1045" s="681"/>
      <c r="AN1045" s="681"/>
      <c r="AO1045" s="84"/>
    </row>
    <row r="1046" spans="1:41">
      <c r="A1046" s="573"/>
      <c r="B1046" s="13">
        <v>140</v>
      </c>
      <c r="C1046" s="341" t="s">
        <v>2749</v>
      </c>
      <c r="D1046" s="341" t="s">
        <v>2406</v>
      </c>
      <c r="E1046" s="379" t="s">
        <v>100</v>
      </c>
      <c r="F1046" s="405">
        <v>2</v>
      </c>
      <c r="G1046" s="8"/>
      <c r="H1046" s="413">
        <v>1007</v>
      </c>
      <c r="I1046" s="146">
        <f t="shared" si="174"/>
        <v>704.9</v>
      </c>
      <c r="J1046" s="255">
        <f t="shared" si="175"/>
        <v>27.111538461538462</v>
      </c>
      <c r="K1046" s="8" t="s">
        <v>3207</v>
      </c>
      <c r="L1046" s="677"/>
      <c r="M1046" s="656" t="s">
        <v>1015</v>
      </c>
      <c r="N1046" s="8" t="s">
        <v>3208</v>
      </c>
      <c r="O1046" s="426">
        <v>3.2855999999999996E-2</v>
      </c>
      <c r="P1046" s="423">
        <v>1900</v>
      </c>
      <c r="Q1046" s="439">
        <v>13400</v>
      </c>
      <c r="R1046" s="656" t="s">
        <v>4770</v>
      </c>
      <c r="S1046" s="656" t="s">
        <v>1015</v>
      </c>
      <c r="T1046" s="448">
        <v>20</v>
      </c>
      <c r="U1046" s="549" t="s">
        <v>4771</v>
      </c>
      <c r="V1046" s="522" t="s">
        <v>4788</v>
      </c>
      <c r="W1046" s="425" t="s">
        <v>4789</v>
      </c>
      <c r="X1046" s="169"/>
      <c r="Y1046" s="71" t="s">
        <v>1011</v>
      </c>
      <c r="Z1046" s="656" t="s">
        <v>1015</v>
      </c>
      <c r="AA1046" s="658">
        <f t="shared" si="176"/>
        <v>0</v>
      </c>
      <c r="AB1046" s="145">
        <f t="shared" si="177"/>
        <v>0</v>
      </c>
      <c r="AC1046" s="257">
        <f t="shared" si="178"/>
        <v>0</v>
      </c>
      <c r="AD1046" s="142">
        <f t="shared" si="179"/>
        <v>0</v>
      </c>
      <c r="AE1046" s="143">
        <f t="shared" si="180"/>
        <v>0</v>
      </c>
      <c r="AF1046" s="144" t="str">
        <f t="shared" si="181"/>
        <v/>
      </c>
      <c r="AG1046" s="144">
        <f t="shared" si="182"/>
        <v>0</v>
      </c>
      <c r="AH1046" s="144" t="str">
        <f t="shared" si="183"/>
        <v/>
      </c>
      <c r="AI1046" s="569">
        <f t="shared" si="184"/>
        <v>0</v>
      </c>
      <c r="AK1046" s="679"/>
      <c r="AL1046" s="84"/>
      <c r="AM1046" s="681"/>
      <c r="AN1046" s="681"/>
      <c r="AO1046" s="84"/>
    </row>
    <row r="1047" spans="1:41">
      <c r="A1047" s="573"/>
      <c r="B1047" s="13">
        <v>140</v>
      </c>
      <c r="C1047" s="341" t="s">
        <v>2750</v>
      </c>
      <c r="D1047" s="341" t="s">
        <v>2406</v>
      </c>
      <c r="E1047" s="379" t="s">
        <v>100</v>
      </c>
      <c r="F1047" s="405">
        <v>2</v>
      </c>
      <c r="G1047" s="8"/>
      <c r="H1047" s="413">
        <v>949</v>
      </c>
      <c r="I1047" s="146">
        <f t="shared" si="174"/>
        <v>664.3</v>
      </c>
      <c r="J1047" s="255">
        <f t="shared" si="175"/>
        <v>25.549999999999997</v>
      </c>
      <c r="K1047" s="8" t="s">
        <v>3207</v>
      </c>
      <c r="L1047" s="677"/>
      <c r="M1047" s="656" t="s">
        <v>1015</v>
      </c>
      <c r="N1047" s="8" t="s">
        <v>3208</v>
      </c>
      <c r="O1047" s="426">
        <v>3.2855999999999996E-2</v>
      </c>
      <c r="P1047" s="423">
        <v>1900</v>
      </c>
      <c r="Q1047" s="439">
        <v>13500</v>
      </c>
      <c r="R1047" s="656" t="s">
        <v>4770</v>
      </c>
      <c r="S1047" s="656" t="s">
        <v>1015</v>
      </c>
      <c r="T1047" s="448">
        <v>20</v>
      </c>
      <c r="U1047" s="549" t="s">
        <v>4771</v>
      </c>
      <c r="V1047" s="522" t="s">
        <v>4790</v>
      </c>
      <c r="W1047" s="425" t="s">
        <v>4791</v>
      </c>
      <c r="X1047" s="169"/>
      <c r="Y1047" s="71" t="s">
        <v>1011</v>
      </c>
      <c r="Z1047" s="656" t="s">
        <v>1015</v>
      </c>
      <c r="AA1047" s="658">
        <f t="shared" si="176"/>
        <v>0</v>
      </c>
      <c r="AB1047" s="145">
        <f t="shared" si="177"/>
        <v>0</v>
      </c>
      <c r="AC1047" s="257">
        <f t="shared" si="178"/>
        <v>0</v>
      </c>
      <c r="AD1047" s="142">
        <f t="shared" si="179"/>
        <v>0</v>
      </c>
      <c r="AE1047" s="143">
        <f t="shared" si="180"/>
        <v>0</v>
      </c>
      <c r="AF1047" s="144" t="str">
        <f t="shared" si="181"/>
        <v/>
      </c>
      <c r="AG1047" s="144">
        <f t="shared" si="182"/>
        <v>0</v>
      </c>
      <c r="AH1047" s="144" t="str">
        <f t="shared" si="183"/>
        <v/>
      </c>
      <c r="AI1047" s="569">
        <f t="shared" si="184"/>
        <v>0</v>
      </c>
      <c r="AK1047" s="665"/>
      <c r="AL1047" s="191"/>
      <c r="AM1047" s="686"/>
      <c r="AN1047" s="687"/>
      <c r="AO1047" s="84"/>
    </row>
    <row r="1048" spans="1:41">
      <c r="A1048" s="573"/>
      <c r="B1048" s="13">
        <v>140</v>
      </c>
      <c r="C1048" s="341" t="s">
        <v>2751</v>
      </c>
      <c r="D1048" s="341" t="s">
        <v>2406</v>
      </c>
      <c r="E1048" s="379" t="s">
        <v>100</v>
      </c>
      <c r="F1048" s="402">
        <v>2</v>
      </c>
      <c r="G1048" s="8"/>
      <c r="H1048" s="413">
        <v>1070</v>
      </c>
      <c r="I1048" s="146">
        <f t="shared" si="174"/>
        <v>749</v>
      </c>
      <c r="J1048" s="255">
        <f t="shared" si="175"/>
        <v>28.807692307692307</v>
      </c>
      <c r="K1048" s="8" t="s">
        <v>3207</v>
      </c>
      <c r="L1048" s="663"/>
      <c r="M1048" s="656" t="s">
        <v>1015</v>
      </c>
      <c r="N1048" s="8" t="s">
        <v>3208</v>
      </c>
      <c r="O1048" s="426">
        <v>3.2855999999999996E-2</v>
      </c>
      <c r="P1048" s="423">
        <v>1900</v>
      </c>
      <c r="Q1048" s="402">
        <v>13500</v>
      </c>
      <c r="R1048" s="656" t="s">
        <v>1015</v>
      </c>
      <c r="S1048" s="656" t="s">
        <v>1015</v>
      </c>
      <c r="T1048" s="448">
        <v>15</v>
      </c>
      <c r="U1048" s="506"/>
      <c r="V1048" s="522" t="s">
        <v>4792</v>
      </c>
      <c r="W1048" s="432" t="s">
        <v>4793</v>
      </c>
      <c r="X1048" s="169"/>
      <c r="Y1048" s="71" t="s">
        <v>1011</v>
      </c>
      <c r="Z1048" s="656" t="s">
        <v>1015</v>
      </c>
      <c r="AA1048" s="658">
        <f t="shared" si="176"/>
        <v>0</v>
      </c>
      <c r="AB1048" s="145">
        <f t="shared" si="177"/>
        <v>0</v>
      </c>
      <c r="AC1048" s="257">
        <f t="shared" si="178"/>
        <v>0</v>
      </c>
      <c r="AD1048" s="142">
        <f t="shared" si="179"/>
        <v>0</v>
      </c>
      <c r="AE1048" s="143">
        <f t="shared" si="180"/>
        <v>0</v>
      </c>
      <c r="AF1048" s="144" t="str">
        <f t="shared" si="181"/>
        <v/>
      </c>
      <c r="AG1048" s="144">
        <f t="shared" si="182"/>
        <v>0</v>
      </c>
      <c r="AH1048" s="144" t="str">
        <f t="shared" si="183"/>
        <v/>
      </c>
      <c r="AI1048" s="569">
        <f t="shared" si="184"/>
        <v>0</v>
      </c>
      <c r="AK1048" s="18"/>
      <c r="AL1048" s="84"/>
      <c r="AM1048" s="681"/>
      <c r="AN1048" s="680"/>
      <c r="AO1048" s="84"/>
    </row>
    <row r="1049" spans="1:41">
      <c r="A1049" s="573"/>
      <c r="B1049" s="13">
        <v>140</v>
      </c>
      <c r="C1049" s="341" t="s">
        <v>2752</v>
      </c>
      <c r="D1049" s="341" t="s">
        <v>2406</v>
      </c>
      <c r="E1049" s="379" t="s">
        <v>100</v>
      </c>
      <c r="F1049" s="405">
        <v>2</v>
      </c>
      <c r="G1049" s="8"/>
      <c r="H1049" s="413">
        <v>949</v>
      </c>
      <c r="I1049" s="146">
        <f t="shared" ref="I1049:I1112" si="185">(H1049)*$G$20</f>
        <v>664.3</v>
      </c>
      <c r="J1049" s="255">
        <f t="shared" ref="J1049:J1112" si="186">(I1049/$J$19)</f>
        <v>25.549999999999997</v>
      </c>
      <c r="K1049" s="8" t="s">
        <v>3207</v>
      </c>
      <c r="L1049" s="677"/>
      <c r="M1049" s="656" t="s">
        <v>1015</v>
      </c>
      <c r="N1049" s="8" t="s">
        <v>3208</v>
      </c>
      <c r="O1049" s="426">
        <v>3.2855999999999996E-2</v>
      </c>
      <c r="P1049" s="423">
        <v>1900</v>
      </c>
      <c r="Q1049" s="439">
        <v>13200</v>
      </c>
      <c r="R1049" s="656" t="s">
        <v>4770</v>
      </c>
      <c r="S1049" s="656" t="s">
        <v>1015</v>
      </c>
      <c r="T1049" s="448">
        <v>20</v>
      </c>
      <c r="U1049" s="549" t="s">
        <v>4771</v>
      </c>
      <c r="V1049" s="522" t="s">
        <v>4794</v>
      </c>
      <c r="W1049" s="425" t="s">
        <v>763</v>
      </c>
      <c r="X1049" s="169"/>
      <c r="Y1049" s="71" t="s">
        <v>1011</v>
      </c>
      <c r="Z1049" s="656" t="s">
        <v>1015</v>
      </c>
      <c r="AA1049" s="658">
        <f t="shared" ref="AA1049:AA1112" si="187">(X1049*F1049*I1049)</f>
        <v>0</v>
      </c>
      <c r="AB1049" s="145">
        <f t="shared" ref="AB1049:AB1112" si="188">(AA1049*1.21)</f>
        <v>0</v>
      </c>
      <c r="AC1049" s="257">
        <f t="shared" ref="AC1049:AC1112" si="189">(X1049*J1049*F1049)</f>
        <v>0</v>
      </c>
      <c r="AD1049" s="142">
        <f t="shared" ref="AD1049:AD1112" si="190">(X1049*Q1049/1000)</f>
        <v>0</v>
      </c>
      <c r="AE1049" s="143">
        <f t="shared" ref="AE1049:AE1112" si="191">(X1049*O1049)</f>
        <v>0</v>
      </c>
      <c r="AF1049" s="144" t="str">
        <f t="shared" ref="AF1049:AF1112" si="192">IF(N1049="1.1G",(P1049/1000)*X1049,"")</f>
        <v/>
      </c>
      <c r="AG1049" s="144">
        <f t="shared" ref="AG1049:AG1112" si="193">IF(N1049="1.3G",(P1049/1000)*X1049,"")</f>
        <v>0</v>
      </c>
      <c r="AH1049" s="144" t="str">
        <f t="shared" ref="AH1049:AH1112" si="194">IF(N1049="1.4G",(P1049/1000)*X1049,"")</f>
        <v/>
      </c>
      <c r="AI1049" s="569">
        <f t="shared" ref="AI1049:AI1112" si="195">SUM(AF1049:AH1049)</f>
        <v>0</v>
      </c>
      <c r="AK1049" s="18"/>
      <c r="AL1049" s="84"/>
      <c r="AM1049" s="680"/>
      <c r="AN1049" s="681"/>
      <c r="AO1049" s="84"/>
    </row>
    <row r="1050" spans="1:41">
      <c r="A1050" s="573"/>
      <c r="B1050" s="13">
        <v>140</v>
      </c>
      <c r="C1050" s="341" t="s">
        <v>2753</v>
      </c>
      <c r="D1050" s="341" t="s">
        <v>2406</v>
      </c>
      <c r="E1050" s="379" t="s">
        <v>100</v>
      </c>
      <c r="F1050" s="405">
        <v>2</v>
      </c>
      <c r="G1050" s="8"/>
      <c r="H1050" s="413">
        <v>1070</v>
      </c>
      <c r="I1050" s="146">
        <f t="shared" si="185"/>
        <v>749</v>
      </c>
      <c r="J1050" s="255">
        <f t="shared" si="186"/>
        <v>28.807692307692307</v>
      </c>
      <c r="K1050" s="8" t="s">
        <v>3207</v>
      </c>
      <c r="L1050" s="677"/>
      <c r="M1050" s="656" t="s">
        <v>1015</v>
      </c>
      <c r="N1050" s="8" t="s">
        <v>3208</v>
      </c>
      <c r="O1050" s="426">
        <v>3.2855999999999996E-2</v>
      </c>
      <c r="P1050" s="423">
        <v>1900</v>
      </c>
      <c r="Q1050" s="439">
        <v>13000</v>
      </c>
      <c r="R1050" s="656" t="s">
        <v>4770</v>
      </c>
      <c r="S1050" s="656" t="s">
        <v>1015</v>
      </c>
      <c r="T1050" s="448">
        <v>20</v>
      </c>
      <c r="U1050" s="549" t="s">
        <v>4771</v>
      </c>
      <c r="V1050" s="522" t="s">
        <v>4795</v>
      </c>
      <c r="W1050" s="425" t="s">
        <v>4796</v>
      </c>
      <c r="X1050" s="169"/>
      <c r="Y1050" s="71" t="s">
        <v>1011</v>
      </c>
      <c r="Z1050" s="656" t="s">
        <v>1015</v>
      </c>
      <c r="AA1050" s="658">
        <f t="shared" si="187"/>
        <v>0</v>
      </c>
      <c r="AB1050" s="145">
        <f t="shared" si="188"/>
        <v>0</v>
      </c>
      <c r="AC1050" s="257">
        <f t="shared" si="189"/>
        <v>0</v>
      </c>
      <c r="AD1050" s="142">
        <f t="shared" si="190"/>
        <v>0</v>
      </c>
      <c r="AE1050" s="143">
        <f t="shared" si="191"/>
        <v>0</v>
      </c>
      <c r="AF1050" s="144" t="str">
        <f t="shared" si="192"/>
        <v/>
      </c>
      <c r="AG1050" s="144">
        <f t="shared" si="193"/>
        <v>0</v>
      </c>
      <c r="AH1050" s="144" t="str">
        <f t="shared" si="194"/>
        <v/>
      </c>
      <c r="AI1050" s="569">
        <f t="shared" si="195"/>
        <v>0</v>
      </c>
      <c r="AK1050" s="18"/>
      <c r="AL1050" s="666"/>
      <c r="AM1050" s="681"/>
      <c r="AN1050" s="681"/>
      <c r="AO1050" s="84"/>
    </row>
    <row r="1051" spans="1:41">
      <c r="A1051" s="573"/>
      <c r="B1051" s="13">
        <v>140</v>
      </c>
      <c r="C1051" s="341" t="s">
        <v>2754</v>
      </c>
      <c r="D1051" s="341" t="s">
        <v>2406</v>
      </c>
      <c r="E1051" s="379" t="s">
        <v>100</v>
      </c>
      <c r="F1051" s="405">
        <v>2</v>
      </c>
      <c r="G1051" s="8"/>
      <c r="H1051" s="413">
        <v>949</v>
      </c>
      <c r="I1051" s="146">
        <f t="shared" si="185"/>
        <v>664.3</v>
      </c>
      <c r="J1051" s="255">
        <f t="shared" si="186"/>
        <v>25.549999999999997</v>
      </c>
      <c r="K1051" s="8" t="s">
        <v>3207</v>
      </c>
      <c r="L1051" s="677"/>
      <c r="M1051" s="656" t="s">
        <v>1015</v>
      </c>
      <c r="N1051" s="8" t="s">
        <v>3208</v>
      </c>
      <c r="O1051" s="426">
        <v>3.2855999999999996E-2</v>
      </c>
      <c r="P1051" s="423">
        <v>1900</v>
      </c>
      <c r="Q1051" s="439">
        <v>13400</v>
      </c>
      <c r="R1051" s="656" t="s">
        <v>4770</v>
      </c>
      <c r="S1051" s="656" t="s">
        <v>1015</v>
      </c>
      <c r="T1051" s="448">
        <v>20</v>
      </c>
      <c r="U1051" s="549" t="s">
        <v>4771</v>
      </c>
      <c r="V1051" s="533" t="s">
        <v>4797</v>
      </c>
      <c r="W1051" s="425" t="s">
        <v>4798</v>
      </c>
      <c r="X1051" s="169"/>
      <c r="Y1051" s="71" t="s">
        <v>1011</v>
      </c>
      <c r="Z1051" s="656" t="s">
        <v>1015</v>
      </c>
      <c r="AA1051" s="658">
        <f t="shared" si="187"/>
        <v>0</v>
      </c>
      <c r="AB1051" s="145">
        <f t="shared" si="188"/>
        <v>0</v>
      </c>
      <c r="AC1051" s="257">
        <f t="shared" si="189"/>
        <v>0</v>
      </c>
      <c r="AD1051" s="142">
        <f t="shared" si="190"/>
        <v>0</v>
      </c>
      <c r="AE1051" s="143">
        <f t="shared" si="191"/>
        <v>0</v>
      </c>
      <c r="AF1051" s="144" t="str">
        <f t="shared" si="192"/>
        <v/>
      </c>
      <c r="AG1051" s="144">
        <f t="shared" si="193"/>
        <v>0</v>
      </c>
      <c r="AH1051" s="144" t="str">
        <f t="shared" si="194"/>
        <v/>
      </c>
      <c r="AI1051" s="569">
        <f t="shared" si="195"/>
        <v>0</v>
      </c>
      <c r="AK1051" s="18"/>
      <c r="AL1051" s="84"/>
      <c r="AM1051" s="659"/>
      <c r="AN1051" s="681"/>
      <c r="AO1051" s="84"/>
    </row>
    <row r="1052" spans="1:41">
      <c r="A1052" s="573"/>
      <c r="B1052" s="13">
        <v>140</v>
      </c>
      <c r="C1052" s="341" t="s">
        <v>2755</v>
      </c>
      <c r="D1052" s="341" t="s">
        <v>2406</v>
      </c>
      <c r="E1052" s="379" t="s">
        <v>100</v>
      </c>
      <c r="F1052" s="405">
        <v>2</v>
      </c>
      <c r="G1052" s="8"/>
      <c r="H1052" s="413">
        <v>949</v>
      </c>
      <c r="I1052" s="146">
        <f t="shared" si="185"/>
        <v>664.3</v>
      </c>
      <c r="J1052" s="255">
        <f t="shared" si="186"/>
        <v>25.549999999999997</v>
      </c>
      <c r="K1052" s="8" t="s">
        <v>3207</v>
      </c>
      <c r="L1052" s="677"/>
      <c r="M1052" s="656" t="s">
        <v>1015</v>
      </c>
      <c r="N1052" s="8" t="s">
        <v>3208</v>
      </c>
      <c r="O1052" s="426">
        <v>3.2855999999999996E-2</v>
      </c>
      <c r="P1052" s="423">
        <v>1900</v>
      </c>
      <c r="Q1052" s="439">
        <v>13500</v>
      </c>
      <c r="R1052" s="656" t="s">
        <v>4770</v>
      </c>
      <c r="S1052" s="656" t="s">
        <v>1015</v>
      </c>
      <c r="T1052" s="448">
        <v>20</v>
      </c>
      <c r="U1052" s="549" t="s">
        <v>4771</v>
      </c>
      <c r="V1052" s="522" t="s">
        <v>4799</v>
      </c>
      <c r="W1052" s="425" t="s">
        <v>4800</v>
      </c>
      <c r="X1052" s="169"/>
      <c r="Y1052" s="71" t="s">
        <v>1011</v>
      </c>
      <c r="Z1052" s="656" t="s">
        <v>1015</v>
      </c>
      <c r="AA1052" s="658">
        <f t="shared" si="187"/>
        <v>0</v>
      </c>
      <c r="AB1052" s="145">
        <f t="shared" si="188"/>
        <v>0</v>
      </c>
      <c r="AC1052" s="257">
        <f t="shared" si="189"/>
        <v>0</v>
      </c>
      <c r="AD1052" s="142">
        <f t="shared" si="190"/>
        <v>0</v>
      </c>
      <c r="AE1052" s="143">
        <f t="shared" si="191"/>
        <v>0</v>
      </c>
      <c r="AF1052" s="144" t="str">
        <f t="shared" si="192"/>
        <v/>
      </c>
      <c r="AG1052" s="144">
        <f t="shared" si="193"/>
        <v>0</v>
      </c>
      <c r="AH1052" s="144" t="str">
        <f t="shared" si="194"/>
        <v/>
      </c>
      <c r="AI1052" s="569">
        <f t="shared" si="195"/>
        <v>0</v>
      </c>
      <c r="AK1052" s="18"/>
      <c r="AL1052" s="84"/>
      <c r="AM1052" s="659"/>
      <c r="AN1052" s="681"/>
      <c r="AO1052" s="84"/>
    </row>
    <row r="1053" spans="1:41">
      <c r="A1053" s="573"/>
      <c r="B1053" s="13">
        <v>140</v>
      </c>
      <c r="C1053" s="341" t="s">
        <v>2756</v>
      </c>
      <c r="D1053" s="341" t="s">
        <v>2757</v>
      </c>
      <c r="E1053" s="379" t="s">
        <v>100</v>
      </c>
      <c r="F1053" s="402">
        <v>2</v>
      </c>
      <c r="G1053" s="8"/>
      <c r="H1053" s="413">
        <v>1019</v>
      </c>
      <c r="I1053" s="146">
        <f t="shared" si="185"/>
        <v>713.3</v>
      </c>
      <c r="J1053" s="255">
        <f t="shared" si="186"/>
        <v>27.434615384615384</v>
      </c>
      <c r="K1053" s="8" t="s">
        <v>3207</v>
      </c>
      <c r="L1053" s="663"/>
      <c r="M1053" s="656" t="s">
        <v>1015</v>
      </c>
      <c r="N1053" s="8" t="s">
        <v>3208</v>
      </c>
      <c r="O1053" s="426">
        <v>3.2855999999999996E-2</v>
      </c>
      <c r="P1053" s="423">
        <v>1900</v>
      </c>
      <c r="Q1053" s="402">
        <v>13940</v>
      </c>
      <c r="R1053" s="656" t="s">
        <v>1015</v>
      </c>
      <c r="S1053" s="656" t="s">
        <v>1015</v>
      </c>
      <c r="T1053" s="448">
        <v>15</v>
      </c>
      <c r="U1053" s="506"/>
      <c r="V1053" s="515"/>
      <c r="W1053" s="432" t="s">
        <v>4775</v>
      </c>
      <c r="X1053" s="169"/>
      <c r="Y1053" s="71" t="s">
        <v>1011</v>
      </c>
      <c r="Z1053" s="656" t="s">
        <v>1015</v>
      </c>
      <c r="AA1053" s="658">
        <f t="shared" si="187"/>
        <v>0</v>
      </c>
      <c r="AB1053" s="145">
        <f t="shared" si="188"/>
        <v>0</v>
      </c>
      <c r="AC1053" s="257">
        <f t="shared" si="189"/>
        <v>0</v>
      </c>
      <c r="AD1053" s="142">
        <f t="shared" si="190"/>
        <v>0</v>
      </c>
      <c r="AE1053" s="143">
        <f t="shared" si="191"/>
        <v>0</v>
      </c>
      <c r="AF1053" s="144" t="str">
        <f t="shared" si="192"/>
        <v/>
      </c>
      <c r="AG1053" s="144">
        <f t="shared" si="193"/>
        <v>0</v>
      </c>
      <c r="AH1053" s="144" t="str">
        <f t="shared" si="194"/>
        <v/>
      </c>
      <c r="AI1053" s="569">
        <f t="shared" si="195"/>
        <v>0</v>
      </c>
      <c r="AK1053" s="18"/>
      <c r="AL1053" s="84"/>
      <c r="AM1053" s="659"/>
      <c r="AN1053" s="681"/>
      <c r="AO1053" s="84"/>
    </row>
    <row r="1054" spans="1:41">
      <c r="A1054" s="573"/>
      <c r="B1054" s="13">
        <v>140</v>
      </c>
      <c r="C1054" s="341" t="s">
        <v>2758</v>
      </c>
      <c r="D1054" s="341" t="s">
        <v>2406</v>
      </c>
      <c r="E1054" s="379" t="s">
        <v>100</v>
      </c>
      <c r="F1054" s="405">
        <v>2</v>
      </c>
      <c r="G1054" s="8"/>
      <c r="H1054" s="413">
        <v>949</v>
      </c>
      <c r="I1054" s="146">
        <f t="shared" si="185"/>
        <v>664.3</v>
      </c>
      <c r="J1054" s="255">
        <f t="shared" si="186"/>
        <v>25.549999999999997</v>
      </c>
      <c r="K1054" s="8" t="s">
        <v>3207</v>
      </c>
      <c r="L1054" s="677"/>
      <c r="M1054" s="656" t="s">
        <v>1015</v>
      </c>
      <c r="N1054" s="8" t="s">
        <v>3208</v>
      </c>
      <c r="O1054" s="426">
        <v>3.2855999999999996E-2</v>
      </c>
      <c r="P1054" s="423">
        <v>1900</v>
      </c>
      <c r="Q1054" s="439">
        <v>13500</v>
      </c>
      <c r="R1054" s="656" t="s">
        <v>4770</v>
      </c>
      <c r="S1054" s="656" t="s">
        <v>1015</v>
      </c>
      <c r="T1054" s="448">
        <v>20</v>
      </c>
      <c r="U1054" s="549" t="s">
        <v>4771</v>
      </c>
      <c r="V1054" s="522" t="s">
        <v>4801</v>
      </c>
      <c r="W1054" s="425" t="s">
        <v>4802</v>
      </c>
      <c r="X1054" s="169"/>
      <c r="Y1054" s="71" t="s">
        <v>1012</v>
      </c>
      <c r="Z1054" s="656" t="s">
        <v>1015</v>
      </c>
      <c r="AA1054" s="658">
        <f t="shared" si="187"/>
        <v>0</v>
      </c>
      <c r="AB1054" s="145">
        <f t="shared" si="188"/>
        <v>0</v>
      </c>
      <c r="AC1054" s="257">
        <f t="shared" si="189"/>
        <v>0</v>
      </c>
      <c r="AD1054" s="142">
        <f t="shared" si="190"/>
        <v>0</v>
      </c>
      <c r="AE1054" s="143">
        <f t="shared" si="191"/>
        <v>0</v>
      </c>
      <c r="AF1054" s="144" t="str">
        <f t="shared" si="192"/>
        <v/>
      </c>
      <c r="AG1054" s="144">
        <f t="shared" si="193"/>
        <v>0</v>
      </c>
      <c r="AH1054" s="144" t="str">
        <f t="shared" si="194"/>
        <v/>
      </c>
      <c r="AI1054" s="569">
        <f t="shared" si="195"/>
        <v>0</v>
      </c>
      <c r="AK1054" s="665"/>
      <c r="AL1054" s="191"/>
      <c r="AM1054" s="686"/>
      <c r="AN1054" s="687"/>
      <c r="AO1054" s="84"/>
    </row>
    <row r="1055" spans="1:41">
      <c r="A1055" s="573"/>
      <c r="B1055" s="13">
        <v>140</v>
      </c>
      <c r="C1055" s="341" t="s">
        <v>2759</v>
      </c>
      <c r="D1055" s="341" t="s">
        <v>2406</v>
      </c>
      <c r="E1055" s="379" t="s">
        <v>100</v>
      </c>
      <c r="F1055" s="405">
        <v>2</v>
      </c>
      <c r="G1055" s="8"/>
      <c r="H1055" s="413">
        <v>949</v>
      </c>
      <c r="I1055" s="146">
        <f t="shared" si="185"/>
        <v>664.3</v>
      </c>
      <c r="J1055" s="255">
        <f t="shared" si="186"/>
        <v>25.549999999999997</v>
      </c>
      <c r="K1055" s="8" t="s">
        <v>3207</v>
      </c>
      <c r="L1055" s="677"/>
      <c r="M1055" s="656" t="s">
        <v>1015</v>
      </c>
      <c r="N1055" s="8" t="s">
        <v>3208</v>
      </c>
      <c r="O1055" s="426">
        <v>3.2855999999999996E-2</v>
      </c>
      <c r="P1055" s="423">
        <v>1900</v>
      </c>
      <c r="Q1055" s="439">
        <v>13200</v>
      </c>
      <c r="R1055" s="656" t="s">
        <v>4770</v>
      </c>
      <c r="S1055" s="656" t="s">
        <v>1015</v>
      </c>
      <c r="T1055" s="448">
        <v>20</v>
      </c>
      <c r="U1055" s="549" t="s">
        <v>4771</v>
      </c>
      <c r="V1055" s="522" t="s">
        <v>4803</v>
      </c>
      <c r="W1055" s="425" t="s">
        <v>4804</v>
      </c>
      <c r="X1055" s="169"/>
      <c r="Y1055" s="71" t="s">
        <v>1012</v>
      </c>
      <c r="Z1055" s="656" t="s">
        <v>1015</v>
      </c>
      <c r="AA1055" s="658">
        <f t="shared" si="187"/>
        <v>0</v>
      </c>
      <c r="AB1055" s="145">
        <f t="shared" si="188"/>
        <v>0</v>
      </c>
      <c r="AC1055" s="257">
        <f t="shared" si="189"/>
        <v>0</v>
      </c>
      <c r="AD1055" s="142">
        <f t="shared" si="190"/>
        <v>0</v>
      </c>
      <c r="AE1055" s="143">
        <f t="shared" si="191"/>
        <v>0</v>
      </c>
      <c r="AF1055" s="144" t="str">
        <f t="shared" si="192"/>
        <v/>
      </c>
      <c r="AG1055" s="144">
        <f t="shared" si="193"/>
        <v>0</v>
      </c>
      <c r="AH1055" s="144" t="str">
        <f t="shared" si="194"/>
        <v/>
      </c>
      <c r="AI1055" s="569">
        <f t="shared" si="195"/>
        <v>0</v>
      </c>
      <c r="AK1055" s="679"/>
      <c r="AL1055" s="666"/>
      <c r="AM1055" s="680"/>
      <c r="AN1055" s="680"/>
      <c r="AO1055" s="84"/>
    </row>
    <row r="1056" spans="1:41">
      <c r="A1056" s="573"/>
      <c r="B1056" s="13">
        <v>140</v>
      </c>
      <c r="C1056" s="341" t="s">
        <v>2760</v>
      </c>
      <c r="D1056" s="341" t="s">
        <v>2406</v>
      </c>
      <c r="E1056" s="379" t="s">
        <v>100</v>
      </c>
      <c r="F1056" s="405">
        <v>2</v>
      </c>
      <c r="G1056" s="8"/>
      <c r="H1056" s="413">
        <v>949</v>
      </c>
      <c r="I1056" s="146">
        <f t="shared" si="185"/>
        <v>664.3</v>
      </c>
      <c r="J1056" s="255">
        <f t="shared" si="186"/>
        <v>25.549999999999997</v>
      </c>
      <c r="K1056" s="8" t="s">
        <v>3207</v>
      </c>
      <c r="L1056" s="677"/>
      <c r="M1056" s="656" t="s">
        <v>1015</v>
      </c>
      <c r="N1056" s="8" t="s">
        <v>3208</v>
      </c>
      <c r="O1056" s="426">
        <v>3.2855999999999996E-2</v>
      </c>
      <c r="P1056" s="423">
        <v>1900</v>
      </c>
      <c r="Q1056" s="439">
        <v>13200</v>
      </c>
      <c r="R1056" s="656" t="s">
        <v>4770</v>
      </c>
      <c r="S1056" s="656" t="s">
        <v>1015</v>
      </c>
      <c r="T1056" s="448">
        <v>20</v>
      </c>
      <c r="U1056" s="549" t="s">
        <v>4771</v>
      </c>
      <c r="V1056" s="522" t="s">
        <v>4805</v>
      </c>
      <c r="W1056" s="425" t="s">
        <v>4806</v>
      </c>
      <c r="X1056" s="169"/>
      <c r="Y1056" s="71" t="s">
        <v>1012</v>
      </c>
      <c r="Z1056" s="656" t="s">
        <v>1015</v>
      </c>
      <c r="AA1056" s="658">
        <f t="shared" si="187"/>
        <v>0</v>
      </c>
      <c r="AB1056" s="145">
        <f t="shared" si="188"/>
        <v>0</v>
      </c>
      <c r="AC1056" s="257">
        <f t="shared" si="189"/>
        <v>0</v>
      </c>
      <c r="AD1056" s="142">
        <f t="shared" si="190"/>
        <v>0</v>
      </c>
      <c r="AE1056" s="143">
        <f t="shared" si="191"/>
        <v>0</v>
      </c>
      <c r="AF1056" s="144" t="str">
        <f t="shared" si="192"/>
        <v/>
      </c>
      <c r="AG1056" s="144">
        <f t="shared" si="193"/>
        <v>0</v>
      </c>
      <c r="AH1056" s="144" t="str">
        <f t="shared" si="194"/>
        <v/>
      </c>
      <c r="AI1056" s="569">
        <f t="shared" si="195"/>
        <v>0</v>
      </c>
      <c r="AK1056" s="679"/>
      <c r="AL1056" s="666"/>
      <c r="AM1056" s="680"/>
      <c r="AN1056" s="680"/>
      <c r="AO1056" s="84"/>
    </row>
    <row r="1057" spans="1:41">
      <c r="A1057" s="573"/>
      <c r="B1057" s="13">
        <v>140</v>
      </c>
      <c r="C1057" s="341" t="s">
        <v>2761</v>
      </c>
      <c r="D1057" s="341" t="s">
        <v>2406</v>
      </c>
      <c r="E1057" s="379" t="s">
        <v>100</v>
      </c>
      <c r="F1057" s="405">
        <v>2</v>
      </c>
      <c r="G1057" s="8"/>
      <c r="H1057" s="413">
        <v>949</v>
      </c>
      <c r="I1057" s="146">
        <f t="shared" si="185"/>
        <v>664.3</v>
      </c>
      <c r="J1057" s="255">
        <f t="shared" si="186"/>
        <v>25.549999999999997</v>
      </c>
      <c r="K1057" s="8" t="s">
        <v>3207</v>
      </c>
      <c r="L1057" s="677"/>
      <c r="M1057" s="656" t="s">
        <v>1015</v>
      </c>
      <c r="N1057" s="8" t="s">
        <v>3208</v>
      </c>
      <c r="O1057" s="426">
        <v>3.2855999999999996E-2</v>
      </c>
      <c r="P1057" s="423">
        <v>1900</v>
      </c>
      <c r="Q1057" s="439">
        <v>13200</v>
      </c>
      <c r="R1057" s="656" t="s">
        <v>4770</v>
      </c>
      <c r="S1057" s="656" t="s">
        <v>1015</v>
      </c>
      <c r="T1057" s="448">
        <v>20</v>
      </c>
      <c r="U1057" s="549" t="s">
        <v>4771</v>
      </c>
      <c r="V1057" s="522" t="s">
        <v>4807</v>
      </c>
      <c r="W1057" s="425" t="s">
        <v>4808</v>
      </c>
      <c r="X1057" s="169"/>
      <c r="Y1057" s="71" t="s">
        <v>1012</v>
      </c>
      <c r="Z1057" s="656" t="s">
        <v>1015</v>
      </c>
      <c r="AA1057" s="658">
        <f t="shared" si="187"/>
        <v>0</v>
      </c>
      <c r="AB1057" s="145">
        <f t="shared" si="188"/>
        <v>0</v>
      </c>
      <c r="AC1057" s="257">
        <f t="shared" si="189"/>
        <v>0</v>
      </c>
      <c r="AD1057" s="142">
        <f t="shared" si="190"/>
        <v>0</v>
      </c>
      <c r="AE1057" s="143">
        <f t="shared" si="191"/>
        <v>0</v>
      </c>
      <c r="AF1057" s="144" t="str">
        <f t="shared" si="192"/>
        <v/>
      </c>
      <c r="AG1057" s="144">
        <f t="shared" si="193"/>
        <v>0</v>
      </c>
      <c r="AH1057" s="144" t="str">
        <f t="shared" si="194"/>
        <v/>
      </c>
      <c r="AI1057" s="569">
        <f t="shared" si="195"/>
        <v>0</v>
      </c>
      <c r="AK1057" s="665"/>
      <c r="AL1057" s="191"/>
      <c r="AM1057" s="686"/>
      <c r="AN1057" s="687"/>
      <c r="AO1057" s="84"/>
    </row>
    <row r="1058" spans="1:41" ht="15.75">
      <c r="A1058" s="5" t="s">
        <v>6209</v>
      </c>
      <c r="B1058" s="13"/>
      <c r="C1058" s="348"/>
      <c r="D1058" s="382"/>
      <c r="E1058" s="380"/>
      <c r="F1058" s="401"/>
      <c r="G1058" s="8"/>
      <c r="H1058" s="413"/>
      <c r="I1058" s="410"/>
      <c r="J1058" s="565"/>
      <c r="K1058" s="417"/>
      <c r="L1058" s="655"/>
      <c r="M1058" s="656" t="s">
        <v>1015</v>
      </c>
      <c r="N1058" s="417"/>
      <c r="O1058" s="346"/>
      <c r="P1058" s="423"/>
      <c r="Q1058" s="439"/>
      <c r="R1058" s="656" t="s">
        <v>1015</v>
      </c>
      <c r="S1058" s="656" t="s">
        <v>1015</v>
      </c>
      <c r="T1058" s="425"/>
      <c r="U1058" s="506"/>
      <c r="V1058" s="530"/>
      <c r="W1058" s="425"/>
      <c r="X1058" s="137"/>
      <c r="Y1058" s="71" t="s">
        <v>1015</v>
      </c>
      <c r="Z1058" s="656" t="s">
        <v>1015</v>
      </c>
      <c r="AA1058" s="668"/>
      <c r="AB1058" s="195"/>
      <c r="AC1058" s="142"/>
      <c r="AD1058" s="142"/>
      <c r="AE1058" s="143"/>
      <c r="AF1058" s="144"/>
      <c r="AG1058" s="144"/>
      <c r="AH1058" s="144"/>
      <c r="AI1058" s="569"/>
      <c r="AK1058" s="679"/>
      <c r="AL1058" s="666"/>
      <c r="AM1058" s="680"/>
      <c r="AN1058" s="680"/>
      <c r="AO1058" s="84"/>
    </row>
    <row r="1059" spans="1:41">
      <c r="A1059" s="573"/>
      <c r="B1059" s="13">
        <v>141</v>
      </c>
      <c r="C1059" s="341" t="s">
        <v>2762</v>
      </c>
      <c r="D1059" s="341" t="s">
        <v>399</v>
      </c>
      <c r="E1059" s="379" t="s">
        <v>100</v>
      </c>
      <c r="F1059" s="405">
        <v>2</v>
      </c>
      <c r="G1059" s="8"/>
      <c r="H1059" s="413">
        <v>1121</v>
      </c>
      <c r="I1059" s="146">
        <f t="shared" si="185"/>
        <v>784.69999999999993</v>
      </c>
      <c r="J1059" s="255">
        <f t="shared" si="186"/>
        <v>30.180769230769229</v>
      </c>
      <c r="K1059" s="8" t="s">
        <v>3207</v>
      </c>
      <c r="L1059" s="677"/>
      <c r="M1059" s="656" t="s">
        <v>1015</v>
      </c>
      <c r="N1059" s="8" t="s">
        <v>3208</v>
      </c>
      <c r="O1059" s="426">
        <v>5.6639999999999996E-2</v>
      </c>
      <c r="P1059" s="423">
        <v>1900</v>
      </c>
      <c r="Q1059" s="439">
        <v>14600</v>
      </c>
      <c r="R1059" s="656" t="s">
        <v>4809</v>
      </c>
      <c r="S1059" s="656" t="s">
        <v>1015</v>
      </c>
      <c r="T1059" s="448">
        <v>15</v>
      </c>
      <c r="U1059" s="549" t="s">
        <v>4810</v>
      </c>
      <c r="V1059" s="519" t="s">
        <v>4811</v>
      </c>
      <c r="W1059" s="478" t="s">
        <v>4812</v>
      </c>
      <c r="X1059" s="169"/>
      <c r="Y1059" s="71" t="s">
        <v>1012</v>
      </c>
      <c r="Z1059" s="656" t="s">
        <v>1015</v>
      </c>
      <c r="AA1059" s="658">
        <f t="shared" si="187"/>
        <v>0</v>
      </c>
      <c r="AB1059" s="145">
        <f t="shared" si="188"/>
        <v>0</v>
      </c>
      <c r="AC1059" s="257">
        <f t="shared" si="189"/>
        <v>0</v>
      </c>
      <c r="AD1059" s="142">
        <f t="shared" si="190"/>
        <v>0</v>
      </c>
      <c r="AE1059" s="143">
        <f t="shared" si="191"/>
        <v>0</v>
      </c>
      <c r="AF1059" s="144" t="str">
        <f t="shared" si="192"/>
        <v/>
      </c>
      <c r="AG1059" s="144">
        <f t="shared" si="193"/>
        <v>0</v>
      </c>
      <c r="AH1059" s="144" t="str">
        <f t="shared" si="194"/>
        <v/>
      </c>
      <c r="AI1059" s="569">
        <f t="shared" si="195"/>
        <v>0</v>
      </c>
      <c r="AK1059" s="679"/>
      <c r="AL1059" s="666"/>
      <c r="AM1059" s="680"/>
      <c r="AN1059" s="680"/>
      <c r="AO1059" s="84"/>
    </row>
    <row r="1060" spans="1:41">
      <c r="A1060" s="573"/>
      <c r="B1060" s="13">
        <v>141</v>
      </c>
      <c r="C1060" s="341" t="s">
        <v>2763</v>
      </c>
      <c r="D1060" s="341" t="s">
        <v>399</v>
      </c>
      <c r="E1060" s="379" t="s">
        <v>100</v>
      </c>
      <c r="F1060" s="405">
        <v>2</v>
      </c>
      <c r="G1060" s="8"/>
      <c r="H1060" s="413">
        <v>1121</v>
      </c>
      <c r="I1060" s="146">
        <f t="shared" si="185"/>
        <v>784.69999999999993</v>
      </c>
      <c r="J1060" s="255">
        <f t="shared" si="186"/>
        <v>30.180769230769229</v>
      </c>
      <c r="K1060" s="8" t="s">
        <v>3207</v>
      </c>
      <c r="L1060" s="677"/>
      <c r="M1060" s="656" t="s">
        <v>1015</v>
      </c>
      <c r="N1060" s="8" t="s">
        <v>3208</v>
      </c>
      <c r="O1060" s="426">
        <v>5.6639999999999996E-2</v>
      </c>
      <c r="P1060" s="423">
        <v>1900</v>
      </c>
      <c r="Q1060" s="439">
        <v>14600</v>
      </c>
      <c r="R1060" s="656" t="s">
        <v>4809</v>
      </c>
      <c r="S1060" s="656" t="s">
        <v>1015</v>
      </c>
      <c r="T1060" s="448">
        <v>15</v>
      </c>
      <c r="U1060" s="549" t="s">
        <v>4810</v>
      </c>
      <c r="V1060" s="519" t="s">
        <v>4813</v>
      </c>
      <c r="W1060" s="478" t="s">
        <v>4814</v>
      </c>
      <c r="X1060" s="169"/>
      <c r="Y1060" s="71" t="s">
        <v>1011</v>
      </c>
      <c r="Z1060" s="656" t="s">
        <v>1015</v>
      </c>
      <c r="AA1060" s="658">
        <f t="shared" si="187"/>
        <v>0</v>
      </c>
      <c r="AB1060" s="145">
        <f t="shared" si="188"/>
        <v>0</v>
      </c>
      <c r="AC1060" s="257">
        <f t="shared" si="189"/>
        <v>0</v>
      </c>
      <c r="AD1060" s="142">
        <f t="shared" si="190"/>
        <v>0</v>
      </c>
      <c r="AE1060" s="143">
        <f t="shared" si="191"/>
        <v>0</v>
      </c>
      <c r="AF1060" s="144" t="str">
        <f t="shared" si="192"/>
        <v/>
      </c>
      <c r="AG1060" s="144">
        <f t="shared" si="193"/>
        <v>0</v>
      </c>
      <c r="AH1060" s="144" t="str">
        <f t="shared" si="194"/>
        <v/>
      </c>
      <c r="AI1060" s="569">
        <f t="shared" si="195"/>
        <v>0</v>
      </c>
      <c r="AK1060" s="665"/>
      <c r="AL1060" s="191"/>
      <c r="AM1060" s="686"/>
      <c r="AN1060" s="687"/>
      <c r="AO1060" s="84"/>
    </row>
    <row r="1061" spans="1:41">
      <c r="A1061" s="573"/>
      <c r="B1061" s="13">
        <v>141</v>
      </c>
      <c r="C1061" s="341" t="s">
        <v>2764</v>
      </c>
      <c r="D1061" s="341" t="s">
        <v>399</v>
      </c>
      <c r="E1061" s="379" t="s">
        <v>100</v>
      </c>
      <c r="F1061" s="405">
        <v>2</v>
      </c>
      <c r="G1061" s="8"/>
      <c r="H1061" s="413">
        <v>1325</v>
      </c>
      <c r="I1061" s="146">
        <f t="shared" si="185"/>
        <v>927.49999999999989</v>
      </c>
      <c r="J1061" s="255">
        <f t="shared" si="186"/>
        <v>35.67307692307692</v>
      </c>
      <c r="K1061" s="8" t="s">
        <v>3207</v>
      </c>
      <c r="L1061" s="677"/>
      <c r="M1061" s="656" t="s">
        <v>1015</v>
      </c>
      <c r="N1061" s="8" t="s">
        <v>3208</v>
      </c>
      <c r="O1061" s="426">
        <v>5.6639999999999996E-2</v>
      </c>
      <c r="P1061" s="423">
        <v>1900</v>
      </c>
      <c r="Q1061" s="439">
        <v>15400</v>
      </c>
      <c r="R1061" s="656" t="s">
        <v>4809</v>
      </c>
      <c r="S1061" s="656" t="s">
        <v>1015</v>
      </c>
      <c r="T1061" s="448">
        <v>15</v>
      </c>
      <c r="U1061" s="549" t="s">
        <v>4810</v>
      </c>
      <c r="V1061" s="533" t="s">
        <v>4815</v>
      </c>
      <c r="W1061" s="478" t="s">
        <v>4816</v>
      </c>
      <c r="X1061" s="169"/>
      <c r="Y1061" s="71" t="s">
        <v>6572</v>
      </c>
      <c r="Z1061" s="656" t="s">
        <v>1015</v>
      </c>
      <c r="AA1061" s="658">
        <f t="shared" si="187"/>
        <v>0</v>
      </c>
      <c r="AB1061" s="145">
        <f t="shared" si="188"/>
        <v>0</v>
      </c>
      <c r="AC1061" s="257">
        <f t="shared" si="189"/>
        <v>0</v>
      </c>
      <c r="AD1061" s="142">
        <f t="shared" si="190"/>
        <v>0</v>
      </c>
      <c r="AE1061" s="143">
        <f t="shared" si="191"/>
        <v>0</v>
      </c>
      <c r="AF1061" s="144" t="str">
        <f t="shared" si="192"/>
        <v/>
      </c>
      <c r="AG1061" s="144">
        <f t="shared" si="193"/>
        <v>0</v>
      </c>
      <c r="AH1061" s="144" t="str">
        <f t="shared" si="194"/>
        <v/>
      </c>
      <c r="AI1061" s="569">
        <f t="shared" si="195"/>
        <v>0</v>
      </c>
      <c r="AK1061" s="679"/>
      <c r="AL1061" s="191"/>
      <c r="AM1061" s="659"/>
      <c r="AN1061" s="681"/>
      <c r="AO1061" s="84"/>
    </row>
    <row r="1062" spans="1:41">
      <c r="A1062" s="573"/>
      <c r="B1062" s="13">
        <v>141</v>
      </c>
      <c r="C1062" s="341" t="s">
        <v>2765</v>
      </c>
      <c r="D1062" s="341" t="s">
        <v>399</v>
      </c>
      <c r="E1062" s="379" t="s">
        <v>100</v>
      </c>
      <c r="F1062" s="405">
        <v>2</v>
      </c>
      <c r="G1062" s="8"/>
      <c r="H1062" s="413">
        <v>1322</v>
      </c>
      <c r="I1062" s="146">
        <f t="shared" si="185"/>
        <v>925.4</v>
      </c>
      <c r="J1062" s="255">
        <f t="shared" si="186"/>
        <v>35.592307692307692</v>
      </c>
      <c r="K1062" s="8" t="s">
        <v>3207</v>
      </c>
      <c r="L1062" s="677"/>
      <c r="M1062" s="656" t="s">
        <v>1015</v>
      </c>
      <c r="N1062" s="8" t="s">
        <v>3208</v>
      </c>
      <c r="O1062" s="426">
        <v>5.6639999999999996E-2</v>
      </c>
      <c r="P1062" s="423">
        <v>1900</v>
      </c>
      <c r="Q1062" s="439">
        <v>14500</v>
      </c>
      <c r="R1062" s="656" t="s">
        <v>4809</v>
      </c>
      <c r="S1062" s="656" t="s">
        <v>1015</v>
      </c>
      <c r="T1062" s="448">
        <v>20</v>
      </c>
      <c r="U1062" s="549" t="s">
        <v>4810</v>
      </c>
      <c r="V1062" s="522" t="s">
        <v>4817</v>
      </c>
      <c r="W1062" s="425" t="s">
        <v>4818</v>
      </c>
      <c r="X1062" s="169"/>
      <c r="Y1062" s="71" t="s">
        <v>1011</v>
      </c>
      <c r="Z1062" s="656" t="s">
        <v>1015</v>
      </c>
      <c r="AA1062" s="658">
        <f t="shared" si="187"/>
        <v>0</v>
      </c>
      <c r="AB1062" s="145">
        <f t="shared" si="188"/>
        <v>0</v>
      </c>
      <c r="AC1062" s="257">
        <f t="shared" si="189"/>
        <v>0</v>
      </c>
      <c r="AD1062" s="142">
        <f t="shared" si="190"/>
        <v>0</v>
      </c>
      <c r="AE1062" s="143">
        <f t="shared" si="191"/>
        <v>0</v>
      </c>
      <c r="AF1062" s="144" t="str">
        <f t="shared" si="192"/>
        <v/>
      </c>
      <c r="AG1062" s="144">
        <f t="shared" si="193"/>
        <v>0</v>
      </c>
      <c r="AH1062" s="144" t="str">
        <f t="shared" si="194"/>
        <v/>
      </c>
      <c r="AI1062" s="569">
        <f t="shared" si="195"/>
        <v>0</v>
      </c>
      <c r="AK1062" s="679"/>
      <c r="AL1062" s="191"/>
      <c r="AM1062" s="681"/>
      <c r="AN1062" s="681"/>
      <c r="AO1062" s="84"/>
    </row>
    <row r="1063" spans="1:41">
      <c r="A1063" s="573"/>
      <c r="B1063" s="13">
        <v>141</v>
      </c>
      <c r="C1063" s="341" t="s">
        <v>2766</v>
      </c>
      <c r="D1063" s="341" t="s">
        <v>399</v>
      </c>
      <c r="E1063" s="379" t="s">
        <v>100</v>
      </c>
      <c r="F1063" s="405">
        <v>2</v>
      </c>
      <c r="G1063" s="136"/>
      <c r="H1063" s="413">
        <v>1210</v>
      </c>
      <c r="I1063" s="146">
        <f t="shared" si="185"/>
        <v>847</v>
      </c>
      <c r="J1063" s="255">
        <f t="shared" si="186"/>
        <v>32.57692307692308</v>
      </c>
      <c r="K1063" s="8" t="s">
        <v>3207</v>
      </c>
      <c r="L1063" s="677"/>
      <c r="M1063" s="656" t="s">
        <v>1015</v>
      </c>
      <c r="N1063" s="8" t="s">
        <v>3208</v>
      </c>
      <c r="O1063" s="426">
        <v>5.6639999999999996E-2</v>
      </c>
      <c r="P1063" s="423">
        <v>1900</v>
      </c>
      <c r="Q1063" s="439">
        <v>14100</v>
      </c>
      <c r="R1063" s="656" t="s">
        <v>4809</v>
      </c>
      <c r="S1063" s="656" t="s">
        <v>1015</v>
      </c>
      <c r="T1063" s="448">
        <v>20</v>
      </c>
      <c r="U1063" s="549" t="s">
        <v>4810</v>
      </c>
      <c r="V1063" s="522" t="s">
        <v>4819</v>
      </c>
      <c r="W1063" s="425" t="s">
        <v>4820</v>
      </c>
      <c r="X1063" s="169"/>
      <c r="Y1063" s="71" t="s">
        <v>1011</v>
      </c>
      <c r="Z1063" s="656" t="s">
        <v>1015</v>
      </c>
      <c r="AA1063" s="658">
        <f t="shared" si="187"/>
        <v>0</v>
      </c>
      <c r="AB1063" s="145">
        <f t="shared" si="188"/>
        <v>0</v>
      </c>
      <c r="AC1063" s="257">
        <f t="shared" si="189"/>
        <v>0</v>
      </c>
      <c r="AD1063" s="142">
        <f t="shared" si="190"/>
        <v>0</v>
      </c>
      <c r="AE1063" s="143">
        <f t="shared" si="191"/>
        <v>0</v>
      </c>
      <c r="AF1063" s="144" t="str">
        <f t="shared" si="192"/>
        <v/>
      </c>
      <c r="AG1063" s="144">
        <f t="shared" si="193"/>
        <v>0</v>
      </c>
      <c r="AH1063" s="144" t="str">
        <f t="shared" si="194"/>
        <v/>
      </c>
      <c r="AI1063" s="569">
        <f t="shared" si="195"/>
        <v>0</v>
      </c>
      <c r="AK1063" s="679"/>
      <c r="AL1063" s="191"/>
      <c r="AM1063" s="659"/>
      <c r="AN1063" s="680"/>
      <c r="AO1063" s="84"/>
    </row>
    <row r="1064" spans="1:41">
      <c r="A1064" s="573"/>
      <c r="B1064" s="13">
        <v>141</v>
      </c>
      <c r="C1064" s="341" t="s">
        <v>2767</v>
      </c>
      <c r="D1064" s="341" t="s">
        <v>399</v>
      </c>
      <c r="E1064" s="379" t="s">
        <v>100</v>
      </c>
      <c r="F1064" s="405">
        <v>2</v>
      </c>
      <c r="G1064" s="8"/>
      <c r="H1064" s="413">
        <v>1274</v>
      </c>
      <c r="I1064" s="146">
        <f t="shared" si="185"/>
        <v>891.8</v>
      </c>
      <c r="J1064" s="255">
        <f t="shared" si="186"/>
        <v>34.299999999999997</v>
      </c>
      <c r="K1064" s="8" t="s">
        <v>3207</v>
      </c>
      <c r="L1064" s="677"/>
      <c r="M1064" s="656" t="s">
        <v>1015</v>
      </c>
      <c r="N1064" s="8" t="s">
        <v>3208</v>
      </c>
      <c r="O1064" s="426">
        <v>5.6639999999999996E-2</v>
      </c>
      <c r="P1064" s="423">
        <v>1900</v>
      </c>
      <c r="Q1064" s="439">
        <v>14500</v>
      </c>
      <c r="R1064" s="656" t="s">
        <v>4809</v>
      </c>
      <c r="S1064" s="656" t="s">
        <v>1015</v>
      </c>
      <c r="T1064" s="448">
        <v>15</v>
      </c>
      <c r="U1064" s="549" t="s">
        <v>4810</v>
      </c>
      <c r="V1064" s="533" t="s">
        <v>4821</v>
      </c>
      <c r="W1064" s="425" t="s">
        <v>4822</v>
      </c>
      <c r="X1064" s="169"/>
      <c r="Y1064" s="71" t="s">
        <v>1011</v>
      </c>
      <c r="Z1064" s="656" t="s">
        <v>1015</v>
      </c>
      <c r="AA1064" s="658">
        <f t="shared" si="187"/>
        <v>0</v>
      </c>
      <c r="AB1064" s="145">
        <f t="shared" si="188"/>
        <v>0</v>
      </c>
      <c r="AC1064" s="257">
        <f t="shared" si="189"/>
        <v>0</v>
      </c>
      <c r="AD1064" s="142">
        <f t="shared" si="190"/>
        <v>0</v>
      </c>
      <c r="AE1064" s="143">
        <f t="shared" si="191"/>
        <v>0</v>
      </c>
      <c r="AF1064" s="144" t="str">
        <f t="shared" si="192"/>
        <v/>
      </c>
      <c r="AG1064" s="144">
        <f t="shared" si="193"/>
        <v>0</v>
      </c>
      <c r="AH1064" s="144" t="str">
        <f t="shared" si="194"/>
        <v/>
      </c>
      <c r="AI1064" s="569">
        <f t="shared" si="195"/>
        <v>0</v>
      </c>
      <c r="AK1064" s="679"/>
      <c r="AL1064" s="191"/>
      <c r="AM1064" s="659"/>
      <c r="AN1064" s="681"/>
      <c r="AO1064" s="84"/>
    </row>
    <row r="1065" spans="1:41">
      <c r="A1065" s="573"/>
      <c r="B1065" s="13">
        <v>141</v>
      </c>
      <c r="C1065" s="341" t="s">
        <v>2768</v>
      </c>
      <c r="D1065" s="341" t="s">
        <v>399</v>
      </c>
      <c r="E1065" s="379" t="s">
        <v>100</v>
      </c>
      <c r="F1065" s="405">
        <v>2</v>
      </c>
      <c r="G1065" s="8"/>
      <c r="H1065" s="413">
        <v>1325</v>
      </c>
      <c r="I1065" s="146">
        <f t="shared" si="185"/>
        <v>927.49999999999989</v>
      </c>
      <c r="J1065" s="255">
        <f t="shared" si="186"/>
        <v>35.67307692307692</v>
      </c>
      <c r="K1065" s="8" t="s">
        <v>3207</v>
      </c>
      <c r="L1065" s="677"/>
      <c r="M1065" s="656" t="s">
        <v>1015</v>
      </c>
      <c r="N1065" s="8" t="s">
        <v>3208</v>
      </c>
      <c r="O1065" s="426">
        <v>5.6639999999999996E-2</v>
      </c>
      <c r="P1065" s="423">
        <v>1900</v>
      </c>
      <c r="Q1065" s="439">
        <v>14500</v>
      </c>
      <c r="R1065" s="656" t="s">
        <v>4809</v>
      </c>
      <c r="S1065" s="656" t="s">
        <v>1015</v>
      </c>
      <c r="T1065" s="448">
        <v>20</v>
      </c>
      <c r="U1065" s="549" t="s">
        <v>4810</v>
      </c>
      <c r="V1065" s="522" t="s">
        <v>4823</v>
      </c>
      <c r="W1065" s="425" t="s">
        <v>4824</v>
      </c>
      <c r="X1065" s="169"/>
      <c r="Y1065" s="71" t="s">
        <v>1011</v>
      </c>
      <c r="Z1065" s="656" t="s">
        <v>1015</v>
      </c>
      <c r="AA1065" s="658">
        <f t="shared" si="187"/>
        <v>0</v>
      </c>
      <c r="AB1065" s="145">
        <f t="shared" si="188"/>
        <v>0</v>
      </c>
      <c r="AC1065" s="257">
        <f t="shared" si="189"/>
        <v>0</v>
      </c>
      <c r="AD1065" s="142">
        <f t="shared" si="190"/>
        <v>0</v>
      </c>
      <c r="AE1065" s="143">
        <f t="shared" si="191"/>
        <v>0</v>
      </c>
      <c r="AF1065" s="144" t="str">
        <f t="shared" si="192"/>
        <v/>
      </c>
      <c r="AG1065" s="144">
        <f t="shared" si="193"/>
        <v>0</v>
      </c>
      <c r="AH1065" s="144" t="str">
        <f t="shared" si="194"/>
        <v/>
      </c>
      <c r="AI1065" s="569">
        <f t="shared" si="195"/>
        <v>0</v>
      </c>
      <c r="AK1065" s="679"/>
      <c r="AL1065" s="191"/>
      <c r="AM1065" s="690"/>
      <c r="AN1065" s="681"/>
      <c r="AO1065" s="84"/>
    </row>
    <row r="1066" spans="1:41">
      <c r="A1066" s="573"/>
      <c r="B1066" s="13">
        <v>141</v>
      </c>
      <c r="C1066" s="341" t="s">
        <v>2769</v>
      </c>
      <c r="D1066" s="341" t="s">
        <v>399</v>
      </c>
      <c r="E1066" s="379" t="s">
        <v>100</v>
      </c>
      <c r="F1066" s="405">
        <v>2</v>
      </c>
      <c r="G1066" s="8"/>
      <c r="H1066" s="413">
        <v>1325</v>
      </c>
      <c r="I1066" s="146">
        <f t="shared" si="185"/>
        <v>927.49999999999989</v>
      </c>
      <c r="J1066" s="255">
        <f t="shared" si="186"/>
        <v>35.67307692307692</v>
      </c>
      <c r="K1066" s="8" t="s">
        <v>3207</v>
      </c>
      <c r="L1066" s="677"/>
      <c r="M1066" s="656" t="s">
        <v>1015</v>
      </c>
      <c r="N1066" s="8" t="s">
        <v>3208</v>
      </c>
      <c r="O1066" s="426">
        <v>5.6639999999999996E-2</v>
      </c>
      <c r="P1066" s="423">
        <v>1900</v>
      </c>
      <c r="Q1066" s="439">
        <v>14500</v>
      </c>
      <c r="R1066" s="656" t="s">
        <v>4809</v>
      </c>
      <c r="S1066" s="656" t="s">
        <v>1015</v>
      </c>
      <c r="T1066" s="448">
        <v>15</v>
      </c>
      <c r="U1066" s="549" t="s">
        <v>4810</v>
      </c>
      <c r="V1066" s="533" t="s">
        <v>4825</v>
      </c>
      <c r="W1066" s="425" t="s">
        <v>4826</v>
      </c>
      <c r="X1066" s="169"/>
      <c r="Y1066" s="71" t="s">
        <v>1011</v>
      </c>
      <c r="Z1066" s="656" t="s">
        <v>1015</v>
      </c>
      <c r="AA1066" s="658">
        <f t="shared" si="187"/>
        <v>0</v>
      </c>
      <c r="AB1066" s="145">
        <f t="shared" si="188"/>
        <v>0</v>
      </c>
      <c r="AC1066" s="257">
        <f t="shared" si="189"/>
        <v>0</v>
      </c>
      <c r="AD1066" s="142">
        <f t="shared" si="190"/>
        <v>0</v>
      </c>
      <c r="AE1066" s="143">
        <f t="shared" si="191"/>
        <v>0</v>
      </c>
      <c r="AF1066" s="144" t="str">
        <f t="shared" si="192"/>
        <v/>
      </c>
      <c r="AG1066" s="144">
        <f t="shared" si="193"/>
        <v>0</v>
      </c>
      <c r="AH1066" s="144" t="str">
        <f t="shared" si="194"/>
        <v/>
      </c>
      <c r="AI1066" s="569">
        <f t="shared" si="195"/>
        <v>0</v>
      </c>
      <c r="AK1066" s="679"/>
      <c r="AL1066" s="191"/>
      <c r="AM1066" s="681"/>
      <c r="AN1066" s="681"/>
      <c r="AO1066" s="84"/>
    </row>
    <row r="1067" spans="1:41">
      <c r="A1067" s="573"/>
      <c r="B1067" s="13">
        <v>141</v>
      </c>
      <c r="C1067" s="341" t="s">
        <v>2770</v>
      </c>
      <c r="D1067" s="341" t="s">
        <v>399</v>
      </c>
      <c r="E1067" s="379" t="s">
        <v>100</v>
      </c>
      <c r="F1067" s="405">
        <v>2</v>
      </c>
      <c r="G1067" s="8"/>
      <c r="H1067" s="413">
        <v>1221</v>
      </c>
      <c r="I1067" s="146">
        <f t="shared" si="185"/>
        <v>854.69999999999993</v>
      </c>
      <c r="J1067" s="255">
        <f t="shared" si="186"/>
        <v>32.873076923076923</v>
      </c>
      <c r="K1067" s="8" t="s">
        <v>3207</v>
      </c>
      <c r="L1067" s="677"/>
      <c r="M1067" s="656" t="s">
        <v>1015</v>
      </c>
      <c r="N1067" s="8" t="s">
        <v>3208</v>
      </c>
      <c r="O1067" s="426">
        <v>5.6639999999999996E-2</v>
      </c>
      <c r="P1067" s="423">
        <v>1900</v>
      </c>
      <c r="Q1067" s="439">
        <v>14500</v>
      </c>
      <c r="R1067" s="656" t="s">
        <v>4809</v>
      </c>
      <c r="S1067" s="656" t="s">
        <v>1015</v>
      </c>
      <c r="T1067" s="448">
        <v>15</v>
      </c>
      <c r="U1067" s="549" t="s">
        <v>4810</v>
      </c>
      <c r="V1067" s="522" t="s">
        <v>4827</v>
      </c>
      <c r="W1067" s="425" t="s">
        <v>4828</v>
      </c>
      <c r="X1067" s="169"/>
      <c r="Y1067" s="71" t="s">
        <v>1011</v>
      </c>
      <c r="Z1067" s="656" t="s">
        <v>1015</v>
      </c>
      <c r="AA1067" s="658">
        <f t="shared" si="187"/>
        <v>0</v>
      </c>
      <c r="AB1067" s="145">
        <f t="shared" si="188"/>
        <v>0</v>
      </c>
      <c r="AC1067" s="257">
        <f t="shared" si="189"/>
        <v>0</v>
      </c>
      <c r="AD1067" s="142">
        <f t="shared" si="190"/>
        <v>0</v>
      </c>
      <c r="AE1067" s="143">
        <f t="shared" si="191"/>
        <v>0</v>
      </c>
      <c r="AF1067" s="144" t="str">
        <f t="shared" si="192"/>
        <v/>
      </c>
      <c r="AG1067" s="144">
        <f t="shared" si="193"/>
        <v>0</v>
      </c>
      <c r="AH1067" s="144" t="str">
        <f t="shared" si="194"/>
        <v/>
      </c>
      <c r="AI1067" s="569">
        <f t="shared" si="195"/>
        <v>0</v>
      </c>
      <c r="AK1067" s="679"/>
      <c r="AL1067" s="84"/>
      <c r="AM1067" s="659"/>
      <c r="AN1067" s="681"/>
      <c r="AO1067" s="84"/>
    </row>
    <row r="1068" spans="1:41">
      <c r="A1068" s="573"/>
      <c r="B1068" s="13">
        <v>141</v>
      </c>
      <c r="C1068" s="341" t="s">
        <v>2771</v>
      </c>
      <c r="D1068" s="341" t="s">
        <v>399</v>
      </c>
      <c r="E1068" s="379" t="s">
        <v>100</v>
      </c>
      <c r="F1068" s="405">
        <v>2</v>
      </c>
      <c r="G1068" s="8"/>
      <c r="H1068" s="413">
        <v>1121</v>
      </c>
      <c r="I1068" s="146">
        <f t="shared" si="185"/>
        <v>784.69999999999993</v>
      </c>
      <c r="J1068" s="255">
        <f t="shared" si="186"/>
        <v>30.180769230769229</v>
      </c>
      <c r="K1068" s="8" t="s">
        <v>3207</v>
      </c>
      <c r="L1068" s="677"/>
      <c r="M1068" s="656" t="s">
        <v>1015</v>
      </c>
      <c r="N1068" s="8" t="s">
        <v>3208</v>
      </c>
      <c r="O1068" s="426">
        <v>5.6639999999999996E-2</v>
      </c>
      <c r="P1068" s="423">
        <v>1900</v>
      </c>
      <c r="Q1068" s="439">
        <v>14300</v>
      </c>
      <c r="R1068" s="656" t="s">
        <v>4809</v>
      </c>
      <c r="S1068" s="656" t="s">
        <v>1015</v>
      </c>
      <c r="T1068" s="448">
        <v>20</v>
      </c>
      <c r="U1068" s="549" t="s">
        <v>4810</v>
      </c>
      <c r="V1068" s="522" t="s">
        <v>4829</v>
      </c>
      <c r="W1068" s="425" t="s">
        <v>4830</v>
      </c>
      <c r="X1068" s="169"/>
      <c r="Y1068" s="71" t="s">
        <v>1012</v>
      </c>
      <c r="Z1068" s="656" t="s">
        <v>1015</v>
      </c>
      <c r="AA1068" s="658">
        <f t="shared" si="187"/>
        <v>0</v>
      </c>
      <c r="AB1068" s="145">
        <f t="shared" si="188"/>
        <v>0</v>
      </c>
      <c r="AC1068" s="257">
        <f t="shared" si="189"/>
        <v>0</v>
      </c>
      <c r="AD1068" s="142">
        <f t="shared" si="190"/>
        <v>0</v>
      </c>
      <c r="AE1068" s="143">
        <f t="shared" si="191"/>
        <v>0</v>
      </c>
      <c r="AF1068" s="144" t="str">
        <f t="shared" si="192"/>
        <v/>
      </c>
      <c r="AG1068" s="144">
        <f t="shared" si="193"/>
        <v>0</v>
      </c>
      <c r="AH1068" s="144" t="str">
        <f t="shared" si="194"/>
        <v/>
      </c>
      <c r="AI1068" s="569">
        <f t="shared" si="195"/>
        <v>0</v>
      </c>
      <c r="AK1068" s="679"/>
      <c r="AL1068" s="666"/>
      <c r="AM1068" s="659"/>
      <c r="AN1068" s="680"/>
      <c r="AO1068" s="84"/>
    </row>
    <row r="1069" spans="1:41">
      <c r="A1069" s="573"/>
      <c r="B1069" s="13">
        <v>141</v>
      </c>
      <c r="C1069" s="341" t="s">
        <v>2772</v>
      </c>
      <c r="D1069" s="341" t="s">
        <v>399</v>
      </c>
      <c r="E1069" s="379" t="s">
        <v>100</v>
      </c>
      <c r="F1069" s="405">
        <v>2</v>
      </c>
      <c r="G1069" s="8"/>
      <c r="H1069" s="413">
        <v>1325</v>
      </c>
      <c r="I1069" s="146">
        <f t="shared" si="185"/>
        <v>927.49999999999989</v>
      </c>
      <c r="J1069" s="255">
        <f t="shared" si="186"/>
        <v>35.67307692307692</v>
      </c>
      <c r="K1069" s="8" t="s">
        <v>3207</v>
      </c>
      <c r="L1069" s="677"/>
      <c r="M1069" s="656" t="s">
        <v>1015</v>
      </c>
      <c r="N1069" s="8" t="s">
        <v>3208</v>
      </c>
      <c r="O1069" s="426">
        <v>5.6639999999999996E-2</v>
      </c>
      <c r="P1069" s="423">
        <v>1900</v>
      </c>
      <c r="Q1069" s="439">
        <v>14900</v>
      </c>
      <c r="R1069" s="656" t="s">
        <v>4809</v>
      </c>
      <c r="S1069" s="656" t="s">
        <v>1015</v>
      </c>
      <c r="T1069" s="448">
        <v>15</v>
      </c>
      <c r="U1069" s="549" t="s">
        <v>4810</v>
      </c>
      <c r="V1069" s="522" t="s">
        <v>4831</v>
      </c>
      <c r="W1069" s="425" t="s">
        <v>4832</v>
      </c>
      <c r="X1069" s="169"/>
      <c r="Y1069" s="71" t="s">
        <v>1011</v>
      </c>
      <c r="Z1069" s="656" t="s">
        <v>1015</v>
      </c>
      <c r="AA1069" s="658">
        <f t="shared" si="187"/>
        <v>0</v>
      </c>
      <c r="AB1069" s="145">
        <f t="shared" si="188"/>
        <v>0</v>
      </c>
      <c r="AC1069" s="257">
        <f t="shared" si="189"/>
        <v>0</v>
      </c>
      <c r="AD1069" s="142">
        <f t="shared" si="190"/>
        <v>0</v>
      </c>
      <c r="AE1069" s="143">
        <f t="shared" si="191"/>
        <v>0</v>
      </c>
      <c r="AF1069" s="144" t="str">
        <f t="shared" si="192"/>
        <v/>
      </c>
      <c r="AG1069" s="144">
        <f t="shared" si="193"/>
        <v>0</v>
      </c>
      <c r="AH1069" s="144" t="str">
        <f t="shared" si="194"/>
        <v/>
      </c>
      <c r="AI1069" s="569">
        <f t="shared" si="195"/>
        <v>0</v>
      </c>
      <c r="AK1069" s="679"/>
      <c r="AL1069" s="666"/>
      <c r="AM1069" s="659"/>
      <c r="AN1069" s="681"/>
      <c r="AO1069" s="84"/>
    </row>
    <row r="1070" spans="1:41">
      <c r="A1070" s="573"/>
      <c r="B1070" s="13">
        <v>141</v>
      </c>
      <c r="C1070" s="341" t="s">
        <v>2773</v>
      </c>
      <c r="D1070" s="341" t="s">
        <v>399</v>
      </c>
      <c r="E1070" s="379" t="s">
        <v>100</v>
      </c>
      <c r="F1070" s="405">
        <v>2</v>
      </c>
      <c r="G1070" s="136"/>
      <c r="H1070" s="413">
        <v>1325</v>
      </c>
      <c r="I1070" s="146">
        <f t="shared" si="185"/>
        <v>927.49999999999989</v>
      </c>
      <c r="J1070" s="255">
        <f t="shared" si="186"/>
        <v>35.67307692307692</v>
      </c>
      <c r="K1070" s="8" t="s">
        <v>3207</v>
      </c>
      <c r="L1070" s="677"/>
      <c r="M1070" s="656" t="s">
        <v>1015</v>
      </c>
      <c r="N1070" s="8" t="s">
        <v>3208</v>
      </c>
      <c r="O1070" s="426">
        <v>5.6639999999999996E-2</v>
      </c>
      <c r="P1070" s="423">
        <v>1900</v>
      </c>
      <c r="Q1070" s="439">
        <v>14500</v>
      </c>
      <c r="R1070" s="656" t="s">
        <v>4809</v>
      </c>
      <c r="S1070" s="656" t="s">
        <v>1015</v>
      </c>
      <c r="T1070" s="448">
        <v>15</v>
      </c>
      <c r="U1070" s="549" t="s">
        <v>4810</v>
      </c>
      <c r="V1070" s="533" t="s">
        <v>4833</v>
      </c>
      <c r="W1070" s="425" t="s">
        <v>4834</v>
      </c>
      <c r="X1070" s="169"/>
      <c r="Y1070" s="71" t="s">
        <v>1011</v>
      </c>
      <c r="Z1070" s="656" t="s">
        <v>1015</v>
      </c>
      <c r="AA1070" s="658">
        <f t="shared" si="187"/>
        <v>0</v>
      </c>
      <c r="AB1070" s="145">
        <f t="shared" si="188"/>
        <v>0</v>
      </c>
      <c r="AC1070" s="257">
        <f t="shared" si="189"/>
        <v>0</v>
      </c>
      <c r="AD1070" s="142">
        <f t="shared" si="190"/>
        <v>0</v>
      </c>
      <c r="AE1070" s="143">
        <f t="shared" si="191"/>
        <v>0</v>
      </c>
      <c r="AF1070" s="144" t="str">
        <f t="shared" si="192"/>
        <v/>
      </c>
      <c r="AG1070" s="144">
        <f t="shared" si="193"/>
        <v>0</v>
      </c>
      <c r="AH1070" s="144" t="str">
        <f t="shared" si="194"/>
        <v/>
      </c>
      <c r="AI1070" s="569">
        <f t="shared" si="195"/>
        <v>0</v>
      </c>
      <c r="AK1070" s="679"/>
      <c r="AL1070" s="84"/>
      <c r="AM1070" s="659"/>
      <c r="AN1070" s="681"/>
      <c r="AO1070" s="84"/>
    </row>
    <row r="1071" spans="1:41">
      <c r="A1071" s="573"/>
      <c r="B1071" s="13">
        <v>141</v>
      </c>
      <c r="C1071" s="341" t="s">
        <v>2774</v>
      </c>
      <c r="D1071" s="341" t="s">
        <v>399</v>
      </c>
      <c r="E1071" s="379" t="s">
        <v>100</v>
      </c>
      <c r="F1071" s="405">
        <v>2</v>
      </c>
      <c r="G1071" s="8"/>
      <c r="H1071" s="413">
        <v>1210</v>
      </c>
      <c r="I1071" s="146">
        <f t="shared" si="185"/>
        <v>847</v>
      </c>
      <c r="J1071" s="255">
        <f t="shared" si="186"/>
        <v>32.57692307692308</v>
      </c>
      <c r="K1071" s="8" t="s">
        <v>3207</v>
      </c>
      <c r="L1071" s="677"/>
      <c r="M1071" s="656" t="s">
        <v>1015</v>
      </c>
      <c r="N1071" s="8" t="s">
        <v>3208</v>
      </c>
      <c r="O1071" s="426">
        <v>5.6639999999999996E-2</v>
      </c>
      <c r="P1071" s="423">
        <v>1900</v>
      </c>
      <c r="Q1071" s="439">
        <v>14500</v>
      </c>
      <c r="R1071" s="656" t="s">
        <v>4809</v>
      </c>
      <c r="S1071" s="656" t="s">
        <v>1015</v>
      </c>
      <c r="T1071" s="448">
        <v>15</v>
      </c>
      <c r="U1071" s="549" t="s">
        <v>4810</v>
      </c>
      <c r="V1071" s="522" t="s">
        <v>4835</v>
      </c>
      <c r="W1071" s="425" t="s">
        <v>4836</v>
      </c>
      <c r="X1071" s="169"/>
      <c r="Y1071" s="71" t="s">
        <v>1011</v>
      </c>
      <c r="Z1071" s="656" t="s">
        <v>1015</v>
      </c>
      <c r="AA1071" s="658">
        <f t="shared" si="187"/>
        <v>0</v>
      </c>
      <c r="AB1071" s="145">
        <f t="shared" si="188"/>
        <v>0</v>
      </c>
      <c r="AC1071" s="257">
        <f t="shared" si="189"/>
        <v>0</v>
      </c>
      <c r="AD1071" s="142">
        <f t="shared" si="190"/>
        <v>0</v>
      </c>
      <c r="AE1071" s="143">
        <f t="shared" si="191"/>
        <v>0</v>
      </c>
      <c r="AF1071" s="144" t="str">
        <f t="shared" si="192"/>
        <v/>
      </c>
      <c r="AG1071" s="144">
        <f t="shared" si="193"/>
        <v>0</v>
      </c>
      <c r="AH1071" s="144" t="str">
        <f t="shared" si="194"/>
        <v/>
      </c>
      <c r="AI1071" s="569">
        <f t="shared" si="195"/>
        <v>0</v>
      </c>
      <c r="AK1071" s="665"/>
      <c r="AL1071" s="191"/>
      <c r="AM1071" s="686"/>
      <c r="AN1071" s="687"/>
      <c r="AO1071" s="84"/>
    </row>
    <row r="1072" spans="1:41">
      <c r="A1072" s="573"/>
      <c r="B1072" s="13">
        <v>141</v>
      </c>
      <c r="C1072" s="341" t="s">
        <v>2775</v>
      </c>
      <c r="D1072" s="341" t="s">
        <v>399</v>
      </c>
      <c r="E1072" s="379" t="s">
        <v>100</v>
      </c>
      <c r="F1072" s="405">
        <v>2</v>
      </c>
      <c r="G1072" s="8"/>
      <c r="H1072" s="413">
        <v>1325</v>
      </c>
      <c r="I1072" s="146">
        <f t="shared" si="185"/>
        <v>927.49999999999989</v>
      </c>
      <c r="J1072" s="255">
        <f t="shared" si="186"/>
        <v>35.67307692307692</v>
      </c>
      <c r="K1072" s="8" t="s">
        <v>3207</v>
      </c>
      <c r="L1072" s="677"/>
      <c r="M1072" s="656" t="s">
        <v>1015</v>
      </c>
      <c r="N1072" s="8" t="s">
        <v>10</v>
      </c>
      <c r="O1072" s="426">
        <v>5.6639999999999996E-2</v>
      </c>
      <c r="P1072" s="423">
        <v>1900</v>
      </c>
      <c r="Q1072" s="439">
        <v>13300</v>
      </c>
      <c r="R1072" s="656" t="s">
        <v>4809</v>
      </c>
      <c r="S1072" s="656" t="s">
        <v>1015</v>
      </c>
      <c r="T1072" s="448">
        <v>15</v>
      </c>
      <c r="U1072" s="549" t="s">
        <v>4810</v>
      </c>
      <c r="V1072" s="522" t="s">
        <v>4837</v>
      </c>
      <c r="W1072" s="425" t="s">
        <v>4838</v>
      </c>
      <c r="X1072" s="169"/>
      <c r="Y1072" s="71" t="s">
        <v>6572</v>
      </c>
      <c r="Z1072" s="656" t="s">
        <v>1015</v>
      </c>
      <c r="AA1072" s="658">
        <f t="shared" si="187"/>
        <v>0</v>
      </c>
      <c r="AB1072" s="145">
        <f t="shared" si="188"/>
        <v>0</v>
      </c>
      <c r="AC1072" s="257">
        <f t="shared" si="189"/>
        <v>0</v>
      </c>
      <c r="AD1072" s="142">
        <f t="shared" si="190"/>
        <v>0</v>
      </c>
      <c r="AE1072" s="143">
        <f t="shared" si="191"/>
        <v>0</v>
      </c>
      <c r="AF1072" s="144" t="str">
        <f t="shared" si="192"/>
        <v/>
      </c>
      <c r="AG1072" s="144" t="str">
        <f t="shared" si="193"/>
        <v/>
      </c>
      <c r="AH1072" s="144">
        <f t="shared" si="194"/>
        <v>0</v>
      </c>
      <c r="AI1072" s="569">
        <f t="shared" si="195"/>
        <v>0</v>
      </c>
      <c r="AK1072" s="664"/>
      <c r="AL1072" s="191"/>
      <c r="AM1072" s="659"/>
      <c r="AN1072" s="662"/>
      <c r="AO1072" s="84"/>
    </row>
    <row r="1073" spans="1:41">
      <c r="A1073" s="573"/>
      <c r="B1073" s="13">
        <v>141</v>
      </c>
      <c r="C1073" s="341" t="s">
        <v>2776</v>
      </c>
      <c r="D1073" s="341" t="s">
        <v>399</v>
      </c>
      <c r="E1073" s="379" t="s">
        <v>100</v>
      </c>
      <c r="F1073" s="405">
        <v>2</v>
      </c>
      <c r="G1073" s="8"/>
      <c r="H1073" s="413">
        <v>1325</v>
      </c>
      <c r="I1073" s="146">
        <f t="shared" si="185"/>
        <v>927.49999999999989</v>
      </c>
      <c r="J1073" s="255">
        <f t="shared" si="186"/>
        <v>35.67307692307692</v>
      </c>
      <c r="K1073" s="8" t="s">
        <v>3207</v>
      </c>
      <c r="L1073" s="677"/>
      <c r="M1073" s="656" t="s">
        <v>1015</v>
      </c>
      <c r="N1073" s="8" t="s">
        <v>10</v>
      </c>
      <c r="O1073" s="426">
        <v>5.6639999999999996E-2</v>
      </c>
      <c r="P1073" s="423">
        <v>1900</v>
      </c>
      <c r="Q1073" s="439">
        <v>14500</v>
      </c>
      <c r="R1073" s="656" t="s">
        <v>4809</v>
      </c>
      <c r="S1073" s="656" t="s">
        <v>1015</v>
      </c>
      <c r="T1073" s="448">
        <v>15</v>
      </c>
      <c r="U1073" s="549" t="s">
        <v>4810</v>
      </c>
      <c r="V1073" s="524" t="s">
        <v>4839</v>
      </c>
      <c r="W1073" s="425" t="s">
        <v>4840</v>
      </c>
      <c r="X1073" s="169"/>
      <c r="Y1073" s="71" t="s">
        <v>1011</v>
      </c>
      <c r="Z1073" s="656" t="s">
        <v>1015</v>
      </c>
      <c r="AA1073" s="658">
        <f t="shared" si="187"/>
        <v>0</v>
      </c>
      <c r="AB1073" s="145">
        <f t="shared" si="188"/>
        <v>0</v>
      </c>
      <c r="AC1073" s="257">
        <f t="shared" si="189"/>
        <v>0</v>
      </c>
      <c r="AD1073" s="142">
        <f t="shared" si="190"/>
        <v>0</v>
      </c>
      <c r="AE1073" s="143">
        <f t="shared" si="191"/>
        <v>0</v>
      </c>
      <c r="AF1073" s="144" t="str">
        <f t="shared" si="192"/>
        <v/>
      </c>
      <c r="AG1073" s="144" t="str">
        <f t="shared" si="193"/>
        <v/>
      </c>
      <c r="AH1073" s="144">
        <f t="shared" si="194"/>
        <v>0</v>
      </c>
      <c r="AI1073" s="569">
        <f t="shared" si="195"/>
        <v>0</v>
      </c>
      <c r="AK1073" s="664"/>
      <c r="AL1073" s="191"/>
      <c r="AM1073" s="659"/>
      <c r="AN1073" s="662"/>
      <c r="AO1073" s="84"/>
    </row>
    <row r="1074" spans="1:41">
      <c r="A1074" s="573"/>
      <c r="B1074" s="13">
        <v>141</v>
      </c>
      <c r="C1074" s="341" t="s">
        <v>2777</v>
      </c>
      <c r="D1074" s="341" t="s">
        <v>399</v>
      </c>
      <c r="E1074" s="379" t="s">
        <v>100</v>
      </c>
      <c r="F1074" s="405">
        <v>2</v>
      </c>
      <c r="G1074" s="8"/>
      <c r="H1074" s="413">
        <v>1210</v>
      </c>
      <c r="I1074" s="146">
        <f t="shared" si="185"/>
        <v>847</v>
      </c>
      <c r="J1074" s="255">
        <f t="shared" si="186"/>
        <v>32.57692307692308</v>
      </c>
      <c r="K1074" s="8" t="s">
        <v>3207</v>
      </c>
      <c r="L1074" s="677"/>
      <c r="M1074" s="656" t="s">
        <v>1015</v>
      </c>
      <c r="N1074" s="8" t="s">
        <v>3208</v>
      </c>
      <c r="O1074" s="426">
        <v>5.6639999999999996E-2</v>
      </c>
      <c r="P1074" s="423">
        <v>1900</v>
      </c>
      <c r="Q1074" s="439">
        <v>15000</v>
      </c>
      <c r="R1074" s="656" t="s">
        <v>4809</v>
      </c>
      <c r="S1074" s="656" t="s">
        <v>1015</v>
      </c>
      <c r="T1074" s="448">
        <v>15</v>
      </c>
      <c r="U1074" s="549" t="s">
        <v>4810</v>
      </c>
      <c r="V1074" s="522" t="s">
        <v>4841</v>
      </c>
      <c r="W1074" s="425" t="s">
        <v>4842</v>
      </c>
      <c r="X1074" s="169"/>
      <c r="Y1074" s="71" t="s">
        <v>254</v>
      </c>
      <c r="Z1074" s="656" t="s">
        <v>1015</v>
      </c>
      <c r="AA1074" s="658">
        <f t="shared" si="187"/>
        <v>0</v>
      </c>
      <c r="AB1074" s="145">
        <f t="shared" si="188"/>
        <v>0</v>
      </c>
      <c r="AC1074" s="257">
        <f t="shared" si="189"/>
        <v>0</v>
      </c>
      <c r="AD1074" s="142">
        <f t="shared" si="190"/>
        <v>0</v>
      </c>
      <c r="AE1074" s="143">
        <f t="shared" si="191"/>
        <v>0</v>
      </c>
      <c r="AF1074" s="144" t="str">
        <f t="shared" si="192"/>
        <v/>
      </c>
      <c r="AG1074" s="144">
        <f t="shared" si="193"/>
        <v>0</v>
      </c>
      <c r="AH1074" s="144" t="str">
        <f t="shared" si="194"/>
        <v/>
      </c>
      <c r="AI1074" s="569">
        <f t="shared" si="195"/>
        <v>0</v>
      </c>
      <c r="AK1074" s="664"/>
      <c r="AL1074" s="191"/>
      <c r="AM1074" s="659"/>
      <c r="AN1074" s="662"/>
      <c r="AO1074" s="84"/>
    </row>
    <row r="1075" spans="1:41">
      <c r="A1075" s="573"/>
      <c r="B1075" s="13">
        <v>141</v>
      </c>
      <c r="C1075" s="341" t="s">
        <v>2778</v>
      </c>
      <c r="D1075" s="341" t="s">
        <v>399</v>
      </c>
      <c r="E1075" s="379" t="s">
        <v>100</v>
      </c>
      <c r="F1075" s="405">
        <v>2</v>
      </c>
      <c r="G1075" s="8"/>
      <c r="H1075" s="413">
        <v>1185</v>
      </c>
      <c r="I1075" s="146">
        <f t="shared" si="185"/>
        <v>829.5</v>
      </c>
      <c r="J1075" s="255">
        <f t="shared" si="186"/>
        <v>31.903846153846153</v>
      </c>
      <c r="K1075" s="8" t="s">
        <v>3207</v>
      </c>
      <c r="L1075" s="677"/>
      <c r="M1075" s="656" t="s">
        <v>1015</v>
      </c>
      <c r="N1075" s="8" t="s">
        <v>3208</v>
      </c>
      <c r="O1075" s="426">
        <v>5.6639999999999996E-2</v>
      </c>
      <c r="P1075" s="423">
        <v>1900</v>
      </c>
      <c r="Q1075" s="439">
        <v>14900</v>
      </c>
      <c r="R1075" s="656" t="s">
        <v>4809</v>
      </c>
      <c r="S1075" s="656" t="s">
        <v>1015</v>
      </c>
      <c r="T1075" s="448">
        <v>15</v>
      </c>
      <c r="U1075" s="549" t="s">
        <v>4810</v>
      </c>
      <c r="V1075" s="522" t="s">
        <v>4843</v>
      </c>
      <c r="W1075" s="425" t="s">
        <v>4844</v>
      </c>
      <c r="X1075" s="169"/>
      <c r="Y1075" s="71" t="s">
        <v>1011</v>
      </c>
      <c r="Z1075" s="656" t="s">
        <v>1015</v>
      </c>
      <c r="AA1075" s="658">
        <f t="shared" si="187"/>
        <v>0</v>
      </c>
      <c r="AB1075" s="145">
        <f t="shared" si="188"/>
        <v>0</v>
      </c>
      <c r="AC1075" s="257">
        <f t="shared" si="189"/>
        <v>0</v>
      </c>
      <c r="AD1075" s="142">
        <f t="shared" si="190"/>
        <v>0</v>
      </c>
      <c r="AE1075" s="143">
        <f t="shared" si="191"/>
        <v>0</v>
      </c>
      <c r="AF1075" s="144" t="str">
        <f t="shared" si="192"/>
        <v/>
      </c>
      <c r="AG1075" s="144">
        <f t="shared" si="193"/>
        <v>0</v>
      </c>
      <c r="AH1075" s="144" t="str">
        <f t="shared" si="194"/>
        <v/>
      </c>
      <c r="AI1075" s="569">
        <f t="shared" si="195"/>
        <v>0</v>
      </c>
      <c r="AK1075" s="664"/>
      <c r="AL1075" s="191"/>
      <c r="AM1075" s="659"/>
      <c r="AN1075" s="662"/>
      <c r="AO1075" s="84"/>
    </row>
    <row r="1076" spans="1:41">
      <c r="A1076" s="573"/>
      <c r="B1076" s="13">
        <v>141</v>
      </c>
      <c r="C1076" s="341" t="s">
        <v>2779</v>
      </c>
      <c r="D1076" s="341" t="s">
        <v>399</v>
      </c>
      <c r="E1076" s="379" t="s">
        <v>100</v>
      </c>
      <c r="F1076" s="405">
        <v>2</v>
      </c>
      <c r="G1076" s="8"/>
      <c r="H1076" s="413">
        <v>1153</v>
      </c>
      <c r="I1076" s="146">
        <f t="shared" si="185"/>
        <v>807.09999999999991</v>
      </c>
      <c r="J1076" s="255">
        <f t="shared" si="186"/>
        <v>31.042307692307688</v>
      </c>
      <c r="K1076" s="8" t="s">
        <v>3207</v>
      </c>
      <c r="L1076" s="677"/>
      <c r="M1076" s="656" t="s">
        <v>1015</v>
      </c>
      <c r="N1076" s="8" t="s">
        <v>3208</v>
      </c>
      <c r="O1076" s="426">
        <v>5.6639999999999996E-2</v>
      </c>
      <c r="P1076" s="423">
        <v>1900</v>
      </c>
      <c r="Q1076" s="439">
        <v>15000</v>
      </c>
      <c r="R1076" s="656" t="s">
        <v>4809</v>
      </c>
      <c r="S1076" s="656" t="s">
        <v>1015</v>
      </c>
      <c r="T1076" s="448">
        <v>15</v>
      </c>
      <c r="U1076" s="549" t="s">
        <v>4810</v>
      </c>
      <c r="V1076" s="522" t="s">
        <v>4845</v>
      </c>
      <c r="W1076" s="425" t="s">
        <v>4846</v>
      </c>
      <c r="X1076" s="169"/>
      <c r="Y1076" s="71" t="s">
        <v>1011</v>
      </c>
      <c r="Z1076" s="656" t="s">
        <v>1015</v>
      </c>
      <c r="AA1076" s="658">
        <f t="shared" si="187"/>
        <v>0</v>
      </c>
      <c r="AB1076" s="145">
        <f t="shared" si="188"/>
        <v>0</v>
      </c>
      <c r="AC1076" s="257">
        <f t="shared" si="189"/>
        <v>0</v>
      </c>
      <c r="AD1076" s="142">
        <f t="shared" si="190"/>
        <v>0</v>
      </c>
      <c r="AE1076" s="143">
        <f t="shared" si="191"/>
        <v>0</v>
      </c>
      <c r="AF1076" s="144" t="str">
        <f t="shared" si="192"/>
        <v/>
      </c>
      <c r="AG1076" s="144">
        <f t="shared" si="193"/>
        <v>0</v>
      </c>
      <c r="AH1076" s="144" t="str">
        <f t="shared" si="194"/>
        <v/>
      </c>
      <c r="AI1076" s="569">
        <f t="shared" si="195"/>
        <v>0</v>
      </c>
      <c r="AK1076" s="665"/>
      <c r="AL1076" s="191"/>
      <c r="AM1076" s="686"/>
      <c r="AN1076" s="687"/>
      <c r="AO1076" s="84"/>
    </row>
    <row r="1077" spans="1:41">
      <c r="A1077" s="573"/>
      <c r="B1077" s="13">
        <v>141</v>
      </c>
      <c r="C1077" s="341" t="s">
        <v>2780</v>
      </c>
      <c r="D1077" s="341" t="s">
        <v>399</v>
      </c>
      <c r="E1077" s="379" t="s">
        <v>100</v>
      </c>
      <c r="F1077" s="405">
        <v>2</v>
      </c>
      <c r="G1077" s="8"/>
      <c r="H1077" s="413">
        <v>1153</v>
      </c>
      <c r="I1077" s="146">
        <f t="shared" si="185"/>
        <v>807.09999999999991</v>
      </c>
      <c r="J1077" s="255">
        <f t="shared" si="186"/>
        <v>31.042307692307688</v>
      </c>
      <c r="K1077" s="8" t="s">
        <v>3207</v>
      </c>
      <c r="L1077" s="677"/>
      <c r="M1077" s="656" t="s">
        <v>1015</v>
      </c>
      <c r="N1077" s="8" t="s">
        <v>3208</v>
      </c>
      <c r="O1077" s="426">
        <v>5.6639999999999996E-2</v>
      </c>
      <c r="P1077" s="423">
        <v>1900</v>
      </c>
      <c r="Q1077" s="439">
        <v>15400</v>
      </c>
      <c r="R1077" s="656" t="s">
        <v>4809</v>
      </c>
      <c r="S1077" s="656" t="s">
        <v>1015</v>
      </c>
      <c r="T1077" s="448">
        <v>15</v>
      </c>
      <c r="U1077" s="549" t="s">
        <v>4810</v>
      </c>
      <c r="V1077" s="522" t="s">
        <v>4847</v>
      </c>
      <c r="W1077" s="425" t="s">
        <v>4848</v>
      </c>
      <c r="X1077" s="169"/>
      <c r="Y1077" s="71" t="s">
        <v>1011</v>
      </c>
      <c r="Z1077" s="656" t="s">
        <v>1015</v>
      </c>
      <c r="AA1077" s="658">
        <f t="shared" si="187"/>
        <v>0</v>
      </c>
      <c r="AB1077" s="145">
        <f t="shared" si="188"/>
        <v>0</v>
      </c>
      <c r="AC1077" s="257">
        <f t="shared" si="189"/>
        <v>0</v>
      </c>
      <c r="AD1077" s="142">
        <f t="shared" si="190"/>
        <v>0</v>
      </c>
      <c r="AE1077" s="143">
        <f t="shared" si="191"/>
        <v>0</v>
      </c>
      <c r="AF1077" s="144" t="str">
        <f t="shared" si="192"/>
        <v/>
      </c>
      <c r="AG1077" s="144">
        <f t="shared" si="193"/>
        <v>0</v>
      </c>
      <c r="AH1077" s="144" t="str">
        <f t="shared" si="194"/>
        <v/>
      </c>
      <c r="AI1077" s="569">
        <f t="shared" si="195"/>
        <v>0</v>
      </c>
      <c r="AK1077" s="679"/>
      <c r="AL1077" s="191"/>
      <c r="AM1077" s="659"/>
      <c r="AN1077" s="681"/>
      <c r="AO1077" s="84"/>
    </row>
    <row r="1078" spans="1:41">
      <c r="A1078" s="573"/>
      <c r="B1078" s="13">
        <v>141</v>
      </c>
      <c r="C1078" s="341" t="s">
        <v>2781</v>
      </c>
      <c r="D1078" s="341" t="s">
        <v>399</v>
      </c>
      <c r="E1078" s="379" t="s">
        <v>100</v>
      </c>
      <c r="F1078" s="405">
        <v>2</v>
      </c>
      <c r="G1078" s="8"/>
      <c r="H1078" s="413">
        <v>1238</v>
      </c>
      <c r="I1078" s="146">
        <f t="shared" si="185"/>
        <v>866.59999999999991</v>
      </c>
      <c r="J1078" s="255">
        <f t="shared" si="186"/>
        <v>33.330769230769228</v>
      </c>
      <c r="K1078" s="8" t="s">
        <v>3207</v>
      </c>
      <c r="L1078" s="677"/>
      <c r="M1078" s="656" t="s">
        <v>1015</v>
      </c>
      <c r="N1078" s="8" t="s">
        <v>3208</v>
      </c>
      <c r="O1078" s="426">
        <v>5.6639999999999996E-2</v>
      </c>
      <c r="P1078" s="423">
        <v>1900</v>
      </c>
      <c r="Q1078" s="439">
        <v>15400</v>
      </c>
      <c r="R1078" s="656" t="s">
        <v>4809</v>
      </c>
      <c r="S1078" s="656" t="s">
        <v>1015</v>
      </c>
      <c r="T1078" s="448">
        <v>15</v>
      </c>
      <c r="U1078" s="549" t="s">
        <v>4810</v>
      </c>
      <c r="V1078" s="522" t="s">
        <v>4849</v>
      </c>
      <c r="W1078" s="425" t="s">
        <v>4850</v>
      </c>
      <c r="X1078" s="169"/>
      <c r="Y1078" s="71" t="s">
        <v>1011</v>
      </c>
      <c r="Z1078" s="656" t="s">
        <v>1015</v>
      </c>
      <c r="AA1078" s="658">
        <f t="shared" si="187"/>
        <v>0</v>
      </c>
      <c r="AB1078" s="145">
        <f t="shared" si="188"/>
        <v>0</v>
      </c>
      <c r="AC1078" s="257">
        <f t="shared" si="189"/>
        <v>0</v>
      </c>
      <c r="AD1078" s="142">
        <f t="shared" si="190"/>
        <v>0</v>
      </c>
      <c r="AE1078" s="143">
        <f t="shared" si="191"/>
        <v>0</v>
      </c>
      <c r="AF1078" s="144" t="str">
        <f t="shared" si="192"/>
        <v/>
      </c>
      <c r="AG1078" s="144">
        <f t="shared" si="193"/>
        <v>0</v>
      </c>
      <c r="AH1078" s="144" t="str">
        <f t="shared" si="194"/>
        <v/>
      </c>
      <c r="AI1078" s="569">
        <f t="shared" si="195"/>
        <v>0</v>
      </c>
      <c r="AK1078" s="679"/>
      <c r="AL1078" s="191"/>
      <c r="AM1078" s="659"/>
      <c r="AN1078" s="681"/>
      <c r="AO1078" s="84"/>
    </row>
    <row r="1079" spans="1:41">
      <c r="A1079" s="573"/>
      <c r="B1079" s="13">
        <v>141</v>
      </c>
      <c r="C1079" s="341" t="s">
        <v>2782</v>
      </c>
      <c r="D1079" s="341" t="s">
        <v>399</v>
      </c>
      <c r="E1079" s="379" t="s">
        <v>100</v>
      </c>
      <c r="F1079" s="405">
        <v>2</v>
      </c>
      <c r="G1079" s="8"/>
      <c r="H1079" s="413">
        <v>1153</v>
      </c>
      <c r="I1079" s="146">
        <f t="shared" si="185"/>
        <v>807.09999999999991</v>
      </c>
      <c r="J1079" s="255">
        <f t="shared" si="186"/>
        <v>31.042307692307688</v>
      </c>
      <c r="K1079" s="8" t="s">
        <v>3207</v>
      </c>
      <c r="L1079" s="677"/>
      <c r="M1079" s="656" t="s">
        <v>1015</v>
      </c>
      <c r="N1079" s="8" t="s">
        <v>3208</v>
      </c>
      <c r="O1079" s="426">
        <v>5.6639999999999996E-2</v>
      </c>
      <c r="P1079" s="423">
        <v>1900</v>
      </c>
      <c r="Q1079" s="439">
        <v>15300</v>
      </c>
      <c r="R1079" s="656" t="s">
        <v>4809</v>
      </c>
      <c r="S1079" s="656" t="s">
        <v>1015</v>
      </c>
      <c r="T1079" s="448">
        <v>15</v>
      </c>
      <c r="U1079" s="549" t="s">
        <v>4810</v>
      </c>
      <c r="V1079" s="522" t="s">
        <v>4851</v>
      </c>
      <c r="W1079" s="425" t="s">
        <v>4852</v>
      </c>
      <c r="X1079" s="169"/>
      <c r="Y1079" s="71" t="s">
        <v>1011</v>
      </c>
      <c r="Z1079" s="656" t="s">
        <v>1015</v>
      </c>
      <c r="AA1079" s="658">
        <f t="shared" si="187"/>
        <v>0</v>
      </c>
      <c r="AB1079" s="145">
        <f t="shared" si="188"/>
        <v>0</v>
      </c>
      <c r="AC1079" s="257">
        <f t="shared" si="189"/>
        <v>0</v>
      </c>
      <c r="AD1079" s="142">
        <f t="shared" si="190"/>
        <v>0</v>
      </c>
      <c r="AE1079" s="143">
        <f t="shared" si="191"/>
        <v>0</v>
      </c>
      <c r="AF1079" s="144" t="str">
        <f t="shared" si="192"/>
        <v/>
      </c>
      <c r="AG1079" s="144">
        <f t="shared" si="193"/>
        <v>0</v>
      </c>
      <c r="AH1079" s="144" t="str">
        <f t="shared" si="194"/>
        <v/>
      </c>
      <c r="AI1079" s="569">
        <f t="shared" si="195"/>
        <v>0</v>
      </c>
      <c r="AK1079" s="679"/>
      <c r="AL1079" s="666"/>
      <c r="AM1079" s="681"/>
      <c r="AN1079" s="681"/>
      <c r="AO1079" s="84"/>
    </row>
    <row r="1080" spans="1:41">
      <c r="A1080" s="573"/>
      <c r="B1080" s="13">
        <v>141</v>
      </c>
      <c r="C1080" s="341" t="s">
        <v>2783</v>
      </c>
      <c r="D1080" s="341" t="s">
        <v>399</v>
      </c>
      <c r="E1080" s="379" t="s">
        <v>100</v>
      </c>
      <c r="F1080" s="405">
        <v>2</v>
      </c>
      <c r="G1080" s="8"/>
      <c r="H1080" s="413">
        <v>1153</v>
      </c>
      <c r="I1080" s="146">
        <f t="shared" si="185"/>
        <v>807.09999999999991</v>
      </c>
      <c r="J1080" s="255">
        <f t="shared" si="186"/>
        <v>31.042307692307688</v>
      </c>
      <c r="K1080" s="8" t="s">
        <v>3207</v>
      </c>
      <c r="L1080" s="677"/>
      <c r="M1080" s="656" t="s">
        <v>1015</v>
      </c>
      <c r="N1080" s="8" t="s">
        <v>3208</v>
      </c>
      <c r="O1080" s="426">
        <v>5.6639999999999996E-2</v>
      </c>
      <c r="P1080" s="423">
        <v>1900</v>
      </c>
      <c r="Q1080" s="439">
        <v>14900</v>
      </c>
      <c r="R1080" s="656" t="s">
        <v>4809</v>
      </c>
      <c r="S1080" s="656" t="s">
        <v>1015</v>
      </c>
      <c r="T1080" s="448">
        <v>15</v>
      </c>
      <c r="U1080" s="549" t="s">
        <v>4810</v>
      </c>
      <c r="V1080" s="522" t="s">
        <v>4853</v>
      </c>
      <c r="W1080" s="425" t="s">
        <v>4854</v>
      </c>
      <c r="X1080" s="169"/>
      <c r="Y1080" s="71" t="s">
        <v>1011</v>
      </c>
      <c r="Z1080" s="656" t="s">
        <v>1015</v>
      </c>
      <c r="AA1080" s="658">
        <f t="shared" si="187"/>
        <v>0</v>
      </c>
      <c r="AB1080" s="145">
        <f t="shared" si="188"/>
        <v>0</v>
      </c>
      <c r="AC1080" s="257">
        <f t="shared" si="189"/>
        <v>0</v>
      </c>
      <c r="AD1080" s="142">
        <f t="shared" si="190"/>
        <v>0</v>
      </c>
      <c r="AE1080" s="143">
        <f t="shared" si="191"/>
        <v>0</v>
      </c>
      <c r="AF1080" s="144" t="str">
        <f t="shared" si="192"/>
        <v/>
      </c>
      <c r="AG1080" s="144">
        <f t="shared" si="193"/>
        <v>0</v>
      </c>
      <c r="AH1080" s="144" t="str">
        <f t="shared" si="194"/>
        <v/>
      </c>
      <c r="AI1080" s="569">
        <f t="shared" si="195"/>
        <v>0</v>
      </c>
      <c r="AK1080" s="679"/>
      <c r="AL1080" s="191"/>
      <c r="AM1080" s="659"/>
      <c r="AN1080" s="681"/>
      <c r="AO1080" s="84"/>
    </row>
    <row r="1081" spans="1:41">
      <c r="A1081" s="573"/>
      <c r="B1081" s="13">
        <v>141</v>
      </c>
      <c r="C1081" s="341" t="s">
        <v>2784</v>
      </c>
      <c r="D1081" s="341" t="s">
        <v>399</v>
      </c>
      <c r="E1081" s="379" t="s">
        <v>100</v>
      </c>
      <c r="F1081" s="405">
        <v>2</v>
      </c>
      <c r="G1081" s="8"/>
      <c r="H1081" s="413">
        <v>1210</v>
      </c>
      <c r="I1081" s="146">
        <f t="shared" si="185"/>
        <v>847</v>
      </c>
      <c r="J1081" s="255">
        <f t="shared" si="186"/>
        <v>32.57692307692308</v>
      </c>
      <c r="K1081" s="8" t="s">
        <v>3207</v>
      </c>
      <c r="L1081" s="677"/>
      <c r="M1081" s="656" t="s">
        <v>1015</v>
      </c>
      <c r="N1081" s="8" t="s">
        <v>10</v>
      </c>
      <c r="O1081" s="426">
        <v>5.6639999999999996E-2</v>
      </c>
      <c r="P1081" s="423">
        <v>1900</v>
      </c>
      <c r="Q1081" s="439">
        <v>14600</v>
      </c>
      <c r="R1081" s="656" t="s">
        <v>4809</v>
      </c>
      <c r="S1081" s="656" t="s">
        <v>1015</v>
      </c>
      <c r="T1081" s="448">
        <v>15</v>
      </c>
      <c r="U1081" s="549" t="s">
        <v>4810</v>
      </c>
      <c r="V1081" s="522" t="s">
        <v>4855</v>
      </c>
      <c r="W1081" s="425" t="s">
        <v>4856</v>
      </c>
      <c r="X1081" s="169"/>
      <c r="Y1081" s="71" t="s">
        <v>6572</v>
      </c>
      <c r="Z1081" s="656" t="s">
        <v>1015</v>
      </c>
      <c r="AA1081" s="658">
        <f t="shared" si="187"/>
        <v>0</v>
      </c>
      <c r="AB1081" s="145">
        <f t="shared" si="188"/>
        <v>0</v>
      </c>
      <c r="AC1081" s="257">
        <f t="shared" si="189"/>
        <v>0</v>
      </c>
      <c r="AD1081" s="142">
        <f t="shared" si="190"/>
        <v>0</v>
      </c>
      <c r="AE1081" s="143">
        <f t="shared" si="191"/>
        <v>0</v>
      </c>
      <c r="AF1081" s="144" t="str">
        <f t="shared" si="192"/>
        <v/>
      </c>
      <c r="AG1081" s="144" t="str">
        <f t="shared" si="193"/>
        <v/>
      </c>
      <c r="AH1081" s="144">
        <f t="shared" si="194"/>
        <v>0</v>
      </c>
      <c r="AI1081" s="569">
        <f t="shared" si="195"/>
        <v>0</v>
      </c>
      <c r="AK1081" s="679"/>
      <c r="AL1081" s="191"/>
      <c r="AM1081" s="659"/>
      <c r="AN1081" s="681"/>
      <c r="AO1081" s="84"/>
    </row>
    <row r="1082" spans="1:41">
      <c r="A1082" s="573"/>
      <c r="B1082" s="13">
        <v>141</v>
      </c>
      <c r="C1082" s="341" t="s">
        <v>2785</v>
      </c>
      <c r="D1082" s="341" t="s">
        <v>399</v>
      </c>
      <c r="E1082" s="379" t="s">
        <v>100</v>
      </c>
      <c r="F1082" s="405">
        <v>2</v>
      </c>
      <c r="G1082" s="8"/>
      <c r="H1082" s="413">
        <v>1153</v>
      </c>
      <c r="I1082" s="146">
        <f t="shared" si="185"/>
        <v>807.09999999999991</v>
      </c>
      <c r="J1082" s="255">
        <f t="shared" si="186"/>
        <v>31.042307692307688</v>
      </c>
      <c r="K1082" s="8" t="s">
        <v>3207</v>
      </c>
      <c r="L1082" s="677"/>
      <c r="M1082" s="656" t="s">
        <v>1015</v>
      </c>
      <c r="N1082" s="8" t="s">
        <v>3208</v>
      </c>
      <c r="O1082" s="426">
        <v>5.6639999999999996E-2</v>
      </c>
      <c r="P1082" s="423">
        <v>1900</v>
      </c>
      <c r="Q1082" s="439">
        <v>14900</v>
      </c>
      <c r="R1082" s="656" t="s">
        <v>4809</v>
      </c>
      <c r="S1082" s="656" t="s">
        <v>1015</v>
      </c>
      <c r="T1082" s="448">
        <v>15</v>
      </c>
      <c r="U1082" s="549" t="s">
        <v>4810</v>
      </c>
      <c r="V1082" s="522" t="s">
        <v>4857</v>
      </c>
      <c r="W1082" s="425" t="s">
        <v>4858</v>
      </c>
      <c r="X1082" s="169"/>
      <c r="Y1082" s="71" t="s">
        <v>1011</v>
      </c>
      <c r="Z1082" s="656" t="s">
        <v>1015</v>
      </c>
      <c r="AA1082" s="658">
        <f t="shared" si="187"/>
        <v>0</v>
      </c>
      <c r="AB1082" s="145">
        <f t="shared" si="188"/>
        <v>0</v>
      </c>
      <c r="AC1082" s="257">
        <f t="shared" si="189"/>
        <v>0</v>
      </c>
      <c r="AD1082" s="142">
        <f t="shared" si="190"/>
        <v>0</v>
      </c>
      <c r="AE1082" s="143">
        <f t="shared" si="191"/>
        <v>0</v>
      </c>
      <c r="AF1082" s="144" t="str">
        <f t="shared" si="192"/>
        <v/>
      </c>
      <c r="AG1082" s="144">
        <f t="shared" si="193"/>
        <v>0</v>
      </c>
      <c r="AH1082" s="144" t="str">
        <f t="shared" si="194"/>
        <v/>
      </c>
      <c r="AI1082" s="569">
        <f t="shared" si="195"/>
        <v>0</v>
      </c>
      <c r="AK1082" s="679"/>
      <c r="AL1082" s="666"/>
      <c r="AM1082" s="659"/>
      <c r="AN1082" s="681"/>
      <c r="AO1082" s="84"/>
    </row>
    <row r="1083" spans="1:41">
      <c r="A1083" s="573"/>
      <c r="B1083" s="13">
        <v>141</v>
      </c>
      <c r="C1083" s="341" t="s">
        <v>2786</v>
      </c>
      <c r="D1083" s="341" t="s">
        <v>399</v>
      </c>
      <c r="E1083" s="379" t="s">
        <v>100</v>
      </c>
      <c r="F1083" s="405">
        <v>2</v>
      </c>
      <c r="G1083" s="8"/>
      <c r="H1083" s="413">
        <v>1153</v>
      </c>
      <c r="I1083" s="146">
        <f t="shared" si="185"/>
        <v>807.09999999999991</v>
      </c>
      <c r="J1083" s="255">
        <f t="shared" si="186"/>
        <v>31.042307692307688</v>
      </c>
      <c r="K1083" s="8" t="s">
        <v>3207</v>
      </c>
      <c r="L1083" s="677"/>
      <c r="M1083" s="656" t="s">
        <v>1015</v>
      </c>
      <c r="N1083" s="8" t="s">
        <v>3208</v>
      </c>
      <c r="O1083" s="426">
        <v>5.6639999999999996E-2</v>
      </c>
      <c r="P1083" s="423">
        <v>1900</v>
      </c>
      <c r="Q1083" s="439">
        <v>15400</v>
      </c>
      <c r="R1083" s="656" t="s">
        <v>4809</v>
      </c>
      <c r="S1083" s="656" t="s">
        <v>1015</v>
      </c>
      <c r="T1083" s="448">
        <v>15</v>
      </c>
      <c r="U1083" s="549" t="s">
        <v>4810</v>
      </c>
      <c r="V1083" s="522" t="s">
        <v>4859</v>
      </c>
      <c r="W1083" s="425" t="s">
        <v>4860</v>
      </c>
      <c r="X1083" s="169"/>
      <c r="Y1083" s="71" t="s">
        <v>1011</v>
      </c>
      <c r="Z1083" s="656" t="s">
        <v>1015</v>
      </c>
      <c r="AA1083" s="658">
        <f t="shared" si="187"/>
        <v>0</v>
      </c>
      <c r="AB1083" s="145">
        <f t="shared" si="188"/>
        <v>0</v>
      </c>
      <c r="AC1083" s="257">
        <f t="shared" si="189"/>
        <v>0</v>
      </c>
      <c r="AD1083" s="142">
        <f t="shared" si="190"/>
        <v>0</v>
      </c>
      <c r="AE1083" s="143">
        <f t="shared" si="191"/>
        <v>0</v>
      </c>
      <c r="AF1083" s="144" t="str">
        <f t="shared" si="192"/>
        <v/>
      </c>
      <c r="AG1083" s="144">
        <f t="shared" si="193"/>
        <v>0</v>
      </c>
      <c r="AH1083" s="144" t="str">
        <f t="shared" si="194"/>
        <v/>
      </c>
      <c r="AI1083" s="569">
        <f t="shared" si="195"/>
        <v>0</v>
      </c>
      <c r="AK1083" s="679"/>
      <c r="AL1083" s="191"/>
      <c r="AM1083" s="681"/>
      <c r="AN1083" s="681"/>
      <c r="AO1083" s="84"/>
    </row>
    <row r="1084" spans="1:41">
      <c r="A1084" s="573"/>
      <c r="B1084" s="13">
        <v>141</v>
      </c>
      <c r="C1084" s="341" t="s">
        <v>2787</v>
      </c>
      <c r="D1084" s="341" t="s">
        <v>399</v>
      </c>
      <c r="E1084" s="379" t="s">
        <v>100</v>
      </c>
      <c r="F1084" s="405">
        <v>2</v>
      </c>
      <c r="G1084" s="8"/>
      <c r="H1084" s="413">
        <v>1153</v>
      </c>
      <c r="I1084" s="146">
        <f t="shared" si="185"/>
        <v>807.09999999999991</v>
      </c>
      <c r="J1084" s="255">
        <f t="shared" si="186"/>
        <v>31.042307692307688</v>
      </c>
      <c r="K1084" s="8" t="s">
        <v>3207</v>
      </c>
      <c r="L1084" s="677"/>
      <c r="M1084" s="656" t="s">
        <v>1015</v>
      </c>
      <c r="N1084" s="8" t="s">
        <v>3208</v>
      </c>
      <c r="O1084" s="426">
        <v>5.6639999999999996E-2</v>
      </c>
      <c r="P1084" s="423">
        <v>1900</v>
      </c>
      <c r="Q1084" s="439">
        <v>15300</v>
      </c>
      <c r="R1084" s="656" t="s">
        <v>4809</v>
      </c>
      <c r="S1084" s="656" t="s">
        <v>1015</v>
      </c>
      <c r="T1084" s="448">
        <v>15</v>
      </c>
      <c r="U1084" s="549" t="s">
        <v>4810</v>
      </c>
      <c r="V1084" s="522" t="s">
        <v>4861</v>
      </c>
      <c r="W1084" s="425" t="s">
        <v>4862</v>
      </c>
      <c r="X1084" s="169"/>
      <c r="Y1084" s="71" t="s">
        <v>1012</v>
      </c>
      <c r="Z1084" s="656" t="s">
        <v>1015</v>
      </c>
      <c r="AA1084" s="658">
        <f t="shared" si="187"/>
        <v>0</v>
      </c>
      <c r="AB1084" s="145">
        <f t="shared" si="188"/>
        <v>0</v>
      </c>
      <c r="AC1084" s="257">
        <f t="shared" si="189"/>
        <v>0</v>
      </c>
      <c r="AD1084" s="142">
        <f t="shared" si="190"/>
        <v>0</v>
      </c>
      <c r="AE1084" s="143">
        <f t="shared" si="191"/>
        <v>0</v>
      </c>
      <c r="AF1084" s="144" t="str">
        <f t="shared" si="192"/>
        <v/>
      </c>
      <c r="AG1084" s="144">
        <f t="shared" si="193"/>
        <v>0</v>
      </c>
      <c r="AH1084" s="144" t="str">
        <f t="shared" si="194"/>
        <v/>
      </c>
      <c r="AI1084" s="569">
        <f t="shared" si="195"/>
        <v>0</v>
      </c>
      <c r="AK1084" s="664"/>
      <c r="AL1084" s="191"/>
      <c r="AM1084" s="659"/>
      <c r="AN1084" s="662"/>
      <c r="AO1084" s="84"/>
    </row>
    <row r="1085" spans="1:41">
      <c r="A1085" s="573"/>
      <c r="B1085" s="13">
        <v>141</v>
      </c>
      <c r="C1085" s="341" t="s">
        <v>2788</v>
      </c>
      <c r="D1085" s="341" t="s">
        <v>399</v>
      </c>
      <c r="E1085" s="379" t="s">
        <v>100</v>
      </c>
      <c r="F1085" s="405">
        <v>2</v>
      </c>
      <c r="G1085" s="8"/>
      <c r="H1085" s="413">
        <v>1153</v>
      </c>
      <c r="I1085" s="146">
        <f t="shared" si="185"/>
        <v>807.09999999999991</v>
      </c>
      <c r="J1085" s="255">
        <f t="shared" si="186"/>
        <v>31.042307692307688</v>
      </c>
      <c r="K1085" s="8" t="s">
        <v>3207</v>
      </c>
      <c r="L1085" s="677"/>
      <c r="M1085" s="656" t="s">
        <v>1015</v>
      </c>
      <c r="N1085" s="8" t="s">
        <v>3208</v>
      </c>
      <c r="O1085" s="426">
        <v>5.6639999999999996E-2</v>
      </c>
      <c r="P1085" s="423">
        <v>1900</v>
      </c>
      <c r="Q1085" s="439">
        <v>15100</v>
      </c>
      <c r="R1085" s="656" t="s">
        <v>4809</v>
      </c>
      <c r="S1085" s="656" t="s">
        <v>1015</v>
      </c>
      <c r="T1085" s="448">
        <v>15</v>
      </c>
      <c r="U1085" s="549" t="s">
        <v>4810</v>
      </c>
      <c r="V1085" s="522" t="s">
        <v>4863</v>
      </c>
      <c r="W1085" s="425" t="s">
        <v>4864</v>
      </c>
      <c r="X1085" s="169"/>
      <c r="Y1085" s="71" t="s">
        <v>1011</v>
      </c>
      <c r="Z1085" s="656" t="s">
        <v>1015</v>
      </c>
      <c r="AA1085" s="658">
        <f t="shared" si="187"/>
        <v>0</v>
      </c>
      <c r="AB1085" s="145">
        <f t="shared" si="188"/>
        <v>0</v>
      </c>
      <c r="AC1085" s="257">
        <f t="shared" si="189"/>
        <v>0</v>
      </c>
      <c r="AD1085" s="142">
        <f t="shared" si="190"/>
        <v>0</v>
      </c>
      <c r="AE1085" s="143">
        <f t="shared" si="191"/>
        <v>0</v>
      </c>
      <c r="AF1085" s="144" t="str">
        <f t="shared" si="192"/>
        <v/>
      </c>
      <c r="AG1085" s="144">
        <f t="shared" si="193"/>
        <v>0</v>
      </c>
      <c r="AH1085" s="144" t="str">
        <f t="shared" si="194"/>
        <v/>
      </c>
      <c r="AI1085" s="569">
        <f t="shared" si="195"/>
        <v>0</v>
      </c>
      <c r="AK1085" s="664"/>
      <c r="AL1085" s="191"/>
      <c r="AM1085" s="659"/>
      <c r="AN1085" s="662"/>
      <c r="AO1085" s="84"/>
    </row>
    <row r="1086" spans="1:41">
      <c r="A1086" s="573"/>
      <c r="B1086" s="13">
        <v>141</v>
      </c>
      <c r="C1086" s="341" t="s">
        <v>2789</v>
      </c>
      <c r="D1086" s="341" t="s">
        <v>399</v>
      </c>
      <c r="E1086" s="379" t="s">
        <v>100</v>
      </c>
      <c r="F1086" s="405">
        <v>2</v>
      </c>
      <c r="G1086" s="8"/>
      <c r="H1086" s="413">
        <v>1153</v>
      </c>
      <c r="I1086" s="146">
        <f t="shared" si="185"/>
        <v>807.09999999999991</v>
      </c>
      <c r="J1086" s="255">
        <f t="shared" si="186"/>
        <v>31.042307692307688</v>
      </c>
      <c r="K1086" s="8" t="s">
        <v>3207</v>
      </c>
      <c r="L1086" s="677"/>
      <c r="M1086" s="656" t="s">
        <v>1015</v>
      </c>
      <c r="N1086" s="8" t="s">
        <v>3208</v>
      </c>
      <c r="O1086" s="426">
        <v>5.6639999999999996E-2</v>
      </c>
      <c r="P1086" s="423">
        <v>1900</v>
      </c>
      <c r="Q1086" s="439">
        <v>15200</v>
      </c>
      <c r="R1086" s="656" t="s">
        <v>4809</v>
      </c>
      <c r="S1086" s="656" t="s">
        <v>1015</v>
      </c>
      <c r="T1086" s="448">
        <v>15</v>
      </c>
      <c r="U1086" s="549" t="s">
        <v>4810</v>
      </c>
      <c r="V1086" s="522" t="s">
        <v>4865</v>
      </c>
      <c r="W1086" s="425" t="s">
        <v>4866</v>
      </c>
      <c r="X1086" s="169"/>
      <c r="Y1086" s="71" t="s">
        <v>1011</v>
      </c>
      <c r="Z1086" s="656" t="s">
        <v>1015</v>
      </c>
      <c r="AA1086" s="658">
        <f t="shared" si="187"/>
        <v>0</v>
      </c>
      <c r="AB1086" s="145">
        <f t="shared" si="188"/>
        <v>0</v>
      </c>
      <c r="AC1086" s="257">
        <f t="shared" si="189"/>
        <v>0</v>
      </c>
      <c r="AD1086" s="142">
        <f t="shared" si="190"/>
        <v>0</v>
      </c>
      <c r="AE1086" s="143">
        <f t="shared" si="191"/>
        <v>0</v>
      </c>
      <c r="AF1086" s="144" t="str">
        <f t="shared" si="192"/>
        <v/>
      </c>
      <c r="AG1086" s="144">
        <f t="shared" si="193"/>
        <v>0</v>
      </c>
      <c r="AH1086" s="144" t="str">
        <f t="shared" si="194"/>
        <v/>
      </c>
      <c r="AI1086" s="569">
        <f t="shared" si="195"/>
        <v>0</v>
      </c>
      <c r="AK1086" s="664"/>
      <c r="AL1086" s="191"/>
      <c r="AM1086" s="659"/>
      <c r="AN1086" s="662"/>
      <c r="AO1086" s="84"/>
    </row>
    <row r="1087" spans="1:41">
      <c r="A1087" s="573"/>
      <c r="B1087" s="13">
        <v>141</v>
      </c>
      <c r="C1087" s="341" t="s">
        <v>2790</v>
      </c>
      <c r="D1087" s="341" t="s">
        <v>399</v>
      </c>
      <c r="E1087" s="379" t="s">
        <v>100</v>
      </c>
      <c r="F1087" s="405">
        <v>2</v>
      </c>
      <c r="G1087" s="8"/>
      <c r="H1087" s="413">
        <v>1153</v>
      </c>
      <c r="I1087" s="146">
        <f t="shared" si="185"/>
        <v>807.09999999999991</v>
      </c>
      <c r="J1087" s="255">
        <f t="shared" si="186"/>
        <v>31.042307692307688</v>
      </c>
      <c r="K1087" s="8" t="s">
        <v>3207</v>
      </c>
      <c r="L1087" s="677"/>
      <c r="M1087" s="656" t="s">
        <v>1015</v>
      </c>
      <c r="N1087" s="8" t="s">
        <v>3208</v>
      </c>
      <c r="O1087" s="426">
        <v>5.6639999999999996E-2</v>
      </c>
      <c r="P1087" s="423">
        <v>1900</v>
      </c>
      <c r="Q1087" s="439">
        <v>14900</v>
      </c>
      <c r="R1087" s="656" t="s">
        <v>4809</v>
      </c>
      <c r="S1087" s="656" t="s">
        <v>1015</v>
      </c>
      <c r="T1087" s="448">
        <v>15</v>
      </c>
      <c r="U1087" s="549" t="s">
        <v>4810</v>
      </c>
      <c r="V1087" s="522" t="s">
        <v>4867</v>
      </c>
      <c r="W1087" s="425" t="s">
        <v>4868</v>
      </c>
      <c r="X1087" s="169"/>
      <c r="Y1087" s="71" t="s">
        <v>1011</v>
      </c>
      <c r="Z1087" s="656" t="s">
        <v>1015</v>
      </c>
      <c r="AA1087" s="658">
        <f t="shared" si="187"/>
        <v>0</v>
      </c>
      <c r="AB1087" s="145">
        <f t="shared" si="188"/>
        <v>0</v>
      </c>
      <c r="AC1087" s="257">
        <f t="shared" si="189"/>
        <v>0</v>
      </c>
      <c r="AD1087" s="142">
        <f t="shared" si="190"/>
        <v>0</v>
      </c>
      <c r="AE1087" s="143">
        <f t="shared" si="191"/>
        <v>0</v>
      </c>
      <c r="AF1087" s="144" t="str">
        <f t="shared" si="192"/>
        <v/>
      </c>
      <c r="AG1087" s="144">
        <f t="shared" si="193"/>
        <v>0</v>
      </c>
      <c r="AH1087" s="144" t="str">
        <f t="shared" si="194"/>
        <v/>
      </c>
      <c r="AI1087" s="569">
        <f t="shared" si="195"/>
        <v>0</v>
      </c>
      <c r="AK1087" s="664"/>
      <c r="AL1087" s="191"/>
      <c r="AM1087" s="659"/>
      <c r="AN1087" s="662"/>
      <c r="AO1087" s="84"/>
    </row>
    <row r="1088" spans="1:41">
      <c r="A1088" s="573"/>
      <c r="B1088" s="13">
        <v>141</v>
      </c>
      <c r="C1088" s="341" t="s">
        <v>2791</v>
      </c>
      <c r="D1088" s="341" t="s">
        <v>399</v>
      </c>
      <c r="E1088" s="379" t="s">
        <v>100</v>
      </c>
      <c r="F1088" s="405">
        <v>2</v>
      </c>
      <c r="G1088" s="8"/>
      <c r="H1088" s="413">
        <v>1325</v>
      </c>
      <c r="I1088" s="146">
        <f t="shared" si="185"/>
        <v>927.49999999999989</v>
      </c>
      <c r="J1088" s="255">
        <f t="shared" si="186"/>
        <v>35.67307692307692</v>
      </c>
      <c r="K1088" s="8" t="s">
        <v>3207</v>
      </c>
      <c r="L1088" s="677"/>
      <c r="M1088" s="656" t="s">
        <v>1015</v>
      </c>
      <c r="N1088" s="8" t="s">
        <v>3208</v>
      </c>
      <c r="O1088" s="426">
        <v>5.6639999999999996E-2</v>
      </c>
      <c r="P1088" s="423">
        <v>1900</v>
      </c>
      <c r="Q1088" s="439">
        <v>13300</v>
      </c>
      <c r="R1088" s="656" t="s">
        <v>4809</v>
      </c>
      <c r="S1088" s="656" t="s">
        <v>1015</v>
      </c>
      <c r="T1088" s="448">
        <v>12</v>
      </c>
      <c r="U1088" s="549" t="s">
        <v>4810</v>
      </c>
      <c r="V1088" s="522" t="s">
        <v>4869</v>
      </c>
      <c r="W1088" s="425" t="s">
        <v>4870</v>
      </c>
      <c r="X1088" s="169"/>
      <c r="Y1088" s="71" t="s">
        <v>1011</v>
      </c>
      <c r="Z1088" s="656" t="s">
        <v>1015</v>
      </c>
      <c r="AA1088" s="658">
        <f t="shared" si="187"/>
        <v>0</v>
      </c>
      <c r="AB1088" s="145">
        <f t="shared" si="188"/>
        <v>0</v>
      </c>
      <c r="AC1088" s="257">
        <f t="shared" si="189"/>
        <v>0</v>
      </c>
      <c r="AD1088" s="142">
        <f t="shared" si="190"/>
        <v>0</v>
      </c>
      <c r="AE1088" s="143">
        <f t="shared" si="191"/>
        <v>0</v>
      </c>
      <c r="AF1088" s="144" t="str">
        <f t="shared" si="192"/>
        <v/>
      </c>
      <c r="AG1088" s="144">
        <f t="shared" si="193"/>
        <v>0</v>
      </c>
      <c r="AH1088" s="144" t="str">
        <f t="shared" si="194"/>
        <v/>
      </c>
      <c r="AI1088" s="569">
        <f t="shared" si="195"/>
        <v>0</v>
      </c>
      <c r="AK1088" s="664"/>
      <c r="AL1088" s="191"/>
      <c r="AM1088" s="659"/>
      <c r="AN1088" s="662"/>
      <c r="AO1088" s="84"/>
    </row>
    <row r="1089" spans="1:41">
      <c r="A1089" s="573"/>
      <c r="B1089" s="13">
        <v>141</v>
      </c>
      <c r="C1089" s="341" t="s">
        <v>2792</v>
      </c>
      <c r="D1089" s="341" t="s">
        <v>399</v>
      </c>
      <c r="E1089" s="379" t="s">
        <v>100</v>
      </c>
      <c r="F1089" s="405">
        <v>2</v>
      </c>
      <c r="G1089" s="8"/>
      <c r="H1089" s="413">
        <v>1256</v>
      </c>
      <c r="I1089" s="146">
        <f t="shared" si="185"/>
        <v>879.19999999999993</v>
      </c>
      <c r="J1089" s="255">
        <f t="shared" si="186"/>
        <v>33.815384615384616</v>
      </c>
      <c r="K1089" s="8" t="s">
        <v>3207</v>
      </c>
      <c r="L1089" s="677"/>
      <c r="M1089" s="656" t="s">
        <v>1015</v>
      </c>
      <c r="N1089" s="8" t="s">
        <v>3208</v>
      </c>
      <c r="O1089" s="426">
        <v>5.6639999999999996E-2</v>
      </c>
      <c r="P1089" s="423">
        <v>1900</v>
      </c>
      <c r="Q1089" s="439">
        <v>14600</v>
      </c>
      <c r="R1089" s="656" t="s">
        <v>4809</v>
      </c>
      <c r="S1089" s="656" t="s">
        <v>1015</v>
      </c>
      <c r="T1089" s="448">
        <v>15</v>
      </c>
      <c r="U1089" s="549" t="s">
        <v>4810</v>
      </c>
      <c r="V1089" s="522" t="s">
        <v>4871</v>
      </c>
      <c r="W1089" s="425" t="s">
        <v>4872</v>
      </c>
      <c r="X1089" s="169"/>
      <c r="Y1089" s="71" t="s">
        <v>1011</v>
      </c>
      <c r="Z1089" s="656" t="s">
        <v>1015</v>
      </c>
      <c r="AA1089" s="658">
        <f t="shared" si="187"/>
        <v>0</v>
      </c>
      <c r="AB1089" s="145">
        <f t="shared" si="188"/>
        <v>0</v>
      </c>
      <c r="AC1089" s="257">
        <f t="shared" si="189"/>
        <v>0</v>
      </c>
      <c r="AD1089" s="142">
        <f t="shared" si="190"/>
        <v>0</v>
      </c>
      <c r="AE1089" s="143">
        <f t="shared" si="191"/>
        <v>0</v>
      </c>
      <c r="AF1089" s="144" t="str">
        <f t="shared" si="192"/>
        <v/>
      </c>
      <c r="AG1089" s="144">
        <f t="shared" si="193"/>
        <v>0</v>
      </c>
      <c r="AH1089" s="144" t="str">
        <f t="shared" si="194"/>
        <v/>
      </c>
      <c r="AI1089" s="569">
        <f t="shared" si="195"/>
        <v>0</v>
      </c>
      <c r="AK1089" s="665"/>
      <c r="AL1089" s="191"/>
      <c r="AM1089" s="686"/>
      <c r="AN1089" s="687"/>
      <c r="AO1089" s="84"/>
    </row>
    <row r="1090" spans="1:41">
      <c r="A1090" s="573"/>
      <c r="B1090" s="13">
        <v>141</v>
      </c>
      <c r="C1090" s="341" t="s">
        <v>2793</v>
      </c>
      <c r="D1090" s="341" t="s">
        <v>399</v>
      </c>
      <c r="E1090" s="379" t="s">
        <v>100</v>
      </c>
      <c r="F1090" s="405">
        <v>2</v>
      </c>
      <c r="G1090" s="8"/>
      <c r="H1090" s="413">
        <v>1121</v>
      </c>
      <c r="I1090" s="146">
        <f t="shared" si="185"/>
        <v>784.69999999999993</v>
      </c>
      <c r="J1090" s="255">
        <f t="shared" si="186"/>
        <v>30.180769230769229</v>
      </c>
      <c r="K1090" s="8" t="s">
        <v>3207</v>
      </c>
      <c r="L1090" s="677"/>
      <c r="M1090" s="656" t="s">
        <v>1015</v>
      </c>
      <c r="N1090" s="8" t="s">
        <v>3208</v>
      </c>
      <c r="O1090" s="426">
        <v>5.6639999999999996E-2</v>
      </c>
      <c r="P1090" s="423">
        <v>1900</v>
      </c>
      <c r="Q1090" s="439">
        <v>13500</v>
      </c>
      <c r="R1090" s="656" t="s">
        <v>4809</v>
      </c>
      <c r="S1090" s="656" t="s">
        <v>1015</v>
      </c>
      <c r="T1090" s="448">
        <v>12</v>
      </c>
      <c r="U1090" s="549" t="s">
        <v>4810</v>
      </c>
      <c r="V1090" s="529"/>
      <c r="W1090" s="425" t="s">
        <v>4873</v>
      </c>
      <c r="X1090" s="169"/>
      <c r="Y1090" s="71" t="s">
        <v>1011</v>
      </c>
      <c r="Z1090" s="656" t="s">
        <v>1015</v>
      </c>
      <c r="AA1090" s="658">
        <f t="shared" si="187"/>
        <v>0</v>
      </c>
      <c r="AB1090" s="145">
        <f t="shared" si="188"/>
        <v>0</v>
      </c>
      <c r="AC1090" s="257">
        <f t="shared" si="189"/>
        <v>0</v>
      </c>
      <c r="AD1090" s="142">
        <f t="shared" si="190"/>
        <v>0</v>
      </c>
      <c r="AE1090" s="143">
        <f t="shared" si="191"/>
        <v>0</v>
      </c>
      <c r="AF1090" s="144" t="str">
        <f t="shared" si="192"/>
        <v/>
      </c>
      <c r="AG1090" s="144">
        <f t="shared" si="193"/>
        <v>0</v>
      </c>
      <c r="AH1090" s="144" t="str">
        <f t="shared" si="194"/>
        <v/>
      </c>
      <c r="AI1090" s="569">
        <f t="shared" si="195"/>
        <v>0</v>
      </c>
      <c r="AK1090" s="664"/>
      <c r="AL1090" s="191"/>
      <c r="AM1090" s="659"/>
      <c r="AN1090" s="662"/>
      <c r="AO1090" s="84"/>
    </row>
    <row r="1091" spans="1:41">
      <c r="A1091" s="573"/>
      <c r="B1091" s="13">
        <v>141</v>
      </c>
      <c r="C1091" s="341" t="s">
        <v>2794</v>
      </c>
      <c r="D1091" s="341" t="s">
        <v>399</v>
      </c>
      <c r="E1091" s="379" t="s">
        <v>100</v>
      </c>
      <c r="F1091" s="405">
        <v>2</v>
      </c>
      <c r="G1091" s="8"/>
      <c r="H1091" s="413">
        <v>1325</v>
      </c>
      <c r="I1091" s="146">
        <f t="shared" si="185"/>
        <v>927.49999999999989</v>
      </c>
      <c r="J1091" s="255">
        <f t="shared" si="186"/>
        <v>35.67307692307692</v>
      </c>
      <c r="K1091" s="8" t="s">
        <v>3207</v>
      </c>
      <c r="L1091" s="677"/>
      <c r="M1091" s="656" t="s">
        <v>1015</v>
      </c>
      <c r="N1091" s="8" t="s">
        <v>3208</v>
      </c>
      <c r="O1091" s="426">
        <v>5.6639999999999996E-2</v>
      </c>
      <c r="P1091" s="423">
        <v>1900</v>
      </c>
      <c r="Q1091" s="439">
        <v>14500</v>
      </c>
      <c r="R1091" s="656" t="s">
        <v>4809</v>
      </c>
      <c r="S1091" s="656" t="s">
        <v>1015</v>
      </c>
      <c r="T1091" s="448">
        <v>15</v>
      </c>
      <c r="U1091" s="549" t="s">
        <v>4810</v>
      </c>
      <c r="V1091" s="522" t="s">
        <v>4874</v>
      </c>
      <c r="W1091" s="425" t="s">
        <v>4875</v>
      </c>
      <c r="X1091" s="169"/>
      <c r="Y1091" s="71" t="s">
        <v>1011</v>
      </c>
      <c r="Z1091" s="656" t="s">
        <v>1015</v>
      </c>
      <c r="AA1091" s="658">
        <f t="shared" si="187"/>
        <v>0</v>
      </c>
      <c r="AB1091" s="145">
        <f t="shared" si="188"/>
        <v>0</v>
      </c>
      <c r="AC1091" s="257">
        <f t="shared" si="189"/>
        <v>0</v>
      </c>
      <c r="AD1091" s="142">
        <f t="shared" si="190"/>
        <v>0</v>
      </c>
      <c r="AE1091" s="143">
        <f t="shared" si="191"/>
        <v>0</v>
      </c>
      <c r="AF1091" s="144" t="str">
        <f t="shared" si="192"/>
        <v/>
      </c>
      <c r="AG1091" s="144">
        <f t="shared" si="193"/>
        <v>0</v>
      </c>
      <c r="AH1091" s="144" t="str">
        <f t="shared" si="194"/>
        <v/>
      </c>
      <c r="AI1091" s="569">
        <f t="shared" si="195"/>
        <v>0</v>
      </c>
      <c r="AK1091" s="664"/>
      <c r="AL1091" s="191"/>
      <c r="AM1091" s="659"/>
      <c r="AN1091" s="662"/>
      <c r="AO1091" s="84"/>
    </row>
    <row r="1092" spans="1:41">
      <c r="A1092" s="573"/>
      <c r="B1092" s="13">
        <v>141</v>
      </c>
      <c r="C1092" s="341" t="s">
        <v>2795</v>
      </c>
      <c r="D1092" s="341" t="s">
        <v>399</v>
      </c>
      <c r="E1092" s="379" t="s">
        <v>100</v>
      </c>
      <c r="F1092" s="405">
        <v>2</v>
      </c>
      <c r="G1092" s="8"/>
      <c r="H1092" s="413">
        <v>1121</v>
      </c>
      <c r="I1092" s="146">
        <f t="shared" si="185"/>
        <v>784.69999999999993</v>
      </c>
      <c r="J1092" s="255">
        <f t="shared" si="186"/>
        <v>30.180769230769229</v>
      </c>
      <c r="K1092" s="8" t="s">
        <v>3207</v>
      </c>
      <c r="L1092" s="677"/>
      <c r="M1092" s="656" t="s">
        <v>1015</v>
      </c>
      <c r="N1092" s="8" t="s">
        <v>10</v>
      </c>
      <c r="O1092" s="426">
        <v>5.6639999999999996E-2</v>
      </c>
      <c r="P1092" s="423">
        <v>1900</v>
      </c>
      <c r="Q1092" s="439">
        <v>14500</v>
      </c>
      <c r="R1092" s="656" t="s">
        <v>4809</v>
      </c>
      <c r="S1092" s="656" t="s">
        <v>1015</v>
      </c>
      <c r="T1092" s="448">
        <v>15</v>
      </c>
      <c r="U1092" s="549" t="s">
        <v>4810</v>
      </c>
      <c r="V1092" s="529"/>
      <c r="W1092" s="425" t="s">
        <v>4876</v>
      </c>
      <c r="X1092" s="169"/>
      <c r="Y1092" s="71" t="s">
        <v>1012</v>
      </c>
      <c r="Z1092" s="656" t="s">
        <v>1015</v>
      </c>
      <c r="AA1092" s="658">
        <f t="shared" si="187"/>
        <v>0</v>
      </c>
      <c r="AB1092" s="145">
        <f t="shared" si="188"/>
        <v>0</v>
      </c>
      <c r="AC1092" s="257">
        <f t="shared" si="189"/>
        <v>0</v>
      </c>
      <c r="AD1092" s="142">
        <f t="shared" si="190"/>
        <v>0</v>
      </c>
      <c r="AE1092" s="143">
        <f t="shared" si="191"/>
        <v>0</v>
      </c>
      <c r="AF1092" s="144" t="str">
        <f t="shared" si="192"/>
        <v/>
      </c>
      <c r="AG1092" s="144" t="str">
        <f t="shared" si="193"/>
        <v/>
      </c>
      <c r="AH1092" s="144">
        <f t="shared" si="194"/>
        <v>0</v>
      </c>
      <c r="AI1092" s="569">
        <f t="shared" si="195"/>
        <v>0</v>
      </c>
      <c r="AK1092" s="664"/>
      <c r="AL1092" s="191"/>
      <c r="AM1092" s="659"/>
      <c r="AN1092" s="662"/>
      <c r="AO1092" s="84"/>
    </row>
    <row r="1093" spans="1:41">
      <c r="A1093" s="573"/>
      <c r="B1093" s="13">
        <v>141</v>
      </c>
      <c r="C1093" s="341" t="s">
        <v>2796</v>
      </c>
      <c r="D1093" s="341" t="s">
        <v>399</v>
      </c>
      <c r="E1093" s="379" t="s">
        <v>100</v>
      </c>
      <c r="F1093" s="405">
        <v>2</v>
      </c>
      <c r="G1093" s="8"/>
      <c r="H1093" s="413">
        <v>1121</v>
      </c>
      <c r="I1093" s="146">
        <f t="shared" si="185"/>
        <v>784.69999999999993</v>
      </c>
      <c r="J1093" s="255">
        <f t="shared" si="186"/>
        <v>30.180769230769229</v>
      </c>
      <c r="K1093" s="8" t="s">
        <v>3207</v>
      </c>
      <c r="L1093" s="677"/>
      <c r="M1093" s="656" t="s">
        <v>1015</v>
      </c>
      <c r="N1093" s="8" t="s">
        <v>10</v>
      </c>
      <c r="O1093" s="426">
        <v>5.6639999999999996E-2</v>
      </c>
      <c r="P1093" s="423">
        <v>1900</v>
      </c>
      <c r="Q1093" s="439">
        <v>14500</v>
      </c>
      <c r="R1093" s="656" t="s">
        <v>4809</v>
      </c>
      <c r="S1093" s="656" t="s">
        <v>1015</v>
      </c>
      <c r="T1093" s="448">
        <v>15</v>
      </c>
      <c r="U1093" s="549" t="s">
        <v>4810</v>
      </c>
      <c r="V1093" s="529"/>
      <c r="W1093" s="425" t="s">
        <v>4877</v>
      </c>
      <c r="X1093" s="169"/>
      <c r="Y1093" s="71" t="s">
        <v>1012</v>
      </c>
      <c r="Z1093" s="656" t="s">
        <v>1015</v>
      </c>
      <c r="AA1093" s="658">
        <f t="shared" si="187"/>
        <v>0</v>
      </c>
      <c r="AB1093" s="145">
        <f t="shared" si="188"/>
        <v>0</v>
      </c>
      <c r="AC1093" s="257">
        <f t="shared" si="189"/>
        <v>0</v>
      </c>
      <c r="AD1093" s="142">
        <f t="shared" si="190"/>
        <v>0</v>
      </c>
      <c r="AE1093" s="143">
        <f t="shared" si="191"/>
        <v>0</v>
      </c>
      <c r="AF1093" s="144" t="str">
        <f t="shared" si="192"/>
        <v/>
      </c>
      <c r="AG1093" s="144" t="str">
        <f t="shared" si="193"/>
        <v/>
      </c>
      <c r="AH1093" s="144">
        <f t="shared" si="194"/>
        <v>0</v>
      </c>
      <c r="AI1093" s="569">
        <f t="shared" si="195"/>
        <v>0</v>
      </c>
      <c r="AK1093" s="664"/>
      <c r="AL1093" s="191"/>
      <c r="AM1093" s="659"/>
      <c r="AN1093" s="662"/>
      <c r="AO1093" s="84"/>
    </row>
    <row r="1094" spans="1:41">
      <c r="A1094" s="573"/>
      <c r="B1094" s="13">
        <v>141</v>
      </c>
      <c r="C1094" s="341" t="s">
        <v>2797</v>
      </c>
      <c r="D1094" s="341" t="s">
        <v>399</v>
      </c>
      <c r="E1094" s="379" t="s">
        <v>100</v>
      </c>
      <c r="F1094" s="405">
        <v>2</v>
      </c>
      <c r="G1094" s="8"/>
      <c r="H1094" s="413">
        <v>1121</v>
      </c>
      <c r="I1094" s="146">
        <f t="shared" si="185"/>
        <v>784.69999999999993</v>
      </c>
      <c r="J1094" s="255">
        <f t="shared" si="186"/>
        <v>30.180769230769229</v>
      </c>
      <c r="K1094" s="8" t="s">
        <v>3207</v>
      </c>
      <c r="L1094" s="677"/>
      <c r="M1094" s="656" t="s">
        <v>1015</v>
      </c>
      <c r="N1094" s="8" t="s">
        <v>10</v>
      </c>
      <c r="O1094" s="426">
        <v>5.6639999999999996E-2</v>
      </c>
      <c r="P1094" s="423">
        <v>1900</v>
      </c>
      <c r="Q1094" s="439">
        <v>14500</v>
      </c>
      <c r="R1094" s="656" t="s">
        <v>4809</v>
      </c>
      <c r="S1094" s="656" t="s">
        <v>1015</v>
      </c>
      <c r="T1094" s="448">
        <v>15</v>
      </c>
      <c r="U1094" s="549" t="s">
        <v>4810</v>
      </c>
      <c r="V1094" s="522" t="s">
        <v>4878</v>
      </c>
      <c r="W1094" s="425" t="s">
        <v>4879</v>
      </c>
      <c r="X1094" s="169"/>
      <c r="Y1094" s="71" t="s">
        <v>6572</v>
      </c>
      <c r="Z1094" s="656" t="s">
        <v>1015</v>
      </c>
      <c r="AA1094" s="658">
        <f t="shared" si="187"/>
        <v>0</v>
      </c>
      <c r="AB1094" s="145">
        <f t="shared" si="188"/>
        <v>0</v>
      </c>
      <c r="AC1094" s="257">
        <f t="shared" si="189"/>
        <v>0</v>
      </c>
      <c r="AD1094" s="142">
        <f t="shared" si="190"/>
        <v>0</v>
      </c>
      <c r="AE1094" s="143">
        <f t="shared" si="191"/>
        <v>0</v>
      </c>
      <c r="AF1094" s="144" t="str">
        <f t="shared" si="192"/>
        <v/>
      </c>
      <c r="AG1094" s="144" t="str">
        <f t="shared" si="193"/>
        <v/>
      </c>
      <c r="AH1094" s="144">
        <f t="shared" si="194"/>
        <v>0</v>
      </c>
      <c r="AI1094" s="569">
        <f t="shared" si="195"/>
        <v>0</v>
      </c>
      <c r="AK1094" s="664"/>
      <c r="AL1094" s="191"/>
      <c r="AM1094" s="659"/>
      <c r="AN1094" s="662"/>
      <c r="AO1094" s="84"/>
    </row>
    <row r="1095" spans="1:41" ht="15.75">
      <c r="A1095" s="5" t="s">
        <v>6210</v>
      </c>
      <c r="B1095" s="13"/>
      <c r="C1095" s="348"/>
      <c r="D1095" s="382"/>
      <c r="E1095" s="380"/>
      <c r="F1095" s="401"/>
      <c r="G1095" s="8"/>
      <c r="H1095" s="413"/>
      <c r="I1095" s="410"/>
      <c r="J1095" s="565"/>
      <c r="K1095" s="417"/>
      <c r="L1095" s="655"/>
      <c r="M1095" s="656" t="s">
        <v>1015</v>
      </c>
      <c r="N1095" s="417"/>
      <c r="O1095" s="346"/>
      <c r="P1095" s="423"/>
      <c r="Q1095" s="439"/>
      <c r="R1095" s="656" t="s">
        <v>1015</v>
      </c>
      <c r="S1095" s="656" t="s">
        <v>1015</v>
      </c>
      <c r="T1095" s="425"/>
      <c r="U1095" s="506"/>
      <c r="V1095" s="530"/>
      <c r="W1095" s="425"/>
      <c r="X1095" s="137"/>
      <c r="Y1095" s="71" t="s">
        <v>1015</v>
      </c>
      <c r="Z1095" s="656" t="s">
        <v>1015</v>
      </c>
      <c r="AA1095" s="668"/>
      <c r="AB1095" s="195"/>
      <c r="AC1095" s="142"/>
      <c r="AD1095" s="142"/>
      <c r="AE1095" s="143"/>
      <c r="AF1095" s="144"/>
      <c r="AG1095" s="144"/>
      <c r="AH1095" s="144"/>
      <c r="AI1095" s="569"/>
      <c r="AK1095" s="664"/>
      <c r="AL1095" s="191"/>
      <c r="AM1095" s="659"/>
      <c r="AN1095" s="662"/>
      <c r="AO1095" s="84"/>
    </row>
    <row r="1096" spans="1:41">
      <c r="A1096" s="573"/>
      <c r="B1096" s="13">
        <v>142</v>
      </c>
      <c r="C1096" s="341" t="s">
        <v>2798</v>
      </c>
      <c r="D1096" s="341" t="s">
        <v>399</v>
      </c>
      <c r="E1096" s="379" t="s">
        <v>100</v>
      </c>
      <c r="F1096" s="405">
        <v>2</v>
      </c>
      <c r="G1096" s="8"/>
      <c r="H1096" s="413">
        <v>1320</v>
      </c>
      <c r="I1096" s="146">
        <f t="shared" si="185"/>
        <v>923.99999999999989</v>
      </c>
      <c r="J1096" s="255">
        <f t="shared" si="186"/>
        <v>35.538461538461533</v>
      </c>
      <c r="K1096" s="8" t="s">
        <v>3207</v>
      </c>
      <c r="L1096" s="677"/>
      <c r="M1096" s="656" t="s">
        <v>1015</v>
      </c>
      <c r="N1096" s="8" t="s">
        <v>3208</v>
      </c>
      <c r="O1096" s="426">
        <v>5.6639999999999996E-2</v>
      </c>
      <c r="P1096" s="423">
        <v>1900</v>
      </c>
      <c r="Q1096" s="439">
        <v>14800</v>
      </c>
      <c r="R1096" s="656" t="s">
        <v>4809</v>
      </c>
      <c r="S1096" s="656" t="s">
        <v>1015</v>
      </c>
      <c r="T1096" s="448">
        <v>10</v>
      </c>
      <c r="U1096" s="549" t="s">
        <v>4880</v>
      </c>
      <c r="V1096" s="523" t="s">
        <v>4881</v>
      </c>
      <c r="W1096" s="425" t="s">
        <v>4882</v>
      </c>
      <c r="X1096" s="169"/>
      <c r="Y1096" s="71" t="s">
        <v>1011</v>
      </c>
      <c r="Z1096" s="656" t="s">
        <v>1015</v>
      </c>
      <c r="AA1096" s="658">
        <f t="shared" si="187"/>
        <v>0</v>
      </c>
      <c r="AB1096" s="145">
        <f t="shared" si="188"/>
        <v>0</v>
      </c>
      <c r="AC1096" s="257">
        <f t="shared" si="189"/>
        <v>0</v>
      </c>
      <c r="AD1096" s="142">
        <f t="shared" si="190"/>
        <v>0</v>
      </c>
      <c r="AE1096" s="143">
        <f t="shared" si="191"/>
        <v>0</v>
      </c>
      <c r="AF1096" s="144" t="str">
        <f t="shared" si="192"/>
        <v/>
      </c>
      <c r="AG1096" s="144">
        <f t="shared" si="193"/>
        <v>0</v>
      </c>
      <c r="AH1096" s="144" t="str">
        <f t="shared" si="194"/>
        <v/>
      </c>
      <c r="AI1096" s="569">
        <f t="shared" si="195"/>
        <v>0</v>
      </c>
      <c r="AK1096" s="665"/>
      <c r="AL1096" s="191"/>
      <c r="AM1096" s="686"/>
      <c r="AN1096" s="687"/>
      <c r="AO1096" s="84"/>
    </row>
    <row r="1097" spans="1:41">
      <c r="A1097" s="573"/>
      <c r="B1097" s="13">
        <v>142</v>
      </c>
      <c r="C1097" s="341" t="s">
        <v>2799</v>
      </c>
      <c r="D1097" s="341" t="s">
        <v>399</v>
      </c>
      <c r="E1097" s="379" t="s">
        <v>100</v>
      </c>
      <c r="F1097" s="405">
        <v>2</v>
      </c>
      <c r="G1097" s="8"/>
      <c r="H1097" s="413">
        <v>1267</v>
      </c>
      <c r="I1097" s="146">
        <f t="shared" si="185"/>
        <v>886.9</v>
      </c>
      <c r="J1097" s="255">
        <f t="shared" si="186"/>
        <v>34.111538461538458</v>
      </c>
      <c r="K1097" s="8" t="s">
        <v>3207</v>
      </c>
      <c r="L1097" s="677"/>
      <c r="M1097" s="656" t="s">
        <v>1015</v>
      </c>
      <c r="N1097" s="8" t="s">
        <v>3208</v>
      </c>
      <c r="O1097" s="426">
        <v>5.6639999999999996E-2</v>
      </c>
      <c r="P1097" s="423">
        <v>1900</v>
      </c>
      <c r="Q1097" s="439">
        <v>14300</v>
      </c>
      <c r="R1097" s="656" t="s">
        <v>4809</v>
      </c>
      <c r="S1097" s="656" t="s">
        <v>1015</v>
      </c>
      <c r="T1097" s="448">
        <v>10</v>
      </c>
      <c r="U1097" s="549" t="s">
        <v>4880</v>
      </c>
      <c r="V1097" s="522" t="s">
        <v>4883</v>
      </c>
      <c r="W1097" s="425" t="s">
        <v>4884</v>
      </c>
      <c r="X1097" s="169"/>
      <c r="Y1097" s="71" t="s">
        <v>1011</v>
      </c>
      <c r="Z1097" s="656" t="s">
        <v>1015</v>
      </c>
      <c r="AA1097" s="658">
        <f t="shared" si="187"/>
        <v>0</v>
      </c>
      <c r="AB1097" s="145">
        <f t="shared" si="188"/>
        <v>0</v>
      </c>
      <c r="AC1097" s="257">
        <f t="shared" si="189"/>
        <v>0</v>
      </c>
      <c r="AD1097" s="142">
        <f t="shared" si="190"/>
        <v>0</v>
      </c>
      <c r="AE1097" s="143">
        <f t="shared" si="191"/>
        <v>0</v>
      </c>
      <c r="AF1097" s="144" t="str">
        <f t="shared" si="192"/>
        <v/>
      </c>
      <c r="AG1097" s="144">
        <f t="shared" si="193"/>
        <v>0</v>
      </c>
      <c r="AH1097" s="144" t="str">
        <f t="shared" si="194"/>
        <v/>
      </c>
      <c r="AI1097" s="569">
        <f t="shared" si="195"/>
        <v>0</v>
      </c>
      <c r="AK1097" s="679"/>
      <c r="AL1097" s="191"/>
      <c r="AM1097" s="659"/>
      <c r="AN1097" s="681"/>
      <c r="AO1097" s="84"/>
    </row>
    <row r="1098" spans="1:41">
      <c r="A1098" s="573"/>
      <c r="B1098" s="13">
        <v>142</v>
      </c>
      <c r="C1098" s="341" t="s">
        <v>2800</v>
      </c>
      <c r="D1098" s="341" t="s">
        <v>399</v>
      </c>
      <c r="E1098" s="379" t="s">
        <v>100</v>
      </c>
      <c r="F1098" s="405">
        <v>2</v>
      </c>
      <c r="G1098" s="8"/>
      <c r="H1098" s="413">
        <v>1236</v>
      </c>
      <c r="I1098" s="146">
        <f t="shared" si="185"/>
        <v>865.19999999999993</v>
      </c>
      <c r="J1098" s="255">
        <f t="shared" si="186"/>
        <v>33.276923076923076</v>
      </c>
      <c r="K1098" s="8" t="s">
        <v>3207</v>
      </c>
      <c r="L1098" s="677"/>
      <c r="M1098" s="656" t="s">
        <v>1015</v>
      </c>
      <c r="N1098" s="8" t="s">
        <v>3208</v>
      </c>
      <c r="O1098" s="426">
        <v>5.6639999999999996E-2</v>
      </c>
      <c r="P1098" s="423">
        <v>1900</v>
      </c>
      <c r="Q1098" s="439">
        <v>15300</v>
      </c>
      <c r="R1098" s="656" t="s">
        <v>4809</v>
      </c>
      <c r="S1098" s="656" t="s">
        <v>1015</v>
      </c>
      <c r="T1098" s="448">
        <v>10</v>
      </c>
      <c r="U1098" s="549" t="s">
        <v>4880</v>
      </c>
      <c r="V1098" s="522" t="s">
        <v>4885</v>
      </c>
      <c r="W1098" s="479" t="s">
        <v>4886</v>
      </c>
      <c r="X1098" s="169"/>
      <c r="Y1098" s="71" t="s">
        <v>1011</v>
      </c>
      <c r="Z1098" s="656" t="s">
        <v>1015</v>
      </c>
      <c r="AA1098" s="658">
        <f t="shared" si="187"/>
        <v>0</v>
      </c>
      <c r="AB1098" s="145">
        <f t="shared" si="188"/>
        <v>0</v>
      </c>
      <c r="AC1098" s="257">
        <f t="shared" si="189"/>
        <v>0</v>
      </c>
      <c r="AD1098" s="142">
        <f t="shared" si="190"/>
        <v>0</v>
      </c>
      <c r="AE1098" s="143">
        <f t="shared" si="191"/>
        <v>0</v>
      </c>
      <c r="AF1098" s="144" t="str">
        <f t="shared" si="192"/>
        <v/>
      </c>
      <c r="AG1098" s="144">
        <f t="shared" si="193"/>
        <v>0</v>
      </c>
      <c r="AH1098" s="144" t="str">
        <f t="shared" si="194"/>
        <v/>
      </c>
      <c r="AI1098" s="569">
        <f t="shared" si="195"/>
        <v>0</v>
      </c>
      <c r="AK1098" s="679"/>
      <c r="AL1098" s="191"/>
      <c r="AM1098" s="659"/>
      <c r="AN1098" s="680"/>
      <c r="AO1098" s="84"/>
    </row>
    <row r="1099" spans="1:41">
      <c r="A1099" s="573"/>
      <c r="B1099" s="13">
        <v>142</v>
      </c>
      <c r="C1099" s="341" t="s">
        <v>2801</v>
      </c>
      <c r="D1099" s="341" t="s">
        <v>399</v>
      </c>
      <c r="E1099" s="379" t="s">
        <v>100</v>
      </c>
      <c r="F1099" s="405">
        <v>2</v>
      </c>
      <c r="G1099" s="8"/>
      <c r="H1099" s="413">
        <v>1298</v>
      </c>
      <c r="I1099" s="146">
        <f t="shared" si="185"/>
        <v>908.59999999999991</v>
      </c>
      <c r="J1099" s="255">
        <f t="shared" si="186"/>
        <v>34.946153846153841</v>
      </c>
      <c r="K1099" s="8" t="s">
        <v>3207</v>
      </c>
      <c r="L1099" s="677"/>
      <c r="M1099" s="656" t="s">
        <v>1015</v>
      </c>
      <c r="N1099" s="8" t="s">
        <v>3208</v>
      </c>
      <c r="O1099" s="426">
        <v>5.6639999999999996E-2</v>
      </c>
      <c r="P1099" s="423">
        <v>1900</v>
      </c>
      <c r="Q1099" s="439">
        <v>16000</v>
      </c>
      <c r="R1099" s="656" t="s">
        <v>4809</v>
      </c>
      <c r="S1099" s="656" t="s">
        <v>1015</v>
      </c>
      <c r="T1099" s="448">
        <v>10</v>
      </c>
      <c r="U1099" s="549" t="s">
        <v>4880</v>
      </c>
      <c r="V1099" s="523" t="s">
        <v>4887</v>
      </c>
      <c r="W1099" s="425" t="s">
        <v>4888</v>
      </c>
      <c r="X1099" s="169"/>
      <c r="Y1099" s="71" t="s">
        <v>1011</v>
      </c>
      <c r="Z1099" s="656" t="s">
        <v>1015</v>
      </c>
      <c r="AA1099" s="658">
        <f t="shared" si="187"/>
        <v>0</v>
      </c>
      <c r="AB1099" s="145">
        <f t="shared" si="188"/>
        <v>0</v>
      </c>
      <c r="AC1099" s="257">
        <f t="shared" si="189"/>
        <v>0</v>
      </c>
      <c r="AD1099" s="142">
        <f t="shared" si="190"/>
        <v>0</v>
      </c>
      <c r="AE1099" s="143">
        <f t="shared" si="191"/>
        <v>0</v>
      </c>
      <c r="AF1099" s="144" t="str">
        <f t="shared" si="192"/>
        <v/>
      </c>
      <c r="AG1099" s="144">
        <f t="shared" si="193"/>
        <v>0</v>
      </c>
      <c r="AH1099" s="144" t="str">
        <f t="shared" si="194"/>
        <v/>
      </c>
      <c r="AI1099" s="569">
        <f t="shared" si="195"/>
        <v>0</v>
      </c>
      <c r="AK1099" s="665"/>
      <c r="AL1099" s="191"/>
      <c r="AM1099" s="681"/>
      <c r="AN1099" s="681"/>
      <c r="AO1099" s="84"/>
    </row>
    <row r="1100" spans="1:41">
      <c r="A1100" s="573"/>
      <c r="B1100" s="13">
        <v>142</v>
      </c>
      <c r="C1100" s="341" t="s">
        <v>2802</v>
      </c>
      <c r="D1100" s="341" t="s">
        <v>399</v>
      </c>
      <c r="E1100" s="379" t="s">
        <v>100</v>
      </c>
      <c r="F1100" s="405">
        <v>2</v>
      </c>
      <c r="G1100" s="136"/>
      <c r="H1100" s="413">
        <v>1325</v>
      </c>
      <c r="I1100" s="146">
        <f t="shared" si="185"/>
        <v>927.49999999999989</v>
      </c>
      <c r="J1100" s="255">
        <f t="shared" si="186"/>
        <v>35.67307692307692</v>
      </c>
      <c r="K1100" s="8" t="s">
        <v>3207</v>
      </c>
      <c r="L1100" s="677"/>
      <c r="M1100" s="656" t="s">
        <v>1015</v>
      </c>
      <c r="N1100" s="8" t="s">
        <v>10</v>
      </c>
      <c r="O1100" s="426">
        <v>5.6639999999999996E-2</v>
      </c>
      <c r="P1100" s="423">
        <v>1900</v>
      </c>
      <c r="Q1100" s="439">
        <v>14500</v>
      </c>
      <c r="R1100" s="656" t="s">
        <v>4809</v>
      </c>
      <c r="S1100" s="656" t="s">
        <v>1015</v>
      </c>
      <c r="T1100" s="448">
        <v>10</v>
      </c>
      <c r="U1100" s="549" t="s">
        <v>4880</v>
      </c>
      <c r="V1100" s="522" t="s">
        <v>4889</v>
      </c>
      <c r="W1100" s="425" t="s">
        <v>4890</v>
      </c>
      <c r="X1100" s="169"/>
      <c r="Y1100" s="71" t="s">
        <v>1011</v>
      </c>
      <c r="Z1100" s="656" t="s">
        <v>1015</v>
      </c>
      <c r="AA1100" s="658">
        <f t="shared" si="187"/>
        <v>0</v>
      </c>
      <c r="AB1100" s="145">
        <f t="shared" si="188"/>
        <v>0</v>
      </c>
      <c r="AC1100" s="257">
        <f t="shared" si="189"/>
        <v>0</v>
      </c>
      <c r="AD1100" s="142">
        <f t="shared" si="190"/>
        <v>0</v>
      </c>
      <c r="AE1100" s="143">
        <f t="shared" si="191"/>
        <v>0</v>
      </c>
      <c r="AF1100" s="144" t="str">
        <f t="shared" si="192"/>
        <v/>
      </c>
      <c r="AG1100" s="144" t="str">
        <f t="shared" si="193"/>
        <v/>
      </c>
      <c r="AH1100" s="144">
        <f t="shared" si="194"/>
        <v>0</v>
      </c>
      <c r="AI1100" s="569">
        <f t="shared" si="195"/>
        <v>0</v>
      </c>
      <c r="AK1100" s="679"/>
      <c r="AL1100" s="191"/>
      <c r="AM1100" s="659"/>
      <c r="AN1100" s="681"/>
      <c r="AO1100" s="84"/>
    </row>
    <row r="1101" spans="1:41">
      <c r="A1101" s="573"/>
      <c r="B1101" s="13">
        <v>142</v>
      </c>
      <c r="C1101" s="341" t="s">
        <v>2803</v>
      </c>
      <c r="D1101" s="341" t="s">
        <v>399</v>
      </c>
      <c r="E1101" s="379" t="s">
        <v>100</v>
      </c>
      <c r="F1101" s="405">
        <v>2</v>
      </c>
      <c r="G1101" s="8"/>
      <c r="H1101" s="413">
        <v>1210</v>
      </c>
      <c r="I1101" s="146">
        <f t="shared" si="185"/>
        <v>847</v>
      </c>
      <c r="J1101" s="255">
        <f t="shared" si="186"/>
        <v>32.57692307692308</v>
      </c>
      <c r="K1101" s="8" t="s">
        <v>3207</v>
      </c>
      <c r="L1101" s="677"/>
      <c r="M1101" s="656" t="s">
        <v>1015</v>
      </c>
      <c r="N1101" s="8" t="s">
        <v>3208</v>
      </c>
      <c r="O1101" s="426">
        <v>5.6639999999999996E-2</v>
      </c>
      <c r="P1101" s="423">
        <v>1900</v>
      </c>
      <c r="Q1101" s="439">
        <v>14800</v>
      </c>
      <c r="R1101" s="656" t="s">
        <v>4809</v>
      </c>
      <c r="S1101" s="656" t="s">
        <v>1015</v>
      </c>
      <c r="T1101" s="448">
        <v>10</v>
      </c>
      <c r="U1101" s="549" t="s">
        <v>4880</v>
      </c>
      <c r="V1101" s="533" t="s">
        <v>4891</v>
      </c>
      <c r="W1101" s="425" t="s">
        <v>4892</v>
      </c>
      <c r="X1101" s="169"/>
      <c r="Y1101" s="71" t="s">
        <v>6572</v>
      </c>
      <c r="Z1101" s="656" t="s">
        <v>1015</v>
      </c>
      <c r="AA1101" s="658">
        <f t="shared" si="187"/>
        <v>0</v>
      </c>
      <c r="AB1101" s="145">
        <f t="shared" si="188"/>
        <v>0</v>
      </c>
      <c r="AC1101" s="257">
        <f t="shared" si="189"/>
        <v>0</v>
      </c>
      <c r="AD1101" s="142">
        <f t="shared" si="190"/>
        <v>0</v>
      </c>
      <c r="AE1101" s="143">
        <f t="shared" si="191"/>
        <v>0</v>
      </c>
      <c r="AF1101" s="144" t="str">
        <f t="shared" si="192"/>
        <v/>
      </c>
      <c r="AG1101" s="144">
        <f t="shared" si="193"/>
        <v>0</v>
      </c>
      <c r="AH1101" s="144" t="str">
        <f t="shared" si="194"/>
        <v/>
      </c>
      <c r="AI1101" s="569">
        <f t="shared" si="195"/>
        <v>0</v>
      </c>
      <c r="AK1101" s="679"/>
      <c r="AL1101" s="191"/>
      <c r="AM1101" s="659"/>
      <c r="AN1101" s="680"/>
      <c r="AO1101" s="84"/>
    </row>
    <row r="1102" spans="1:41">
      <c r="A1102" s="573"/>
      <c r="B1102" s="13">
        <v>142</v>
      </c>
      <c r="C1102" s="341" t="s">
        <v>2804</v>
      </c>
      <c r="D1102" s="341" t="s">
        <v>399</v>
      </c>
      <c r="E1102" s="379" t="s">
        <v>100</v>
      </c>
      <c r="F1102" s="405">
        <v>2</v>
      </c>
      <c r="G1102" s="8"/>
      <c r="H1102" s="413">
        <v>1325</v>
      </c>
      <c r="I1102" s="146">
        <f t="shared" si="185"/>
        <v>927.49999999999989</v>
      </c>
      <c r="J1102" s="255">
        <f t="shared" si="186"/>
        <v>35.67307692307692</v>
      </c>
      <c r="K1102" s="8" t="s">
        <v>3207</v>
      </c>
      <c r="L1102" s="677"/>
      <c r="M1102" s="656" t="s">
        <v>1015</v>
      </c>
      <c r="N1102" s="8" t="s">
        <v>10</v>
      </c>
      <c r="O1102" s="426">
        <v>5.6639999999999996E-2</v>
      </c>
      <c r="P1102" s="423">
        <v>1900</v>
      </c>
      <c r="Q1102" s="439">
        <v>14200</v>
      </c>
      <c r="R1102" s="656" t="s">
        <v>4809</v>
      </c>
      <c r="S1102" s="656" t="s">
        <v>1015</v>
      </c>
      <c r="T1102" s="448">
        <v>10</v>
      </c>
      <c r="U1102" s="549" t="s">
        <v>4880</v>
      </c>
      <c r="V1102" s="533" t="s">
        <v>4893</v>
      </c>
      <c r="W1102" s="425" t="s">
        <v>4894</v>
      </c>
      <c r="X1102" s="169"/>
      <c r="Y1102" s="71" t="s">
        <v>1011</v>
      </c>
      <c r="Z1102" s="656" t="s">
        <v>1015</v>
      </c>
      <c r="AA1102" s="658">
        <f t="shared" si="187"/>
        <v>0</v>
      </c>
      <c r="AB1102" s="145">
        <f t="shared" si="188"/>
        <v>0</v>
      </c>
      <c r="AC1102" s="257">
        <f t="shared" si="189"/>
        <v>0</v>
      </c>
      <c r="AD1102" s="142">
        <f t="shared" si="190"/>
        <v>0</v>
      </c>
      <c r="AE1102" s="143">
        <f t="shared" si="191"/>
        <v>0</v>
      </c>
      <c r="AF1102" s="144" t="str">
        <f t="shared" si="192"/>
        <v/>
      </c>
      <c r="AG1102" s="144" t="str">
        <f t="shared" si="193"/>
        <v/>
      </c>
      <c r="AH1102" s="144">
        <f t="shared" si="194"/>
        <v>0</v>
      </c>
      <c r="AI1102" s="569">
        <f t="shared" si="195"/>
        <v>0</v>
      </c>
      <c r="AK1102" s="679"/>
      <c r="AL1102" s="191"/>
      <c r="AM1102" s="681"/>
      <c r="AN1102" s="681"/>
      <c r="AO1102" s="84"/>
    </row>
    <row r="1103" spans="1:41">
      <c r="A1103" s="573"/>
      <c r="B1103" s="13">
        <v>142</v>
      </c>
      <c r="C1103" s="341" t="s">
        <v>2805</v>
      </c>
      <c r="D1103" s="341" t="s">
        <v>399</v>
      </c>
      <c r="E1103" s="379" t="s">
        <v>100</v>
      </c>
      <c r="F1103" s="405">
        <v>2</v>
      </c>
      <c r="G1103" s="136"/>
      <c r="H1103" s="413">
        <v>1325</v>
      </c>
      <c r="I1103" s="146">
        <f t="shared" si="185"/>
        <v>927.49999999999989</v>
      </c>
      <c r="J1103" s="255">
        <f t="shared" si="186"/>
        <v>35.67307692307692</v>
      </c>
      <c r="K1103" s="8" t="s">
        <v>3207</v>
      </c>
      <c r="L1103" s="677"/>
      <c r="M1103" s="656" t="s">
        <v>1015</v>
      </c>
      <c r="N1103" s="8" t="s">
        <v>10</v>
      </c>
      <c r="O1103" s="426">
        <v>5.6639999999999996E-2</v>
      </c>
      <c r="P1103" s="423">
        <v>1900</v>
      </c>
      <c r="Q1103" s="439">
        <v>14800</v>
      </c>
      <c r="R1103" s="656" t="s">
        <v>4809</v>
      </c>
      <c r="S1103" s="656" t="s">
        <v>1015</v>
      </c>
      <c r="T1103" s="448">
        <v>20</v>
      </c>
      <c r="U1103" s="549" t="s">
        <v>4880</v>
      </c>
      <c r="V1103" s="522" t="s">
        <v>4895</v>
      </c>
      <c r="W1103" s="425" t="s">
        <v>4896</v>
      </c>
      <c r="X1103" s="169"/>
      <c r="Y1103" s="71" t="s">
        <v>1011</v>
      </c>
      <c r="Z1103" s="656" t="s">
        <v>1015</v>
      </c>
      <c r="AA1103" s="658">
        <f t="shared" si="187"/>
        <v>0</v>
      </c>
      <c r="AB1103" s="145">
        <f t="shared" si="188"/>
        <v>0</v>
      </c>
      <c r="AC1103" s="257">
        <f t="shared" si="189"/>
        <v>0</v>
      </c>
      <c r="AD1103" s="142">
        <f t="shared" si="190"/>
        <v>0</v>
      </c>
      <c r="AE1103" s="143">
        <f t="shared" si="191"/>
        <v>0</v>
      </c>
      <c r="AF1103" s="144" t="str">
        <f t="shared" si="192"/>
        <v/>
      </c>
      <c r="AG1103" s="144" t="str">
        <f t="shared" si="193"/>
        <v/>
      </c>
      <c r="AH1103" s="144">
        <f t="shared" si="194"/>
        <v>0</v>
      </c>
      <c r="AI1103" s="569">
        <f t="shared" si="195"/>
        <v>0</v>
      </c>
      <c r="AK1103" s="665"/>
      <c r="AL1103" s="191"/>
      <c r="AM1103" s="686"/>
      <c r="AN1103" s="687"/>
      <c r="AO1103" s="84"/>
    </row>
    <row r="1104" spans="1:41">
      <c r="A1104" s="573"/>
      <c r="B1104" s="13">
        <v>142</v>
      </c>
      <c r="C1104" s="341" t="s">
        <v>2806</v>
      </c>
      <c r="D1104" s="341" t="s">
        <v>399</v>
      </c>
      <c r="E1104" s="379" t="s">
        <v>100</v>
      </c>
      <c r="F1104" s="405">
        <v>2</v>
      </c>
      <c r="G1104" s="8"/>
      <c r="H1104" s="413">
        <v>1236</v>
      </c>
      <c r="I1104" s="146">
        <f t="shared" si="185"/>
        <v>865.19999999999993</v>
      </c>
      <c r="J1104" s="255">
        <f t="shared" si="186"/>
        <v>33.276923076923076</v>
      </c>
      <c r="K1104" s="8" t="s">
        <v>3207</v>
      </c>
      <c r="L1104" s="677"/>
      <c r="M1104" s="656" t="s">
        <v>1015</v>
      </c>
      <c r="N1104" s="8" t="s">
        <v>3208</v>
      </c>
      <c r="O1104" s="426">
        <v>5.6639999999999996E-2</v>
      </c>
      <c r="P1104" s="423">
        <v>1900</v>
      </c>
      <c r="Q1104" s="439">
        <v>15100</v>
      </c>
      <c r="R1104" s="656" t="s">
        <v>4809</v>
      </c>
      <c r="S1104" s="656" t="s">
        <v>1015</v>
      </c>
      <c r="T1104" s="448">
        <v>10</v>
      </c>
      <c r="U1104" s="549" t="s">
        <v>4880</v>
      </c>
      <c r="V1104" s="522" t="s">
        <v>4897</v>
      </c>
      <c r="W1104" s="425" t="s">
        <v>4898</v>
      </c>
      <c r="X1104" s="169"/>
      <c r="Y1104" s="71" t="s">
        <v>1011</v>
      </c>
      <c r="Z1104" s="656" t="s">
        <v>1015</v>
      </c>
      <c r="AA1104" s="658">
        <f t="shared" si="187"/>
        <v>0</v>
      </c>
      <c r="AB1104" s="145">
        <f t="shared" si="188"/>
        <v>0</v>
      </c>
      <c r="AC1104" s="257">
        <f t="shared" si="189"/>
        <v>0</v>
      </c>
      <c r="AD1104" s="142">
        <f t="shared" si="190"/>
        <v>0</v>
      </c>
      <c r="AE1104" s="143">
        <f t="shared" si="191"/>
        <v>0</v>
      </c>
      <c r="AF1104" s="144" t="str">
        <f t="shared" si="192"/>
        <v/>
      </c>
      <c r="AG1104" s="144">
        <f t="shared" si="193"/>
        <v>0</v>
      </c>
      <c r="AH1104" s="144" t="str">
        <f t="shared" si="194"/>
        <v/>
      </c>
      <c r="AI1104" s="569">
        <f t="shared" si="195"/>
        <v>0</v>
      </c>
      <c r="AK1104" s="664"/>
      <c r="AL1104" s="191"/>
      <c r="AM1104" s="659"/>
      <c r="AN1104" s="662"/>
      <c r="AO1104" s="84"/>
    </row>
    <row r="1105" spans="1:41">
      <c r="A1105" s="573"/>
      <c r="B1105" s="13">
        <v>142</v>
      </c>
      <c r="C1105" s="341" t="s">
        <v>2807</v>
      </c>
      <c r="D1105" s="341" t="s">
        <v>399</v>
      </c>
      <c r="E1105" s="379" t="s">
        <v>100</v>
      </c>
      <c r="F1105" s="405">
        <v>2</v>
      </c>
      <c r="G1105" s="8"/>
      <c r="H1105" s="413">
        <v>1261</v>
      </c>
      <c r="I1105" s="146">
        <f t="shared" si="185"/>
        <v>882.69999999999993</v>
      </c>
      <c r="J1105" s="255">
        <f t="shared" si="186"/>
        <v>33.949999999999996</v>
      </c>
      <c r="K1105" s="8" t="s">
        <v>3207</v>
      </c>
      <c r="L1105" s="677"/>
      <c r="M1105" s="656" t="s">
        <v>1015</v>
      </c>
      <c r="N1105" s="8" t="s">
        <v>3208</v>
      </c>
      <c r="O1105" s="426">
        <v>5.6639999999999996E-2</v>
      </c>
      <c r="P1105" s="423">
        <v>1900</v>
      </c>
      <c r="Q1105" s="439">
        <v>15000</v>
      </c>
      <c r="R1105" s="656" t="s">
        <v>4809</v>
      </c>
      <c r="S1105" s="656" t="s">
        <v>1015</v>
      </c>
      <c r="T1105" s="448">
        <v>10</v>
      </c>
      <c r="U1105" s="549" t="s">
        <v>4880</v>
      </c>
      <c r="V1105" s="519" t="s">
        <v>4899</v>
      </c>
      <c r="W1105" s="425" t="s">
        <v>4900</v>
      </c>
      <c r="X1105" s="169"/>
      <c r="Y1105" s="71" t="s">
        <v>1011</v>
      </c>
      <c r="Z1105" s="656" t="s">
        <v>1015</v>
      </c>
      <c r="AA1105" s="658">
        <f t="shared" si="187"/>
        <v>0</v>
      </c>
      <c r="AB1105" s="145">
        <f t="shared" si="188"/>
        <v>0</v>
      </c>
      <c r="AC1105" s="257">
        <f t="shared" si="189"/>
        <v>0</v>
      </c>
      <c r="AD1105" s="142">
        <f t="shared" si="190"/>
        <v>0</v>
      </c>
      <c r="AE1105" s="143">
        <f t="shared" si="191"/>
        <v>0</v>
      </c>
      <c r="AF1105" s="144" t="str">
        <f t="shared" si="192"/>
        <v/>
      </c>
      <c r="AG1105" s="144">
        <f t="shared" si="193"/>
        <v>0</v>
      </c>
      <c r="AH1105" s="144" t="str">
        <f t="shared" si="194"/>
        <v/>
      </c>
      <c r="AI1105" s="569">
        <f t="shared" si="195"/>
        <v>0</v>
      </c>
      <c r="AK1105" s="664"/>
      <c r="AL1105" s="191"/>
      <c r="AM1105" s="659"/>
      <c r="AN1105" s="662"/>
      <c r="AO1105" s="84"/>
    </row>
    <row r="1106" spans="1:41">
      <c r="A1106" s="573"/>
      <c r="B1106" s="13">
        <v>142</v>
      </c>
      <c r="C1106" s="341" t="s">
        <v>2808</v>
      </c>
      <c r="D1106" s="341" t="s">
        <v>399</v>
      </c>
      <c r="E1106" s="379" t="s">
        <v>100</v>
      </c>
      <c r="F1106" s="405">
        <v>2</v>
      </c>
      <c r="G1106" s="8"/>
      <c r="H1106" s="413">
        <v>1236</v>
      </c>
      <c r="I1106" s="146">
        <f t="shared" si="185"/>
        <v>865.19999999999993</v>
      </c>
      <c r="J1106" s="255">
        <f t="shared" si="186"/>
        <v>33.276923076923076</v>
      </c>
      <c r="K1106" s="8" t="s">
        <v>3207</v>
      </c>
      <c r="L1106" s="677"/>
      <c r="M1106" s="656" t="s">
        <v>1015</v>
      </c>
      <c r="N1106" s="8" t="s">
        <v>3208</v>
      </c>
      <c r="O1106" s="426">
        <v>5.6639999999999996E-2</v>
      </c>
      <c r="P1106" s="423">
        <v>1900</v>
      </c>
      <c r="Q1106" s="439">
        <v>15300</v>
      </c>
      <c r="R1106" s="656" t="s">
        <v>4809</v>
      </c>
      <c r="S1106" s="656" t="s">
        <v>1015</v>
      </c>
      <c r="T1106" s="448">
        <v>10</v>
      </c>
      <c r="U1106" s="549" t="s">
        <v>4880</v>
      </c>
      <c r="V1106" s="519" t="s">
        <v>4901</v>
      </c>
      <c r="W1106" s="425" t="s">
        <v>4902</v>
      </c>
      <c r="X1106" s="169"/>
      <c r="Y1106" s="71" t="s">
        <v>1011</v>
      </c>
      <c r="Z1106" s="656" t="s">
        <v>1015</v>
      </c>
      <c r="AA1106" s="658">
        <f t="shared" si="187"/>
        <v>0</v>
      </c>
      <c r="AB1106" s="145">
        <f t="shared" si="188"/>
        <v>0</v>
      </c>
      <c r="AC1106" s="257">
        <f t="shared" si="189"/>
        <v>0</v>
      </c>
      <c r="AD1106" s="142">
        <f t="shared" si="190"/>
        <v>0</v>
      </c>
      <c r="AE1106" s="143">
        <f t="shared" si="191"/>
        <v>0</v>
      </c>
      <c r="AF1106" s="144" t="str">
        <f t="shared" si="192"/>
        <v/>
      </c>
      <c r="AG1106" s="144">
        <f t="shared" si="193"/>
        <v>0</v>
      </c>
      <c r="AH1106" s="144" t="str">
        <f t="shared" si="194"/>
        <v/>
      </c>
      <c r="AI1106" s="569">
        <f t="shared" si="195"/>
        <v>0</v>
      </c>
      <c r="AK1106" s="664"/>
      <c r="AL1106" s="191"/>
      <c r="AM1106" s="659"/>
      <c r="AN1106" s="662"/>
      <c r="AO1106" s="84"/>
    </row>
    <row r="1107" spans="1:41">
      <c r="A1107" s="573"/>
      <c r="B1107" s="13">
        <v>142</v>
      </c>
      <c r="C1107" s="341" t="s">
        <v>2809</v>
      </c>
      <c r="D1107" s="341" t="s">
        <v>399</v>
      </c>
      <c r="E1107" s="379" t="s">
        <v>100</v>
      </c>
      <c r="F1107" s="405">
        <v>2</v>
      </c>
      <c r="G1107" s="8"/>
      <c r="H1107" s="413">
        <v>1236</v>
      </c>
      <c r="I1107" s="146">
        <f t="shared" si="185"/>
        <v>865.19999999999993</v>
      </c>
      <c r="J1107" s="255">
        <f t="shared" si="186"/>
        <v>33.276923076923076</v>
      </c>
      <c r="K1107" s="8" t="s">
        <v>3207</v>
      </c>
      <c r="L1107" s="677"/>
      <c r="M1107" s="656" t="s">
        <v>1015</v>
      </c>
      <c r="N1107" s="8" t="s">
        <v>3208</v>
      </c>
      <c r="O1107" s="426">
        <v>5.6639999999999996E-2</v>
      </c>
      <c r="P1107" s="423">
        <v>1900</v>
      </c>
      <c r="Q1107" s="439">
        <v>15400</v>
      </c>
      <c r="R1107" s="656" t="s">
        <v>4809</v>
      </c>
      <c r="S1107" s="656" t="s">
        <v>1015</v>
      </c>
      <c r="T1107" s="448">
        <v>10</v>
      </c>
      <c r="U1107" s="549" t="s">
        <v>4880</v>
      </c>
      <c r="V1107" s="522" t="s">
        <v>4903</v>
      </c>
      <c r="W1107" s="425" t="s">
        <v>4904</v>
      </c>
      <c r="X1107" s="169"/>
      <c r="Y1107" s="71" t="s">
        <v>1011</v>
      </c>
      <c r="Z1107" s="656" t="s">
        <v>1015</v>
      </c>
      <c r="AA1107" s="658">
        <f t="shared" si="187"/>
        <v>0</v>
      </c>
      <c r="AB1107" s="145">
        <f t="shared" si="188"/>
        <v>0</v>
      </c>
      <c r="AC1107" s="257">
        <f t="shared" si="189"/>
        <v>0</v>
      </c>
      <c r="AD1107" s="142">
        <f t="shared" si="190"/>
        <v>0</v>
      </c>
      <c r="AE1107" s="143">
        <f t="shared" si="191"/>
        <v>0</v>
      </c>
      <c r="AF1107" s="144" t="str">
        <f t="shared" si="192"/>
        <v/>
      </c>
      <c r="AG1107" s="144">
        <f t="shared" si="193"/>
        <v>0</v>
      </c>
      <c r="AH1107" s="144" t="str">
        <f t="shared" si="194"/>
        <v/>
      </c>
      <c r="AI1107" s="569">
        <f t="shared" si="195"/>
        <v>0</v>
      </c>
      <c r="AK1107" s="664"/>
      <c r="AL1107" s="191"/>
      <c r="AM1107" s="659"/>
      <c r="AN1107" s="662"/>
      <c r="AO1107" s="84"/>
    </row>
    <row r="1108" spans="1:41">
      <c r="A1108" s="573"/>
      <c r="B1108" s="13">
        <v>142</v>
      </c>
      <c r="C1108" s="341" t="s">
        <v>2810</v>
      </c>
      <c r="D1108" s="341" t="s">
        <v>399</v>
      </c>
      <c r="E1108" s="379" t="s">
        <v>100</v>
      </c>
      <c r="F1108" s="405">
        <v>2</v>
      </c>
      <c r="G1108" s="8"/>
      <c r="H1108" s="413">
        <v>1325</v>
      </c>
      <c r="I1108" s="146">
        <f t="shared" si="185"/>
        <v>927.49999999999989</v>
      </c>
      <c r="J1108" s="255">
        <f t="shared" si="186"/>
        <v>35.67307692307692</v>
      </c>
      <c r="K1108" s="8" t="s">
        <v>3207</v>
      </c>
      <c r="L1108" s="677"/>
      <c r="M1108" s="656" t="s">
        <v>1015</v>
      </c>
      <c r="N1108" s="8" t="s">
        <v>3208</v>
      </c>
      <c r="O1108" s="426">
        <v>5.6639999999999996E-2</v>
      </c>
      <c r="P1108" s="423">
        <v>1900</v>
      </c>
      <c r="Q1108" s="439">
        <v>15000</v>
      </c>
      <c r="R1108" s="656" t="s">
        <v>4809</v>
      </c>
      <c r="S1108" s="656" t="s">
        <v>1015</v>
      </c>
      <c r="T1108" s="448">
        <v>10</v>
      </c>
      <c r="U1108" s="549" t="s">
        <v>4880</v>
      </c>
      <c r="V1108" s="519" t="s">
        <v>4905</v>
      </c>
      <c r="W1108" s="425" t="s">
        <v>4906</v>
      </c>
      <c r="X1108" s="169"/>
      <c r="Y1108" s="71" t="s">
        <v>1011</v>
      </c>
      <c r="Z1108" s="656" t="s">
        <v>1015</v>
      </c>
      <c r="AA1108" s="658">
        <f t="shared" si="187"/>
        <v>0</v>
      </c>
      <c r="AB1108" s="145">
        <f t="shared" si="188"/>
        <v>0</v>
      </c>
      <c r="AC1108" s="257">
        <f t="shared" si="189"/>
        <v>0</v>
      </c>
      <c r="AD1108" s="142">
        <f t="shared" si="190"/>
        <v>0</v>
      </c>
      <c r="AE1108" s="143">
        <f t="shared" si="191"/>
        <v>0</v>
      </c>
      <c r="AF1108" s="144" t="str">
        <f t="shared" si="192"/>
        <v/>
      </c>
      <c r="AG1108" s="144">
        <f t="shared" si="193"/>
        <v>0</v>
      </c>
      <c r="AH1108" s="144" t="str">
        <f t="shared" si="194"/>
        <v/>
      </c>
      <c r="AI1108" s="569">
        <f t="shared" si="195"/>
        <v>0</v>
      </c>
      <c r="AK1108" s="664"/>
      <c r="AL1108" s="191"/>
      <c r="AM1108" s="659"/>
      <c r="AN1108" s="662"/>
      <c r="AO1108" s="84"/>
    </row>
    <row r="1109" spans="1:41">
      <c r="A1109" s="573"/>
      <c r="B1109" s="13">
        <v>142</v>
      </c>
      <c r="C1109" s="341" t="s">
        <v>2811</v>
      </c>
      <c r="D1109" s="341" t="s">
        <v>399</v>
      </c>
      <c r="E1109" s="379" t="s">
        <v>100</v>
      </c>
      <c r="F1109" s="405">
        <v>2</v>
      </c>
      <c r="G1109" s="8"/>
      <c r="H1109" s="413">
        <v>1236</v>
      </c>
      <c r="I1109" s="146">
        <f t="shared" si="185"/>
        <v>865.19999999999993</v>
      </c>
      <c r="J1109" s="255">
        <f t="shared" si="186"/>
        <v>33.276923076923076</v>
      </c>
      <c r="K1109" s="8" t="s">
        <v>3207</v>
      </c>
      <c r="L1109" s="677"/>
      <c r="M1109" s="656" t="s">
        <v>1015</v>
      </c>
      <c r="N1109" s="8" t="s">
        <v>3208</v>
      </c>
      <c r="O1109" s="426">
        <v>5.6639999999999996E-2</v>
      </c>
      <c r="P1109" s="423">
        <v>1900</v>
      </c>
      <c r="Q1109" s="439">
        <v>14900</v>
      </c>
      <c r="R1109" s="656" t="s">
        <v>4809</v>
      </c>
      <c r="S1109" s="656" t="s">
        <v>1015</v>
      </c>
      <c r="T1109" s="448">
        <v>10</v>
      </c>
      <c r="U1109" s="549" t="s">
        <v>4880</v>
      </c>
      <c r="V1109" s="526" t="s">
        <v>4907</v>
      </c>
      <c r="W1109" s="425" t="s">
        <v>4908</v>
      </c>
      <c r="X1109" s="169"/>
      <c r="Y1109" s="71" t="s">
        <v>1011</v>
      </c>
      <c r="Z1109" s="656" t="s">
        <v>1015</v>
      </c>
      <c r="AA1109" s="658">
        <f t="shared" si="187"/>
        <v>0</v>
      </c>
      <c r="AB1109" s="145">
        <f t="shared" si="188"/>
        <v>0</v>
      </c>
      <c r="AC1109" s="257">
        <f t="shared" si="189"/>
        <v>0</v>
      </c>
      <c r="AD1109" s="142">
        <f t="shared" si="190"/>
        <v>0</v>
      </c>
      <c r="AE1109" s="143">
        <f t="shared" si="191"/>
        <v>0</v>
      </c>
      <c r="AF1109" s="144" t="str">
        <f t="shared" si="192"/>
        <v/>
      </c>
      <c r="AG1109" s="144">
        <f t="shared" si="193"/>
        <v>0</v>
      </c>
      <c r="AH1109" s="144" t="str">
        <f t="shared" si="194"/>
        <v/>
      </c>
      <c r="AI1109" s="569">
        <f t="shared" si="195"/>
        <v>0</v>
      </c>
      <c r="AK1109" s="665"/>
      <c r="AL1109" s="191"/>
      <c r="AM1109" s="686"/>
      <c r="AN1109" s="687"/>
      <c r="AO1109" s="84"/>
    </row>
    <row r="1110" spans="1:41">
      <c r="A1110" s="573"/>
      <c r="B1110" s="13">
        <v>142</v>
      </c>
      <c r="C1110" s="341" t="s">
        <v>2812</v>
      </c>
      <c r="D1110" s="341" t="s">
        <v>399</v>
      </c>
      <c r="E1110" s="379" t="s">
        <v>100</v>
      </c>
      <c r="F1110" s="405">
        <v>2</v>
      </c>
      <c r="G1110" s="8"/>
      <c r="H1110" s="413">
        <v>1236</v>
      </c>
      <c r="I1110" s="146">
        <f t="shared" si="185"/>
        <v>865.19999999999993</v>
      </c>
      <c r="J1110" s="255">
        <f t="shared" si="186"/>
        <v>33.276923076923076</v>
      </c>
      <c r="K1110" s="8" t="s">
        <v>3207</v>
      </c>
      <c r="L1110" s="677"/>
      <c r="M1110" s="656" t="s">
        <v>1015</v>
      </c>
      <c r="N1110" s="8" t="s">
        <v>3208</v>
      </c>
      <c r="O1110" s="426">
        <v>5.6639999999999996E-2</v>
      </c>
      <c r="P1110" s="423">
        <v>1900</v>
      </c>
      <c r="Q1110" s="439">
        <v>14500</v>
      </c>
      <c r="R1110" s="656" t="s">
        <v>4809</v>
      </c>
      <c r="S1110" s="656" t="s">
        <v>1015</v>
      </c>
      <c r="T1110" s="448">
        <v>10</v>
      </c>
      <c r="U1110" s="549" t="s">
        <v>4880</v>
      </c>
      <c r="V1110" s="522" t="s">
        <v>4909</v>
      </c>
      <c r="W1110" s="425" t="s">
        <v>4910</v>
      </c>
      <c r="X1110" s="169"/>
      <c r="Y1110" s="71" t="s">
        <v>1011</v>
      </c>
      <c r="Z1110" s="656" t="s">
        <v>1015</v>
      </c>
      <c r="AA1110" s="658">
        <f t="shared" si="187"/>
        <v>0</v>
      </c>
      <c r="AB1110" s="145">
        <f t="shared" si="188"/>
        <v>0</v>
      </c>
      <c r="AC1110" s="257">
        <f t="shared" si="189"/>
        <v>0</v>
      </c>
      <c r="AD1110" s="142">
        <f t="shared" si="190"/>
        <v>0</v>
      </c>
      <c r="AE1110" s="143">
        <f t="shared" si="191"/>
        <v>0</v>
      </c>
      <c r="AF1110" s="144" t="str">
        <f t="shared" si="192"/>
        <v/>
      </c>
      <c r="AG1110" s="144">
        <f t="shared" si="193"/>
        <v>0</v>
      </c>
      <c r="AH1110" s="144" t="str">
        <f t="shared" si="194"/>
        <v/>
      </c>
      <c r="AI1110" s="569">
        <f t="shared" si="195"/>
        <v>0</v>
      </c>
      <c r="AK1110" s="679"/>
      <c r="AL1110" s="666"/>
      <c r="AM1110" s="681"/>
      <c r="AN1110" s="681"/>
      <c r="AO1110" s="84"/>
    </row>
    <row r="1111" spans="1:41">
      <c r="A1111" s="573"/>
      <c r="B1111" s="13">
        <v>142</v>
      </c>
      <c r="C1111" s="341" t="s">
        <v>2813</v>
      </c>
      <c r="D1111" s="341" t="s">
        <v>399</v>
      </c>
      <c r="E1111" s="379" t="s">
        <v>100</v>
      </c>
      <c r="F1111" s="405">
        <v>2</v>
      </c>
      <c r="G1111" s="136"/>
      <c r="H1111" s="413">
        <v>1293</v>
      </c>
      <c r="I1111" s="146">
        <f t="shared" si="185"/>
        <v>905.09999999999991</v>
      </c>
      <c r="J1111" s="255">
        <f t="shared" si="186"/>
        <v>34.811538461538461</v>
      </c>
      <c r="K1111" s="8" t="s">
        <v>3207</v>
      </c>
      <c r="L1111" s="677"/>
      <c r="M1111" s="656" t="s">
        <v>1015</v>
      </c>
      <c r="N1111" s="8" t="s">
        <v>10</v>
      </c>
      <c r="O1111" s="426">
        <v>5.6639999999999996E-2</v>
      </c>
      <c r="P1111" s="423">
        <v>1900</v>
      </c>
      <c r="Q1111" s="439">
        <v>14800</v>
      </c>
      <c r="R1111" s="656" t="s">
        <v>4809</v>
      </c>
      <c r="S1111" s="656" t="s">
        <v>1015</v>
      </c>
      <c r="T1111" s="448">
        <v>10</v>
      </c>
      <c r="U1111" s="549" t="s">
        <v>4880</v>
      </c>
      <c r="V1111" s="522" t="s">
        <v>4911</v>
      </c>
      <c r="W1111" s="425" t="s">
        <v>4912</v>
      </c>
      <c r="X1111" s="169"/>
      <c r="Y1111" s="71" t="s">
        <v>1011</v>
      </c>
      <c r="Z1111" s="656" t="s">
        <v>1015</v>
      </c>
      <c r="AA1111" s="658">
        <f t="shared" si="187"/>
        <v>0</v>
      </c>
      <c r="AB1111" s="145">
        <f t="shared" si="188"/>
        <v>0</v>
      </c>
      <c r="AC1111" s="257">
        <f t="shared" si="189"/>
        <v>0</v>
      </c>
      <c r="AD1111" s="142">
        <f t="shared" si="190"/>
        <v>0</v>
      </c>
      <c r="AE1111" s="143">
        <f t="shared" si="191"/>
        <v>0</v>
      </c>
      <c r="AF1111" s="144" t="str">
        <f t="shared" si="192"/>
        <v/>
      </c>
      <c r="AG1111" s="144" t="str">
        <f t="shared" si="193"/>
        <v/>
      </c>
      <c r="AH1111" s="144">
        <f t="shared" si="194"/>
        <v>0</v>
      </c>
      <c r="AI1111" s="569">
        <f t="shared" si="195"/>
        <v>0</v>
      </c>
      <c r="AK1111" s="679"/>
      <c r="AL1111" s="191"/>
      <c r="AM1111" s="659"/>
      <c r="AN1111" s="681"/>
      <c r="AO1111" s="84"/>
    </row>
    <row r="1112" spans="1:41">
      <c r="A1112" s="573"/>
      <c r="B1112" s="13">
        <v>142</v>
      </c>
      <c r="C1112" s="341" t="s">
        <v>2814</v>
      </c>
      <c r="D1112" s="341" t="s">
        <v>399</v>
      </c>
      <c r="E1112" s="379" t="s">
        <v>100</v>
      </c>
      <c r="F1112" s="405">
        <v>2</v>
      </c>
      <c r="G1112" s="8"/>
      <c r="H1112" s="413">
        <v>1236</v>
      </c>
      <c r="I1112" s="146">
        <f t="shared" si="185"/>
        <v>865.19999999999993</v>
      </c>
      <c r="J1112" s="255">
        <f t="shared" si="186"/>
        <v>33.276923076923076</v>
      </c>
      <c r="K1112" s="8" t="s">
        <v>3207</v>
      </c>
      <c r="L1112" s="677"/>
      <c r="M1112" s="656" t="s">
        <v>1015</v>
      </c>
      <c r="N1112" s="8" t="s">
        <v>3208</v>
      </c>
      <c r="O1112" s="426">
        <v>5.6639999999999996E-2</v>
      </c>
      <c r="P1112" s="423">
        <v>1900</v>
      </c>
      <c r="Q1112" s="439">
        <v>15000</v>
      </c>
      <c r="R1112" s="656" t="s">
        <v>4809</v>
      </c>
      <c r="S1112" s="656" t="s">
        <v>1015</v>
      </c>
      <c r="T1112" s="448">
        <v>10</v>
      </c>
      <c r="U1112" s="549" t="s">
        <v>4880</v>
      </c>
      <c r="V1112" s="519" t="s">
        <v>4913</v>
      </c>
      <c r="W1112" s="425" t="s">
        <v>4914</v>
      </c>
      <c r="X1112" s="169"/>
      <c r="Y1112" s="71" t="s">
        <v>1011</v>
      </c>
      <c r="Z1112" s="656" t="s">
        <v>1015</v>
      </c>
      <c r="AA1112" s="658">
        <f t="shared" si="187"/>
        <v>0</v>
      </c>
      <c r="AB1112" s="145">
        <f t="shared" si="188"/>
        <v>0</v>
      </c>
      <c r="AC1112" s="257">
        <f t="shared" si="189"/>
        <v>0</v>
      </c>
      <c r="AD1112" s="142">
        <f t="shared" si="190"/>
        <v>0</v>
      </c>
      <c r="AE1112" s="143">
        <f t="shared" si="191"/>
        <v>0</v>
      </c>
      <c r="AF1112" s="144" t="str">
        <f t="shared" si="192"/>
        <v/>
      </c>
      <c r="AG1112" s="144">
        <f t="shared" si="193"/>
        <v>0</v>
      </c>
      <c r="AH1112" s="144" t="str">
        <f t="shared" si="194"/>
        <v/>
      </c>
      <c r="AI1112" s="569">
        <f t="shared" si="195"/>
        <v>0</v>
      </c>
      <c r="AK1112" s="679"/>
      <c r="AL1112" s="191"/>
      <c r="AM1112" s="659"/>
      <c r="AN1112" s="680"/>
      <c r="AO1112" s="84"/>
    </row>
    <row r="1113" spans="1:41">
      <c r="A1113" s="573"/>
      <c r="B1113" s="13">
        <v>142</v>
      </c>
      <c r="C1113" s="341" t="s">
        <v>2815</v>
      </c>
      <c r="D1113" s="341" t="s">
        <v>399</v>
      </c>
      <c r="E1113" s="379" t="s">
        <v>100</v>
      </c>
      <c r="F1113" s="405">
        <v>2</v>
      </c>
      <c r="G1113" s="8"/>
      <c r="H1113" s="413">
        <v>1236</v>
      </c>
      <c r="I1113" s="146">
        <f t="shared" ref="I1113:I1176" si="196">(H1113)*$G$20</f>
        <v>865.19999999999993</v>
      </c>
      <c r="J1113" s="255">
        <f t="shared" ref="J1113:J1176" si="197">(I1113/$J$19)</f>
        <v>33.276923076923076</v>
      </c>
      <c r="K1113" s="8" t="s">
        <v>3207</v>
      </c>
      <c r="L1113" s="677"/>
      <c r="M1113" s="656" t="s">
        <v>1015</v>
      </c>
      <c r="N1113" s="8" t="s">
        <v>3208</v>
      </c>
      <c r="O1113" s="426">
        <v>5.6639999999999996E-2</v>
      </c>
      <c r="P1113" s="423">
        <v>1900</v>
      </c>
      <c r="Q1113" s="439">
        <v>15200</v>
      </c>
      <c r="R1113" s="656" t="s">
        <v>4809</v>
      </c>
      <c r="S1113" s="656" t="s">
        <v>1015</v>
      </c>
      <c r="T1113" s="448">
        <v>10</v>
      </c>
      <c r="U1113" s="549" t="s">
        <v>4880</v>
      </c>
      <c r="V1113" s="519" t="s">
        <v>4915</v>
      </c>
      <c r="W1113" s="425" t="s">
        <v>4916</v>
      </c>
      <c r="X1113" s="169"/>
      <c r="Y1113" s="71" t="s">
        <v>1011</v>
      </c>
      <c r="Z1113" s="656" t="s">
        <v>1015</v>
      </c>
      <c r="AA1113" s="658">
        <f t="shared" ref="AA1113:AA1176" si="198">(X1113*F1113*I1113)</f>
        <v>0</v>
      </c>
      <c r="AB1113" s="145">
        <f t="shared" ref="AB1113:AB1176" si="199">(AA1113*1.21)</f>
        <v>0</v>
      </c>
      <c r="AC1113" s="257">
        <f t="shared" ref="AC1113:AC1176" si="200">(X1113*J1113*F1113)</f>
        <v>0</v>
      </c>
      <c r="AD1113" s="142">
        <f t="shared" ref="AD1113:AD1176" si="201">(X1113*Q1113/1000)</f>
        <v>0</v>
      </c>
      <c r="AE1113" s="143">
        <f t="shared" ref="AE1113:AE1176" si="202">(X1113*O1113)</f>
        <v>0</v>
      </c>
      <c r="AF1113" s="144" t="str">
        <f t="shared" ref="AF1113:AF1176" si="203">IF(N1113="1.1G",(P1113/1000)*X1113,"")</f>
        <v/>
      </c>
      <c r="AG1113" s="144">
        <f t="shared" ref="AG1113:AG1176" si="204">IF(N1113="1.3G",(P1113/1000)*X1113,"")</f>
        <v>0</v>
      </c>
      <c r="AH1113" s="144" t="str">
        <f t="shared" ref="AH1113:AH1176" si="205">IF(N1113="1.4G",(P1113/1000)*X1113,"")</f>
        <v/>
      </c>
      <c r="AI1113" s="569">
        <f t="shared" ref="AI1113:AI1176" si="206">SUM(AF1113:AH1113)</f>
        <v>0</v>
      </c>
      <c r="AK1113" s="679"/>
      <c r="AL1113" s="191"/>
      <c r="AM1113" s="659"/>
      <c r="AN1113" s="681"/>
      <c r="AO1113" s="84"/>
    </row>
    <row r="1114" spans="1:41">
      <c r="A1114" s="573"/>
      <c r="B1114" s="13">
        <v>142</v>
      </c>
      <c r="C1114" s="341" t="s">
        <v>2816</v>
      </c>
      <c r="D1114" s="341" t="s">
        <v>399</v>
      </c>
      <c r="E1114" s="379" t="s">
        <v>100</v>
      </c>
      <c r="F1114" s="405">
        <v>2</v>
      </c>
      <c r="G1114" s="136"/>
      <c r="H1114" s="413">
        <v>1236</v>
      </c>
      <c r="I1114" s="146">
        <f t="shared" si="196"/>
        <v>865.19999999999993</v>
      </c>
      <c r="J1114" s="255">
        <f t="shared" si="197"/>
        <v>33.276923076923076</v>
      </c>
      <c r="K1114" s="8" t="s">
        <v>3207</v>
      </c>
      <c r="L1114" s="677"/>
      <c r="M1114" s="656" t="s">
        <v>1015</v>
      </c>
      <c r="N1114" s="8" t="s">
        <v>3208</v>
      </c>
      <c r="O1114" s="426">
        <v>5.6639999999999996E-2</v>
      </c>
      <c r="P1114" s="423">
        <v>1900</v>
      </c>
      <c r="Q1114" s="439">
        <v>15300</v>
      </c>
      <c r="R1114" s="656" t="s">
        <v>4809</v>
      </c>
      <c r="S1114" s="656" t="s">
        <v>1015</v>
      </c>
      <c r="T1114" s="448">
        <v>10</v>
      </c>
      <c r="U1114" s="549" t="s">
        <v>4880</v>
      </c>
      <c r="V1114" s="519" t="s">
        <v>4917</v>
      </c>
      <c r="W1114" s="425" t="s">
        <v>4918</v>
      </c>
      <c r="X1114" s="169"/>
      <c r="Y1114" s="71" t="s">
        <v>1011</v>
      </c>
      <c r="Z1114" s="656" t="s">
        <v>1015</v>
      </c>
      <c r="AA1114" s="658">
        <f t="shared" si="198"/>
        <v>0</v>
      </c>
      <c r="AB1114" s="145">
        <f t="shared" si="199"/>
        <v>0</v>
      </c>
      <c r="AC1114" s="257">
        <f t="shared" si="200"/>
        <v>0</v>
      </c>
      <c r="AD1114" s="142">
        <f t="shared" si="201"/>
        <v>0</v>
      </c>
      <c r="AE1114" s="143">
        <f t="shared" si="202"/>
        <v>0</v>
      </c>
      <c r="AF1114" s="144" t="str">
        <f t="shared" si="203"/>
        <v/>
      </c>
      <c r="AG1114" s="144">
        <f t="shared" si="204"/>
        <v>0</v>
      </c>
      <c r="AH1114" s="144" t="str">
        <f t="shared" si="205"/>
        <v/>
      </c>
      <c r="AI1114" s="569">
        <f t="shared" si="206"/>
        <v>0</v>
      </c>
      <c r="AK1114" s="679"/>
      <c r="AL1114" s="191"/>
      <c r="AM1114" s="659"/>
      <c r="AN1114" s="681"/>
      <c r="AO1114" s="84"/>
    </row>
    <row r="1115" spans="1:41">
      <c r="A1115" s="573"/>
      <c r="B1115" s="13">
        <v>142</v>
      </c>
      <c r="C1115" s="341" t="s">
        <v>2817</v>
      </c>
      <c r="D1115" s="341" t="s">
        <v>399</v>
      </c>
      <c r="E1115" s="379" t="s">
        <v>100</v>
      </c>
      <c r="F1115" s="405">
        <v>2</v>
      </c>
      <c r="G1115" s="8"/>
      <c r="H1115" s="413">
        <v>1236</v>
      </c>
      <c r="I1115" s="146">
        <f t="shared" si="196"/>
        <v>865.19999999999993</v>
      </c>
      <c r="J1115" s="255">
        <f t="shared" si="197"/>
        <v>33.276923076923076</v>
      </c>
      <c r="K1115" s="8" t="s">
        <v>3207</v>
      </c>
      <c r="L1115" s="677"/>
      <c r="M1115" s="656" t="s">
        <v>1015</v>
      </c>
      <c r="N1115" s="8" t="s">
        <v>3208</v>
      </c>
      <c r="O1115" s="426">
        <v>5.6639999999999996E-2</v>
      </c>
      <c r="P1115" s="423">
        <v>1900</v>
      </c>
      <c r="Q1115" s="439">
        <v>15000</v>
      </c>
      <c r="R1115" s="656" t="s">
        <v>4809</v>
      </c>
      <c r="S1115" s="656" t="s">
        <v>1015</v>
      </c>
      <c r="T1115" s="448">
        <v>10</v>
      </c>
      <c r="U1115" s="549" t="s">
        <v>4880</v>
      </c>
      <c r="V1115" s="519" t="s">
        <v>4919</v>
      </c>
      <c r="W1115" s="425" t="s">
        <v>4920</v>
      </c>
      <c r="X1115" s="169"/>
      <c r="Y1115" s="71" t="s">
        <v>1011</v>
      </c>
      <c r="Z1115" s="656" t="s">
        <v>1015</v>
      </c>
      <c r="AA1115" s="658">
        <f t="shared" si="198"/>
        <v>0</v>
      </c>
      <c r="AB1115" s="145">
        <f t="shared" si="199"/>
        <v>0</v>
      </c>
      <c r="AC1115" s="257">
        <f t="shared" si="200"/>
        <v>0</v>
      </c>
      <c r="AD1115" s="142">
        <f t="shared" si="201"/>
        <v>0</v>
      </c>
      <c r="AE1115" s="143">
        <f t="shared" si="202"/>
        <v>0</v>
      </c>
      <c r="AF1115" s="144" t="str">
        <f t="shared" si="203"/>
        <v/>
      </c>
      <c r="AG1115" s="144">
        <f t="shared" si="204"/>
        <v>0</v>
      </c>
      <c r="AH1115" s="144" t="str">
        <f t="shared" si="205"/>
        <v/>
      </c>
      <c r="AI1115" s="569">
        <f t="shared" si="206"/>
        <v>0</v>
      </c>
      <c r="AK1115" s="679"/>
      <c r="AL1115" s="666"/>
      <c r="AM1115" s="659"/>
      <c r="AN1115" s="681"/>
      <c r="AO1115" s="84"/>
    </row>
    <row r="1116" spans="1:41">
      <c r="A1116" s="573"/>
      <c r="B1116" s="13">
        <v>142</v>
      </c>
      <c r="C1116" s="341" t="s">
        <v>2818</v>
      </c>
      <c r="D1116" s="341" t="s">
        <v>399</v>
      </c>
      <c r="E1116" s="379" t="s">
        <v>100</v>
      </c>
      <c r="F1116" s="405">
        <v>2</v>
      </c>
      <c r="G1116" s="8"/>
      <c r="H1116" s="413">
        <v>1236</v>
      </c>
      <c r="I1116" s="146">
        <f t="shared" si="196"/>
        <v>865.19999999999993</v>
      </c>
      <c r="J1116" s="255">
        <f t="shared" si="197"/>
        <v>33.276923076923076</v>
      </c>
      <c r="K1116" s="8" t="s">
        <v>3207</v>
      </c>
      <c r="L1116" s="677"/>
      <c r="M1116" s="656" t="s">
        <v>1015</v>
      </c>
      <c r="N1116" s="8" t="s">
        <v>3208</v>
      </c>
      <c r="O1116" s="426">
        <v>5.6639999999999996E-2</v>
      </c>
      <c r="P1116" s="423">
        <v>1900</v>
      </c>
      <c r="Q1116" s="439">
        <v>15000</v>
      </c>
      <c r="R1116" s="656" t="s">
        <v>4809</v>
      </c>
      <c r="S1116" s="656" t="s">
        <v>1015</v>
      </c>
      <c r="T1116" s="448">
        <v>10</v>
      </c>
      <c r="U1116" s="549" t="s">
        <v>4880</v>
      </c>
      <c r="V1116" s="519" t="s">
        <v>4921</v>
      </c>
      <c r="W1116" s="425" t="s">
        <v>4922</v>
      </c>
      <c r="X1116" s="169"/>
      <c r="Y1116" s="71" t="s">
        <v>1011</v>
      </c>
      <c r="Z1116" s="656" t="s">
        <v>1015</v>
      </c>
      <c r="AA1116" s="658">
        <f t="shared" si="198"/>
        <v>0</v>
      </c>
      <c r="AB1116" s="145">
        <f t="shared" si="199"/>
        <v>0</v>
      </c>
      <c r="AC1116" s="257">
        <f t="shared" si="200"/>
        <v>0</v>
      </c>
      <c r="AD1116" s="142">
        <f t="shared" si="201"/>
        <v>0</v>
      </c>
      <c r="AE1116" s="143">
        <f t="shared" si="202"/>
        <v>0</v>
      </c>
      <c r="AF1116" s="144" t="str">
        <f t="shared" si="203"/>
        <v/>
      </c>
      <c r="AG1116" s="144">
        <f t="shared" si="204"/>
        <v>0</v>
      </c>
      <c r="AH1116" s="144" t="str">
        <f t="shared" si="205"/>
        <v/>
      </c>
      <c r="AI1116" s="569">
        <f t="shared" si="206"/>
        <v>0</v>
      </c>
      <c r="AK1116" s="679"/>
      <c r="AL1116" s="191"/>
      <c r="AM1116" s="659"/>
      <c r="AN1116" s="680"/>
      <c r="AO1116" s="84"/>
    </row>
    <row r="1117" spans="1:41">
      <c r="A1117" s="573"/>
      <c r="B1117" s="13">
        <v>142</v>
      </c>
      <c r="C1117" s="341" t="s">
        <v>2819</v>
      </c>
      <c r="D1117" s="341" t="s">
        <v>399</v>
      </c>
      <c r="E1117" s="379" t="s">
        <v>100</v>
      </c>
      <c r="F1117" s="405">
        <v>2</v>
      </c>
      <c r="G1117" s="136"/>
      <c r="H1117" s="413">
        <v>1236</v>
      </c>
      <c r="I1117" s="146">
        <f t="shared" si="196"/>
        <v>865.19999999999993</v>
      </c>
      <c r="J1117" s="255">
        <f t="shared" si="197"/>
        <v>33.276923076923076</v>
      </c>
      <c r="K1117" s="8" t="s">
        <v>3207</v>
      </c>
      <c r="L1117" s="677"/>
      <c r="M1117" s="656" t="s">
        <v>1015</v>
      </c>
      <c r="N1117" s="8" t="s">
        <v>3208</v>
      </c>
      <c r="O1117" s="426">
        <v>5.6639999999999996E-2</v>
      </c>
      <c r="P1117" s="423">
        <v>1900</v>
      </c>
      <c r="Q1117" s="439">
        <v>15500</v>
      </c>
      <c r="R1117" s="656" t="s">
        <v>4809</v>
      </c>
      <c r="S1117" s="656" t="s">
        <v>1015</v>
      </c>
      <c r="T1117" s="448">
        <v>10</v>
      </c>
      <c r="U1117" s="549" t="s">
        <v>4880</v>
      </c>
      <c r="V1117" s="519" t="s">
        <v>4923</v>
      </c>
      <c r="W1117" s="425" t="s">
        <v>4924</v>
      </c>
      <c r="X1117" s="169"/>
      <c r="Y1117" s="71" t="s">
        <v>1011</v>
      </c>
      <c r="Z1117" s="656" t="s">
        <v>1015</v>
      </c>
      <c r="AA1117" s="658">
        <f t="shared" si="198"/>
        <v>0</v>
      </c>
      <c r="AB1117" s="145">
        <f t="shared" si="199"/>
        <v>0</v>
      </c>
      <c r="AC1117" s="257">
        <f t="shared" si="200"/>
        <v>0</v>
      </c>
      <c r="AD1117" s="142">
        <f t="shared" si="201"/>
        <v>0</v>
      </c>
      <c r="AE1117" s="143">
        <f t="shared" si="202"/>
        <v>0</v>
      </c>
      <c r="AF1117" s="144" t="str">
        <f t="shared" si="203"/>
        <v/>
      </c>
      <c r="AG1117" s="144">
        <f t="shared" si="204"/>
        <v>0</v>
      </c>
      <c r="AH1117" s="144" t="str">
        <f t="shared" si="205"/>
        <v/>
      </c>
      <c r="AI1117" s="569">
        <f t="shared" si="206"/>
        <v>0</v>
      </c>
      <c r="AK1117" s="679"/>
      <c r="AL1117" s="666"/>
      <c r="AM1117" s="659"/>
      <c r="AN1117" s="680"/>
      <c r="AO1117" s="84"/>
    </row>
    <row r="1118" spans="1:41">
      <c r="A1118" s="573"/>
      <c r="B1118" s="13">
        <v>142</v>
      </c>
      <c r="C1118" s="341" t="s">
        <v>2820</v>
      </c>
      <c r="D1118" s="341" t="s">
        <v>399</v>
      </c>
      <c r="E1118" s="379" t="s">
        <v>100</v>
      </c>
      <c r="F1118" s="405">
        <v>2</v>
      </c>
      <c r="G1118" s="8"/>
      <c r="H1118" s="413">
        <v>1273</v>
      </c>
      <c r="I1118" s="146">
        <f t="shared" si="196"/>
        <v>891.09999999999991</v>
      </c>
      <c r="J1118" s="255">
        <f t="shared" si="197"/>
        <v>34.273076923076921</v>
      </c>
      <c r="K1118" s="8" t="s">
        <v>3207</v>
      </c>
      <c r="L1118" s="677"/>
      <c r="M1118" s="656" t="s">
        <v>1015</v>
      </c>
      <c r="N1118" s="8" t="s">
        <v>3208</v>
      </c>
      <c r="O1118" s="426">
        <v>5.6639999999999996E-2</v>
      </c>
      <c r="P1118" s="423">
        <v>1900</v>
      </c>
      <c r="Q1118" s="439">
        <v>14800</v>
      </c>
      <c r="R1118" s="656" t="s">
        <v>4809</v>
      </c>
      <c r="S1118" s="656" t="s">
        <v>1015</v>
      </c>
      <c r="T1118" s="448">
        <v>10</v>
      </c>
      <c r="U1118" s="549" t="s">
        <v>4880</v>
      </c>
      <c r="V1118" s="522" t="s">
        <v>4925</v>
      </c>
      <c r="W1118" s="425" t="s">
        <v>4926</v>
      </c>
      <c r="X1118" s="169"/>
      <c r="Y1118" s="71" t="s">
        <v>1012</v>
      </c>
      <c r="Z1118" s="656" t="s">
        <v>1015</v>
      </c>
      <c r="AA1118" s="658">
        <f t="shared" si="198"/>
        <v>0</v>
      </c>
      <c r="AB1118" s="145">
        <f t="shared" si="199"/>
        <v>0</v>
      </c>
      <c r="AC1118" s="257">
        <f t="shared" si="200"/>
        <v>0</v>
      </c>
      <c r="AD1118" s="142">
        <f t="shared" si="201"/>
        <v>0</v>
      </c>
      <c r="AE1118" s="143">
        <f t="shared" si="202"/>
        <v>0</v>
      </c>
      <c r="AF1118" s="144" t="str">
        <f t="shared" si="203"/>
        <v/>
      </c>
      <c r="AG1118" s="144">
        <f t="shared" si="204"/>
        <v>0</v>
      </c>
      <c r="AH1118" s="144" t="str">
        <f t="shared" si="205"/>
        <v/>
      </c>
      <c r="AI1118" s="569">
        <f t="shared" si="206"/>
        <v>0</v>
      </c>
      <c r="AK1118" s="679"/>
      <c r="AL1118" s="666"/>
      <c r="AM1118" s="681"/>
      <c r="AN1118" s="681"/>
      <c r="AO1118" s="84"/>
    </row>
    <row r="1119" spans="1:41">
      <c r="A1119" s="573"/>
      <c r="B1119" s="13">
        <v>142</v>
      </c>
      <c r="C1119" s="341" t="s">
        <v>2821</v>
      </c>
      <c r="D1119" s="341" t="s">
        <v>399</v>
      </c>
      <c r="E1119" s="379" t="s">
        <v>100</v>
      </c>
      <c r="F1119" s="405">
        <v>2</v>
      </c>
      <c r="G1119" s="8"/>
      <c r="H1119" s="413">
        <v>1270</v>
      </c>
      <c r="I1119" s="146">
        <f t="shared" si="196"/>
        <v>889</v>
      </c>
      <c r="J1119" s="255">
        <f t="shared" si="197"/>
        <v>34.192307692307693</v>
      </c>
      <c r="K1119" s="8" t="s">
        <v>3207</v>
      </c>
      <c r="L1119" s="677"/>
      <c r="M1119" s="656" t="s">
        <v>1015</v>
      </c>
      <c r="N1119" s="8" t="s">
        <v>3208</v>
      </c>
      <c r="O1119" s="426">
        <v>5.6639999999999996E-2</v>
      </c>
      <c r="P1119" s="423">
        <v>1900</v>
      </c>
      <c r="Q1119" s="439">
        <v>14300</v>
      </c>
      <c r="R1119" s="656" t="s">
        <v>4809</v>
      </c>
      <c r="S1119" s="656" t="s">
        <v>1015</v>
      </c>
      <c r="T1119" s="448">
        <v>10</v>
      </c>
      <c r="U1119" s="549" t="s">
        <v>4880</v>
      </c>
      <c r="V1119" s="522" t="s">
        <v>4927</v>
      </c>
      <c r="W1119" s="425" t="s">
        <v>4928</v>
      </c>
      <c r="X1119" s="169"/>
      <c r="Y1119" s="71" t="s">
        <v>1011</v>
      </c>
      <c r="Z1119" s="656" t="s">
        <v>1015</v>
      </c>
      <c r="AA1119" s="658">
        <f t="shared" si="198"/>
        <v>0</v>
      </c>
      <c r="AB1119" s="145">
        <f t="shared" si="199"/>
        <v>0</v>
      </c>
      <c r="AC1119" s="257">
        <f t="shared" si="200"/>
        <v>0</v>
      </c>
      <c r="AD1119" s="142">
        <f t="shared" si="201"/>
        <v>0</v>
      </c>
      <c r="AE1119" s="143">
        <f t="shared" si="202"/>
        <v>0</v>
      </c>
      <c r="AF1119" s="144" t="str">
        <f t="shared" si="203"/>
        <v/>
      </c>
      <c r="AG1119" s="144">
        <f t="shared" si="204"/>
        <v>0</v>
      </c>
      <c r="AH1119" s="144" t="str">
        <f t="shared" si="205"/>
        <v/>
      </c>
      <c r="AI1119" s="569">
        <f t="shared" si="206"/>
        <v>0</v>
      </c>
      <c r="AK1119" s="679"/>
      <c r="AL1119" s="191"/>
      <c r="AM1119" s="681"/>
      <c r="AN1119" s="681"/>
      <c r="AO1119" s="84"/>
    </row>
    <row r="1120" spans="1:41">
      <c r="A1120" s="573"/>
      <c r="B1120" s="13">
        <v>142</v>
      </c>
      <c r="C1120" s="341" t="s">
        <v>2822</v>
      </c>
      <c r="D1120" s="341" t="s">
        <v>399</v>
      </c>
      <c r="E1120" s="379" t="s">
        <v>100</v>
      </c>
      <c r="F1120" s="405">
        <v>2</v>
      </c>
      <c r="G1120" s="8"/>
      <c r="H1120" s="413">
        <v>1268</v>
      </c>
      <c r="I1120" s="146">
        <f t="shared" si="196"/>
        <v>887.59999999999991</v>
      </c>
      <c r="J1120" s="255">
        <f t="shared" si="197"/>
        <v>34.138461538461534</v>
      </c>
      <c r="K1120" s="8" t="s">
        <v>3207</v>
      </c>
      <c r="L1120" s="677"/>
      <c r="M1120" s="656" t="s">
        <v>1015</v>
      </c>
      <c r="N1120" s="8" t="s">
        <v>10</v>
      </c>
      <c r="O1120" s="426">
        <v>5.6639999999999996E-2</v>
      </c>
      <c r="P1120" s="423">
        <v>1900</v>
      </c>
      <c r="Q1120" s="439">
        <v>14000</v>
      </c>
      <c r="R1120" s="656" t="s">
        <v>4809</v>
      </c>
      <c r="S1120" s="656" t="s">
        <v>1015</v>
      </c>
      <c r="T1120" s="448">
        <v>10</v>
      </c>
      <c r="U1120" s="549" t="s">
        <v>4880</v>
      </c>
      <c r="V1120" s="522" t="s">
        <v>4929</v>
      </c>
      <c r="W1120" s="425" t="s">
        <v>4930</v>
      </c>
      <c r="X1120" s="169"/>
      <c r="Y1120" s="71" t="s">
        <v>1011</v>
      </c>
      <c r="Z1120" s="656" t="s">
        <v>1015</v>
      </c>
      <c r="AA1120" s="658">
        <f t="shared" si="198"/>
        <v>0</v>
      </c>
      <c r="AB1120" s="145">
        <f t="shared" si="199"/>
        <v>0</v>
      </c>
      <c r="AC1120" s="257">
        <f t="shared" si="200"/>
        <v>0</v>
      </c>
      <c r="AD1120" s="142">
        <f t="shared" si="201"/>
        <v>0</v>
      </c>
      <c r="AE1120" s="143">
        <f t="shared" si="202"/>
        <v>0</v>
      </c>
      <c r="AF1120" s="144" t="str">
        <f t="shared" si="203"/>
        <v/>
      </c>
      <c r="AG1120" s="144" t="str">
        <f t="shared" si="204"/>
        <v/>
      </c>
      <c r="AH1120" s="144">
        <f t="shared" si="205"/>
        <v>0</v>
      </c>
      <c r="AI1120" s="569">
        <f t="shared" si="206"/>
        <v>0</v>
      </c>
      <c r="AK1120" s="679"/>
      <c r="AL1120" s="666"/>
      <c r="AM1120" s="681"/>
      <c r="AN1120" s="681"/>
      <c r="AO1120" s="84"/>
    </row>
    <row r="1121" spans="1:41">
      <c r="A1121" s="573"/>
      <c r="B1121" s="13">
        <v>142</v>
      </c>
      <c r="C1121" s="341" t="s">
        <v>2823</v>
      </c>
      <c r="D1121" s="341" t="s">
        <v>399</v>
      </c>
      <c r="E1121" s="379" t="s">
        <v>100</v>
      </c>
      <c r="F1121" s="405">
        <v>2</v>
      </c>
      <c r="G1121" s="8"/>
      <c r="H1121" s="413">
        <v>1236</v>
      </c>
      <c r="I1121" s="146">
        <f t="shared" si="196"/>
        <v>865.19999999999993</v>
      </c>
      <c r="J1121" s="255">
        <f t="shared" si="197"/>
        <v>33.276923076923076</v>
      </c>
      <c r="K1121" s="8" t="s">
        <v>3207</v>
      </c>
      <c r="L1121" s="677"/>
      <c r="M1121" s="656" t="s">
        <v>1015</v>
      </c>
      <c r="N1121" s="8" t="s">
        <v>10</v>
      </c>
      <c r="O1121" s="426">
        <v>5.6639999999999996E-2</v>
      </c>
      <c r="P1121" s="423">
        <v>1900</v>
      </c>
      <c r="Q1121" s="439">
        <v>14800</v>
      </c>
      <c r="R1121" s="656" t="s">
        <v>4809</v>
      </c>
      <c r="S1121" s="656" t="s">
        <v>1015</v>
      </c>
      <c r="T1121" s="448">
        <v>10</v>
      </c>
      <c r="U1121" s="549" t="s">
        <v>4880</v>
      </c>
      <c r="V1121" s="533" t="s">
        <v>4931</v>
      </c>
      <c r="W1121" s="425" t="s">
        <v>4932</v>
      </c>
      <c r="X1121" s="169"/>
      <c r="Y1121" s="71" t="s">
        <v>1012</v>
      </c>
      <c r="Z1121" s="656" t="s">
        <v>1015</v>
      </c>
      <c r="AA1121" s="658">
        <f t="shared" si="198"/>
        <v>0</v>
      </c>
      <c r="AB1121" s="145">
        <f t="shared" si="199"/>
        <v>0</v>
      </c>
      <c r="AC1121" s="257">
        <f t="shared" si="200"/>
        <v>0</v>
      </c>
      <c r="AD1121" s="142">
        <f t="shared" si="201"/>
        <v>0</v>
      </c>
      <c r="AE1121" s="143">
        <f t="shared" si="202"/>
        <v>0</v>
      </c>
      <c r="AF1121" s="144" t="str">
        <f t="shared" si="203"/>
        <v/>
      </c>
      <c r="AG1121" s="144" t="str">
        <f t="shared" si="204"/>
        <v/>
      </c>
      <c r="AH1121" s="144">
        <f t="shared" si="205"/>
        <v>0</v>
      </c>
      <c r="AI1121" s="569">
        <f t="shared" si="206"/>
        <v>0</v>
      </c>
      <c r="AK1121" s="664"/>
      <c r="AL1121" s="191"/>
      <c r="AM1121" s="659"/>
      <c r="AN1121" s="662"/>
      <c r="AO1121" s="84"/>
    </row>
    <row r="1122" spans="1:41">
      <c r="A1122" s="573"/>
      <c r="B1122" s="13">
        <v>142</v>
      </c>
      <c r="C1122" s="341" t="s">
        <v>2824</v>
      </c>
      <c r="D1122" s="341" t="s">
        <v>399</v>
      </c>
      <c r="E1122" s="379" t="s">
        <v>100</v>
      </c>
      <c r="F1122" s="405">
        <v>2</v>
      </c>
      <c r="G1122" s="8"/>
      <c r="H1122" s="413">
        <v>1274</v>
      </c>
      <c r="I1122" s="146">
        <f t="shared" si="196"/>
        <v>891.8</v>
      </c>
      <c r="J1122" s="255">
        <f t="shared" si="197"/>
        <v>34.299999999999997</v>
      </c>
      <c r="K1122" s="8" t="s">
        <v>3207</v>
      </c>
      <c r="L1122" s="677"/>
      <c r="M1122" s="656" t="s">
        <v>1015</v>
      </c>
      <c r="N1122" s="8" t="s">
        <v>10</v>
      </c>
      <c r="O1122" s="426">
        <v>5.6639999999999996E-2</v>
      </c>
      <c r="P1122" s="423">
        <v>1900</v>
      </c>
      <c r="Q1122" s="439">
        <v>13700</v>
      </c>
      <c r="R1122" s="656" t="s">
        <v>4809</v>
      </c>
      <c r="S1122" s="656" t="s">
        <v>1015</v>
      </c>
      <c r="T1122" s="448">
        <v>10</v>
      </c>
      <c r="U1122" s="549" t="s">
        <v>4880</v>
      </c>
      <c r="V1122" s="533" t="s">
        <v>4933</v>
      </c>
      <c r="W1122" s="425" t="s">
        <v>4934</v>
      </c>
      <c r="X1122" s="169"/>
      <c r="Y1122" s="71" t="s">
        <v>1011</v>
      </c>
      <c r="Z1122" s="656" t="s">
        <v>1015</v>
      </c>
      <c r="AA1122" s="658">
        <f t="shared" si="198"/>
        <v>0</v>
      </c>
      <c r="AB1122" s="145">
        <f t="shared" si="199"/>
        <v>0</v>
      </c>
      <c r="AC1122" s="257">
        <f t="shared" si="200"/>
        <v>0</v>
      </c>
      <c r="AD1122" s="142">
        <f t="shared" si="201"/>
        <v>0</v>
      </c>
      <c r="AE1122" s="143">
        <f t="shared" si="202"/>
        <v>0</v>
      </c>
      <c r="AF1122" s="144" t="str">
        <f t="shared" si="203"/>
        <v/>
      </c>
      <c r="AG1122" s="144" t="str">
        <f t="shared" si="204"/>
        <v/>
      </c>
      <c r="AH1122" s="144">
        <f t="shared" si="205"/>
        <v>0</v>
      </c>
      <c r="AI1122" s="569">
        <f t="shared" si="206"/>
        <v>0</v>
      </c>
      <c r="AK1122" s="665"/>
      <c r="AL1122" s="191"/>
      <c r="AM1122" s="686"/>
      <c r="AN1122" s="687"/>
      <c r="AO1122" s="84"/>
    </row>
    <row r="1123" spans="1:41">
      <c r="A1123" s="573"/>
      <c r="B1123" s="13">
        <v>142</v>
      </c>
      <c r="C1123" s="341" t="s">
        <v>2825</v>
      </c>
      <c r="D1123" s="341" t="s">
        <v>399</v>
      </c>
      <c r="E1123" s="379" t="s">
        <v>100</v>
      </c>
      <c r="F1123" s="405">
        <v>2</v>
      </c>
      <c r="G1123" s="8"/>
      <c r="H1123" s="413">
        <v>1236</v>
      </c>
      <c r="I1123" s="146">
        <f t="shared" si="196"/>
        <v>865.19999999999993</v>
      </c>
      <c r="J1123" s="255">
        <f t="shared" si="197"/>
        <v>33.276923076923076</v>
      </c>
      <c r="K1123" s="8" t="s">
        <v>3207</v>
      </c>
      <c r="L1123" s="677"/>
      <c r="M1123" s="656" t="s">
        <v>1015</v>
      </c>
      <c r="N1123" s="8" t="s">
        <v>10</v>
      </c>
      <c r="O1123" s="426">
        <v>5.6639999999999996E-2</v>
      </c>
      <c r="P1123" s="423">
        <v>1900</v>
      </c>
      <c r="Q1123" s="439">
        <v>12800</v>
      </c>
      <c r="R1123" s="656" t="s">
        <v>4809</v>
      </c>
      <c r="S1123" s="656" t="s">
        <v>1015</v>
      </c>
      <c r="T1123" s="448">
        <v>7</v>
      </c>
      <c r="U1123" s="549" t="s">
        <v>4880</v>
      </c>
      <c r="V1123" s="522" t="s">
        <v>4935</v>
      </c>
      <c r="W1123" s="425" t="s">
        <v>4936</v>
      </c>
      <c r="X1123" s="169"/>
      <c r="Y1123" s="71" t="s">
        <v>1011</v>
      </c>
      <c r="Z1123" s="656" t="s">
        <v>1015</v>
      </c>
      <c r="AA1123" s="658">
        <f t="shared" si="198"/>
        <v>0</v>
      </c>
      <c r="AB1123" s="145">
        <f t="shared" si="199"/>
        <v>0</v>
      </c>
      <c r="AC1123" s="257">
        <f t="shared" si="200"/>
        <v>0</v>
      </c>
      <c r="AD1123" s="142">
        <f t="shared" si="201"/>
        <v>0</v>
      </c>
      <c r="AE1123" s="143">
        <f t="shared" si="202"/>
        <v>0</v>
      </c>
      <c r="AF1123" s="144" t="str">
        <f t="shared" si="203"/>
        <v/>
      </c>
      <c r="AG1123" s="144" t="str">
        <f t="shared" si="204"/>
        <v/>
      </c>
      <c r="AH1123" s="144">
        <f t="shared" si="205"/>
        <v>0</v>
      </c>
      <c r="AI1123" s="569">
        <f t="shared" si="206"/>
        <v>0</v>
      </c>
      <c r="AK1123" s="664"/>
      <c r="AL1123" s="191"/>
      <c r="AM1123" s="659"/>
      <c r="AN1123" s="662"/>
      <c r="AO1123" s="84"/>
    </row>
    <row r="1124" spans="1:41">
      <c r="A1124" s="573"/>
      <c r="B1124" s="13">
        <v>142</v>
      </c>
      <c r="C1124" s="341" t="s">
        <v>2826</v>
      </c>
      <c r="D1124" s="341" t="s">
        <v>399</v>
      </c>
      <c r="E1124" s="379" t="s">
        <v>100</v>
      </c>
      <c r="F1124" s="405">
        <v>2</v>
      </c>
      <c r="G1124" s="8"/>
      <c r="H1124" s="413">
        <v>1295</v>
      </c>
      <c r="I1124" s="146">
        <f t="shared" si="196"/>
        <v>906.49999999999989</v>
      </c>
      <c r="J1124" s="255">
        <f t="shared" si="197"/>
        <v>34.865384615384613</v>
      </c>
      <c r="K1124" s="8" t="s">
        <v>3207</v>
      </c>
      <c r="L1124" s="677"/>
      <c r="M1124" s="656" t="s">
        <v>1015</v>
      </c>
      <c r="N1124" s="8" t="s">
        <v>3208</v>
      </c>
      <c r="O1124" s="426">
        <v>5.6639999999999996E-2</v>
      </c>
      <c r="P1124" s="423">
        <v>1900</v>
      </c>
      <c r="Q1124" s="439">
        <v>12400</v>
      </c>
      <c r="R1124" s="656" t="s">
        <v>4809</v>
      </c>
      <c r="S1124" s="656" t="s">
        <v>1015</v>
      </c>
      <c r="T1124" s="448">
        <v>10</v>
      </c>
      <c r="U1124" s="549" t="s">
        <v>4880</v>
      </c>
      <c r="V1124" s="523" t="s">
        <v>4937</v>
      </c>
      <c r="W1124" s="425" t="s">
        <v>4938</v>
      </c>
      <c r="X1124" s="169"/>
      <c r="Y1124" s="71" t="s">
        <v>1011</v>
      </c>
      <c r="Z1124" s="656" t="s">
        <v>1015</v>
      </c>
      <c r="AA1124" s="658">
        <f t="shared" si="198"/>
        <v>0</v>
      </c>
      <c r="AB1124" s="145">
        <f t="shared" si="199"/>
        <v>0</v>
      </c>
      <c r="AC1124" s="257">
        <f t="shared" si="200"/>
        <v>0</v>
      </c>
      <c r="AD1124" s="142">
        <f t="shared" si="201"/>
        <v>0</v>
      </c>
      <c r="AE1124" s="143">
        <f t="shared" si="202"/>
        <v>0</v>
      </c>
      <c r="AF1124" s="144" t="str">
        <f t="shared" si="203"/>
        <v/>
      </c>
      <c r="AG1124" s="144">
        <f t="shared" si="204"/>
        <v>0</v>
      </c>
      <c r="AH1124" s="144" t="str">
        <f t="shared" si="205"/>
        <v/>
      </c>
      <c r="AI1124" s="569">
        <f t="shared" si="206"/>
        <v>0</v>
      </c>
      <c r="AK1124" s="664"/>
      <c r="AL1124" s="191"/>
      <c r="AM1124" s="659"/>
      <c r="AN1124" s="662"/>
      <c r="AO1124" s="84"/>
    </row>
    <row r="1125" spans="1:41">
      <c r="A1125" s="573"/>
      <c r="B1125" s="13">
        <v>142</v>
      </c>
      <c r="C1125" s="341" t="s">
        <v>2827</v>
      </c>
      <c r="D1125" s="341" t="s">
        <v>399</v>
      </c>
      <c r="E1125" s="379" t="s">
        <v>100</v>
      </c>
      <c r="F1125" s="405">
        <v>2</v>
      </c>
      <c r="G1125" s="8"/>
      <c r="H1125" s="413">
        <v>1325</v>
      </c>
      <c r="I1125" s="146">
        <f t="shared" si="196"/>
        <v>927.49999999999989</v>
      </c>
      <c r="J1125" s="255">
        <f t="shared" si="197"/>
        <v>35.67307692307692</v>
      </c>
      <c r="K1125" s="8" t="s">
        <v>3207</v>
      </c>
      <c r="L1125" s="677"/>
      <c r="M1125" s="656" t="s">
        <v>1015</v>
      </c>
      <c r="N1125" s="8" t="s">
        <v>3208</v>
      </c>
      <c r="O1125" s="426">
        <v>5.6639999999999996E-2</v>
      </c>
      <c r="P1125" s="423">
        <v>1900</v>
      </c>
      <c r="Q1125" s="439">
        <v>16100.000000000002</v>
      </c>
      <c r="R1125" s="656" t="s">
        <v>4809</v>
      </c>
      <c r="S1125" s="656" t="s">
        <v>1015</v>
      </c>
      <c r="T1125" s="448">
        <v>10</v>
      </c>
      <c r="U1125" s="549" t="s">
        <v>4880</v>
      </c>
      <c r="V1125" s="533" t="s">
        <v>4939</v>
      </c>
      <c r="W1125" s="425" t="s">
        <v>4940</v>
      </c>
      <c r="X1125" s="169"/>
      <c r="Y1125" s="71" t="s">
        <v>1011</v>
      </c>
      <c r="Z1125" s="656" t="s">
        <v>1015</v>
      </c>
      <c r="AA1125" s="658">
        <f t="shared" si="198"/>
        <v>0</v>
      </c>
      <c r="AB1125" s="145">
        <f t="shared" si="199"/>
        <v>0</v>
      </c>
      <c r="AC1125" s="257">
        <f t="shared" si="200"/>
        <v>0</v>
      </c>
      <c r="AD1125" s="142">
        <f t="shared" si="201"/>
        <v>0</v>
      </c>
      <c r="AE1125" s="143">
        <f t="shared" si="202"/>
        <v>0</v>
      </c>
      <c r="AF1125" s="144" t="str">
        <f t="shared" si="203"/>
        <v/>
      </c>
      <c r="AG1125" s="144">
        <f t="shared" si="204"/>
        <v>0</v>
      </c>
      <c r="AH1125" s="144" t="str">
        <f t="shared" si="205"/>
        <v/>
      </c>
      <c r="AI1125" s="569">
        <f t="shared" si="206"/>
        <v>0</v>
      </c>
      <c r="AK1125" s="664"/>
      <c r="AL1125" s="191"/>
      <c r="AM1125" s="659"/>
      <c r="AN1125" s="662"/>
      <c r="AO1125" s="84"/>
    </row>
    <row r="1126" spans="1:41">
      <c r="A1126" s="573"/>
      <c r="B1126" s="13">
        <v>142</v>
      </c>
      <c r="C1126" s="341" t="s">
        <v>2828</v>
      </c>
      <c r="D1126" s="341" t="s">
        <v>399</v>
      </c>
      <c r="E1126" s="379" t="s">
        <v>100</v>
      </c>
      <c r="F1126" s="405">
        <v>2</v>
      </c>
      <c r="G1126" s="8"/>
      <c r="H1126" s="413">
        <v>1236</v>
      </c>
      <c r="I1126" s="146">
        <f t="shared" si="196"/>
        <v>865.19999999999993</v>
      </c>
      <c r="J1126" s="255">
        <f t="shared" si="197"/>
        <v>33.276923076923076</v>
      </c>
      <c r="K1126" s="8" t="s">
        <v>3207</v>
      </c>
      <c r="L1126" s="677"/>
      <c r="M1126" s="656" t="s">
        <v>1015</v>
      </c>
      <c r="N1126" s="8" t="s">
        <v>10</v>
      </c>
      <c r="O1126" s="426">
        <v>5.6639999999999996E-2</v>
      </c>
      <c r="P1126" s="423">
        <v>1900</v>
      </c>
      <c r="Q1126" s="439">
        <v>12100</v>
      </c>
      <c r="R1126" s="656" t="s">
        <v>4809</v>
      </c>
      <c r="S1126" s="656" t="s">
        <v>1015</v>
      </c>
      <c r="T1126" s="448">
        <v>10</v>
      </c>
      <c r="U1126" s="549" t="s">
        <v>4880</v>
      </c>
      <c r="V1126" s="522" t="s">
        <v>4941</v>
      </c>
      <c r="W1126" s="425" t="s">
        <v>4942</v>
      </c>
      <c r="X1126" s="169"/>
      <c r="Y1126" s="71" t="s">
        <v>1011</v>
      </c>
      <c r="Z1126" s="656" t="s">
        <v>1015</v>
      </c>
      <c r="AA1126" s="658">
        <f t="shared" si="198"/>
        <v>0</v>
      </c>
      <c r="AB1126" s="145">
        <f t="shared" si="199"/>
        <v>0</v>
      </c>
      <c r="AC1126" s="257">
        <f t="shared" si="200"/>
        <v>0</v>
      </c>
      <c r="AD1126" s="142">
        <f t="shared" si="201"/>
        <v>0</v>
      </c>
      <c r="AE1126" s="143">
        <f t="shared" si="202"/>
        <v>0</v>
      </c>
      <c r="AF1126" s="144" t="str">
        <f t="shared" si="203"/>
        <v/>
      </c>
      <c r="AG1126" s="144" t="str">
        <f t="shared" si="204"/>
        <v/>
      </c>
      <c r="AH1126" s="144">
        <f t="shared" si="205"/>
        <v>0</v>
      </c>
      <c r="AI1126" s="569">
        <f t="shared" si="206"/>
        <v>0</v>
      </c>
      <c r="AK1126" s="664"/>
      <c r="AL1126" s="191"/>
      <c r="AM1126" s="659"/>
      <c r="AN1126" s="662"/>
      <c r="AO1126" s="84"/>
    </row>
    <row r="1127" spans="1:41" ht="15.75">
      <c r="A1127" s="5" t="s">
        <v>6211</v>
      </c>
      <c r="B1127" s="13"/>
      <c r="C1127" s="348"/>
      <c r="D1127" s="382"/>
      <c r="E1127" s="380"/>
      <c r="F1127" s="401"/>
      <c r="G1127" s="8"/>
      <c r="H1127" s="413"/>
      <c r="I1127" s="410"/>
      <c r="J1127" s="565"/>
      <c r="K1127" s="417"/>
      <c r="L1127" s="655"/>
      <c r="M1127" s="656" t="s">
        <v>1015</v>
      </c>
      <c r="N1127" s="8"/>
      <c r="O1127" s="346"/>
      <c r="P1127" s="423"/>
      <c r="Q1127" s="439"/>
      <c r="R1127" s="656" t="s">
        <v>1015</v>
      </c>
      <c r="S1127" s="656" t="s">
        <v>1015</v>
      </c>
      <c r="T1127" s="425"/>
      <c r="U1127" s="506"/>
      <c r="V1127" s="530"/>
      <c r="W1127" s="425"/>
      <c r="X1127" s="137"/>
      <c r="Y1127" s="71" t="s">
        <v>1015</v>
      </c>
      <c r="Z1127" s="656" t="s">
        <v>1015</v>
      </c>
      <c r="AA1127" s="668"/>
      <c r="AB1127" s="195"/>
      <c r="AC1127" s="142"/>
      <c r="AD1127" s="142"/>
      <c r="AE1127" s="143"/>
      <c r="AF1127" s="144"/>
      <c r="AG1127" s="144"/>
      <c r="AH1127" s="144"/>
      <c r="AI1127" s="569"/>
      <c r="AK1127" s="664"/>
      <c r="AL1127" s="191"/>
      <c r="AM1127" s="659"/>
      <c r="AN1127" s="662"/>
      <c r="AO1127" s="84"/>
    </row>
    <row r="1128" spans="1:41">
      <c r="A1128" s="573"/>
      <c r="B1128" s="13">
        <v>143</v>
      </c>
      <c r="C1128" s="341" t="s">
        <v>2829</v>
      </c>
      <c r="D1128" s="341" t="s">
        <v>399</v>
      </c>
      <c r="E1128" s="379" t="s">
        <v>100</v>
      </c>
      <c r="F1128" s="405">
        <v>2</v>
      </c>
      <c r="G1128" s="8"/>
      <c r="H1128" s="413">
        <v>1185</v>
      </c>
      <c r="I1128" s="146">
        <f t="shared" si="196"/>
        <v>829.5</v>
      </c>
      <c r="J1128" s="255">
        <f t="shared" si="197"/>
        <v>31.903846153846153</v>
      </c>
      <c r="K1128" s="8" t="s">
        <v>3207</v>
      </c>
      <c r="L1128" s="677"/>
      <c r="M1128" s="656" t="s">
        <v>1015</v>
      </c>
      <c r="N1128" s="8" t="s">
        <v>10</v>
      </c>
      <c r="O1128" s="426">
        <v>5.6639999999999996E-2</v>
      </c>
      <c r="P1128" s="423">
        <v>1900</v>
      </c>
      <c r="Q1128" s="439">
        <v>14500</v>
      </c>
      <c r="R1128" s="656" t="s">
        <v>4809</v>
      </c>
      <c r="S1128" s="656" t="s">
        <v>1015</v>
      </c>
      <c r="T1128" s="448">
        <v>10</v>
      </c>
      <c r="U1128" s="549" t="s">
        <v>4943</v>
      </c>
      <c r="V1128" s="522" t="s">
        <v>4944</v>
      </c>
      <c r="W1128" s="425" t="s">
        <v>4945</v>
      </c>
      <c r="X1128" s="169"/>
      <c r="Y1128" s="71" t="s">
        <v>1011</v>
      </c>
      <c r="Z1128" s="656" t="s">
        <v>1015</v>
      </c>
      <c r="AA1128" s="658">
        <f t="shared" si="198"/>
        <v>0</v>
      </c>
      <c r="AB1128" s="145">
        <f t="shared" si="199"/>
        <v>0</v>
      </c>
      <c r="AC1128" s="257">
        <f t="shared" si="200"/>
        <v>0</v>
      </c>
      <c r="AD1128" s="142">
        <f t="shared" si="201"/>
        <v>0</v>
      </c>
      <c r="AE1128" s="143">
        <f t="shared" si="202"/>
        <v>0</v>
      </c>
      <c r="AF1128" s="144" t="str">
        <f t="shared" si="203"/>
        <v/>
      </c>
      <c r="AG1128" s="144" t="str">
        <f t="shared" si="204"/>
        <v/>
      </c>
      <c r="AH1128" s="144">
        <f t="shared" si="205"/>
        <v>0</v>
      </c>
      <c r="AI1128" s="569">
        <f t="shared" si="206"/>
        <v>0</v>
      </c>
      <c r="AK1128" s="665"/>
      <c r="AL1128" s="191"/>
      <c r="AM1128" s="659"/>
      <c r="AN1128" s="659"/>
      <c r="AO1128" s="84"/>
    </row>
    <row r="1129" spans="1:41">
      <c r="A1129" s="573"/>
      <c r="B1129" s="13">
        <v>143</v>
      </c>
      <c r="C1129" s="341" t="s">
        <v>2830</v>
      </c>
      <c r="D1129" s="341" t="s">
        <v>399</v>
      </c>
      <c r="E1129" s="379" t="s">
        <v>100</v>
      </c>
      <c r="F1129" s="405">
        <v>2</v>
      </c>
      <c r="G1129" s="8"/>
      <c r="H1129" s="413">
        <v>1257</v>
      </c>
      <c r="I1129" s="146">
        <f t="shared" si="196"/>
        <v>879.9</v>
      </c>
      <c r="J1129" s="255">
        <f t="shared" si="197"/>
        <v>33.842307692307692</v>
      </c>
      <c r="K1129" s="8" t="s">
        <v>3207</v>
      </c>
      <c r="L1129" s="677"/>
      <c r="M1129" s="656" t="s">
        <v>1015</v>
      </c>
      <c r="N1129" s="8" t="s">
        <v>3208</v>
      </c>
      <c r="O1129" s="426">
        <v>5.6639999999999996E-2</v>
      </c>
      <c r="P1129" s="423">
        <v>1900</v>
      </c>
      <c r="Q1129" s="439">
        <v>14300</v>
      </c>
      <c r="R1129" s="656" t="s">
        <v>4809</v>
      </c>
      <c r="S1129" s="656" t="s">
        <v>1015</v>
      </c>
      <c r="T1129" s="448">
        <v>18</v>
      </c>
      <c r="U1129" s="549" t="s">
        <v>4943</v>
      </c>
      <c r="V1129" s="522" t="s">
        <v>4946</v>
      </c>
      <c r="W1129" s="425" t="s">
        <v>4947</v>
      </c>
      <c r="X1129" s="169"/>
      <c r="Y1129" s="71" t="s">
        <v>1011</v>
      </c>
      <c r="Z1129" s="656" t="s">
        <v>1015</v>
      </c>
      <c r="AA1129" s="658">
        <f t="shared" si="198"/>
        <v>0</v>
      </c>
      <c r="AB1129" s="145">
        <f t="shared" si="199"/>
        <v>0</v>
      </c>
      <c r="AC1129" s="257">
        <f t="shared" si="200"/>
        <v>0</v>
      </c>
      <c r="AD1129" s="142">
        <f t="shared" si="201"/>
        <v>0</v>
      </c>
      <c r="AE1129" s="143">
        <f t="shared" si="202"/>
        <v>0</v>
      </c>
      <c r="AF1129" s="144" t="str">
        <f t="shared" si="203"/>
        <v/>
      </c>
      <c r="AG1129" s="144">
        <f t="shared" si="204"/>
        <v>0</v>
      </c>
      <c r="AH1129" s="144" t="str">
        <f t="shared" si="205"/>
        <v/>
      </c>
      <c r="AI1129" s="569">
        <f t="shared" si="206"/>
        <v>0</v>
      </c>
      <c r="AK1129" s="679"/>
      <c r="AL1129" s="191"/>
      <c r="AM1129" s="659"/>
      <c r="AN1129" s="662"/>
      <c r="AO1129" s="84"/>
    </row>
    <row r="1130" spans="1:41">
      <c r="A1130" s="573"/>
      <c r="B1130" s="13">
        <v>143</v>
      </c>
      <c r="C1130" s="341" t="s">
        <v>2831</v>
      </c>
      <c r="D1130" s="341" t="s">
        <v>399</v>
      </c>
      <c r="E1130" s="379" t="s">
        <v>100</v>
      </c>
      <c r="F1130" s="405">
        <v>2</v>
      </c>
      <c r="G1130" s="8"/>
      <c r="H1130" s="413">
        <v>1250</v>
      </c>
      <c r="I1130" s="146">
        <f t="shared" si="196"/>
        <v>875</v>
      </c>
      <c r="J1130" s="255">
        <f t="shared" si="197"/>
        <v>33.653846153846153</v>
      </c>
      <c r="K1130" s="8" t="s">
        <v>3207</v>
      </c>
      <c r="L1130" s="677"/>
      <c r="M1130" s="656" t="s">
        <v>1015</v>
      </c>
      <c r="N1130" s="8" t="s">
        <v>10</v>
      </c>
      <c r="O1130" s="426">
        <v>5.6639999999999996E-2</v>
      </c>
      <c r="P1130" s="423">
        <v>1900</v>
      </c>
      <c r="Q1130" s="439">
        <v>14100</v>
      </c>
      <c r="R1130" s="656" t="s">
        <v>4809</v>
      </c>
      <c r="S1130" s="656" t="s">
        <v>1015</v>
      </c>
      <c r="T1130" s="448">
        <v>10</v>
      </c>
      <c r="U1130" s="549" t="s">
        <v>4943</v>
      </c>
      <c r="V1130" s="522" t="s">
        <v>4948</v>
      </c>
      <c r="W1130" s="425" t="s">
        <v>4949</v>
      </c>
      <c r="X1130" s="169"/>
      <c r="Y1130" s="71" t="s">
        <v>1011</v>
      </c>
      <c r="Z1130" s="656" t="s">
        <v>1015</v>
      </c>
      <c r="AA1130" s="658">
        <f t="shared" si="198"/>
        <v>0</v>
      </c>
      <c r="AB1130" s="145">
        <f t="shared" si="199"/>
        <v>0</v>
      </c>
      <c r="AC1130" s="257">
        <f t="shared" si="200"/>
        <v>0</v>
      </c>
      <c r="AD1130" s="142">
        <f t="shared" si="201"/>
        <v>0</v>
      </c>
      <c r="AE1130" s="143">
        <f t="shared" si="202"/>
        <v>0</v>
      </c>
      <c r="AF1130" s="144" t="str">
        <f t="shared" si="203"/>
        <v/>
      </c>
      <c r="AG1130" s="144" t="str">
        <f t="shared" si="204"/>
        <v/>
      </c>
      <c r="AH1130" s="144">
        <f t="shared" si="205"/>
        <v>0</v>
      </c>
      <c r="AI1130" s="569">
        <f t="shared" si="206"/>
        <v>0</v>
      </c>
      <c r="AK1130" s="679"/>
      <c r="AL1130" s="666"/>
      <c r="AM1130" s="659"/>
      <c r="AN1130" s="662"/>
      <c r="AO1130" s="84"/>
    </row>
    <row r="1131" spans="1:41">
      <c r="A1131" s="573"/>
      <c r="B1131" s="13">
        <v>143</v>
      </c>
      <c r="C1131" s="341" t="s">
        <v>2832</v>
      </c>
      <c r="D1131" s="341" t="s">
        <v>399</v>
      </c>
      <c r="E1131" s="379" t="s">
        <v>100</v>
      </c>
      <c r="F1131" s="405">
        <v>2</v>
      </c>
      <c r="G1131" s="8"/>
      <c r="H1131" s="413">
        <v>1185</v>
      </c>
      <c r="I1131" s="146">
        <f t="shared" si="196"/>
        <v>829.5</v>
      </c>
      <c r="J1131" s="255">
        <f t="shared" si="197"/>
        <v>31.903846153846153</v>
      </c>
      <c r="K1131" s="8" t="s">
        <v>3207</v>
      </c>
      <c r="L1131" s="677"/>
      <c r="M1131" s="656" t="s">
        <v>1015</v>
      </c>
      <c r="N1131" s="8" t="s">
        <v>3208</v>
      </c>
      <c r="O1131" s="426">
        <v>5.6639999999999996E-2</v>
      </c>
      <c r="P1131" s="423">
        <v>1900</v>
      </c>
      <c r="Q1131" s="439">
        <v>15000</v>
      </c>
      <c r="R1131" s="656" t="s">
        <v>4809</v>
      </c>
      <c r="S1131" s="656" t="s">
        <v>1015</v>
      </c>
      <c r="T1131" s="448">
        <v>10</v>
      </c>
      <c r="U1131" s="549" t="s">
        <v>4943</v>
      </c>
      <c r="V1131" s="522" t="s">
        <v>4950</v>
      </c>
      <c r="W1131" s="425" t="s">
        <v>4951</v>
      </c>
      <c r="X1131" s="169"/>
      <c r="Y1131" s="71" t="s">
        <v>1011</v>
      </c>
      <c r="Z1131" s="656" t="s">
        <v>1015</v>
      </c>
      <c r="AA1131" s="658">
        <f t="shared" si="198"/>
        <v>0</v>
      </c>
      <c r="AB1131" s="145">
        <f t="shared" si="199"/>
        <v>0</v>
      </c>
      <c r="AC1131" s="257">
        <f t="shared" si="200"/>
        <v>0</v>
      </c>
      <c r="AD1131" s="142">
        <f t="shared" si="201"/>
        <v>0</v>
      </c>
      <c r="AE1131" s="143">
        <f t="shared" si="202"/>
        <v>0</v>
      </c>
      <c r="AF1131" s="144" t="str">
        <f t="shared" si="203"/>
        <v/>
      </c>
      <c r="AG1131" s="144">
        <f t="shared" si="204"/>
        <v>0</v>
      </c>
      <c r="AH1131" s="144" t="str">
        <f t="shared" si="205"/>
        <v/>
      </c>
      <c r="AI1131" s="569">
        <f t="shared" si="206"/>
        <v>0</v>
      </c>
      <c r="AK1131" s="679"/>
      <c r="AL1131" s="191"/>
      <c r="AM1131" s="659"/>
      <c r="AN1131" s="662"/>
      <c r="AO1131" s="84"/>
    </row>
    <row r="1132" spans="1:41">
      <c r="A1132" s="573"/>
      <c r="B1132" s="13">
        <v>143</v>
      </c>
      <c r="C1132" s="341" t="s">
        <v>2833</v>
      </c>
      <c r="D1132" s="341" t="s">
        <v>399</v>
      </c>
      <c r="E1132" s="379" t="s">
        <v>100</v>
      </c>
      <c r="F1132" s="405">
        <v>2</v>
      </c>
      <c r="G1132" s="8"/>
      <c r="H1132" s="413">
        <v>1185</v>
      </c>
      <c r="I1132" s="146">
        <f t="shared" si="196"/>
        <v>829.5</v>
      </c>
      <c r="J1132" s="255">
        <f t="shared" si="197"/>
        <v>31.903846153846153</v>
      </c>
      <c r="K1132" s="8" t="s">
        <v>3207</v>
      </c>
      <c r="L1132" s="677"/>
      <c r="M1132" s="656" t="s">
        <v>1015</v>
      </c>
      <c r="N1132" s="8" t="s">
        <v>3208</v>
      </c>
      <c r="O1132" s="426">
        <v>5.6639999999999996E-2</v>
      </c>
      <c r="P1132" s="423">
        <v>1900</v>
      </c>
      <c r="Q1132" s="439">
        <v>15200</v>
      </c>
      <c r="R1132" s="656" t="s">
        <v>4809</v>
      </c>
      <c r="S1132" s="656" t="s">
        <v>1015</v>
      </c>
      <c r="T1132" s="448">
        <v>13</v>
      </c>
      <c r="U1132" s="549" t="s">
        <v>4943</v>
      </c>
      <c r="V1132" s="522" t="s">
        <v>4952</v>
      </c>
      <c r="W1132" s="425" t="s">
        <v>4953</v>
      </c>
      <c r="X1132" s="169"/>
      <c r="Y1132" s="71" t="s">
        <v>1011</v>
      </c>
      <c r="Z1132" s="656" t="s">
        <v>1015</v>
      </c>
      <c r="AA1132" s="658">
        <f t="shared" si="198"/>
        <v>0</v>
      </c>
      <c r="AB1132" s="145">
        <f t="shared" si="199"/>
        <v>0</v>
      </c>
      <c r="AC1132" s="257">
        <f t="shared" si="200"/>
        <v>0</v>
      </c>
      <c r="AD1132" s="142">
        <f t="shared" si="201"/>
        <v>0</v>
      </c>
      <c r="AE1132" s="143">
        <f t="shared" si="202"/>
        <v>0</v>
      </c>
      <c r="AF1132" s="144" t="str">
        <f t="shared" si="203"/>
        <v/>
      </c>
      <c r="AG1132" s="144">
        <f t="shared" si="204"/>
        <v>0</v>
      </c>
      <c r="AH1132" s="144" t="str">
        <f t="shared" si="205"/>
        <v/>
      </c>
      <c r="AI1132" s="569">
        <f t="shared" si="206"/>
        <v>0</v>
      </c>
      <c r="AK1132" s="679"/>
      <c r="AL1132" s="191"/>
      <c r="AM1132" s="659"/>
      <c r="AN1132" s="662"/>
      <c r="AO1132" s="84"/>
    </row>
    <row r="1133" spans="1:41">
      <c r="A1133" s="573"/>
      <c r="B1133" s="13">
        <v>143</v>
      </c>
      <c r="C1133" s="341" t="s">
        <v>2834</v>
      </c>
      <c r="D1133" s="341" t="s">
        <v>399</v>
      </c>
      <c r="E1133" s="379" t="s">
        <v>100</v>
      </c>
      <c r="F1133" s="405">
        <v>2</v>
      </c>
      <c r="G1133" s="136"/>
      <c r="H1133" s="413">
        <v>1185</v>
      </c>
      <c r="I1133" s="146">
        <f t="shared" si="196"/>
        <v>829.5</v>
      </c>
      <c r="J1133" s="255">
        <f t="shared" si="197"/>
        <v>31.903846153846153</v>
      </c>
      <c r="K1133" s="8" t="s">
        <v>3207</v>
      </c>
      <c r="L1133" s="677"/>
      <c r="M1133" s="656" t="s">
        <v>1015</v>
      </c>
      <c r="N1133" s="8" t="s">
        <v>10</v>
      </c>
      <c r="O1133" s="426">
        <v>5.6639999999999996E-2</v>
      </c>
      <c r="P1133" s="423">
        <v>1900</v>
      </c>
      <c r="Q1133" s="439">
        <v>12600</v>
      </c>
      <c r="R1133" s="656" t="s">
        <v>4809</v>
      </c>
      <c r="S1133" s="656" t="s">
        <v>1015</v>
      </c>
      <c r="T1133" s="448">
        <v>13</v>
      </c>
      <c r="U1133" s="549" t="s">
        <v>4943</v>
      </c>
      <c r="V1133" s="522" t="s">
        <v>4954</v>
      </c>
      <c r="W1133" s="425" t="s">
        <v>4955</v>
      </c>
      <c r="X1133" s="169"/>
      <c r="Y1133" s="71" t="s">
        <v>1011</v>
      </c>
      <c r="Z1133" s="656" t="s">
        <v>1015</v>
      </c>
      <c r="AA1133" s="658">
        <f t="shared" si="198"/>
        <v>0</v>
      </c>
      <c r="AB1133" s="145">
        <f t="shared" si="199"/>
        <v>0</v>
      </c>
      <c r="AC1133" s="257">
        <f t="shared" si="200"/>
        <v>0</v>
      </c>
      <c r="AD1133" s="142">
        <f t="shared" si="201"/>
        <v>0</v>
      </c>
      <c r="AE1133" s="143">
        <f t="shared" si="202"/>
        <v>0</v>
      </c>
      <c r="AF1133" s="144" t="str">
        <f t="shared" si="203"/>
        <v/>
      </c>
      <c r="AG1133" s="144" t="str">
        <f t="shared" si="204"/>
        <v/>
      </c>
      <c r="AH1133" s="144">
        <f t="shared" si="205"/>
        <v>0</v>
      </c>
      <c r="AI1133" s="569">
        <f t="shared" si="206"/>
        <v>0</v>
      </c>
      <c r="AK1133" s="679"/>
      <c r="AL1133" s="191"/>
      <c r="AM1133" s="659"/>
      <c r="AN1133" s="662"/>
      <c r="AO1133" s="84"/>
    </row>
    <row r="1134" spans="1:41">
      <c r="A1134" s="573"/>
      <c r="B1134" s="13">
        <v>143</v>
      </c>
      <c r="C1134" s="341" t="s">
        <v>2835</v>
      </c>
      <c r="D1134" s="341" t="s">
        <v>399</v>
      </c>
      <c r="E1134" s="379" t="s">
        <v>100</v>
      </c>
      <c r="F1134" s="405">
        <v>2</v>
      </c>
      <c r="G1134" s="8"/>
      <c r="H1134" s="413">
        <v>1185</v>
      </c>
      <c r="I1134" s="146">
        <f t="shared" si="196"/>
        <v>829.5</v>
      </c>
      <c r="J1134" s="255">
        <f t="shared" si="197"/>
        <v>31.903846153846153</v>
      </c>
      <c r="K1134" s="8" t="s">
        <v>3207</v>
      </c>
      <c r="L1134" s="677"/>
      <c r="M1134" s="656" t="s">
        <v>1015</v>
      </c>
      <c r="N1134" s="8" t="s">
        <v>3208</v>
      </c>
      <c r="O1134" s="426">
        <v>5.6639999999999996E-2</v>
      </c>
      <c r="P1134" s="423">
        <v>1900</v>
      </c>
      <c r="Q1134" s="439">
        <v>15400</v>
      </c>
      <c r="R1134" s="656" t="s">
        <v>4809</v>
      </c>
      <c r="S1134" s="656" t="s">
        <v>1015</v>
      </c>
      <c r="T1134" s="448">
        <v>13</v>
      </c>
      <c r="U1134" s="549" t="s">
        <v>4943</v>
      </c>
      <c r="V1134" s="522" t="s">
        <v>4956</v>
      </c>
      <c r="W1134" s="425" t="s">
        <v>4957</v>
      </c>
      <c r="X1134" s="169"/>
      <c r="Y1134" s="71" t="s">
        <v>1011</v>
      </c>
      <c r="Z1134" s="656" t="s">
        <v>1015</v>
      </c>
      <c r="AA1134" s="658">
        <f t="shared" si="198"/>
        <v>0</v>
      </c>
      <c r="AB1134" s="145">
        <f t="shared" si="199"/>
        <v>0</v>
      </c>
      <c r="AC1134" s="257">
        <f t="shared" si="200"/>
        <v>0</v>
      </c>
      <c r="AD1134" s="142">
        <f t="shared" si="201"/>
        <v>0</v>
      </c>
      <c r="AE1134" s="143">
        <f t="shared" si="202"/>
        <v>0</v>
      </c>
      <c r="AF1134" s="144" t="str">
        <f t="shared" si="203"/>
        <v/>
      </c>
      <c r="AG1134" s="144">
        <f t="shared" si="204"/>
        <v>0</v>
      </c>
      <c r="AH1134" s="144" t="str">
        <f t="shared" si="205"/>
        <v/>
      </c>
      <c r="AI1134" s="569">
        <f t="shared" si="206"/>
        <v>0</v>
      </c>
      <c r="AK1134" s="679"/>
      <c r="AL1134" s="191"/>
      <c r="AM1134" s="659"/>
      <c r="AN1134" s="662"/>
      <c r="AO1134" s="84"/>
    </row>
    <row r="1135" spans="1:41" ht="15.75">
      <c r="A1135" s="5" t="s">
        <v>6212</v>
      </c>
      <c r="B1135" s="13"/>
      <c r="C1135" s="348"/>
      <c r="D1135" s="382"/>
      <c r="E1135" s="380"/>
      <c r="F1135" s="401"/>
      <c r="G1135" s="8"/>
      <c r="H1135" s="413"/>
      <c r="I1135" s="410"/>
      <c r="J1135" s="565"/>
      <c r="K1135" s="417"/>
      <c r="L1135" s="655"/>
      <c r="M1135" s="656" t="s">
        <v>1015</v>
      </c>
      <c r="N1135" s="8"/>
      <c r="O1135" s="346"/>
      <c r="P1135" s="423"/>
      <c r="Q1135" s="439"/>
      <c r="R1135" s="656" t="s">
        <v>1015</v>
      </c>
      <c r="S1135" s="656" t="s">
        <v>1015</v>
      </c>
      <c r="T1135" s="425"/>
      <c r="U1135" s="506"/>
      <c r="V1135" s="530"/>
      <c r="W1135" s="425"/>
      <c r="X1135" s="137"/>
      <c r="Y1135" s="71" t="s">
        <v>1015</v>
      </c>
      <c r="Z1135" s="656" t="s">
        <v>1015</v>
      </c>
      <c r="AA1135" s="668"/>
      <c r="AB1135" s="195"/>
      <c r="AC1135" s="142"/>
      <c r="AD1135" s="142"/>
      <c r="AE1135" s="143"/>
      <c r="AF1135" s="144"/>
      <c r="AG1135" s="144"/>
      <c r="AH1135" s="144"/>
      <c r="AI1135" s="569"/>
      <c r="AK1135" s="664"/>
      <c r="AL1135" s="191"/>
      <c r="AM1135" s="659"/>
      <c r="AN1135" s="662"/>
      <c r="AO1135" s="84"/>
    </row>
    <row r="1136" spans="1:41">
      <c r="A1136" s="573"/>
      <c r="B1136" s="13">
        <v>144</v>
      </c>
      <c r="C1136" s="341" t="s">
        <v>2836</v>
      </c>
      <c r="D1136" s="341" t="s">
        <v>399</v>
      </c>
      <c r="E1136" s="379" t="s">
        <v>100</v>
      </c>
      <c r="F1136" s="405">
        <v>2</v>
      </c>
      <c r="G1136" s="8"/>
      <c r="H1136" s="413">
        <v>1325</v>
      </c>
      <c r="I1136" s="146">
        <f t="shared" si="196"/>
        <v>927.49999999999989</v>
      </c>
      <c r="J1136" s="255">
        <f t="shared" si="197"/>
        <v>35.67307692307692</v>
      </c>
      <c r="K1136" s="8" t="s">
        <v>3207</v>
      </c>
      <c r="L1136" s="677"/>
      <c r="M1136" s="656" t="s">
        <v>1015</v>
      </c>
      <c r="N1136" s="8" t="s">
        <v>10</v>
      </c>
      <c r="O1136" s="426">
        <v>5.6639999999999996E-2</v>
      </c>
      <c r="P1136" s="423">
        <v>1900</v>
      </c>
      <c r="Q1136" s="439">
        <v>13200</v>
      </c>
      <c r="R1136" s="656" t="s">
        <v>4809</v>
      </c>
      <c r="S1136" s="656" t="s">
        <v>1015</v>
      </c>
      <c r="T1136" s="448">
        <v>10</v>
      </c>
      <c r="U1136" s="549" t="s">
        <v>4958</v>
      </c>
      <c r="V1136" s="519" t="s">
        <v>4959</v>
      </c>
      <c r="W1136" s="425" t="s">
        <v>4894</v>
      </c>
      <c r="X1136" s="169"/>
      <c r="Y1136" s="71" t="s">
        <v>1011</v>
      </c>
      <c r="Z1136" s="656" t="s">
        <v>1015</v>
      </c>
      <c r="AA1136" s="658">
        <f t="shared" si="198"/>
        <v>0</v>
      </c>
      <c r="AB1136" s="145">
        <f t="shared" si="199"/>
        <v>0</v>
      </c>
      <c r="AC1136" s="257">
        <f t="shared" si="200"/>
        <v>0</v>
      </c>
      <c r="AD1136" s="142">
        <f t="shared" si="201"/>
        <v>0</v>
      </c>
      <c r="AE1136" s="143">
        <f t="shared" si="202"/>
        <v>0</v>
      </c>
      <c r="AF1136" s="144" t="str">
        <f t="shared" si="203"/>
        <v/>
      </c>
      <c r="AG1136" s="144" t="str">
        <f t="shared" si="204"/>
        <v/>
      </c>
      <c r="AH1136" s="144">
        <f t="shared" si="205"/>
        <v>0</v>
      </c>
      <c r="AI1136" s="569">
        <f t="shared" si="206"/>
        <v>0</v>
      </c>
      <c r="AK1136" s="664"/>
      <c r="AL1136" s="191"/>
      <c r="AM1136" s="659"/>
      <c r="AN1136" s="662"/>
      <c r="AO1136" s="84"/>
    </row>
    <row r="1137" spans="1:41">
      <c r="A1137" s="573"/>
      <c r="B1137" s="13">
        <v>144</v>
      </c>
      <c r="C1137" s="341" t="s">
        <v>2837</v>
      </c>
      <c r="D1137" s="341" t="s">
        <v>399</v>
      </c>
      <c r="E1137" s="379" t="s">
        <v>100</v>
      </c>
      <c r="F1137" s="405">
        <v>2</v>
      </c>
      <c r="G1137" s="8"/>
      <c r="H1137" s="413">
        <v>1325</v>
      </c>
      <c r="I1137" s="146">
        <f t="shared" si="196"/>
        <v>927.49999999999989</v>
      </c>
      <c r="J1137" s="255">
        <f t="shared" si="197"/>
        <v>35.67307692307692</v>
      </c>
      <c r="K1137" s="8" t="s">
        <v>3207</v>
      </c>
      <c r="L1137" s="677"/>
      <c r="M1137" s="656" t="s">
        <v>1015</v>
      </c>
      <c r="N1137" s="8" t="s">
        <v>3208</v>
      </c>
      <c r="O1137" s="426">
        <v>5.6639999999999996E-2</v>
      </c>
      <c r="P1137" s="423">
        <v>1900</v>
      </c>
      <c r="Q1137" s="439">
        <v>15400</v>
      </c>
      <c r="R1137" s="656" t="s">
        <v>4809</v>
      </c>
      <c r="S1137" s="656" t="s">
        <v>1015</v>
      </c>
      <c r="T1137" s="448">
        <v>18</v>
      </c>
      <c r="U1137" s="549" t="s">
        <v>4958</v>
      </c>
      <c r="V1137" s="522" t="s">
        <v>4960</v>
      </c>
      <c r="W1137" s="425" t="s">
        <v>4961</v>
      </c>
      <c r="X1137" s="169"/>
      <c r="Y1137" s="71" t="s">
        <v>1011</v>
      </c>
      <c r="Z1137" s="656" t="s">
        <v>1015</v>
      </c>
      <c r="AA1137" s="658">
        <f t="shared" si="198"/>
        <v>0</v>
      </c>
      <c r="AB1137" s="145">
        <f t="shared" si="199"/>
        <v>0</v>
      </c>
      <c r="AC1137" s="257">
        <f t="shared" si="200"/>
        <v>0</v>
      </c>
      <c r="AD1137" s="142">
        <f t="shared" si="201"/>
        <v>0</v>
      </c>
      <c r="AE1137" s="143">
        <f t="shared" si="202"/>
        <v>0</v>
      </c>
      <c r="AF1137" s="144" t="str">
        <f t="shared" si="203"/>
        <v/>
      </c>
      <c r="AG1137" s="144">
        <f t="shared" si="204"/>
        <v>0</v>
      </c>
      <c r="AH1137" s="144" t="str">
        <f t="shared" si="205"/>
        <v/>
      </c>
      <c r="AI1137" s="569">
        <f t="shared" si="206"/>
        <v>0</v>
      </c>
      <c r="AK1137" s="664"/>
      <c r="AL1137" s="191"/>
      <c r="AM1137" s="659"/>
      <c r="AN1137" s="662"/>
      <c r="AO1137" s="84"/>
    </row>
    <row r="1138" spans="1:41" ht="15.75">
      <c r="A1138" s="5" t="s">
        <v>6213</v>
      </c>
      <c r="B1138" s="13"/>
      <c r="C1138" s="348"/>
      <c r="D1138" s="382"/>
      <c r="E1138" s="380"/>
      <c r="F1138" s="401"/>
      <c r="G1138" s="8"/>
      <c r="H1138" s="413"/>
      <c r="I1138" s="410"/>
      <c r="J1138" s="565"/>
      <c r="K1138" s="417"/>
      <c r="L1138" s="655"/>
      <c r="M1138" s="656" t="s">
        <v>1015</v>
      </c>
      <c r="N1138" s="8"/>
      <c r="O1138" s="346"/>
      <c r="P1138" s="423"/>
      <c r="Q1138" s="439"/>
      <c r="R1138" s="656" t="s">
        <v>1015</v>
      </c>
      <c r="S1138" s="656" t="s">
        <v>1015</v>
      </c>
      <c r="T1138" s="425"/>
      <c r="U1138" s="506"/>
      <c r="V1138" s="521"/>
      <c r="W1138" s="425"/>
      <c r="X1138" s="137"/>
      <c r="Y1138" s="71" t="s">
        <v>1015</v>
      </c>
      <c r="Z1138" s="656" t="s">
        <v>1015</v>
      </c>
      <c r="AA1138" s="668"/>
      <c r="AB1138" s="195"/>
      <c r="AC1138" s="142"/>
      <c r="AD1138" s="142"/>
      <c r="AE1138" s="143"/>
      <c r="AF1138" s="144"/>
      <c r="AG1138" s="144"/>
      <c r="AH1138" s="144"/>
      <c r="AI1138" s="569"/>
      <c r="AK1138" s="664"/>
      <c r="AL1138" s="191"/>
      <c r="AM1138" s="659"/>
      <c r="AN1138" s="662"/>
      <c r="AO1138" s="84"/>
    </row>
    <row r="1139" spans="1:41">
      <c r="A1139" s="573"/>
      <c r="B1139" s="13">
        <v>145</v>
      </c>
      <c r="C1139" s="341" t="s">
        <v>2838</v>
      </c>
      <c r="D1139" s="341" t="s">
        <v>399</v>
      </c>
      <c r="E1139" s="379" t="s">
        <v>100</v>
      </c>
      <c r="F1139" s="405">
        <v>2</v>
      </c>
      <c r="G1139" s="136"/>
      <c r="H1139" s="413">
        <v>1296</v>
      </c>
      <c r="I1139" s="146">
        <f t="shared" si="196"/>
        <v>907.19999999999993</v>
      </c>
      <c r="J1139" s="255">
        <f t="shared" si="197"/>
        <v>34.892307692307689</v>
      </c>
      <c r="K1139" s="8" t="s">
        <v>3207</v>
      </c>
      <c r="L1139" s="677"/>
      <c r="M1139" s="656" t="s">
        <v>1015</v>
      </c>
      <c r="N1139" s="8" t="s">
        <v>3208</v>
      </c>
      <c r="O1139" s="426">
        <v>5.6639999999999996E-2</v>
      </c>
      <c r="P1139" s="423">
        <v>1900</v>
      </c>
      <c r="Q1139" s="439">
        <v>15500</v>
      </c>
      <c r="R1139" s="656" t="s">
        <v>4809</v>
      </c>
      <c r="S1139" s="656" t="s">
        <v>1015</v>
      </c>
      <c r="T1139" s="448">
        <v>8</v>
      </c>
      <c r="U1139" s="549" t="s">
        <v>4958</v>
      </c>
      <c r="V1139" s="523" t="s">
        <v>4962</v>
      </c>
      <c r="W1139" s="425" t="s">
        <v>4963</v>
      </c>
      <c r="X1139" s="169"/>
      <c r="Y1139" s="71" t="s">
        <v>1011</v>
      </c>
      <c r="Z1139" s="656" t="s">
        <v>1015</v>
      </c>
      <c r="AA1139" s="658">
        <f t="shared" si="198"/>
        <v>0</v>
      </c>
      <c r="AB1139" s="145">
        <f t="shared" si="199"/>
        <v>0</v>
      </c>
      <c r="AC1139" s="257">
        <f t="shared" si="200"/>
        <v>0</v>
      </c>
      <c r="AD1139" s="142">
        <f t="shared" si="201"/>
        <v>0</v>
      </c>
      <c r="AE1139" s="143">
        <f t="shared" si="202"/>
        <v>0</v>
      </c>
      <c r="AF1139" s="144" t="str">
        <f t="shared" si="203"/>
        <v/>
      </c>
      <c r="AG1139" s="144">
        <f t="shared" si="204"/>
        <v>0</v>
      </c>
      <c r="AH1139" s="144" t="str">
        <f t="shared" si="205"/>
        <v/>
      </c>
      <c r="AI1139" s="569">
        <f t="shared" si="206"/>
        <v>0</v>
      </c>
      <c r="AK1139" s="664"/>
      <c r="AL1139" s="191"/>
      <c r="AM1139" s="659"/>
      <c r="AN1139" s="662"/>
      <c r="AO1139" s="84"/>
    </row>
    <row r="1140" spans="1:41">
      <c r="A1140" s="573"/>
      <c r="B1140" s="13">
        <v>145</v>
      </c>
      <c r="C1140" s="341" t="s">
        <v>2839</v>
      </c>
      <c r="D1140" s="341" t="s">
        <v>399</v>
      </c>
      <c r="E1140" s="379" t="s">
        <v>100</v>
      </c>
      <c r="F1140" s="405">
        <v>2</v>
      </c>
      <c r="G1140" s="8"/>
      <c r="H1140" s="413">
        <v>1200</v>
      </c>
      <c r="I1140" s="146">
        <f t="shared" si="196"/>
        <v>840</v>
      </c>
      <c r="J1140" s="255">
        <f t="shared" si="197"/>
        <v>32.307692307692307</v>
      </c>
      <c r="K1140" s="8" t="s">
        <v>3207</v>
      </c>
      <c r="L1140" s="677"/>
      <c r="M1140" s="656" t="s">
        <v>1015</v>
      </c>
      <c r="N1140" s="8" t="s">
        <v>10</v>
      </c>
      <c r="O1140" s="426">
        <v>5.6639999999999996E-2</v>
      </c>
      <c r="P1140" s="423">
        <v>1900</v>
      </c>
      <c r="Q1140" s="439">
        <v>15000</v>
      </c>
      <c r="R1140" s="656" t="s">
        <v>4809</v>
      </c>
      <c r="S1140" s="656" t="s">
        <v>1015</v>
      </c>
      <c r="T1140" s="448">
        <v>8</v>
      </c>
      <c r="U1140" s="549" t="s">
        <v>4958</v>
      </c>
      <c r="V1140" s="522" t="s">
        <v>4964</v>
      </c>
      <c r="W1140" s="425" t="s">
        <v>4965</v>
      </c>
      <c r="X1140" s="169"/>
      <c r="Y1140" s="71" t="s">
        <v>1011</v>
      </c>
      <c r="Z1140" s="656" t="s">
        <v>1015</v>
      </c>
      <c r="AA1140" s="658">
        <f t="shared" si="198"/>
        <v>0</v>
      </c>
      <c r="AB1140" s="145">
        <f t="shared" si="199"/>
        <v>0</v>
      </c>
      <c r="AC1140" s="257">
        <f t="shared" si="200"/>
        <v>0</v>
      </c>
      <c r="AD1140" s="142">
        <f t="shared" si="201"/>
        <v>0</v>
      </c>
      <c r="AE1140" s="143">
        <f t="shared" si="202"/>
        <v>0</v>
      </c>
      <c r="AF1140" s="144" t="str">
        <f t="shared" si="203"/>
        <v/>
      </c>
      <c r="AG1140" s="144" t="str">
        <f t="shared" si="204"/>
        <v/>
      </c>
      <c r="AH1140" s="144">
        <f t="shared" si="205"/>
        <v>0</v>
      </c>
      <c r="AI1140" s="569">
        <f t="shared" si="206"/>
        <v>0</v>
      </c>
      <c r="AK1140" s="664"/>
      <c r="AL1140" s="191"/>
      <c r="AM1140" s="659"/>
      <c r="AN1140" s="662"/>
      <c r="AO1140" s="84"/>
    </row>
    <row r="1141" spans="1:41" ht="15.75">
      <c r="A1141" s="5" t="s">
        <v>6214</v>
      </c>
      <c r="B1141" s="13"/>
      <c r="C1141" s="348"/>
      <c r="D1141" s="348"/>
      <c r="E1141" s="380"/>
      <c r="F1141" s="1"/>
      <c r="G1141" s="136"/>
      <c r="H1141" s="413"/>
      <c r="I1141" s="410"/>
      <c r="J1141" s="565"/>
      <c r="K1141" s="420"/>
      <c r="L1141" s="655"/>
      <c r="M1141" s="656" t="s">
        <v>1015</v>
      </c>
      <c r="N1141" s="8"/>
      <c r="O1141" s="427"/>
      <c r="P1141" s="410"/>
      <c r="Q1141" s="439"/>
      <c r="R1141" s="656" t="s">
        <v>1015</v>
      </c>
      <c r="S1141" s="656" t="s">
        <v>1015</v>
      </c>
      <c r="T1141" s="471"/>
      <c r="U1141" s="506"/>
      <c r="V1141" s="525"/>
      <c r="W1141" s="432"/>
      <c r="X1141" s="137"/>
      <c r="Y1141" s="71" t="s">
        <v>1015</v>
      </c>
      <c r="Z1141" s="656" t="s">
        <v>1015</v>
      </c>
      <c r="AA1141" s="668"/>
      <c r="AB1141" s="195"/>
      <c r="AC1141" s="142"/>
      <c r="AD1141" s="142"/>
      <c r="AE1141" s="143"/>
      <c r="AF1141" s="144"/>
      <c r="AG1141" s="144"/>
      <c r="AH1141" s="144"/>
      <c r="AI1141" s="569"/>
      <c r="AK1141" s="679"/>
      <c r="AL1141" s="191"/>
      <c r="AM1141" s="659"/>
      <c r="AN1141" s="662"/>
      <c r="AO1141" s="84"/>
    </row>
    <row r="1142" spans="1:41">
      <c r="A1142" s="573"/>
      <c r="B1142" s="13">
        <v>148</v>
      </c>
      <c r="C1142" s="341" t="s">
        <v>2840</v>
      </c>
      <c r="D1142" s="341" t="s">
        <v>2841</v>
      </c>
      <c r="E1142" s="379" t="s">
        <v>97</v>
      </c>
      <c r="F1142" s="405">
        <v>1</v>
      </c>
      <c r="G1142" s="8"/>
      <c r="H1142" s="413">
        <v>2601</v>
      </c>
      <c r="I1142" s="146">
        <f t="shared" si="196"/>
        <v>1820.6999999999998</v>
      </c>
      <c r="J1142" s="255">
        <f t="shared" si="197"/>
        <v>70.026923076923069</v>
      </c>
      <c r="K1142" s="8" t="s">
        <v>3526</v>
      </c>
      <c r="L1142" s="655"/>
      <c r="M1142" s="656" t="s">
        <v>1015</v>
      </c>
      <c r="N1142" s="8" t="s">
        <v>3208</v>
      </c>
      <c r="O1142" s="426">
        <v>5.6159999999999995E-2</v>
      </c>
      <c r="P1142" s="423">
        <v>1900</v>
      </c>
      <c r="Q1142" s="439">
        <v>15000</v>
      </c>
      <c r="R1142" s="656" t="s">
        <v>1015</v>
      </c>
      <c r="S1142" s="656" t="s">
        <v>1015</v>
      </c>
      <c r="T1142" s="448">
        <v>22</v>
      </c>
      <c r="U1142" s="506"/>
      <c r="V1142" s="533" t="s">
        <v>4966</v>
      </c>
      <c r="W1142" s="479" t="s">
        <v>4967</v>
      </c>
      <c r="X1142" s="169"/>
      <c r="Y1142" s="71" t="s">
        <v>1012</v>
      </c>
      <c r="Z1142" s="656" t="s">
        <v>1015</v>
      </c>
      <c r="AA1142" s="658">
        <f t="shared" si="198"/>
        <v>0</v>
      </c>
      <c r="AB1142" s="145">
        <f t="shared" si="199"/>
        <v>0</v>
      </c>
      <c r="AC1142" s="257">
        <f t="shared" si="200"/>
        <v>0</v>
      </c>
      <c r="AD1142" s="142">
        <f t="shared" si="201"/>
        <v>0</v>
      </c>
      <c r="AE1142" s="143">
        <f t="shared" si="202"/>
        <v>0</v>
      </c>
      <c r="AF1142" s="144" t="str">
        <f t="shared" si="203"/>
        <v/>
      </c>
      <c r="AG1142" s="144">
        <f t="shared" si="204"/>
        <v>0</v>
      </c>
      <c r="AH1142" s="144" t="str">
        <f t="shared" si="205"/>
        <v/>
      </c>
      <c r="AI1142" s="569">
        <f t="shared" si="206"/>
        <v>0</v>
      </c>
      <c r="AK1142" s="679"/>
      <c r="AL1142" s="191"/>
      <c r="AM1142" s="659"/>
      <c r="AN1142" s="662"/>
      <c r="AO1142" s="84"/>
    </row>
    <row r="1143" spans="1:41" ht="15.75">
      <c r="A1143" s="5" t="s">
        <v>6215</v>
      </c>
      <c r="B1143" s="13"/>
      <c r="C1143" s="348"/>
      <c r="D1143" s="383"/>
      <c r="E1143" s="379"/>
      <c r="F1143" s="400"/>
      <c r="G1143" s="8"/>
      <c r="H1143" s="413"/>
      <c r="I1143" s="410"/>
      <c r="J1143" s="565"/>
      <c r="K1143" s="346"/>
      <c r="L1143" s="655"/>
      <c r="M1143" s="656" t="s">
        <v>1015</v>
      </c>
      <c r="N1143" s="346"/>
      <c r="O1143" s="8"/>
      <c r="P1143" s="423"/>
      <c r="Q1143" s="439"/>
      <c r="R1143" s="656" t="s">
        <v>1015</v>
      </c>
      <c r="S1143" s="656" t="s">
        <v>1015</v>
      </c>
      <c r="T1143" s="425"/>
      <c r="U1143" s="506"/>
      <c r="V1143" s="530"/>
      <c r="W1143" s="425"/>
      <c r="X1143" s="137"/>
      <c r="Y1143" s="71" t="s">
        <v>1015</v>
      </c>
      <c r="Z1143" s="656" t="s">
        <v>1015</v>
      </c>
      <c r="AA1143" s="668"/>
      <c r="AB1143" s="195"/>
      <c r="AC1143" s="142"/>
      <c r="AD1143" s="142"/>
      <c r="AE1143" s="143"/>
      <c r="AF1143" s="144"/>
      <c r="AG1143" s="144"/>
      <c r="AH1143" s="144"/>
      <c r="AI1143" s="569"/>
      <c r="AK1143" s="679"/>
      <c r="AL1143" s="191"/>
      <c r="AM1143" s="659"/>
      <c r="AN1143" s="662"/>
      <c r="AO1143" s="84"/>
    </row>
    <row r="1144" spans="1:41">
      <c r="A1144" s="573"/>
      <c r="B1144" s="13">
        <v>152</v>
      </c>
      <c r="C1144" s="341" t="s">
        <v>2842</v>
      </c>
      <c r="D1144" s="341" t="s">
        <v>2843</v>
      </c>
      <c r="E1144" s="379" t="s">
        <v>1767</v>
      </c>
      <c r="F1144" s="405">
        <v>16</v>
      </c>
      <c r="G1144" s="136"/>
      <c r="H1144" s="413">
        <v>261</v>
      </c>
      <c r="I1144" s="146">
        <f t="shared" si="196"/>
        <v>182.7</v>
      </c>
      <c r="J1144" s="255">
        <f t="shared" si="197"/>
        <v>7.0269230769230768</v>
      </c>
      <c r="K1144" s="8" t="s">
        <v>3207</v>
      </c>
      <c r="L1144" s="677"/>
      <c r="M1144" s="656" t="s">
        <v>1015</v>
      </c>
      <c r="N1144" s="8" t="s">
        <v>10</v>
      </c>
      <c r="O1144" s="426">
        <v>7.7549999999999994E-2</v>
      </c>
      <c r="P1144" s="423">
        <v>2560</v>
      </c>
      <c r="Q1144" s="439">
        <v>16700</v>
      </c>
      <c r="R1144" s="657" t="s">
        <v>3932</v>
      </c>
      <c r="S1144" s="656" t="s">
        <v>1015</v>
      </c>
      <c r="T1144" s="425"/>
      <c r="U1144" s="548" t="s">
        <v>4968</v>
      </c>
      <c r="V1144" s="533" t="s">
        <v>4969</v>
      </c>
      <c r="W1144" s="425" t="s">
        <v>4970</v>
      </c>
      <c r="X1144" s="169"/>
      <c r="Y1144" s="71" t="s">
        <v>1012</v>
      </c>
      <c r="Z1144" s="656" t="s">
        <v>1015</v>
      </c>
      <c r="AA1144" s="658">
        <f t="shared" si="198"/>
        <v>0</v>
      </c>
      <c r="AB1144" s="145">
        <f t="shared" si="199"/>
        <v>0</v>
      </c>
      <c r="AC1144" s="257">
        <f t="shared" si="200"/>
        <v>0</v>
      </c>
      <c r="AD1144" s="142">
        <f t="shared" si="201"/>
        <v>0</v>
      </c>
      <c r="AE1144" s="143">
        <f t="shared" si="202"/>
        <v>0</v>
      </c>
      <c r="AF1144" s="144" t="str">
        <f t="shared" si="203"/>
        <v/>
      </c>
      <c r="AG1144" s="144" t="str">
        <f t="shared" si="204"/>
        <v/>
      </c>
      <c r="AH1144" s="144">
        <f t="shared" si="205"/>
        <v>0</v>
      </c>
      <c r="AI1144" s="569">
        <f t="shared" si="206"/>
        <v>0</v>
      </c>
      <c r="AK1144" s="679"/>
      <c r="AL1144" s="191"/>
      <c r="AM1144" s="659"/>
      <c r="AN1144" s="662"/>
      <c r="AO1144" s="84"/>
    </row>
    <row r="1145" spans="1:41">
      <c r="A1145" s="573"/>
      <c r="B1145" s="13">
        <v>152</v>
      </c>
      <c r="C1145" s="341" t="s">
        <v>2844</v>
      </c>
      <c r="D1145" s="341" t="s">
        <v>2843</v>
      </c>
      <c r="E1145" s="379" t="s">
        <v>1767</v>
      </c>
      <c r="F1145" s="405">
        <v>16</v>
      </c>
      <c r="G1145" s="8"/>
      <c r="H1145" s="413">
        <v>261</v>
      </c>
      <c r="I1145" s="146">
        <f t="shared" si="196"/>
        <v>182.7</v>
      </c>
      <c r="J1145" s="255">
        <f t="shared" si="197"/>
        <v>7.0269230769230768</v>
      </c>
      <c r="K1145" s="8" t="s">
        <v>3207</v>
      </c>
      <c r="L1145" s="677"/>
      <c r="M1145" s="656" t="s">
        <v>1015</v>
      </c>
      <c r="N1145" s="8" t="s">
        <v>3208</v>
      </c>
      <c r="O1145" s="426">
        <v>7.7549999999999994E-2</v>
      </c>
      <c r="P1145" s="423">
        <v>2560</v>
      </c>
      <c r="Q1145" s="439">
        <v>19000</v>
      </c>
      <c r="R1145" s="657" t="s">
        <v>3932</v>
      </c>
      <c r="S1145" s="656" t="s">
        <v>1015</v>
      </c>
      <c r="T1145" s="425"/>
      <c r="U1145" s="548" t="s">
        <v>4968</v>
      </c>
      <c r="V1145" s="522" t="s">
        <v>4971</v>
      </c>
      <c r="W1145" s="425" t="s">
        <v>4972</v>
      </c>
      <c r="X1145" s="169"/>
      <c r="Y1145" s="71" t="s">
        <v>1012</v>
      </c>
      <c r="Z1145" s="656" t="s">
        <v>1015</v>
      </c>
      <c r="AA1145" s="658">
        <f t="shared" si="198"/>
        <v>0</v>
      </c>
      <c r="AB1145" s="145">
        <f t="shared" si="199"/>
        <v>0</v>
      </c>
      <c r="AC1145" s="257">
        <f t="shared" si="200"/>
        <v>0</v>
      </c>
      <c r="AD1145" s="142">
        <f t="shared" si="201"/>
        <v>0</v>
      </c>
      <c r="AE1145" s="143">
        <f t="shared" si="202"/>
        <v>0</v>
      </c>
      <c r="AF1145" s="144" t="str">
        <f t="shared" si="203"/>
        <v/>
      </c>
      <c r="AG1145" s="144">
        <f t="shared" si="204"/>
        <v>0</v>
      </c>
      <c r="AH1145" s="144" t="str">
        <f t="shared" si="205"/>
        <v/>
      </c>
      <c r="AI1145" s="569">
        <f t="shared" si="206"/>
        <v>0</v>
      </c>
      <c r="AK1145" s="679"/>
      <c r="AL1145" s="191"/>
      <c r="AM1145" s="659"/>
      <c r="AN1145" s="662"/>
      <c r="AO1145" s="84"/>
    </row>
    <row r="1146" spans="1:41">
      <c r="A1146" s="573"/>
      <c r="B1146" s="13">
        <v>152</v>
      </c>
      <c r="C1146" s="341" t="s">
        <v>2845</v>
      </c>
      <c r="D1146" s="341" t="s">
        <v>2843</v>
      </c>
      <c r="E1146" s="379" t="s">
        <v>1767</v>
      </c>
      <c r="F1146" s="405">
        <v>16</v>
      </c>
      <c r="G1146" s="8"/>
      <c r="H1146" s="413">
        <v>261</v>
      </c>
      <c r="I1146" s="146">
        <f t="shared" si="196"/>
        <v>182.7</v>
      </c>
      <c r="J1146" s="255">
        <f t="shared" si="197"/>
        <v>7.0269230769230768</v>
      </c>
      <c r="K1146" s="8" t="s">
        <v>3207</v>
      </c>
      <c r="L1146" s="677"/>
      <c r="M1146" s="656" t="s">
        <v>1015</v>
      </c>
      <c r="N1146" s="8" t="s">
        <v>3208</v>
      </c>
      <c r="O1146" s="426">
        <v>7.7549999999999994E-2</v>
      </c>
      <c r="P1146" s="423">
        <v>2560</v>
      </c>
      <c r="Q1146" s="439">
        <v>13000</v>
      </c>
      <c r="R1146" s="657" t="s">
        <v>3932</v>
      </c>
      <c r="S1146" s="656" t="s">
        <v>1015</v>
      </c>
      <c r="T1146" s="448"/>
      <c r="U1146" s="548" t="s">
        <v>4968</v>
      </c>
      <c r="V1146" s="529" t="s">
        <v>4973</v>
      </c>
      <c r="W1146" s="479" t="s">
        <v>4974</v>
      </c>
      <c r="X1146" s="169"/>
      <c r="Y1146" s="71" t="s">
        <v>1012</v>
      </c>
      <c r="Z1146" s="656" t="s">
        <v>1015</v>
      </c>
      <c r="AA1146" s="658">
        <f t="shared" si="198"/>
        <v>0</v>
      </c>
      <c r="AB1146" s="145">
        <f t="shared" si="199"/>
        <v>0</v>
      </c>
      <c r="AC1146" s="257">
        <f t="shared" si="200"/>
        <v>0</v>
      </c>
      <c r="AD1146" s="142">
        <f t="shared" si="201"/>
        <v>0</v>
      </c>
      <c r="AE1146" s="143">
        <f t="shared" si="202"/>
        <v>0</v>
      </c>
      <c r="AF1146" s="144" t="str">
        <f t="shared" si="203"/>
        <v/>
      </c>
      <c r="AG1146" s="144">
        <f t="shared" si="204"/>
        <v>0</v>
      </c>
      <c r="AH1146" s="144" t="str">
        <f t="shared" si="205"/>
        <v/>
      </c>
      <c r="AI1146" s="569">
        <f t="shared" si="206"/>
        <v>0</v>
      </c>
      <c r="AK1146" s="679"/>
      <c r="AL1146" s="191"/>
      <c r="AM1146" s="659"/>
      <c r="AN1146" s="662"/>
      <c r="AO1146" s="84"/>
    </row>
    <row r="1147" spans="1:41">
      <c r="A1147" s="573"/>
      <c r="B1147" s="13">
        <v>152</v>
      </c>
      <c r="C1147" s="341" t="s">
        <v>2846</v>
      </c>
      <c r="D1147" s="341" t="s">
        <v>2843</v>
      </c>
      <c r="E1147" s="379" t="s">
        <v>1767</v>
      </c>
      <c r="F1147" s="405">
        <v>16</v>
      </c>
      <c r="G1147" s="136"/>
      <c r="H1147" s="413">
        <v>261</v>
      </c>
      <c r="I1147" s="146">
        <f t="shared" si="196"/>
        <v>182.7</v>
      </c>
      <c r="J1147" s="255">
        <f t="shared" si="197"/>
        <v>7.0269230769230768</v>
      </c>
      <c r="K1147" s="8" t="s">
        <v>3207</v>
      </c>
      <c r="L1147" s="677"/>
      <c r="M1147" s="656" t="s">
        <v>1015</v>
      </c>
      <c r="N1147" s="8" t="s">
        <v>10</v>
      </c>
      <c r="O1147" s="426">
        <v>7.7549999999999994E-2</v>
      </c>
      <c r="P1147" s="423">
        <v>2560</v>
      </c>
      <c r="Q1147" s="439">
        <v>13000</v>
      </c>
      <c r="R1147" s="657" t="s">
        <v>3932</v>
      </c>
      <c r="S1147" s="656" t="s">
        <v>1015</v>
      </c>
      <c r="T1147" s="448"/>
      <c r="U1147" s="548" t="s">
        <v>4968</v>
      </c>
      <c r="V1147" s="529" t="s">
        <v>4975</v>
      </c>
      <c r="W1147" s="479" t="s">
        <v>4976</v>
      </c>
      <c r="X1147" s="169"/>
      <c r="Y1147" s="71" t="s">
        <v>1011</v>
      </c>
      <c r="Z1147" s="656" t="s">
        <v>1015</v>
      </c>
      <c r="AA1147" s="658">
        <f t="shared" si="198"/>
        <v>0</v>
      </c>
      <c r="AB1147" s="145">
        <f t="shared" si="199"/>
        <v>0</v>
      </c>
      <c r="AC1147" s="257">
        <f t="shared" si="200"/>
        <v>0</v>
      </c>
      <c r="AD1147" s="142">
        <f t="shared" si="201"/>
        <v>0</v>
      </c>
      <c r="AE1147" s="143">
        <f t="shared" si="202"/>
        <v>0</v>
      </c>
      <c r="AF1147" s="144" t="str">
        <f t="shared" si="203"/>
        <v/>
      </c>
      <c r="AG1147" s="144" t="str">
        <f t="shared" si="204"/>
        <v/>
      </c>
      <c r="AH1147" s="144">
        <f t="shared" si="205"/>
        <v>0</v>
      </c>
      <c r="AI1147" s="569">
        <f t="shared" si="206"/>
        <v>0</v>
      </c>
      <c r="AK1147" s="665"/>
      <c r="AL1147" s="191"/>
      <c r="AM1147" s="686"/>
      <c r="AN1147" s="687"/>
      <c r="AO1147" s="84"/>
    </row>
    <row r="1148" spans="1:41" ht="15.75">
      <c r="A1148" s="5" t="s">
        <v>6216</v>
      </c>
      <c r="B1148" s="13"/>
      <c r="C1148" s="348"/>
      <c r="D1148" s="383"/>
      <c r="E1148" s="379"/>
      <c r="F1148" s="400"/>
      <c r="G1148" s="8"/>
      <c r="H1148" s="413"/>
      <c r="I1148" s="410"/>
      <c r="J1148" s="565"/>
      <c r="K1148" s="346"/>
      <c r="L1148" s="655"/>
      <c r="M1148" s="656" t="s">
        <v>1015</v>
      </c>
      <c r="N1148" s="346"/>
      <c r="O1148" s="8"/>
      <c r="P1148" s="423"/>
      <c r="Q1148" s="439"/>
      <c r="R1148" s="656" t="s">
        <v>1015</v>
      </c>
      <c r="S1148" s="656" t="s">
        <v>1015</v>
      </c>
      <c r="T1148" s="425"/>
      <c r="U1148" s="506"/>
      <c r="V1148" s="530"/>
      <c r="W1148" s="425"/>
      <c r="X1148" s="137"/>
      <c r="Y1148" s="71" t="s">
        <v>1015</v>
      </c>
      <c r="Z1148" s="656" t="s">
        <v>1015</v>
      </c>
      <c r="AA1148" s="668"/>
      <c r="AB1148" s="195"/>
      <c r="AC1148" s="142"/>
      <c r="AD1148" s="142"/>
      <c r="AE1148" s="143"/>
      <c r="AF1148" s="144"/>
      <c r="AG1148" s="144"/>
      <c r="AH1148" s="144"/>
      <c r="AI1148" s="569"/>
      <c r="AK1148" s="679"/>
      <c r="AL1148" s="666"/>
      <c r="AM1148" s="659"/>
      <c r="AN1148" s="680"/>
      <c r="AO1148" s="84"/>
    </row>
    <row r="1149" spans="1:41">
      <c r="A1149" s="573"/>
      <c r="B1149" s="13">
        <v>153</v>
      </c>
      <c r="C1149" s="341" t="s">
        <v>2847</v>
      </c>
      <c r="D1149" s="341" t="s">
        <v>2848</v>
      </c>
      <c r="E1149" s="379" t="s">
        <v>334</v>
      </c>
      <c r="F1149" s="405">
        <v>8</v>
      </c>
      <c r="G1149" s="8"/>
      <c r="H1149" s="413">
        <v>410</v>
      </c>
      <c r="I1149" s="146">
        <f t="shared" si="196"/>
        <v>287</v>
      </c>
      <c r="J1149" s="255">
        <f t="shared" si="197"/>
        <v>11.038461538461538</v>
      </c>
      <c r="K1149" s="8" t="s">
        <v>3207</v>
      </c>
      <c r="L1149" s="677"/>
      <c r="M1149" s="656" t="s">
        <v>1015</v>
      </c>
      <c r="N1149" s="8" t="s">
        <v>10</v>
      </c>
      <c r="O1149" s="426">
        <v>6.2125E-2</v>
      </c>
      <c r="P1149" s="423">
        <v>2080</v>
      </c>
      <c r="Q1149" s="439">
        <v>17000</v>
      </c>
      <c r="R1149" s="657" t="s">
        <v>3932</v>
      </c>
      <c r="S1149" s="656" t="s">
        <v>1015</v>
      </c>
      <c r="T1149" s="448"/>
      <c r="U1149" s="506"/>
      <c r="V1149" s="522" t="s">
        <v>4977</v>
      </c>
      <c r="W1149" s="479" t="s">
        <v>4978</v>
      </c>
      <c r="X1149" s="169"/>
      <c r="Y1149" s="71" t="s">
        <v>1011</v>
      </c>
      <c r="Z1149" s="656" t="s">
        <v>1015</v>
      </c>
      <c r="AA1149" s="658">
        <f t="shared" si="198"/>
        <v>0</v>
      </c>
      <c r="AB1149" s="145">
        <f t="shared" si="199"/>
        <v>0</v>
      </c>
      <c r="AC1149" s="257">
        <f t="shared" si="200"/>
        <v>0</v>
      </c>
      <c r="AD1149" s="142">
        <f t="shared" si="201"/>
        <v>0</v>
      </c>
      <c r="AE1149" s="143">
        <f t="shared" si="202"/>
        <v>0</v>
      </c>
      <c r="AF1149" s="144" t="str">
        <f t="shared" si="203"/>
        <v/>
      </c>
      <c r="AG1149" s="144" t="str">
        <f t="shared" si="204"/>
        <v/>
      </c>
      <c r="AH1149" s="144">
        <f t="shared" si="205"/>
        <v>0</v>
      </c>
      <c r="AI1149" s="569">
        <f t="shared" si="206"/>
        <v>0</v>
      </c>
      <c r="AK1149" s="679"/>
      <c r="AL1149" s="666"/>
      <c r="AM1149" s="659"/>
      <c r="AN1149" s="681"/>
      <c r="AO1149" s="84"/>
    </row>
    <row r="1150" spans="1:41">
      <c r="A1150" s="573"/>
      <c r="B1150" s="13">
        <v>153</v>
      </c>
      <c r="C1150" s="341" t="s">
        <v>2849</v>
      </c>
      <c r="D1150" s="341" t="s">
        <v>2848</v>
      </c>
      <c r="E1150" s="379" t="s">
        <v>334</v>
      </c>
      <c r="F1150" s="405">
        <v>8</v>
      </c>
      <c r="G1150" s="136"/>
      <c r="H1150" s="413">
        <v>410</v>
      </c>
      <c r="I1150" s="146">
        <f t="shared" si="196"/>
        <v>287</v>
      </c>
      <c r="J1150" s="255">
        <f t="shared" si="197"/>
        <v>11.038461538461538</v>
      </c>
      <c r="K1150" s="8" t="s">
        <v>3207</v>
      </c>
      <c r="L1150" s="677"/>
      <c r="M1150" s="656" t="s">
        <v>1015</v>
      </c>
      <c r="N1150" s="8" t="s">
        <v>10</v>
      </c>
      <c r="O1150" s="426">
        <v>6.2125E-2</v>
      </c>
      <c r="P1150" s="423">
        <v>2080</v>
      </c>
      <c r="Q1150" s="439">
        <v>15800</v>
      </c>
      <c r="R1150" s="657" t="s">
        <v>3932</v>
      </c>
      <c r="S1150" s="656" t="s">
        <v>1015</v>
      </c>
      <c r="T1150" s="448"/>
      <c r="U1150" s="506"/>
      <c r="V1150" s="529" t="s">
        <v>4979</v>
      </c>
      <c r="W1150" s="479" t="s">
        <v>4980</v>
      </c>
      <c r="X1150" s="169"/>
      <c r="Y1150" s="71" t="s">
        <v>6572</v>
      </c>
      <c r="Z1150" s="656" t="s">
        <v>1015</v>
      </c>
      <c r="AA1150" s="658">
        <f t="shared" si="198"/>
        <v>0</v>
      </c>
      <c r="AB1150" s="145">
        <f t="shared" si="199"/>
        <v>0</v>
      </c>
      <c r="AC1150" s="257">
        <f t="shared" si="200"/>
        <v>0</v>
      </c>
      <c r="AD1150" s="142">
        <f t="shared" si="201"/>
        <v>0</v>
      </c>
      <c r="AE1150" s="143">
        <f t="shared" si="202"/>
        <v>0</v>
      </c>
      <c r="AF1150" s="144" t="str">
        <f t="shared" si="203"/>
        <v/>
      </c>
      <c r="AG1150" s="144" t="str">
        <f t="shared" si="204"/>
        <v/>
      </c>
      <c r="AH1150" s="144">
        <f t="shared" si="205"/>
        <v>0</v>
      </c>
      <c r="AI1150" s="569">
        <f t="shared" si="206"/>
        <v>0</v>
      </c>
      <c r="AK1150" s="679"/>
      <c r="AL1150" s="666"/>
      <c r="AM1150" s="659"/>
      <c r="AN1150" s="680"/>
      <c r="AO1150" s="84"/>
    </row>
    <row r="1151" spans="1:41">
      <c r="A1151" s="573"/>
      <c r="B1151" s="13">
        <v>153</v>
      </c>
      <c r="C1151" s="341" t="s">
        <v>2850</v>
      </c>
      <c r="D1151" s="341" t="s">
        <v>2848</v>
      </c>
      <c r="E1151" s="379" t="s">
        <v>334</v>
      </c>
      <c r="F1151" s="405">
        <v>8</v>
      </c>
      <c r="G1151" s="8"/>
      <c r="H1151" s="413">
        <v>410</v>
      </c>
      <c r="I1151" s="146">
        <f t="shared" si="196"/>
        <v>287</v>
      </c>
      <c r="J1151" s="255">
        <f t="shared" si="197"/>
        <v>11.038461538461538</v>
      </c>
      <c r="K1151" s="8" t="s">
        <v>3207</v>
      </c>
      <c r="L1151" s="677"/>
      <c r="M1151" s="656" t="s">
        <v>1015</v>
      </c>
      <c r="N1151" s="8" t="s">
        <v>3208</v>
      </c>
      <c r="O1151" s="426">
        <v>6.2125E-2</v>
      </c>
      <c r="P1151" s="423">
        <v>2080</v>
      </c>
      <c r="Q1151" s="439">
        <v>16600</v>
      </c>
      <c r="R1151" s="657" t="s">
        <v>3932</v>
      </c>
      <c r="S1151" s="656" t="s">
        <v>1015</v>
      </c>
      <c r="T1151" s="448"/>
      <c r="U1151" s="506"/>
      <c r="V1151" s="529" t="s">
        <v>4981</v>
      </c>
      <c r="W1151" s="479" t="s">
        <v>4982</v>
      </c>
      <c r="X1151" s="169"/>
      <c r="Y1151" s="71" t="s">
        <v>6572</v>
      </c>
      <c r="Z1151" s="656" t="s">
        <v>1015</v>
      </c>
      <c r="AA1151" s="658">
        <f t="shared" si="198"/>
        <v>0</v>
      </c>
      <c r="AB1151" s="145">
        <f t="shared" si="199"/>
        <v>0</v>
      </c>
      <c r="AC1151" s="257">
        <f t="shared" si="200"/>
        <v>0</v>
      </c>
      <c r="AD1151" s="142">
        <f t="shared" si="201"/>
        <v>0</v>
      </c>
      <c r="AE1151" s="143">
        <f t="shared" si="202"/>
        <v>0</v>
      </c>
      <c r="AF1151" s="144" t="str">
        <f t="shared" si="203"/>
        <v/>
      </c>
      <c r="AG1151" s="144">
        <f t="shared" si="204"/>
        <v>0</v>
      </c>
      <c r="AH1151" s="144" t="str">
        <f t="shared" si="205"/>
        <v/>
      </c>
      <c r="AI1151" s="569">
        <f t="shared" si="206"/>
        <v>0</v>
      </c>
      <c r="AK1151" s="679"/>
      <c r="AL1151" s="666"/>
      <c r="AM1151" s="659"/>
      <c r="AN1151" s="680"/>
      <c r="AO1151" s="84"/>
    </row>
    <row r="1152" spans="1:41">
      <c r="A1152" s="573"/>
      <c r="B1152" s="13">
        <v>153</v>
      </c>
      <c r="C1152" s="341" t="s">
        <v>2851</v>
      </c>
      <c r="D1152" s="341" t="s">
        <v>2848</v>
      </c>
      <c r="E1152" s="379" t="s">
        <v>334</v>
      </c>
      <c r="F1152" s="405">
        <v>8</v>
      </c>
      <c r="G1152" s="136"/>
      <c r="H1152" s="413">
        <v>410</v>
      </c>
      <c r="I1152" s="146">
        <f t="shared" si="196"/>
        <v>287</v>
      </c>
      <c r="J1152" s="255">
        <f t="shared" si="197"/>
        <v>11.038461538461538</v>
      </c>
      <c r="K1152" s="8" t="s">
        <v>3207</v>
      </c>
      <c r="L1152" s="677"/>
      <c r="M1152" s="656" t="s">
        <v>1015</v>
      </c>
      <c r="N1152" s="8" t="s">
        <v>3208</v>
      </c>
      <c r="O1152" s="426">
        <v>6.2125E-2</v>
      </c>
      <c r="P1152" s="423">
        <v>2080</v>
      </c>
      <c r="Q1152" s="439">
        <v>17000</v>
      </c>
      <c r="R1152" s="657" t="s">
        <v>3932</v>
      </c>
      <c r="S1152" s="656" t="s">
        <v>1015</v>
      </c>
      <c r="T1152" s="448"/>
      <c r="U1152" s="506"/>
      <c r="V1152" s="522" t="s">
        <v>4983</v>
      </c>
      <c r="W1152" s="479" t="s">
        <v>4984</v>
      </c>
      <c r="X1152" s="169"/>
      <c r="Y1152" s="71" t="s">
        <v>1011</v>
      </c>
      <c r="Z1152" s="656" t="s">
        <v>1015</v>
      </c>
      <c r="AA1152" s="658">
        <f t="shared" si="198"/>
        <v>0</v>
      </c>
      <c r="AB1152" s="145">
        <f t="shared" si="199"/>
        <v>0</v>
      </c>
      <c r="AC1152" s="257">
        <f t="shared" si="200"/>
        <v>0</v>
      </c>
      <c r="AD1152" s="142">
        <f t="shared" si="201"/>
        <v>0</v>
      </c>
      <c r="AE1152" s="143">
        <f t="shared" si="202"/>
        <v>0</v>
      </c>
      <c r="AF1152" s="144" t="str">
        <f t="shared" si="203"/>
        <v/>
      </c>
      <c r="AG1152" s="144">
        <f t="shared" si="204"/>
        <v>0</v>
      </c>
      <c r="AH1152" s="144" t="str">
        <f t="shared" si="205"/>
        <v/>
      </c>
      <c r="AI1152" s="569">
        <f t="shared" si="206"/>
        <v>0</v>
      </c>
      <c r="AK1152" s="679"/>
      <c r="AL1152" s="666"/>
      <c r="AM1152" s="659"/>
      <c r="AN1152" s="681"/>
      <c r="AO1152" s="84"/>
    </row>
    <row r="1153" spans="1:41">
      <c r="A1153" s="573"/>
      <c r="B1153" s="13">
        <v>153</v>
      </c>
      <c r="C1153" s="341" t="s">
        <v>2852</v>
      </c>
      <c r="D1153" s="341" t="s">
        <v>2848</v>
      </c>
      <c r="E1153" s="379" t="s">
        <v>334</v>
      </c>
      <c r="F1153" s="405">
        <v>8</v>
      </c>
      <c r="G1153" s="8"/>
      <c r="H1153" s="413">
        <v>442</v>
      </c>
      <c r="I1153" s="146">
        <f t="shared" si="196"/>
        <v>309.39999999999998</v>
      </c>
      <c r="J1153" s="255">
        <f t="shared" si="197"/>
        <v>11.899999999999999</v>
      </c>
      <c r="K1153" s="8" t="s">
        <v>3207</v>
      </c>
      <c r="L1153" s="677"/>
      <c r="M1153" s="656" t="s">
        <v>1015</v>
      </c>
      <c r="N1153" s="8" t="s">
        <v>10</v>
      </c>
      <c r="O1153" s="426">
        <v>6.2125E-2</v>
      </c>
      <c r="P1153" s="423">
        <v>2080</v>
      </c>
      <c r="Q1153" s="439">
        <v>17000</v>
      </c>
      <c r="R1153" s="657" t="s">
        <v>3932</v>
      </c>
      <c r="S1153" s="656" t="s">
        <v>1015</v>
      </c>
      <c r="T1153" s="448"/>
      <c r="U1153" s="506"/>
      <c r="V1153" s="522" t="s">
        <v>4985</v>
      </c>
      <c r="W1153" s="479" t="s">
        <v>4986</v>
      </c>
      <c r="X1153" s="169"/>
      <c r="Y1153" s="71" t="s">
        <v>6572</v>
      </c>
      <c r="Z1153" s="656" t="s">
        <v>1015</v>
      </c>
      <c r="AA1153" s="658">
        <f t="shared" si="198"/>
        <v>0</v>
      </c>
      <c r="AB1153" s="145">
        <f t="shared" si="199"/>
        <v>0</v>
      </c>
      <c r="AC1153" s="257">
        <f t="shared" si="200"/>
        <v>0</v>
      </c>
      <c r="AD1153" s="142">
        <f t="shared" si="201"/>
        <v>0</v>
      </c>
      <c r="AE1153" s="143">
        <f t="shared" si="202"/>
        <v>0</v>
      </c>
      <c r="AF1153" s="144" t="str">
        <f t="shared" si="203"/>
        <v/>
      </c>
      <c r="AG1153" s="144" t="str">
        <f t="shared" si="204"/>
        <v/>
      </c>
      <c r="AH1153" s="144">
        <f t="shared" si="205"/>
        <v>0</v>
      </c>
      <c r="AI1153" s="569">
        <f t="shared" si="206"/>
        <v>0</v>
      </c>
      <c r="AK1153" s="679"/>
      <c r="AL1153" s="666"/>
      <c r="AM1153" s="659"/>
      <c r="AN1153" s="680"/>
      <c r="AO1153" s="84"/>
    </row>
    <row r="1154" spans="1:41" ht="15.75">
      <c r="A1154" s="5" t="s">
        <v>6217</v>
      </c>
      <c r="B1154" s="13"/>
      <c r="C1154" s="348"/>
      <c r="D1154" s="383"/>
      <c r="E1154" s="379"/>
      <c r="F1154" s="400"/>
      <c r="G1154" s="8"/>
      <c r="H1154" s="413"/>
      <c r="I1154" s="410"/>
      <c r="J1154" s="565"/>
      <c r="K1154" s="346"/>
      <c r="L1154" s="655"/>
      <c r="M1154" s="656" t="s">
        <v>1015</v>
      </c>
      <c r="N1154" s="346"/>
      <c r="O1154" s="8"/>
      <c r="P1154" s="423"/>
      <c r="Q1154" s="439"/>
      <c r="R1154" s="656" t="s">
        <v>1015</v>
      </c>
      <c r="S1154" s="656" t="s">
        <v>1015</v>
      </c>
      <c r="T1154" s="425"/>
      <c r="U1154" s="506"/>
      <c r="V1154" s="530"/>
      <c r="W1154" s="425"/>
      <c r="X1154" s="137"/>
      <c r="Y1154" s="71" t="s">
        <v>1015</v>
      </c>
      <c r="Z1154" s="656" t="s">
        <v>1015</v>
      </c>
      <c r="AA1154" s="668"/>
      <c r="AB1154" s="195"/>
      <c r="AC1154" s="142"/>
      <c r="AD1154" s="142"/>
      <c r="AE1154" s="143"/>
      <c r="AF1154" s="144"/>
      <c r="AG1154" s="144"/>
      <c r="AH1154" s="144"/>
      <c r="AI1154" s="569"/>
      <c r="AK1154" s="665"/>
      <c r="AL1154" s="191"/>
      <c r="AM1154" s="686"/>
      <c r="AN1154" s="687"/>
      <c r="AO1154" s="84"/>
    </row>
    <row r="1155" spans="1:41">
      <c r="A1155" s="573"/>
      <c r="B1155" s="13">
        <v>154</v>
      </c>
      <c r="C1155" s="341" t="s">
        <v>2853</v>
      </c>
      <c r="D1155" s="341" t="s">
        <v>2854</v>
      </c>
      <c r="E1155" s="379" t="s">
        <v>335</v>
      </c>
      <c r="F1155" s="405">
        <v>6</v>
      </c>
      <c r="G1155" s="136"/>
      <c r="H1155" s="413">
        <v>596</v>
      </c>
      <c r="I1155" s="146">
        <f t="shared" si="196"/>
        <v>417.2</v>
      </c>
      <c r="J1155" s="255">
        <f t="shared" si="197"/>
        <v>16.046153846153846</v>
      </c>
      <c r="K1155" s="8" t="s">
        <v>3207</v>
      </c>
      <c r="L1155" s="677"/>
      <c r="M1155" s="656" t="s">
        <v>1015</v>
      </c>
      <c r="N1155" s="8" t="s">
        <v>3208</v>
      </c>
      <c r="O1155" s="426">
        <v>7.175999999999999E-2</v>
      </c>
      <c r="P1155" s="423">
        <v>2280</v>
      </c>
      <c r="Q1155" s="439">
        <v>17000</v>
      </c>
      <c r="R1155" s="657" t="s">
        <v>3932</v>
      </c>
      <c r="S1155" s="656" t="s">
        <v>1015</v>
      </c>
      <c r="T1155" s="448"/>
      <c r="U1155" s="548" t="s">
        <v>4987</v>
      </c>
      <c r="V1155" s="522" t="s">
        <v>4988</v>
      </c>
      <c r="W1155" s="470" t="s">
        <v>4989</v>
      </c>
      <c r="X1155" s="169"/>
      <c r="Y1155" s="71" t="s">
        <v>1011</v>
      </c>
      <c r="Z1155" s="656" t="s">
        <v>1015</v>
      </c>
      <c r="AA1155" s="658">
        <f t="shared" si="198"/>
        <v>0</v>
      </c>
      <c r="AB1155" s="145">
        <f t="shared" si="199"/>
        <v>0</v>
      </c>
      <c r="AC1155" s="257">
        <f t="shared" si="200"/>
        <v>0</v>
      </c>
      <c r="AD1155" s="142">
        <f t="shared" si="201"/>
        <v>0</v>
      </c>
      <c r="AE1155" s="143">
        <f t="shared" si="202"/>
        <v>0</v>
      </c>
      <c r="AF1155" s="144" t="str">
        <f t="shared" si="203"/>
        <v/>
      </c>
      <c r="AG1155" s="144">
        <f t="shared" si="204"/>
        <v>0</v>
      </c>
      <c r="AH1155" s="144" t="str">
        <f t="shared" si="205"/>
        <v/>
      </c>
      <c r="AI1155" s="569">
        <f t="shared" si="206"/>
        <v>0</v>
      </c>
      <c r="AK1155" s="664"/>
      <c r="AL1155" s="191"/>
      <c r="AM1155" s="659"/>
      <c r="AN1155" s="662"/>
      <c r="AO1155" s="84"/>
    </row>
    <row r="1156" spans="1:41">
      <c r="A1156" s="573"/>
      <c r="B1156" s="13">
        <v>154</v>
      </c>
      <c r="C1156" s="341" t="s">
        <v>2855</v>
      </c>
      <c r="D1156" s="341" t="s">
        <v>2854</v>
      </c>
      <c r="E1156" s="379" t="s">
        <v>335</v>
      </c>
      <c r="F1156" s="405">
        <v>6</v>
      </c>
      <c r="G1156" s="8"/>
      <c r="H1156" s="413">
        <v>596</v>
      </c>
      <c r="I1156" s="146">
        <f t="shared" si="196"/>
        <v>417.2</v>
      </c>
      <c r="J1156" s="255">
        <f t="shared" si="197"/>
        <v>16.046153846153846</v>
      </c>
      <c r="K1156" s="8" t="s">
        <v>3207</v>
      </c>
      <c r="L1156" s="677"/>
      <c r="M1156" s="656" t="s">
        <v>1015</v>
      </c>
      <c r="N1156" s="8" t="s">
        <v>3208</v>
      </c>
      <c r="O1156" s="426">
        <v>7.175999999999999E-2</v>
      </c>
      <c r="P1156" s="423">
        <v>2280</v>
      </c>
      <c r="Q1156" s="439">
        <v>17000</v>
      </c>
      <c r="R1156" s="657" t="s">
        <v>3932</v>
      </c>
      <c r="S1156" s="656" t="s">
        <v>1015</v>
      </c>
      <c r="T1156" s="448"/>
      <c r="U1156" s="548" t="s">
        <v>4987</v>
      </c>
      <c r="V1156" s="522" t="s">
        <v>4990</v>
      </c>
      <c r="W1156" s="470" t="s">
        <v>4991</v>
      </c>
      <c r="X1156" s="169"/>
      <c r="Y1156" s="71" t="s">
        <v>1011</v>
      </c>
      <c r="Z1156" s="656" t="s">
        <v>1015</v>
      </c>
      <c r="AA1156" s="658">
        <f t="shared" si="198"/>
        <v>0</v>
      </c>
      <c r="AB1156" s="145">
        <f t="shared" si="199"/>
        <v>0</v>
      </c>
      <c r="AC1156" s="257">
        <f t="shared" si="200"/>
        <v>0</v>
      </c>
      <c r="AD1156" s="142">
        <f t="shared" si="201"/>
        <v>0</v>
      </c>
      <c r="AE1156" s="143">
        <f t="shared" si="202"/>
        <v>0</v>
      </c>
      <c r="AF1156" s="144" t="str">
        <f t="shared" si="203"/>
        <v/>
      </c>
      <c r="AG1156" s="144">
        <f t="shared" si="204"/>
        <v>0</v>
      </c>
      <c r="AH1156" s="144" t="str">
        <f t="shared" si="205"/>
        <v/>
      </c>
      <c r="AI1156" s="569">
        <f t="shared" si="206"/>
        <v>0</v>
      </c>
      <c r="AK1156" s="664"/>
      <c r="AL1156" s="191"/>
      <c r="AM1156" s="659"/>
      <c r="AN1156" s="662"/>
      <c r="AO1156" s="84"/>
    </row>
    <row r="1157" spans="1:41">
      <c r="A1157" s="573"/>
      <c r="B1157" s="13">
        <v>154</v>
      </c>
      <c r="C1157" s="341" t="s">
        <v>2856</v>
      </c>
      <c r="D1157" s="341" t="s">
        <v>2854</v>
      </c>
      <c r="E1157" s="379" t="s">
        <v>335</v>
      </c>
      <c r="F1157" s="405">
        <v>6</v>
      </c>
      <c r="G1157" s="8"/>
      <c r="H1157" s="413">
        <v>596</v>
      </c>
      <c r="I1157" s="146">
        <f t="shared" si="196"/>
        <v>417.2</v>
      </c>
      <c r="J1157" s="255">
        <f t="shared" si="197"/>
        <v>16.046153846153846</v>
      </c>
      <c r="K1157" s="8" t="s">
        <v>3207</v>
      </c>
      <c r="L1157" s="677"/>
      <c r="M1157" s="656" t="s">
        <v>1015</v>
      </c>
      <c r="N1157" s="8" t="s">
        <v>10</v>
      </c>
      <c r="O1157" s="426">
        <v>7.175999999999999E-2</v>
      </c>
      <c r="P1157" s="423">
        <v>2280</v>
      </c>
      <c r="Q1157" s="439">
        <v>14700</v>
      </c>
      <c r="R1157" s="657" t="s">
        <v>3932</v>
      </c>
      <c r="S1157" s="656" t="s">
        <v>1015</v>
      </c>
      <c r="T1157" s="448"/>
      <c r="U1157" s="548" t="s">
        <v>4987</v>
      </c>
      <c r="V1157" s="522" t="s">
        <v>4992</v>
      </c>
      <c r="W1157" s="470" t="s">
        <v>4993</v>
      </c>
      <c r="X1157" s="169"/>
      <c r="Y1157" s="71" t="s">
        <v>1011</v>
      </c>
      <c r="Z1157" s="656" t="s">
        <v>1015</v>
      </c>
      <c r="AA1157" s="658">
        <f t="shared" si="198"/>
        <v>0</v>
      </c>
      <c r="AB1157" s="145">
        <f t="shared" si="199"/>
        <v>0</v>
      </c>
      <c r="AC1157" s="257">
        <f t="shared" si="200"/>
        <v>0</v>
      </c>
      <c r="AD1157" s="142">
        <f t="shared" si="201"/>
        <v>0</v>
      </c>
      <c r="AE1157" s="143">
        <f t="shared" si="202"/>
        <v>0</v>
      </c>
      <c r="AF1157" s="144" t="str">
        <f t="shared" si="203"/>
        <v/>
      </c>
      <c r="AG1157" s="144" t="str">
        <f t="shared" si="204"/>
        <v/>
      </c>
      <c r="AH1157" s="144">
        <f t="shared" si="205"/>
        <v>0</v>
      </c>
      <c r="AI1157" s="569">
        <f t="shared" si="206"/>
        <v>0</v>
      </c>
      <c r="AK1157" s="664"/>
      <c r="AL1157" s="191"/>
      <c r="AM1157" s="659"/>
      <c r="AN1157" s="662"/>
      <c r="AO1157" s="84"/>
    </row>
    <row r="1158" spans="1:41">
      <c r="A1158" s="573"/>
      <c r="B1158" s="13">
        <v>154</v>
      </c>
      <c r="C1158" s="341" t="s">
        <v>2857</v>
      </c>
      <c r="D1158" s="341" t="s">
        <v>2854</v>
      </c>
      <c r="E1158" s="379" t="s">
        <v>335</v>
      </c>
      <c r="F1158" s="405">
        <v>6</v>
      </c>
      <c r="G1158" s="8"/>
      <c r="H1158" s="413">
        <v>596</v>
      </c>
      <c r="I1158" s="146">
        <f t="shared" si="196"/>
        <v>417.2</v>
      </c>
      <c r="J1158" s="255">
        <f t="shared" si="197"/>
        <v>16.046153846153846</v>
      </c>
      <c r="K1158" s="8" t="s">
        <v>3207</v>
      </c>
      <c r="L1158" s="677"/>
      <c r="M1158" s="656" t="s">
        <v>1015</v>
      </c>
      <c r="N1158" s="8" t="s">
        <v>10</v>
      </c>
      <c r="O1158" s="426">
        <v>7.175999999999999E-2</v>
      </c>
      <c r="P1158" s="423">
        <v>2280</v>
      </c>
      <c r="Q1158" s="439">
        <v>14900</v>
      </c>
      <c r="R1158" s="657" t="s">
        <v>3932</v>
      </c>
      <c r="S1158" s="656" t="s">
        <v>1015</v>
      </c>
      <c r="T1158" s="448"/>
      <c r="U1158" s="548" t="s">
        <v>4987</v>
      </c>
      <c r="V1158" s="522" t="s">
        <v>4994</v>
      </c>
      <c r="W1158" s="470" t="s">
        <v>4995</v>
      </c>
      <c r="X1158" s="169"/>
      <c r="Y1158" s="71" t="s">
        <v>1011</v>
      </c>
      <c r="Z1158" s="656" t="s">
        <v>1015</v>
      </c>
      <c r="AA1158" s="658">
        <f t="shared" si="198"/>
        <v>0</v>
      </c>
      <c r="AB1158" s="145">
        <f t="shared" si="199"/>
        <v>0</v>
      </c>
      <c r="AC1158" s="257">
        <f t="shared" si="200"/>
        <v>0</v>
      </c>
      <c r="AD1158" s="142">
        <f t="shared" si="201"/>
        <v>0</v>
      </c>
      <c r="AE1158" s="143">
        <f t="shared" si="202"/>
        <v>0</v>
      </c>
      <c r="AF1158" s="144" t="str">
        <f t="shared" si="203"/>
        <v/>
      </c>
      <c r="AG1158" s="144" t="str">
        <f t="shared" si="204"/>
        <v/>
      </c>
      <c r="AH1158" s="144">
        <f t="shared" si="205"/>
        <v>0</v>
      </c>
      <c r="AI1158" s="569">
        <f t="shared" si="206"/>
        <v>0</v>
      </c>
      <c r="AK1158" s="664"/>
      <c r="AL1158" s="191"/>
      <c r="AM1158" s="659"/>
      <c r="AN1158" s="662"/>
      <c r="AO1158" s="84"/>
    </row>
    <row r="1159" spans="1:41">
      <c r="A1159" s="573"/>
      <c r="B1159" s="13">
        <v>154</v>
      </c>
      <c r="C1159" s="341" t="s">
        <v>2858</v>
      </c>
      <c r="D1159" s="341" t="s">
        <v>2854</v>
      </c>
      <c r="E1159" s="379" t="s">
        <v>335</v>
      </c>
      <c r="F1159" s="405">
        <v>6</v>
      </c>
      <c r="G1159" s="136"/>
      <c r="H1159" s="413">
        <v>596</v>
      </c>
      <c r="I1159" s="146">
        <f t="shared" si="196"/>
        <v>417.2</v>
      </c>
      <c r="J1159" s="255">
        <f t="shared" si="197"/>
        <v>16.046153846153846</v>
      </c>
      <c r="K1159" s="8" t="s">
        <v>3207</v>
      </c>
      <c r="L1159" s="677"/>
      <c r="M1159" s="656" t="s">
        <v>1015</v>
      </c>
      <c r="N1159" s="8" t="s">
        <v>10</v>
      </c>
      <c r="O1159" s="426">
        <v>7.175999999999999E-2</v>
      </c>
      <c r="P1159" s="423">
        <v>2280</v>
      </c>
      <c r="Q1159" s="439">
        <v>17000</v>
      </c>
      <c r="R1159" s="657" t="s">
        <v>3932</v>
      </c>
      <c r="S1159" s="656" t="s">
        <v>1015</v>
      </c>
      <c r="T1159" s="448"/>
      <c r="U1159" s="548" t="s">
        <v>4987</v>
      </c>
      <c r="V1159" s="522" t="s">
        <v>4996</v>
      </c>
      <c r="W1159" s="470" t="s">
        <v>4997</v>
      </c>
      <c r="X1159" s="169"/>
      <c r="Y1159" s="71" t="s">
        <v>1011</v>
      </c>
      <c r="Z1159" s="656" t="s">
        <v>1015</v>
      </c>
      <c r="AA1159" s="658">
        <f t="shared" si="198"/>
        <v>0</v>
      </c>
      <c r="AB1159" s="145">
        <f t="shared" si="199"/>
        <v>0</v>
      </c>
      <c r="AC1159" s="257">
        <f t="shared" si="200"/>
        <v>0</v>
      </c>
      <c r="AD1159" s="142">
        <f t="shared" si="201"/>
        <v>0</v>
      </c>
      <c r="AE1159" s="143">
        <f t="shared" si="202"/>
        <v>0</v>
      </c>
      <c r="AF1159" s="144" t="str">
        <f t="shared" si="203"/>
        <v/>
      </c>
      <c r="AG1159" s="144" t="str">
        <f t="shared" si="204"/>
        <v/>
      </c>
      <c r="AH1159" s="144">
        <f t="shared" si="205"/>
        <v>0</v>
      </c>
      <c r="AI1159" s="569">
        <f t="shared" si="206"/>
        <v>0</v>
      </c>
      <c r="AK1159" s="664"/>
      <c r="AL1159" s="191"/>
      <c r="AM1159" s="659"/>
      <c r="AN1159" s="662"/>
      <c r="AO1159" s="84"/>
    </row>
    <row r="1160" spans="1:41">
      <c r="A1160" s="573"/>
      <c r="B1160" s="13">
        <v>154</v>
      </c>
      <c r="C1160" s="341" t="s">
        <v>2859</v>
      </c>
      <c r="D1160" s="341" t="s">
        <v>2854</v>
      </c>
      <c r="E1160" s="379" t="s">
        <v>335</v>
      </c>
      <c r="F1160" s="405">
        <v>6</v>
      </c>
      <c r="G1160" s="8"/>
      <c r="H1160" s="413">
        <v>596</v>
      </c>
      <c r="I1160" s="146">
        <f t="shared" si="196"/>
        <v>417.2</v>
      </c>
      <c r="J1160" s="255">
        <f t="shared" si="197"/>
        <v>16.046153846153846</v>
      </c>
      <c r="K1160" s="8" t="s">
        <v>3207</v>
      </c>
      <c r="L1160" s="677"/>
      <c r="M1160" s="656" t="s">
        <v>1015</v>
      </c>
      <c r="N1160" s="8" t="s">
        <v>10</v>
      </c>
      <c r="O1160" s="426">
        <v>7.175999999999999E-2</v>
      </c>
      <c r="P1160" s="423">
        <v>2280</v>
      </c>
      <c r="Q1160" s="439">
        <v>17000</v>
      </c>
      <c r="R1160" s="657" t="s">
        <v>3932</v>
      </c>
      <c r="S1160" s="656" t="s">
        <v>1015</v>
      </c>
      <c r="T1160" s="448"/>
      <c r="U1160" s="548" t="s">
        <v>4987</v>
      </c>
      <c r="V1160" s="522" t="s">
        <v>4998</v>
      </c>
      <c r="W1160" s="470" t="s">
        <v>4999</v>
      </c>
      <c r="X1160" s="169"/>
      <c r="Y1160" s="71" t="s">
        <v>1011</v>
      </c>
      <c r="Z1160" s="656" t="s">
        <v>1015</v>
      </c>
      <c r="AA1160" s="658">
        <f t="shared" si="198"/>
        <v>0</v>
      </c>
      <c r="AB1160" s="145">
        <f t="shared" si="199"/>
        <v>0</v>
      </c>
      <c r="AC1160" s="257">
        <f t="shared" si="200"/>
        <v>0</v>
      </c>
      <c r="AD1160" s="142">
        <f t="shared" si="201"/>
        <v>0</v>
      </c>
      <c r="AE1160" s="143">
        <f t="shared" si="202"/>
        <v>0</v>
      </c>
      <c r="AF1160" s="144" t="str">
        <f t="shared" si="203"/>
        <v/>
      </c>
      <c r="AG1160" s="144" t="str">
        <f t="shared" si="204"/>
        <v/>
      </c>
      <c r="AH1160" s="144">
        <f t="shared" si="205"/>
        <v>0</v>
      </c>
      <c r="AI1160" s="569">
        <f t="shared" si="206"/>
        <v>0</v>
      </c>
      <c r="AK1160" s="664"/>
      <c r="AL1160" s="191"/>
      <c r="AM1160" s="659"/>
      <c r="AN1160" s="662"/>
      <c r="AO1160" s="84"/>
    </row>
    <row r="1161" spans="1:41">
      <c r="A1161" s="573"/>
      <c r="B1161" s="13">
        <v>154</v>
      </c>
      <c r="C1161" s="341" t="s">
        <v>2860</v>
      </c>
      <c r="D1161" s="341" t="s">
        <v>2854</v>
      </c>
      <c r="E1161" s="379" t="s">
        <v>335</v>
      </c>
      <c r="F1161" s="405">
        <v>6</v>
      </c>
      <c r="G1161" s="8"/>
      <c r="H1161" s="413">
        <v>596</v>
      </c>
      <c r="I1161" s="146">
        <f t="shared" si="196"/>
        <v>417.2</v>
      </c>
      <c r="J1161" s="255">
        <f t="shared" si="197"/>
        <v>16.046153846153846</v>
      </c>
      <c r="K1161" s="8" t="s">
        <v>3207</v>
      </c>
      <c r="L1161" s="677"/>
      <c r="M1161" s="656" t="s">
        <v>1015</v>
      </c>
      <c r="N1161" s="8" t="s">
        <v>10</v>
      </c>
      <c r="O1161" s="426">
        <v>7.175999999999999E-2</v>
      </c>
      <c r="P1161" s="423">
        <v>2280</v>
      </c>
      <c r="Q1161" s="439">
        <v>17000</v>
      </c>
      <c r="R1161" s="657" t="s">
        <v>3932</v>
      </c>
      <c r="S1161" s="656" t="s">
        <v>1015</v>
      </c>
      <c r="T1161" s="448"/>
      <c r="U1161" s="548" t="s">
        <v>4987</v>
      </c>
      <c r="V1161" s="522" t="s">
        <v>5000</v>
      </c>
      <c r="W1161" s="470" t="s">
        <v>5001</v>
      </c>
      <c r="X1161" s="169"/>
      <c r="Y1161" s="71" t="s">
        <v>1011</v>
      </c>
      <c r="Z1161" s="656" t="s">
        <v>1015</v>
      </c>
      <c r="AA1161" s="658">
        <f t="shared" si="198"/>
        <v>0</v>
      </c>
      <c r="AB1161" s="145">
        <f t="shared" si="199"/>
        <v>0</v>
      </c>
      <c r="AC1161" s="257">
        <f t="shared" si="200"/>
        <v>0</v>
      </c>
      <c r="AD1161" s="142">
        <f t="shared" si="201"/>
        <v>0</v>
      </c>
      <c r="AE1161" s="143">
        <f t="shared" si="202"/>
        <v>0</v>
      </c>
      <c r="AF1161" s="144" t="str">
        <f t="shared" si="203"/>
        <v/>
      </c>
      <c r="AG1161" s="144" t="str">
        <f t="shared" si="204"/>
        <v/>
      </c>
      <c r="AH1161" s="144">
        <f t="shared" si="205"/>
        <v>0</v>
      </c>
      <c r="AI1161" s="569">
        <f t="shared" si="206"/>
        <v>0</v>
      </c>
      <c r="AK1161" s="665"/>
      <c r="AL1161" s="191"/>
      <c r="AM1161" s="659"/>
      <c r="AN1161" s="662"/>
      <c r="AO1161" s="84"/>
    </row>
    <row r="1162" spans="1:41">
      <c r="A1162" s="573"/>
      <c r="B1162" s="13">
        <v>154</v>
      </c>
      <c r="C1162" s="341" t="s">
        <v>2861</v>
      </c>
      <c r="D1162" s="341" t="s">
        <v>2854</v>
      </c>
      <c r="E1162" s="379" t="s">
        <v>335</v>
      </c>
      <c r="F1162" s="405">
        <v>6</v>
      </c>
      <c r="G1162" s="8"/>
      <c r="H1162" s="413">
        <v>596</v>
      </c>
      <c r="I1162" s="146">
        <f t="shared" si="196"/>
        <v>417.2</v>
      </c>
      <c r="J1162" s="255">
        <f t="shared" si="197"/>
        <v>16.046153846153846</v>
      </c>
      <c r="K1162" s="8" t="s">
        <v>3207</v>
      </c>
      <c r="L1162" s="677"/>
      <c r="M1162" s="656" t="s">
        <v>1015</v>
      </c>
      <c r="N1162" s="8" t="s">
        <v>10</v>
      </c>
      <c r="O1162" s="426">
        <v>7.175999999999999E-2</v>
      </c>
      <c r="P1162" s="423">
        <v>2280</v>
      </c>
      <c r="Q1162" s="439">
        <v>17000</v>
      </c>
      <c r="R1162" s="657" t="s">
        <v>3932</v>
      </c>
      <c r="S1162" s="656" t="s">
        <v>1015</v>
      </c>
      <c r="T1162" s="448"/>
      <c r="U1162" s="548" t="s">
        <v>4987</v>
      </c>
      <c r="V1162" s="522" t="s">
        <v>5002</v>
      </c>
      <c r="W1162" s="470" t="s">
        <v>5003</v>
      </c>
      <c r="X1162" s="169"/>
      <c r="Y1162" s="71" t="s">
        <v>1011</v>
      </c>
      <c r="Z1162" s="656" t="s">
        <v>1015</v>
      </c>
      <c r="AA1162" s="658">
        <f t="shared" si="198"/>
        <v>0</v>
      </c>
      <c r="AB1162" s="145">
        <f t="shared" si="199"/>
        <v>0</v>
      </c>
      <c r="AC1162" s="257">
        <f t="shared" si="200"/>
        <v>0</v>
      </c>
      <c r="AD1162" s="142">
        <f t="shared" si="201"/>
        <v>0</v>
      </c>
      <c r="AE1162" s="143">
        <f t="shared" si="202"/>
        <v>0</v>
      </c>
      <c r="AF1162" s="144" t="str">
        <f t="shared" si="203"/>
        <v/>
      </c>
      <c r="AG1162" s="144" t="str">
        <f t="shared" si="204"/>
        <v/>
      </c>
      <c r="AH1162" s="144">
        <f t="shared" si="205"/>
        <v>0</v>
      </c>
      <c r="AI1162" s="569">
        <f t="shared" si="206"/>
        <v>0</v>
      </c>
      <c r="AK1162" s="679"/>
      <c r="AL1162" s="191"/>
      <c r="AM1162" s="659"/>
      <c r="AN1162" s="662"/>
      <c r="AO1162" s="84"/>
    </row>
    <row r="1163" spans="1:41">
      <c r="A1163" s="573"/>
      <c r="B1163" s="13">
        <v>154</v>
      </c>
      <c r="C1163" s="341" t="s">
        <v>2862</v>
      </c>
      <c r="D1163" s="341" t="s">
        <v>2854</v>
      </c>
      <c r="E1163" s="379" t="s">
        <v>335</v>
      </c>
      <c r="F1163" s="405">
        <v>6</v>
      </c>
      <c r="G1163" s="8"/>
      <c r="H1163" s="413">
        <v>596</v>
      </c>
      <c r="I1163" s="146">
        <f t="shared" si="196"/>
        <v>417.2</v>
      </c>
      <c r="J1163" s="255">
        <f t="shared" si="197"/>
        <v>16.046153846153846</v>
      </c>
      <c r="K1163" s="8" t="s">
        <v>3207</v>
      </c>
      <c r="L1163" s="677"/>
      <c r="M1163" s="656" t="s">
        <v>1015</v>
      </c>
      <c r="N1163" s="8" t="s">
        <v>10</v>
      </c>
      <c r="O1163" s="426">
        <v>7.175999999999999E-2</v>
      </c>
      <c r="P1163" s="423">
        <v>2280</v>
      </c>
      <c r="Q1163" s="439">
        <v>17000</v>
      </c>
      <c r="R1163" s="657" t="s">
        <v>3932</v>
      </c>
      <c r="S1163" s="656" t="s">
        <v>1015</v>
      </c>
      <c r="T1163" s="448"/>
      <c r="U1163" s="548" t="s">
        <v>4987</v>
      </c>
      <c r="V1163" s="522" t="s">
        <v>5004</v>
      </c>
      <c r="W1163" s="470" t="s">
        <v>5005</v>
      </c>
      <c r="X1163" s="169"/>
      <c r="Y1163" s="71" t="s">
        <v>1011</v>
      </c>
      <c r="Z1163" s="656" t="s">
        <v>1015</v>
      </c>
      <c r="AA1163" s="658">
        <f t="shared" si="198"/>
        <v>0</v>
      </c>
      <c r="AB1163" s="145">
        <f t="shared" si="199"/>
        <v>0</v>
      </c>
      <c r="AC1163" s="257">
        <f t="shared" si="200"/>
        <v>0</v>
      </c>
      <c r="AD1163" s="142">
        <f t="shared" si="201"/>
        <v>0</v>
      </c>
      <c r="AE1163" s="143">
        <f t="shared" si="202"/>
        <v>0</v>
      </c>
      <c r="AF1163" s="144" t="str">
        <f t="shared" si="203"/>
        <v/>
      </c>
      <c r="AG1163" s="144" t="str">
        <f t="shared" si="204"/>
        <v/>
      </c>
      <c r="AH1163" s="144">
        <f t="shared" si="205"/>
        <v>0</v>
      </c>
      <c r="AI1163" s="569">
        <f t="shared" si="206"/>
        <v>0</v>
      </c>
      <c r="AK1163" s="679"/>
      <c r="AL1163" s="666"/>
      <c r="AM1163" s="659"/>
      <c r="AN1163" s="662"/>
      <c r="AO1163" s="84"/>
    </row>
    <row r="1164" spans="1:41">
      <c r="A1164" s="573"/>
      <c r="B1164" s="13">
        <v>154</v>
      </c>
      <c r="C1164" s="341" t="s">
        <v>2863</v>
      </c>
      <c r="D1164" s="341" t="s">
        <v>2854</v>
      </c>
      <c r="E1164" s="379" t="s">
        <v>335</v>
      </c>
      <c r="F1164" s="405">
        <v>6</v>
      </c>
      <c r="G1164" s="8"/>
      <c r="H1164" s="413">
        <v>596</v>
      </c>
      <c r="I1164" s="146">
        <f t="shared" si="196"/>
        <v>417.2</v>
      </c>
      <c r="J1164" s="255">
        <f t="shared" si="197"/>
        <v>16.046153846153846</v>
      </c>
      <c r="K1164" s="8" t="s">
        <v>3207</v>
      </c>
      <c r="L1164" s="677"/>
      <c r="M1164" s="656" t="s">
        <v>1015</v>
      </c>
      <c r="N1164" s="8" t="s">
        <v>10</v>
      </c>
      <c r="O1164" s="426">
        <v>7.175999999999999E-2</v>
      </c>
      <c r="P1164" s="423">
        <v>2280</v>
      </c>
      <c r="Q1164" s="439">
        <v>17000</v>
      </c>
      <c r="R1164" s="657" t="s">
        <v>3932</v>
      </c>
      <c r="S1164" s="656" t="s">
        <v>1015</v>
      </c>
      <c r="T1164" s="448"/>
      <c r="U1164" s="548" t="s">
        <v>4987</v>
      </c>
      <c r="V1164" s="522" t="s">
        <v>5006</v>
      </c>
      <c r="W1164" s="470" t="s">
        <v>5007</v>
      </c>
      <c r="X1164" s="169"/>
      <c r="Y1164" s="71" t="s">
        <v>1011</v>
      </c>
      <c r="Z1164" s="656" t="s">
        <v>1015</v>
      </c>
      <c r="AA1164" s="658">
        <f t="shared" si="198"/>
        <v>0</v>
      </c>
      <c r="AB1164" s="145">
        <f t="shared" si="199"/>
        <v>0</v>
      </c>
      <c r="AC1164" s="257">
        <f t="shared" si="200"/>
        <v>0</v>
      </c>
      <c r="AD1164" s="142">
        <f t="shared" si="201"/>
        <v>0</v>
      </c>
      <c r="AE1164" s="143">
        <f t="shared" si="202"/>
        <v>0</v>
      </c>
      <c r="AF1164" s="144" t="str">
        <f t="shared" si="203"/>
        <v/>
      </c>
      <c r="AG1164" s="144" t="str">
        <f t="shared" si="204"/>
        <v/>
      </c>
      <c r="AH1164" s="144">
        <f t="shared" si="205"/>
        <v>0</v>
      </c>
      <c r="AI1164" s="569">
        <f t="shared" si="206"/>
        <v>0</v>
      </c>
      <c r="AK1164" s="679"/>
      <c r="AL1164" s="191"/>
      <c r="AM1164" s="659"/>
      <c r="AN1164" s="662"/>
      <c r="AO1164" s="84"/>
    </row>
    <row r="1165" spans="1:41">
      <c r="A1165" s="573"/>
      <c r="B1165" s="13">
        <v>154</v>
      </c>
      <c r="C1165" s="341" t="s">
        <v>2864</v>
      </c>
      <c r="D1165" s="341" t="s">
        <v>2854</v>
      </c>
      <c r="E1165" s="379" t="s">
        <v>335</v>
      </c>
      <c r="F1165" s="405">
        <v>6</v>
      </c>
      <c r="G1165" s="8"/>
      <c r="H1165" s="413">
        <v>596</v>
      </c>
      <c r="I1165" s="146">
        <f t="shared" si="196"/>
        <v>417.2</v>
      </c>
      <c r="J1165" s="255">
        <f t="shared" si="197"/>
        <v>16.046153846153846</v>
      </c>
      <c r="K1165" s="8" t="s">
        <v>3207</v>
      </c>
      <c r="L1165" s="677"/>
      <c r="M1165" s="656" t="s">
        <v>1015</v>
      </c>
      <c r="N1165" s="8" t="s">
        <v>10</v>
      </c>
      <c r="O1165" s="426">
        <v>7.175999999999999E-2</v>
      </c>
      <c r="P1165" s="423">
        <v>2280</v>
      </c>
      <c r="Q1165" s="439">
        <v>17000</v>
      </c>
      <c r="R1165" s="657" t="s">
        <v>3932</v>
      </c>
      <c r="S1165" s="656" t="s">
        <v>1015</v>
      </c>
      <c r="T1165" s="448"/>
      <c r="U1165" s="548" t="s">
        <v>4987</v>
      </c>
      <c r="V1165" s="522" t="s">
        <v>5008</v>
      </c>
      <c r="W1165" s="470" t="s">
        <v>5009</v>
      </c>
      <c r="X1165" s="169"/>
      <c r="Y1165" s="71" t="s">
        <v>1011</v>
      </c>
      <c r="Z1165" s="656" t="s">
        <v>1015</v>
      </c>
      <c r="AA1165" s="658">
        <f t="shared" si="198"/>
        <v>0</v>
      </c>
      <c r="AB1165" s="145">
        <f t="shared" si="199"/>
        <v>0</v>
      </c>
      <c r="AC1165" s="257">
        <f t="shared" si="200"/>
        <v>0</v>
      </c>
      <c r="AD1165" s="142">
        <f t="shared" si="201"/>
        <v>0</v>
      </c>
      <c r="AE1165" s="143">
        <f t="shared" si="202"/>
        <v>0</v>
      </c>
      <c r="AF1165" s="144" t="str">
        <f t="shared" si="203"/>
        <v/>
      </c>
      <c r="AG1165" s="144" t="str">
        <f t="shared" si="204"/>
        <v/>
      </c>
      <c r="AH1165" s="144">
        <f t="shared" si="205"/>
        <v>0</v>
      </c>
      <c r="AI1165" s="569">
        <f t="shared" si="206"/>
        <v>0</v>
      </c>
      <c r="AK1165" s="664"/>
      <c r="AL1165" s="191"/>
      <c r="AM1165" s="659"/>
      <c r="AN1165" s="662"/>
      <c r="AO1165" s="84"/>
    </row>
    <row r="1166" spans="1:41">
      <c r="A1166" s="573"/>
      <c r="B1166" s="13">
        <v>154</v>
      </c>
      <c r="C1166" s="341" t="s">
        <v>2865</v>
      </c>
      <c r="D1166" s="341" t="s">
        <v>2854</v>
      </c>
      <c r="E1166" s="379" t="s">
        <v>335</v>
      </c>
      <c r="F1166" s="405">
        <v>6</v>
      </c>
      <c r="G1166" s="8"/>
      <c r="H1166" s="413">
        <v>596</v>
      </c>
      <c r="I1166" s="146">
        <f t="shared" si="196"/>
        <v>417.2</v>
      </c>
      <c r="J1166" s="255">
        <f t="shared" si="197"/>
        <v>16.046153846153846</v>
      </c>
      <c r="K1166" s="8" t="s">
        <v>3207</v>
      </c>
      <c r="L1166" s="677"/>
      <c r="M1166" s="656" t="s">
        <v>1015</v>
      </c>
      <c r="N1166" s="8" t="s">
        <v>10</v>
      </c>
      <c r="O1166" s="426">
        <v>7.175999999999999E-2</v>
      </c>
      <c r="P1166" s="423">
        <v>2280</v>
      </c>
      <c r="Q1166" s="439">
        <v>17000</v>
      </c>
      <c r="R1166" s="657" t="s">
        <v>3932</v>
      </c>
      <c r="S1166" s="656" t="s">
        <v>1015</v>
      </c>
      <c r="T1166" s="448"/>
      <c r="U1166" s="548" t="s">
        <v>4987</v>
      </c>
      <c r="V1166" s="522" t="s">
        <v>5010</v>
      </c>
      <c r="W1166" s="470" t="s">
        <v>5011</v>
      </c>
      <c r="X1166" s="169"/>
      <c r="Y1166" s="71" t="s">
        <v>1011</v>
      </c>
      <c r="Z1166" s="656" t="s">
        <v>1015</v>
      </c>
      <c r="AA1166" s="658">
        <f t="shared" si="198"/>
        <v>0</v>
      </c>
      <c r="AB1166" s="145">
        <f t="shared" si="199"/>
        <v>0</v>
      </c>
      <c r="AC1166" s="257">
        <f t="shared" si="200"/>
        <v>0</v>
      </c>
      <c r="AD1166" s="142">
        <f t="shared" si="201"/>
        <v>0</v>
      </c>
      <c r="AE1166" s="143">
        <f t="shared" si="202"/>
        <v>0</v>
      </c>
      <c r="AF1166" s="144" t="str">
        <f t="shared" si="203"/>
        <v/>
      </c>
      <c r="AG1166" s="144" t="str">
        <f t="shared" si="204"/>
        <v/>
      </c>
      <c r="AH1166" s="144">
        <f t="shared" si="205"/>
        <v>0</v>
      </c>
      <c r="AI1166" s="569">
        <f t="shared" si="206"/>
        <v>0</v>
      </c>
      <c r="AK1166" s="664"/>
      <c r="AL1166" s="191"/>
      <c r="AM1166" s="659"/>
      <c r="AN1166" s="662"/>
      <c r="AO1166" s="84"/>
    </row>
    <row r="1167" spans="1:41">
      <c r="A1167" s="573"/>
      <c r="B1167" s="13">
        <v>154</v>
      </c>
      <c r="C1167" s="341" t="s">
        <v>2866</v>
      </c>
      <c r="D1167" s="341" t="s">
        <v>2854</v>
      </c>
      <c r="E1167" s="379" t="s">
        <v>335</v>
      </c>
      <c r="F1167" s="405">
        <v>6</v>
      </c>
      <c r="G1167" s="8"/>
      <c r="H1167" s="413">
        <v>596</v>
      </c>
      <c r="I1167" s="146">
        <f t="shared" si="196"/>
        <v>417.2</v>
      </c>
      <c r="J1167" s="255">
        <f t="shared" si="197"/>
        <v>16.046153846153846</v>
      </c>
      <c r="K1167" s="8" t="s">
        <v>3207</v>
      </c>
      <c r="L1167" s="677"/>
      <c r="M1167" s="656" t="s">
        <v>1015</v>
      </c>
      <c r="N1167" s="8" t="s">
        <v>10</v>
      </c>
      <c r="O1167" s="426">
        <v>7.175999999999999E-2</v>
      </c>
      <c r="P1167" s="423">
        <v>2280</v>
      </c>
      <c r="Q1167" s="439">
        <v>17000</v>
      </c>
      <c r="R1167" s="657" t="s">
        <v>3932</v>
      </c>
      <c r="S1167" s="656" t="s">
        <v>1015</v>
      </c>
      <c r="T1167" s="448"/>
      <c r="U1167" s="548" t="s">
        <v>4987</v>
      </c>
      <c r="V1167" s="522" t="s">
        <v>5012</v>
      </c>
      <c r="W1167" s="470" t="s">
        <v>5013</v>
      </c>
      <c r="X1167" s="169"/>
      <c r="Y1167" s="71" t="s">
        <v>1012</v>
      </c>
      <c r="Z1167" s="656" t="s">
        <v>1015</v>
      </c>
      <c r="AA1167" s="658">
        <f t="shared" si="198"/>
        <v>0</v>
      </c>
      <c r="AB1167" s="145">
        <f t="shared" si="199"/>
        <v>0</v>
      </c>
      <c r="AC1167" s="257">
        <f t="shared" si="200"/>
        <v>0</v>
      </c>
      <c r="AD1167" s="142">
        <f t="shared" si="201"/>
        <v>0</v>
      </c>
      <c r="AE1167" s="143">
        <f t="shared" si="202"/>
        <v>0</v>
      </c>
      <c r="AF1167" s="144" t="str">
        <f t="shared" si="203"/>
        <v/>
      </c>
      <c r="AG1167" s="144" t="str">
        <f t="shared" si="204"/>
        <v/>
      </c>
      <c r="AH1167" s="144">
        <f t="shared" si="205"/>
        <v>0</v>
      </c>
      <c r="AI1167" s="569">
        <f t="shared" si="206"/>
        <v>0</v>
      </c>
      <c r="AK1167" s="664"/>
      <c r="AL1167" s="191"/>
      <c r="AM1167" s="659"/>
      <c r="AN1167" s="662"/>
      <c r="AO1167" s="84"/>
    </row>
    <row r="1168" spans="1:41">
      <c r="A1168" s="573"/>
      <c r="B1168" s="13">
        <v>154</v>
      </c>
      <c r="C1168" s="341" t="s">
        <v>2867</v>
      </c>
      <c r="D1168" s="341" t="s">
        <v>2854</v>
      </c>
      <c r="E1168" s="379" t="s">
        <v>335</v>
      </c>
      <c r="F1168" s="405">
        <v>6</v>
      </c>
      <c r="G1168" s="8"/>
      <c r="H1168" s="413">
        <v>596</v>
      </c>
      <c r="I1168" s="146">
        <f t="shared" si="196"/>
        <v>417.2</v>
      </c>
      <c r="J1168" s="255">
        <f t="shared" si="197"/>
        <v>16.046153846153846</v>
      </c>
      <c r="K1168" s="8" t="s">
        <v>3207</v>
      </c>
      <c r="L1168" s="677"/>
      <c r="M1168" s="656" t="s">
        <v>1015</v>
      </c>
      <c r="N1168" s="8" t="s">
        <v>10</v>
      </c>
      <c r="O1168" s="426">
        <v>7.175999999999999E-2</v>
      </c>
      <c r="P1168" s="423">
        <v>2280</v>
      </c>
      <c r="Q1168" s="439">
        <v>17000</v>
      </c>
      <c r="R1168" s="657" t="s">
        <v>3932</v>
      </c>
      <c r="S1168" s="656" t="s">
        <v>1015</v>
      </c>
      <c r="T1168" s="448"/>
      <c r="U1168" s="548" t="s">
        <v>4987</v>
      </c>
      <c r="V1168" s="522" t="s">
        <v>5014</v>
      </c>
      <c r="W1168" s="470" t="s">
        <v>5015</v>
      </c>
      <c r="X1168" s="169"/>
      <c r="Y1168" s="71" t="s">
        <v>1011</v>
      </c>
      <c r="Z1168" s="656" t="s">
        <v>1015</v>
      </c>
      <c r="AA1168" s="658">
        <f t="shared" si="198"/>
        <v>0</v>
      </c>
      <c r="AB1168" s="145">
        <f t="shared" si="199"/>
        <v>0</v>
      </c>
      <c r="AC1168" s="257">
        <f t="shared" si="200"/>
        <v>0</v>
      </c>
      <c r="AD1168" s="142">
        <f t="shared" si="201"/>
        <v>0</v>
      </c>
      <c r="AE1168" s="143">
        <f t="shared" si="202"/>
        <v>0</v>
      </c>
      <c r="AF1168" s="144" t="str">
        <f t="shared" si="203"/>
        <v/>
      </c>
      <c r="AG1168" s="144" t="str">
        <f t="shared" si="204"/>
        <v/>
      </c>
      <c r="AH1168" s="144">
        <f t="shared" si="205"/>
        <v>0</v>
      </c>
      <c r="AI1168" s="569">
        <f t="shared" si="206"/>
        <v>0</v>
      </c>
      <c r="AK1168" s="665"/>
      <c r="AL1168" s="191"/>
      <c r="AM1168" s="659"/>
      <c r="AN1168" s="659"/>
      <c r="AO1168" s="84"/>
    </row>
    <row r="1169" spans="1:41">
      <c r="A1169" s="573"/>
      <c r="B1169" s="13">
        <v>154</v>
      </c>
      <c r="C1169" s="341" t="s">
        <v>2868</v>
      </c>
      <c r="D1169" s="341" t="s">
        <v>2854</v>
      </c>
      <c r="E1169" s="379" t="s">
        <v>335</v>
      </c>
      <c r="F1169" s="405">
        <v>6</v>
      </c>
      <c r="G1169" s="8"/>
      <c r="H1169" s="413">
        <v>596</v>
      </c>
      <c r="I1169" s="146">
        <f t="shared" si="196"/>
        <v>417.2</v>
      </c>
      <c r="J1169" s="255">
        <f t="shared" si="197"/>
        <v>16.046153846153846</v>
      </c>
      <c r="K1169" s="8" t="s">
        <v>3207</v>
      </c>
      <c r="L1169" s="677"/>
      <c r="M1169" s="656" t="s">
        <v>1015</v>
      </c>
      <c r="N1169" s="8" t="s">
        <v>10</v>
      </c>
      <c r="O1169" s="426">
        <v>7.175999999999999E-2</v>
      </c>
      <c r="P1169" s="423">
        <v>2280</v>
      </c>
      <c r="Q1169" s="439">
        <v>17000</v>
      </c>
      <c r="R1169" s="657" t="s">
        <v>3932</v>
      </c>
      <c r="S1169" s="656" t="s">
        <v>1015</v>
      </c>
      <c r="T1169" s="448"/>
      <c r="U1169" s="548" t="s">
        <v>4987</v>
      </c>
      <c r="V1169" s="522" t="s">
        <v>5016</v>
      </c>
      <c r="W1169" s="470" t="s">
        <v>5017</v>
      </c>
      <c r="X1169" s="169"/>
      <c r="Y1169" s="71" t="s">
        <v>1012</v>
      </c>
      <c r="Z1169" s="656" t="s">
        <v>1015</v>
      </c>
      <c r="AA1169" s="658">
        <f t="shared" si="198"/>
        <v>0</v>
      </c>
      <c r="AB1169" s="145">
        <f t="shared" si="199"/>
        <v>0</v>
      </c>
      <c r="AC1169" s="257">
        <f t="shared" si="200"/>
        <v>0</v>
      </c>
      <c r="AD1169" s="142">
        <f t="shared" si="201"/>
        <v>0</v>
      </c>
      <c r="AE1169" s="143">
        <f t="shared" si="202"/>
        <v>0</v>
      </c>
      <c r="AF1169" s="144" t="str">
        <f t="shared" si="203"/>
        <v/>
      </c>
      <c r="AG1169" s="144" t="str">
        <f t="shared" si="204"/>
        <v/>
      </c>
      <c r="AH1169" s="144">
        <f t="shared" si="205"/>
        <v>0</v>
      </c>
      <c r="AI1169" s="569">
        <f t="shared" si="206"/>
        <v>0</v>
      </c>
      <c r="AK1169" s="664"/>
      <c r="AL1169" s="666"/>
      <c r="AM1169" s="659"/>
      <c r="AN1169" s="662"/>
      <c r="AO1169" s="84"/>
    </row>
    <row r="1170" spans="1:41">
      <c r="A1170" s="573"/>
      <c r="B1170" s="13">
        <v>154</v>
      </c>
      <c r="C1170" s="341" t="s">
        <v>2869</v>
      </c>
      <c r="D1170" s="341" t="s">
        <v>2854</v>
      </c>
      <c r="E1170" s="379" t="s">
        <v>335</v>
      </c>
      <c r="F1170" s="405">
        <v>6</v>
      </c>
      <c r="G1170" s="8"/>
      <c r="H1170" s="413">
        <v>596</v>
      </c>
      <c r="I1170" s="146">
        <f t="shared" si="196"/>
        <v>417.2</v>
      </c>
      <c r="J1170" s="255">
        <f t="shared" si="197"/>
        <v>16.046153846153846</v>
      </c>
      <c r="K1170" s="8" t="s">
        <v>3207</v>
      </c>
      <c r="L1170" s="677"/>
      <c r="M1170" s="656" t="s">
        <v>1015</v>
      </c>
      <c r="N1170" s="8" t="s">
        <v>10</v>
      </c>
      <c r="O1170" s="426">
        <v>7.175999999999999E-2</v>
      </c>
      <c r="P1170" s="423">
        <v>2280</v>
      </c>
      <c r="Q1170" s="439">
        <v>17000</v>
      </c>
      <c r="R1170" s="657" t="s">
        <v>3932</v>
      </c>
      <c r="S1170" s="656" t="s">
        <v>1015</v>
      </c>
      <c r="T1170" s="448"/>
      <c r="U1170" s="548" t="s">
        <v>4987</v>
      </c>
      <c r="V1170" s="522" t="s">
        <v>5018</v>
      </c>
      <c r="W1170" s="470" t="s">
        <v>5019</v>
      </c>
      <c r="X1170" s="169"/>
      <c r="Y1170" s="71" t="s">
        <v>1012</v>
      </c>
      <c r="Z1170" s="656" t="s">
        <v>1015</v>
      </c>
      <c r="AA1170" s="658">
        <f t="shared" si="198"/>
        <v>0</v>
      </c>
      <c r="AB1170" s="145">
        <f t="shared" si="199"/>
        <v>0</v>
      </c>
      <c r="AC1170" s="257">
        <f t="shared" si="200"/>
        <v>0</v>
      </c>
      <c r="AD1170" s="142">
        <f t="shared" si="201"/>
        <v>0</v>
      </c>
      <c r="AE1170" s="143">
        <f t="shared" si="202"/>
        <v>0</v>
      </c>
      <c r="AF1170" s="144" t="str">
        <f t="shared" si="203"/>
        <v/>
      </c>
      <c r="AG1170" s="144" t="str">
        <f t="shared" si="204"/>
        <v/>
      </c>
      <c r="AH1170" s="144">
        <f t="shared" si="205"/>
        <v>0</v>
      </c>
      <c r="AI1170" s="569">
        <f t="shared" si="206"/>
        <v>0</v>
      </c>
      <c r="AK1170" s="664"/>
      <c r="AL1170" s="666"/>
      <c r="AM1170" s="659"/>
      <c r="AN1170" s="662"/>
      <c r="AO1170" s="84"/>
    </row>
    <row r="1171" spans="1:41">
      <c r="A1171" s="573"/>
      <c r="B1171" s="13">
        <v>154</v>
      </c>
      <c r="C1171" s="341" t="s">
        <v>2870</v>
      </c>
      <c r="D1171" s="341" t="s">
        <v>2854</v>
      </c>
      <c r="E1171" s="379" t="s">
        <v>335</v>
      </c>
      <c r="F1171" s="405">
        <v>6</v>
      </c>
      <c r="G1171" s="136"/>
      <c r="H1171" s="413">
        <v>596</v>
      </c>
      <c r="I1171" s="146">
        <f t="shared" si="196"/>
        <v>417.2</v>
      </c>
      <c r="J1171" s="255">
        <f t="shared" si="197"/>
        <v>16.046153846153846</v>
      </c>
      <c r="K1171" s="8" t="s">
        <v>3207</v>
      </c>
      <c r="L1171" s="677"/>
      <c r="M1171" s="656" t="s">
        <v>1015</v>
      </c>
      <c r="N1171" s="8" t="s">
        <v>10</v>
      </c>
      <c r="O1171" s="426">
        <v>7.175999999999999E-2</v>
      </c>
      <c r="P1171" s="423">
        <v>2280</v>
      </c>
      <c r="Q1171" s="439">
        <v>17000</v>
      </c>
      <c r="R1171" s="657" t="s">
        <v>3932</v>
      </c>
      <c r="S1171" s="656" t="s">
        <v>1015</v>
      </c>
      <c r="T1171" s="448"/>
      <c r="U1171" s="548" t="s">
        <v>4987</v>
      </c>
      <c r="V1171" s="522" t="s">
        <v>5020</v>
      </c>
      <c r="W1171" s="470" t="s">
        <v>5021</v>
      </c>
      <c r="X1171" s="169"/>
      <c r="Y1171" s="71" t="s">
        <v>1011</v>
      </c>
      <c r="Z1171" s="656" t="s">
        <v>1015</v>
      </c>
      <c r="AA1171" s="658">
        <f t="shared" si="198"/>
        <v>0</v>
      </c>
      <c r="AB1171" s="145">
        <f t="shared" si="199"/>
        <v>0</v>
      </c>
      <c r="AC1171" s="257">
        <f t="shared" si="200"/>
        <v>0</v>
      </c>
      <c r="AD1171" s="142">
        <f t="shared" si="201"/>
        <v>0</v>
      </c>
      <c r="AE1171" s="143">
        <f t="shared" si="202"/>
        <v>0</v>
      </c>
      <c r="AF1171" s="144" t="str">
        <f t="shared" si="203"/>
        <v/>
      </c>
      <c r="AG1171" s="144" t="str">
        <f t="shared" si="204"/>
        <v/>
      </c>
      <c r="AH1171" s="144">
        <f t="shared" si="205"/>
        <v>0</v>
      </c>
      <c r="AI1171" s="569">
        <f t="shared" si="206"/>
        <v>0</v>
      </c>
      <c r="AK1171" s="664"/>
      <c r="AL1171" s="191"/>
      <c r="AM1171" s="659"/>
      <c r="AN1171" s="662"/>
      <c r="AO1171" s="84"/>
    </row>
    <row r="1172" spans="1:41">
      <c r="A1172" s="573"/>
      <c r="B1172" s="13">
        <v>154</v>
      </c>
      <c r="C1172" s="341" t="s">
        <v>2871</v>
      </c>
      <c r="D1172" s="341" t="s">
        <v>2854</v>
      </c>
      <c r="E1172" s="379" t="s">
        <v>335</v>
      </c>
      <c r="F1172" s="405">
        <v>6</v>
      </c>
      <c r="G1172" s="8"/>
      <c r="H1172" s="413">
        <v>596</v>
      </c>
      <c r="I1172" s="146">
        <f t="shared" si="196"/>
        <v>417.2</v>
      </c>
      <c r="J1172" s="255">
        <f t="shared" si="197"/>
        <v>16.046153846153846</v>
      </c>
      <c r="K1172" s="8" t="s">
        <v>3207</v>
      </c>
      <c r="L1172" s="677"/>
      <c r="M1172" s="656" t="s">
        <v>1015</v>
      </c>
      <c r="N1172" s="8" t="s">
        <v>10</v>
      </c>
      <c r="O1172" s="426">
        <v>7.175999999999999E-2</v>
      </c>
      <c r="P1172" s="423">
        <v>2280</v>
      </c>
      <c r="Q1172" s="439">
        <v>17000</v>
      </c>
      <c r="R1172" s="657" t="s">
        <v>3932</v>
      </c>
      <c r="S1172" s="656" t="s">
        <v>1015</v>
      </c>
      <c r="T1172" s="448"/>
      <c r="U1172" s="548" t="s">
        <v>4987</v>
      </c>
      <c r="V1172" s="522" t="s">
        <v>5022</v>
      </c>
      <c r="W1172" s="470" t="s">
        <v>5023</v>
      </c>
      <c r="X1172" s="169"/>
      <c r="Y1172" s="71" t="s">
        <v>1011</v>
      </c>
      <c r="Z1172" s="656" t="s">
        <v>1015</v>
      </c>
      <c r="AA1172" s="658">
        <f t="shared" si="198"/>
        <v>0</v>
      </c>
      <c r="AB1172" s="145">
        <f t="shared" si="199"/>
        <v>0</v>
      </c>
      <c r="AC1172" s="257">
        <f t="shared" si="200"/>
        <v>0</v>
      </c>
      <c r="AD1172" s="142">
        <f t="shared" si="201"/>
        <v>0</v>
      </c>
      <c r="AE1172" s="143">
        <f t="shared" si="202"/>
        <v>0</v>
      </c>
      <c r="AF1172" s="144" t="str">
        <f t="shared" si="203"/>
        <v/>
      </c>
      <c r="AG1172" s="144" t="str">
        <f t="shared" si="204"/>
        <v/>
      </c>
      <c r="AH1172" s="144">
        <f t="shared" si="205"/>
        <v>0</v>
      </c>
      <c r="AI1172" s="569">
        <f t="shared" si="206"/>
        <v>0</v>
      </c>
      <c r="AK1172" s="664"/>
      <c r="AL1172" s="666"/>
      <c r="AM1172" s="659"/>
      <c r="AN1172" s="662"/>
      <c r="AO1172" s="84"/>
    </row>
    <row r="1173" spans="1:41">
      <c r="A1173" s="573"/>
      <c r="B1173" s="13">
        <v>154</v>
      </c>
      <c r="C1173" s="345" t="s">
        <v>2872</v>
      </c>
      <c r="D1173" s="341" t="s">
        <v>2854</v>
      </c>
      <c r="E1173" s="379" t="s">
        <v>335</v>
      </c>
      <c r="F1173" s="405">
        <v>6</v>
      </c>
      <c r="G1173" s="8"/>
      <c r="H1173" s="413">
        <v>596</v>
      </c>
      <c r="I1173" s="146">
        <f t="shared" si="196"/>
        <v>417.2</v>
      </c>
      <c r="J1173" s="255">
        <f t="shared" si="197"/>
        <v>16.046153846153846</v>
      </c>
      <c r="K1173" s="8" t="s">
        <v>3207</v>
      </c>
      <c r="L1173" s="677"/>
      <c r="M1173" s="656" t="s">
        <v>1015</v>
      </c>
      <c r="N1173" s="8" t="s">
        <v>3208</v>
      </c>
      <c r="O1173" s="426">
        <v>7.175999999999999E-2</v>
      </c>
      <c r="P1173" s="423">
        <v>2280</v>
      </c>
      <c r="Q1173" s="439">
        <v>17000</v>
      </c>
      <c r="R1173" s="657" t="s">
        <v>3932</v>
      </c>
      <c r="S1173" s="656" t="s">
        <v>1015</v>
      </c>
      <c r="T1173" s="448"/>
      <c r="U1173" s="548" t="s">
        <v>4987</v>
      </c>
      <c r="V1173" s="522" t="s">
        <v>5024</v>
      </c>
      <c r="W1173" s="470" t="s">
        <v>5025</v>
      </c>
      <c r="X1173" s="169"/>
      <c r="Y1173" s="71" t="s">
        <v>1012</v>
      </c>
      <c r="Z1173" s="656" t="s">
        <v>1015</v>
      </c>
      <c r="AA1173" s="658">
        <f t="shared" si="198"/>
        <v>0</v>
      </c>
      <c r="AB1173" s="145">
        <f t="shared" si="199"/>
        <v>0</v>
      </c>
      <c r="AC1173" s="257">
        <f t="shared" si="200"/>
        <v>0</v>
      </c>
      <c r="AD1173" s="142">
        <f t="shared" si="201"/>
        <v>0</v>
      </c>
      <c r="AE1173" s="143">
        <f t="shared" si="202"/>
        <v>0</v>
      </c>
      <c r="AF1173" s="144" t="str">
        <f t="shared" si="203"/>
        <v/>
      </c>
      <c r="AG1173" s="144">
        <f t="shared" si="204"/>
        <v>0</v>
      </c>
      <c r="AH1173" s="144" t="str">
        <f t="shared" si="205"/>
        <v/>
      </c>
      <c r="AI1173" s="569">
        <f t="shared" si="206"/>
        <v>0</v>
      </c>
      <c r="AK1173" s="664"/>
      <c r="AL1173" s="191"/>
      <c r="AM1173" s="659"/>
      <c r="AN1173" s="662"/>
      <c r="AO1173" s="84"/>
    </row>
    <row r="1174" spans="1:41" ht="15.75">
      <c r="A1174" s="5" t="s">
        <v>6218</v>
      </c>
      <c r="B1174" s="13"/>
      <c r="C1174" s="348"/>
      <c r="D1174" s="383"/>
      <c r="E1174" s="379"/>
      <c r="F1174" s="400"/>
      <c r="G1174" s="8"/>
      <c r="H1174" s="413"/>
      <c r="I1174" s="410"/>
      <c r="J1174" s="565"/>
      <c r="K1174" s="346"/>
      <c r="L1174" s="655"/>
      <c r="M1174" s="656" t="s">
        <v>1015</v>
      </c>
      <c r="N1174" s="346"/>
      <c r="O1174" s="8"/>
      <c r="P1174" s="423"/>
      <c r="Q1174" s="439"/>
      <c r="R1174" s="656" t="s">
        <v>1015</v>
      </c>
      <c r="S1174" s="656" t="s">
        <v>1015</v>
      </c>
      <c r="T1174" s="425"/>
      <c r="U1174" s="506"/>
      <c r="V1174" s="530"/>
      <c r="W1174" s="425"/>
      <c r="X1174" s="137"/>
      <c r="Y1174" s="71" t="s">
        <v>1015</v>
      </c>
      <c r="Z1174" s="656" t="s">
        <v>1015</v>
      </c>
      <c r="AA1174" s="668"/>
      <c r="AB1174" s="195"/>
      <c r="AC1174" s="142"/>
      <c r="AD1174" s="142"/>
      <c r="AE1174" s="143"/>
      <c r="AF1174" s="144"/>
      <c r="AG1174" s="144"/>
      <c r="AH1174" s="144"/>
      <c r="AI1174" s="569"/>
      <c r="AK1174" s="679"/>
      <c r="AL1174" s="84"/>
      <c r="AM1174" s="659"/>
      <c r="AN1174" s="662"/>
      <c r="AO1174" s="84"/>
    </row>
    <row r="1175" spans="1:41">
      <c r="A1175" s="573"/>
      <c r="B1175" s="13">
        <v>155</v>
      </c>
      <c r="C1175" s="341" t="s">
        <v>2873</v>
      </c>
      <c r="D1175" s="341" t="s">
        <v>2874</v>
      </c>
      <c r="E1175" s="379" t="s">
        <v>335</v>
      </c>
      <c r="F1175" s="405">
        <v>6</v>
      </c>
      <c r="G1175" s="8"/>
      <c r="H1175" s="413">
        <v>390</v>
      </c>
      <c r="I1175" s="146">
        <f t="shared" si="196"/>
        <v>273</v>
      </c>
      <c r="J1175" s="255">
        <f t="shared" si="197"/>
        <v>10.5</v>
      </c>
      <c r="K1175" s="8" t="s">
        <v>3207</v>
      </c>
      <c r="L1175" s="677"/>
      <c r="M1175" s="656" t="s">
        <v>1015</v>
      </c>
      <c r="N1175" s="8" t="s">
        <v>3208</v>
      </c>
      <c r="O1175" s="426">
        <v>5.6627999999999998E-2</v>
      </c>
      <c r="P1175" s="423">
        <v>1500</v>
      </c>
      <c r="Q1175" s="439">
        <v>10000</v>
      </c>
      <c r="R1175" s="657" t="s">
        <v>3932</v>
      </c>
      <c r="S1175" s="656" t="s">
        <v>1015</v>
      </c>
      <c r="T1175" s="425"/>
      <c r="U1175" s="506"/>
      <c r="V1175" s="530"/>
      <c r="W1175" s="470" t="s">
        <v>5026</v>
      </c>
      <c r="X1175" s="169"/>
      <c r="Y1175" s="71" t="s">
        <v>1012</v>
      </c>
      <c r="Z1175" s="656" t="s">
        <v>1015</v>
      </c>
      <c r="AA1175" s="658">
        <f t="shared" si="198"/>
        <v>0</v>
      </c>
      <c r="AB1175" s="145">
        <f t="shared" si="199"/>
        <v>0</v>
      </c>
      <c r="AC1175" s="257">
        <f t="shared" si="200"/>
        <v>0</v>
      </c>
      <c r="AD1175" s="142">
        <f t="shared" si="201"/>
        <v>0</v>
      </c>
      <c r="AE1175" s="143">
        <f t="shared" si="202"/>
        <v>0</v>
      </c>
      <c r="AF1175" s="144" t="str">
        <f t="shared" si="203"/>
        <v/>
      </c>
      <c r="AG1175" s="144">
        <f t="shared" si="204"/>
        <v>0</v>
      </c>
      <c r="AH1175" s="144" t="str">
        <f t="shared" si="205"/>
        <v/>
      </c>
      <c r="AI1175" s="569">
        <f t="shared" si="206"/>
        <v>0</v>
      </c>
      <c r="AK1175" s="679"/>
      <c r="AL1175" s="84"/>
      <c r="AM1175" s="659"/>
      <c r="AN1175" s="662"/>
      <c r="AO1175" s="84"/>
    </row>
    <row r="1176" spans="1:41">
      <c r="A1176" s="573"/>
      <c r="B1176" s="13">
        <v>155</v>
      </c>
      <c r="C1176" s="341" t="s">
        <v>2875</v>
      </c>
      <c r="D1176" s="341" t="s">
        <v>2874</v>
      </c>
      <c r="E1176" s="379" t="s">
        <v>335</v>
      </c>
      <c r="F1176" s="405">
        <v>6</v>
      </c>
      <c r="G1176" s="8"/>
      <c r="H1176" s="413">
        <v>390</v>
      </c>
      <c r="I1176" s="146">
        <f t="shared" si="196"/>
        <v>273</v>
      </c>
      <c r="J1176" s="255">
        <f t="shared" si="197"/>
        <v>10.5</v>
      </c>
      <c r="K1176" s="8" t="s">
        <v>3207</v>
      </c>
      <c r="L1176" s="677"/>
      <c r="M1176" s="656" t="s">
        <v>1015</v>
      </c>
      <c r="N1176" s="8" t="s">
        <v>10</v>
      </c>
      <c r="O1176" s="426">
        <v>5.6627999999999998E-2</v>
      </c>
      <c r="P1176" s="423">
        <v>1500</v>
      </c>
      <c r="Q1176" s="439">
        <v>10000</v>
      </c>
      <c r="R1176" s="657" t="s">
        <v>3932</v>
      </c>
      <c r="S1176" s="656" t="s">
        <v>1015</v>
      </c>
      <c r="T1176" s="425"/>
      <c r="U1176" s="506"/>
      <c r="V1176" s="533" t="s">
        <v>5027</v>
      </c>
      <c r="W1176" s="470" t="s">
        <v>5028</v>
      </c>
      <c r="X1176" s="169"/>
      <c r="Y1176" s="71" t="s">
        <v>1011</v>
      </c>
      <c r="Z1176" s="656" t="s">
        <v>1015</v>
      </c>
      <c r="AA1176" s="658">
        <f t="shared" si="198"/>
        <v>0</v>
      </c>
      <c r="AB1176" s="145">
        <f t="shared" si="199"/>
        <v>0</v>
      </c>
      <c r="AC1176" s="257">
        <f t="shared" si="200"/>
        <v>0</v>
      </c>
      <c r="AD1176" s="142">
        <f t="shared" si="201"/>
        <v>0</v>
      </c>
      <c r="AE1176" s="143">
        <f t="shared" si="202"/>
        <v>0</v>
      </c>
      <c r="AF1176" s="144" t="str">
        <f t="shared" si="203"/>
        <v/>
      </c>
      <c r="AG1176" s="144" t="str">
        <f t="shared" si="204"/>
        <v/>
      </c>
      <c r="AH1176" s="144">
        <f t="shared" si="205"/>
        <v>0</v>
      </c>
      <c r="AI1176" s="569">
        <f t="shared" si="206"/>
        <v>0</v>
      </c>
      <c r="AK1176" s="679"/>
      <c r="AL1176" s="84"/>
      <c r="AM1176" s="659"/>
      <c r="AN1176" s="662"/>
      <c r="AO1176" s="84"/>
    </row>
    <row r="1177" spans="1:41">
      <c r="A1177" s="573"/>
      <c r="B1177" s="13">
        <v>155</v>
      </c>
      <c r="C1177" s="341" t="s">
        <v>2876</v>
      </c>
      <c r="D1177" s="341" t="s">
        <v>2874</v>
      </c>
      <c r="E1177" s="379" t="s">
        <v>335</v>
      </c>
      <c r="F1177" s="405">
        <v>6</v>
      </c>
      <c r="G1177" s="8"/>
      <c r="H1177" s="413">
        <v>390</v>
      </c>
      <c r="I1177" s="146">
        <f t="shared" ref="I1177:I1240" si="207">(H1177)*$G$20</f>
        <v>273</v>
      </c>
      <c r="J1177" s="255">
        <f t="shared" ref="J1177:J1240" si="208">(I1177/$J$19)</f>
        <v>10.5</v>
      </c>
      <c r="K1177" s="8" t="s">
        <v>3207</v>
      </c>
      <c r="L1177" s="677"/>
      <c r="M1177" s="656" t="s">
        <v>1015</v>
      </c>
      <c r="N1177" s="8" t="s">
        <v>10</v>
      </c>
      <c r="O1177" s="426">
        <v>5.6627999999999998E-2</v>
      </c>
      <c r="P1177" s="423">
        <v>1500</v>
      </c>
      <c r="Q1177" s="439">
        <v>10000</v>
      </c>
      <c r="R1177" s="657" t="s">
        <v>3932</v>
      </c>
      <c r="S1177" s="656" t="s">
        <v>1015</v>
      </c>
      <c r="T1177" s="425"/>
      <c r="U1177" s="506"/>
      <c r="V1177" s="533" t="s">
        <v>5029</v>
      </c>
      <c r="W1177" s="470" t="s">
        <v>5030</v>
      </c>
      <c r="X1177" s="169"/>
      <c r="Y1177" s="71" t="s">
        <v>1011</v>
      </c>
      <c r="Z1177" s="656" t="s">
        <v>1015</v>
      </c>
      <c r="AA1177" s="658">
        <f t="shared" ref="AA1177:AA1240" si="209">(X1177*F1177*I1177)</f>
        <v>0</v>
      </c>
      <c r="AB1177" s="145">
        <f t="shared" ref="AB1177:AB1240" si="210">(AA1177*1.21)</f>
        <v>0</v>
      </c>
      <c r="AC1177" s="257">
        <f t="shared" ref="AC1177:AC1240" si="211">(X1177*J1177*F1177)</f>
        <v>0</v>
      </c>
      <c r="AD1177" s="142">
        <f t="shared" ref="AD1177:AD1240" si="212">(X1177*Q1177/1000)</f>
        <v>0</v>
      </c>
      <c r="AE1177" s="143">
        <f t="shared" ref="AE1177:AE1240" si="213">(X1177*O1177)</f>
        <v>0</v>
      </c>
      <c r="AF1177" s="144" t="str">
        <f t="shared" ref="AF1177:AF1240" si="214">IF(N1177="1.1G",(P1177/1000)*X1177,"")</f>
        <v/>
      </c>
      <c r="AG1177" s="144" t="str">
        <f t="shared" ref="AG1177:AG1240" si="215">IF(N1177="1.3G",(P1177/1000)*X1177,"")</f>
        <v/>
      </c>
      <c r="AH1177" s="144">
        <f t="shared" ref="AH1177:AH1240" si="216">IF(N1177="1.4G",(P1177/1000)*X1177,"")</f>
        <v>0</v>
      </c>
      <c r="AI1177" s="569">
        <f t="shared" ref="AI1177:AI1240" si="217">SUM(AF1177:AH1177)</f>
        <v>0</v>
      </c>
      <c r="AK1177" s="679"/>
      <c r="AL1177" s="84"/>
      <c r="AM1177" s="659"/>
      <c r="AN1177" s="662"/>
      <c r="AO1177" s="84"/>
    </row>
    <row r="1178" spans="1:41">
      <c r="A1178" s="573"/>
      <c r="B1178" s="13">
        <v>155</v>
      </c>
      <c r="C1178" s="341" t="s">
        <v>2877</v>
      </c>
      <c r="D1178" s="341" t="s">
        <v>2874</v>
      </c>
      <c r="E1178" s="379" t="s">
        <v>335</v>
      </c>
      <c r="F1178" s="405">
        <v>6</v>
      </c>
      <c r="G1178" s="136"/>
      <c r="H1178" s="413">
        <v>390</v>
      </c>
      <c r="I1178" s="146">
        <f t="shared" si="207"/>
        <v>273</v>
      </c>
      <c r="J1178" s="255">
        <f t="shared" si="208"/>
        <v>10.5</v>
      </c>
      <c r="K1178" s="8" t="s">
        <v>3207</v>
      </c>
      <c r="L1178" s="677"/>
      <c r="M1178" s="656" t="s">
        <v>1015</v>
      </c>
      <c r="N1178" s="8" t="s">
        <v>10</v>
      </c>
      <c r="O1178" s="426">
        <v>5.6627999999999998E-2</v>
      </c>
      <c r="P1178" s="423">
        <v>1500</v>
      </c>
      <c r="Q1178" s="439">
        <v>10000</v>
      </c>
      <c r="R1178" s="657" t="s">
        <v>3932</v>
      </c>
      <c r="S1178" s="656" t="s">
        <v>1015</v>
      </c>
      <c r="T1178" s="425"/>
      <c r="U1178" s="506"/>
      <c r="V1178" s="530"/>
      <c r="W1178" s="470" t="s">
        <v>5031</v>
      </c>
      <c r="X1178" s="169"/>
      <c r="Y1178" s="71" t="s">
        <v>1011</v>
      </c>
      <c r="Z1178" s="656" t="s">
        <v>1015</v>
      </c>
      <c r="AA1178" s="658">
        <f t="shared" si="209"/>
        <v>0</v>
      </c>
      <c r="AB1178" s="145">
        <f t="shared" si="210"/>
        <v>0</v>
      </c>
      <c r="AC1178" s="257">
        <f t="shared" si="211"/>
        <v>0</v>
      </c>
      <c r="AD1178" s="142">
        <f t="shared" si="212"/>
        <v>0</v>
      </c>
      <c r="AE1178" s="143">
        <f t="shared" si="213"/>
        <v>0</v>
      </c>
      <c r="AF1178" s="144" t="str">
        <f t="shared" si="214"/>
        <v/>
      </c>
      <c r="AG1178" s="144" t="str">
        <f t="shared" si="215"/>
        <v/>
      </c>
      <c r="AH1178" s="144">
        <f t="shared" si="216"/>
        <v>0</v>
      </c>
      <c r="AI1178" s="569">
        <f t="shared" si="217"/>
        <v>0</v>
      </c>
      <c r="AK1178" s="664"/>
      <c r="AL1178" s="191"/>
      <c r="AM1178" s="659"/>
      <c r="AN1178" s="662"/>
      <c r="AO1178" s="84"/>
    </row>
    <row r="1179" spans="1:41">
      <c r="A1179" s="573"/>
      <c r="B1179" s="13">
        <v>155</v>
      </c>
      <c r="C1179" s="341" t="s">
        <v>2878</v>
      </c>
      <c r="D1179" s="341" t="s">
        <v>2874</v>
      </c>
      <c r="E1179" s="379" t="s">
        <v>335</v>
      </c>
      <c r="F1179" s="405">
        <v>6</v>
      </c>
      <c r="G1179" s="8"/>
      <c r="H1179" s="413">
        <v>390</v>
      </c>
      <c r="I1179" s="146">
        <f t="shared" si="207"/>
        <v>273</v>
      </c>
      <c r="J1179" s="255">
        <f t="shared" si="208"/>
        <v>10.5</v>
      </c>
      <c r="K1179" s="8" t="s">
        <v>3207</v>
      </c>
      <c r="L1179" s="677"/>
      <c r="M1179" s="656" t="s">
        <v>1015</v>
      </c>
      <c r="N1179" s="8" t="s">
        <v>10</v>
      </c>
      <c r="O1179" s="426">
        <v>5.6627999999999998E-2</v>
      </c>
      <c r="P1179" s="423">
        <v>1500</v>
      </c>
      <c r="Q1179" s="439">
        <v>10000</v>
      </c>
      <c r="R1179" s="657" t="s">
        <v>3932</v>
      </c>
      <c r="S1179" s="656" t="s">
        <v>1015</v>
      </c>
      <c r="T1179" s="425"/>
      <c r="U1179" s="506"/>
      <c r="V1179" s="530"/>
      <c r="W1179" s="470" t="s">
        <v>5032</v>
      </c>
      <c r="X1179" s="169"/>
      <c r="Y1179" s="71" t="s">
        <v>1011</v>
      </c>
      <c r="Z1179" s="656" t="s">
        <v>1015</v>
      </c>
      <c r="AA1179" s="658">
        <f t="shared" si="209"/>
        <v>0</v>
      </c>
      <c r="AB1179" s="145">
        <f t="shared" si="210"/>
        <v>0</v>
      </c>
      <c r="AC1179" s="257">
        <f t="shared" si="211"/>
        <v>0</v>
      </c>
      <c r="AD1179" s="142">
        <f t="shared" si="212"/>
        <v>0</v>
      </c>
      <c r="AE1179" s="143">
        <f t="shared" si="213"/>
        <v>0</v>
      </c>
      <c r="AF1179" s="144" t="str">
        <f t="shared" si="214"/>
        <v/>
      </c>
      <c r="AG1179" s="144" t="str">
        <f t="shared" si="215"/>
        <v/>
      </c>
      <c r="AH1179" s="144">
        <f t="shared" si="216"/>
        <v>0</v>
      </c>
      <c r="AI1179" s="569">
        <f t="shared" si="217"/>
        <v>0</v>
      </c>
      <c r="AK1179" s="679"/>
      <c r="AL1179" s="84"/>
      <c r="AM1179" s="659"/>
      <c r="AN1179" s="662"/>
      <c r="AO1179" s="84"/>
    </row>
    <row r="1180" spans="1:41">
      <c r="A1180" s="573"/>
      <c r="B1180" s="13">
        <v>155</v>
      </c>
      <c r="C1180" s="341" t="s">
        <v>2879</v>
      </c>
      <c r="D1180" s="341" t="s">
        <v>2874</v>
      </c>
      <c r="E1180" s="379" t="s">
        <v>335</v>
      </c>
      <c r="F1180" s="405">
        <v>6</v>
      </c>
      <c r="G1180" s="8"/>
      <c r="H1180" s="413">
        <v>390</v>
      </c>
      <c r="I1180" s="146">
        <f t="shared" si="207"/>
        <v>273</v>
      </c>
      <c r="J1180" s="255">
        <f t="shared" si="208"/>
        <v>10.5</v>
      </c>
      <c r="K1180" s="8" t="s">
        <v>3207</v>
      </c>
      <c r="L1180" s="677"/>
      <c r="M1180" s="656" t="s">
        <v>1015</v>
      </c>
      <c r="N1180" s="8" t="s">
        <v>10</v>
      </c>
      <c r="O1180" s="426">
        <v>5.6627999999999998E-2</v>
      </c>
      <c r="P1180" s="423">
        <v>1500</v>
      </c>
      <c r="Q1180" s="439">
        <v>10000</v>
      </c>
      <c r="R1180" s="657" t="s">
        <v>3932</v>
      </c>
      <c r="S1180" s="656" t="s">
        <v>1015</v>
      </c>
      <c r="T1180" s="425"/>
      <c r="U1180" s="506"/>
      <c r="V1180" s="530"/>
      <c r="W1180" s="470" t="s">
        <v>5033</v>
      </c>
      <c r="X1180" s="169"/>
      <c r="Y1180" s="71" t="s">
        <v>1011</v>
      </c>
      <c r="Z1180" s="656" t="s">
        <v>1015</v>
      </c>
      <c r="AA1180" s="658">
        <f t="shared" si="209"/>
        <v>0</v>
      </c>
      <c r="AB1180" s="145">
        <f t="shared" si="210"/>
        <v>0</v>
      </c>
      <c r="AC1180" s="257">
        <f t="shared" si="211"/>
        <v>0</v>
      </c>
      <c r="AD1180" s="142">
        <f t="shared" si="212"/>
        <v>0</v>
      </c>
      <c r="AE1180" s="143">
        <f t="shared" si="213"/>
        <v>0</v>
      </c>
      <c r="AF1180" s="144" t="str">
        <f t="shared" si="214"/>
        <v/>
      </c>
      <c r="AG1180" s="144" t="str">
        <f t="shared" si="215"/>
        <v/>
      </c>
      <c r="AH1180" s="144">
        <f t="shared" si="216"/>
        <v>0</v>
      </c>
      <c r="AI1180" s="569">
        <f t="shared" si="217"/>
        <v>0</v>
      </c>
      <c r="AK1180" s="679"/>
      <c r="AL1180" s="84"/>
      <c r="AM1180" s="659"/>
      <c r="AN1180" s="662"/>
      <c r="AO1180" s="84"/>
    </row>
    <row r="1181" spans="1:41">
      <c r="A1181" s="573"/>
      <c r="B1181" s="13">
        <v>155</v>
      </c>
      <c r="C1181" s="341" t="s">
        <v>2880</v>
      </c>
      <c r="D1181" s="341" t="s">
        <v>2874</v>
      </c>
      <c r="E1181" s="379" t="s">
        <v>335</v>
      </c>
      <c r="F1181" s="405">
        <v>6</v>
      </c>
      <c r="G1181" s="8"/>
      <c r="H1181" s="413">
        <v>655</v>
      </c>
      <c r="I1181" s="146">
        <f t="shared" si="207"/>
        <v>458.49999999999994</v>
      </c>
      <c r="J1181" s="255">
        <f t="shared" si="208"/>
        <v>17.634615384615383</v>
      </c>
      <c r="K1181" s="8" t="s">
        <v>3207</v>
      </c>
      <c r="L1181" s="677"/>
      <c r="M1181" s="656" t="s">
        <v>1015</v>
      </c>
      <c r="N1181" s="8" t="s">
        <v>3208</v>
      </c>
      <c r="O1181" s="426">
        <v>5.6627999999999998E-2</v>
      </c>
      <c r="P1181" s="423">
        <v>1500</v>
      </c>
      <c r="Q1181" s="439">
        <v>10000</v>
      </c>
      <c r="R1181" s="657" t="s">
        <v>3932</v>
      </c>
      <c r="S1181" s="656" t="s">
        <v>1015</v>
      </c>
      <c r="T1181" s="425"/>
      <c r="U1181" s="506"/>
      <c r="V1181" s="530"/>
      <c r="W1181" s="470" t="s">
        <v>5034</v>
      </c>
      <c r="X1181" s="169"/>
      <c r="Y1181" s="71" t="s">
        <v>254</v>
      </c>
      <c r="Z1181" s="656" t="s">
        <v>1015</v>
      </c>
      <c r="AA1181" s="658">
        <f t="shared" si="209"/>
        <v>0</v>
      </c>
      <c r="AB1181" s="145">
        <f t="shared" si="210"/>
        <v>0</v>
      </c>
      <c r="AC1181" s="257">
        <f t="shared" si="211"/>
        <v>0</v>
      </c>
      <c r="AD1181" s="142">
        <f t="shared" si="212"/>
        <v>0</v>
      </c>
      <c r="AE1181" s="143">
        <f t="shared" si="213"/>
        <v>0</v>
      </c>
      <c r="AF1181" s="144" t="str">
        <f t="shared" si="214"/>
        <v/>
      </c>
      <c r="AG1181" s="144">
        <f t="shared" si="215"/>
        <v>0</v>
      </c>
      <c r="AH1181" s="144" t="str">
        <f t="shared" si="216"/>
        <v/>
      </c>
      <c r="AI1181" s="569">
        <f t="shared" si="217"/>
        <v>0</v>
      </c>
      <c r="AK1181" s="679"/>
      <c r="AL1181" s="84"/>
      <c r="AM1181" s="659"/>
      <c r="AN1181" s="662"/>
      <c r="AO1181" s="84"/>
    </row>
    <row r="1182" spans="1:41" ht="15.75">
      <c r="A1182" s="5" t="s">
        <v>6219</v>
      </c>
      <c r="B1182" s="13"/>
      <c r="C1182" s="348"/>
      <c r="D1182" s="348"/>
      <c r="E1182" s="380"/>
      <c r="F1182" s="1"/>
      <c r="G1182" s="8"/>
      <c r="H1182" s="413"/>
      <c r="I1182" s="410"/>
      <c r="J1182" s="565"/>
      <c r="K1182" s="10"/>
      <c r="L1182" s="655"/>
      <c r="M1182" s="656" t="s">
        <v>1015</v>
      </c>
      <c r="N1182" s="10"/>
      <c r="O1182" s="10"/>
      <c r="P1182" s="423"/>
      <c r="Q1182" s="439"/>
      <c r="R1182" s="656" t="s">
        <v>1015</v>
      </c>
      <c r="S1182" s="656" t="s">
        <v>1015</v>
      </c>
      <c r="T1182" s="471"/>
      <c r="U1182" s="478"/>
      <c r="V1182" s="504"/>
      <c r="W1182" s="471"/>
      <c r="X1182" s="137"/>
      <c r="Y1182" s="71" t="s">
        <v>1015</v>
      </c>
      <c r="Z1182" s="656" t="s">
        <v>1015</v>
      </c>
      <c r="AA1182" s="668"/>
      <c r="AB1182" s="195"/>
      <c r="AC1182" s="142"/>
      <c r="AD1182" s="142"/>
      <c r="AE1182" s="143"/>
      <c r="AF1182" s="144"/>
      <c r="AG1182" s="144"/>
      <c r="AH1182" s="144"/>
      <c r="AI1182" s="569"/>
      <c r="AK1182" s="679"/>
      <c r="AL1182" s="84"/>
      <c r="AM1182" s="659"/>
      <c r="AN1182" s="662"/>
      <c r="AO1182" s="84"/>
    </row>
    <row r="1183" spans="1:41">
      <c r="A1183" s="573"/>
      <c r="B1183" s="13">
        <v>156</v>
      </c>
      <c r="C1183" s="341" t="s">
        <v>2881</v>
      </c>
      <c r="D1183" s="372" t="s">
        <v>2882</v>
      </c>
      <c r="E1183" s="379" t="s">
        <v>1813</v>
      </c>
      <c r="F1183" s="8">
        <v>12</v>
      </c>
      <c r="G1183" s="8"/>
      <c r="H1183" s="413">
        <v>779</v>
      </c>
      <c r="I1183" s="146">
        <f t="shared" si="207"/>
        <v>545.29999999999995</v>
      </c>
      <c r="J1183" s="255">
        <f t="shared" si="208"/>
        <v>20.973076923076921</v>
      </c>
      <c r="K1183" s="8" t="s">
        <v>3526</v>
      </c>
      <c r="L1183" s="677"/>
      <c r="M1183" s="656" t="s">
        <v>1015</v>
      </c>
      <c r="N1183" s="8" t="s">
        <v>3208</v>
      </c>
      <c r="O1183" s="426">
        <v>4.2525E-2</v>
      </c>
      <c r="P1183" s="423">
        <v>7920</v>
      </c>
      <c r="Q1183" s="439">
        <v>18000</v>
      </c>
      <c r="R1183" s="656" t="s">
        <v>5230</v>
      </c>
      <c r="S1183" s="657" t="s">
        <v>3315</v>
      </c>
      <c r="T1183" s="448"/>
      <c r="U1183" s="506"/>
      <c r="V1183" s="529" t="s">
        <v>5035</v>
      </c>
      <c r="W1183" s="479" t="s">
        <v>5036</v>
      </c>
      <c r="X1183" s="169"/>
      <c r="Y1183" s="641" t="s">
        <v>1011</v>
      </c>
      <c r="Z1183" s="656" t="s">
        <v>1015</v>
      </c>
      <c r="AA1183" s="658">
        <f t="shared" si="209"/>
        <v>0</v>
      </c>
      <c r="AB1183" s="145">
        <f t="shared" si="210"/>
        <v>0</v>
      </c>
      <c r="AC1183" s="257">
        <f t="shared" si="211"/>
        <v>0</v>
      </c>
      <c r="AD1183" s="142">
        <f t="shared" si="212"/>
        <v>0</v>
      </c>
      <c r="AE1183" s="143">
        <f t="shared" si="213"/>
        <v>0</v>
      </c>
      <c r="AF1183" s="144" t="str">
        <f t="shared" si="214"/>
        <v/>
      </c>
      <c r="AG1183" s="144">
        <f t="shared" si="215"/>
        <v>0</v>
      </c>
      <c r="AH1183" s="144" t="str">
        <f t="shared" si="216"/>
        <v/>
      </c>
      <c r="AI1183" s="569">
        <f t="shared" si="217"/>
        <v>0</v>
      </c>
      <c r="AK1183" s="664"/>
      <c r="AL1183" s="191"/>
      <c r="AM1183" s="659"/>
      <c r="AN1183" s="662"/>
      <c r="AO1183" s="84"/>
    </row>
    <row r="1184" spans="1:41">
      <c r="A1184" s="573"/>
      <c r="B1184" s="13">
        <v>156</v>
      </c>
      <c r="C1184" s="341" t="s">
        <v>2883</v>
      </c>
      <c r="D1184" s="372" t="s">
        <v>2884</v>
      </c>
      <c r="E1184" s="379" t="s">
        <v>1813</v>
      </c>
      <c r="F1184" s="8">
        <v>12</v>
      </c>
      <c r="G1184" s="8"/>
      <c r="H1184" s="413">
        <v>683</v>
      </c>
      <c r="I1184" s="146">
        <f t="shared" si="207"/>
        <v>478.09999999999997</v>
      </c>
      <c r="J1184" s="255">
        <f t="shared" si="208"/>
        <v>18.388461538461538</v>
      </c>
      <c r="K1184" s="8" t="s">
        <v>3526</v>
      </c>
      <c r="L1184" s="677"/>
      <c r="M1184" s="656" t="s">
        <v>1015</v>
      </c>
      <c r="N1184" s="8" t="s">
        <v>3208</v>
      </c>
      <c r="O1184" s="426">
        <v>4.2525E-2</v>
      </c>
      <c r="P1184" s="423">
        <v>7920</v>
      </c>
      <c r="Q1184" s="439">
        <v>18000</v>
      </c>
      <c r="R1184" s="656" t="s">
        <v>5230</v>
      </c>
      <c r="S1184" s="657" t="s">
        <v>3315</v>
      </c>
      <c r="T1184" s="448"/>
      <c r="U1184" s="506"/>
      <c r="V1184" s="529" t="s">
        <v>5037</v>
      </c>
      <c r="W1184" s="479" t="s">
        <v>5038</v>
      </c>
      <c r="X1184" s="169"/>
      <c r="Y1184" s="71" t="s">
        <v>1011</v>
      </c>
      <c r="Z1184" s="656" t="s">
        <v>1015</v>
      </c>
      <c r="AA1184" s="658">
        <f t="shared" si="209"/>
        <v>0</v>
      </c>
      <c r="AB1184" s="145">
        <f t="shared" si="210"/>
        <v>0</v>
      </c>
      <c r="AC1184" s="257">
        <f t="shared" si="211"/>
        <v>0</v>
      </c>
      <c r="AD1184" s="142">
        <f t="shared" si="212"/>
        <v>0</v>
      </c>
      <c r="AE1184" s="143">
        <f t="shared" si="213"/>
        <v>0</v>
      </c>
      <c r="AF1184" s="144" t="str">
        <f t="shared" si="214"/>
        <v/>
      </c>
      <c r="AG1184" s="144">
        <f t="shared" si="215"/>
        <v>0</v>
      </c>
      <c r="AH1184" s="144" t="str">
        <f t="shared" si="216"/>
        <v/>
      </c>
      <c r="AI1184" s="569">
        <f t="shared" si="217"/>
        <v>0</v>
      </c>
      <c r="AK1184" s="664"/>
      <c r="AL1184" s="191"/>
      <c r="AM1184" s="659"/>
      <c r="AN1184" s="662"/>
      <c r="AO1184" s="84"/>
    </row>
    <row r="1185" spans="1:41">
      <c r="A1185" s="573"/>
      <c r="B1185" s="13">
        <v>156</v>
      </c>
      <c r="C1185" s="341" t="s">
        <v>2885</v>
      </c>
      <c r="D1185" s="372" t="s">
        <v>2886</v>
      </c>
      <c r="E1185" s="379" t="s">
        <v>1813</v>
      </c>
      <c r="F1185" s="8">
        <v>12</v>
      </c>
      <c r="G1185" s="8"/>
      <c r="H1185" s="413">
        <v>714</v>
      </c>
      <c r="I1185" s="146">
        <f t="shared" si="207"/>
        <v>499.79999999999995</v>
      </c>
      <c r="J1185" s="255">
        <f t="shared" si="208"/>
        <v>19.223076923076921</v>
      </c>
      <c r="K1185" s="8" t="s">
        <v>3526</v>
      </c>
      <c r="L1185" s="677"/>
      <c r="M1185" s="656" t="s">
        <v>1015</v>
      </c>
      <c r="N1185" s="8" t="s">
        <v>3208</v>
      </c>
      <c r="O1185" s="426">
        <v>4.2525E-2</v>
      </c>
      <c r="P1185" s="423">
        <v>7920</v>
      </c>
      <c r="Q1185" s="439">
        <v>18000</v>
      </c>
      <c r="R1185" s="656" t="s">
        <v>5230</v>
      </c>
      <c r="S1185" s="657" t="s">
        <v>3315</v>
      </c>
      <c r="T1185" s="448"/>
      <c r="U1185" s="506"/>
      <c r="V1185" s="519" t="s">
        <v>5039</v>
      </c>
      <c r="W1185" s="479" t="s">
        <v>5040</v>
      </c>
      <c r="X1185" s="169"/>
      <c r="Y1185" s="641" t="s">
        <v>1011</v>
      </c>
      <c r="Z1185" s="656" t="s">
        <v>1015</v>
      </c>
      <c r="AA1185" s="658">
        <f t="shared" si="209"/>
        <v>0</v>
      </c>
      <c r="AB1185" s="145">
        <f t="shared" si="210"/>
        <v>0</v>
      </c>
      <c r="AC1185" s="257">
        <f t="shared" si="211"/>
        <v>0</v>
      </c>
      <c r="AD1185" s="142">
        <f t="shared" si="212"/>
        <v>0</v>
      </c>
      <c r="AE1185" s="143">
        <f t="shared" si="213"/>
        <v>0</v>
      </c>
      <c r="AF1185" s="144" t="str">
        <f t="shared" si="214"/>
        <v/>
      </c>
      <c r="AG1185" s="144">
        <f t="shared" si="215"/>
        <v>0</v>
      </c>
      <c r="AH1185" s="144" t="str">
        <f t="shared" si="216"/>
        <v/>
      </c>
      <c r="AI1185" s="569">
        <f t="shared" si="217"/>
        <v>0</v>
      </c>
      <c r="AK1185" s="664"/>
      <c r="AL1185" s="191"/>
      <c r="AM1185" s="659"/>
      <c r="AN1185" s="662"/>
      <c r="AO1185" s="84"/>
    </row>
    <row r="1186" spans="1:41">
      <c r="A1186" s="573"/>
      <c r="B1186" s="13">
        <v>156</v>
      </c>
      <c r="C1186" s="341" t="s">
        <v>2887</v>
      </c>
      <c r="D1186" s="372" t="s">
        <v>2888</v>
      </c>
      <c r="E1186" s="379" t="s">
        <v>1813</v>
      </c>
      <c r="F1186" s="8">
        <v>12</v>
      </c>
      <c r="G1186" s="8"/>
      <c r="H1186" s="413">
        <v>714</v>
      </c>
      <c r="I1186" s="146">
        <f t="shared" si="207"/>
        <v>499.79999999999995</v>
      </c>
      <c r="J1186" s="255">
        <f t="shared" si="208"/>
        <v>19.223076923076921</v>
      </c>
      <c r="K1186" s="8" t="s">
        <v>3526</v>
      </c>
      <c r="L1186" s="677"/>
      <c r="M1186" s="656" t="s">
        <v>1015</v>
      </c>
      <c r="N1186" s="8" t="s">
        <v>3208</v>
      </c>
      <c r="O1186" s="426">
        <v>4.2525E-2</v>
      </c>
      <c r="P1186" s="423">
        <v>7920</v>
      </c>
      <c r="Q1186" s="439">
        <v>18000</v>
      </c>
      <c r="R1186" s="656" t="s">
        <v>5230</v>
      </c>
      <c r="S1186" s="657" t="s">
        <v>3315</v>
      </c>
      <c r="T1186" s="448"/>
      <c r="U1186" s="506"/>
      <c r="V1186" s="519" t="s">
        <v>5041</v>
      </c>
      <c r="W1186" s="479" t="s">
        <v>5042</v>
      </c>
      <c r="X1186" s="169"/>
      <c r="Y1186" s="641" t="s">
        <v>1011</v>
      </c>
      <c r="Z1186" s="656" t="s">
        <v>1015</v>
      </c>
      <c r="AA1186" s="658">
        <f t="shared" si="209"/>
        <v>0</v>
      </c>
      <c r="AB1186" s="145">
        <f t="shared" si="210"/>
        <v>0</v>
      </c>
      <c r="AC1186" s="257">
        <f t="shared" si="211"/>
        <v>0</v>
      </c>
      <c r="AD1186" s="142">
        <f t="shared" si="212"/>
        <v>0</v>
      </c>
      <c r="AE1186" s="143">
        <f t="shared" si="213"/>
        <v>0</v>
      </c>
      <c r="AF1186" s="144" t="str">
        <f t="shared" si="214"/>
        <v/>
      </c>
      <c r="AG1186" s="144">
        <f t="shared" si="215"/>
        <v>0</v>
      </c>
      <c r="AH1186" s="144" t="str">
        <f t="shared" si="216"/>
        <v/>
      </c>
      <c r="AI1186" s="569">
        <f t="shared" si="217"/>
        <v>0</v>
      </c>
      <c r="AK1186" s="665"/>
      <c r="AL1186" s="191"/>
      <c r="AM1186" s="659"/>
      <c r="AN1186" s="659"/>
      <c r="AO1186" s="84"/>
    </row>
    <row r="1187" spans="1:41">
      <c r="A1187" s="573"/>
      <c r="B1187" s="13">
        <v>156</v>
      </c>
      <c r="C1187" s="341" t="s">
        <v>2889</v>
      </c>
      <c r="D1187" s="372" t="s">
        <v>2890</v>
      </c>
      <c r="E1187" s="379" t="s">
        <v>1813</v>
      </c>
      <c r="F1187" s="8">
        <v>12</v>
      </c>
      <c r="G1187" s="8"/>
      <c r="H1187" s="413">
        <v>799</v>
      </c>
      <c r="I1187" s="146">
        <f t="shared" si="207"/>
        <v>559.29999999999995</v>
      </c>
      <c r="J1187" s="255">
        <f t="shared" si="208"/>
        <v>21.511538461538461</v>
      </c>
      <c r="K1187" s="8" t="s">
        <v>3526</v>
      </c>
      <c r="L1187" s="677"/>
      <c r="M1187" s="656" t="s">
        <v>1015</v>
      </c>
      <c r="N1187" s="8" t="s">
        <v>3208</v>
      </c>
      <c r="O1187" s="426">
        <v>4.2525E-2</v>
      </c>
      <c r="P1187" s="423">
        <v>7920</v>
      </c>
      <c r="Q1187" s="439">
        <v>18000</v>
      </c>
      <c r="R1187" s="656" t="s">
        <v>5230</v>
      </c>
      <c r="S1187" s="657" t="s">
        <v>3315</v>
      </c>
      <c r="T1187" s="448"/>
      <c r="U1187" s="506"/>
      <c r="V1187" s="529" t="s">
        <v>5043</v>
      </c>
      <c r="W1187" s="479" t="s">
        <v>5044</v>
      </c>
      <c r="X1187" s="169"/>
      <c r="Y1187" s="641" t="s">
        <v>1011</v>
      </c>
      <c r="Z1187" s="656" t="s">
        <v>1015</v>
      </c>
      <c r="AA1187" s="658">
        <f t="shared" si="209"/>
        <v>0</v>
      </c>
      <c r="AB1187" s="145">
        <f t="shared" si="210"/>
        <v>0</v>
      </c>
      <c r="AC1187" s="257">
        <f t="shared" si="211"/>
        <v>0</v>
      </c>
      <c r="AD1187" s="142">
        <f t="shared" si="212"/>
        <v>0</v>
      </c>
      <c r="AE1187" s="143">
        <f t="shared" si="213"/>
        <v>0</v>
      </c>
      <c r="AF1187" s="144" t="str">
        <f t="shared" si="214"/>
        <v/>
      </c>
      <c r="AG1187" s="144">
        <f t="shared" si="215"/>
        <v>0</v>
      </c>
      <c r="AH1187" s="144" t="str">
        <f t="shared" si="216"/>
        <v/>
      </c>
      <c r="AI1187" s="569">
        <f t="shared" si="217"/>
        <v>0</v>
      </c>
      <c r="AK1187" s="664"/>
      <c r="AL1187" s="191"/>
      <c r="AM1187" s="659"/>
      <c r="AN1187" s="662"/>
      <c r="AO1187" s="84"/>
    </row>
    <row r="1188" spans="1:41">
      <c r="A1188" s="573"/>
      <c r="B1188" s="13">
        <v>156</v>
      </c>
      <c r="C1188" s="341" t="s">
        <v>2891</v>
      </c>
      <c r="D1188" s="372" t="s">
        <v>2892</v>
      </c>
      <c r="E1188" s="379" t="s">
        <v>1813</v>
      </c>
      <c r="F1188" s="8">
        <v>12</v>
      </c>
      <c r="G1188" s="8"/>
      <c r="H1188" s="413">
        <v>714</v>
      </c>
      <c r="I1188" s="146">
        <f t="shared" si="207"/>
        <v>499.79999999999995</v>
      </c>
      <c r="J1188" s="255">
        <f t="shared" si="208"/>
        <v>19.223076923076921</v>
      </c>
      <c r="K1188" s="8" t="s">
        <v>3526</v>
      </c>
      <c r="L1188" s="677"/>
      <c r="M1188" s="656" t="s">
        <v>1015</v>
      </c>
      <c r="N1188" s="8" t="s">
        <v>3208</v>
      </c>
      <c r="O1188" s="426">
        <v>4.2525E-2</v>
      </c>
      <c r="P1188" s="423">
        <v>7920</v>
      </c>
      <c r="Q1188" s="439">
        <v>18000</v>
      </c>
      <c r="R1188" s="656" t="s">
        <v>5230</v>
      </c>
      <c r="S1188" s="657" t="s">
        <v>3315</v>
      </c>
      <c r="T1188" s="448"/>
      <c r="U1188" s="506"/>
      <c r="V1188" s="529" t="s">
        <v>5045</v>
      </c>
      <c r="W1188" s="479" t="s">
        <v>761</v>
      </c>
      <c r="X1188" s="169"/>
      <c r="Y1188" s="641" t="s">
        <v>1011</v>
      </c>
      <c r="Z1188" s="656" t="s">
        <v>1015</v>
      </c>
      <c r="AA1188" s="658">
        <f t="shared" si="209"/>
        <v>0</v>
      </c>
      <c r="AB1188" s="145">
        <f t="shared" si="210"/>
        <v>0</v>
      </c>
      <c r="AC1188" s="257">
        <f t="shared" si="211"/>
        <v>0</v>
      </c>
      <c r="AD1188" s="142">
        <f t="shared" si="212"/>
        <v>0</v>
      </c>
      <c r="AE1188" s="143">
        <f t="shared" si="213"/>
        <v>0</v>
      </c>
      <c r="AF1188" s="144" t="str">
        <f t="shared" si="214"/>
        <v/>
      </c>
      <c r="AG1188" s="144">
        <f t="shared" si="215"/>
        <v>0</v>
      </c>
      <c r="AH1188" s="144" t="str">
        <f t="shared" si="216"/>
        <v/>
      </c>
      <c r="AI1188" s="569">
        <f t="shared" si="217"/>
        <v>0</v>
      </c>
      <c r="AK1188" s="664"/>
      <c r="AL1188" s="191"/>
      <c r="AM1188" s="659"/>
      <c r="AN1188" s="662"/>
      <c r="AO1188" s="84"/>
    </row>
    <row r="1189" spans="1:41">
      <c r="A1189" s="573"/>
      <c r="B1189" s="13">
        <v>156</v>
      </c>
      <c r="C1189" s="341" t="s">
        <v>2893</v>
      </c>
      <c r="D1189" s="372" t="s">
        <v>2894</v>
      </c>
      <c r="E1189" s="379" t="s">
        <v>1813</v>
      </c>
      <c r="F1189" s="8">
        <v>12</v>
      </c>
      <c r="G1189" s="8"/>
      <c r="H1189" s="413">
        <v>769</v>
      </c>
      <c r="I1189" s="146">
        <f t="shared" si="207"/>
        <v>538.29999999999995</v>
      </c>
      <c r="J1189" s="255">
        <f t="shared" si="208"/>
        <v>20.70384615384615</v>
      </c>
      <c r="K1189" s="8" t="s">
        <v>3526</v>
      </c>
      <c r="L1189" s="677"/>
      <c r="M1189" s="656" t="s">
        <v>1015</v>
      </c>
      <c r="N1189" s="8" t="s">
        <v>3208</v>
      </c>
      <c r="O1189" s="426">
        <v>4.2525E-2</v>
      </c>
      <c r="P1189" s="423">
        <v>7920</v>
      </c>
      <c r="Q1189" s="439">
        <v>18000</v>
      </c>
      <c r="R1189" s="656" t="s">
        <v>5230</v>
      </c>
      <c r="S1189" s="657" t="s">
        <v>3315</v>
      </c>
      <c r="T1189" s="448"/>
      <c r="U1189" s="506"/>
      <c r="V1189" s="529" t="s">
        <v>5046</v>
      </c>
      <c r="W1189" s="479" t="s">
        <v>5047</v>
      </c>
      <c r="X1189" s="169"/>
      <c r="Y1189" s="71" t="s">
        <v>1011</v>
      </c>
      <c r="Z1189" s="656" t="s">
        <v>1015</v>
      </c>
      <c r="AA1189" s="658">
        <f t="shared" si="209"/>
        <v>0</v>
      </c>
      <c r="AB1189" s="145">
        <f t="shared" si="210"/>
        <v>0</v>
      </c>
      <c r="AC1189" s="257">
        <f t="shared" si="211"/>
        <v>0</v>
      </c>
      <c r="AD1189" s="142">
        <f t="shared" si="212"/>
        <v>0</v>
      </c>
      <c r="AE1189" s="143">
        <f t="shared" si="213"/>
        <v>0</v>
      </c>
      <c r="AF1189" s="144" t="str">
        <f t="shared" si="214"/>
        <v/>
      </c>
      <c r="AG1189" s="144">
        <f t="shared" si="215"/>
        <v>0</v>
      </c>
      <c r="AH1189" s="144" t="str">
        <f t="shared" si="216"/>
        <v/>
      </c>
      <c r="AI1189" s="569">
        <f t="shared" si="217"/>
        <v>0</v>
      </c>
      <c r="AK1189" s="664"/>
      <c r="AL1189" s="191"/>
      <c r="AM1189" s="659"/>
      <c r="AN1189" s="662"/>
      <c r="AO1189" s="84"/>
    </row>
    <row r="1190" spans="1:41">
      <c r="A1190" s="573"/>
      <c r="B1190" s="13">
        <v>156</v>
      </c>
      <c r="C1190" s="341" t="s">
        <v>2895</v>
      </c>
      <c r="D1190" s="372" t="s">
        <v>2896</v>
      </c>
      <c r="E1190" s="379" t="s">
        <v>1813</v>
      </c>
      <c r="F1190" s="8">
        <v>12</v>
      </c>
      <c r="G1190" s="8"/>
      <c r="H1190" s="413">
        <v>746</v>
      </c>
      <c r="I1190" s="146">
        <f t="shared" si="207"/>
        <v>522.19999999999993</v>
      </c>
      <c r="J1190" s="255">
        <f t="shared" si="208"/>
        <v>20.084615384615383</v>
      </c>
      <c r="K1190" s="8" t="s">
        <v>3526</v>
      </c>
      <c r="L1190" s="677"/>
      <c r="M1190" s="656" t="s">
        <v>1015</v>
      </c>
      <c r="N1190" s="8" t="s">
        <v>3208</v>
      </c>
      <c r="O1190" s="426">
        <v>4.2525E-2</v>
      </c>
      <c r="P1190" s="423">
        <v>7920</v>
      </c>
      <c r="Q1190" s="439">
        <v>18000</v>
      </c>
      <c r="R1190" s="656" t="s">
        <v>5230</v>
      </c>
      <c r="S1190" s="657" t="s">
        <v>3315</v>
      </c>
      <c r="T1190" s="448"/>
      <c r="U1190" s="506"/>
      <c r="V1190" s="529" t="s">
        <v>5048</v>
      </c>
      <c r="W1190" s="479" t="s">
        <v>5049</v>
      </c>
      <c r="X1190" s="169"/>
      <c r="Y1190" s="641" t="s">
        <v>1011</v>
      </c>
      <c r="Z1190" s="656" t="s">
        <v>1015</v>
      </c>
      <c r="AA1190" s="658">
        <f t="shared" si="209"/>
        <v>0</v>
      </c>
      <c r="AB1190" s="145">
        <f t="shared" si="210"/>
        <v>0</v>
      </c>
      <c r="AC1190" s="257">
        <f t="shared" si="211"/>
        <v>0</v>
      </c>
      <c r="AD1190" s="142">
        <f t="shared" si="212"/>
        <v>0</v>
      </c>
      <c r="AE1190" s="143">
        <f t="shared" si="213"/>
        <v>0</v>
      </c>
      <c r="AF1190" s="144" t="str">
        <f t="shared" si="214"/>
        <v/>
      </c>
      <c r="AG1190" s="144">
        <f t="shared" si="215"/>
        <v>0</v>
      </c>
      <c r="AH1190" s="144" t="str">
        <f t="shared" si="216"/>
        <v/>
      </c>
      <c r="AI1190" s="569">
        <f t="shared" si="217"/>
        <v>0</v>
      </c>
      <c r="AK1190" s="664"/>
      <c r="AL1190" s="191"/>
      <c r="AM1190" s="659"/>
      <c r="AN1190" s="662"/>
      <c r="AO1190" s="84"/>
    </row>
    <row r="1191" spans="1:41">
      <c r="A1191" s="573"/>
      <c r="B1191" s="13">
        <v>156</v>
      </c>
      <c r="C1191" s="341" t="s">
        <v>2897</v>
      </c>
      <c r="D1191" s="372" t="s">
        <v>2898</v>
      </c>
      <c r="E1191" s="379" t="s">
        <v>1813</v>
      </c>
      <c r="F1191" s="8">
        <v>12</v>
      </c>
      <c r="G1191" s="8"/>
      <c r="H1191" s="413">
        <v>769</v>
      </c>
      <c r="I1191" s="146">
        <f t="shared" si="207"/>
        <v>538.29999999999995</v>
      </c>
      <c r="J1191" s="255">
        <f t="shared" si="208"/>
        <v>20.70384615384615</v>
      </c>
      <c r="K1191" s="8" t="s">
        <v>3526</v>
      </c>
      <c r="L1191" s="677"/>
      <c r="M1191" s="656" t="s">
        <v>1015</v>
      </c>
      <c r="N1191" s="8" t="s">
        <v>3208</v>
      </c>
      <c r="O1191" s="426">
        <v>4.2525E-2</v>
      </c>
      <c r="P1191" s="423">
        <v>7920</v>
      </c>
      <c r="Q1191" s="439">
        <v>18000</v>
      </c>
      <c r="R1191" s="656" t="s">
        <v>5230</v>
      </c>
      <c r="S1191" s="657" t="s">
        <v>3315</v>
      </c>
      <c r="T1191" s="448"/>
      <c r="U1191" s="506"/>
      <c r="V1191" s="519" t="s">
        <v>5050</v>
      </c>
      <c r="W1191" s="476" t="s">
        <v>5051</v>
      </c>
      <c r="X1191" s="169"/>
      <c r="Y1191" s="71" t="s">
        <v>1011</v>
      </c>
      <c r="Z1191" s="656" t="s">
        <v>1015</v>
      </c>
      <c r="AA1191" s="658">
        <f t="shared" si="209"/>
        <v>0</v>
      </c>
      <c r="AB1191" s="145">
        <f t="shared" si="210"/>
        <v>0</v>
      </c>
      <c r="AC1191" s="257">
        <f t="shared" si="211"/>
        <v>0</v>
      </c>
      <c r="AD1191" s="142">
        <f t="shared" si="212"/>
        <v>0</v>
      </c>
      <c r="AE1191" s="143">
        <f t="shared" si="213"/>
        <v>0</v>
      </c>
      <c r="AF1191" s="144" t="str">
        <f t="shared" si="214"/>
        <v/>
      </c>
      <c r="AG1191" s="144">
        <f t="shared" si="215"/>
        <v>0</v>
      </c>
      <c r="AH1191" s="144" t="str">
        <f t="shared" si="216"/>
        <v/>
      </c>
      <c r="AI1191" s="569">
        <f t="shared" si="217"/>
        <v>0</v>
      </c>
      <c r="AK1191" s="664"/>
      <c r="AL1191" s="191"/>
      <c r="AM1191" s="659"/>
      <c r="AN1191" s="662"/>
      <c r="AO1191" s="84"/>
    </row>
    <row r="1192" spans="1:41">
      <c r="A1192" s="573"/>
      <c r="B1192" s="13">
        <v>156</v>
      </c>
      <c r="C1192" s="341" t="s">
        <v>2899</v>
      </c>
      <c r="D1192" s="372" t="s">
        <v>2900</v>
      </c>
      <c r="E1192" s="379" t="s">
        <v>1813</v>
      </c>
      <c r="F1192" s="8">
        <v>12</v>
      </c>
      <c r="G1192" s="8"/>
      <c r="H1192" s="413">
        <v>826</v>
      </c>
      <c r="I1192" s="146">
        <f t="shared" si="207"/>
        <v>578.19999999999993</v>
      </c>
      <c r="J1192" s="255">
        <f t="shared" si="208"/>
        <v>22.238461538461536</v>
      </c>
      <c r="K1192" s="8" t="s">
        <v>3526</v>
      </c>
      <c r="L1192" s="677"/>
      <c r="M1192" s="656" t="s">
        <v>1015</v>
      </c>
      <c r="N1192" s="8" t="s">
        <v>3570</v>
      </c>
      <c r="O1192" s="426">
        <v>4.2525E-2</v>
      </c>
      <c r="P1192" s="423">
        <v>7920</v>
      </c>
      <c r="Q1192" s="439">
        <v>14800</v>
      </c>
      <c r="R1192" s="656" t="s">
        <v>5230</v>
      </c>
      <c r="S1192" s="657" t="s">
        <v>3315</v>
      </c>
      <c r="T1192" s="448"/>
      <c r="U1192" s="506"/>
      <c r="V1192" s="529" t="s">
        <v>5052</v>
      </c>
      <c r="W1192" s="479" t="s">
        <v>764</v>
      </c>
      <c r="X1192" s="169"/>
      <c r="Y1192" s="71" t="s">
        <v>1011</v>
      </c>
      <c r="Z1192" s="656" t="s">
        <v>1015</v>
      </c>
      <c r="AA1192" s="658">
        <f t="shared" si="209"/>
        <v>0</v>
      </c>
      <c r="AB1192" s="145">
        <f t="shared" si="210"/>
        <v>0</v>
      </c>
      <c r="AC1192" s="257">
        <f t="shared" si="211"/>
        <v>0</v>
      </c>
      <c r="AD1192" s="142">
        <f t="shared" si="212"/>
        <v>0</v>
      </c>
      <c r="AE1192" s="143">
        <f t="shared" si="213"/>
        <v>0</v>
      </c>
      <c r="AF1192" s="144">
        <f t="shared" si="214"/>
        <v>0</v>
      </c>
      <c r="AG1192" s="144" t="str">
        <f t="shared" si="215"/>
        <v/>
      </c>
      <c r="AH1192" s="144" t="str">
        <f t="shared" si="216"/>
        <v/>
      </c>
      <c r="AI1192" s="569">
        <f t="shared" si="217"/>
        <v>0</v>
      </c>
      <c r="AK1192" s="664"/>
      <c r="AL1192" s="191"/>
      <c r="AM1192" s="659"/>
      <c r="AN1192" s="662"/>
      <c r="AO1192" s="84"/>
    </row>
    <row r="1193" spans="1:41">
      <c r="A1193" s="573"/>
      <c r="B1193" s="13">
        <v>156</v>
      </c>
      <c r="C1193" s="341" t="s">
        <v>2901</v>
      </c>
      <c r="D1193" s="341" t="s">
        <v>2902</v>
      </c>
      <c r="E1193" s="379" t="s">
        <v>1813</v>
      </c>
      <c r="F1193" s="8">
        <v>12</v>
      </c>
      <c r="G1193" s="8"/>
      <c r="H1193" s="413">
        <v>714</v>
      </c>
      <c r="I1193" s="146">
        <f t="shared" si="207"/>
        <v>499.79999999999995</v>
      </c>
      <c r="J1193" s="255">
        <f t="shared" si="208"/>
        <v>19.223076923076921</v>
      </c>
      <c r="K1193" s="8" t="s">
        <v>3526</v>
      </c>
      <c r="L1193" s="677"/>
      <c r="M1193" s="656" t="s">
        <v>1015</v>
      </c>
      <c r="N1193" s="8" t="s">
        <v>3208</v>
      </c>
      <c r="O1193" s="426">
        <v>4.2525E-2</v>
      </c>
      <c r="P1193" s="423">
        <v>7920</v>
      </c>
      <c r="Q1193" s="439">
        <v>18000</v>
      </c>
      <c r="R1193" s="656" t="s">
        <v>5230</v>
      </c>
      <c r="S1193" s="657" t="s">
        <v>3315</v>
      </c>
      <c r="T1193" s="448"/>
      <c r="U1193" s="506"/>
      <c r="V1193" s="530"/>
      <c r="W1193" s="425" t="s">
        <v>5053</v>
      </c>
      <c r="X1193" s="169"/>
      <c r="Y1193" s="71" t="s">
        <v>1011</v>
      </c>
      <c r="Z1193" s="656" t="s">
        <v>1015</v>
      </c>
      <c r="AA1193" s="658">
        <f t="shared" si="209"/>
        <v>0</v>
      </c>
      <c r="AB1193" s="145">
        <f t="shared" si="210"/>
        <v>0</v>
      </c>
      <c r="AC1193" s="257">
        <f t="shared" si="211"/>
        <v>0</v>
      </c>
      <c r="AD1193" s="142">
        <f t="shared" si="212"/>
        <v>0</v>
      </c>
      <c r="AE1193" s="143">
        <f t="shared" si="213"/>
        <v>0</v>
      </c>
      <c r="AF1193" s="144" t="str">
        <f t="shared" si="214"/>
        <v/>
      </c>
      <c r="AG1193" s="144">
        <f t="shared" si="215"/>
        <v>0</v>
      </c>
      <c r="AH1193" s="144" t="str">
        <f t="shared" si="216"/>
        <v/>
      </c>
      <c r="AI1193" s="569">
        <f t="shared" si="217"/>
        <v>0</v>
      </c>
      <c r="AK1193" s="664"/>
      <c r="AL1193" s="191"/>
      <c r="AM1193" s="659"/>
      <c r="AN1193" s="662"/>
      <c r="AO1193" s="84"/>
    </row>
    <row r="1194" spans="1:41" ht="15.75">
      <c r="A1194" s="5" t="s">
        <v>6220</v>
      </c>
      <c r="B1194" s="13"/>
      <c r="C1194" s="348"/>
      <c r="D1194" s="348"/>
      <c r="E1194" s="380"/>
      <c r="F1194" s="1"/>
      <c r="G1194" s="8"/>
      <c r="H1194" s="413"/>
      <c r="I1194" s="410"/>
      <c r="J1194" s="565"/>
      <c r="K1194" s="10"/>
      <c r="L1194" s="655"/>
      <c r="M1194" s="656" t="s">
        <v>1015</v>
      </c>
      <c r="N1194" s="10"/>
      <c r="O1194" s="10"/>
      <c r="P1194" s="423"/>
      <c r="Q1194" s="439"/>
      <c r="R1194" s="656" t="s">
        <v>1015</v>
      </c>
      <c r="S1194" s="656" t="s">
        <v>1015</v>
      </c>
      <c r="T1194" s="471"/>
      <c r="U1194" s="478"/>
      <c r="V1194" s="504"/>
      <c r="W1194" s="471"/>
      <c r="X1194" s="137"/>
      <c r="Y1194" s="71" t="s">
        <v>1015</v>
      </c>
      <c r="Z1194" s="656" t="s">
        <v>1015</v>
      </c>
      <c r="AA1194" s="668"/>
      <c r="AB1194" s="195"/>
      <c r="AC1194" s="142"/>
      <c r="AD1194" s="142"/>
      <c r="AE1194" s="143"/>
      <c r="AF1194" s="144"/>
      <c r="AG1194" s="144"/>
      <c r="AH1194" s="144"/>
      <c r="AI1194" s="569"/>
      <c r="AK1194" s="665"/>
      <c r="AL1194" s="191"/>
      <c r="AM1194" s="686"/>
      <c r="AN1194" s="687"/>
      <c r="AO1194" s="84"/>
    </row>
    <row r="1195" spans="1:41">
      <c r="A1195" s="573"/>
      <c r="B1195" s="13">
        <v>157</v>
      </c>
      <c r="C1195" s="341" t="s">
        <v>2903</v>
      </c>
      <c r="D1195" s="341" t="s">
        <v>2904</v>
      </c>
      <c r="E1195" s="379" t="s">
        <v>315</v>
      </c>
      <c r="F1195" s="8">
        <v>12</v>
      </c>
      <c r="G1195" s="8"/>
      <c r="H1195" s="413">
        <v>752</v>
      </c>
      <c r="I1195" s="146">
        <f t="shared" si="207"/>
        <v>526.4</v>
      </c>
      <c r="J1195" s="255">
        <f t="shared" si="208"/>
        <v>20.246153846153845</v>
      </c>
      <c r="K1195" s="8" t="s">
        <v>3526</v>
      </c>
      <c r="L1195" s="677"/>
      <c r="M1195" s="656" t="s">
        <v>1015</v>
      </c>
      <c r="N1195" s="8" t="s">
        <v>3208</v>
      </c>
      <c r="O1195" s="426">
        <v>5.2649999999999995E-2</v>
      </c>
      <c r="P1195" s="423">
        <v>12960</v>
      </c>
      <c r="Q1195" s="439">
        <v>16000</v>
      </c>
      <c r="R1195" s="657" t="s">
        <v>3267</v>
      </c>
      <c r="S1195" s="657" t="s">
        <v>3315</v>
      </c>
      <c r="T1195" s="471"/>
      <c r="U1195" s="478"/>
      <c r="V1195" s="522" t="s">
        <v>5054</v>
      </c>
      <c r="W1195" s="346" t="s">
        <v>761</v>
      </c>
      <c r="X1195" s="169"/>
      <c r="Y1195" s="641" t="s">
        <v>1011</v>
      </c>
      <c r="Z1195" s="656" t="s">
        <v>1015</v>
      </c>
      <c r="AA1195" s="658">
        <f t="shared" si="209"/>
        <v>0</v>
      </c>
      <c r="AB1195" s="145">
        <f t="shared" si="210"/>
        <v>0</v>
      </c>
      <c r="AC1195" s="257">
        <f t="shared" si="211"/>
        <v>0</v>
      </c>
      <c r="AD1195" s="142">
        <f t="shared" si="212"/>
        <v>0</v>
      </c>
      <c r="AE1195" s="143">
        <f t="shared" si="213"/>
        <v>0</v>
      </c>
      <c r="AF1195" s="144" t="str">
        <f t="shared" si="214"/>
        <v/>
      </c>
      <c r="AG1195" s="144">
        <f t="shared" si="215"/>
        <v>0</v>
      </c>
      <c r="AH1195" s="144" t="str">
        <f t="shared" si="216"/>
        <v/>
      </c>
      <c r="AI1195" s="569">
        <f t="shared" si="217"/>
        <v>0</v>
      </c>
      <c r="AK1195" s="679"/>
      <c r="AL1195" s="191"/>
      <c r="AM1195" s="659"/>
      <c r="AN1195" s="680"/>
      <c r="AO1195" s="84"/>
    </row>
    <row r="1196" spans="1:41">
      <c r="A1196" s="573"/>
      <c r="B1196" s="13">
        <v>157</v>
      </c>
      <c r="C1196" s="341" t="s">
        <v>2905</v>
      </c>
      <c r="D1196" s="341" t="s">
        <v>2906</v>
      </c>
      <c r="E1196" s="379" t="s">
        <v>315</v>
      </c>
      <c r="F1196" s="8">
        <v>12</v>
      </c>
      <c r="G1196" s="8"/>
      <c r="H1196" s="413">
        <v>720</v>
      </c>
      <c r="I1196" s="146">
        <f t="shared" si="207"/>
        <v>503.99999999999994</v>
      </c>
      <c r="J1196" s="255">
        <f t="shared" si="208"/>
        <v>19.384615384615383</v>
      </c>
      <c r="K1196" s="8" t="s">
        <v>3526</v>
      </c>
      <c r="L1196" s="677"/>
      <c r="M1196" s="656" t="s">
        <v>1015</v>
      </c>
      <c r="N1196" s="8" t="s">
        <v>3208</v>
      </c>
      <c r="O1196" s="426">
        <v>5.2649999999999995E-2</v>
      </c>
      <c r="P1196" s="423">
        <v>12960</v>
      </c>
      <c r="Q1196" s="439">
        <v>16000</v>
      </c>
      <c r="R1196" s="657" t="s">
        <v>3267</v>
      </c>
      <c r="S1196" s="657" t="s">
        <v>3315</v>
      </c>
      <c r="T1196" s="471"/>
      <c r="U1196" s="478"/>
      <c r="V1196" s="529" t="s">
        <v>5055</v>
      </c>
      <c r="W1196" s="346" t="s">
        <v>5056</v>
      </c>
      <c r="X1196" s="169"/>
      <c r="Y1196" s="641" t="s">
        <v>1011</v>
      </c>
      <c r="Z1196" s="656" t="s">
        <v>1015</v>
      </c>
      <c r="AA1196" s="658">
        <f t="shared" si="209"/>
        <v>0</v>
      </c>
      <c r="AB1196" s="145">
        <f t="shared" si="210"/>
        <v>0</v>
      </c>
      <c r="AC1196" s="257">
        <f t="shared" si="211"/>
        <v>0</v>
      </c>
      <c r="AD1196" s="142">
        <f t="shared" si="212"/>
        <v>0</v>
      </c>
      <c r="AE1196" s="143">
        <f t="shared" si="213"/>
        <v>0</v>
      </c>
      <c r="AF1196" s="144" t="str">
        <f t="shared" si="214"/>
        <v/>
      </c>
      <c r="AG1196" s="144">
        <f t="shared" si="215"/>
        <v>0</v>
      </c>
      <c r="AH1196" s="144" t="str">
        <f t="shared" si="216"/>
        <v/>
      </c>
      <c r="AI1196" s="569">
        <f t="shared" si="217"/>
        <v>0</v>
      </c>
      <c r="AK1196" s="665"/>
      <c r="AL1196" s="191"/>
      <c r="AM1196" s="680"/>
      <c r="AN1196" s="680"/>
      <c r="AO1196" s="84"/>
    </row>
    <row r="1197" spans="1:41">
      <c r="A1197" s="573"/>
      <c r="B1197" s="13">
        <v>157</v>
      </c>
      <c r="C1197" s="341" t="s">
        <v>2907</v>
      </c>
      <c r="D1197" s="341" t="s">
        <v>2908</v>
      </c>
      <c r="E1197" s="379" t="s">
        <v>315</v>
      </c>
      <c r="F1197" s="8">
        <v>12</v>
      </c>
      <c r="G1197" s="8"/>
      <c r="H1197" s="413">
        <v>827</v>
      </c>
      <c r="I1197" s="146">
        <f t="shared" si="207"/>
        <v>578.9</v>
      </c>
      <c r="J1197" s="255">
        <f t="shared" si="208"/>
        <v>22.265384615384615</v>
      </c>
      <c r="K1197" s="8" t="s">
        <v>3526</v>
      </c>
      <c r="L1197" s="677"/>
      <c r="M1197" s="656" t="s">
        <v>1015</v>
      </c>
      <c r="N1197" s="8" t="s">
        <v>3570</v>
      </c>
      <c r="O1197" s="426">
        <v>5.2649999999999995E-2</v>
      </c>
      <c r="P1197" s="423">
        <v>12960</v>
      </c>
      <c r="Q1197" s="439">
        <v>18400</v>
      </c>
      <c r="R1197" s="657" t="s">
        <v>3267</v>
      </c>
      <c r="S1197" s="657" t="s">
        <v>3315</v>
      </c>
      <c r="T1197" s="471"/>
      <c r="U1197" s="478"/>
      <c r="V1197" s="519" t="s">
        <v>5057</v>
      </c>
      <c r="W1197" s="346" t="s">
        <v>764</v>
      </c>
      <c r="X1197" s="169"/>
      <c r="Y1197" s="71" t="s">
        <v>1011</v>
      </c>
      <c r="Z1197" s="656" t="s">
        <v>1015</v>
      </c>
      <c r="AA1197" s="658">
        <f t="shared" si="209"/>
        <v>0</v>
      </c>
      <c r="AB1197" s="145">
        <f t="shared" si="210"/>
        <v>0</v>
      </c>
      <c r="AC1197" s="257">
        <f t="shared" si="211"/>
        <v>0</v>
      </c>
      <c r="AD1197" s="142">
        <f t="shared" si="212"/>
        <v>0</v>
      </c>
      <c r="AE1197" s="143">
        <f t="shared" si="213"/>
        <v>0</v>
      </c>
      <c r="AF1197" s="144">
        <f t="shared" si="214"/>
        <v>0</v>
      </c>
      <c r="AG1197" s="144" t="str">
        <f t="shared" si="215"/>
        <v/>
      </c>
      <c r="AH1197" s="144" t="str">
        <f t="shared" si="216"/>
        <v/>
      </c>
      <c r="AI1197" s="569">
        <f t="shared" si="217"/>
        <v>0</v>
      </c>
      <c r="AK1197" s="679"/>
      <c r="AL1197" s="191"/>
      <c r="AM1197" s="690"/>
      <c r="AN1197" s="680"/>
      <c r="AO1197" s="84"/>
    </row>
    <row r="1198" spans="1:41" ht="15.75">
      <c r="A1198" s="5" t="s">
        <v>6221</v>
      </c>
      <c r="B1198" s="13"/>
      <c r="C1198" s="348"/>
      <c r="D1198" s="348"/>
      <c r="E1198" s="380"/>
      <c r="F1198" s="1"/>
      <c r="G1198" s="8"/>
      <c r="H1198" s="413"/>
      <c r="I1198" s="410"/>
      <c r="J1198" s="565"/>
      <c r="K1198" s="10"/>
      <c r="L1198" s="655"/>
      <c r="M1198" s="656" t="s">
        <v>1015</v>
      </c>
      <c r="N1198" s="10"/>
      <c r="O1198" s="10"/>
      <c r="P1198" s="423"/>
      <c r="Q1198" s="439"/>
      <c r="R1198" s="656" t="s">
        <v>1015</v>
      </c>
      <c r="S1198" s="656" t="s">
        <v>1015</v>
      </c>
      <c r="T1198" s="471"/>
      <c r="U1198" s="478"/>
      <c r="V1198" s="504"/>
      <c r="W1198" s="471"/>
      <c r="X1198" s="137"/>
      <c r="Y1198" s="71" t="s">
        <v>1015</v>
      </c>
      <c r="Z1198" s="656" t="s">
        <v>1015</v>
      </c>
      <c r="AA1198" s="668"/>
      <c r="AB1198" s="195"/>
      <c r="AC1198" s="142"/>
      <c r="AD1198" s="142"/>
      <c r="AE1198" s="143"/>
      <c r="AF1198" s="144"/>
      <c r="AG1198" s="144"/>
      <c r="AH1198" s="144"/>
      <c r="AI1198" s="569"/>
      <c r="AK1198" s="664"/>
      <c r="AL1198" s="191"/>
      <c r="AM1198" s="659"/>
      <c r="AN1198" s="662"/>
      <c r="AO1198" s="84"/>
    </row>
    <row r="1199" spans="1:41">
      <c r="A1199" s="573"/>
      <c r="B1199" s="13">
        <v>157</v>
      </c>
      <c r="C1199" s="341" t="s">
        <v>2909</v>
      </c>
      <c r="D1199" s="341" t="s">
        <v>2910</v>
      </c>
      <c r="E1199" s="379" t="s">
        <v>315</v>
      </c>
      <c r="F1199" s="402">
        <v>12</v>
      </c>
      <c r="G1199" s="136"/>
      <c r="H1199" s="412">
        <v>723</v>
      </c>
      <c r="I1199" s="146">
        <f t="shared" si="207"/>
        <v>506.09999999999997</v>
      </c>
      <c r="J1199" s="255">
        <f t="shared" si="208"/>
        <v>19.465384615384615</v>
      </c>
      <c r="K1199" s="8" t="s">
        <v>3526</v>
      </c>
      <c r="L1199" s="677"/>
      <c r="M1199" s="656" t="s">
        <v>1015</v>
      </c>
      <c r="N1199" s="8" t="s">
        <v>3208</v>
      </c>
      <c r="O1199" s="426">
        <v>5.2649999999999995E-2</v>
      </c>
      <c r="P1199" s="423">
        <v>12960</v>
      </c>
      <c r="Q1199" s="439">
        <v>16000</v>
      </c>
      <c r="R1199" s="656" t="s">
        <v>5230</v>
      </c>
      <c r="S1199" s="657" t="s">
        <v>3315</v>
      </c>
      <c r="T1199" s="432"/>
      <c r="U1199" s="506"/>
      <c r="V1199" s="517"/>
      <c r="W1199" s="484" t="s">
        <v>5058</v>
      </c>
      <c r="X1199" s="169"/>
      <c r="Y1199" s="71" t="s">
        <v>1011</v>
      </c>
      <c r="Z1199" s="656" t="s">
        <v>1015</v>
      </c>
      <c r="AA1199" s="658">
        <f t="shared" si="209"/>
        <v>0</v>
      </c>
      <c r="AB1199" s="145">
        <f t="shared" si="210"/>
        <v>0</v>
      </c>
      <c r="AC1199" s="257">
        <f t="shared" si="211"/>
        <v>0</v>
      </c>
      <c r="AD1199" s="142">
        <f t="shared" si="212"/>
        <v>0</v>
      </c>
      <c r="AE1199" s="143">
        <f t="shared" si="213"/>
        <v>0</v>
      </c>
      <c r="AF1199" s="144" t="str">
        <f t="shared" si="214"/>
        <v/>
      </c>
      <c r="AG1199" s="144">
        <f t="shared" si="215"/>
        <v>0</v>
      </c>
      <c r="AH1199" s="144" t="str">
        <f t="shared" si="216"/>
        <v/>
      </c>
      <c r="AI1199" s="569">
        <f t="shared" si="217"/>
        <v>0</v>
      </c>
      <c r="AK1199" s="665"/>
      <c r="AL1199" s="191"/>
      <c r="AM1199" s="686"/>
      <c r="AN1199" s="687"/>
      <c r="AO1199" s="84"/>
    </row>
    <row r="1200" spans="1:41">
      <c r="A1200" s="573"/>
      <c r="B1200" s="13">
        <v>157</v>
      </c>
      <c r="C1200" s="341" t="s">
        <v>2911</v>
      </c>
      <c r="D1200" s="341" t="s">
        <v>2912</v>
      </c>
      <c r="E1200" s="379" t="s">
        <v>315</v>
      </c>
      <c r="F1200" s="402">
        <v>12</v>
      </c>
      <c r="G1200" s="8"/>
      <c r="H1200" s="412">
        <v>715</v>
      </c>
      <c r="I1200" s="146">
        <f t="shared" si="207"/>
        <v>500.49999999999994</v>
      </c>
      <c r="J1200" s="255">
        <f t="shared" si="208"/>
        <v>19.249999999999996</v>
      </c>
      <c r="K1200" s="8" t="s">
        <v>3526</v>
      </c>
      <c r="L1200" s="677"/>
      <c r="M1200" s="656" t="s">
        <v>1015</v>
      </c>
      <c r="N1200" s="8" t="s">
        <v>3208</v>
      </c>
      <c r="O1200" s="426">
        <v>5.2649999999999995E-2</v>
      </c>
      <c r="P1200" s="423">
        <v>12960</v>
      </c>
      <c r="Q1200" s="439">
        <v>16000</v>
      </c>
      <c r="R1200" s="656" t="s">
        <v>5230</v>
      </c>
      <c r="S1200" s="657" t="s">
        <v>3315</v>
      </c>
      <c r="T1200" s="432"/>
      <c r="U1200" s="506"/>
      <c r="V1200" s="517"/>
      <c r="W1200" s="346" t="s">
        <v>5059</v>
      </c>
      <c r="X1200" s="169"/>
      <c r="Y1200" s="641" t="s">
        <v>1011</v>
      </c>
      <c r="Z1200" s="656" t="s">
        <v>1015</v>
      </c>
      <c r="AA1200" s="658">
        <f t="shared" si="209"/>
        <v>0</v>
      </c>
      <c r="AB1200" s="145">
        <f t="shared" si="210"/>
        <v>0</v>
      </c>
      <c r="AC1200" s="257">
        <f t="shared" si="211"/>
        <v>0</v>
      </c>
      <c r="AD1200" s="142">
        <f t="shared" si="212"/>
        <v>0</v>
      </c>
      <c r="AE1200" s="143">
        <f t="shared" si="213"/>
        <v>0</v>
      </c>
      <c r="AF1200" s="144" t="str">
        <f t="shared" si="214"/>
        <v/>
      </c>
      <c r="AG1200" s="144">
        <f t="shared" si="215"/>
        <v>0</v>
      </c>
      <c r="AH1200" s="144" t="str">
        <f t="shared" si="216"/>
        <v/>
      </c>
      <c r="AI1200" s="569">
        <f t="shared" si="217"/>
        <v>0</v>
      </c>
      <c r="AK1200" s="679"/>
      <c r="AL1200" s="84"/>
      <c r="AM1200" s="659"/>
      <c r="AN1200" s="680"/>
      <c r="AO1200" s="84"/>
    </row>
    <row r="1201" spans="1:41">
      <c r="A1201" s="573"/>
      <c r="B1201" s="13">
        <v>157</v>
      </c>
      <c r="C1201" s="341" t="s">
        <v>2913</v>
      </c>
      <c r="D1201" s="341" t="s">
        <v>2914</v>
      </c>
      <c r="E1201" s="379" t="s">
        <v>315</v>
      </c>
      <c r="F1201" s="402">
        <v>12</v>
      </c>
      <c r="G1201" s="8"/>
      <c r="H1201" s="412">
        <v>752</v>
      </c>
      <c r="I1201" s="146">
        <f t="shared" si="207"/>
        <v>526.4</v>
      </c>
      <c r="J1201" s="255">
        <f t="shared" si="208"/>
        <v>20.246153846153845</v>
      </c>
      <c r="K1201" s="8" t="s">
        <v>3526</v>
      </c>
      <c r="L1201" s="677"/>
      <c r="M1201" s="656" t="s">
        <v>1015</v>
      </c>
      <c r="N1201" s="8" t="s">
        <v>3208</v>
      </c>
      <c r="O1201" s="426">
        <v>5.2649999999999995E-2</v>
      </c>
      <c r="P1201" s="423">
        <v>12960</v>
      </c>
      <c r="Q1201" s="439">
        <v>16000</v>
      </c>
      <c r="R1201" s="656" t="s">
        <v>5230</v>
      </c>
      <c r="S1201" s="657" t="s">
        <v>3315</v>
      </c>
      <c r="T1201" s="432"/>
      <c r="U1201" s="506"/>
      <c r="V1201" s="516" t="s">
        <v>5060</v>
      </c>
      <c r="W1201" s="425" t="s">
        <v>5061</v>
      </c>
      <c r="X1201" s="169"/>
      <c r="Y1201" s="641" t="s">
        <v>1011</v>
      </c>
      <c r="Z1201" s="656" t="s">
        <v>1015</v>
      </c>
      <c r="AA1201" s="658">
        <f t="shared" si="209"/>
        <v>0</v>
      </c>
      <c r="AB1201" s="145">
        <f t="shared" si="210"/>
        <v>0</v>
      </c>
      <c r="AC1201" s="257">
        <f t="shared" si="211"/>
        <v>0</v>
      </c>
      <c r="AD1201" s="142">
        <f t="shared" si="212"/>
        <v>0</v>
      </c>
      <c r="AE1201" s="143">
        <f t="shared" si="213"/>
        <v>0</v>
      </c>
      <c r="AF1201" s="144" t="str">
        <f t="shared" si="214"/>
        <v/>
      </c>
      <c r="AG1201" s="144">
        <f t="shared" si="215"/>
        <v>0</v>
      </c>
      <c r="AH1201" s="144" t="str">
        <f t="shared" si="216"/>
        <v/>
      </c>
      <c r="AI1201" s="569">
        <f t="shared" si="217"/>
        <v>0</v>
      </c>
      <c r="AK1201" s="679"/>
      <c r="AL1201" s="84"/>
      <c r="AM1201" s="680"/>
      <c r="AN1201" s="680"/>
      <c r="AO1201" s="84"/>
    </row>
    <row r="1202" spans="1:41">
      <c r="A1202" s="573"/>
      <c r="B1202" s="13">
        <v>157</v>
      </c>
      <c r="C1202" s="341" t="s">
        <v>2915</v>
      </c>
      <c r="D1202" s="341" t="s">
        <v>2916</v>
      </c>
      <c r="E1202" s="379" t="s">
        <v>315</v>
      </c>
      <c r="F1202" s="402">
        <v>12</v>
      </c>
      <c r="G1202" s="8"/>
      <c r="H1202" s="412">
        <v>715</v>
      </c>
      <c r="I1202" s="146">
        <f t="shared" si="207"/>
        <v>500.49999999999994</v>
      </c>
      <c r="J1202" s="255">
        <f t="shared" si="208"/>
        <v>19.249999999999996</v>
      </c>
      <c r="K1202" s="8" t="s">
        <v>3526</v>
      </c>
      <c r="L1202" s="677"/>
      <c r="M1202" s="656" t="s">
        <v>1015</v>
      </c>
      <c r="N1202" s="8" t="s">
        <v>3208</v>
      </c>
      <c r="O1202" s="426">
        <v>5.2649999999999995E-2</v>
      </c>
      <c r="P1202" s="423">
        <v>12960</v>
      </c>
      <c r="Q1202" s="439">
        <v>16000</v>
      </c>
      <c r="R1202" s="656" t="s">
        <v>5230</v>
      </c>
      <c r="S1202" s="657" t="s">
        <v>3315</v>
      </c>
      <c r="T1202" s="432"/>
      <c r="U1202" s="506"/>
      <c r="V1202" s="516" t="s">
        <v>5062</v>
      </c>
      <c r="W1202" s="346" t="s">
        <v>5051</v>
      </c>
      <c r="X1202" s="169"/>
      <c r="Y1202" s="641" t="s">
        <v>1011</v>
      </c>
      <c r="Z1202" s="656" t="s">
        <v>1015</v>
      </c>
      <c r="AA1202" s="658">
        <f t="shared" si="209"/>
        <v>0</v>
      </c>
      <c r="AB1202" s="145">
        <f t="shared" si="210"/>
        <v>0</v>
      </c>
      <c r="AC1202" s="257">
        <f t="shared" si="211"/>
        <v>0</v>
      </c>
      <c r="AD1202" s="142">
        <f t="shared" si="212"/>
        <v>0</v>
      </c>
      <c r="AE1202" s="143">
        <f t="shared" si="213"/>
        <v>0</v>
      </c>
      <c r="AF1202" s="144" t="str">
        <f t="shared" si="214"/>
        <v/>
      </c>
      <c r="AG1202" s="144">
        <f t="shared" si="215"/>
        <v>0</v>
      </c>
      <c r="AH1202" s="144" t="str">
        <f t="shared" si="216"/>
        <v/>
      </c>
      <c r="AI1202" s="569">
        <f t="shared" si="217"/>
        <v>0</v>
      </c>
      <c r="AK1202" s="679"/>
      <c r="AL1202" s="84"/>
      <c r="AM1202" s="659"/>
      <c r="AN1202" s="680"/>
      <c r="AO1202" s="84"/>
    </row>
    <row r="1203" spans="1:41">
      <c r="A1203" s="573"/>
      <c r="B1203" s="13">
        <v>157</v>
      </c>
      <c r="C1203" s="341" t="s">
        <v>2917</v>
      </c>
      <c r="D1203" s="388" t="s">
        <v>2918</v>
      </c>
      <c r="E1203" s="379" t="s">
        <v>315</v>
      </c>
      <c r="F1203" s="402">
        <v>12</v>
      </c>
      <c r="G1203" s="136"/>
      <c r="H1203" s="412">
        <v>720</v>
      </c>
      <c r="I1203" s="146">
        <f t="shared" si="207"/>
        <v>503.99999999999994</v>
      </c>
      <c r="J1203" s="255">
        <f t="shared" si="208"/>
        <v>19.384615384615383</v>
      </c>
      <c r="K1203" s="8" t="s">
        <v>3526</v>
      </c>
      <c r="L1203" s="677"/>
      <c r="M1203" s="656" t="s">
        <v>1015</v>
      </c>
      <c r="N1203" s="8" t="s">
        <v>3208</v>
      </c>
      <c r="O1203" s="426">
        <v>5.2649999999999995E-2</v>
      </c>
      <c r="P1203" s="423">
        <v>12960</v>
      </c>
      <c r="Q1203" s="439">
        <v>16000</v>
      </c>
      <c r="R1203" s="656" t="s">
        <v>5230</v>
      </c>
      <c r="S1203" s="657" t="s">
        <v>3315</v>
      </c>
      <c r="T1203" s="432"/>
      <c r="U1203" s="506"/>
      <c r="V1203" s="516" t="s">
        <v>5063</v>
      </c>
      <c r="W1203" s="485" t="s">
        <v>5064</v>
      </c>
      <c r="X1203" s="169"/>
      <c r="Y1203" s="641" t="s">
        <v>1011</v>
      </c>
      <c r="Z1203" s="656" t="s">
        <v>1015</v>
      </c>
      <c r="AA1203" s="658">
        <f t="shared" si="209"/>
        <v>0</v>
      </c>
      <c r="AB1203" s="145">
        <f t="shared" si="210"/>
        <v>0</v>
      </c>
      <c r="AC1203" s="257">
        <f t="shared" si="211"/>
        <v>0</v>
      </c>
      <c r="AD1203" s="142">
        <f t="shared" si="212"/>
        <v>0</v>
      </c>
      <c r="AE1203" s="143">
        <f t="shared" si="213"/>
        <v>0</v>
      </c>
      <c r="AF1203" s="144" t="str">
        <f t="shared" si="214"/>
        <v/>
      </c>
      <c r="AG1203" s="144">
        <f t="shared" si="215"/>
        <v>0</v>
      </c>
      <c r="AH1203" s="144" t="str">
        <f t="shared" si="216"/>
        <v/>
      </c>
      <c r="AI1203" s="569">
        <f t="shared" si="217"/>
        <v>0</v>
      </c>
      <c r="AK1203" s="679"/>
      <c r="AL1203" s="84"/>
      <c r="AM1203" s="659"/>
      <c r="AN1203" s="681"/>
      <c r="AO1203" s="84"/>
    </row>
    <row r="1204" spans="1:41">
      <c r="A1204" s="573"/>
      <c r="B1204" s="13">
        <v>157</v>
      </c>
      <c r="C1204" s="341" t="s">
        <v>2919</v>
      </c>
      <c r="D1204" s="341" t="s">
        <v>2920</v>
      </c>
      <c r="E1204" s="379" t="s">
        <v>315</v>
      </c>
      <c r="F1204" s="402">
        <v>12</v>
      </c>
      <c r="G1204" s="8"/>
      <c r="H1204" s="412">
        <v>720</v>
      </c>
      <c r="I1204" s="146">
        <f t="shared" si="207"/>
        <v>503.99999999999994</v>
      </c>
      <c r="J1204" s="255">
        <f t="shared" si="208"/>
        <v>19.384615384615383</v>
      </c>
      <c r="K1204" s="8" t="s">
        <v>3526</v>
      </c>
      <c r="L1204" s="677"/>
      <c r="M1204" s="656" t="s">
        <v>1015</v>
      </c>
      <c r="N1204" s="8" t="s">
        <v>3208</v>
      </c>
      <c r="O1204" s="426">
        <v>5.2649999999999995E-2</v>
      </c>
      <c r="P1204" s="423">
        <v>12960</v>
      </c>
      <c r="Q1204" s="439">
        <v>16000</v>
      </c>
      <c r="R1204" s="656" t="s">
        <v>5230</v>
      </c>
      <c r="S1204" s="657" t="s">
        <v>3315</v>
      </c>
      <c r="T1204" s="432"/>
      <c r="U1204" s="506"/>
      <c r="V1204" s="516" t="s">
        <v>5065</v>
      </c>
      <c r="W1204" s="346" t="s">
        <v>5036</v>
      </c>
      <c r="X1204" s="169"/>
      <c r="Y1204" s="641" t="s">
        <v>1011</v>
      </c>
      <c r="Z1204" s="656" t="s">
        <v>1015</v>
      </c>
      <c r="AA1204" s="658">
        <f t="shared" si="209"/>
        <v>0</v>
      </c>
      <c r="AB1204" s="145">
        <f t="shared" si="210"/>
        <v>0</v>
      </c>
      <c r="AC1204" s="257">
        <f t="shared" si="211"/>
        <v>0</v>
      </c>
      <c r="AD1204" s="142">
        <f t="shared" si="212"/>
        <v>0</v>
      </c>
      <c r="AE1204" s="143">
        <f t="shared" si="213"/>
        <v>0</v>
      </c>
      <c r="AF1204" s="144" t="str">
        <f t="shared" si="214"/>
        <v/>
      </c>
      <c r="AG1204" s="144">
        <f t="shared" si="215"/>
        <v>0</v>
      </c>
      <c r="AH1204" s="144" t="str">
        <f t="shared" si="216"/>
        <v/>
      </c>
      <c r="AI1204" s="569">
        <f t="shared" si="217"/>
        <v>0</v>
      </c>
      <c r="AK1204" s="665"/>
      <c r="AL1204" s="84"/>
      <c r="AM1204" s="681"/>
      <c r="AN1204" s="681"/>
      <c r="AO1204" s="84"/>
    </row>
    <row r="1205" spans="1:41">
      <c r="A1205" s="573"/>
      <c r="B1205" s="13">
        <v>157</v>
      </c>
      <c r="C1205" s="341" t="s">
        <v>2921</v>
      </c>
      <c r="D1205" s="388" t="s">
        <v>2922</v>
      </c>
      <c r="E1205" s="379" t="s">
        <v>315</v>
      </c>
      <c r="F1205" s="402">
        <v>12</v>
      </c>
      <c r="G1205" s="8"/>
      <c r="H1205" s="412">
        <v>752</v>
      </c>
      <c r="I1205" s="146">
        <f t="shared" si="207"/>
        <v>526.4</v>
      </c>
      <c r="J1205" s="255">
        <f t="shared" si="208"/>
        <v>20.246153846153845</v>
      </c>
      <c r="K1205" s="8" t="s">
        <v>3526</v>
      </c>
      <c r="L1205" s="677"/>
      <c r="M1205" s="656" t="s">
        <v>1015</v>
      </c>
      <c r="N1205" s="8" t="s">
        <v>3208</v>
      </c>
      <c r="O1205" s="426">
        <v>5.2649999999999995E-2</v>
      </c>
      <c r="P1205" s="423">
        <v>12960</v>
      </c>
      <c r="Q1205" s="439">
        <v>16000</v>
      </c>
      <c r="R1205" s="656" t="s">
        <v>5230</v>
      </c>
      <c r="S1205" s="657" t="s">
        <v>3315</v>
      </c>
      <c r="T1205" s="432"/>
      <c r="U1205" s="506"/>
      <c r="V1205" s="517"/>
      <c r="W1205" s="485" t="s">
        <v>5066</v>
      </c>
      <c r="X1205" s="169"/>
      <c r="Y1205" s="71" t="s">
        <v>6649</v>
      </c>
      <c r="Z1205" s="656" t="s">
        <v>1015</v>
      </c>
      <c r="AA1205" s="658">
        <f t="shared" si="209"/>
        <v>0</v>
      </c>
      <c r="AB1205" s="145">
        <f t="shared" si="210"/>
        <v>0</v>
      </c>
      <c r="AC1205" s="257">
        <f t="shared" si="211"/>
        <v>0</v>
      </c>
      <c r="AD1205" s="142">
        <f t="shared" si="212"/>
        <v>0</v>
      </c>
      <c r="AE1205" s="143">
        <f t="shared" si="213"/>
        <v>0</v>
      </c>
      <c r="AF1205" s="144" t="str">
        <f t="shared" si="214"/>
        <v/>
      </c>
      <c r="AG1205" s="144">
        <f t="shared" si="215"/>
        <v>0</v>
      </c>
      <c r="AH1205" s="144" t="str">
        <f t="shared" si="216"/>
        <v/>
      </c>
      <c r="AI1205" s="569">
        <f t="shared" si="217"/>
        <v>0</v>
      </c>
      <c r="AK1205" s="679"/>
      <c r="AL1205" s="84"/>
      <c r="AM1205" s="659"/>
      <c r="AN1205" s="680"/>
      <c r="AO1205" s="84"/>
    </row>
    <row r="1206" spans="1:41">
      <c r="A1206" s="573"/>
      <c r="B1206" s="13">
        <v>157</v>
      </c>
      <c r="C1206" s="341" t="s">
        <v>2923</v>
      </c>
      <c r="D1206" s="388" t="s">
        <v>2924</v>
      </c>
      <c r="E1206" s="379" t="s">
        <v>315</v>
      </c>
      <c r="F1206" s="402">
        <v>12</v>
      </c>
      <c r="G1206" s="8"/>
      <c r="H1206" s="412">
        <v>720</v>
      </c>
      <c r="I1206" s="146">
        <f t="shared" si="207"/>
        <v>503.99999999999994</v>
      </c>
      <c r="J1206" s="255">
        <f t="shared" si="208"/>
        <v>19.384615384615383</v>
      </c>
      <c r="K1206" s="8" t="s">
        <v>3526</v>
      </c>
      <c r="L1206" s="677"/>
      <c r="M1206" s="656" t="s">
        <v>1015</v>
      </c>
      <c r="N1206" s="8" t="s">
        <v>3208</v>
      </c>
      <c r="O1206" s="426">
        <v>5.2649999999999995E-2</v>
      </c>
      <c r="P1206" s="423">
        <v>12960</v>
      </c>
      <c r="Q1206" s="439">
        <v>16000</v>
      </c>
      <c r="R1206" s="656" t="s">
        <v>5230</v>
      </c>
      <c r="S1206" s="657" t="s">
        <v>3315</v>
      </c>
      <c r="T1206" s="432"/>
      <c r="U1206" s="506"/>
      <c r="V1206" s="516" t="s">
        <v>5067</v>
      </c>
      <c r="W1206" s="485" t="s">
        <v>5068</v>
      </c>
      <c r="X1206" s="169"/>
      <c r="Y1206" s="71" t="s">
        <v>6649</v>
      </c>
      <c r="Z1206" s="656" t="s">
        <v>1015</v>
      </c>
      <c r="AA1206" s="658">
        <f t="shared" si="209"/>
        <v>0</v>
      </c>
      <c r="AB1206" s="145">
        <f t="shared" si="210"/>
        <v>0</v>
      </c>
      <c r="AC1206" s="257">
        <f t="shared" si="211"/>
        <v>0</v>
      </c>
      <c r="AD1206" s="142">
        <f t="shared" si="212"/>
        <v>0</v>
      </c>
      <c r="AE1206" s="143">
        <f t="shared" si="213"/>
        <v>0</v>
      </c>
      <c r="AF1206" s="144" t="str">
        <f t="shared" si="214"/>
        <v/>
      </c>
      <c r="AG1206" s="144">
        <f t="shared" si="215"/>
        <v>0</v>
      </c>
      <c r="AH1206" s="144" t="str">
        <f t="shared" si="216"/>
        <v/>
      </c>
      <c r="AI1206" s="569">
        <f t="shared" si="217"/>
        <v>0</v>
      </c>
      <c r="AK1206" s="679"/>
      <c r="AL1206" s="666"/>
      <c r="AM1206" s="659"/>
      <c r="AN1206" s="681"/>
      <c r="AO1206" s="84"/>
    </row>
    <row r="1207" spans="1:41">
      <c r="A1207" s="573"/>
      <c r="B1207" s="13">
        <v>157</v>
      </c>
      <c r="C1207" s="341" t="s">
        <v>2925</v>
      </c>
      <c r="D1207" s="388" t="s">
        <v>2926</v>
      </c>
      <c r="E1207" s="379" t="s">
        <v>315</v>
      </c>
      <c r="F1207" s="402">
        <v>12</v>
      </c>
      <c r="G1207" s="8"/>
      <c r="H1207" s="412">
        <v>720</v>
      </c>
      <c r="I1207" s="146">
        <f t="shared" si="207"/>
        <v>503.99999999999994</v>
      </c>
      <c r="J1207" s="255">
        <f t="shared" si="208"/>
        <v>19.384615384615383</v>
      </c>
      <c r="K1207" s="8" t="s">
        <v>3526</v>
      </c>
      <c r="L1207" s="677"/>
      <c r="M1207" s="656" t="s">
        <v>1015</v>
      </c>
      <c r="N1207" s="8" t="s">
        <v>3208</v>
      </c>
      <c r="O1207" s="426">
        <v>5.2649999999999995E-2</v>
      </c>
      <c r="P1207" s="423">
        <v>12960</v>
      </c>
      <c r="Q1207" s="439">
        <v>16000</v>
      </c>
      <c r="R1207" s="656" t="s">
        <v>5230</v>
      </c>
      <c r="S1207" s="657" t="s">
        <v>3315</v>
      </c>
      <c r="T1207" s="432"/>
      <c r="U1207" s="506"/>
      <c r="V1207" s="516" t="s">
        <v>5069</v>
      </c>
      <c r="W1207" s="485" t="s">
        <v>5070</v>
      </c>
      <c r="X1207" s="169"/>
      <c r="Y1207" s="71" t="s">
        <v>1012</v>
      </c>
      <c r="Z1207" s="656" t="s">
        <v>1015</v>
      </c>
      <c r="AA1207" s="658">
        <f t="shared" si="209"/>
        <v>0</v>
      </c>
      <c r="AB1207" s="145">
        <f t="shared" si="210"/>
        <v>0</v>
      </c>
      <c r="AC1207" s="257">
        <f t="shared" si="211"/>
        <v>0</v>
      </c>
      <c r="AD1207" s="142">
        <f t="shared" si="212"/>
        <v>0</v>
      </c>
      <c r="AE1207" s="143">
        <f t="shared" si="213"/>
        <v>0</v>
      </c>
      <c r="AF1207" s="144" t="str">
        <f t="shared" si="214"/>
        <v/>
      </c>
      <c r="AG1207" s="144">
        <f t="shared" si="215"/>
        <v>0</v>
      </c>
      <c r="AH1207" s="144" t="str">
        <f t="shared" si="216"/>
        <v/>
      </c>
      <c r="AI1207" s="569">
        <f t="shared" si="217"/>
        <v>0</v>
      </c>
      <c r="AK1207" s="679"/>
      <c r="AL1207" s="84"/>
      <c r="AM1207" s="690"/>
      <c r="AN1207" s="680"/>
      <c r="AO1207" s="84"/>
    </row>
    <row r="1208" spans="1:41">
      <c r="A1208" s="573"/>
      <c r="B1208" s="13">
        <v>157</v>
      </c>
      <c r="C1208" s="341" t="s">
        <v>2927</v>
      </c>
      <c r="D1208" s="341" t="s">
        <v>2928</v>
      </c>
      <c r="E1208" s="379" t="s">
        <v>315</v>
      </c>
      <c r="F1208" s="402">
        <v>12</v>
      </c>
      <c r="G1208" s="8"/>
      <c r="H1208" s="412">
        <v>752</v>
      </c>
      <c r="I1208" s="146">
        <f t="shared" si="207"/>
        <v>526.4</v>
      </c>
      <c r="J1208" s="255">
        <f t="shared" si="208"/>
        <v>20.246153846153845</v>
      </c>
      <c r="K1208" s="8" t="s">
        <v>3526</v>
      </c>
      <c r="L1208" s="677"/>
      <c r="M1208" s="656" t="s">
        <v>1015</v>
      </c>
      <c r="N1208" s="8" t="s">
        <v>3208</v>
      </c>
      <c r="O1208" s="426">
        <v>5.2649999999999995E-2</v>
      </c>
      <c r="P1208" s="423">
        <v>12960</v>
      </c>
      <c r="Q1208" s="439">
        <v>16000</v>
      </c>
      <c r="R1208" s="656" t="s">
        <v>5230</v>
      </c>
      <c r="S1208" s="657" t="s">
        <v>3315</v>
      </c>
      <c r="T1208" s="432"/>
      <c r="U1208" s="506"/>
      <c r="V1208" s="516" t="s">
        <v>5071</v>
      </c>
      <c r="W1208" s="346" t="s">
        <v>5049</v>
      </c>
      <c r="X1208" s="169"/>
      <c r="Y1208" s="71" t="s">
        <v>1011</v>
      </c>
      <c r="Z1208" s="656" t="s">
        <v>1015</v>
      </c>
      <c r="AA1208" s="658">
        <f t="shared" si="209"/>
        <v>0</v>
      </c>
      <c r="AB1208" s="145">
        <f t="shared" si="210"/>
        <v>0</v>
      </c>
      <c r="AC1208" s="257">
        <f t="shared" si="211"/>
        <v>0</v>
      </c>
      <c r="AD1208" s="142">
        <f t="shared" si="212"/>
        <v>0</v>
      </c>
      <c r="AE1208" s="143">
        <f t="shared" si="213"/>
        <v>0</v>
      </c>
      <c r="AF1208" s="144" t="str">
        <f t="shared" si="214"/>
        <v/>
      </c>
      <c r="AG1208" s="144">
        <f t="shared" si="215"/>
        <v>0</v>
      </c>
      <c r="AH1208" s="144" t="str">
        <f t="shared" si="216"/>
        <v/>
      </c>
      <c r="AI1208" s="569">
        <f t="shared" si="217"/>
        <v>0</v>
      </c>
      <c r="AK1208" s="679"/>
      <c r="AL1208" s="84"/>
      <c r="AM1208" s="659"/>
      <c r="AN1208" s="681"/>
      <c r="AO1208" s="84"/>
    </row>
    <row r="1209" spans="1:41">
      <c r="A1209" s="573"/>
      <c r="B1209" s="13">
        <v>157</v>
      </c>
      <c r="C1209" s="341" t="s">
        <v>2929</v>
      </c>
      <c r="D1209" s="388" t="s">
        <v>2930</v>
      </c>
      <c r="E1209" s="379" t="s">
        <v>315</v>
      </c>
      <c r="F1209" s="402">
        <v>12</v>
      </c>
      <c r="G1209" s="136"/>
      <c r="H1209" s="412">
        <v>783</v>
      </c>
      <c r="I1209" s="146">
        <f t="shared" si="207"/>
        <v>548.09999999999991</v>
      </c>
      <c r="J1209" s="255">
        <f t="shared" si="208"/>
        <v>21.080769230769228</v>
      </c>
      <c r="K1209" s="8" t="s">
        <v>3526</v>
      </c>
      <c r="L1209" s="677"/>
      <c r="M1209" s="656" t="s">
        <v>1015</v>
      </c>
      <c r="N1209" s="8" t="s">
        <v>3208</v>
      </c>
      <c r="O1209" s="426">
        <v>5.2649999999999995E-2</v>
      </c>
      <c r="P1209" s="423">
        <v>12960</v>
      </c>
      <c r="Q1209" s="439">
        <v>16000</v>
      </c>
      <c r="R1209" s="656" t="s">
        <v>5230</v>
      </c>
      <c r="S1209" s="657" t="s">
        <v>3315</v>
      </c>
      <c r="T1209" s="432"/>
      <c r="U1209" s="506"/>
      <c r="V1209" s="517"/>
      <c r="W1209" s="485" t="s">
        <v>5072</v>
      </c>
      <c r="X1209" s="169"/>
      <c r="Y1209" s="641" t="s">
        <v>254</v>
      </c>
      <c r="Z1209" s="656" t="s">
        <v>1015</v>
      </c>
      <c r="AA1209" s="658">
        <f t="shared" si="209"/>
        <v>0</v>
      </c>
      <c r="AB1209" s="145">
        <f t="shared" si="210"/>
        <v>0</v>
      </c>
      <c r="AC1209" s="257">
        <f t="shared" si="211"/>
        <v>0</v>
      </c>
      <c r="AD1209" s="142">
        <f t="shared" si="212"/>
        <v>0</v>
      </c>
      <c r="AE1209" s="143">
        <f t="shared" si="213"/>
        <v>0</v>
      </c>
      <c r="AF1209" s="144" t="str">
        <f t="shared" si="214"/>
        <v/>
      </c>
      <c r="AG1209" s="144">
        <f t="shared" si="215"/>
        <v>0</v>
      </c>
      <c r="AH1209" s="144" t="str">
        <f t="shared" si="216"/>
        <v/>
      </c>
      <c r="AI1209" s="569">
        <f t="shared" si="217"/>
        <v>0</v>
      </c>
      <c r="AK1209" s="679"/>
      <c r="AL1209" s="84"/>
      <c r="AM1209" s="659"/>
      <c r="AN1209" s="680"/>
      <c r="AO1209" s="84"/>
    </row>
    <row r="1210" spans="1:41">
      <c r="A1210" s="573"/>
      <c r="B1210" s="13">
        <v>157</v>
      </c>
      <c r="C1210" s="341" t="s">
        <v>2931</v>
      </c>
      <c r="D1210" s="388" t="s">
        <v>2932</v>
      </c>
      <c r="E1210" s="379" t="s">
        <v>315</v>
      </c>
      <c r="F1210" s="402">
        <v>12</v>
      </c>
      <c r="G1210" s="8"/>
      <c r="H1210" s="412">
        <v>752</v>
      </c>
      <c r="I1210" s="146">
        <f t="shared" si="207"/>
        <v>526.4</v>
      </c>
      <c r="J1210" s="255">
        <f t="shared" si="208"/>
        <v>20.246153846153845</v>
      </c>
      <c r="K1210" s="8" t="s">
        <v>3526</v>
      </c>
      <c r="L1210" s="677"/>
      <c r="M1210" s="656" t="s">
        <v>1015</v>
      </c>
      <c r="N1210" s="8" t="s">
        <v>3208</v>
      </c>
      <c r="O1210" s="426">
        <v>5.2649999999999995E-2</v>
      </c>
      <c r="P1210" s="423">
        <v>12960</v>
      </c>
      <c r="Q1210" s="439">
        <v>16000</v>
      </c>
      <c r="R1210" s="656" t="s">
        <v>5230</v>
      </c>
      <c r="S1210" s="657" t="s">
        <v>3315</v>
      </c>
      <c r="T1210" s="432"/>
      <c r="U1210" s="506"/>
      <c r="V1210" s="516" t="s">
        <v>5073</v>
      </c>
      <c r="W1210" s="485" t="s">
        <v>5074</v>
      </c>
      <c r="X1210" s="169"/>
      <c r="Y1210" s="71" t="s">
        <v>6649</v>
      </c>
      <c r="Z1210" s="656" t="s">
        <v>1015</v>
      </c>
      <c r="AA1210" s="658">
        <f t="shared" si="209"/>
        <v>0</v>
      </c>
      <c r="AB1210" s="145">
        <f t="shared" si="210"/>
        <v>0</v>
      </c>
      <c r="AC1210" s="257">
        <f t="shared" si="211"/>
        <v>0</v>
      </c>
      <c r="AD1210" s="142">
        <f t="shared" si="212"/>
        <v>0</v>
      </c>
      <c r="AE1210" s="143">
        <f t="shared" si="213"/>
        <v>0</v>
      </c>
      <c r="AF1210" s="144" t="str">
        <f t="shared" si="214"/>
        <v/>
      </c>
      <c r="AG1210" s="144">
        <f t="shared" si="215"/>
        <v>0</v>
      </c>
      <c r="AH1210" s="144" t="str">
        <f t="shared" si="216"/>
        <v/>
      </c>
      <c r="AI1210" s="569">
        <f t="shared" si="217"/>
        <v>0</v>
      </c>
      <c r="AK1210" s="679"/>
      <c r="AL1210" s="666"/>
      <c r="AM1210" s="659"/>
      <c r="AN1210" s="681"/>
      <c r="AO1210" s="84"/>
    </row>
    <row r="1211" spans="1:41">
      <c r="A1211" s="573"/>
      <c r="B1211" s="13">
        <v>157</v>
      </c>
      <c r="C1211" s="341" t="s">
        <v>2933</v>
      </c>
      <c r="D1211" s="341" t="s">
        <v>2934</v>
      </c>
      <c r="E1211" s="379" t="s">
        <v>315</v>
      </c>
      <c r="F1211" s="402">
        <v>12</v>
      </c>
      <c r="G1211" s="8"/>
      <c r="H1211" s="412">
        <v>715</v>
      </c>
      <c r="I1211" s="146">
        <f t="shared" si="207"/>
        <v>500.49999999999994</v>
      </c>
      <c r="J1211" s="255">
        <f t="shared" si="208"/>
        <v>19.249999999999996</v>
      </c>
      <c r="K1211" s="8" t="s">
        <v>3526</v>
      </c>
      <c r="L1211" s="677"/>
      <c r="M1211" s="656" t="s">
        <v>1015</v>
      </c>
      <c r="N1211" s="8" t="s">
        <v>3208</v>
      </c>
      <c r="O1211" s="426">
        <v>5.2649999999999995E-2</v>
      </c>
      <c r="P1211" s="423">
        <v>12960</v>
      </c>
      <c r="Q1211" s="439">
        <v>16000</v>
      </c>
      <c r="R1211" s="656" t="s">
        <v>5230</v>
      </c>
      <c r="S1211" s="657" t="s">
        <v>3315</v>
      </c>
      <c r="T1211" s="432"/>
      <c r="U1211" s="506"/>
      <c r="V1211" s="517"/>
      <c r="W1211" s="346" t="s">
        <v>5047</v>
      </c>
      <c r="X1211" s="169"/>
      <c r="Y1211" s="71" t="s">
        <v>1011</v>
      </c>
      <c r="Z1211" s="656" t="s">
        <v>1015</v>
      </c>
      <c r="AA1211" s="658">
        <f t="shared" si="209"/>
        <v>0</v>
      </c>
      <c r="AB1211" s="145">
        <f t="shared" si="210"/>
        <v>0</v>
      </c>
      <c r="AC1211" s="257">
        <f t="shared" si="211"/>
        <v>0</v>
      </c>
      <c r="AD1211" s="142">
        <f t="shared" si="212"/>
        <v>0</v>
      </c>
      <c r="AE1211" s="143">
        <f t="shared" si="213"/>
        <v>0</v>
      </c>
      <c r="AF1211" s="144" t="str">
        <f t="shared" si="214"/>
        <v/>
      </c>
      <c r="AG1211" s="144">
        <f t="shared" si="215"/>
        <v>0</v>
      </c>
      <c r="AH1211" s="144" t="str">
        <f t="shared" si="216"/>
        <v/>
      </c>
      <c r="AI1211" s="569">
        <f t="shared" si="217"/>
        <v>0</v>
      </c>
      <c r="AK1211" s="679"/>
      <c r="AL1211" s="191"/>
      <c r="AM1211" s="659"/>
      <c r="AN1211" s="662"/>
      <c r="AO1211" s="84"/>
    </row>
    <row r="1212" spans="1:41">
      <c r="A1212" s="573"/>
      <c r="B1212" s="13">
        <v>157</v>
      </c>
      <c r="C1212" s="341" t="s">
        <v>2935</v>
      </c>
      <c r="D1212" s="341" t="s">
        <v>2936</v>
      </c>
      <c r="E1212" s="379" t="s">
        <v>315</v>
      </c>
      <c r="F1212" s="402">
        <v>12</v>
      </c>
      <c r="G1212" s="8"/>
      <c r="H1212" s="412">
        <v>752</v>
      </c>
      <c r="I1212" s="146">
        <f t="shared" si="207"/>
        <v>526.4</v>
      </c>
      <c r="J1212" s="255">
        <f t="shared" si="208"/>
        <v>20.246153846153845</v>
      </c>
      <c r="K1212" s="8" t="s">
        <v>3526</v>
      </c>
      <c r="L1212" s="677"/>
      <c r="M1212" s="656" t="s">
        <v>1015</v>
      </c>
      <c r="N1212" s="8" t="s">
        <v>3208</v>
      </c>
      <c r="O1212" s="426">
        <v>5.2649999999999995E-2</v>
      </c>
      <c r="P1212" s="423">
        <v>12960</v>
      </c>
      <c r="Q1212" s="439">
        <v>16000</v>
      </c>
      <c r="R1212" s="656" t="s">
        <v>5230</v>
      </c>
      <c r="S1212" s="657" t="s">
        <v>3315</v>
      </c>
      <c r="T1212" s="432"/>
      <c r="U1212" s="506"/>
      <c r="V1212" s="516" t="s">
        <v>5075</v>
      </c>
      <c r="W1212" s="346" t="s">
        <v>5076</v>
      </c>
      <c r="X1212" s="169"/>
      <c r="Y1212" s="71" t="s">
        <v>1011</v>
      </c>
      <c r="Z1212" s="656" t="s">
        <v>1015</v>
      </c>
      <c r="AA1212" s="658">
        <f t="shared" si="209"/>
        <v>0</v>
      </c>
      <c r="AB1212" s="145">
        <f t="shared" si="210"/>
        <v>0</v>
      </c>
      <c r="AC1212" s="257">
        <f t="shared" si="211"/>
        <v>0</v>
      </c>
      <c r="AD1212" s="142">
        <f t="shared" si="212"/>
        <v>0</v>
      </c>
      <c r="AE1212" s="143">
        <f t="shared" si="213"/>
        <v>0</v>
      </c>
      <c r="AF1212" s="144" t="str">
        <f t="shared" si="214"/>
        <v/>
      </c>
      <c r="AG1212" s="144">
        <f t="shared" si="215"/>
        <v>0</v>
      </c>
      <c r="AH1212" s="144" t="str">
        <f t="shared" si="216"/>
        <v/>
      </c>
      <c r="AI1212" s="569">
        <f t="shared" si="217"/>
        <v>0</v>
      </c>
      <c r="AK1212" s="665"/>
      <c r="AL1212" s="191"/>
      <c r="AM1212" s="686"/>
      <c r="AN1212" s="687"/>
      <c r="AO1212" s="84"/>
    </row>
    <row r="1213" spans="1:41">
      <c r="A1213" s="573"/>
      <c r="B1213" s="13">
        <v>157</v>
      </c>
      <c r="C1213" s="341" t="s">
        <v>2937</v>
      </c>
      <c r="D1213" s="389" t="s">
        <v>2938</v>
      </c>
      <c r="E1213" s="379" t="s">
        <v>315</v>
      </c>
      <c r="F1213" s="402">
        <v>12</v>
      </c>
      <c r="G1213" s="8"/>
      <c r="H1213" s="412">
        <v>715</v>
      </c>
      <c r="I1213" s="146">
        <f t="shared" si="207"/>
        <v>500.49999999999994</v>
      </c>
      <c r="J1213" s="255">
        <f t="shared" si="208"/>
        <v>19.249999999999996</v>
      </c>
      <c r="K1213" s="8" t="s">
        <v>3526</v>
      </c>
      <c r="L1213" s="677"/>
      <c r="M1213" s="656" t="s">
        <v>1015</v>
      </c>
      <c r="N1213" s="8" t="s">
        <v>3208</v>
      </c>
      <c r="O1213" s="426">
        <v>5.2649999999999995E-2</v>
      </c>
      <c r="P1213" s="423">
        <v>12960</v>
      </c>
      <c r="Q1213" s="439">
        <v>16000</v>
      </c>
      <c r="R1213" s="656" t="s">
        <v>5230</v>
      </c>
      <c r="S1213" s="657" t="s">
        <v>3315</v>
      </c>
      <c r="T1213" s="432"/>
      <c r="U1213" s="506"/>
      <c r="V1213" s="517"/>
      <c r="W1213" s="488" t="s">
        <v>5077</v>
      </c>
      <c r="X1213" s="169"/>
      <c r="Y1213" s="641" t="s">
        <v>1011</v>
      </c>
      <c r="Z1213" s="656" t="s">
        <v>1015</v>
      </c>
      <c r="AA1213" s="658">
        <f t="shared" si="209"/>
        <v>0</v>
      </c>
      <c r="AB1213" s="145">
        <f t="shared" si="210"/>
        <v>0</v>
      </c>
      <c r="AC1213" s="257">
        <f t="shared" si="211"/>
        <v>0</v>
      </c>
      <c r="AD1213" s="142">
        <f t="shared" si="212"/>
        <v>0</v>
      </c>
      <c r="AE1213" s="143">
        <f t="shared" si="213"/>
        <v>0</v>
      </c>
      <c r="AF1213" s="144" t="str">
        <f t="shared" si="214"/>
        <v/>
      </c>
      <c r="AG1213" s="144">
        <f t="shared" si="215"/>
        <v>0</v>
      </c>
      <c r="AH1213" s="144" t="str">
        <f t="shared" si="216"/>
        <v/>
      </c>
      <c r="AI1213" s="569">
        <f t="shared" si="217"/>
        <v>0</v>
      </c>
      <c r="AK1213" s="664"/>
      <c r="AL1213" s="191"/>
      <c r="AM1213" s="659"/>
      <c r="AN1213" s="662"/>
      <c r="AO1213" s="84"/>
    </row>
    <row r="1214" spans="1:41">
      <c r="A1214" s="573"/>
      <c r="B1214" s="13">
        <v>157</v>
      </c>
      <c r="C1214" s="341" t="s">
        <v>2939</v>
      </c>
      <c r="D1214" s="389" t="s">
        <v>2940</v>
      </c>
      <c r="E1214" s="379" t="s">
        <v>315</v>
      </c>
      <c r="F1214" s="402">
        <v>12</v>
      </c>
      <c r="G1214" s="8"/>
      <c r="H1214" s="412">
        <v>752</v>
      </c>
      <c r="I1214" s="146">
        <f t="shared" si="207"/>
        <v>526.4</v>
      </c>
      <c r="J1214" s="255">
        <f t="shared" si="208"/>
        <v>20.246153846153845</v>
      </c>
      <c r="K1214" s="8" t="s">
        <v>3526</v>
      </c>
      <c r="L1214" s="677"/>
      <c r="M1214" s="656" t="s">
        <v>1015</v>
      </c>
      <c r="N1214" s="8" t="s">
        <v>3208</v>
      </c>
      <c r="O1214" s="426">
        <v>5.2649999999999995E-2</v>
      </c>
      <c r="P1214" s="423">
        <v>12960</v>
      </c>
      <c r="Q1214" s="439">
        <v>16000</v>
      </c>
      <c r="R1214" s="656" t="s">
        <v>5230</v>
      </c>
      <c r="S1214" s="657" t="s">
        <v>3315</v>
      </c>
      <c r="T1214" s="432"/>
      <c r="U1214" s="506"/>
      <c r="V1214" s="517"/>
      <c r="W1214" s="488" t="s">
        <v>5078</v>
      </c>
      <c r="X1214" s="169"/>
      <c r="Y1214" s="71" t="s">
        <v>1011</v>
      </c>
      <c r="Z1214" s="656" t="s">
        <v>1015</v>
      </c>
      <c r="AA1214" s="658">
        <f t="shared" si="209"/>
        <v>0</v>
      </c>
      <c r="AB1214" s="145">
        <f t="shared" si="210"/>
        <v>0</v>
      </c>
      <c r="AC1214" s="257">
        <f t="shared" si="211"/>
        <v>0</v>
      </c>
      <c r="AD1214" s="142">
        <f t="shared" si="212"/>
        <v>0</v>
      </c>
      <c r="AE1214" s="143">
        <f t="shared" si="213"/>
        <v>0</v>
      </c>
      <c r="AF1214" s="144" t="str">
        <f t="shared" si="214"/>
        <v/>
      </c>
      <c r="AG1214" s="144">
        <f t="shared" si="215"/>
        <v>0</v>
      </c>
      <c r="AH1214" s="144" t="str">
        <f t="shared" si="216"/>
        <v/>
      </c>
      <c r="AI1214" s="569">
        <f t="shared" si="217"/>
        <v>0</v>
      </c>
      <c r="AK1214" s="664"/>
      <c r="AL1214" s="191"/>
      <c r="AM1214" s="659"/>
      <c r="AN1214" s="662"/>
      <c r="AO1214" s="84"/>
    </row>
    <row r="1215" spans="1:41">
      <c r="A1215" s="573"/>
      <c r="B1215" s="13">
        <v>157</v>
      </c>
      <c r="C1215" s="341" t="s">
        <v>2941</v>
      </c>
      <c r="D1215" s="389" t="s">
        <v>2942</v>
      </c>
      <c r="E1215" s="379" t="s">
        <v>315</v>
      </c>
      <c r="F1215" s="402">
        <v>12</v>
      </c>
      <c r="G1215" s="8"/>
      <c r="H1215" s="412">
        <v>720</v>
      </c>
      <c r="I1215" s="146">
        <f t="shared" si="207"/>
        <v>503.99999999999994</v>
      </c>
      <c r="J1215" s="255">
        <f t="shared" si="208"/>
        <v>19.384615384615383</v>
      </c>
      <c r="K1215" s="8" t="s">
        <v>3526</v>
      </c>
      <c r="L1215" s="677"/>
      <c r="M1215" s="656" t="s">
        <v>1015</v>
      </c>
      <c r="N1215" s="8" t="s">
        <v>3208</v>
      </c>
      <c r="O1215" s="426">
        <v>5.2649999999999995E-2</v>
      </c>
      <c r="P1215" s="423">
        <v>12960</v>
      </c>
      <c r="Q1215" s="439">
        <v>16000</v>
      </c>
      <c r="R1215" s="656" t="s">
        <v>5230</v>
      </c>
      <c r="S1215" s="657" t="s">
        <v>3315</v>
      </c>
      <c r="T1215" s="432"/>
      <c r="U1215" s="506"/>
      <c r="V1215" s="516" t="s">
        <v>5079</v>
      </c>
      <c r="W1215" s="488" t="s">
        <v>5080</v>
      </c>
      <c r="X1215" s="169"/>
      <c r="Y1215" s="71" t="s">
        <v>6649</v>
      </c>
      <c r="Z1215" s="656" t="s">
        <v>1015</v>
      </c>
      <c r="AA1215" s="658">
        <f t="shared" si="209"/>
        <v>0</v>
      </c>
      <c r="AB1215" s="145">
        <f t="shared" si="210"/>
        <v>0</v>
      </c>
      <c r="AC1215" s="257">
        <f t="shared" si="211"/>
        <v>0</v>
      </c>
      <c r="AD1215" s="142">
        <f t="shared" si="212"/>
        <v>0</v>
      </c>
      <c r="AE1215" s="143">
        <f t="shared" si="213"/>
        <v>0</v>
      </c>
      <c r="AF1215" s="144" t="str">
        <f t="shared" si="214"/>
        <v/>
      </c>
      <c r="AG1215" s="144">
        <f t="shared" si="215"/>
        <v>0</v>
      </c>
      <c r="AH1215" s="144" t="str">
        <f t="shared" si="216"/>
        <v/>
      </c>
      <c r="AI1215" s="569">
        <f t="shared" si="217"/>
        <v>0</v>
      </c>
      <c r="AK1215" s="664"/>
      <c r="AL1215" s="191"/>
      <c r="AM1215" s="659"/>
      <c r="AN1215" s="662"/>
      <c r="AO1215" s="84"/>
    </row>
    <row r="1216" spans="1:41">
      <c r="A1216" s="573"/>
      <c r="B1216" s="13">
        <v>157</v>
      </c>
      <c r="C1216" s="341" t="s">
        <v>2943</v>
      </c>
      <c r="D1216" s="389" t="s">
        <v>2944</v>
      </c>
      <c r="E1216" s="379" t="s">
        <v>315</v>
      </c>
      <c r="F1216" s="402">
        <v>12</v>
      </c>
      <c r="G1216" s="136"/>
      <c r="H1216" s="412">
        <v>720</v>
      </c>
      <c r="I1216" s="146">
        <f t="shared" si="207"/>
        <v>503.99999999999994</v>
      </c>
      <c r="J1216" s="255">
        <f t="shared" si="208"/>
        <v>19.384615384615383</v>
      </c>
      <c r="K1216" s="8" t="s">
        <v>3526</v>
      </c>
      <c r="L1216" s="677"/>
      <c r="M1216" s="656" t="s">
        <v>1015</v>
      </c>
      <c r="N1216" s="8" t="s">
        <v>3208</v>
      </c>
      <c r="O1216" s="426">
        <v>5.2649999999999995E-2</v>
      </c>
      <c r="P1216" s="423">
        <v>12960</v>
      </c>
      <c r="Q1216" s="439">
        <v>16000</v>
      </c>
      <c r="R1216" s="656" t="s">
        <v>5230</v>
      </c>
      <c r="S1216" s="657" t="s">
        <v>3315</v>
      </c>
      <c r="T1216" s="432"/>
      <c r="U1216" s="506"/>
      <c r="V1216" s="516" t="s">
        <v>5081</v>
      </c>
      <c r="W1216" s="488" t="s">
        <v>5082</v>
      </c>
      <c r="X1216" s="169"/>
      <c r="Y1216" s="71" t="s">
        <v>1011</v>
      </c>
      <c r="Z1216" s="656" t="s">
        <v>1015</v>
      </c>
      <c r="AA1216" s="658">
        <f t="shared" si="209"/>
        <v>0</v>
      </c>
      <c r="AB1216" s="145">
        <f t="shared" si="210"/>
        <v>0</v>
      </c>
      <c r="AC1216" s="257">
        <f t="shared" si="211"/>
        <v>0</v>
      </c>
      <c r="AD1216" s="142">
        <f t="shared" si="212"/>
        <v>0</v>
      </c>
      <c r="AE1216" s="143">
        <f t="shared" si="213"/>
        <v>0</v>
      </c>
      <c r="AF1216" s="144" t="str">
        <f t="shared" si="214"/>
        <v/>
      </c>
      <c r="AG1216" s="144">
        <f t="shared" si="215"/>
        <v>0</v>
      </c>
      <c r="AH1216" s="144" t="str">
        <f t="shared" si="216"/>
        <v/>
      </c>
      <c r="AI1216" s="569">
        <f t="shared" si="217"/>
        <v>0</v>
      </c>
      <c r="AK1216" s="664"/>
      <c r="AL1216" s="191"/>
      <c r="AM1216" s="659"/>
      <c r="AN1216" s="662"/>
      <c r="AO1216" s="84"/>
    </row>
    <row r="1217" spans="1:41">
      <c r="A1217" s="573"/>
      <c r="B1217" s="13">
        <v>157</v>
      </c>
      <c r="C1217" s="341" t="s">
        <v>2945</v>
      </c>
      <c r="D1217" s="389" t="s">
        <v>2946</v>
      </c>
      <c r="E1217" s="379" t="s">
        <v>315</v>
      </c>
      <c r="F1217" s="402">
        <v>12</v>
      </c>
      <c r="G1217" s="8"/>
      <c r="H1217" s="412">
        <v>783</v>
      </c>
      <c r="I1217" s="146">
        <f t="shared" si="207"/>
        <v>548.09999999999991</v>
      </c>
      <c r="J1217" s="255">
        <f t="shared" si="208"/>
        <v>21.080769230769228</v>
      </c>
      <c r="K1217" s="8" t="s">
        <v>3526</v>
      </c>
      <c r="L1217" s="677"/>
      <c r="M1217" s="656" t="s">
        <v>1015</v>
      </c>
      <c r="N1217" s="8" t="s">
        <v>3208</v>
      </c>
      <c r="O1217" s="426">
        <v>5.2649999999999995E-2</v>
      </c>
      <c r="P1217" s="423">
        <v>12960</v>
      </c>
      <c r="Q1217" s="439">
        <v>16000</v>
      </c>
      <c r="R1217" s="656" t="s">
        <v>5230</v>
      </c>
      <c r="S1217" s="657" t="s">
        <v>3315</v>
      </c>
      <c r="T1217" s="432"/>
      <c r="U1217" s="506"/>
      <c r="V1217" s="516" t="s">
        <v>5083</v>
      </c>
      <c r="W1217" s="488" t="s">
        <v>5084</v>
      </c>
      <c r="X1217" s="169"/>
      <c r="Y1217" s="71" t="s">
        <v>6649</v>
      </c>
      <c r="Z1217" s="656" t="s">
        <v>1015</v>
      </c>
      <c r="AA1217" s="658">
        <f t="shared" si="209"/>
        <v>0</v>
      </c>
      <c r="AB1217" s="145">
        <f t="shared" si="210"/>
        <v>0</v>
      </c>
      <c r="AC1217" s="257">
        <f t="shared" si="211"/>
        <v>0</v>
      </c>
      <c r="AD1217" s="142">
        <f t="shared" si="212"/>
        <v>0</v>
      </c>
      <c r="AE1217" s="143">
        <f t="shared" si="213"/>
        <v>0</v>
      </c>
      <c r="AF1217" s="144" t="str">
        <f t="shared" si="214"/>
        <v/>
      </c>
      <c r="AG1217" s="144">
        <f t="shared" si="215"/>
        <v>0</v>
      </c>
      <c r="AH1217" s="144" t="str">
        <f t="shared" si="216"/>
        <v/>
      </c>
      <c r="AI1217" s="569">
        <f t="shared" si="217"/>
        <v>0</v>
      </c>
      <c r="AK1217" s="664"/>
      <c r="AL1217" s="191"/>
      <c r="AM1217" s="659"/>
      <c r="AN1217" s="662"/>
      <c r="AO1217" s="84"/>
    </row>
    <row r="1218" spans="1:41">
      <c r="A1218" s="573"/>
      <c r="B1218" s="13">
        <v>157</v>
      </c>
      <c r="C1218" s="341" t="s">
        <v>2947</v>
      </c>
      <c r="D1218" s="389" t="s">
        <v>2948</v>
      </c>
      <c r="E1218" s="379" t="s">
        <v>315</v>
      </c>
      <c r="F1218" s="402">
        <v>12</v>
      </c>
      <c r="G1218" s="8"/>
      <c r="H1218" s="412">
        <v>783</v>
      </c>
      <c r="I1218" s="146">
        <f t="shared" si="207"/>
        <v>548.09999999999991</v>
      </c>
      <c r="J1218" s="255">
        <f t="shared" si="208"/>
        <v>21.080769230769228</v>
      </c>
      <c r="K1218" s="8" t="s">
        <v>3526</v>
      </c>
      <c r="L1218" s="677"/>
      <c r="M1218" s="656" t="s">
        <v>1015</v>
      </c>
      <c r="N1218" s="8" t="s">
        <v>3208</v>
      </c>
      <c r="O1218" s="426">
        <v>5.2649999999999995E-2</v>
      </c>
      <c r="P1218" s="423">
        <v>12960</v>
      </c>
      <c r="Q1218" s="439">
        <v>16000</v>
      </c>
      <c r="R1218" s="656" t="s">
        <v>5230</v>
      </c>
      <c r="S1218" s="657" t="s">
        <v>3315</v>
      </c>
      <c r="T1218" s="432"/>
      <c r="U1218" s="506"/>
      <c r="V1218" s="516" t="s">
        <v>5085</v>
      </c>
      <c r="W1218" s="488" t="s">
        <v>5086</v>
      </c>
      <c r="X1218" s="169"/>
      <c r="Y1218" s="71" t="s">
        <v>1011</v>
      </c>
      <c r="Z1218" s="656" t="s">
        <v>1015</v>
      </c>
      <c r="AA1218" s="658">
        <f t="shared" si="209"/>
        <v>0</v>
      </c>
      <c r="AB1218" s="145">
        <f t="shared" si="210"/>
        <v>0</v>
      </c>
      <c r="AC1218" s="257">
        <f t="shared" si="211"/>
        <v>0</v>
      </c>
      <c r="AD1218" s="142">
        <f t="shared" si="212"/>
        <v>0</v>
      </c>
      <c r="AE1218" s="143">
        <f t="shared" si="213"/>
        <v>0</v>
      </c>
      <c r="AF1218" s="144" t="str">
        <f t="shared" si="214"/>
        <v/>
      </c>
      <c r="AG1218" s="144">
        <f t="shared" si="215"/>
        <v>0</v>
      </c>
      <c r="AH1218" s="144" t="str">
        <f t="shared" si="216"/>
        <v/>
      </c>
      <c r="AI1218" s="569">
        <f t="shared" si="217"/>
        <v>0</v>
      </c>
      <c r="AK1218" s="664"/>
      <c r="AL1218" s="191"/>
      <c r="AM1218" s="659"/>
      <c r="AN1218" s="662"/>
      <c r="AO1218" s="84"/>
    </row>
    <row r="1219" spans="1:41">
      <c r="A1219" s="573"/>
      <c r="B1219" s="13">
        <v>157</v>
      </c>
      <c r="C1219" s="341" t="s">
        <v>2949</v>
      </c>
      <c r="D1219" s="341" t="s">
        <v>2950</v>
      </c>
      <c r="E1219" s="379" t="s">
        <v>315</v>
      </c>
      <c r="F1219" s="402">
        <v>12</v>
      </c>
      <c r="G1219" s="136"/>
      <c r="H1219" s="412">
        <v>752</v>
      </c>
      <c r="I1219" s="146">
        <f t="shared" si="207"/>
        <v>526.4</v>
      </c>
      <c r="J1219" s="255">
        <f t="shared" si="208"/>
        <v>20.246153846153845</v>
      </c>
      <c r="K1219" s="8" t="s">
        <v>3526</v>
      </c>
      <c r="L1219" s="677"/>
      <c r="M1219" s="656" t="s">
        <v>1015</v>
      </c>
      <c r="N1219" s="8" t="s">
        <v>3208</v>
      </c>
      <c r="O1219" s="426">
        <v>5.2649999999999995E-2</v>
      </c>
      <c r="P1219" s="423">
        <v>12960</v>
      </c>
      <c r="Q1219" s="439">
        <v>16000</v>
      </c>
      <c r="R1219" s="656" t="s">
        <v>5230</v>
      </c>
      <c r="S1219" s="657" t="s">
        <v>3315</v>
      </c>
      <c r="T1219" s="432"/>
      <c r="U1219" s="506"/>
      <c r="V1219" s="517"/>
      <c r="W1219" s="425" t="s">
        <v>5087</v>
      </c>
      <c r="X1219" s="169"/>
      <c r="Y1219" s="71" t="s">
        <v>1011</v>
      </c>
      <c r="Z1219" s="656" t="s">
        <v>1015</v>
      </c>
      <c r="AA1219" s="658">
        <f t="shared" si="209"/>
        <v>0</v>
      </c>
      <c r="AB1219" s="145">
        <f t="shared" si="210"/>
        <v>0</v>
      </c>
      <c r="AC1219" s="257">
        <f t="shared" si="211"/>
        <v>0</v>
      </c>
      <c r="AD1219" s="142">
        <f t="shared" si="212"/>
        <v>0</v>
      </c>
      <c r="AE1219" s="143">
        <f t="shared" si="213"/>
        <v>0</v>
      </c>
      <c r="AF1219" s="144" t="str">
        <f t="shared" si="214"/>
        <v/>
      </c>
      <c r="AG1219" s="144">
        <f t="shared" si="215"/>
        <v>0</v>
      </c>
      <c r="AH1219" s="144" t="str">
        <f t="shared" si="216"/>
        <v/>
      </c>
      <c r="AI1219" s="569">
        <f t="shared" si="217"/>
        <v>0</v>
      </c>
      <c r="AK1219" s="665"/>
      <c r="AL1219" s="191"/>
      <c r="AM1219" s="686"/>
      <c r="AN1219" s="687"/>
      <c r="AO1219" s="84"/>
    </row>
    <row r="1220" spans="1:41" ht="15.75">
      <c r="A1220" s="5" t="s">
        <v>6222</v>
      </c>
      <c r="B1220" s="13"/>
      <c r="C1220" s="348"/>
      <c r="D1220" s="348"/>
      <c r="E1220" s="380"/>
      <c r="F1220" s="1"/>
      <c r="G1220" s="8"/>
      <c r="H1220" s="413"/>
      <c r="I1220" s="410"/>
      <c r="J1220" s="565"/>
      <c r="K1220" s="10"/>
      <c r="L1220" s="655"/>
      <c r="M1220" s="656" t="s">
        <v>1015</v>
      </c>
      <c r="N1220" s="10"/>
      <c r="O1220" s="10"/>
      <c r="P1220" s="423"/>
      <c r="Q1220" s="439"/>
      <c r="R1220" s="656" t="s">
        <v>1015</v>
      </c>
      <c r="S1220" s="656" t="s">
        <v>1015</v>
      </c>
      <c r="T1220" s="471"/>
      <c r="U1220" s="478"/>
      <c r="V1220" s="504"/>
      <c r="W1220" s="471"/>
      <c r="X1220" s="137"/>
      <c r="Y1220" s="71" t="s">
        <v>1015</v>
      </c>
      <c r="Z1220" s="656" t="s">
        <v>1015</v>
      </c>
      <c r="AA1220" s="668"/>
      <c r="AB1220" s="195"/>
      <c r="AC1220" s="142"/>
      <c r="AD1220" s="142"/>
      <c r="AE1220" s="143"/>
      <c r="AF1220" s="144"/>
      <c r="AG1220" s="144"/>
      <c r="AH1220" s="144"/>
      <c r="AI1220" s="569"/>
      <c r="AK1220" s="679"/>
      <c r="AL1220" s="191"/>
      <c r="AM1220" s="659"/>
      <c r="AN1220" s="681"/>
      <c r="AO1220" s="84"/>
    </row>
    <row r="1221" spans="1:41">
      <c r="A1221" s="573"/>
      <c r="B1221" s="13">
        <v>158</v>
      </c>
      <c r="C1221" s="341" t="s">
        <v>2951</v>
      </c>
      <c r="D1221" s="341" t="s">
        <v>2952</v>
      </c>
      <c r="E1221" s="379" t="s">
        <v>1692</v>
      </c>
      <c r="F1221" s="8">
        <v>9</v>
      </c>
      <c r="G1221" s="8"/>
      <c r="H1221" s="413">
        <v>967</v>
      </c>
      <c r="I1221" s="146">
        <f t="shared" si="207"/>
        <v>676.9</v>
      </c>
      <c r="J1221" s="255">
        <f t="shared" si="208"/>
        <v>26.034615384615385</v>
      </c>
      <c r="K1221" s="8" t="s">
        <v>3526</v>
      </c>
      <c r="L1221" s="677"/>
      <c r="M1221" s="656" t="s">
        <v>1015</v>
      </c>
      <c r="N1221" s="8" t="s">
        <v>3570</v>
      </c>
      <c r="O1221" s="426">
        <v>5.5104E-2</v>
      </c>
      <c r="P1221" s="423">
        <v>12240</v>
      </c>
      <c r="Q1221" s="439">
        <v>17500</v>
      </c>
      <c r="R1221" s="656" t="s">
        <v>5230</v>
      </c>
      <c r="S1221" s="657" t="s">
        <v>3315</v>
      </c>
      <c r="T1221" s="471"/>
      <c r="U1221" s="478"/>
      <c r="V1221" s="519" t="s">
        <v>5088</v>
      </c>
      <c r="W1221" s="346" t="s">
        <v>764</v>
      </c>
      <c r="X1221" s="169"/>
      <c r="Y1221" s="71" t="s">
        <v>1011</v>
      </c>
      <c r="Z1221" s="656" t="s">
        <v>1015</v>
      </c>
      <c r="AA1221" s="658">
        <f t="shared" si="209"/>
        <v>0</v>
      </c>
      <c r="AB1221" s="145">
        <f t="shared" si="210"/>
        <v>0</v>
      </c>
      <c r="AC1221" s="257">
        <f t="shared" si="211"/>
        <v>0</v>
      </c>
      <c r="AD1221" s="142">
        <f t="shared" si="212"/>
        <v>0</v>
      </c>
      <c r="AE1221" s="143">
        <f t="shared" si="213"/>
        <v>0</v>
      </c>
      <c r="AF1221" s="144">
        <f t="shared" si="214"/>
        <v>0</v>
      </c>
      <c r="AG1221" s="144" t="str">
        <f t="shared" si="215"/>
        <v/>
      </c>
      <c r="AH1221" s="144" t="str">
        <f t="shared" si="216"/>
        <v/>
      </c>
      <c r="AI1221" s="569">
        <f t="shared" si="217"/>
        <v>0</v>
      </c>
      <c r="AK1221" s="679"/>
      <c r="AL1221" s="191"/>
      <c r="AM1221" s="659"/>
      <c r="AN1221" s="681"/>
      <c r="AO1221" s="84"/>
    </row>
    <row r="1222" spans="1:41">
      <c r="A1222" s="573"/>
      <c r="B1222" s="13">
        <v>158</v>
      </c>
      <c r="C1222" s="341" t="s">
        <v>2953</v>
      </c>
      <c r="D1222" s="341" t="s">
        <v>2954</v>
      </c>
      <c r="E1222" s="379" t="s">
        <v>1692</v>
      </c>
      <c r="F1222" s="8">
        <v>9</v>
      </c>
      <c r="G1222" s="8"/>
      <c r="H1222" s="413">
        <v>891</v>
      </c>
      <c r="I1222" s="146">
        <f t="shared" si="207"/>
        <v>623.69999999999993</v>
      </c>
      <c r="J1222" s="255">
        <f t="shared" si="208"/>
        <v>23.988461538461536</v>
      </c>
      <c r="K1222" s="8" t="s">
        <v>3526</v>
      </c>
      <c r="L1222" s="677"/>
      <c r="M1222" s="656" t="s">
        <v>1015</v>
      </c>
      <c r="N1222" s="8" t="s">
        <v>3208</v>
      </c>
      <c r="O1222" s="426">
        <v>5.5104E-2</v>
      </c>
      <c r="P1222" s="423">
        <v>12240</v>
      </c>
      <c r="Q1222" s="439">
        <v>15000</v>
      </c>
      <c r="R1222" s="656" t="s">
        <v>5230</v>
      </c>
      <c r="S1222" s="657" t="s">
        <v>3315</v>
      </c>
      <c r="T1222" s="471"/>
      <c r="U1222" s="478"/>
      <c r="V1222" s="504"/>
      <c r="W1222" s="425" t="s">
        <v>5089</v>
      </c>
      <c r="X1222" s="169"/>
      <c r="Y1222" s="71" t="s">
        <v>1011</v>
      </c>
      <c r="Z1222" s="656" t="s">
        <v>1015</v>
      </c>
      <c r="AA1222" s="658">
        <f t="shared" si="209"/>
        <v>0</v>
      </c>
      <c r="AB1222" s="145">
        <f t="shared" si="210"/>
        <v>0</v>
      </c>
      <c r="AC1222" s="257">
        <f t="shared" si="211"/>
        <v>0</v>
      </c>
      <c r="AD1222" s="142">
        <f t="shared" si="212"/>
        <v>0</v>
      </c>
      <c r="AE1222" s="143">
        <f t="shared" si="213"/>
        <v>0</v>
      </c>
      <c r="AF1222" s="144" t="str">
        <f t="shared" si="214"/>
        <v/>
      </c>
      <c r="AG1222" s="144">
        <f t="shared" si="215"/>
        <v>0</v>
      </c>
      <c r="AH1222" s="144" t="str">
        <f t="shared" si="216"/>
        <v/>
      </c>
      <c r="AI1222" s="569">
        <f t="shared" si="217"/>
        <v>0</v>
      </c>
      <c r="AK1222" s="679"/>
      <c r="AL1222" s="191"/>
      <c r="AM1222" s="659"/>
      <c r="AN1222" s="681"/>
      <c r="AO1222" s="84"/>
    </row>
    <row r="1223" spans="1:41" ht="15.75">
      <c r="A1223" s="5" t="s">
        <v>6223</v>
      </c>
      <c r="B1223" s="13"/>
      <c r="C1223" s="348"/>
      <c r="D1223" s="348"/>
      <c r="E1223" s="380"/>
      <c r="F1223" s="1"/>
      <c r="G1223" s="136"/>
      <c r="H1223" s="413"/>
      <c r="I1223" s="410"/>
      <c r="J1223" s="565"/>
      <c r="K1223" s="10"/>
      <c r="L1223" s="655"/>
      <c r="M1223" s="656" t="s">
        <v>1015</v>
      </c>
      <c r="N1223" s="10"/>
      <c r="O1223" s="10"/>
      <c r="P1223" s="423"/>
      <c r="Q1223" s="439"/>
      <c r="R1223" s="656" t="s">
        <v>1015</v>
      </c>
      <c r="S1223" s="656" t="s">
        <v>1015</v>
      </c>
      <c r="T1223" s="471"/>
      <c r="U1223" s="478"/>
      <c r="V1223" s="504"/>
      <c r="W1223" s="471"/>
      <c r="X1223" s="137"/>
      <c r="Y1223" s="71" t="s">
        <v>1015</v>
      </c>
      <c r="Z1223" s="656" t="s">
        <v>1015</v>
      </c>
      <c r="AA1223" s="668"/>
      <c r="AB1223" s="195"/>
      <c r="AC1223" s="142"/>
      <c r="AD1223" s="142"/>
      <c r="AE1223" s="143"/>
      <c r="AF1223" s="144"/>
      <c r="AG1223" s="144"/>
      <c r="AH1223" s="144"/>
      <c r="AI1223" s="569"/>
      <c r="AK1223" s="679"/>
      <c r="AL1223" s="191"/>
      <c r="AM1223" s="659"/>
      <c r="AN1223" s="681"/>
      <c r="AO1223" s="84"/>
    </row>
    <row r="1224" spans="1:41">
      <c r="A1224" s="573"/>
      <c r="B1224" s="13">
        <v>158</v>
      </c>
      <c r="C1224" s="341" t="s">
        <v>2955</v>
      </c>
      <c r="D1224" s="341" t="s">
        <v>2956</v>
      </c>
      <c r="E1224" s="379" t="s">
        <v>1692</v>
      </c>
      <c r="F1224" s="402">
        <v>9</v>
      </c>
      <c r="G1224" s="8"/>
      <c r="H1224" s="412">
        <v>902</v>
      </c>
      <c r="I1224" s="146">
        <f t="shared" si="207"/>
        <v>631.4</v>
      </c>
      <c r="J1224" s="255">
        <f t="shared" si="208"/>
        <v>24.284615384615385</v>
      </c>
      <c r="K1224" s="8" t="s">
        <v>3526</v>
      </c>
      <c r="L1224" s="677"/>
      <c r="M1224" s="656" t="s">
        <v>1015</v>
      </c>
      <c r="N1224" s="8" t="s">
        <v>3208</v>
      </c>
      <c r="O1224" s="426">
        <v>5.5104E-2</v>
      </c>
      <c r="P1224" s="423">
        <v>12240</v>
      </c>
      <c r="Q1224" s="439">
        <v>15000</v>
      </c>
      <c r="R1224" s="656" t="s">
        <v>5230</v>
      </c>
      <c r="S1224" s="657" t="s">
        <v>3315</v>
      </c>
      <c r="T1224" s="432"/>
      <c r="U1224" s="506"/>
      <c r="V1224" s="516" t="s">
        <v>5090</v>
      </c>
      <c r="W1224" s="346" t="s">
        <v>5091</v>
      </c>
      <c r="X1224" s="169"/>
      <c r="Y1224" s="71" t="s">
        <v>1011</v>
      </c>
      <c r="Z1224" s="656" t="s">
        <v>1015</v>
      </c>
      <c r="AA1224" s="658">
        <f t="shared" si="209"/>
        <v>0</v>
      </c>
      <c r="AB1224" s="145">
        <f t="shared" si="210"/>
        <v>0</v>
      </c>
      <c r="AC1224" s="257">
        <f t="shared" si="211"/>
        <v>0</v>
      </c>
      <c r="AD1224" s="142">
        <f t="shared" si="212"/>
        <v>0</v>
      </c>
      <c r="AE1224" s="143">
        <f t="shared" si="213"/>
        <v>0</v>
      </c>
      <c r="AF1224" s="144" t="str">
        <f t="shared" si="214"/>
        <v/>
      </c>
      <c r="AG1224" s="144">
        <f t="shared" si="215"/>
        <v>0</v>
      </c>
      <c r="AH1224" s="144" t="str">
        <f t="shared" si="216"/>
        <v/>
      </c>
      <c r="AI1224" s="569">
        <f t="shared" si="217"/>
        <v>0</v>
      </c>
      <c r="AK1224" s="679"/>
      <c r="AL1224" s="666"/>
      <c r="AM1224" s="659"/>
      <c r="AN1224" s="680"/>
      <c r="AO1224" s="84"/>
    </row>
    <row r="1225" spans="1:41">
      <c r="A1225" s="573"/>
      <c r="B1225" s="13">
        <v>158</v>
      </c>
      <c r="C1225" s="341" t="s">
        <v>2957</v>
      </c>
      <c r="D1225" s="341" t="s">
        <v>2958</v>
      </c>
      <c r="E1225" s="379" t="s">
        <v>1692</v>
      </c>
      <c r="F1225" s="402">
        <v>9</v>
      </c>
      <c r="G1225" s="8"/>
      <c r="H1225" s="412">
        <v>902</v>
      </c>
      <c r="I1225" s="146">
        <f t="shared" si="207"/>
        <v>631.4</v>
      </c>
      <c r="J1225" s="255">
        <f t="shared" si="208"/>
        <v>24.284615384615385</v>
      </c>
      <c r="K1225" s="8" t="s">
        <v>3526</v>
      </c>
      <c r="L1225" s="677"/>
      <c r="M1225" s="656" t="s">
        <v>1015</v>
      </c>
      <c r="N1225" s="8" t="s">
        <v>3208</v>
      </c>
      <c r="O1225" s="426">
        <v>5.5104E-2</v>
      </c>
      <c r="P1225" s="423">
        <v>12240</v>
      </c>
      <c r="Q1225" s="439">
        <v>15000</v>
      </c>
      <c r="R1225" s="656" t="s">
        <v>5230</v>
      </c>
      <c r="S1225" s="657" t="s">
        <v>3315</v>
      </c>
      <c r="T1225" s="432"/>
      <c r="U1225" s="506"/>
      <c r="V1225" s="516" t="s">
        <v>5092</v>
      </c>
      <c r="W1225" s="346" t="s">
        <v>5093</v>
      </c>
      <c r="X1225" s="169"/>
      <c r="Y1225" s="71" t="s">
        <v>1011</v>
      </c>
      <c r="Z1225" s="656" t="s">
        <v>1015</v>
      </c>
      <c r="AA1225" s="658">
        <f t="shared" si="209"/>
        <v>0</v>
      </c>
      <c r="AB1225" s="145">
        <f t="shared" si="210"/>
        <v>0</v>
      </c>
      <c r="AC1225" s="257">
        <f t="shared" si="211"/>
        <v>0</v>
      </c>
      <c r="AD1225" s="142">
        <f t="shared" si="212"/>
        <v>0</v>
      </c>
      <c r="AE1225" s="143">
        <f t="shared" si="213"/>
        <v>0</v>
      </c>
      <c r="AF1225" s="144" t="str">
        <f t="shared" si="214"/>
        <v/>
      </c>
      <c r="AG1225" s="144">
        <f t="shared" si="215"/>
        <v>0</v>
      </c>
      <c r="AH1225" s="144" t="str">
        <f t="shared" si="216"/>
        <v/>
      </c>
      <c r="AI1225" s="569">
        <f t="shared" si="217"/>
        <v>0</v>
      </c>
      <c r="AK1225" s="679"/>
      <c r="AL1225" s="666"/>
      <c r="AM1225" s="659"/>
      <c r="AN1225" s="680"/>
      <c r="AO1225" s="84"/>
    </row>
    <row r="1226" spans="1:41">
      <c r="A1226" s="573"/>
      <c r="B1226" s="13">
        <v>158</v>
      </c>
      <c r="C1226" s="341" t="s">
        <v>2959</v>
      </c>
      <c r="D1226" s="341" t="s">
        <v>2960</v>
      </c>
      <c r="E1226" s="379" t="s">
        <v>1692</v>
      </c>
      <c r="F1226" s="402">
        <v>9</v>
      </c>
      <c r="G1226" s="8"/>
      <c r="H1226" s="412">
        <v>897</v>
      </c>
      <c r="I1226" s="146">
        <f t="shared" si="207"/>
        <v>627.9</v>
      </c>
      <c r="J1226" s="255">
        <f t="shared" si="208"/>
        <v>24.15</v>
      </c>
      <c r="K1226" s="8" t="s">
        <v>3526</v>
      </c>
      <c r="L1226" s="677"/>
      <c r="M1226" s="656" t="s">
        <v>1015</v>
      </c>
      <c r="N1226" s="8" t="s">
        <v>3208</v>
      </c>
      <c r="O1226" s="426">
        <v>5.5104E-2</v>
      </c>
      <c r="P1226" s="423">
        <v>12240</v>
      </c>
      <c r="Q1226" s="439">
        <v>15000</v>
      </c>
      <c r="R1226" s="656" t="s">
        <v>5230</v>
      </c>
      <c r="S1226" s="657" t="s">
        <v>3315</v>
      </c>
      <c r="T1226" s="432"/>
      <c r="U1226" s="506"/>
      <c r="V1226" s="516" t="s">
        <v>5094</v>
      </c>
      <c r="W1226" s="346" t="s">
        <v>5095</v>
      </c>
      <c r="X1226" s="169"/>
      <c r="Y1226" s="71" t="s">
        <v>1011</v>
      </c>
      <c r="Z1226" s="656" t="s">
        <v>1015</v>
      </c>
      <c r="AA1226" s="658">
        <f t="shared" si="209"/>
        <v>0</v>
      </c>
      <c r="AB1226" s="145">
        <f t="shared" si="210"/>
        <v>0</v>
      </c>
      <c r="AC1226" s="257">
        <f t="shared" si="211"/>
        <v>0</v>
      </c>
      <c r="AD1226" s="142">
        <f t="shared" si="212"/>
        <v>0</v>
      </c>
      <c r="AE1226" s="143">
        <f t="shared" si="213"/>
        <v>0</v>
      </c>
      <c r="AF1226" s="144" t="str">
        <f t="shared" si="214"/>
        <v/>
      </c>
      <c r="AG1226" s="144">
        <f t="shared" si="215"/>
        <v>0</v>
      </c>
      <c r="AH1226" s="144" t="str">
        <f t="shared" si="216"/>
        <v/>
      </c>
      <c r="AI1226" s="569">
        <f t="shared" si="217"/>
        <v>0</v>
      </c>
      <c r="AK1226" s="679"/>
      <c r="AL1226" s="191"/>
      <c r="AM1226" s="659"/>
      <c r="AN1226" s="686"/>
      <c r="AO1226" s="84"/>
    </row>
    <row r="1227" spans="1:41">
      <c r="A1227" s="573"/>
      <c r="B1227" s="13">
        <v>158</v>
      </c>
      <c r="C1227" s="341" t="s">
        <v>2961</v>
      </c>
      <c r="D1227" s="341" t="s">
        <v>2962</v>
      </c>
      <c r="E1227" s="379" t="s">
        <v>1692</v>
      </c>
      <c r="F1227" s="402">
        <v>9</v>
      </c>
      <c r="G1227" s="136"/>
      <c r="H1227" s="412">
        <v>902</v>
      </c>
      <c r="I1227" s="146">
        <f t="shared" si="207"/>
        <v>631.4</v>
      </c>
      <c r="J1227" s="255">
        <f t="shared" si="208"/>
        <v>24.284615384615385</v>
      </c>
      <c r="K1227" s="8" t="s">
        <v>3526</v>
      </c>
      <c r="L1227" s="677"/>
      <c r="M1227" s="656" t="s">
        <v>1015</v>
      </c>
      <c r="N1227" s="8" t="s">
        <v>3208</v>
      </c>
      <c r="O1227" s="426">
        <v>5.5104E-2</v>
      </c>
      <c r="P1227" s="423">
        <v>12240</v>
      </c>
      <c r="Q1227" s="439">
        <v>15000</v>
      </c>
      <c r="R1227" s="656" t="s">
        <v>5230</v>
      </c>
      <c r="S1227" s="657" t="s">
        <v>3315</v>
      </c>
      <c r="T1227" s="432"/>
      <c r="U1227" s="506"/>
      <c r="V1227" s="516" t="s">
        <v>5096</v>
      </c>
      <c r="W1227" s="346" t="s">
        <v>761</v>
      </c>
      <c r="X1227" s="169"/>
      <c r="Y1227" s="71" t="s">
        <v>1011</v>
      </c>
      <c r="Z1227" s="656" t="s">
        <v>1015</v>
      </c>
      <c r="AA1227" s="658">
        <f t="shared" si="209"/>
        <v>0</v>
      </c>
      <c r="AB1227" s="145">
        <f t="shared" si="210"/>
        <v>0</v>
      </c>
      <c r="AC1227" s="257">
        <f t="shared" si="211"/>
        <v>0</v>
      </c>
      <c r="AD1227" s="142">
        <f t="shared" si="212"/>
        <v>0</v>
      </c>
      <c r="AE1227" s="143">
        <f t="shared" si="213"/>
        <v>0</v>
      </c>
      <c r="AF1227" s="144" t="str">
        <f t="shared" si="214"/>
        <v/>
      </c>
      <c r="AG1227" s="144">
        <f t="shared" si="215"/>
        <v>0</v>
      </c>
      <c r="AH1227" s="144" t="str">
        <f t="shared" si="216"/>
        <v/>
      </c>
      <c r="AI1227" s="569">
        <f t="shared" si="217"/>
        <v>0</v>
      </c>
      <c r="AK1227" s="665"/>
      <c r="AL1227" s="191"/>
      <c r="AM1227" s="686"/>
      <c r="AN1227" s="687"/>
      <c r="AO1227" s="84"/>
    </row>
    <row r="1228" spans="1:41">
      <c r="A1228" s="573"/>
      <c r="B1228" s="13">
        <v>158</v>
      </c>
      <c r="C1228" s="341" t="s">
        <v>2963</v>
      </c>
      <c r="D1228" s="341" t="s">
        <v>2964</v>
      </c>
      <c r="E1228" s="379" t="s">
        <v>1692</v>
      </c>
      <c r="F1228" s="402">
        <v>9</v>
      </c>
      <c r="G1228" s="8"/>
      <c r="H1228" s="412">
        <v>941</v>
      </c>
      <c r="I1228" s="146">
        <f t="shared" si="207"/>
        <v>658.69999999999993</v>
      </c>
      <c r="J1228" s="255">
        <f t="shared" si="208"/>
        <v>25.334615384615383</v>
      </c>
      <c r="K1228" s="8" t="s">
        <v>3526</v>
      </c>
      <c r="L1228" s="677"/>
      <c r="M1228" s="656" t="s">
        <v>1015</v>
      </c>
      <c r="N1228" s="8" t="s">
        <v>3208</v>
      </c>
      <c r="O1228" s="426">
        <v>5.5104E-2</v>
      </c>
      <c r="P1228" s="423">
        <v>12240</v>
      </c>
      <c r="Q1228" s="439">
        <v>15000</v>
      </c>
      <c r="R1228" s="656" t="s">
        <v>5230</v>
      </c>
      <c r="S1228" s="657" t="s">
        <v>3315</v>
      </c>
      <c r="T1228" s="432"/>
      <c r="U1228" s="506"/>
      <c r="V1228" s="516" t="s">
        <v>5097</v>
      </c>
      <c r="W1228" s="346" t="s">
        <v>5098</v>
      </c>
      <c r="X1228" s="169"/>
      <c r="Y1228" s="641" t="s">
        <v>1011</v>
      </c>
      <c r="Z1228" s="656" t="s">
        <v>1015</v>
      </c>
      <c r="AA1228" s="658">
        <f t="shared" si="209"/>
        <v>0</v>
      </c>
      <c r="AB1228" s="145">
        <f t="shared" si="210"/>
        <v>0</v>
      </c>
      <c r="AC1228" s="257">
        <f t="shared" si="211"/>
        <v>0</v>
      </c>
      <c r="AD1228" s="142">
        <f t="shared" si="212"/>
        <v>0</v>
      </c>
      <c r="AE1228" s="143">
        <f t="shared" si="213"/>
        <v>0</v>
      </c>
      <c r="AF1228" s="144" t="str">
        <f t="shared" si="214"/>
        <v/>
      </c>
      <c r="AG1228" s="144">
        <f t="shared" si="215"/>
        <v>0</v>
      </c>
      <c r="AH1228" s="144" t="str">
        <f t="shared" si="216"/>
        <v/>
      </c>
      <c r="AI1228" s="569">
        <f t="shared" si="217"/>
        <v>0</v>
      </c>
      <c r="AK1228" s="664"/>
      <c r="AL1228" s="191"/>
      <c r="AM1228" s="659"/>
      <c r="AN1228" s="662"/>
      <c r="AO1228" s="84"/>
    </row>
    <row r="1229" spans="1:41">
      <c r="A1229" s="573"/>
      <c r="B1229" s="13">
        <v>158</v>
      </c>
      <c r="C1229" s="341" t="s">
        <v>2965</v>
      </c>
      <c r="D1229" s="341" t="s">
        <v>2966</v>
      </c>
      <c r="E1229" s="379" t="s">
        <v>1692</v>
      </c>
      <c r="F1229" s="402">
        <v>9</v>
      </c>
      <c r="G1229" s="136"/>
      <c r="H1229" s="412">
        <v>979</v>
      </c>
      <c r="I1229" s="146">
        <f t="shared" si="207"/>
        <v>685.3</v>
      </c>
      <c r="J1229" s="255">
        <f t="shared" si="208"/>
        <v>26.357692307692307</v>
      </c>
      <c r="K1229" s="8" t="s">
        <v>3526</v>
      </c>
      <c r="L1229" s="677"/>
      <c r="M1229" s="656" t="s">
        <v>1015</v>
      </c>
      <c r="N1229" s="8" t="s">
        <v>3208</v>
      </c>
      <c r="O1229" s="426">
        <v>5.5104E-2</v>
      </c>
      <c r="P1229" s="423">
        <v>12240</v>
      </c>
      <c r="Q1229" s="439">
        <v>15000</v>
      </c>
      <c r="R1229" s="656" t="s">
        <v>5230</v>
      </c>
      <c r="S1229" s="657" t="s">
        <v>3315</v>
      </c>
      <c r="T1229" s="432"/>
      <c r="U1229" s="506"/>
      <c r="V1229" s="516" t="s">
        <v>5099</v>
      </c>
      <c r="W1229" s="425" t="s">
        <v>5100</v>
      </c>
      <c r="X1229" s="169"/>
      <c r="Y1229" s="641" t="s">
        <v>1011</v>
      </c>
      <c r="Z1229" s="656" t="s">
        <v>1015</v>
      </c>
      <c r="AA1229" s="658">
        <f t="shared" si="209"/>
        <v>0</v>
      </c>
      <c r="AB1229" s="145">
        <f t="shared" si="210"/>
        <v>0</v>
      </c>
      <c r="AC1229" s="257">
        <f t="shared" si="211"/>
        <v>0</v>
      </c>
      <c r="AD1229" s="142">
        <f t="shared" si="212"/>
        <v>0</v>
      </c>
      <c r="AE1229" s="143">
        <f t="shared" si="213"/>
        <v>0</v>
      </c>
      <c r="AF1229" s="144" t="str">
        <f t="shared" si="214"/>
        <v/>
      </c>
      <c r="AG1229" s="144">
        <f t="shared" si="215"/>
        <v>0</v>
      </c>
      <c r="AH1229" s="144" t="str">
        <f t="shared" si="216"/>
        <v/>
      </c>
      <c r="AI1229" s="569">
        <f t="shared" si="217"/>
        <v>0</v>
      </c>
      <c r="AK1229" s="664"/>
      <c r="AL1229" s="191"/>
      <c r="AM1229" s="659"/>
      <c r="AN1229" s="662"/>
      <c r="AO1229" s="84"/>
    </row>
    <row r="1230" spans="1:41">
      <c r="A1230" s="573"/>
      <c r="B1230" s="13">
        <v>158</v>
      </c>
      <c r="C1230" s="341" t="s">
        <v>2967</v>
      </c>
      <c r="D1230" s="341" t="s">
        <v>2968</v>
      </c>
      <c r="E1230" s="379" t="s">
        <v>1692</v>
      </c>
      <c r="F1230" s="402">
        <v>9</v>
      </c>
      <c r="G1230" s="8"/>
      <c r="H1230" s="412">
        <v>902</v>
      </c>
      <c r="I1230" s="146">
        <f t="shared" si="207"/>
        <v>631.4</v>
      </c>
      <c r="J1230" s="255">
        <f t="shared" si="208"/>
        <v>24.284615384615385</v>
      </c>
      <c r="K1230" s="8" t="s">
        <v>3526</v>
      </c>
      <c r="L1230" s="677"/>
      <c r="M1230" s="656" t="s">
        <v>1015</v>
      </c>
      <c r="N1230" s="8" t="s">
        <v>3208</v>
      </c>
      <c r="O1230" s="426">
        <v>5.5104E-2</v>
      </c>
      <c r="P1230" s="423">
        <v>12240</v>
      </c>
      <c r="Q1230" s="439">
        <v>15000</v>
      </c>
      <c r="R1230" s="656" t="s">
        <v>5230</v>
      </c>
      <c r="S1230" s="657" t="s">
        <v>3315</v>
      </c>
      <c r="T1230" s="432"/>
      <c r="U1230" s="506"/>
      <c r="V1230" s="517"/>
      <c r="W1230" s="346" t="s">
        <v>5058</v>
      </c>
      <c r="X1230" s="169"/>
      <c r="Y1230" s="71" t="s">
        <v>1011</v>
      </c>
      <c r="Z1230" s="656" t="s">
        <v>1015</v>
      </c>
      <c r="AA1230" s="658">
        <f t="shared" si="209"/>
        <v>0</v>
      </c>
      <c r="AB1230" s="145">
        <f t="shared" si="210"/>
        <v>0</v>
      </c>
      <c r="AC1230" s="257">
        <f t="shared" si="211"/>
        <v>0</v>
      </c>
      <c r="AD1230" s="142">
        <f t="shared" si="212"/>
        <v>0</v>
      </c>
      <c r="AE1230" s="143">
        <f t="shared" si="213"/>
        <v>0</v>
      </c>
      <c r="AF1230" s="144" t="str">
        <f t="shared" si="214"/>
        <v/>
      </c>
      <c r="AG1230" s="144">
        <f t="shared" si="215"/>
        <v>0</v>
      </c>
      <c r="AH1230" s="144" t="str">
        <f t="shared" si="216"/>
        <v/>
      </c>
      <c r="AI1230" s="569">
        <f t="shared" si="217"/>
        <v>0</v>
      </c>
      <c r="AK1230" s="664"/>
      <c r="AL1230" s="191"/>
      <c r="AM1230" s="659"/>
      <c r="AN1230" s="662"/>
      <c r="AO1230" s="84"/>
    </row>
    <row r="1231" spans="1:41">
      <c r="A1231" s="573"/>
      <c r="B1231" s="13">
        <v>158</v>
      </c>
      <c r="C1231" s="341" t="s">
        <v>2969</v>
      </c>
      <c r="D1231" s="389" t="s">
        <v>2970</v>
      </c>
      <c r="E1231" s="379" t="s">
        <v>1692</v>
      </c>
      <c r="F1231" s="402">
        <v>9</v>
      </c>
      <c r="G1231" s="8"/>
      <c r="H1231" s="412">
        <v>944</v>
      </c>
      <c r="I1231" s="146">
        <f t="shared" si="207"/>
        <v>660.8</v>
      </c>
      <c r="J1231" s="255">
        <f t="shared" si="208"/>
        <v>25.415384615384614</v>
      </c>
      <c r="K1231" s="8" t="s">
        <v>3526</v>
      </c>
      <c r="L1231" s="677"/>
      <c r="M1231" s="656" t="s">
        <v>1015</v>
      </c>
      <c r="N1231" s="8" t="s">
        <v>3208</v>
      </c>
      <c r="O1231" s="426">
        <v>5.5104E-2</v>
      </c>
      <c r="P1231" s="423">
        <v>12240</v>
      </c>
      <c r="Q1231" s="439">
        <v>15000</v>
      </c>
      <c r="R1231" s="656" t="s">
        <v>5230</v>
      </c>
      <c r="S1231" s="657" t="s">
        <v>3315</v>
      </c>
      <c r="T1231" s="432"/>
      <c r="U1231" s="506"/>
      <c r="V1231" s="516" t="s">
        <v>5101</v>
      </c>
      <c r="W1231" s="488" t="s">
        <v>5102</v>
      </c>
      <c r="X1231" s="169"/>
      <c r="Y1231" s="641" t="s">
        <v>1011</v>
      </c>
      <c r="Z1231" s="656" t="s">
        <v>1015</v>
      </c>
      <c r="AA1231" s="658">
        <f t="shared" si="209"/>
        <v>0</v>
      </c>
      <c r="AB1231" s="145">
        <f t="shared" si="210"/>
        <v>0</v>
      </c>
      <c r="AC1231" s="257">
        <f t="shared" si="211"/>
        <v>0</v>
      </c>
      <c r="AD1231" s="142">
        <f t="shared" si="212"/>
        <v>0</v>
      </c>
      <c r="AE1231" s="143">
        <f t="shared" si="213"/>
        <v>0</v>
      </c>
      <c r="AF1231" s="144" t="str">
        <f t="shared" si="214"/>
        <v/>
      </c>
      <c r="AG1231" s="144">
        <f t="shared" si="215"/>
        <v>0</v>
      </c>
      <c r="AH1231" s="144" t="str">
        <f t="shared" si="216"/>
        <v/>
      </c>
      <c r="AI1231" s="569">
        <f t="shared" si="217"/>
        <v>0</v>
      </c>
      <c r="AK1231" s="665"/>
      <c r="AL1231" s="191"/>
      <c r="AM1231" s="691"/>
      <c r="AN1231" s="691"/>
      <c r="AO1231" s="84"/>
    </row>
    <row r="1232" spans="1:41">
      <c r="A1232" s="573"/>
      <c r="B1232" s="13">
        <v>158</v>
      </c>
      <c r="C1232" s="341" t="s">
        <v>2971</v>
      </c>
      <c r="D1232" s="341" t="s">
        <v>2972</v>
      </c>
      <c r="E1232" s="379" t="s">
        <v>1692</v>
      </c>
      <c r="F1232" s="402">
        <v>9</v>
      </c>
      <c r="G1232" s="136"/>
      <c r="H1232" s="412">
        <v>961</v>
      </c>
      <c r="I1232" s="146">
        <f t="shared" si="207"/>
        <v>672.69999999999993</v>
      </c>
      <c r="J1232" s="255">
        <f t="shared" si="208"/>
        <v>25.873076923076919</v>
      </c>
      <c r="K1232" s="8" t="s">
        <v>3526</v>
      </c>
      <c r="L1232" s="677"/>
      <c r="M1232" s="656" t="s">
        <v>1015</v>
      </c>
      <c r="N1232" s="8" t="s">
        <v>3208</v>
      </c>
      <c r="O1232" s="426">
        <v>5.5104E-2</v>
      </c>
      <c r="P1232" s="423">
        <v>12240</v>
      </c>
      <c r="Q1232" s="439">
        <v>15000</v>
      </c>
      <c r="R1232" s="656" t="s">
        <v>5230</v>
      </c>
      <c r="S1232" s="657" t="s">
        <v>3315</v>
      </c>
      <c r="T1232" s="432"/>
      <c r="U1232" s="506"/>
      <c r="V1232" s="516" t="s">
        <v>5103</v>
      </c>
      <c r="W1232" s="346" t="s">
        <v>5104</v>
      </c>
      <c r="X1232" s="169"/>
      <c r="Y1232" s="71" t="s">
        <v>1011</v>
      </c>
      <c r="Z1232" s="656" t="s">
        <v>1015</v>
      </c>
      <c r="AA1232" s="658">
        <f t="shared" si="209"/>
        <v>0</v>
      </c>
      <c r="AB1232" s="145">
        <f t="shared" si="210"/>
        <v>0</v>
      </c>
      <c r="AC1232" s="257">
        <f t="shared" si="211"/>
        <v>0</v>
      </c>
      <c r="AD1232" s="142">
        <f t="shared" si="212"/>
        <v>0</v>
      </c>
      <c r="AE1232" s="143">
        <f t="shared" si="213"/>
        <v>0</v>
      </c>
      <c r="AF1232" s="144" t="str">
        <f t="shared" si="214"/>
        <v/>
      </c>
      <c r="AG1232" s="144">
        <f t="shared" si="215"/>
        <v>0</v>
      </c>
      <c r="AH1232" s="144" t="str">
        <f t="shared" si="216"/>
        <v/>
      </c>
      <c r="AI1232" s="569">
        <f t="shared" si="217"/>
        <v>0</v>
      </c>
      <c r="AK1232" s="679"/>
      <c r="AL1232" s="191"/>
      <c r="AM1232" s="659"/>
      <c r="AN1232" s="686"/>
      <c r="AO1232" s="84"/>
    </row>
    <row r="1233" spans="1:41">
      <c r="A1233" s="573"/>
      <c r="B1233" s="13">
        <v>158</v>
      </c>
      <c r="C1233" s="341" t="s">
        <v>2973</v>
      </c>
      <c r="D1233" s="341" t="s">
        <v>2974</v>
      </c>
      <c r="E1233" s="379" t="s">
        <v>1692</v>
      </c>
      <c r="F1233" s="402">
        <v>9</v>
      </c>
      <c r="G1233" s="8"/>
      <c r="H1233" s="412">
        <v>981</v>
      </c>
      <c r="I1233" s="146">
        <f t="shared" si="207"/>
        <v>686.69999999999993</v>
      </c>
      <c r="J1233" s="255">
        <f t="shared" si="208"/>
        <v>26.411538461538459</v>
      </c>
      <c r="K1233" s="8" t="s">
        <v>3526</v>
      </c>
      <c r="L1233" s="677"/>
      <c r="M1233" s="656" t="s">
        <v>1015</v>
      </c>
      <c r="N1233" s="8" t="s">
        <v>3208</v>
      </c>
      <c r="O1233" s="426">
        <v>5.5104E-2</v>
      </c>
      <c r="P1233" s="423">
        <v>12240</v>
      </c>
      <c r="Q1233" s="439">
        <v>15000</v>
      </c>
      <c r="R1233" s="656" t="s">
        <v>5230</v>
      </c>
      <c r="S1233" s="657" t="s">
        <v>3315</v>
      </c>
      <c r="T1233" s="432"/>
      <c r="U1233" s="506"/>
      <c r="V1233" s="516" t="s">
        <v>5105</v>
      </c>
      <c r="W1233" s="346" t="s">
        <v>5106</v>
      </c>
      <c r="X1233" s="169"/>
      <c r="Y1233" s="71" t="s">
        <v>1011</v>
      </c>
      <c r="Z1233" s="656" t="s">
        <v>1015</v>
      </c>
      <c r="AA1233" s="658">
        <f t="shared" si="209"/>
        <v>0</v>
      </c>
      <c r="AB1233" s="145">
        <f t="shared" si="210"/>
        <v>0</v>
      </c>
      <c r="AC1233" s="257">
        <f t="shared" si="211"/>
        <v>0</v>
      </c>
      <c r="AD1233" s="142">
        <f t="shared" si="212"/>
        <v>0</v>
      </c>
      <c r="AE1233" s="143">
        <f t="shared" si="213"/>
        <v>0</v>
      </c>
      <c r="AF1233" s="144" t="str">
        <f t="shared" si="214"/>
        <v/>
      </c>
      <c r="AG1233" s="144">
        <f t="shared" si="215"/>
        <v>0</v>
      </c>
      <c r="AH1233" s="144" t="str">
        <f t="shared" si="216"/>
        <v/>
      </c>
      <c r="AI1233" s="569">
        <f t="shared" si="217"/>
        <v>0</v>
      </c>
      <c r="AK1233" s="679"/>
      <c r="AL1233" s="666"/>
      <c r="AM1233" s="659"/>
      <c r="AN1233" s="686"/>
      <c r="AO1233" s="84"/>
    </row>
    <row r="1234" spans="1:41">
      <c r="A1234" s="573"/>
      <c r="B1234" s="13">
        <v>158</v>
      </c>
      <c r="C1234" s="341" t="s">
        <v>2975</v>
      </c>
      <c r="D1234" s="341" t="s">
        <v>2976</v>
      </c>
      <c r="E1234" s="379" t="s">
        <v>1692</v>
      </c>
      <c r="F1234" s="402">
        <v>9</v>
      </c>
      <c r="G1234" s="8"/>
      <c r="H1234" s="412">
        <v>995</v>
      </c>
      <c r="I1234" s="146">
        <f t="shared" si="207"/>
        <v>696.5</v>
      </c>
      <c r="J1234" s="255">
        <f t="shared" si="208"/>
        <v>26.78846153846154</v>
      </c>
      <c r="K1234" s="8" t="s">
        <v>3526</v>
      </c>
      <c r="L1234" s="677"/>
      <c r="M1234" s="656" t="s">
        <v>1015</v>
      </c>
      <c r="N1234" s="8" t="s">
        <v>3208</v>
      </c>
      <c r="O1234" s="426">
        <v>5.5104E-2</v>
      </c>
      <c r="P1234" s="423">
        <v>12240</v>
      </c>
      <c r="Q1234" s="439">
        <v>15000</v>
      </c>
      <c r="R1234" s="656" t="s">
        <v>5230</v>
      </c>
      <c r="S1234" s="657" t="s">
        <v>3315</v>
      </c>
      <c r="T1234" s="432"/>
      <c r="U1234" s="506"/>
      <c r="V1234" s="516" t="s">
        <v>5107</v>
      </c>
      <c r="W1234" s="346" t="s">
        <v>5108</v>
      </c>
      <c r="X1234" s="169"/>
      <c r="Y1234" s="71" t="s">
        <v>1011</v>
      </c>
      <c r="Z1234" s="656" t="s">
        <v>1015</v>
      </c>
      <c r="AA1234" s="658">
        <f t="shared" si="209"/>
        <v>0</v>
      </c>
      <c r="AB1234" s="145">
        <f t="shared" si="210"/>
        <v>0</v>
      </c>
      <c r="AC1234" s="257">
        <f t="shared" si="211"/>
        <v>0</v>
      </c>
      <c r="AD1234" s="142">
        <f t="shared" si="212"/>
        <v>0</v>
      </c>
      <c r="AE1234" s="143">
        <f t="shared" si="213"/>
        <v>0</v>
      </c>
      <c r="AF1234" s="144" t="str">
        <f t="shared" si="214"/>
        <v/>
      </c>
      <c r="AG1234" s="144">
        <f t="shared" si="215"/>
        <v>0</v>
      </c>
      <c r="AH1234" s="144" t="str">
        <f t="shared" si="216"/>
        <v/>
      </c>
      <c r="AI1234" s="569">
        <f t="shared" si="217"/>
        <v>0</v>
      </c>
      <c r="AK1234" s="679"/>
      <c r="AL1234" s="191"/>
      <c r="AM1234" s="659"/>
      <c r="AN1234" s="686"/>
      <c r="AO1234" s="84"/>
    </row>
    <row r="1235" spans="1:41">
      <c r="A1235" s="573"/>
      <c r="B1235" s="13">
        <v>158</v>
      </c>
      <c r="C1235" s="341" t="s">
        <v>2977</v>
      </c>
      <c r="D1235" s="389" t="s">
        <v>2978</v>
      </c>
      <c r="E1235" s="379" t="s">
        <v>1692</v>
      </c>
      <c r="F1235" s="402">
        <v>9</v>
      </c>
      <c r="G1235" s="136"/>
      <c r="H1235" s="412">
        <v>902</v>
      </c>
      <c r="I1235" s="146">
        <f t="shared" si="207"/>
        <v>631.4</v>
      </c>
      <c r="J1235" s="255">
        <f t="shared" si="208"/>
        <v>24.284615384615385</v>
      </c>
      <c r="K1235" s="8" t="s">
        <v>3526</v>
      </c>
      <c r="L1235" s="677"/>
      <c r="M1235" s="656" t="s">
        <v>1015</v>
      </c>
      <c r="N1235" s="8" t="s">
        <v>3208</v>
      </c>
      <c r="O1235" s="426">
        <v>5.5104E-2</v>
      </c>
      <c r="P1235" s="423">
        <v>12240</v>
      </c>
      <c r="Q1235" s="439">
        <v>15000</v>
      </c>
      <c r="R1235" s="656" t="s">
        <v>5230</v>
      </c>
      <c r="S1235" s="657" t="s">
        <v>3315</v>
      </c>
      <c r="T1235" s="432"/>
      <c r="U1235" s="506"/>
      <c r="V1235" s="516" t="s">
        <v>5109</v>
      </c>
      <c r="W1235" s="488" t="s">
        <v>5110</v>
      </c>
      <c r="X1235" s="169"/>
      <c r="Y1235" s="71" t="s">
        <v>6649</v>
      </c>
      <c r="Z1235" s="656" t="s">
        <v>1015</v>
      </c>
      <c r="AA1235" s="658">
        <f t="shared" si="209"/>
        <v>0</v>
      </c>
      <c r="AB1235" s="145">
        <f t="shared" si="210"/>
        <v>0</v>
      </c>
      <c r="AC1235" s="257">
        <f t="shared" si="211"/>
        <v>0</v>
      </c>
      <c r="AD1235" s="142">
        <f t="shared" si="212"/>
        <v>0</v>
      </c>
      <c r="AE1235" s="143">
        <f t="shared" si="213"/>
        <v>0</v>
      </c>
      <c r="AF1235" s="144" t="str">
        <f t="shared" si="214"/>
        <v/>
      </c>
      <c r="AG1235" s="144">
        <f t="shared" si="215"/>
        <v>0</v>
      </c>
      <c r="AH1235" s="144" t="str">
        <f t="shared" si="216"/>
        <v/>
      </c>
      <c r="AI1235" s="569">
        <f t="shared" si="217"/>
        <v>0</v>
      </c>
      <c r="AK1235" s="679"/>
      <c r="AL1235" s="191"/>
      <c r="AM1235" s="659"/>
      <c r="AN1235" s="686"/>
      <c r="AO1235" s="84"/>
    </row>
    <row r="1236" spans="1:41">
      <c r="A1236" s="573"/>
      <c r="B1236" s="13">
        <v>158</v>
      </c>
      <c r="C1236" s="341" t="s">
        <v>2979</v>
      </c>
      <c r="D1236" s="341" t="s">
        <v>2980</v>
      </c>
      <c r="E1236" s="379" t="s">
        <v>1692</v>
      </c>
      <c r="F1236" s="402">
        <v>9</v>
      </c>
      <c r="G1236" s="8"/>
      <c r="H1236" s="412">
        <v>941</v>
      </c>
      <c r="I1236" s="146">
        <f t="shared" si="207"/>
        <v>658.69999999999993</v>
      </c>
      <c r="J1236" s="255">
        <f t="shared" si="208"/>
        <v>25.334615384615383</v>
      </c>
      <c r="K1236" s="8" t="s">
        <v>3526</v>
      </c>
      <c r="L1236" s="677"/>
      <c r="M1236" s="656" t="s">
        <v>1015</v>
      </c>
      <c r="N1236" s="8" t="s">
        <v>3208</v>
      </c>
      <c r="O1236" s="426">
        <v>5.5104E-2</v>
      </c>
      <c r="P1236" s="423">
        <v>12240</v>
      </c>
      <c r="Q1236" s="439">
        <v>15000</v>
      </c>
      <c r="R1236" s="656" t="s">
        <v>5230</v>
      </c>
      <c r="S1236" s="657" t="s">
        <v>3315</v>
      </c>
      <c r="T1236" s="432"/>
      <c r="U1236" s="506"/>
      <c r="V1236" s="516" t="s">
        <v>5111</v>
      </c>
      <c r="W1236" s="346" t="s">
        <v>5049</v>
      </c>
      <c r="X1236" s="169"/>
      <c r="Y1236" s="641" t="s">
        <v>1011</v>
      </c>
      <c r="Z1236" s="656" t="s">
        <v>1015</v>
      </c>
      <c r="AA1236" s="658">
        <f t="shared" si="209"/>
        <v>0</v>
      </c>
      <c r="AB1236" s="145">
        <f t="shared" si="210"/>
        <v>0</v>
      </c>
      <c r="AC1236" s="257">
        <f t="shared" si="211"/>
        <v>0</v>
      </c>
      <c r="AD1236" s="142">
        <f t="shared" si="212"/>
        <v>0</v>
      </c>
      <c r="AE1236" s="143">
        <f t="shared" si="213"/>
        <v>0</v>
      </c>
      <c r="AF1236" s="144" t="str">
        <f t="shared" si="214"/>
        <v/>
      </c>
      <c r="AG1236" s="144">
        <f t="shared" si="215"/>
        <v>0</v>
      </c>
      <c r="AH1236" s="144" t="str">
        <f t="shared" si="216"/>
        <v/>
      </c>
      <c r="AI1236" s="569">
        <f t="shared" si="217"/>
        <v>0</v>
      </c>
      <c r="AK1236" s="679"/>
      <c r="AL1236" s="191"/>
      <c r="AM1236" s="659"/>
      <c r="AN1236" s="686"/>
      <c r="AO1236" s="84"/>
    </row>
    <row r="1237" spans="1:41">
      <c r="A1237" s="573"/>
      <c r="B1237" s="13">
        <v>158</v>
      </c>
      <c r="C1237" s="341" t="s">
        <v>2981</v>
      </c>
      <c r="D1237" s="341" t="s">
        <v>2982</v>
      </c>
      <c r="E1237" s="379" t="s">
        <v>1692</v>
      </c>
      <c r="F1237" s="402">
        <v>9</v>
      </c>
      <c r="G1237" s="8"/>
      <c r="H1237" s="412">
        <v>862</v>
      </c>
      <c r="I1237" s="146">
        <f t="shared" si="207"/>
        <v>603.4</v>
      </c>
      <c r="J1237" s="255">
        <f t="shared" si="208"/>
        <v>23.207692307692305</v>
      </c>
      <c r="K1237" s="8" t="s">
        <v>3526</v>
      </c>
      <c r="L1237" s="677"/>
      <c r="M1237" s="656" t="s">
        <v>1015</v>
      </c>
      <c r="N1237" s="8" t="s">
        <v>3208</v>
      </c>
      <c r="O1237" s="426">
        <v>5.5104E-2</v>
      </c>
      <c r="P1237" s="423">
        <v>12240</v>
      </c>
      <c r="Q1237" s="439">
        <v>15000</v>
      </c>
      <c r="R1237" s="656" t="s">
        <v>5230</v>
      </c>
      <c r="S1237" s="657" t="s">
        <v>3315</v>
      </c>
      <c r="T1237" s="432"/>
      <c r="U1237" s="506"/>
      <c r="V1237" s="522" t="s">
        <v>5112</v>
      </c>
      <c r="W1237" s="346" t="s">
        <v>5113</v>
      </c>
      <c r="X1237" s="169"/>
      <c r="Y1237" s="71" t="s">
        <v>1011</v>
      </c>
      <c r="Z1237" s="656" t="s">
        <v>1015</v>
      </c>
      <c r="AA1237" s="658">
        <f t="shared" si="209"/>
        <v>0</v>
      </c>
      <c r="AB1237" s="145">
        <f t="shared" si="210"/>
        <v>0</v>
      </c>
      <c r="AC1237" s="257">
        <f t="shared" si="211"/>
        <v>0</v>
      </c>
      <c r="AD1237" s="142">
        <f t="shared" si="212"/>
        <v>0</v>
      </c>
      <c r="AE1237" s="143">
        <f t="shared" si="213"/>
        <v>0</v>
      </c>
      <c r="AF1237" s="144" t="str">
        <f t="shared" si="214"/>
        <v/>
      </c>
      <c r="AG1237" s="144">
        <f t="shared" si="215"/>
        <v>0</v>
      </c>
      <c r="AH1237" s="144" t="str">
        <f t="shared" si="216"/>
        <v/>
      </c>
      <c r="AI1237" s="569">
        <f t="shared" si="217"/>
        <v>0</v>
      </c>
      <c r="AK1237" s="665"/>
      <c r="AL1237" s="191"/>
      <c r="AM1237" s="691"/>
      <c r="AN1237" s="691"/>
      <c r="AO1237" s="84"/>
    </row>
    <row r="1238" spans="1:41">
      <c r="A1238" s="573"/>
      <c r="B1238" s="13">
        <v>158</v>
      </c>
      <c r="C1238" s="341" t="s">
        <v>2983</v>
      </c>
      <c r="D1238" s="341" t="s">
        <v>2984</v>
      </c>
      <c r="E1238" s="379" t="s">
        <v>1692</v>
      </c>
      <c r="F1238" s="402">
        <v>9</v>
      </c>
      <c r="G1238" s="8"/>
      <c r="H1238" s="412">
        <v>920</v>
      </c>
      <c r="I1238" s="146">
        <f t="shared" si="207"/>
        <v>644</v>
      </c>
      <c r="J1238" s="255">
        <f t="shared" si="208"/>
        <v>24.76923076923077</v>
      </c>
      <c r="K1238" s="8" t="s">
        <v>3526</v>
      </c>
      <c r="L1238" s="677"/>
      <c r="M1238" s="656" t="s">
        <v>1015</v>
      </c>
      <c r="N1238" s="8" t="s">
        <v>3208</v>
      </c>
      <c r="O1238" s="426">
        <v>5.5104E-2</v>
      </c>
      <c r="P1238" s="423">
        <v>12240</v>
      </c>
      <c r="Q1238" s="439">
        <v>15000</v>
      </c>
      <c r="R1238" s="656" t="s">
        <v>5230</v>
      </c>
      <c r="S1238" s="657" t="s">
        <v>3315</v>
      </c>
      <c r="T1238" s="432"/>
      <c r="U1238" s="506"/>
      <c r="V1238" s="517"/>
      <c r="W1238" s="346" t="s">
        <v>5047</v>
      </c>
      <c r="X1238" s="169"/>
      <c r="Y1238" s="71" t="s">
        <v>1011</v>
      </c>
      <c r="Z1238" s="656" t="s">
        <v>1015</v>
      </c>
      <c r="AA1238" s="658">
        <f t="shared" si="209"/>
        <v>0</v>
      </c>
      <c r="AB1238" s="145">
        <f t="shared" si="210"/>
        <v>0</v>
      </c>
      <c r="AC1238" s="257">
        <f t="shared" si="211"/>
        <v>0</v>
      </c>
      <c r="AD1238" s="142">
        <f t="shared" si="212"/>
        <v>0</v>
      </c>
      <c r="AE1238" s="143">
        <f t="shared" si="213"/>
        <v>0</v>
      </c>
      <c r="AF1238" s="144" t="str">
        <f t="shared" si="214"/>
        <v/>
      </c>
      <c r="AG1238" s="144">
        <f t="shared" si="215"/>
        <v>0</v>
      </c>
      <c r="AH1238" s="144" t="str">
        <f t="shared" si="216"/>
        <v/>
      </c>
      <c r="AI1238" s="569">
        <f t="shared" si="217"/>
        <v>0</v>
      </c>
      <c r="AK1238" s="679"/>
      <c r="AL1238" s="191"/>
      <c r="AM1238" s="659"/>
      <c r="AN1238" s="686"/>
      <c r="AO1238" s="84"/>
    </row>
    <row r="1239" spans="1:41">
      <c r="A1239" s="573"/>
      <c r="B1239" s="13">
        <v>158</v>
      </c>
      <c r="C1239" s="341" t="s">
        <v>2985</v>
      </c>
      <c r="D1239" s="341" t="s">
        <v>2986</v>
      </c>
      <c r="E1239" s="379" t="s">
        <v>1692</v>
      </c>
      <c r="F1239" s="402">
        <v>9</v>
      </c>
      <c r="G1239" s="8"/>
      <c r="H1239" s="412">
        <v>902</v>
      </c>
      <c r="I1239" s="146">
        <f t="shared" si="207"/>
        <v>631.4</v>
      </c>
      <c r="J1239" s="255">
        <f t="shared" si="208"/>
        <v>24.284615384615385</v>
      </c>
      <c r="K1239" s="8" t="s">
        <v>3526</v>
      </c>
      <c r="L1239" s="677"/>
      <c r="M1239" s="656" t="s">
        <v>1015</v>
      </c>
      <c r="N1239" s="8" t="s">
        <v>3208</v>
      </c>
      <c r="O1239" s="426">
        <v>5.5104E-2</v>
      </c>
      <c r="P1239" s="423">
        <v>12240</v>
      </c>
      <c r="Q1239" s="439">
        <v>15000</v>
      </c>
      <c r="R1239" s="656" t="s">
        <v>5230</v>
      </c>
      <c r="S1239" s="657" t="s">
        <v>3315</v>
      </c>
      <c r="T1239" s="432"/>
      <c r="U1239" s="506"/>
      <c r="V1239" s="522" t="s">
        <v>5114</v>
      </c>
      <c r="W1239" s="346" t="s">
        <v>5115</v>
      </c>
      <c r="X1239" s="169"/>
      <c r="Y1239" s="71" t="s">
        <v>1011</v>
      </c>
      <c r="Z1239" s="656" t="s">
        <v>1015</v>
      </c>
      <c r="AA1239" s="658">
        <f t="shared" si="209"/>
        <v>0</v>
      </c>
      <c r="AB1239" s="145">
        <f t="shared" si="210"/>
        <v>0</v>
      </c>
      <c r="AC1239" s="257">
        <f t="shared" si="211"/>
        <v>0</v>
      </c>
      <c r="AD1239" s="142">
        <f t="shared" si="212"/>
        <v>0</v>
      </c>
      <c r="AE1239" s="143">
        <f t="shared" si="213"/>
        <v>0</v>
      </c>
      <c r="AF1239" s="144" t="str">
        <f t="shared" si="214"/>
        <v/>
      </c>
      <c r="AG1239" s="144">
        <f t="shared" si="215"/>
        <v>0</v>
      </c>
      <c r="AH1239" s="144" t="str">
        <f t="shared" si="216"/>
        <v/>
      </c>
      <c r="AI1239" s="569">
        <f t="shared" si="217"/>
        <v>0</v>
      </c>
      <c r="AK1239" s="679"/>
      <c r="AL1239" s="666"/>
      <c r="AM1239" s="659"/>
      <c r="AN1239" s="686"/>
      <c r="AO1239" s="84"/>
    </row>
    <row r="1240" spans="1:41">
      <c r="A1240" s="573"/>
      <c r="B1240" s="13">
        <v>158</v>
      </c>
      <c r="C1240" s="341" t="s">
        <v>2987</v>
      </c>
      <c r="D1240" s="341" t="s">
        <v>2988</v>
      </c>
      <c r="E1240" s="379" t="s">
        <v>1692</v>
      </c>
      <c r="F1240" s="402">
        <v>9</v>
      </c>
      <c r="G1240" s="8"/>
      <c r="H1240" s="412">
        <v>981</v>
      </c>
      <c r="I1240" s="146">
        <f t="shared" si="207"/>
        <v>686.69999999999993</v>
      </c>
      <c r="J1240" s="255">
        <f t="shared" si="208"/>
        <v>26.411538461538459</v>
      </c>
      <c r="K1240" s="8" t="s">
        <v>3526</v>
      </c>
      <c r="L1240" s="677"/>
      <c r="M1240" s="656" t="s">
        <v>1015</v>
      </c>
      <c r="N1240" s="8" t="s">
        <v>3208</v>
      </c>
      <c r="O1240" s="426">
        <v>5.5104E-2</v>
      </c>
      <c r="P1240" s="423">
        <v>12240</v>
      </c>
      <c r="Q1240" s="439">
        <v>15000</v>
      </c>
      <c r="R1240" s="656" t="s">
        <v>5230</v>
      </c>
      <c r="S1240" s="657" t="s">
        <v>3315</v>
      </c>
      <c r="T1240" s="432"/>
      <c r="U1240" s="506"/>
      <c r="V1240" s="517"/>
      <c r="W1240" s="346" t="s">
        <v>5116</v>
      </c>
      <c r="X1240" s="169"/>
      <c r="Y1240" s="71" t="s">
        <v>1011</v>
      </c>
      <c r="Z1240" s="656" t="s">
        <v>1015</v>
      </c>
      <c r="AA1240" s="658">
        <f t="shared" si="209"/>
        <v>0</v>
      </c>
      <c r="AB1240" s="145">
        <f t="shared" si="210"/>
        <v>0</v>
      </c>
      <c r="AC1240" s="257">
        <f t="shared" si="211"/>
        <v>0</v>
      </c>
      <c r="AD1240" s="142">
        <f t="shared" si="212"/>
        <v>0</v>
      </c>
      <c r="AE1240" s="143">
        <f t="shared" si="213"/>
        <v>0</v>
      </c>
      <c r="AF1240" s="144" t="str">
        <f t="shared" si="214"/>
        <v/>
      </c>
      <c r="AG1240" s="144">
        <f t="shared" si="215"/>
        <v>0</v>
      </c>
      <c r="AH1240" s="144" t="str">
        <f t="shared" si="216"/>
        <v/>
      </c>
      <c r="AI1240" s="569">
        <f t="shared" si="217"/>
        <v>0</v>
      </c>
      <c r="AK1240" s="679"/>
      <c r="AL1240" s="191"/>
      <c r="AM1240" s="659"/>
      <c r="AN1240" s="686"/>
      <c r="AO1240" s="84"/>
    </row>
    <row r="1241" spans="1:41">
      <c r="A1241" s="573"/>
      <c r="B1241" s="13">
        <v>158</v>
      </c>
      <c r="C1241" s="341" t="s">
        <v>2989</v>
      </c>
      <c r="D1241" s="341" t="s">
        <v>2990</v>
      </c>
      <c r="E1241" s="379" t="s">
        <v>1692</v>
      </c>
      <c r="F1241" s="402">
        <v>9</v>
      </c>
      <c r="G1241" s="8"/>
      <c r="H1241" s="412">
        <v>938</v>
      </c>
      <c r="I1241" s="146">
        <f t="shared" ref="I1241:I1304" si="218">(H1241)*$G$20</f>
        <v>656.59999999999991</v>
      </c>
      <c r="J1241" s="255">
        <f t="shared" ref="J1241:J1304" si="219">(I1241/$J$19)</f>
        <v>25.253846153846151</v>
      </c>
      <c r="K1241" s="8" t="s">
        <v>3526</v>
      </c>
      <c r="L1241" s="677"/>
      <c r="M1241" s="656" t="s">
        <v>1015</v>
      </c>
      <c r="N1241" s="8" t="s">
        <v>3208</v>
      </c>
      <c r="O1241" s="426">
        <v>5.5104E-2</v>
      </c>
      <c r="P1241" s="423">
        <v>12240</v>
      </c>
      <c r="Q1241" s="439">
        <v>15000</v>
      </c>
      <c r="R1241" s="656" t="s">
        <v>5230</v>
      </c>
      <c r="S1241" s="657" t="s">
        <v>3315</v>
      </c>
      <c r="T1241" s="432"/>
      <c r="U1241" s="506"/>
      <c r="V1241" s="516" t="s">
        <v>5117</v>
      </c>
      <c r="W1241" s="346" t="s">
        <v>5118</v>
      </c>
      <c r="X1241" s="169"/>
      <c r="Y1241" s="71" t="s">
        <v>1011</v>
      </c>
      <c r="Z1241" s="656" t="s">
        <v>1015</v>
      </c>
      <c r="AA1241" s="658">
        <f t="shared" ref="AA1241:AA1304" si="220">(X1241*F1241*I1241)</f>
        <v>0</v>
      </c>
      <c r="AB1241" s="145">
        <f t="shared" ref="AB1241:AB1304" si="221">(AA1241*1.21)</f>
        <v>0</v>
      </c>
      <c r="AC1241" s="257">
        <f t="shared" ref="AC1241:AC1304" si="222">(X1241*J1241*F1241)</f>
        <v>0</v>
      </c>
      <c r="AD1241" s="142">
        <f t="shared" ref="AD1241:AD1304" si="223">(X1241*Q1241/1000)</f>
        <v>0</v>
      </c>
      <c r="AE1241" s="143">
        <f t="shared" ref="AE1241:AE1304" si="224">(X1241*O1241)</f>
        <v>0</v>
      </c>
      <c r="AF1241" s="144" t="str">
        <f t="shared" ref="AF1241:AF1304" si="225">IF(N1241="1.1G",(P1241/1000)*X1241,"")</f>
        <v/>
      </c>
      <c r="AG1241" s="144">
        <f t="shared" ref="AG1241:AG1304" si="226">IF(N1241="1.3G",(P1241/1000)*X1241,"")</f>
        <v>0</v>
      </c>
      <c r="AH1241" s="144" t="str">
        <f t="shared" ref="AH1241:AH1304" si="227">IF(N1241="1.4G",(P1241/1000)*X1241,"")</f>
        <v/>
      </c>
      <c r="AI1241" s="569">
        <f t="shared" ref="AI1241:AI1304" si="228">SUM(AF1241:AH1241)</f>
        <v>0</v>
      </c>
      <c r="AK1241" s="679"/>
      <c r="AL1241" s="666"/>
      <c r="AM1241" s="659"/>
      <c r="AN1241" s="686"/>
      <c r="AO1241" s="84"/>
    </row>
    <row r="1242" spans="1:41">
      <c r="A1242" s="573"/>
      <c r="B1242" s="13">
        <v>158</v>
      </c>
      <c r="C1242" s="341" t="s">
        <v>2991</v>
      </c>
      <c r="D1242" s="341" t="s">
        <v>2992</v>
      </c>
      <c r="E1242" s="379" t="s">
        <v>1692</v>
      </c>
      <c r="F1242" s="402">
        <v>9</v>
      </c>
      <c r="G1242" s="8"/>
      <c r="H1242" s="412">
        <v>981</v>
      </c>
      <c r="I1242" s="146">
        <f t="shared" si="218"/>
        <v>686.69999999999993</v>
      </c>
      <c r="J1242" s="255">
        <f t="shared" si="219"/>
        <v>26.411538461538459</v>
      </c>
      <c r="K1242" s="8" t="s">
        <v>3526</v>
      </c>
      <c r="L1242" s="677"/>
      <c r="M1242" s="656" t="s">
        <v>1015</v>
      </c>
      <c r="N1242" s="8" t="s">
        <v>3208</v>
      </c>
      <c r="O1242" s="426">
        <v>5.5104E-2</v>
      </c>
      <c r="P1242" s="423">
        <v>12240</v>
      </c>
      <c r="Q1242" s="439">
        <v>15000</v>
      </c>
      <c r="R1242" s="656" t="s">
        <v>5230</v>
      </c>
      <c r="S1242" s="657" t="s">
        <v>3315</v>
      </c>
      <c r="T1242" s="432"/>
      <c r="U1242" s="506"/>
      <c r="V1242" s="516" t="s">
        <v>5119</v>
      </c>
      <c r="W1242" s="346" t="s">
        <v>5120</v>
      </c>
      <c r="X1242" s="169"/>
      <c r="Y1242" s="71" t="s">
        <v>6649</v>
      </c>
      <c r="Z1242" s="656" t="s">
        <v>1015</v>
      </c>
      <c r="AA1242" s="658">
        <f t="shared" si="220"/>
        <v>0</v>
      </c>
      <c r="AB1242" s="145">
        <f t="shared" si="221"/>
        <v>0</v>
      </c>
      <c r="AC1242" s="257">
        <f t="shared" si="222"/>
        <v>0</v>
      </c>
      <c r="AD1242" s="142">
        <f t="shared" si="223"/>
        <v>0</v>
      </c>
      <c r="AE1242" s="143">
        <f t="shared" si="224"/>
        <v>0</v>
      </c>
      <c r="AF1242" s="144" t="str">
        <f t="shared" si="225"/>
        <v/>
      </c>
      <c r="AG1242" s="144">
        <f t="shared" si="226"/>
        <v>0</v>
      </c>
      <c r="AH1242" s="144" t="str">
        <f t="shared" si="227"/>
        <v/>
      </c>
      <c r="AI1242" s="569">
        <f t="shared" si="228"/>
        <v>0</v>
      </c>
      <c r="AK1242" s="679"/>
      <c r="AL1242" s="191"/>
      <c r="AM1242" s="659"/>
      <c r="AN1242" s="686"/>
      <c r="AO1242" s="84"/>
    </row>
    <row r="1243" spans="1:41">
      <c r="A1243" s="573"/>
      <c r="B1243" s="13">
        <v>158</v>
      </c>
      <c r="C1243" s="341" t="s">
        <v>2993</v>
      </c>
      <c r="D1243" s="388" t="s">
        <v>2994</v>
      </c>
      <c r="E1243" s="379" t="s">
        <v>1692</v>
      </c>
      <c r="F1243" s="402">
        <v>9</v>
      </c>
      <c r="G1243" s="8"/>
      <c r="H1243" s="412">
        <v>981</v>
      </c>
      <c r="I1243" s="146">
        <f t="shared" si="218"/>
        <v>686.69999999999993</v>
      </c>
      <c r="J1243" s="255">
        <f t="shared" si="219"/>
        <v>26.411538461538459</v>
      </c>
      <c r="K1243" s="8" t="s">
        <v>3526</v>
      </c>
      <c r="L1243" s="677"/>
      <c r="M1243" s="656" t="s">
        <v>1015</v>
      </c>
      <c r="N1243" s="8" t="s">
        <v>3208</v>
      </c>
      <c r="O1243" s="426">
        <v>5.5104E-2</v>
      </c>
      <c r="P1243" s="423">
        <v>12240</v>
      </c>
      <c r="Q1243" s="439">
        <v>15000</v>
      </c>
      <c r="R1243" s="656" t="s">
        <v>5230</v>
      </c>
      <c r="S1243" s="657" t="s">
        <v>3315</v>
      </c>
      <c r="T1243" s="432"/>
      <c r="U1243" s="506"/>
      <c r="V1243" s="516" t="s">
        <v>5121</v>
      </c>
      <c r="W1243" s="485" t="s">
        <v>5072</v>
      </c>
      <c r="X1243" s="169"/>
      <c r="Y1243" s="71" t="s">
        <v>6649</v>
      </c>
      <c r="Z1243" s="656" t="s">
        <v>1015</v>
      </c>
      <c r="AA1243" s="658">
        <f t="shared" si="220"/>
        <v>0</v>
      </c>
      <c r="AB1243" s="145">
        <f t="shared" si="221"/>
        <v>0</v>
      </c>
      <c r="AC1243" s="257">
        <f t="shared" si="222"/>
        <v>0</v>
      </c>
      <c r="AD1243" s="142">
        <f t="shared" si="223"/>
        <v>0</v>
      </c>
      <c r="AE1243" s="143">
        <f t="shared" si="224"/>
        <v>0</v>
      </c>
      <c r="AF1243" s="144" t="str">
        <f t="shared" si="225"/>
        <v/>
      </c>
      <c r="AG1243" s="144">
        <f t="shared" si="226"/>
        <v>0</v>
      </c>
      <c r="AH1243" s="144" t="str">
        <f t="shared" si="227"/>
        <v/>
      </c>
      <c r="AI1243" s="569">
        <f t="shared" si="228"/>
        <v>0</v>
      </c>
      <c r="AK1243" s="665"/>
      <c r="AL1243" s="191"/>
      <c r="AM1243" s="686"/>
      <c r="AN1243" s="687"/>
      <c r="AO1243" s="84"/>
    </row>
    <row r="1244" spans="1:41">
      <c r="A1244" s="573"/>
      <c r="B1244" s="13">
        <v>158</v>
      </c>
      <c r="C1244" s="341" t="s">
        <v>2995</v>
      </c>
      <c r="D1244" s="341" t="s">
        <v>2996</v>
      </c>
      <c r="E1244" s="379" t="s">
        <v>1692</v>
      </c>
      <c r="F1244" s="402">
        <v>9</v>
      </c>
      <c r="G1244" s="136"/>
      <c r="H1244" s="412">
        <v>901</v>
      </c>
      <c r="I1244" s="146">
        <f t="shared" si="218"/>
        <v>630.69999999999993</v>
      </c>
      <c r="J1244" s="255">
        <f t="shared" si="219"/>
        <v>24.257692307692306</v>
      </c>
      <c r="K1244" s="8" t="s">
        <v>3526</v>
      </c>
      <c r="L1244" s="677"/>
      <c r="M1244" s="656" t="s">
        <v>1015</v>
      </c>
      <c r="N1244" s="8" t="s">
        <v>3208</v>
      </c>
      <c r="O1244" s="426">
        <v>5.5104E-2</v>
      </c>
      <c r="P1244" s="423">
        <v>12240</v>
      </c>
      <c r="Q1244" s="439">
        <v>15000</v>
      </c>
      <c r="R1244" s="656" t="s">
        <v>5230</v>
      </c>
      <c r="S1244" s="657" t="s">
        <v>3315</v>
      </c>
      <c r="T1244" s="432"/>
      <c r="U1244" s="506"/>
      <c r="V1244" s="516" t="s">
        <v>5122</v>
      </c>
      <c r="W1244" s="346" t="s">
        <v>5123</v>
      </c>
      <c r="X1244" s="169"/>
      <c r="Y1244" s="71" t="s">
        <v>1011</v>
      </c>
      <c r="Z1244" s="656" t="s">
        <v>1015</v>
      </c>
      <c r="AA1244" s="658">
        <f t="shared" si="220"/>
        <v>0</v>
      </c>
      <c r="AB1244" s="145">
        <f t="shared" si="221"/>
        <v>0</v>
      </c>
      <c r="AC1244" s="257">
        <f t="shared" si="222"/>
        <v>0</v>
      </c>
      <c r="AD1244" s="142">
        <f t="shared" si="223"/>
        <v>0</v>
      </c>
      <c r="AE1244" s="143">
        <f t="shared" si="224"/>
        <v>0</v>
      </c>
      <c r="AF1244" s="144" t="str">
        <f t="shared" si="225"/>
        <v/>
      </c>
      <c r="AG1244" s="144">
        <f t="shared" si="226"/>
        <v>0</v>
      </c>
      <c r="AH1244" s="144" t="str">
        <f t="shared" si="227"/>
        <v/>
      </c>
      <c r="AI1244" s="569">
        <f t="shared" si="228"/>
        <v>0</v>
      </c>
      <c r="AK1244" s="673"/>
      <c r="AL1244" s="666"/>
      <c r="AM1244" s="686"/>
      <c r="AN1244" s="686"/>
      <c r="AO1244" s="84"/>
    </row>
    <row r="1245" spans="1:41">
      <c r="A1245" s="573"/>
      <c r="B1245" s="13">
        <v>158</v>
      </c>
      <c r="C1245" s="341" t="s">
        <v>2997</v>
      </c>
      <c r="D1245" s="341" t="s">
        <v>2998</v>
      </c>
      <c r="E1245" s="379" t="s">
        <v>1692</v>
      </c>
      <c r="F1245" s="402">
        <v>9</v>
      </c>
      <c r="G1245" s="8"/>
      <c r="H1245" s="412">
        <v>862</v>
      </c>
      <c r="I1245" s="146">
        <f t="shared" si="218"/>
        <v>603.4</v>
      </c>
      <c r="J1245" s="255">
        <f t="shared" si="219"/>
        <v>23.207692307692305</v>
      </c>
      <c r="K1245" s="8" t="s">
        <v>3526</v>
      </c>
      <c r="L1245" s="677"/>
      <c r="M1245" s="656" t="s">
        <v>1015</v>
      </c>
      <c r="N1245" s="8" t="s">
        <v>3208</v>
      </c>
      <c r="O1245" s="426">
        <v>5.5104E-2</v>
      </c>
      <c r="P1245" s="423">
        <v>12240</v>
      </c>
      <c r="Q1245" s="439">
        <v>15000</v>
      </c>
      <c r="R1245" s="656" t="s">
        <v>5230</v>
      </c>
      <c r="S1245" s="657" t="s">
        <v>3315</v>
      </c>
      <c r="T1245" s="432"/>
      <c r="U1245" s="506"/>
      <c r="V1245" s="517"/>
      <c r="W1245" s="346" t="s">
        <v>5056</v>
      </c>
      <c r="X1245" s="169"/>
      <c r="Y1245" s="71" t="s">
        <v>6649</v>
      </c>
      <c r="Z1245" s="656" t="s">
        <v>1015</v>
      </c>
      <c r="AA1245" s="658">
        <f t="shared" si="220"/>
        <v>0</v>
      </c>
      <c r="AB1245" s="145">
        <f t="shared" si="221"/>
        <v>0</v>
      </c>
      <c r="AC1245" s="257">
        <f t="shared" si="222"/>
        <v>0</v>
      </c>
      <c r="AD1245" s="142">
        <f t="shared" si="223"/>
        <v>0</v>
      </c>
      <c r="AE1245" s="143">
        <f t="shared" si="224"/>
        <v>0</v>
      </c>
      <c r="AF1245" s="144" t="str">
        <f t="shared" si="225"/>
        <v/>
      </c>
      <c r="AG1245" s="144">
        <f t="shared" si="226"/>
        <v>0</v>
      </c>
      <c r="AH1245" s="144" t="str">
        <f t="shared" si="227"/>
        <v/>
      </c>
      <c r="AI1245" s="569">
        <f t="shared" si="228"/>
        <v>0</v>
      </c>
      <c r="AK1245" s="673"/>
      <c r="AL1245" s="666"/>
      <c r="AM1245" s="686"/>
      <c r="AN1245" s="686"/>
      <c r="AO1245" s="84"/>
    </row>
    <row r="1246" spans="1:41">
      <c r="A1246" s="573"/>
      <c r="B1246" s="13">
        <v>158</v>
      </c>
      <c r="C1246" s="363" t="s">
        <v>2999</v>
      </c>
      <c r="D1246" s="363" t="s">
        <v>3000</v>
      </c>
      <c r="E1246" s="379" t="s">
        <v>1692</v>
      </c>
      <c r="F1246" s="402">
        <v>9</v>
      </c>
      <c r="G1246" s="8"/>
      <c r="H1246" s="412">
        <v>902</v>
      </c>
      <c r="I1246" s="146">
        <f t="shared" si="218"/>
        <v>631.4</v>
      </c>
      <c r="J1246" s="255">
        <f t="shared" si="219"/>
        <v>24.284615384615385</v>
      </c>
      <c r="K1246" s="8" t="s">
        <v>3526</v>
      </c>
      <c r="L1246" s="677"/>
      <c r="M1246" s="656" t="s">
        <v>1015</v>
      </c>
      <c r="N1246" s="8" t="s">
        <v>3208</v>
      </c>
      <c r="O1246" s="426">
        <v>5.5104E-2</v>
      </c>
      <c r="P1246" s="423">
        <v>12240</v>
      </c>
      <c r="Q1246" s="439">
        <v>15000</v>
      </c>
      <c r="R1246" s="656" t="s">
        <v>5230</v>
      </c>
      <c r="S1246" s="657" t="s">
        <v>3315</v>
      </c>
      <c r="T1246" s="432"/>
      <c r="U1246" s="506"/>
      <c r="V1246" s="517"/>
      <c r="W1246" s="486" t="s">
        <v>5124</v>
      </c>
      <c r="X1246" s="169"/>
      <c r="Y1246" s="71" t="s">
        <v>1011</v>
      </c>
      <c r="Z1246" s="656" t="s">
        <v>1015</v>
      </c>
      <c r="AA1246" s="658">
        <f t="shared" si="220"/>
        <v>0</v>
      </c>
      <c r="AB1246" s="145">
        <f t="shared" si="221"/>
        <v>0</v>
      </c>
      <c r="AC1246" s="257">
        <f t="shared" si="222"/>
        <v>0</v>
      </c>
      <c r="AD1246" s="142">
        <f t="shared" si="223"/>
        <v>0</v>
      </c>
      <c r="AE1246" s="143">
        <f t="shared" si="224"/>
        <v>0</v>
      </c>
      <c r="AF1246" s="144" t="str">
        <f t="shared" si="225"/>
        <v/>
      </c>
      <c r="AG1246" s="144">
        <f t="shared" si="226"/>
        <v>0</v>
      </c>
      <c r="AH1246" s="144" t="str">
        <f t="shared" si="227"/>
        <v/>
      </c>
      <c r="AI1246" s="569">
        <f t="shared" si="228"/>
        <v>0</v>
      </c>
      <c r="AK1246" s="673"/>
      <c r="AL1246" s="84"/>
      <c r="AM1246" s="686"/>
      <c r="AN1246" s="686"/>
      <c r="AO1246" s="84"/>
    </row>
    <row r="1247" spans="1:41">
      <c r="A1247" s="573"/>
      <c r="B1247" s="13">
        <v>158</v>
      </c>
      <c r="C1247" s="341" t="s">
        <v>3001</v>
      </c>
      <c r="D1247" s="341" t="s">
        <v>3002</v>
      </c>
      <c r="E1247" s="379" t="s">
        <v>1692</v>
      </c>
      <c r="F1247" s="402">
        <v>9</v>
      </c>
      <c r="G1247" s="8"/>
      <c r="H1247" s="412">
        <v>919</v>
      </c>
      <c r="I1247" s="146">
        <f t="shared" si="218"/>
        <v>643.29999999999995</v>
      </c>
      <c r="J1247" s="255">
        <f t="shared" si="219"/>
        <v>24.742307692307691</v>
      </c>
      <c r="K1247" s="8" t="s">
        <v>3526</v>
      </c>
      <c r="L1247" s="677"/>
      <c r="M1247" s="656" t="s">
        <v>1015</v>
      </c>
      <c r="N1247" s="8" t="s">
        <v>3208</v>
      </c>
      <c r="O1247" s="426">
        <v>5.5104E-2</v>
      </c>
      <c r="P1247" s="423">
        <v>12240</v>
      </c>
      <c r="Q1247" s="439">
        <v>15000</v>
      </c>
      <c r="R1247" s="656" t="s">
        <v>5230</v>
      </c>
      <c r="S1247" s="657" t="s">
        <v>3315</v>
      </c>
      <c r="T1247" s="432"/>
      <c r="U1247" s="506"/>
      <c r="V1247" s="516" t="s">
        <v>5125</v>
      </c>
      <c r="W1247" s="346" t="s">
        <v>5126</v>
      </c>
      <c r="X1247" s="169"/>
      <c r="Y1247" s="71" t="s">
        <v>1011</v>
      </c>
      <c r="Z1247" s="656" t="s">
        <v>1015</v>
      </c>
      <c r="AA1247" s="658">
        <f t="shared" si="220"/>
        <v>0</v>
      </c>
      <c r="AB1247" s="145">
        <f t="shared" si="221"/>
        <v>0</v>
      </c>
      <c r="AC1247" s="257">
        <f t="shared" si="222"/>
        <v>0</v>
      </c>
      <c r="AD1247" s="142">
        <f t="shared" si="223"/>
        <v>0</v>
      </c>
      <c r="AE1247" s="143">
        <f t="shared" si="224"/>
        <v>0</v>
      </c>
      <c r="AF1247" s="144" t="str">
        <f t="shared" si="225"/>
        <v/>
      </c>
      <c r="AG1247" s="144">
        <f t="shared" si="226"/>
        <v>0</v>
      </c>
      <c r="AH1247" s="144" t="str">
        <f t="shared" si="227"/>
        <v/>
      </c>
      <c r="AI1247" s="569">
        <f t="shared" si="228"/>
        <v>0</v>
      </c>
      <c r="AK1247" s="673"/>
      <c r="AL1247" s="666"/>
      <c r="AM1247" s="686"/>
      <c r="AN1247" s="686"/>
      <c r="AO1247" s="84"/>
    </row>
    <row r="1248" spans="1:41">
      <c r="A1248" s="573"/>
      <c r="B1248" s="13">
        <v>158</v>
      </c>
      <c r="C1248" s="343" t="s">
        <v>3003</v>
      </c>
      <c r="D1248" s="389" t="s">
        <v>3004</v>
      </c>
      <c r="E1248" s="379" t="s">
        <v>1692</v>
      </c>
      <c r="F1248" s="402">
        <v>9</v>
      </c>
      <c r="G1248" s="8"/>
      <c r="H1248" s="412">
        <v>957</v>
      </c>
      <c r="I1248" s="146">
        <f t="shared" si="218"/>
        <v>669.9</v>
      </c>
      <c r="J1248" s="255">
        <f t="shared" si="219"/>
        <v>25.765384615384615</v>
      </c>
      <c r="K1248" s="8" t="s">
        <v>3526</v>
      </c>
      <c r="L1248" s="677"/>
      <c r="M1248" s="656" t="s">
        <v>1015</v>
      </c>
      <c r="N1248" s="8" t="s">
        <v>3208</v>
      </c>
      <c r="O1248" s="426">
        <v>5.5104E-2</v>
      </c>
      <c r="P1248" s="423">
        <v>12240</v>
      </c>
      <c r="Q1248" s="439">
        <v>15000</v>
      </c>
      <c r="R1248" s="656" t="s">
        <v>5230</v>
      </c>
      <c r="S1248" s="657" t="s">
        <v>3315</v>
      </c>
      <c r="T1248" s="432"/>
      <c r="U1248" s="506"/>
      <c r="V1248" s="516" t="s">
        <v>5127</v>
      </c>
      <c r="W1248" s="488" t="s">
        <v>5128</v>
      </c>
      <c r="X1248" s="169"/>
      <c r="Y1248" s="71" t="s">
        <v>1011</v>
      </c>
      <c r="Z1248" s="656" t="s">
        <v>1015</v>
      </c>
      <c r="AA1248" s="658">
        <f t="shared" si="220"/>
        <v>0</v>
      </c>
      <c r="AB1248" s="145">
        <f t="shared" si="221"/>
        <v>0</v>
      </c>
      <c r="AC1248" s="257">
        <f t="shared" si="222"/>
        <v>0</v>
      </c>
      <c r="AD1248" s="142">
        <f t="shared" si="223"/>
        <v>0</v>
      </c>
      <c r="AE1248" s="143">
        <f t="shared" si="224"/>
        <v>0</v>
      </c>
      <c r="AF1248" s="144" t="str">
        <f t="shared" si="225"/>
        <v/>
      </c>
      <c r="AG1248" s="144">
        <f t="shared" si="226"/>
        <v>0</v>
      </c>
      <c r="AH1248" s="144" t="str">
        <f t="shared" si="227"/>
        <v/>
      </c>
      <c r="AI1248" s="569">
        <f t="shared" si="228"/>
        <v>0</v>
      </c>
      <c r="AK1248" s="673"/>
      <c r="AL1248" s="666"/>
      <c r="AM1248" s="659"/>
      <c r="AN1248" s="686"/>
      <c r="AO1248" s="84"/>
    </row>
    <row r="1249" spans="1:41">
      <c r="A1249" s="573"/>
      <c r="B1249" s="13">
        <v>158</v>
      </c>
      <c r="C1249" s="343" t="s">
        <v>3005</v>
      </c>
      <c r="D1249" s="389" t="s">
        <v>3006</v>
      </c>
      <c r="E1249" s="379" t="s">
        <v>1692</v>
      </c>
      <c r="F1249" s="402">
        <v>9</v>
      </c>
      <c r="G1249" s="8"/>
      <c r="H1249" s="412">
        <v>941</v>
      </c>
      <c r="I1249" s="146">
        <f t="shared" si="218"/>
        <v>658.69999999999993</v>
      </c>
      <c r="J1249" s="255">
        <f t="shared" si="219"/>
        <v>25.334615384615383</v>
      </c>
      <c r="K1249" s="8" t="s">
        <v>3526</v>
      </c>
      <c r="L1249" s="677"/>
      <c r="M1249" s="656" t="s">
        <v>1015</v>
      </c>
      <c r="N1249" s="8" t="s">
        <v>3208</v>
      </c>
      <c r="O1249" s="426">
        <v>5.5104E-2</v>
      </c>
      <c r="P1249" s="423">
        <v>12240</v>
      </c>
      <c r="Q1249" s="439">
        <v>15000</v>
      </c>
      <c r="R1249" s="656" t="s">
        <v>5230</v>
      </c>
      <c r="S1249" s="657" t="s">
        <v>3315</v>
      </c>
      <c r="T1249" s="432"/>
      <c r="U1249" s="506"/>
      <c r="V1249" s="516" t="s">
        <v>5129</v>
      </c>
      <c r="W1249" s="488" t="s">
        <v>5130</v>
      </c>
      <c r="X1249" s="169"/>
      <c r="Y1249" s="71" t="s">
        <v>1011</v>
      </c>
      <c r="Z1249" s="656" t="s">
        <v>1015</v>
      </c>
      <c r="AA1249" s="658">
        <f t="shared" si="220"/>
        <v>0</v>
      </c>
      <c r="AB1249" s="145">
        <f t="shared" si="221"/>
        <v>0</v>
      </c>
      <c r="AC1249" s="257">
        <f t="shared" si="222"/>
        <v>0</v>
      </c>
      <c r="AD1249" s="142">
        <f t="shared" si="223"/>
        <v>0</v>
      </c>
      <c r="AE1249" s="143">
        <f t="shared" si="224"/>
        <v>0</v>
      </c>
      <c r="AF1249" s="144" t="str">
        <f t="shared" si="225"/>
        <v/>
      </c>
      <c r="AG1249" s="144">
        <f t="shared" si="226"/>
        <v>0</v>
      </c>
      <c r="AH1249" s="144" t="str">
        <f t="shared" si="227"/>
        <v/>
      </c>
      <c r="AI1249" s="569">
        <f t="shared" si="228"/>
        <v>0</v>
      </c>
      <c r="AK1249" s="673"/>
      <c r="AL1249" s="666"/>
      <c r="AM1249" s="686"/>
      <c r="AN1249" s="686"/>
      <c r="AO1249" s="84"/>
    </row>
    <row r="1250" spans="1:41">
      <c r="A1250" s="573"/>
      <c r="B1250" s="13">
        <v>158</v>
      </c>
      <c r="C1250" s="343" t="s">
        <v>3007</v>
      </c>
      <c r="D1250" s="389" t="s">
        <v>3008</v>
      </c>
      <c r="E1250" s="379" t="s">
        <v>1692</v>
      </c>
      <c r="F1250" s="402">
        <v>9</v>
      </c>
      <c r="G1250" s="8"/>
      <c r="H1250" s="412">
        <v>941</v>
      </c>
      <c r="I1250" s="146">
        <f t="shared" si="218"/>
        <v>658.69999999999993</v>
      </c>
      <c r="J1250" s="255">
        <f t="shared" si="219"/>
        <v>25.334615384615383</v>
      </c>
      <c r="K1250" s="8" t="s">
        <v>3526</v>
      </c>
      <c r="L1250" s="677"/>
      <c r="M1250" s="656" t="s">
        <v>1015</v>
      </c>
      <c r="N1250" s="8" t="s">
        <v>3208</v>
      </c>
      <c r="O1250" s="426">
        <v>5.5104E-2</v>
      </c>
      <c r="P1250" s="423">
        <v>12240</v>
      </c>
      <c r="Q1250" s="439">
        <v>15000</v>
      </c>
      <c r="R1250" s="656" t="s">
        <v>5230</v>
      </c>
      <c r="S1250" s="657" t="s">
        <v>3315</v>
      </c>
      <c r="T1250" s="432"/>
      <c r="U1250" s="506"/>
      <c r="V1250" s="517"/>
      <c r="W1250" s="488" t="s">
        <v>5131</v>
      </c>
      <c r="X1250" s="169"/>
      <c r="Y1250" s="641" t="s">
        <v>1011</v>
      </c>
      <c r="Z1250" s="656" t="s">
        <v>1015</v>
      </c>
      <c r="AA1250" s="658">
        <f t="shared" si="220"/>
        <v>0</v>
      </c>
      <c r="AB1250" s="145">
        <f t="shared" si="221"/>
        <v>0</v>
      </c>
      <c r="AC1250" s="257">
        <f t="shared" si="222"/>
        <v>0</v>
      </c>
      <c r="AD1250" s="142">
        <f t="shared" si="223"/>
        <v>0</v>
      </c>
      <c r="AE1250" s="143">
        <f t="shared" si="224"/>
        <v>0</v>
      </c>
      <c r="AF1250" s="144" t="str">
        <f t="shared" si="225"/>
        <v/>
      </c>
      <c r="AG1250" s="144">
        <f t="shared" si="226"/>
        <v>0</v>
      </c>
      <c r="AH1250" s="144" t="str">
        <f t="shared" si="227"/>
        <v/>
      </c>
      <c r="AI1250" s="569">
        <f t="shared" si="228"/>
        <v>0</v>
      </c>
      <c r="AK1250" s="673"/>
      <c r="AL1250" s="666"/>
      <c r="AM1250" s="686"/>
      <c r="AN1250" s="686"/>
      <c r="AO1250" s="84"/>
    </row>
    <row r="1251" spans="1:41">
      <c r="A1251" s="573"/>
      <c r="B1251" s="13">
        <v>158</v>
      </c>
      <c r="C1251" s="343" t="s">
        <v>3009</v>
      </c>
      <c r="D1251" s="389" t="s">
        <v>3010</v>
      </c>
      <c r="E1251" s="379" t="s">
        <v>1692</v>
      </c>
      <c r="F1251" s="402">
        <v>9</v>
      </c>
      <c r="G1251" s="136"/>
      <c r="H1251" s="412">
        <v>941</v>
      </c>
      <c r="I1251" s="146">
        <f t="shared" si="218"/>
        <v>658.69999999999993</v>
      </c>
      <c r="J1251" s="255">
        <f t="shared" si="219"/>
        <v>25.334615384615383</v>
      </c>
      <c r="K1251" s="8" t="s">
        <v>3526</v>
      </c>
      <c r="L1251" s="677"/>
      <c r="M1251" s="656" t="s">
        <v>1015</v>
      </c>
      <c r="N1251" s="8" t="s">
        <v>3208</v>
      </c>
      <c r="O1251" s="426">
        <v>5.5104E-2</v>
      </c>
      <c r="P1251" s="423">
        <v>12240</v>
      </c>
      <c r="Q1251" s="439">
        <v>15000</v>
      </c>
      <c r="R1251" s="656" t="s">
        <v>5230</v>
      </c>
      <c r="S1251" s="657" t="s">
        <v>3315</v>
      </c>
      <c r="T1251" s="432"/>
      <c r="U1251" s="506"/>
      <c r="V1251" s="517"/>
      <c r="W1251" s="488" t="s">
        <v>5132</v>
      </c>
      <c r="X1251" s="169"/>
      <c r="Y1251" s="71" t="s">
        <v>1011</v>
      </c>
      <c r="Z1251" s="656" t="s">
        <v>1015</v>
      </c>
      <c r="AA1251" s="658">
        <f t="shared" si="220"/>
        <v>0</v>
      </c>
      <c r="AB1251" s="145">
        <f t="shared" si="221"/>
        <v>0</v>
      </c>
      <c r="AC1251" s="257">
        <f t="shared" si="222"/>
        <v>0</v>
      </c>
      <c r="AD1251" s="142">
        <f t="shared" si="223"/>
        <v>0</v>
      </c>
      <c r="AE1251" s="143">
        <f t="shared" si="224"/>
        <v>0</v>
      </c>
      <c r="AF1251" s="144" t="str">
        <f t="shared" si="225"/>
        <v/>
      </c>
      <c r="AG1251" s="144">
        <f t="shared" si="226"/>
        <v>0</v>
      </c>
      <c r="AH1251" s="144" t="str">
        <f t="shared" si="227"/>
        <v/>
      </c>
      <c r="AI1251" s="569">
        <f t="shared" si="228"/>
        <v>0</v>
      </c>
      <c r="AK1251" s="673"/>
      <c r="AL1251" s="84"/>
      <c r="AM1251" s="686"/>
      <c r="AN1251" s="686"/>
      <c r="AO1251" s="84"/>
    </row>
    <row r="1252" spans="1:41">
      <c r="A1252" s="573"/>
      <c r="B1252" s="13">
        <v>158</v>
      </c>
      <c r="C1252" s="343" t="s">
        <v>3011</v>
      </c>
      <c r="D1252" s="389" t="s">
        <v>3012</v>
      </c>
      <c r="E1252" s="379" t="s">
        <v>1692</v>
      </c>
      <c r="F1252" s="402">
        <v>9</v>
      </c>
      <c r="G1252" s="8"/>
      <c r="H1252" s="412">
        <v>941</v>
      </c>
      <c r="I1252" s="146">
        <f t="shared" si="218"/>
        <v>658.69999999999993</v>
      </c>
      <c r="J1252" s="255">
        <f t="shared" si="219"/>
        <v>25.334615384615383</v>
      </c>
      <c r="K1252" s="8" t="s">
        <v>3526</v>
      </c>
      <c r="L1252" s="677"/>
      <c r="M1252" s="656" t="s">
        <v>1015</v>
      </c>
      <c r="N1252" s="8" t="s">
        <v>3208</v>
      </c>
      <c r="O1252" s="426">
        <v>5.5104E-2</v>
      </c>
      <c r="P1252" s="423">
        <v>12240</v>
      </c>
      <c r="Q1252" s="439">
        <v>15000</v>
      </c>
      <c r="R1252" s="656" t="s">
        <v>5230</v>
      </c>
      <c r="S1252" s="657" t="s">
        <v>3315</v>
      </c>
      <c r="T1252" s="432"/>
      <c r="U1252" s="506"/>
      <c r="V1252" s="516" t="s">
        <v>5133</v>
      </c>
      <c r="W1252" s="488" t="s">
        <v>5134</v>
      </c>
      <c r="X1252" s="169"/>
      <c r="Y1252" s="71" t="s">
        <v>6649</v>
      </c>
      <c r="Z1252" s="656" t="s">
        <v>1015</v>
      </c>
      <c r="AA1252" s="658">
        <f t="shared" si="220"/>
        <v>0</v>
      </c>
      <c r="AB1252" s="145">
        <f t="shared" si="221"/>
        <v>0</v>
      </c>
      <c r="AC1252" s="257">
        <f t="shared" si="222"/>
        <v>0</v>
      </c>
      <c r="AD1252" s="142">
        <f t="shared" si="223"/>
        <v>0</v>
      </c>
      <c r="AE1252" s="143">
        <f t="shared" si="224"/>
        <v>0</v>
      </c>
      <c r="AF1252" s="144" t="str">
        <f t="shared" si="225"/>
        <v/>
      </c>
      <c r="AG1252" s="144">
        <f t="shared" si="226"/>
        <v>0</v>
      </c>
      <c r="AH1252" s="144" t="str">
        <f t="shared" si="227"/>
        <v/>
      </c>
      <c r="AI1252" s="569">
        <f t="shared" si="228"/>
        <v>0</v>
      </c>
      <c r="AK1252" s="673"/>
      <c r="AL1252" s="666"/>
      <c r="AM1252" s="686"/>
      <c r="AN1252" s="686"/>
      <c r="AO1252" s="84"/>
    </row>
    <row r="1253" spans="1:41">
      <c r="A1253" s="573"/>
      <c r="B1253" s="13">
        <v>158</v>
      </c>
      <c r="C1253" s="343" t="s">
        <v>3013</v>
      </c>
      <c r="D1253" s="389" t="s">
        <v>3014</v>
      </c>
      <c r="E1253" s="379" t="s">
        <v>1692</v>
      </c>
      <c r="F1253" s="402">
        <v>9</v>
      </c>
      <c r="G1253" s="8"/>
      <c r="H1253" s="412">
        <v>981</v>
      </c>
      <c r="I1253" s="146">
        <f t="shared" si="218"/>
        <v>686.69999999999993</v>
      </c>
      <c r="J1253" s="255">
        <f t="shared" si="219"/>
        <v>26.411538461538459</v>
      </c>
      <c r="K1253" s="8" t="s">
        <v>3526</v>
      </c>
      <c r="L1253" s="677"/>
      <c r="M1253" s="656" t="s">
        <v>1015</v>
      </c>
      <c r="N1253" s="8" t="s">
        <v>3208</v>
      </c>
      <c r="O1253" s="426">
        <v>5.5104E-2</v>
      </c>
      <c r="P1253" s="423">
        <v>12240</v>
      </c>
      <c r="Q1253" s="439">
        <v>15000</v>
      </c>
      <c r="R1253" s="656" t="s">
        <v>5230</v>
      </c>
      <c r="S1253" s="657" t="s">
        <v>3315</v>
      </c>
      <c r="T1253" s="432"/>
      <c r="U1253" s="506"/>
      <c r="V1253" s="516" t="s">
        <v>5135</v>
      </c>
      <c r="W1253" s="488" t="s">
        <v>5136</v>
      </c>
      <c r="X1253" s="169"/>
      <c r="Y1253" s="71" t="s">
        <v>6649</v>
      </c>
      <c r="Z1253" s="656" t="s">
        <v>1015</v>
      </c>
      <c r="AA1253" s="658">
        <f t="shared" si="220"/>
        <v>0</v>
      </c>
      <c r="AB1253" s="145">
        <f t="shared" si="221"/>
        <v>0</v>
      </c>
      <c r="AC1253" s="257">
        <f t="shared" si="222"/>
        <v>0</v>
      </c>
      <c r="AD1253" s="142">
        <f t="shared" si="223"/>
        <v>0</v>
      </c>
      <c r="AE1253" s="143">
        <f t="shared" si="224"/>
        <v>0</v>
      </c>
      <c r="AF1253" s="144" t="str">
        <f t="shared" si="225"/>
        <v/>
      </c>
      <c r="AG1253" s="144">
        <f t="shared" si="226"/>
        <v>0</v>
      </c>
      <c r="AH1253" s="144" t="str">
        <f t="shared" si="227"/>
        <v/>
      </c>
      <c r="AI1253" s="569">
        <f t="shared" si="228"/>
        <v>0</v>
      </c>
      <c r="AK1253" s="673"/>
      <c r="AL1253" s="666"/>
      <c r="AM1253" s="659"/>
      <c r="AN1253" s="662"/>
      <c r="AO1253" s="84"/>
    </row>
    <row r="1254" spans="1:41">
      <c r="A1254" s="573"/>
      <c r="B1254" s="13">
        <v>158</v>
      </c>
      <c r="C1254" s="343" t="s">
        <v>3015</v>
      </c>
      <c r="D1254" s="389" t="s">
        <v>3016</v>
      </c>
      <c r="E1254" s="379" t="s">
        <v>1692</v>
      </c>
      <c r="F1254" s="402">
        <v>9</v>
      </c>
      <c r="G1254" s="8"/>
      <c r="H1254" s="412">
        <v>889</v>
      </c>
      <c r="I1254" s="146">
        <f t="shared" si="218"/>
        <v>622.29999999999995</v>
      </c>
      <c r="J1254" s="255">
        <f t="shared" si="219"/>
        <v>23.934615384615384</v>
      </c>
      <c r="K1254" s="8" t="s">
        <v>3526</v>
      </c>
      <c r="L1254" s="677"/>
      <c r="M1254" s="656" t="s">
        <v>1015</v>
      </c>
      <c r="N1254" s="8" t="s">
        <v>3208</v>
      </c>
      <c r="O1254" s="426">
        <v>5.5104E-2</v>
      </c>
      <c r="P1254" s="423">
        <v>12240</v>
      </c>
      <c r="Q1254" s="439">
        <v>15000</v>
      </c>
      <c r="R1254" s="656" t="s">
        <v>5230</v>
      </c>
      <c r="S1254" s="657" t="s">
        <v>3315</v>
      </c>
      <c r="T1254" s="432"/>
      <c r="U1254" s="506"/>
      <c r="V1254" s="516" t="s">
        <v>5137</v>
      </c>
      <c r="W1254" s="488" t="s">
        <v>5138</v>
      </c>
      <c r="X1254" s="169"/>
      <c r="Y1254" s="71" t="s">
        <v>1011</v>
      </c>
      <c r="Z1254" s="656" t="s">
        <v>1015</v>
      </c>
      <c r="AA1254" s="658">
        <f t="shared" si="220"/>
        <v>0</v>
      </c>
      <c r="AB1254" s="145">
        <f t="shared" si="221"/>
        <v>0</v>
      </c>
      <c r="AC1254" s="257">
        <f t="shared" si="222"/>
        <v>0</v>
      </c>
      <c r="AD1254" s="142">
        <f t="shared" si="223"/>
        <v>0</v>
      </c>
      <c r="AE1254" s="143">
        <f t="shared" si="224"/>
        <v>0</v>
      </c>
      <c r="AF1254" s="144" t="str">
        <f t="shared" si="225"/>
        <v/>
      </c>
      <c r="AG1254" s="144">
        <f t="shared" si="226"/>
        <v>0</v>
      </c>
      <c r="AH1254" s="144" t="str">
        <f t="shared" si="227"/>
        <v/>
      </c>
      <c r="AI1254" s="569">
        <f t="shared" si="228"/>
        <v>0</v>
      </c>
      <c r="AK1254" s="673"/>
      <c r="AL1254" s="666"/>
      <c r="AM1254" s="686"/>
      <c r="AN1254" s="686"/>
      <c r="AO1254" s="84"/>
    </row>
    <row r="1255" spans="1:41">
      <c r="A1255" s="573"/>
      <c r="B1255" s="13">
        <v>158</v>
      </c>
      <c r="C1255" s="343" t="s">
        <v>3017</v>
      </c>
      <c r="D1255" s="389" t="s">
        <v>3018</v>
      </c>
      <c r="E1255" s="379" t="s">
        <v>1692</v>
      </c>
      <c r="F1255" s="402">
        <v>9</v>
      </c>
      <c r="G1255" s="8"/>
      <c r="H1255" s="412">
        <v>950</v>
      </c>
      <c r="I1255" s="146">
        <f t="shared" si="218"/>
        <v>665</v>
      </c>
      <c r="J1255" s="255">
        <f t="shared" si="219"/>
        <v>25.576923076923077</v>
      </c>
      <c r="K1255" s="8" t="s">
        <v>3526</v>
      </c>
      <c r="L1255" s="677"/>
      <c r="M1255" s="656" t="s">
        <v>1015</v>
      </c>
      <c r="N1255" s="8" t="s">
        <v>3208</v>
      </c>
      <c r="O1255" s="426">
        <v>5.5104E-2</v>
      </c>
      <c r="P1255" s="423">
        <v>12240</v>
      </c>
      <c r="Q1255" s="439">
        <v>15000</v>
      </c>
      <c r="R1255" s="656" t="s">
        <v>5230</v>
      </c>
      <c r="S1255" s="657" t="s">
        <v>3315</v>
      </c>
      <c r="T1255" s="432"/>
      <c r="U1255" s="506"/>
      <c r="V1255" s="516" t="s">
        <v>5139</v>
      </c>
      <c r="W1255" s="488" t="s">
        <v>5140</v>
      </c>
      <c r="X1255" s="169"/>
      <c r="Y1255" s="71" t="s">
        <v>1011</v>
      </c>
      <c r="Z1255" s="656" t="s">
        <v>1015</v>
      </c>
      <c r="AA1255" s="658">
        <f t="shared" si="220"/>
        <v>0</v>
      </c>
      <c r="AB1255" s="145">
        <f t="shared" si="221"/>
        <v>0</v>
      </c>
      <c r="AC1255" s="257">
        <f t="shared" si="222"/>
        <v>0</v>
      </c>
      <c r="AD1255" s="142">
        <f t="shared" si="223"/>
        <v>0</v>
      </c>
      <c r="AE1255" s="143">
        <f t="shared" si="224"/>
        <v>0</v>
      </c>
      <c r="AF1255" s="144" t="str">
        <f t="shared" si="225"/>
        <v/>
      </c>
      <c r="AG1255" s="144">
        <f t="shared" si="226"/>
        <v>0</v>
      </c>
      <c r="AH1255" s="144" t="str">
        <f t="shared" si="227"/>
        <v/>
      </c>
      <c r="AI1255" s="569">
        <f t="shared" si="228"/>
        <v>0</v>
      </c>
      <c r="AK1255" s="665"/>
      <c r="AL1255" s="191"/>
      <c r="AM1255" s="686"/>
      <c r="AN1255" s="687"/>
      <c r="AO1255" s="84"/>
    </row>
    <row r="1256" spans="1:41">
      <c r="A1256" s="573"/>
      <c r="B1256" s="13">
        <v>158</v>
      </c>
      <c r="C1256" s="341" t="s">
        <v>3019</v>
      </c>
      <c r="D1256" s="341" t="s">
        <v>3020</v>
      </c>
      <c r="E1256" s="379" t="s">
        <v>1692</v>
      </c>
      <c r="F1256" s="402">
        <v>9</v>
      </c>
      <c r="G1256" s="8"/>
      <c r="H1256" s="412">
        <v>981</v>
      </c>
      <c r="I1256" s="146">
        <f t="shared" si="218"/>
        <v>686.69999999999993</v>
      </c>
      <c r="J1256" s="255">
        <f t="shared" si="219"/>
        <v>26.411538461538459</v>
      </c>
      <c r="K1256" s="8" t="s">
        <v>3526</v>
      </c>
      <c r="L1256" s="677"/>
      <c r="M1256" s="656" t="s">
        <v>1015</v>
      </c>
      <c r="N1256" s="8" t="s">
        <v>3208</v>
      </c>
      <c r="O1256" s="426">
        <v>5.5104E-2</v>
      </c>
      <c r="P1256" s="423">
        <v>12240</v>
      </c>
      <c r="Q1256" s="439">
        <v>15000</v>
      </c>
      <c r="R1256" s="656" t="s">
        <v>5230</v>
      </c>
      <c r="S1256" s="657" t="s">
        <v>3315</v>
      </c>
      <c r="T1256" s="432"/>
      <c r="U1256" s="506"/>
      <c r="V1256" s="517"/>
      <c r="W1256" s="425" t="s">
        <v>5141</v>
      </c>
      <c r="X1256" s="169"/>
      <c r="Y1256" s="71" t="s">
        <v>1011</v>
      </c>
      <c r="Z1256" s="656" t="s">
        <v>1015</v>
      </c>
      <c r="AA1256" s="658">
        <f t="shared" si="220"/>
        <v>0</v>
      </c>
      <c r="AB1256" s="145">
        <f t="shared" si="221"/>
        <v>0</v>
      </c>
      <c r="AC1256" s="257">
        <f t="shared" si="222"/>
        <v>0</v>
      </c>
      <c r="AD1256" s="142">
        <f t="shared" si="223"/>
        <v>0</v>
      </c>
      <c r="AE1256" s="143">
        <f t="shared" si="224"/>
        <v>0</v>
      </c>
      <c r="AF1256" s="144" t="str">
        <f t="shared" si="225"/>
        <v/>
      </c>
      <c r="AG1256" s="144">
        <f t="shared" si="226"/>
        <v>0</v>
      </c>
      <c r="AH1256" s="144" t="str">
        <f t="shared" si="227"/>
        <v/>
      </c>
      <c r="AI1256" s="569">
        <f t="shared" si="228"/>
        <v>0</v>
      </c>
      <c r="AK1256" s="664"/>
      <c r="AL1256" s="191"/>
      <c r="AM1256" s="686"/>
      <c r="AN1256" s="686"/>
      <c r="AO1256" s="84"/>
    </row>
    <row r="1257" spans="1:41" ht="15.75">
      <c r="A1257" s="5" t="s">
        <v>6224</v>
      </c>
      <c r="B1257" s="13"/>
      <c r="C1257" s="348"/>
      <c r="D1257" s="348"/>
      <c r="E1257" s="380"/>
      <c r="F1257" s="1"/>
      <c r="G1257" s="8"/>
      <c r="H1257" s="413"/>
      <c r="I1257" s="410"/>
      <c r="J1257" s="565"/>
      <c r="K1257" s="10"/>
      <c r="L1257" s="655"/>
      <c r="M1257" s="656" t="s">
        <v>1015</v>
      </c>
      <c r="N1257" s="10"/>
      <c r="O1257" s="10"/>
      <c r="P1257" s="423"/>
      <c r="Q1257" s="439"/>
      <c r="R1257" s="656" t="s">
        <v>1015</v>
      </c>
      <c r="S1257" s="656" t="s">
        <v>1015</v>
      </c>
      <c r="T1257" s="471"/>
      <c r="U1257" s="478"/>
      <c r="V1257" s="504"/>
      <c r="W1257" s="471"/>
      <c r="X1257" s="137"/>
      <c r="Y1257" s="71" t="s">
        <v>1015</v>
      </c>
      <c r="Z1257" s="656" t="s">
        <v>1015</v>
      </c>
      <c r="AA1257" s="668"/>
      <c r="AB1257" s="195"/>
      <c r="AC1257" s="142"/>
      <c r="AD1257" s="142"/>
      <c r="AE1257" s="143"/>
      <c r="AF1257" s="144"/>
      <c r="AG1257" s="144"/>
      <c r="AH1257" s="144"/>
      <c r="AI1257" s="569"/>
      <c r="AK1257" s="664"/>
      <c r="AL1257" s="191"/>
      <c r="AM1257" s="686"/>
      <c r="AN1257" s="686"/>
      <c r="AO1257" s="84"/>
    </row>
    <row r="1258" spans="1:41">
      <c r="A1258" s="573"/>
      <c r="B1258" s="13">
        <v>159</v>
      </c>
      <c r="C1258" s="358" t="s">
        <v>3021</v>
      </c>
      <c r="D1258" s="341" t="s">
        <v>3022</v>
      </c>
      <c r="E1258" s="379" t="s">
        <v>1767</v>
      </c>
      <c r="F1258" s="8">
        <v>16</v>
      </c>
      <c r="G1258" s="136"/>
      <c r="H1258" s="413">
        <v>400</v>
      </c>
      <c r="I1258" s="146">
        <f t="shared" si="218"/>
        <v>280</v>
      </c>
      <c r="J1258" s="255">
        <f t="shared" si="219"/>
        <v>10.76923076923077</v>
      </c>
      <c r="K1258" s="8" t="s">
        <v>3526</v>
      </c>
      <c r="L1258" s="677"/>
      <c r="M1258" s="656" t="s">
        <v>1015</v>
      </c>
      <c r="N1258" s="8" t="s">
        <v>3208</v>
      </c>
      <c r="O1258" s="426">
        <v>4.7174999999999995E-2</v>
      </c>
      <c r="P1258" s="423">
        <v>10880</v>
      </c>
      <c r="Q1258" s="439">
        <v>17000</v>
      </c>
      <c r="R1258" s="657" t="s">
        <v>3267</v>
      </c>
      <c r="S1258" s="657" t="s">
        <v>3315</v>
      </c>
      <c r="T1258" s="448"/>
      <c r="U1258" s="506"/>
      <c r="V1258" s="522" t="s">
        <v>5142</v>
      </c>
      <c r="W1258" s="425" t="s">
        <v>5143</v>
      </c>
      <c r="X1258" s="169"/>
      <c r="Y1258" s="71" t="s">
        <v>1011</v>
      </c>
      <c r="Z1258" s="656" t="s">
        <v>1015</v>
      </c>
      <c r="AA1258" s="658">
        <f t="shared" si="220"/>
        <v>0</v>
      </c>
      <c r="AB1258" s="145">
        <f t="shared" si="221"/>
        <v>0</v>
      </c>
      <c r="AC1258" s="257">
        <f t="shared" si="222"/>
        <v>0</v>
      </c>
      <c r="AD1258" s="142">
        <f t="shared" si="223"/>
        <v>0</v>
      </c>
      <c r="AE1258" s="143">
        <f t="shared" si="224"/>
        <v>0</v>
      </c>
      <c r="AF1258" s="144" t="str">
        <f t="shared" si="225"/>
        <v/>
      </c>
      <c r="AG1258" s="144">
        <f t="shared" si="226"/>
        <v>0</v>
      </c>
      <c r="AH1258" s="144" t="str">
        <f t="shared" si="227"/>
        <v/>
      </c>
      <c r="AI1258" s="569">
        <f t="shared" si="228"/>
        <v>0</v>
      </c>
      <c r="AK1258" s="665"/>
      <c r="AL1258" s="191"/>
      <c r="AM1258" s="686"/>
      <c r="AN1258" s="687"/>
      <c r="AO1258" s="84"/>
    </row>
    <row r="1259" spans="1:41">
      <c r="A1259" s="573"/>
      <c r="B1259" s="13">
        <v>159</v>
      </c>
      <c r="C1259" s="358" t="s">
        <v>3023</v>
      </c>
      <c r="D1259" s="341" t="s">
        <v>3024</v>
      </c>
      <c r="E1259" s="379" t="s">
        <v>1767</v>
      </c>
      <c r="F1259" s="8">
        <v>16</v>
      </c>
      <c r="G1259" s="8"/>
      <c r="H1259" s="413">
        <v>400</v>
      </c>
      <c r="I1259" s="146">
        <f t="shared" si="218"/>
        <v>280</v>
      </c>
      <c r="J1259" s="255">
        <f t="shared" si="219"/>
        <v>10.76923076923077</v>
      </c>
      <c r="K1259" s="8" t="s">
        <v>3526</v>
      </c>
      <c r="L1259" s="677"/>
      <c r="M1259" s="656" t="s">
        <v>1015</v>
      </c>
      <c r="N1259" s="8" t="s">
        <v>3208</v>
      </c>
      <c r="O1259" s="426">
        <v>4.7174999999999995E-2</v>
      </c>
      <c r="P1259" s="423">
        <v>10880</v>
      </c>
      <c r="Q1259" s="439">
        <v>17000</v>
      </c>
      <c r="R1259" s="657" t="s">
        <v>3267</v>
      </c>
      <c r="S1259" s="657" t="s">
        <v>3315</v>
      </c>
      <c r="T1259" s="448"/>
      <c r="U1259" s="506"/>
      <c r="V1259" s="527" t="s">
        <v>5144</v>
      </c>
      <c r="W1259" s="346" t="s">
        <v>5145</v>
      </c>
      <c r="X1259" s="169"/>
      <c r="Y1259" s="71" t="s">
        <v>1011</v>
      </c>
      <c r="Z1259" s="656" t="s">
        <v>1015</v>
      </c>
      <c r="AA1259" s="658">
        <f t="shared" si="220"/>
        <v>0</v>
      </c>
      <c r="AB1259" s="145">
        <f t="shared" si="221"/>
        <v>0</v>
      </c>
      <c r="AC1259" s="257">
        <f t="shared" si="222"/>
        <v>0</v>
      </c>
      <c r="AD1259" s="142">
        <f t="shared" si="223"/>
        <v>0</v>
      </c>
      <c r="AE1259" s="143">
        <f t="shared" si="224"/>
        <v>0</v>
      </c>
      <c r="AF1259" s="144" t="str">
        <f t="shared" si="225"/>
        <v/>
      </c>
      <c r="AG1259" s="144">
        <f t="shared" si="226"/>
        <v>0</v>
      </c>
      <c r="AH1259" s="144" t="str">
        <f t="shared" si="227"/>
        <v/>
      </c>
      <c r="AI1259" s="569">
        <f t="shared" si="228"/>
        <v>0</v>
      </c>
      <c r="AK1259" s="664"/>
      <c r="AL1259" s="191"/>
      <c r="AM1259" s="686"/>
      <c r="AN1259" s="686"/>
      <c r="AO1259" s="84"/>
    </row>
    <row r="1260" spans="1:41" ht="15.75">
      <c r="A1260" s="5" t="s">
        <v>6225</v>
      </c>
      <c r="B1260" s="13"/>
      <c r="C1260" s="348"/>
      <c r="D1260" s="348"/>
      <c r="E1260" s="380"/>
      <c r="F1260" s="1"/>
      <c r="G1260" s="8"/>
      <c r="H1260" s="413"/>
      <c r="I1260" s="410"/>
      <c r="J1260" s="565"/>
      <c r="K1260" s="10"/>
      <c r="L1260" s="655"/>
      <c r="M1260" s="656" t="s">
        <v>1015</v>
      </c>
      <c r="N1260" s="10"/>
      <c r="O1260" s="10"/>
      <c r="P1260" s="423"/>
      <c r="Q1260" s="439"/>
      <c r="R1260" s="656" t="s">
        <v>1015</v>
      </c>
      <c r="S1260" s="656" t="s">
        <v>1015</v>
      </c>
      <c r="T1260" s="471"/>
      <c r="U1260" s="478"/>
      <c r="V1260" s="504"/>
      <c r="W1260" s="471"/>
      <c r="X1260" s="137"/>
      <c r="Y1260" s="71" t="s">
        <v>1015</v>
      </c>
      <c r="Z1260" s="656" t="s">
        <v>1015</v>
      </c>
      <c r="AA1260" s="668"/>
      <c r="AB1260" s="195"/>
      <c r="AC1260" s="142"/>
      <c r="AD1260" s="142"/>
      <c r="AE1260" s="143"/>
      <c r="AF1260" s="144"/>
      <c r="AG1260" s="144"/>
      <c r="AH1260" s="144"/>
      <c r="AI1260" s="569"/>
      <c r="AK1260" s="664"/>
      <c r="AL1260" s="191"/>
      <c r="AM1260" s="686"/>
      <c r="AN1260" s="686"/>
      <c r="AO1260" s="84"/>
    </row>
    <row r="1261" spans="1:41">
      <c r="B1261" s="13">
        <v>159</v>
      </c>
      <c r="C1261" s="341" t="s">
        <v>3025</v>
      </c>
      <c r="D1261" s="341" t="s">
        <v>3026</v>
      </c>
      <c r="E1261" s="379" t="s">
        <v>1767</v>
      </c>
      <c r="F1261" s="8">
        <v>16</v>
      </c>
      <c r="G1261" s="8"/>
      <c r="H1261" s="413">
        <v>428</v>
      </c>
      <c r="I1261" s="146">
        <f t="shared" si="218"/>
        <v>299.59999999999997</v>
      </c>
      <c r="J1261" s="255">
        <f t="shared" si="219"/>
        <v>11.523076923076921</v>
      </c>
      <c r="K1261" s="8" t="s">
        <v>3526</v>
      </c>
      <c r="L1261" s="677"/>
      <c r="M1261" s="656" t="s">
        <v>1015</v>
      </c>
      <c r="N1261" s="8" t="s">
        <v>3208</v>
      </c>
      <c r="O1261" s="426">
        <v>4.7174999999999995E-2</v>
      </c>
      <c r="P1261" s="423">
        <v>10880</v>
      </c>
      <c r="Q1261" s="439">
        <v>17000</v>
      </c>
      <c r="R1261" s="656" t="s">
        <v>5230</v>
      </c>
      <c r="S1261" s="657" t="s">
        <v>3315</v>
      </c>
      <c r="T1261" s="471"/>
      <c r="U1261" s="478"/>
      <c r="V1261" s="517"/>
      <c r="W1261" s="491" t="s">
        <v>5146</v>
      </c>
      <c r="X1261" s="169"/>
      <c r="Y1261" s="71" t="s">
        <v>254</v>
      </c>
      <c r="Z1261" s="656" t="s">
        <v>1015</v>
      </c>
      <c r="AA1261" s="658">
        <f t="shared" si="220"/>
        <v>0</v>
      </c>
      <c r="AB1261" s="145">
        <f t="shared" si="221"/>
        <v>0</v>
      </c>
      <c r="AC1261" s="257">
        <f t="shared" si="222"/>
        <v>0</v>
      </c>
      <c r="AD1261" s="142">
        <f t="shared" si="223"/>
        <v>0</v>
      </c>
      <c r="AE1261" s="143">
        <f t="shared" si="224"/>
        <v>0</v>
      </c>
      <c r="AF1261" s="144" t="str">
        <f t="shared" si="225"/>
        <v/>
      </c>
      <c r="AG1261" s="144">
        <f t="shared" si="226"/>
        <v>0</v>
      </c>
      <c r="AH1261" s="144" t="str">
        <f t="shared" si="227"/>
        <v/>
      </c>
      <c r="AI1261" s="569">
        <f t="shared" si="228"/>
        <v>0</v>
      </c>
      <c r="AK1261" s="664"/>
      <c r="AL1261" s="191"/>
      <c r="AM1261" s="686"/>
      <c r="AN1261" s="686"/>
      <c r="AO1261" s="84"/>
    </row>
    <row r="1262" spans="1:41">
      <c r="A1262" s="573"/>
      <c r="B1262" s="13">
        <v>159</v>
      </c>
      <c r="C1262" s="344" t="s">
        <v>3027</v>
      </c>
      <c r="D1262" s="344" t="s">
        <v>3028</v>
      </c>
      <c r="E1262" s="379" t="s">
        <v>1767</v>
      </c>
      <c r="F1262" s="8">
        <v>16</v>
      </c>
      <c r="G1262" s="8"/>
      <c r="H1262" s="412">
        <v>422</v>
      </c>
      <c r="I1262" s="146">
        <f t="shared" si="218"/>
        <v>295.39999999999998</v>
      </c>
      <c r="J1262" s="255">
        <f t="shared" si="219"/>
        <v>11.36153846153846</v>
      </c>
      <c r="K1262" s="8" t="s">
        <v>3526</v>
      </c>
      <c r="L1262" s="677"/>
      <c r="M1262" s="656" t="s">
        <v>1015</v>
      </c>
      <c r="N1262" s="8" t="s">
        <v>3208</v>
      </c>
      <c r="O1262" s="426">
        <v>4.7174999999999995E-2</v>
      </c>
      <c r="P1262" s="423">
        <v>10880</v>
      </c>
      <c r="Q1262" s="439">
        <v>17000</v>
      </c>
      <c r="R1262" s="656" t="s">
        <v>5230</v>
      </c>
      <c r="S1262" s="657" t="s">
        <v>3315</v>
      </c>
      <c r="T1262" s="471"/>
      <c r="U1262" s="506"/>
      <c r="V1262" s="516" t="s">
        <v>5147</v>
      </c>
      <c r="W1262" s="344" t="s">
        <v>5148</v>
      </c>
      <c r="X1262" s="169"/>
      <c r="Y1262" s="71" t="s">
        <v>6649</v>
      </c>
      <c r="Z1262" s="656" t="s">
        <v>1015</v>
      </c>
      <c r="AA1262" s="658">
        <f t="shared" si="220"/>
        <v>0</v>
      </c>
      <c r="AB1262" s="145">
        <f t="shared" si="221"/>
        <v>0</v>
      </c>
      <c r="AC1262" s="257">
        <f t="shared" si="222"/>
        <v>0</v>
      </c>
      <c r="AD1262" s="142">
        <f t="shared" si="223"/>
        <v>0</v>
      </c>
      <c r="AE1262" s="143">
        <f t="shared" si="224"/>
        <v>0</v>
      </c>
      <c r="AF1262" s="144" t="str">
        <f t="shared" si="225"/>
        <v/>
      </c>
      <c r="AG1262" s="144">
        <f t="shared" si="226"/>
        <v>0</v>
      </c>
      <c r="AH1262" s="144" t="str">
        <f t="shared" si="227"/>
        <v/>
      </c>
      <c r="AI1262" s="569">
        <f t="shared" si="228"/>
        <v>0</v>
      </c>
      <c r="AK1262" s="664"/>
      <c r="AL1262" s="191"/>
      <c r="AM1262" s="686"/>
      <c r="AN1262" s="686"/>
      <c r="AO1262" s="84"/>
    </row>
    <row r="1263" spans="1:41">
      <c r="A1263" s="573"/>
      <c r="B1263" s="13">
        <v>159</v>
      </c>
      <c r="C1263" s="358" t="s">
        <v>3029</v>
      </c>
      <c r="D1263" s="341" t="s">
        <v>3030</v>
      </c>
      <c r="E1263" s="379" t="s">
        <v>1767</v>
      </c>
      <c r="F1263" s="8">
        <v>16</v>
      </c>
      <c r="G1263" s="8"/>
      <c r="H1263" s="412">
        <v>482</v>
      </c>
      <c r="I1263" s="146">
        <f t="shared" si="218"/>
        <v>337.4</v>
      </c>
      <c r="J1263" s="255">
        <f t="shared" si="219"/>
        <v>12.976923076923075</v>
      </c>
      <c r="K1263" s="8" t="s">
        <v>3526</v>
      </c>
      <c r="L1263" s="677"/>
      <c r="M1263" s="656" t="s">
        <v>1015</v>
      </c>
      <c r="N1263" s="8" t="s">
        <v>3208</v>
      </c>
      <c r="O1263" s="426">
        <v>4.7174999999999995E-2</v>
      </c>
      <c r="P1263" s="423">
        <v>10880</v>
      </c>
      <c r="Q1263" s="439">
        <v>17000</v>
      </c>
      <c r="R1263" s="656" t="s">
        <v>5230</v>
      </c>
      <c r="S1263" s="657" t="s">
        <v>3315</v>
      </c>
      <c r="T1263" s="471"/>
      <c r="U1263" s="506"/>
      <c r="V1263" s="516" t="s">
        <v>5149</v>
      </c>
      <c r="W1263" s="346" t="s">
        <v>5150</v>
      </c>
      <c r="X1263" s="169"/>
      <c r="Y1263" s="71" t="s">
        <v>1011</v>
      </c>
      <c r="Z1263" s="656" t="s">
        <v>1015</v>
      </c>
      <c r="AA1263" s="658">
        <f t="shared" si="220"/>
        <v>0</v>
      </c>
      <c r="AB1263" s="145">
        <f t="shared" si="221"/>
        <v>0</v>
      </c>
      <c r="AC1263" s="257">
        <f t="shared" si="222"/>
        <v>0</v>
      </c>
      <c r="AD1263" s="142">
        <f t="shared" si="223"/>
        <v>0</v>
      </c>
      <c r="AE1263" s="143">
        <f t="shared" si="224"/>
        <v>0</v>
      </c>
      <c r="AF1263" s="144" t="str">
        <f t="shared" si="225"/>
        <v/>
      </c>
      <c r="AG1263" s="144">
        <f t="shared" si="226"/>
        <v>0</v>
      </c>
      <c r="AH1263" s="144" t="str">
        <f t="shared" si="227"/>
        <v/>
      </c>
      <c r="AI1263" s="569">
        <f t="shared" si="228"/>
        <v>0</v>
      </c>
      <c r="AK1263" s="664"/>
      <c r="AL1263" s="191"/>
      <c r="AM1263" s="686"/>
      <c r="AN1263" s="686"/>
      <c r="AO1263" s="84"/>
    </row>
    <row r="1264" spans="1:41">
      <c r="A1264" s="573"/>
      <c r="B1264" s="13">
        <v>159</v>
      </c>
      <c r="C1264" s="358" t="s">
        <v>3031</v>
      </c>
      <c r="D1264" s="341" t="s">
        <v>3032</v>
      </c>
      <c r="E1264" s="379" t="s">
        <v>1767</v>
      </c>
      <c r="F1264" s="8">
        <v>16</v>
      </c>
      <c r="G1264" s="136"/>
      <c r="H1264" s="412">
        <v>422</v>
      </c>
      <c r="I1264" s="146">
        <f t="shared" si="218"/>
        <v>295.39999999999998</v>
      </c>
      <c r="J1264" s="255">
        <f t="shared" si="219"/>
        <v>11.36153846153846</v>
      </c>
      <c r="K1264" s="8" t="s">
        <v>3526</v>
      </c>
      <c r="L1264" s="677"/>
      <c r="M1264" s="656" t="s">
        <v>1015</v>
      </c>
      <c r="N1264" s="8" t="s">
        <v>3208</v>
      </c>
      <c r="O1264" s="426">
        <v>4.7174999999999995E-2</v>
      </c>
      <c r="P1264" s="423">
        <v>10880</v>
      </c>
      <c r="Q1264" s="439">
        <v>17000</v>
      </c>
      <c r="R1264" s="656" t="s">
        <v>5230</v>
      </c>
      <c r="S1264" s="657" t="s">
        <v>3315</v>
      </c>
      <c r="T1264" s="471"/>
      <c r="U1264" s="506"/>
      <c r="V1264" s="516" t="s">
        <v>5151</v>
      </c>
      <c r="W1264" s="346" t="s">
        <v>5152</v>
      </c>
      <c r="X1264" s="169"/>
      <c r="Y1264" s="71" t="s">
        <v>1011</v>
      </c>
      <c r="Z1264" s="656" t="s">
        <v>1015</v>
      </c>
      <c r="AA1264" s="658">
        <f t="shared" si="220"/>
        <v>0</v>
      </c>
      <c r="AB1264" s="145">
        <f t="shared" si="221"/>
        <v>0</v>
      </c>
      <c r="AC1264" s="257">
        <f t="shared" si="222"/>
        <v>0</v>
      </c>
      <c r="AD1264" s="142">
        <f t="shared" si="223"/>
        <v>0</v>
      </c>
      <c r="AE1264" s="143">
        <f t="shared" si="224"/>
        <v>0</v>
      </c>
      <c r="AF1264" s="144" t="str">
        <f t="shared" si="225"/>
        <v/>
      </c>
      <c r="AG1264" s="144">
        <f t="shared" si="226"/>
        <v>0</v>
      </c>
      <c r="AH1264" s="144" t="str">
        <f t="shared" si="227"/>
        <v/>
      </c>
      <c r="AI1264" s="569">
        <f t="shared" si="228"/>
        <v>0</v>
      </c>
      <c r="AK1264" s="664"/>
      <c r="AL1264" s="191"/>
      <c r="AM1264" s="686"/>
      <c r="AN1264" s="686"/>
      <c r="AO1264" s="84"/>
    </row>
    <row r="1265" spans="1:41">
      <c r="A1265" s="573"/>
      <c r="B1265" s="13">
        <v>159</v>
      </c>
      <c r="C1265" s="358" t="s">
        <v>3033</v>
      </c>
      <c r="D1265" s="341" t="s">
        <v>3034</v>
      </c>
      <c r="E1265" s="379" t="s">
        <v>1767</v>
      </c>
      <c r="F1265" s="8">
        <v>16</v>
      </c>
      <c r="G1265" s="8"/>
      <c r="H1265" s="412">
        <v>422</v>
      </c>
      <c r="I1265" s="146">
        <f t="shared" si="218"/>
        <v>295.39999999999998</v>
      </c>
      <c r="J1265" s="255">
        <f t="shared" si="219"/>
        <v>11.36153846153846</v>
      </c>
      <c r="K1265" s="8" t="s">
        <v>3526</v>
      </c>
      <c r="L1265" s="677"/>
      <c r="M1265" s="656" t="s">
        <v>1015</v>
      </c>
      <c r="N1265" s="8" t="s">
        <v>3208</v>
      </c>
      <c r="O1265" s="426">
        <v>4.7174999999999995E-2</v>
      </c>
      <c r="P1265" s="423">
        <v>10880</v>
      </c>
      <c r="Q1265" s="439">
        <v>17000</v>
      </c>
      <c r="R1265" s="656" t="s">
        <v>5230</v>
      </c>
      <c r="S1265" s="657" t="s">
        <v>3315</v>
      </c>
      <c r="T1265" s="471"/>
      <c r="U1265" s="506"/>
      <c r="V1265" s="516" t="s">
        <v>5153</v>
      </c>
      <c r="W1265" s="346" t="s">
        <v>5047</v>
      </c>
      <c r="X1265" s="169"/>
      <c r="Y1265" s="71" t="s">
        <v>6649</v>
      </c>
      <c r="Z1265" s="656" t="s">
        <v>1015</v>
      </c>
      <c r="AA1265" s="658">
        <f t="shared" si="220"/>
        <v>0</v>
      </c>
      <c r="AB1265" s="145">
        <f t="shared" si="221"/>
        <v>0</v>
      </c>
      <c r="AC1265" s="257">
        <f t="shared" si="222"/>
        <v>0</v>
      </c>
      <c r="AD1265" s="142">
        <f t="shared" si="223"/>
        <v>0</v>
      </c>
      <c r="AE1265" s="143">
        <f t="shared" si="224"/>
        <v>0</v>
      </c>
      <c r="AF1265" s="144" t="str">
        <f t="shared" si="225"/>
        <v/>
      </c>
      <c r="AG1265" s="144">
        <f t="shared" si="226"/>
        <v>0</v>
      </c>
      <c r="AH1265" s="144" t="str">
        <f t="shared" si="227"/>
        <v/>
      </c>
      <c r="AI1265" s="569">
        <f t="shared" si="228"/>
        <v>0</v>
      </c>
      <c r="AK1265" s="664"/>
      <c r="AL1265" s="191"/>
      <c r="AM1265" s="686"/>
      <c r="AN1265" s="686"/>
      <c r="AO1265" s="84"/>
    </row>
    <row r="1266" spans="1:41">
      <c r="A1266" s="573"/>
      <c r="B1266" s="13">
        <v>159</v>
      </c>
      <c r="C1266" s="358" t="s">
        <v>3035</v>
      </c>
      <c r="D1266" s="341" t="s">
        <v>3036</v>
      </c>
      <c r="E1266" s="379" t="s">
        <v>1767</v>
      </c>
      <c r="F1266" s="8">
        <v>16</v>
      </c>
      <c r="G1266" s="136"/>
      <c r="H1266" s="412">
        <v>409</v>
      </c>
      <c r="I1266" s="146">
        <f t="shared" si="218"/>
        <v>286.29999999999995</v>
      </c>
      <c r="J1266" s="255">
        <f t="shared" si="219"/>
        <v>11.011538461538461</v>
      </c>
      <c r="K1266" s="8" t="s">
        <v>3526</v>
      </c>
      <c r="L1266" s="677"/>
      <c r="M1266" s="656" t="s">
        <v>1015</v>
      </c>
      <c r="N1266" s="8" t="s">
        <v>3208</v>
      </c>
      <c r="O1266" s="426">
        <v>4.7174999999999995E-2</v>
      </c>
      <c r="P1266" s="423">
        <v>10880</v>
      </c>
      <c r="Q1266" s="439">
        <v>17000</v>
      </c>
      <c r="R1266" s="656" t="s">
        <v>5230</v>
      </c>
      <c r="S1266" s="657" t="s">
        <v>3315</v>
      </c>
      <c r="T1266" s="471"/>
      <c r="U1266" s="506"/>
      <c r="V1266" s="516" t="s">
        <v>5154</v>
      </c>
      <c r="W1266" s="346" t="s">
        <v>5106</v>
      </c>
      <c r="X1266" s="169"/>
      <c r="Y1266" s="71" t="s">
        <v>1011</v>
      </c>
      <c r="Z1266" s="656" t="s">
        <v>1015</v>
      </c>
      <c r="AA1266" s="658">
        <f t="shared" si="220"/>
        <v>0</v>
      </c>
      <c r="AB1266" s="145">
        <f t="shared" si="221"/>
        <v>0</v>
      </c>
      <c r="AC1266" s="257">
        <f t="shared" si="222"/>
        <v>0</v>
      </c>
      <c r="AD1266" s="142">
        <f t="shared" si="223"/>
        <v>0</v>
      </c>
      <c r="AE1266" s="143">
        <f t="shared" si="224"/>
        <v>0</v>
      </c>
      <c r="AF1266" s="144" t="str">
        <f t="shared" si="225"/>
        <v/>
      </c>
      <c r="AG1266" s="144">
        <f t="shared" si="226"/>
        <v>0</v>
      </c>
      <c r="AH1266" s="144" t="str">
        <f t="shared" si="227"/>
        <v/>
      </c>
      <c r="AI1266" s="569">
        <f t="shared" si="228"/>
        <v>0</v>
      </c>
      <c r="AK1266" s="664"/>
      <c r="AL1266" s="191"/>
      <c r="AM1266" s="686"/>
      <c r="AN1266" s="686"/>
      <c r="AO1266" s="84"/>
    </row>
    <row r="1267" spans="1:41">
      <c r="A1267" s="573"/>
      <c r="B1267" s="13">
        <v>159</v>
      </c>
      <c r="C1267" s="341" t="s">
        <v>3037</v>
      </c>
      <c r="D1267" s="341" t="s">
        <v>3038</v>
      </c>
      <c r="E1267" s="379" t="s">
        <v>1767</v>
      </c>
      <c r="F1267" s="8">
        <v>16</v>
      </c>
      <c r="G1267" s="8"/>
      <c r="H1267" s="412">
        <v>428</v>
      </c>
      <c r="I1267" s="146">
        <f t="shared" si="218"/>
        <v>299.59999999999997</v>
      </c>
      <c r="J1267" s="255">
        <f t="shared" si="219"/>
        <v>11.523076923076921</v>
      </c>
      <c r="K1267" s="8" t="s">
        <v>3526</v>
      </c>
      <c r="L1267" s="677"/>
      <c r="M1267" s="656" t="s">
        <v>1015</v>
      </c>
      <c r="N1267" s="8" t="s">
        <v>3208</v>
      </c>
      <c r="O1267" s="426">
        <v>4.7174999999999995E-2</v>
      </c>
      <c r="P1267" s="423">
        <v>10880</v>
      </c>
      <c r="Q1267" s="439">
        <v>17000</v>
      </c>
      <c r="R1267" s="656" t="s">
        <v>5230</v>
      </c>
      <c r="S1267" s="657" t="s">
        <v>3315</v>
      </c>
      <c r="T1267" s="471"/>
      <c r="U1267" s="506"/>
      <c r="V1267" s="517"/>
      <c r="W1267" s="487" t="s">
        <v>5155</v>
      </c>
      <c r="X1267" s="169"/>
      <c r="Y1267" s="641" t="s">
        <v>1011</v>
      </c>
      <c r="Z1267" s="656" t="s">
        <v>1015</v>
      </c>
      <c r="AA1267" s="658">
        <f t="shared" si="220"/>
        <v>0</v>
      </c>
      <c r="AB1267" s="145">
        <f t="shared" si="221"/>
        <v>0</v>
      </c>
      <c r="AC1267" s="257">
        <f t="shared" si="222"/>
        <v>0</v>
      </c>
      <c r="AD1267" s="142">
        <f t="shared" si="223"/>
        <v>0</v>
      </c>
      <c r="AE1267" s="143">
        <f t="shared" si="224"/>
        <v>0</v>
      </c>
      <c r="AF1267" s="144" t="str">
        <f t="shared" si="225"/>
        <v/>
      </c>
      <c r="AG1267" s="144">
        <f t="shared" si="226"/>
        <v>0</v>
      </c>
      <c r="AH1267" s="144" t="str">
        <f t="shared" si="227"/>
        <v/>
      </c>
      <c r="AI1267" s="569">
        <f t="shared" si="228"/>
        <v>0</v>
      </c>
      <c r="AK1267" s="664"/>
      <c r="AL1267" s="191"/>
      <c r="AM1267" s="686"/>
      <c r="AN1267" s="686"/>
      <c r="AO1267" s="84"/>
    </row>
    <row r="1268" spans="1:41">
      <c r="A1268" s="573"/>
      <c r="B1268" s="13">
        <v>159</v>
      </c>
      <c r="C1268" s="343" t="s">
        <v>3039</v>
      </c>
      <c r="D1268" s="341" t="s">
        <v>3040</v>
      </c>
      <c r="E1268" s="379" t="s">
        <v>1767</v>
      </c>
      <c r="F1268" s="8">
        <v>16</v>
      </c>
      <c r="G1268" s="8"/>
      <c r="H1268" s="412">
        <v>428</v>
      </c>
      <c r="I1268" s="146">
        <f t="shared" si="218"/>
        <v>299.59999999999997</v>
      </c>
      <c r="J1268" s="255">
        <f t="shared" si="219"/>
        <v>11.523076923076921</v>
      </c>
      <c r="K1268" s="8" t="s">
        <v>3526</v>
      </c>
      <c r="L1268" s="677"/>
      <c r="M1268" s="656" t="s">
        <v>1015</v>
      </c>
      <c r="N1268" s="8" t="s">
        <v>3208</v>
      </c>
      <c r="O1268" s="426">
        <v>4.7174999999999995E-2</v>
      </c>
      <c r="P1268" s="423">
        <v>10880</v>
      </c>
      <c r="Q1268" s="439">
        <v>17000</v>
      </c>
      <c r="R1268" s="656" t="s">
        <v>5230</v>
      </c>
      <c r="S1268" s="657" t="s">
        <v>3315</v>
      </c>
      <c r="T1268" s="471"/>
      <c r="U1268" s="506"/>
      <c r="V1268" s="517"/>
      <c r="W1268" s="346" t="s">
        <v>5156</v>
      </c>
      <c r="X1268" s="169"/>
      <c r="Y1268" s="641" t="s">
        <v>1011</v>
      </c>
      <c r="Z1268" s="656" t="s">
        <v>1015</v>
      </c>
      <c r="AA1268" s="658">
        <f t="shared" si="220"/>
        <v>0</v>
      </c>
      <c r="AB1268" s="145">
        <f t="shared" si="221"/>
        <v>0</v>
      </c>
      <c r="AC1268" s="257">
        <f t="shared" si="222"/>
        <v>0</v>
      </c>
      <c r="AD1268" s="142">
        <f t="shared" si="223"/>
        <v>0</v>
      </c>
      <c r="AE1268" s="143">
        <f t="shared" si="224"/>
        <v>0</v>
      </c>
      <c r="AF1268" s="144" t="str">
        <f t="shared" si="225"/>
        <v/>
      </c>
      <c r="AG1268" s="144">
        <f t="shared" si="226"/>
        <v>0</v>
      </c>
      <c r="AH1268" s="144" t="str">
        <f t="shared" si="227"/>
        <v/>
      </c>
      <c r="AI1268" s="569">
        <f t="shared" si="228"/>
        <v>0</v>
      </c>
      <c r="AK1268" s="664"/>
      <c r="AL1268" s="191"/>
      <c r="AM1268" s="686"/>
      <c r="AN1268" s="686"/>
      <c r="AO1268" s="84"/>
    </row>
    <row r="1269" spans="1:41">
      <c r="A1269" s="573"/>
      <c r="B1269" s="13">
        <v>159</v>
      </c>
      <c r="C1269" s="343" t="s">
        <v>3041</v>
      </c>
      <c r="D1269" s="341" t="s">
        <v>3042</v>
      </c>
      <c r="E1269" s="379" t="s">
        <v>1767</v>
      </c>
      <c r="F1269" s="8">
        <v>16</v>
      </c>
      <c r="G1269" s="8"/>
      <c r="H1269" s="412">
        <v>428</v>
      </c>
      <c r="I1269" s="146">
        <f t="shared" si="218"/>
        <v>299.59999999999997</v>
      </c>
      <c r="J1269" s="255">
        <f t="shared" si="219"/>
        <v>11.523076923076921</v>
      </c>
      <c r="K1269" s="8" t="s">
        <v>3526</v>
      </c>
      <c r="L1269" s="677"/>
      <c r="M1269" s="656" t="s">
        <v>1015</v>
      </c>
      <c r="N1269" s="8" t="s">
        <v>3208</v>
      </c>
      <c r="O1269" s="426">
        <v>4.7174999999999995E-2</v>
      </c>
      <c r="P1269" s="423">
        <v>10880</v>
      </c>
      <c r="Q1269" s="439">
        <v>17000</v>
      </c>
      <c r="R1269" s="656" t="s">
        <v>5230</v>
      </c>
      <c r="S1269" s="657" t="s">
        <v>3315</v>
      </c>
      <c r="T1269" s="471"/>
      <c r="U1269" s="506"/>
      <c r="V1269" s="516" t="s">
        <v>5157</v>
      </c>
      <c r="W1269" s="346" t="s">
        <v>5158</v>
      </c>
      <c r="X1269" s="169"/>
      <c r="Y1269" s="641" t="s">
        <v>1011</v>
      </c>
      <c r="Z1269" s="656" t="s">
        <v>1015</v>
      </c>
      <c r="AA1269" s="658">
        <f t="shared" si="220"/>
        <v>0</v>
      </c>
      <c r="AB1269" s="145">
        <f t="shared" si="221"/>
        <v>0</v>
      </c>
      <c r="AC1269" s="257">
        <f t="shared" si="222"/>
        <v>0</v>
      </c>
      <c r="AD1269" s="142">
        <f t="shared" si="223"/>
        <v>0</v>
      </c>
      <c r="AE1269" s="143">
        <f t="shared" si="224"/>
        <v>0</v>
      </c>
      <c r="AF1269" s="144" t="str">
        <f t="shared" si="225"/>
        <v/>
      </c>
      <c r="AG1269" s="144">
        <f t="shared" si="226"/>
        <v>0</v>
      </c>
      <c r="AH1269" s="144" t="str">
        <f t="shared" si="227"/>
        <v/>
      </c>
      <c r="AI1269" s="569">
        <f t="shared" si="228"/>
        <v>0</v>
      </c>
      <c r="AK1269" s="664"/>
      <c r="AL1269" s="191"/>
      <c r="AM1269" s="686"/>
      <c r="AN1269" s="686"/>
      <c r="AO1269" s="84"/>
    </row>
    <row r="1270" spans="1:41">
      <c r="B1270" s="13">
        <v>159</v>
      </c>
      <c r="C1270" s="358" t="s">
        <v>3043</v>
      </c>
      <c r="D1270" s="341" t="s">
        <v>3044</v>
      </c>
      <c r="E1270" s="379" t="s">
        <v>1767</v>
      </c>
      <c r="F1270" s="8">
        <v>16</v>
      </c>
      <c r="G1270" s="8"/>
      <c r="H1270" s="412">
        <v>428</v>
      </c>
      <c r="I1270" s="146">
        <f t="shared" si="218"/>
        <v>299.59999999999997</v>
      </c>
      <c r="J1270" s="255">
        <f t="shared" si="219"/>
        <v>11.523076923076921</v>
      </c>
      <c r="K1270" s="8" t="s">
        <v>3526</v>
      </c>
      <c r="L1270" s="677"/>
      <c r="M1270" s="656" t="s">
        <v>1015</v>
      </c>
      <c r="N1270" s="8" t="s">
        <v>3208</v>
      </c>
      <c r="O1270" s="426">
        <v>4.7174999999999995E-2</v>
      </c>
      <c r="P1270" s="423">
        <v>10880</v>
      </c>
      <c r="Q1270" s="439">
        <v>17000</v>
      </c>
      <c r="R1270" s="656" t="s">
        <v>5230</v>
      </c>
      <c r="S1270" s="657" t="s">
        <v>3315</v>
      </c>
      <c r="T1270" s="471"/>
      <c r="U1270" s="506"/>
      <c r="V1270" s="517"/>
      <c r="W1270" s="425"/>
      <c r="X1270" s="169"/>
      <c r="Y1270" s="71" t="s">
        <v>6649</v>
      </c>
      <c r="Z1270" s="656" t="s">
        <v>1015</v>
      </c>
      <c r="AA1270" s="658">
        <f t="shared" si="220"/>
        <v>0</v>
      </c>
      <c r="AB1270" s="145">
        <f t="shared" si="221"/>
        <v>0</v>
      </c>
      <c r="AC1270" s="257">
        <f t="shared" si="222"/>
        <v>0</v>
      </c>
      <c r="AD1270" s="142">
        <f t="shared" si="223"/>
        <v>0</v>
      </c>
      <c r="AE1270" s="143">
        <f t="shared" si="224"/>
        <v>0</v>
      </c>
      <c r="AF1270" s="144" t="str">
        <f t="shared" si="225"/>
        <v/>
      </c>
      <c r="AG1270" s="144">
        <f t="shared" si="226"/>
        <v>0</v>
      </c>
      <c r="AH1270" s="144" t="str">
        <f t="shared" si="227"/>
        <v/>
      </c>
      <c r="AI1270" s="569">
        <f t="shared" si="228"/>
        <v>0</v>
      </c>
      <c r="AK1270" s="664"/>
      <c r="AL1270" s="191"/>
      <c r="AM1270" s="659"/>
      <c r="AN1270" s="662"/>
      <c r="AO1270" s="84"/>
    </row>
    <row r="1271" spans="1:41" ht="15.75">
      <c r="A1271" s="5" t="s">
        <v>6226</v>
      </c>
      <c r="B1271" s="13"/>
      <c r="C1271" s="348"/>
      <c r="D1271" s="348"/>
      <c r="E1271" s="380"/>
      <c r="F1271" s="1"/>
      <c r="G1271" s="8"/>
      <c r="H1271" s="413"/>
      <c r="I1271" s="410"/>
      <c r="J1271" s="565"/>
      <c r="K1271" s="10"/>
      <c r="L1271" s="655"/>
      <c r="M1271" s="656" t="s">
        <v>1015</v>
      </c>
      <c r="N1271" s="10"/>
      <c r="O1271" s="10"/>
      <c r="P1271" s="423"/>
      <c r="Q1271" s="439"/>
      <c r="R1271" s="656" t="s">
        <v>1015</v>
      </c>
      <c r="S1271" s="656" t="s">
        <v>1015</v>
      </c>
      <c r="T1271" s="471"/>
      <c r="U1271" s="478"/>
      <c r="V1271" s="532"/>
      <c r="W1271" s="471"/>
      <c r="X1271" s="137"/>
      <c r="Y1271" s="71" t="s">
        <v>1015</v>
      </c>
      <c r="Z1271" s="656" t="s">
        <v>1015</v>
      </c>
      <c r="AA1271" s="668"/>
      <c r="AB1271" s="195"/>
      <c r="AC1271" s="142"/>
      <c r="AD1271" s="142"/>
      <c r="AE1271" s="143"/>
      <c r="AF1271" s="144"/>
      <c r="AG1271" s="144"/>
      <c r="AH1271" s="144"/>
      <c r="AI1271" s="569"/>
      <c r="AK1271" s="664"/>
      <c r="AL1271" s="191"/>
      <c r="AM1271" s="686"/>
      <c r="AN1271" s="686"/>
      <c r="AO1271" s="84"/>
    </row>
    <row r="1272" spans="1:41">
      <c r="A1272" s="573"/>
      <c r="B1272" s="13">
        <v>160</v>
      </c>
      <c r="C1272" s="341" t="s">
        <v>3045</v>
      </c>
      <c r="D1272" s="341" t="s">
        <v>3046</v>
      </c>
      <c r="E1272" s="379" t="s">
        <v>98</v>
      </c>
      <c r="F1272" s="8">
        <v>10</v>
      </c>
      <c r="G1272" s="8"/>
      <c r="H1272" s="413">
        <v>621</v>
      </c>
      <c r="I1272" s="146">
        <f t="shared" si="218"/>
        <v>434.7</v>
      </c>
      <c r="J1272" s="255">
        <f t="shared" si="219"/>
        <v>16.719230769230769</v>
      </c>
      <c r="K1272" s="8" t="s">
        <v>3526</v>
      </c>
      <c r="L1272" s="677"/>
      <c r="M1272" s="656" t="s">
        <v>1015</v>
      </c>
      <c r="N1272" s="8" t="s">
        <v>3208</v>
      </c>
      <c r="O1272" s="426">
        <v>4.6934999999999998E-2</v>
      </c>
      <c r="P1272" s="423">
        <v>11000</v>
      </c>
      <c r="Q1272" s="439">
        <v>18000</v>
      </c>
      <c r="R1272" s="656" t="s">
        <v>5230</v>
      </c>
      <c r="S1272" s="657" t="s">
        <v>3315</v>
      </c>
      <c r="T1272" s="471"/>
      <c r="U1272" s="478"/>
      <c r="V1272" s="532"/>
      <c r="W1272" s="425" t="s">
        <v>5160</v>
      </c>
      <c r="X1272" s="169"/>
      <c r="Y1272" s="71" t="s">
        <v>1011</v>
      </c>
      <c r="Z1272" s="656" t="s">
        <v>1015</v>
      </c>
      <c r="AA1272" s="658">
        <f t="shared" si="220"/>
        <v>0</v>
      </c>
      <c r="AB1272" s="145">
        <f t="shared" si="221"/>
        <v>0</v>
      </c>
      <c r="AC1272" s="257">
        <f t="shared" si="222"/>
        <v>0</v>
      </c>
      <c r="AD1272" s="142">
        <f t="shared" si="223"/>
        <v>0</v>
      </c>
      <c r="AE1272" s="143">
        <f t="shared" si="224"/>
        <v>0</v>
      </c>
      <c r="AF1272" s="144" t="str">
        <f t="shared" si="225"/>
        <v/>
      </c>
      <c r="AG1272" s="144">
        <f t="shared" si="226"/>
        <v>0</v>
      </c>
      <c r="AH1272" s="144" t="str">
        <f t="shared" si="227"/>
        <v/>
      </c>
      <c r="AI1272" s="569">
        <f t="shared" si="228"/>
        <v>0</v>
      </c>
      <c r="AK1272" s="664"/>
      <c r="AL1272" s="191"/>
      <c r="AM1272" s="686"/>
      <c r="AN1272" s="686"/>
      <c r="AO1272" s="84"/>
    </row>
    <row r="1273" spans="1:41" ht="15.75">
      <c r="A1273" s="5" t="s">
        <v>6227</v>
      </c>
      <c r="B1273" s="13"/>
      <c r="C1273" s="348"/>
      <c r="D1273" s="348"/>
      <c r="E1273" s="380"/>
      <c r="F1273" s="1"/>
      <c r="G1273" s="8"/>
      <c r="H1273" s="413"/>
      <c r="I1273" s="410"/>
      <c r="J1273" s="565"/>
      <c r="K1273" s="10"/>
      <c r="L1273" s="655"/>
      <c r="M1273" s="656" t="s">
        <v>1015</v>
      </c>
      <c r="N1273" s="10"/>
      <c r="O1273" s="10"/>
      <c r="P1273" s="423"/>
      <c r="Q1273" s="439"/>
      <c r="R1273" s="656" t="s">
        <v>1015</v>
      </c>
      <c r="S1273" s="656" t="s">
        <v>1015</v>
      </c>
      <c r="T1273" s="471"/>
      <c r="U1273" s="478"/>
      <c r="V1273" s="504"/>
      <c r="W1273" s="471"/>
      <c r="X1273" s="137"/>
      <c r="Y1273" s="71" t="s">
        <v>1015</v>
      </c>
      <c r="Z1273" s="656" t="s">
        <v>1015</v>
      </c>
      <c r="AA1273" s="668"/>
      <c r="AB1273" s="195"/>
      <c r="AC1273" s="142"/>
      <c r="AD1273" s="142"/>
      <c r="AE1273" s="143"/>
      <c r="AF1273" s="144"/>
      <c r="AG1273" s="144"/>
      <c r="AH1273" s="144"/>
      <c r="AI1273" s="569"/>
      <c r="AK1273" s="664"/>
      <c r="AL1273" s="191"/>
      <c r="AM1273" s="686"/>
      <c r="AN1273" s="686"/>
      <c r="AO1273" s="84"/>
    </row>
    <row r="1274" spans="1:41">
      <c r="B1274" s="13">
        <v>160</v>
      </c>
      <c r="C1274" s="341" t="s">
        <v>3047</v>
      </c>
      <c r="D1274" s="341" t="s">
        <v>3048</v>
      </c>
      <c r="E1274" s="379" t="s">
        <v>98</v>
      </c>
      <c r="F1274" s="402">
        <v>10</v>
      </c>
      <c r="G1274" s="8"/>
      <c r="H1274" s="413">
        <v>717</v>
      </c>
      <c r="I1274" s="146">
        <f t="shared" si="218"/>
        <v>501.9</v>
      </c>
      <c r="J1274" s="255">
        <f t="shared" si="219"/>
        <v>19.303846153846152</v>
      </c>
      <c r="K1274" s="8" t="s">
        <v>3526</v>
      </c>
      <c r="L1274" s="677"/>
      <c r="M1274" s="656" t="s">
        <v>1015</v>
      </c>
      <c r="N1274" s="8" t="s">
        <v>3208</v>
      </c>
      <c r="O1274" s="426">
        <v>4.6934999999999998E-2</v>
      </c>
      <c r="P1274" s="423">
        <v>11000</v>
      </c>
      <c r="Q1274" s="439">
        <v>18000</v>
      </c>
      <c r="R1274" s="656" t="s">
        <v>5230</v>
      </c>
      <c r="S1274" s="657" t="s">
        <v>3315</v>
      </c>
      <c r="T1274" s="471"/>
      <c r="U1274" s="478"/>
      <c r="V1274" s="522" t="s">
        <v>5161</v>
      </c>
      <c r="W1274" s="425" t="s">
        <v>5162</v>
      </c>
      <c r="X1274" s="169"/>
      <c r="Y1274" s="71" t="s">
        <v>6649</v>
      </c>
      <c r="Z1274" s="656" t="s">
        <v>1015</v>
      </c>
      <c r="AA1274" s="658">
        <f t="shared" si="220"/>
        <v>0</v>
      </c>
      <c r="AB1274" s="145">
        <f t="shared" si="221"/>
        <v>0</v>
      </c>
      <c r="AC1274" s="257">
        <f t="shared" si="222"/>
        <v>0</v>
      </c>
      <c r="AD1274" s="142">
        <f t="shared" si="223"/>
        <v>0</v>
      </c>
      <c r="AE1274" s="143">
        <f t="shared" si="224"/>
        <v>0</v>
      </c>
      <c r="AF1274" s="144" t="str">
        <f t="shared" si="225"/>
        <v/>
      </c>
      <c r="AG1274" s="144">
        <f t="shared" si="226"/>
        <v>0</v>
      </c>
      <c r="AH1274" s="144" t="str">
        <f t="shared" si="227"/>
        <v/>
      </c>
      <c r="AI1274" s="569">
        <f t="shared" si="228"/>
        <v>0</v>
      </c>
      <c r="AK1274" s="664"/>
      <c r="AL1274" s="191"/>
      <c r="AM1274" s="686"/>
      <c r="AN1274" s="686"/>
      <c r="AO1274" s="84"/>
    </row>
    <row r="1275" spans="1:41">
      <c r="A1275" s="573"/>
      <c r="B1275" s="13">
        <v>160</v>
      </c>
      <c r="C1275" s="341" t="s">
        <v>3049</v>
      </c>
      <c r="D1275" s="341" t="s">
        <v>3050</v>
      </c>
      <c r="E1275" s="379" t="s">
        <v>98</v>
      </c>
      <c r="F1275" s="402">
        <v>10</v>
      </c>
      <c r="G1275" s="8"/>
      <c r="H1275" s="412">
        <v>706</v>
      </c>
      <c r="I1275" s="146">
        <f t="shared" si="218"/>
        <v>494.2</v>
      </c>
      <c r="J1275" s="255">
        <f t="shared" si="219"/>
        <v>19.007692307692306</v>
      </c>
      <c r="K1275" s="8" t="s">
        <v>3526</v>
      </c>
      <c r="L1275" s="677"/>
      <c r="M1275" s="656" t="s">
        <v>1015</v>
      </c>
      <c r="N1275" s="8" t="s">
        <v>3208</v>
      </c>
      <c r="O1275" s="426">
        <v>4.6934999999999998E-2</v>
      </c>
      <c r="P1275" s="423">
        <v>11000</v>
      </c>
      <c r="Q1275" s="439">
        <v>18000</v>
      </c>
      <c r="R1275" s="656" t="s">
        <v>5230</v>
      </c>
      <c r="S1275" s="657" t="s">
        <v>3315</v>
      </c>
      <c r="T1275" s="432"/>
      <c r="U1275" s="506"/>
      <c r="V1275" s="516" t="s">
        <v>5163</v>
      </c>
      <c r="W1275" s="346" t="s">
        <v>5164</v>
      </c>
      <c r="X1275" s="169"/>
      <c r="Y1275" s="641" t="s">
        <v>1011</v>
      </c>
      <c r="Z1275" s="656" t="s">
        <v>1015</v>
      </c>
      <c r="AA1275" s="658">
        <f t="shared" si="220"/>
        <v>0</v>
      </c>
      <c r="AB1275" s="145">
        <f t="shared" si="221"/>
        <v>0</v>
      </c>
      <c r="AC1275" s="257">
        <f t="shared" si="222"/>
        <v>0</v>
      </c>
      <c r="AD1275" s="142">
        <f t="shared" si="223"/>
        <v>0</v>
      </c>
      <c r="AE1275" s="143">
        <f t="shared" si="224"/>
        <v>0</v>
      </c>
      <c r="AF1275" s="144" t="str">
        <f t="shared" si="225"/>
        <v/>
      </c>
      <c r="AG1275" s="144">
        <f t="shared" si="226"/>
        <v>0</v>
      </c>
      <c r="AH1275" s="144" t="str">
        <f t="shared" si="227"/>
        <v/>
      </c>
      <c r="AI1275" s="569">
        <f t="shared" si="228"/>
        <v>0</v>
      </c>
      <c r="AK1275" s="664"/>
      <c r="AL1275" s="191"/>
      <c r="AM1275" s="686"/>
      <c r="AN1275" s="686"/>
      <c r="AO1275" s="84"/>
    </row>
    <row r="1276" spans="1:41">
      <c r="A1276" s="573"/>
      <c r="B1276" s="13">
        <v>160</v>
      </c>
      <c r="C1276" s="343" t="s">
        <v>3051</v>
      </c>
      <c r="D1276" s="388" t="s">
        <v>3052</v>
      </c>
      <c r="E1276" s="379" t="s">
        <v>98</v>
      </c>
      <c r="F1276" s="402">
        <v>10</v>
      </c>
      <c r="G1276" s="8"/>
      <c r="H1276" s="412">
        <v>717</v>
      </c>
      <c r="I1276" s="146">
        <f t="shared" si="218"/>
        <v>501.9</v>
      </c>
      <c r="J1276" s="255">
        <f t="shared" si="219"/>
        <v>19.303846153846152</v>
      </c>
      <c r="K1276" s="8" t="s">
        <v>3526</v>
      </c>
      <c r="L1276" s="677"/>
      <c r="M1276" s="656" t="s">
        <v>1015</v>
      </c>
      <c r="N1276" s="8" t="s">
        <v>3208</v>
      </c>
      <c r="O1276" s="426">
        <v>4.6934999999999998E-2</v>
      </c>
      <c r="P1276" s="423">
        <v>11000</v>
      </c>
      <c r="Q1276" s="439">
        <v>18000</v>
      </c>
      <c r="R1276" s="656" t="s">
        <v>5230</v>
      </c>
      <c r="S1276" s="657" t="s">
        <v>3315</v>
      </c>
      <c r="T1276" s="432"/>
      <c r="U1276" s="506"/>
      <c r="V1276" s="516" t="s">
        <v>5165</v>
      </c>
      <c r="W1276" s="485" t="s">
        <v>5166</v>
      </c>
      <c r="X1276" s="169"/>
      <c r="Y1276" s="71" t="s">
        <v>6649</v>
      </c>
      <c r="Z1276" s="656" t="s">
        <v>1015</v>
      </c>
      <c r="AA1276" s="658">
        <f t="shared" si="220"/>
        <v>0</v>
      </c>
      <c r="AB1276" s="145">
        <f t="shared" si="221"/>
        <v>0</v>
      </c>
      <c r="AC1276" s="257">
        <f t="shared" si="222"/>
        <v>0</v>
      </c>
      <c r="AD1276" s="142">
        <f t="shared" si="223"/>
        <v>0</v>
      </c>
      <c r="AE1276" s="143">
        <f t="shared" si="224"/>
        <v>0</v>
      </c>
      <c r="AF1276" s="144" t="str">
        <f t="shared" si="225"/>
        <v/>
      </c>
      <c r="AG1276" s="144">
        <f t="shared" si="226"/>
        <v>0</v>
      </c>
      <c r="AH1276" s="144" t="str">
        <f t="shared" si="227"/>
        <v/>
      </c>
      <c r="AI1276" s="569">
        <f t="shared" si="228"/>
        <v>0</v>
      </c>
      <c r="AK1276" s="665"/>
      <c r="AL1276" s="191"/>
      <c r="AM1276" s="686"/>
      <c r="AN1276" s="687"/>
      <c r="AO1276" s="84"/>
    </row>
    <row r="1277" spans="1:41">
      <c r="A1277" s="573"/>
      <c r="B1277" s="13">
        <v>160</v>
      </c>
      <c r="C1277" s="341" t="s">
        <v>3053</v>
      </c>
      <c r="D1277" s="341" t="s">
        <v>3054</v>
      </c>
      <c r="E1277" s="379" t="s">
        <v>98</v>
      </c>
      <c r="F1277" s="402">
        <v>10</v>
      </c>
      <c r="G1277" s="8"/>
      <c r="H1277" s="412">
        <v>706</v>
      </c>
      <c r="I1277" s="146">
        <f t="shared" si="218"/>
        <v>494.2</v>
      </c>
      <c r="J1277" s="255">
        <f t="shared" si="219"/>
        <v>19.007692307692306</v>
      </c>
      <c r="K1277" s="8" t="s">
        <v>3526</v>
      </c>
      <c r="L1277" s="677"/>
      <c r="M1277" s="656" t="s">
        <v>1015</v>
      </c>
      <c r="N1277" s="8" t="s">
        <v>3208</v>
      </c>
      <c r="O1277" s="426">
        <v>4.6934999999999998E-2</v>
      </c>
      <c r="P1277" s="423">
        <v>11000</v>
      </c>
      <c r="Q1277" s="439">
        <v>18000</v>
      </c>
      <c r="R1277" s="656" t="s">
        <v>5230</v>
      </c>
      <c r="S1277" s="657" t="s">
        <v>3315</v>
      </c>
      <c r="T1277" s="432"/>
      <c r="U1277" s="506"/>
      <c r="V1277" s="517"/>
      <c r="W1277" s="487"/>
      <c r="X1277" s="169"/>
      <c r="Y1277" s="71" t="s">
        <v>6649</v>
      </c>
      <c r="Z1277" s="656" t="s">
        <v>1015</v>
      </c>
      <c r="AA1277" s="658">
        <f t="shared" si="220"/>
        <v>0</v>
      </c>
      <c r="AB1277" s="145">
        <f t="shared" si="221"/>
        <v>0</v>
      </c>
      <c r="AC1277" s="257">
        <f t="shared" si="222"/>
        <v>0</v>
      </c>
      <c r="AD1277" s="142">
        <f t="shared" si="223"/>
        <v>0</v>
      </c>
      <c r="AE1277" s="143">
        <f t="shared" si="224"/>
        <v>0</v>
      </c>
      <c r="AF1277" s="144" t="str">
        <f t="shared" si="225"/>
        <v/>
      </c>
      <c r="AG1277" s="144">
        <f t="shared" si="226"/>
        <v>0</v>
      </c>
      <c r="AH1277" s="144" t="str">
        <f t="shared" si="227"/>
        <v/>
      </c>
      <c r="AI1277" s="569">
        <f t="shared" si="228"/>
        <v>0</v>
      </c>
      <c r="AK1277" s="664"/>
      <c r="AL1277" s="666"/>
      <c r="AM1277" s="686"/>
      <c r="AN1277" s="686"/>
      <c r="AO1277" s="84"/>
    </row>
    <row r="1278" spans="1:41">
      <c r="A1278" s="573"/>
      <c r="B1278" s="13">
        <v>160</v>
      </c>
      <c r="C1278" s="341" t="s">
        <v>3055</v>
      </c>
      <c r="D1278" s="341" t="s">
        <v>3056</v>
      </c>
      <c r="E1278" s="379" t="s">
        <v>98</v>
      </c>
      <c r="F1278" s="402">
        <v>10</v>
      </c>
      <c r="G1278" s="8"/>
      <c r="H1278" s="412">
        <v>706</v>
      </c>
      <c r="I1278" s="146">
        <f t="shared" si="218"/>
        <v>494.2</v>
      </c>
      <c r="J1278" s="255">
        <f t="shared" si="219"/>
        <v>19.007692307692306</v>
      </c>
      <c r="K1278" s="8" t="s">
        <v>3526</v>
      </c>
      <c r="L1278" s="677"/>
      <c r="M1278" s="656" t="s">
        <v>1015</v>
      </c>
      <c r="N1278" s="8" t="s">
        <v>3208</v>
      </c>
      <c r="O1278" s="426">
        <v>4.6934999999999998E-2</v>
      </c>
      <c r="P1278" s="423">
        <v>11000</v>
      </c>
      <c r="Q1278" s="439">
        <v>18000</v>
      </c>
      <c r="R1278" s="656" t="s">
        <v>5230</v>
      </c>
      <c r="S1278" s="657" t="s">
        <v>3315</v>
      </c>
      <c r="T1278" s="432"/>
      <c r="U1278" s="506"/>
      <c r="V1278" s="517"/>
      <c r="W1278" s="487"/>
      <c r="X1278" s="169"/>
      <c r="Y1278" s="71" t="s">
        <v>6649</v>
      </c>
      <c r="Z1278" s="656" t="s">
        <v>1015</v>
      </c>
      <c r="AA1278" s="658">
        <f t="shared" si="220"/>
        <v>0</v>
      </c>
      <c r="AB1278" s="145">
        <f t="shared" si="221"/>
        <v>0</v>
      </c>
      <c r="AC1278" s="257">
        <f t="shared" si="222"/>
        <v>0</v>
      </c>
      <c r="AD1278" s="142">
        <f t="shared" si="223"/>
        <v>0</v>
      </c>
      <c r="AE1278" s="143">
        <f t="shared" si="224"/>
        <v>0</v>
      </c>
      <c r="AF1278" s="144" t="str">
        <f t="shared" si="225"/>
        <v/>
      </c>
      <c r="AG1278" s="144">
        <f t="shared" si="226"/>
        <v>0</v>
      </c>
      <c r="AH1278" s="144" t="str">
        <f t="shared" si="227"/>
        <v/>
      </c>
      <c r="AI1278" s="569">
        <f t="shared" si="228"/>
        <v>0</v>
      </c>
      <c r="AK1278" s="664"/>
      <c r="AL1278" s="666"/>
      <c r="AM1278" s="659"/>
      <c r="AN1278" s="686"/>
      <c r="AO1278" s="84"/>
    </row>
    <row r="1279" spans="1:41">
      <c r="A1279" s="573"/>
      <c r="B1279" s="13">
        <v>160</v>
      </c>
      <c r="C1279" s="343" t="s">
        <v>3057</v>
      </c>
      <c r="D1279" s="388" t="s">
        <v>3058</v>
      </c>
      <c r="E1279" s="379" t="s">
        <v>98</v>
      </c>
      <c r="F1279" s="402">
        <v>10</v>
      </c>
      <c r="G1279" s="8"/>
      <c r="H1279" s="412">
        <v>707</v>
      </c>
      <c r="I1279" s="146">
        <f t="shared" si="218"/>
        <v>494.9</v>
      </c>
      <c r="J1279" s="255">
        <f t="shared" si="219"/>
        <v>19.034615384615385</v>
      </c>
      <c r="K1279" s="8" t="s">
        <v>3526</v>
      </c>
      <c r="L1279" s="677"/>
      <c r="M1279" s="656" t="s">
        <v>1015</v>
      </c>
      <c r="N1279" s="8" t="s">
        <v>3208</v>
      </c>
      <c r="O1279" s="426">
        <v>4.6934999999999998E-2</v>
      </c>
      <c r="P1279" s="423">
        <v>11000</v>
      </c>
      <c r="Q1279" s="439">
        <v>18000</v>
      </c>
      <c r="R1279" s="656" t="s">
        <v>5230</v>
      </c>
      <c r="S1279" s="657" t="s">
        <v>3315</v>
      </c>
      <c r="T1279" s="432"/>
      <c r="U1279" s="506"/>
      <c r="V1279" s="516" t="s">
        <v>5169</v>
      </c>
      <c r="W1279" s="485" t="s">
        <v>5170</v>
      </c>
      <c r="X1279" s="169"/>
      <c r="Y1279" s="71" t="s">
        <v>6649</v>
      </c>
      <c r="Z1279" s="656" t="s">
        <v>1015</v>
      </c>
      <c r="AA1279" s="658">
        <f t="shared" si="220"/>
        <v>0</v>
      </c>
      <c r="AB1279" s="145">
        <f t="shared" si="221"/>
        <v>0</v>
      </c>
      <c r="AC1279" s="257">
        <f t="shared" si="222"/>
        <v>0</v>
      </c>
      <c r="AD1279" s="142">
        <f t="shared" si="223"/>
        <v>0</v>
      </c>
      <c r="AE1279" s="143">
        <f t="shared" si="224"/>
        <v>0</v>
      </c>
      <c r="AF1279" s="144" t="str">
        <f t="shared" si="225"/>
        <v/>
      </c>
      <c r="AG1279" s="144">
        <f t="shared" si="226"/>
        <v>0</v>
      </c>
      <c r="AH1279" s="144" t="str">
        <f t="shared" si="227"/>
        <v/>
      </c>
      <c r="AI1279" s="569">
        <f t="shared" si="228"/>
        <v>0</v>
      </c>
      <c r="AK1279" s="664"/>
      <c r="AL1279" s="666"/>
      <c r="AM1279" s="686"/>
      <c r="AN1279" s="686"/>
      <c r="AO1279" s="84"/>
    </row>
    <row r="1280" spans="1:41">
      <c r="A1280" s="573"/>
      <c r="B1280" s="13">
        <v>160</v>
      </c>
      <c r="C1280" s="343" t="s">
        <v>3059</v>
      </c>
      <c r="D1280" s="388" t="s">
        <v>3060</v>
      </c>
      <c r="E1280" s="379" t="s">
        <v>98</v>
      </c>
      <c r="F1280" s="402">
        <v>10</v>
      </c>
      <c r="G1280" s="8"/>
      <c r="H1280" s="412">
        <v>707</v>
      </c>
      <c r="I1280" s="146">
        <f t="shared" si="218"/>
        <v>494.9</v>
      </c>
      <c r="J1280" s="255">
        <f t="shared" si="219"/>
        <v>19.034615384615385</v>
      </c>
      <c r="K1280" s="8" t="s">
        <v>3526</v>
      </c>
      <c r="L1280" s="677"/>
      <c r="M1280" s="656" t="s">
        <v>1015</v>
      </c>
      <c r="N1280" s="8" t="s">
        <v>3208</v>
      </c>
      <c r="O1280" s="426">
        <v>4.6934999999999998E-2</v>
      </c>
      <c r="P1280" s="423">
        <v>11000</v>
      </c>
      <c r="Q1280" s="439">
        <v>18000</v>
      </c>
      <c r="R1280" s="656" t="s">
        <v>5230</v>
      </c>
      <c r="S1280" s="657" t="s">
        <v>3315</v>
      </c>
      <c r="T1280" s="432"/>
      <c r="U1280" s="506"/>
      <c r="V1280" s="516" t="s">
        <v>5171</v>
      </c>
      <c r="W1280" s="485" t="s">
        <v>5172</v>
      </c>
      <c r="X1280" s="169"/>
      <c r="Y1280" s="641" t="s">
        <v>1011</v>
      </c>
      <c r="Z1280" s="656" t="s">
        <v>1015</v>
      </c>
      <c r="AA1280" s="658">
        <f t="shared" si="220"/>
        <v>0</v>
      </c>
      <c r="AB1280" s="145">
        <f t="shared" si="221"/>
        <v>0</v>
      </c>
      <c r="AC1280" s="257">
        <f t="shared" si="222"/>
        <v>0</v>
      </c>
      <c r="AD1280" s="142">
        <f t="shared" si="223"/>
        <v>0</v>
      </c>
      <c r="AE1280" s="143">
        <f t="shared" si="224"/>
        <v>0</v>
      </c>
      <c r="AF1280" s="144" t="str">
        <f t="shared" si="225"/>
        <v/>
      </c>
      <c r="AG1280" s="144">
        <f t="shared" si="226"/>
        <v>0</v>
      </c>
      <c r="AH1280" s="144" t="str">
        <f t="shared" si="227"/>
        <v/>
      </c>
      <c r="AI1280" s="569">
        <f t="shared" si="228"/>
        <v>0</v>
      </c>
      <c r="AK1280" s="664"/>
      <c r="AL1280" s="666"/>
      <c r="AM1280" s="659"/>
      <c r="AN1280" s="686"/>
      <c r="AO1280" s="84"/>
    </row>
    <row r="1281" spans="1:41">
      <c r="A1281" s="573"/>
      <c r="B1281" s="13">
        <v>160</v>
      </c>
      <c r="C1281" s="343" t="s">
        <v>3061</v>
      </c>
      <c r="D1281" s="388" t="s">
        <v>3062</v>
      </c>
      <c r="E1281" s="379" t="s">
        <v>98</v>
      </c>
      <c r="F1281" s="402">
        <v>10</v>
      </c>
      <c r="G1281" s="8"/>
      <c r="H1281" s="412">
        <v>660</v>
      </c>
      <c r="I1281" s="146">
        <f t="shared" si="218"/>
        <v>461.99999999999994</v>
      </c>
      <c r="J1281" s="255">
        <f t="shared" si="219"/>
        <v>17.769230769230766</v>
      </c>
      <c r="K1281" s="8" t="s">
        <v>3526</v>
      </c>
      <c r="L1281" s="677"/>
      <c r="M1281" s="656" t="s">
        <v>1015</v>
      </c>
      <c r="N1281" s="8" t="s">
        <v>3208</v>
      </c>
      <c r="O1281" s="426">
        <v>4.6934999999999998E-2</v>
      </c>
      <c r="P1281" s="423">
        <v>11000</v>
      </c>
      <c r="Q1281" s="439">
        <v>18000</v>
      </c>
      <c r="R1281" s="656" t="s">
        <v>5230</v>
      </c>
      <c r="S1281" s="657" t="s">
        <v>3315</v>
      </c>
      <c r="T1281" s="432"/>
      <c r="U1281" s="506"/>
      <c r="V1281" s="517"/>
      <c r="W1281" s="485" t="s">
        <v>5173</v>
      </c>
      <c r="X1281" s="169"/>
      <c r="Y1281" s="71" t="s">
        <v>1011</v>
      </c>
      <c r="Z1281" s="656" t="s">
        <v>1015</v>
      </c>
      <c r="AA1281" s="658">
        <f t="shared" si="220"/>
        <v>0</v>
      </c>
      <c r="AB1281" s="145">
        <f t="shared" si="221"/>
        <v>0</v>
      </c>
      <c r="AC1281" s="257">
        <f t="shared" si="222"/>
        <v>0</v>
      </c>
      <c r="AD1281" s="142">
        <f t="shared" si="223"/>
        <v>0</v>
      </c>
      <c r="AE1281" s="143">
        <f t="shared" si="224"/>
        <v>0</v>
      </c>
      <c r="AF1281" s="144" t="str">
        <f t="shared" si="225"/>
        <v/>
      </c>
      <c r="AG1281" s="144">
        <f t="shared" si="226"/>
        <v>0</v>
      </c>
      <c r="AH1281" s="144" t="str">
        <f t="shared" si="227"/>
        <v/>
      </c>
      <c r="AI1281" s="569">
        <f t="shared" si="228"/>
        <v>0</v>
      </c>
      <c r="AK1281" s="664"/>
      <c r="AL1281" s="191"/>
      <c r="AM1281" s="659"/>
      <c r="AN1281" s="686"/>
      <c r="AO1281" s="84"/>
    </row>
    <row r="1282" spans="1:41">
      <c r="A1282" s="573"/>
      <c r="B1282" s="13">
        <v>160</v>
      </c>
      <c r="C1282" s="343" t="s">
        <v>3063</v>
      </c>
      <c r="D1282" s="388" t="s">
        <v>3064</v>
      </c>
      <c r="E1282" s="379" t="s">
        <v>98</v>
      </c>
      <c r="F1282" s="402">
        <v>10</v>
      </c>
      <c r="G1282" s="8"/>
      <c r="H1282" s="412">
        <v>707</v>
      </c>
      <c r="I1282" s="146">
        <f t="shared" si="218"/>
        <v>494.9</v>
      </c>
      <c r="J1282" s="255">
        <f t="shared" si="219"/>
        <v>19.034615384615385</v>
      </c>
      <c r="K1282" s="8" t="s">
        <v>3526</v>
      </c>
      <c r="L1282" s="677"/>
      <c r="M1282" s="656" t="s">
        <v>1015</v>
      </c>
      <c r="N1282" s="8" t="s">
        <v>3208</v>
      </c>
      <c r="O1282" s="426">
        <v>4.6934999999999998E-2</v>
      </c>
      <c r="P1282" s="423">
        <v>11000</v>
      </c>
      <c r="Q1282" s="439">
        <v>18000</v>
      </c>
      <c r="R1282" s="656" t="s">
        <v>5230</v>
      </c>
      <c r="S1282" s="657" t="s">
        <v>3315</v>
      </c>
      <c r="T1282" s="432"/>
      <c r="U1282" s="506"/>
      <c r="V1282" s="516" t="s">
        <v>5174</v>
      </c>
      <c r="W1282" s="485" t="s">
        <v>5175</v>
      </c>
      <c r="X1282" s="169"/>
      <c r="Y1282" s="71" t="s">
        <v>1011</v>
      </c>
      <c r="Z1282" s="656" t="s">
        <v>1015</v>
      </c>
      <c r="AA1282" s="658">
        <f t="shared" si="220"/>
        <v>0</v>
      </c>
      <c r="AB1282" s="145">
        <f t="shared" si="221"/>
        <v>0</v>
      </c>
      <c r="AC1282" s="257">
        <f t="shared" si="222"/>
        <v>0</v>
      </c>
      <c r="AD1282" s="142">
        <f t="shared" si="223"/>
        <v>0</v>
      </c>
      <c r="AE1282" s="143">
        <f t="shared" si="224"/>
        <v>0</v>
      </c>
      <c r="AF1282" s="144" t="str">
        <f t="shared" si="225"/>
        <v/>
      </c>
      <c r="AG1282" s="144">
        <f t="shared" si="226"/>
        <v>0</v>
      </c>
      <c r="AH1282" s="144" t="str">
        <f t="shared" si="227"/>
        <v/>
      </c>
      <c r="AI1282" s="569">
        <f t="shared" si="228"/>
        <v>0</v>
      </c>
      <c r="AK1282" s="664"/>
      <c r="AL1282" s="191"/>
      <c r="AM1282" s="659"/>
      <c r="AN1282" s="686"/>
      <c r="AO1282" s="84"/>
    </row>
    <row r="1283" spans="1:41">
      <c r="A1283" s="573"/>
      <c r="B1283" s="13">
        <v>160</v>
      </c>
      <c r="C1283" s="341" t="s">
        <v>3065</v>
      </c>
      <c r="D1283" s="341" t="s">
        <v>3066</v>
      </c>
      <c r="E1283" s="379" t="s">
        <v>98</v>
      </c>
      <c r="F1283" s="402">
        <v>10</v>
      </c>
      <c r="G1283" s="8"/>
      <c r="H1283" s="412">
        <v>676</v>
      </c>
      <c r="I1283" s="146">
        <f t="shared" si="218"/>
        <v>473.2</v>
      </c>
      <c r="J1283" s="255">
        <f t="shared" si="219"/>
        <v>18.2</v>
      </c>
      <c r="K1283" s="8" t="s">
        <v>3526</v>
      </c>
      <c r="L1283" s="677"/>
      <c r="M1283" s="656" t="s">
        <v>1015</v>
      </c>
      <c r="N1283" s="8" t="s">
        <v>3208</v>
      </c>
      <c r="O1283" s="426">
        <v>4.6934999999999998E-2</v>
      </c>
      <c r="P1283" s="423">
        <v>11000</v>
      </c>
      <c r="Q1283" s="439">
        <v>18000</v>
      </c>
      <c r="R1283" s="656" t="s">
        <v>5230</v>
      </c>
      <c r="S1283" s="657" t="s">
        <v>3315</v>
      </c>
      <c r="T1283" s="432"/>
      <c r="U1283" s="506"/>
      <c r="V1283" s="516" t="s">
        <v>5176</v>
      </c>
      <c r="W1283" s="346" t="s">
        <v>5049</v>
      </c>
      <c r="X1283" s="169"/>
      <c r="Y1283" s="641" t="s">
        <v>1011</v>
      </c>
      <c r="Z1283" s="656" t="s">
        <v>1015</v>
      </c>
      <c r="AA1283" s="658">
        <f t="shared" si="220"/>
        <v>0</v>
      </c>
      <c r="AB1283" s="145">
        <f t="shared" si="221"/>
        <v>0</v>
      </c>
      <c r="AC1283" s="257">
        <f t="shared" si="222"/>
        <v>0</v>
      </c>
      <c r="AD1283" s="142">
        <f t="shared" si="223"/>
        <v>0</v>
      </c>
      <c r="AE1283" s="143">
        <f t="shared" si="224"/>
        <v>0</v>
      </c>
      <c r="AF1283" s="144" t="str">
        <f t="shared" si="225"/>
        <v/>
      </c>
      <c r="AG1283" s="144">
        <f t="shared" si="226"/>
        <v>0</v>
      </c>
      <c r="AH1283" s="144" t="str">
        <f t="shared" si="227"/>
        <v/>
      </c>
      <c r="AI1283" s="569">
        <f t="shared" si="228"/>
        <v>0</v>
      </c>
      <c r="AK1283" s="664"/>
      <c r="AL1283" s="666"/>
      <c r="AM1283" s="686"/>
      <c r="AN1283" s="686"/>
      <c r="AO1283" s="84"/>
    </row>
    <row r="1284" spans="1:41">
      <c r="A1284" s="573"/>
      <c r="B1284" s="13">
        <v>160</v>
      </c>
      <c r="C1284" s="341" t="s">
        <v>3067</v>
      </c>
      <c r="D1284" s="341" t="s">
        <v>3068</v>
      </c>
      <c r="E1284" s="379" t="s">
        <v>98</v>
      </c>
      <c r="F1284" s="402">
        <v>10</v>
      </c>
      <c r="G1284" s="8"/>
      <c r="H1284" s="412">
        <v>717</v>
      </c>
      <c r="I1284" s="146">
        <f t="shared" si="218"/>
        <v>501.9</v>
      </c>
      <c r="J1284" s="255">
        <f t="shared" si="219"/>
        <v>19.303846153846152</v>
      </c>
      <c r="K1284" s="8" t="s">
        <v>3526</v>
      </c>
      <c r="L1284" s="677"/>
      <c r="M1284" s="656" t="s">
        <v>1015</v>
      </c>
      <c r="N1284" s="8" t="s">
        <v>3208</v>
      </c>
      <c r="O1284" s="426">
        <v>4.6934999999999998E-2</v>
      </c>
      <c r="P1284" s="423">
        <v>11000</v>
      </c>
      <c r="Q1284" s="439">
        <v>18000</v>
      </c>
      <c r="R1284" s="656" t="s">
        <v>5230</v>
      </c>
      <c r="S1284" s="657" t="s">
        <v>3315</v>
      </c>
      <c r="T1284" s="432"/>
      <c r="U1284" s="506"/>
      <c r="V1284" s="517"/>
      <c r="W1284" s="492" t="s">
        <v>5177</v>
      </c>
      <c r="X1284" s="169"/>
      <c r="Y1284" s="71" t="s">
        <v>1011</v>
      </c>
      <c r="Z1284" s="656" t="s">
        <v>1015</v>
      </c>
      <c r="AA1284" s="658">
        <f t="shared" si="220"/>
        <v>0</v>
      </c>
      <c r="AB1284" s="145">
        <f t="shared" si="221"/>
        <v>0</v>
      </c>
      <c r="AC1284" s="257">
        <f t="shared" si="222"/>
        <v>0</v>
      </c>
      <c r="AD1284" s="142">
        <f t="shared" si="223"/>
        <v>0</v>
      </c>
      <c r="AE1284" s="143">
        <f t="shared" si="224"/>
        <v>0</v>
      </c>
      <c r="AF1284" s="144" t="str">
        <f t="shared" si="225"/>
        <v/>
      </c>
      <c r="AG1284" s="144">
        <f t="shared" si="226"/>
        <v>0</v>
      </c>
      <c r="AH1284" s="144" t="str">
        <f t="shared" si="227"/>
        <v/>
      </c>
      <c r="AI1284" s="569">
        <f t="shared" si="228"/>
        <v>0</v>
      </c>
      <c r="AK1284" s="664"/>
      <c r="AL1284" s="666"/>
      <c r="AM1284" s="686"/>
      <c r="AN1284" s="662"/>
      <c r="AO1284" s="84"/>
    </row>
    <row r="1285" spans="1:41">
      <c r="A1285" s="573"/>
      <c r="B1285" s="13">
        <v>160</v>
      </c>
      <c r="C1285" s="341" t="s">
        <v>3069</v>
      </c>
      <c r="D1285" s="341" t="s">
        <v>3070</v>
      </c>
      <c r="E1285" s="379" t="s">
        <v>98</v>
      </c>
      <c r="F1285" s="402">
        <v>10</v>
      </c>
      <c r="G1285" s="136"/>
      <c r="H1285" s="412">
        <v>683</v>
      </c>
      <c r="I1285" s="146">
        <f t="shared" si="218"/>
        <v>478.09999999999997</v>
      </c>
      <c r="J1285" s="255">
        <f t="shared" si="219"/>
        <v>18.388461538461538</v>
      </c>
      <c r="K1285" s="8" t="s">
        <v>3526</v>
      </c>
      <c r="L1285" s="677"/>
      <c r="M1285" s="656" t="s">
        <v>1015</v>
      </c>
      <c r="N1285" s="8" t="s">
        <v>3208</v>
      </c>
      <c r="O1285" s="426">
        <v>4.6934999999999998E-2</v>
      </c>
      <c r="P1285" s="423">
        <v>11000</v>
      </c>
      <c r="Q1285" s="439">
        <v>18000</v>
      </c>
      <c r="R1285" s="656" t="s">
        <v>5230</v>
      </c>
      <c r="S1285" s="657" t="s">
        <v>3315</v>
      </c>
      <c r="T1285" s="432"/>
      <c r="U1285" s="506"/>
      <c r="V1285" s="517"/>
      <c r="W1285" s="346" t="s">
        <v>5178</v>
      </c>
      <c r="X1285" s="169"/>
      <c r="Y1285" s="71" t="s">
        <v>6649</v>
      </c>
      <c r="Z1285" s="656" t="s">
        <v>1015</v>
      </c>
      <c r="AA1285" s="658">
        <f t="shared" si="220"/>
        <v>0</v>
      </c>
      <c r="AB1285" s="145">
        <f t="shared" si="221"/>
        <v>0</v>
      </c>
      <c r="AC1285" s="257">
        <f t="shared" si="222"/>
        <v>0</v>
      </c>
      <c r="AD1285" s="142">
        <f t="shared" si="223"/>
        <v>0</v>
      </c>
      <c r="AE1285" s="143">
        <f t="shared" si="224"/>
        <v>0</v>
      </c>
      <c r="AF1285" s="144" t="str">
        <f t="shared" si="225"/>
        <v/>
      </c>
      <c r="AG1285" s="144">
        <f t="shared" si="226"/>
        <v>0</v>
      </c>
      <c r="AH1285" s="144" t="str">
        <f t="shared" si="227"/>
        <v/>
      </c>
      <c r="AI1285" s="569">
        <f t="shared" si="228"/>
        <v>0</v>
      </c>
      <c r="AK1285" s="664"/>
      <c r="AL1285" s="666"/>
      <c r="AM1285" s="686"/>
      <c r="AN1285" s="686"/>
      <c r="AO1285" s="84"/>
    </row>
    <row r="1286" spans="1:41">
      <c r="A1286" s="573"/>
      <c r="B1286" s="13">
        <v>160</v>
      </c>
      <c r="C1286" s="341" t="s">
        <v>3071</v>
      </c>
      <c r="D1286" s="341" t="s">
        <v>3072</v>
      </c>
      <c r="E1286" s="379" t="s">
        <v>98</v>
      </c>
      <c r="F1286" s="402">
        <v>10</v>
      </c>
      <c r="G1286" s="8"/>
      <c r="H1286" s="412">
        <v>706</v>
      </c>
      <c r="I1286" s="146">
        <f t="shared" si="218"/>
        <v>494.2</v>
      </c>
      <c r="J1286" s="255">
        <f t="shared" si="219"/>
        <v>19.007692307692306</v>
      </c>
      <c r="K1286" s="8" t="s">
        <v>3526</v>
      </c>
      <c r="L1286" s="677"/>
      <c r="M1286" s="656" t="s">
        <v>1015</v>
      </c>
      <c r="N1286" s="8" t="s">
        <v>3208</v>
      </c>
      <c r="O1286" s="426">
        <v>4.6934999999999998E-2</v>
      </c>
      <c r="P1286" s="423">
        <v>11000</v>
      </c>
      <c r="Q1286" s="439">
        <v>18000</v>
      </c>
      <c r="R1286" s="656" t="s">
        <v>5230</v>
      </c>
      <c r="S1286" s="657" t="s">
        <v>3315</v>
      </c>
      <c r="T1286" s="432"/>
      <c r="U1286" s="506"/>
      <c r="V1286" s="516" t="s">
        <v>5179</v>
      </c>
      <c r="W1286" s="346" t="s">
        <v>5180</v>
      </c>
      <c r="X1286" s="169"/>
      <c r="Y1286" s="71" t="s">
        <v>1011</v>
      </c>
      <c r="Z1286" s="656" t="s">
        <v>1015</v>
      </c>
      <c r="AA1286" s="658">
        <f t="shared" si="220"/>
        <v>0</v>
      </c>
      <c r="AB1286" s="145">
        <f t="shared" si="221"/>
        <v>0</v>
      </c>
      <c r="AC1286" s="257">
        <f t="shared" si="222"/>
        <v>0</v>
      </c>
      <c r="AD1286" s="142">
        <f t="shared" si="223"/>
        <v>0</v>
      </c>
      <c r="AE1286" s="143">
        <f t="shared" si="224"/>
        <v>0</v>
      </c>
      <c r="AF1286" s="144" t="str">
        <f t="shared" si="225"/>
        <v/>
      </c>
      <c r="AG1286" s="144">
        <f t="shared" si="226"/>
        <v>0</v>
      </c>
      <c r="AH1286" s="144" t="str">
        <f t="shared" si="227"/>
        <v/>
      </c>
      <c r="AI1286" s="569">
        <f t="shared" si="228"/>
        <v>0</v>
      </c>
      <c r="AK1286" s="664"/>
      <c r="AL1286" s="666"/>
      <c r="AM1286" s="659"/>
      <c r="AN1286" s="686"/>
      <c r="AO1286" s="84"/>
    </row>
    <row r="1287" spans="1:41">
      <c r="A1287" s="573"/>
      <c r="B1287" s="13">
        <v>160</v>
      </c>
      <c r="C1287" s="341" t="s">
        <v>3073</v>
      </c>
      <c r="D1287" s="341" t="s">
        <v>3074</v>
      </c>
      <c r="E1287" s="379" t="s">
        <v>98</v>
      </c>
      <c r="F1287" s="402">
        <v>10</v>
      </c>
      <c r="G1287" s="8"/>
      <c r="H1287" s="412">
        <v>683</v>
      </c>
      <c r="I1287" s="146">
        <f t="shared" si="218"/>
        <v>478.09999999999997</v>
      </c>
      <c r="J1287" s="255">
        <f t="shared" si="219"/>
        <v>18.388461538461538</v>
      </c>
      <c r="K1287" s="8" t="s">
        <v>3526</v>
      </c>
      <c r="L1287" s="677"/>
      <c r="M1287" s="656" t="s">
        <v>1015</v>
      </c>
      <c r="N1287" s="8" t="s">
        <v>3208</v>
      </c>
      <c r="O1287" s="426">
        <v>4.6934999999999998E-2</v>
      </c>
      <c r="P1287" s="423">
        <v>11000</v>
      </c>
      <c r="Q1287" s="439">
        <v>18000</v>
      </c>
      <c r="R1287" s="656" t="s">
        <v>5230</v>
      </c>
      <c r="S1287" s="657" t="s">
        <v>3315</v>
      </c>
      <c r="T1287" s="432"/>
      <c r="U1287" s="506"/>
      <c r="V1287" s="515"/>
      <c r="W1287" s="346" t="s">
        <v>5181</v>
      </c>
      <c r="X1287" s="169"/>
      <c r="Y1287" s="71" t="s">
        <v>6649</v>
      </c>
      <c r="Z1287" s="656" t="s">
        <v>1015</v>
      </c>
      <c r="AA1287" s="658">
        <f t="shared" si="220"/>
        <v>0</v>
      </c>
      <c r="AB1287" s="145">
        <f t="shared" si="221"/>
        <v>0</v>
      </c>
      <c r="AC1287" s="257">
        <f t="shared" si="222"/>
        <v>0</v>
      </c>
      <c r="AD1287" s="142">
        <f t="shared" si="223"/>
        <v>0</v>
      </c>
      <c r="AE1287" s="143">
        <f t="shared" si="224"/>
        <v>0</v>
      </c>
      <c r="AF1287" s="144" t="str">
        <f t="shared" si="225"/>
        <v/>
      </c>
      <c r="AG1287" s="144">
        <f t="shared" si="226"/>
        <v>0</v>
      </c>
      <c r="AH1287" s="144" t="str">
        <f t="shared" si="227"/>
        <v/>
      </c>
      <c r="AI1287" s="569">
        <f t="shared" si="228"/>
        <v>0</v>
      </c>
      <c r="AK1287" s="664"/>
      <c r="AL1287" s="191"/>
      <c r="AM1287" s="686"/>
      <c r="AN1287" s="686"/>
      <c r="AO1287" s="84"/>
    </row>
    <row r="1288" spans="1:41">
      <c r="B1288" s="13">
        <v>160</v>
      </c>
      <c r="C1288" s="341" t="s">
        <v>3075</v>
      </c>
      <c r="D1288" s="341" t="s">
        <v>3076</v>
      </c>
      <c r="E1288" s="379" t="s">
        <v>98</v>
      </c>
      <c r="F1288" s="402">
        <v>10</v>
      </c>
      <c r="G1288" s="8"/>
      <c r="H1288" s="413">
        <v>717</v>
      </c>
      <c r="I1288" s="146">
        <f t="shared" si="218"/>
        <v>501.9</v>
      </c>
      <c r="J1288" s="255">
        <f t="shared" si="219"/>
        <v>19.303846153846152</v>
      </c>
      <c r="K1288" s="8" t="s">
        <v>3526</v>
      </c>
      <c r="L1288" s="677"/>
      <c r="M1288" s="656" t="s">
        <v>1015</v>
      </c>
      <c r="N1288" s="8" t="s">
        <v>3208</v>
      </c>
      <c r="O1288" s="426">
        <v>4.6934999999999998E-2</v>
      </c>
      <c r="P1288" s="423">
        <v>11000</v>
      </c>
      <c r="Q1288" s="439">
        <v>18000</v>
      </c>
      <c r="R1288" s="656" t="s">
        <v>5230</v>
      </c>
      <c r="S1288" s="657" t="s">
        <v>3315</v>
      </c>
      <c r="T1288" s="432"/>
      <c r="U1288" s="506"/>
      <c r="V1288" s="515"/>
      <c r="W1288" s="487" t="s">
        <v>5182</v>
      </c>
      <c r="X1288" s="169"/>
      <c r="Y1288" s="71" t="s">
        <v>1011</v>
      </c>
      <c r="Z1288" s="656" t="s">
        <v>1015</v>
      </c>
      <c r="AA1288" s="658">
        <f t="shared" si="220"/>
        <v>0</v>
      </c>
      <c r="AB1288" s="145">
        <f t="shared" si="221"/>
        <v>0</v>
      </c>
      <c r="AC1288" s="257">
        <f t="shared" si="222"/>
        <v>0</v>
      </c>
      <c r="AD1288" s="142">
        <f t="shared" si="223"/>
        <v>0</v>
      </c>
      <c r="AE1288" s="143">
        <f t="shared" si="224"/>
        <v>0</v>
      </c>
      <c r="AF1288" s="144" t="str">
        <f t="shared" si="225"/>
        <v/>
      </c>
      <c r="AG1288" s="144">
        <f t="shared" si="226"/>
        <v>0</v>
      </c>
      <c r="AH1288" s="144" t="str">
        <f t="shared" si="227"/>
        <v/>
      </c>
      <c r="AI1288" s="569">
        <f t="shared" si="228"/>
        <v>0</v>
      </c>
      <c r="AK1288" s="664"/>
      <c r="AL1288" s="191"/>
      <c r="AM1288" s="686"/>
      <c r="AN1288" s="686"/>
      <c r="AO1288" s="84"/>
    </row>
    <row r="1289" spans="1:41">
      <c r="B1289" s="13">
        <v>160</v>
      </c>
      <c r="C1289" s="341" t="s">
        <v>3077</v>
      </c>
      <c r="D1289" s="341" t="s">
        <v>3078</v>
      </c>
      <c r="E1289" s="379" t="s">
        <v>98</v>
      </c>
      <c r="F1289" s="402">
        <v>10</v>
      </c>
      <c r="G1289" s="8"/>
      <c r="H1289" s="413">
        <v>683</v>
      </c>
      <c r="I1289" s="146">
        <f t="shared" si="218"/>
        <v>478.09999999999997</v>
      </c>
      <c r="J1289" s="255">
        <f t="shared" si="219"/>
        <v>18.388461538461538</v>
      </c>
      <c r="K1289" s="8" t="s">
        <v>3526</v>
      </c>
      <c r="L1289" s="677"/>
      <c r="M1289" s="656" t="s">
        <v>1015</v>
      </c>
      <c r="N1289" s="8" t="s">
        <v>3208</v>
      </c>
      <c r="O1289" s="426">
        <v>4.6934999999999998E-2</v>
      </c>
      <c r="P1289" s="423">
        <v>11000</v>
      </c>
      <c r="Q1289" s="439">
        <v>18000</v>
      </c>
      <c r="R1289" s="656" t="s">
        <v>5230</v>
      </c>
      <c r="S1289" s="657" t="s">
        <v>3315</v>
      </c>
      <c r="T1289" s="432"/>
      <c r="U1289" s="506"/>
      <c r="V1289" s="515"/>
      <c r="W1289" s="490"/>
      <c r="X1289" s="169"/>
      <c r="Y1289" s="641" t="s">
        <v>1011</v>
      </c>
      <c r="Z1289" s="656" t="s">
        <v>1015</v>
      </c>
      <c r="AA1289" s="658">
        <f t="shared" si="220"/>
        <v>0</v>
      </c>
      <c r="AB1289" s="145">
        <f t="shared" si="221"/>
        <v>0</v>
      </c>
      <c r="AC1289" s="257">
        <f t="shared" si="222"/>
        <v>0</v>
      </c>
      <c r="AD1289" s="142">
        <f t="shared" si="223"/>
        <v>0</v>
      </c>
      <c r="AE1289" s="143">
        <f t="shared" si="224"/>
        <v>0</v>
      </c>
      <c r="AF1289" s="144" t="str">
        <f t="shared" si="225"/>
        <v/>
      </c>
      <c r="AG1289" s="144">
        <f t="shared" si="226"/>
        <v>0</v>
      </c>
      <c r="AH1289" s="144" t="str">
        <f t="shared" si="227"/>
        <v/>
      </c>
      <c r="AI1289" s="569">
        <f t="shared" si="228"/>
        <v>0</v>
      </c>
      <c r="AK1289" s="664"/>
      <c r="AL1289" s="191"/>
      <c r="AM1289" s="686"/>
      <c r="AN1289" s="686"/>
      <c r="AO1289" s="84"/>
    </row>
    <row r="1290" spans="1:41" ht="15.75">
      <c r="A1290" s="5" t="s">
        <v>6228</v>
      </c>
      <c r="B1290" s="13"/>
      <c r="C1290" s="348"/>
      <c r="D1290" s="348"/>
      <c r="E1290" s="380"/>
      <c r="F1290" s="10"/>
      <c r="G1290" s="8"/>
      <c r="H1290" s="413"/>
      <c r="I1290" s="410"/>
      <c r="J1290" s="565"/>
      <c r="K1290" s="417"/>
      <c r="L1290" s="655"/>
      <c r="M1290" s="656" t="s">
        <v>1015</v>
      </c>
      <c r="N1290" s="417"/>
      <c r="O1290" s="346"/>
      <c r="P1290" s="423"/>
      <c r="Q1290" s="439"/>
      <c r="R1290" s="656" t="s">
        <v>1015</v>
      </c>
      <c r="S1290" s="656" t="s">
        <v>1015</v>
      </c>
      <c r="T1290" s="425"/>
      <c r="U1290" s="478"/>
      <c r="V1290" s="504"/>
      <c r="W1290" s="425"/>
      <c r="X1290" s="137"/>
      <c r="Y1290" s="71" t="s">
        <v>1015</v>
      </c>
      <c r="Z1290" s="656" t="s">
        <v>1015</v>
      </c>
      <c r="AA1290" s="668"/>
      <c r="AB1290" s="195"/>
      <c r="AC1290" s="142"/>
      <c r="AD1290" s="142"/>
      <c r="AE1290" s="143"/>
      <c r="AF1290" s="144"/>
      <c r="AG1290" s="144"/>
      <c r="AH1290" s="144"/>
      <c r="AI1290" s="569"/>
      <c r="AK1290" s="664"/>
      <c r="AL1290" s="191"/>
      <c r="AM1290" s="686"/>
      <c r="AN1290" s="686"/>
      <c r="AO1290" s="84"/>
    </row>
    <row r="1291" spans="1:41">
      <c r="A1291" s="573"/>
      <c r="B1291" s="13">
        <v>161</v>
      </c>
      <c r="C1291" s="341" t="s">
        <v>3079</v>
      </c>
      <c r="D1291" s="358" t="s">
        <v>3080</v>
      </c>
      <c r="E1291" s="391" t="s">
        <v>97</v>
      </c>
      <c r="F1291" s="404">
        <v>1</v>
      </c>
      <c r="G1291" s="8"/>
      <c r="H1291" s="639">
        <v>76.429090909090931</v>
      </c>
      <c r="I1291" s="146">
        <f t="shared" si="218"/>
        <v>53.500363636363652</v>
      </c>
      <c r="J1291" s="255">
        <f t="shared" si="219"/>
        <v>2.0577062937062944</v>
      </c>
      <c r="K1291" s="8"/>
      <c r="L1291" s="655"/>
      <c r="M1291" s="656" t="s">
        <v>1015</v>
      </c>
      <c r="N1291" s="8"/>
      <c r="O1291" s="429">
        <v>1.23E-3</v>
      </c>
      <c r="P1291" s="423"/>
      <c r="Q1291" s="439">
        <v>400</v>
      </c>
      <c r="R1291" s="656" t="s">
        <v>61</v>
      </c>
      <c r="S1291" s="656" t="s">
        <v>61</v>
      </c>
      <c r="T1291" s="448"/>
      <c r="U1291" s="548" t="s">
        <v>5183</v>
      </c>
      <c r="V1291" s="530"/>
      <c r="W1291" s="608" t="s">
        <v>6534</v>
      </c>
      <c r="X1291" s="169"/>
      <c r="Y1291" s="71" t="s">
        <v>6572</v>
      </c>
      <c r="Z1291" s="656" t="s">
        <v>1015</v>
      </c>
      <c r="AA1291" s="658">
        <f t="shared" si="220"/>
        <v>0</v>
      </c>
      <c r="AB1291" s="145">
        <f t="shared" si="221"/>
        <v>0</v>
      </c>
      <c r="AC1291" s="257">
        <f t="shared" si="222"/>
        <v>0</v>
      </c>
      <c r="AD1291" s="142">
        <f t="shared" si="223"/>
        <v>0</v>
      </c>
      <c r="AE1291" s="143">
        <f t="shared" si="224"/>
        <v>0</v>
      </c>
      <c r="AF1291" s="144" t="str">
        <f t="shared" si="225"/>
        <v/>
      </c>
      <c r="AG1291" s="144" t="str">
        <f t="shared" si="226"/>
        <v/>
      </c>
      <c r="AH1291" s="144" t="str">
        <f t="shared" si="227"/>
        <v/>
      </c>
      <c r="AI1291" s="569">
        <f t="shared" si="228"/>
        <v>0</v>
      </c>
      <c r="AK1291" s="664"/>
      <c r="AL1291" s="191"/>
      <c r="AM1291" s="686"/>
      <c r="AN1291" s="686"/>
      <c r="AO1291" s="84"/>
    </row>
    <row r="1292" spans="1:41">
      <c r="A1292" s="573"/>
      <c r="B1292" s="13">
        <v>161</v>
      </c>
      <c r="C1292" s="341" t="s">
        <v>3081</v>
      </c>
      <c r="D1292" s="358" t="s">
        <v>3082</v>
      </c>
      <c r="E1292" s="391" t="s">
        <v>97</v>
      </c>
      <c r="F1292" s="404">
        <v>1</v>
      </c>
      <c r="G1292" s="8"/>
      <c r="H1292" s="639">
        <v>137.57236363636366</v>
      </c>
      <c r="I1292" s="146">
        <f t="shared" si="218"/>
        <v>96.300654545454563</v>
      </c>
      <c r="J1292" s="255">
        <f t="shared" si="219"/>
        <v>3.7038713286713292</v>
      </c>
      <c r="K1292" s="8"/>
      <c r="L1292" s="655"/>
      <c r="M1292" s="656" t="s">
        <v>1015</v>
      </c>
      <c r="N1292" s="8"/>
      <c r="O1292" s="429">
        <v>1.9E-3</v>
      </c>
      <c r="P1292" s="423"/>
      <c r="Q1292" s="439">
        <v>500</v>
      </c>
      <c r="R1292" s="656" t="s">
        <v>61</v>
      </c>
      <c r="S1292" s="656" t="s">
        <v>61</v>
      </c>
      <c r="T1292" s="448"/>
      <c r="U1292" s="548" t="s">
        <v>5185</v>
      </c>
      <c r="V1292" s="530"/>
      <c r="W1292" s="608" t="s">
        <v>6535</v>
      </c>
      <c r="X1292" s="169"/>
      <c r="Y1292" s="71" t="s">
        <v>6572</v>
      </c>
      <c r="Z1292" s="656" t="s">
        <v>1015</v>
      </c>
      <c r="AA1292" s="658">
        <f t="shared" si="220"/>
        <v>0</v>
      </c>
      <c r="AB1292" s="145">
        <f t="shared" si="221"/>
        <v>0</v>
      </c>
      <c r="AC1292" s="257">
        <f t="shared" si="222"/>
        <v>0</v>
      </c>
      <c r="AD1292" s="142">
        <f t="shared" si="223"/>
        <v>0</v>
      </c>
      <c r="AE1292" s="143">
        <f t="shared" si="224"/>
        <v>0</v>
      </c>
      <c r="AF1292" s="144" t="str">
        <f t="shared" si="225"/>
        <v/>
      </c>
      <c r="AG1292" s="144" t="str">
        <f t="shared" si="226"/>
        <v/>
      </c>
      <c r="AH1292" s="144" t="str">
        <f t="shared" si="227"/>
        <v/>
      </c>
      <c r="AI1292" s="569">
        <f t="shared" si="228"/>
        <v>0</v>
      </c>
      <c r="AK1292" s="664"/>
      <c r="AL1292" s="666"/>
      <c r="AM1292" s="465"/>
      <c r="AN1292" s="686"/>
      <c r="AO1292" s="84"/>
    </row>
    <row r="1293" spans="1:41">
      <c r="A1293" s="573"/>
      <c r="B1293" s="13">
        <v>161</v>
      </c>
      <c r="C1293" s="358" t="s">
        <v>3083</v>
      </c>
      <c r="D1293" s="358" t="s">
        <v>3084</v>
      </c>
      <c r="E1293" s="391" t="s">
        <v>97</v>
      </c>
      <c r="F1293" s="404">
        <v>1</v>
      </c>
      <c r="G1293" s="8"/>
      <c r="H1293" s="639">
        <v>198.71563636363638</v>
      </c>
      <c r="I1293" s="146">
        <f t="shared" si="218"/>
        <v>139.10094545454547</v>
      </c>
      <c r="J1293" s="255">
        <f t="shared" si="219"/>
        <v>5.3500363636363639</v>
      </c>
      <c r="K1293" s="8"/>
      <c r="L1293" s="655"/>
      <c r="M1293" s="656" t="s">
        <v>1015</v>
      </c>
      <c r="N1293" s="8"/>
      <c r="O1293" s="429">
        <v>3.2000000000000002E-3</v>
      </c>
      <c r="P1293" s="423"/>
      <c r="Q1293" s="439">
        <v>700</v>
      </c>
      <c r="R1293" s="656" t="s">
        <v>61</v>
      </c>
      <c r="S1293" s="656" t="s">
        <v>61</v>
      </c>
      <c r="T1293" s="448"/>
      <c r="U1293" s="548" t="s">
        <v>5187</v>
      </c>
      <c r="V1293" s="530"/>
      <c r="W1293" s="608" t="s">
        <v>6536</v>
      </c>
      <c r="X1293" s="169"/>
      <c r="Y1293" s="71" t="s">
        <v>1011</v>
      </c>
      <c r="Z1293" s="656" t="s">
        <v>1015</v>
      </c>
      <c r="AA1293" s="658">
        <f t="shared" si="220"/>
        <v>0</v>
      </c>
      <c r="AB1293" s="145">
        <f t="shared" si="221"/>
        <v>0</v>
      </c>
      <c r="AC1293" s="257">
        <f t="shared" si="222"/>
        <v>0</v>
      </c>
      <c r="AD1293" s="142">
        <f t="shared" si="223"/>
        <v>0</v>
      </c>
      <c r="AE1293" s="143">
        <f t="shared" si="224"/>
        <v>0</v>
      </c>
      <c r="AF1293" s="144" t="str">
        <f t="shared" si="225"/>
        <v/>
      </c>
      <c r="AG1293" s="144" t="str">
        <f t="shared" si="226"/>
        <v/>
      </c>
      <c r="AH1293" s="144" t="str">
        <f t="shared" si="227"/>
        <v/>
      </c>
      <c r="AI1293" s="569">
        <f t="shared" si="228"/>
        <v>0</v>
      </c>
      <c r="AK1293" s="664"/>
      <c r="AL1293" s="191"/>
      <c r="AM1293" s="686"/>
      <c r="AN1293" s="686"/>
      <c r="AO1293" s="84"/>
    </row>
    <row r="1294" spans="1:41">
      <c r="A1294" s="573"/>
      <c r="B1294" s="13">
        <v>161</v>
      </c>
      <c r="C1294" s="358" t="s">
        <v>3085</v>
      </c>
      <c r="D1294" s="358" t="s">
        <v>3086</v>
      </c>
      <c r="E1294" s="391" t="s">
        <v>97</v>
      </c>
      <c r="F1294" s="404">
        <v>1</v>
      </c>
      <c r="G1294" s="8"/>
      <c r="H1294" s="639">
        <v>397.43127272727276</v>
      </c>
      <c r="I1294" s="146">
        <f t="shared" si="218"/>
        <v>278.20189090909093</v>
      </c>
      <c r="J1294" s="255">
        <f t="shared" si="219"/>
        <v>10.700072727272728</v>
      </c>
      <c r="K1294" s="8"/>
      <c r="L1294" s="655"/>
      <c r="M1294" s="656" t="s">
        <v>1015</v>
      </c>
      <c r="N1294" s="8"/>
      <c r="O1294" s="429">
        <v>6.6E-3</v>
      </c>
      <c r="P1294" s="423"/>
      <c r="Q1294" s="439">
        <v>1350</v>
      </c>
      <c r="R1294" s="656" t="s">
        <v>61</v>
      </c>
      <c r="S1294" s="656" t="s">
        <v>61</v>
      </c>
      <c r="T1294" s="448"/>
      <c r="U1294" s="548" t="s">
        <v>5189</v>
      </c>
      <c r="V1294" s="530"/>
      <c r="W1294" s="608" t="s">
        <v>6537</v>
      </c>
      <c r="X1294" s="169"/>
      <c r="Y1294" s="71" t="s">
        <v>1011</v>
      </c>
      <c r="Z1294" s="656" t="s">
        <v>1015</v>
      </c>
      <c r="AA1294" s="658">
        <f t="shared" si="220"/>
        <v>0</v>
      </c>
      <c r="AB1294" s="145">
        <f t="shared" si="221"/>
        <v>0</v>
      </c>
      <c r="AC1294" s="257">
        <f t="shared" si="222"/>
        <v>0</v>
      </c>
      <c r="AD1294" s="142">
        <f t="shared" si="223"/>
        <v>0</v>
      </c>
      <c r="AE1294" s="143">
        <f t="shared" si="224"/>
        <v>0</v>
      </c>
      <c r="AF1294" s="144" t="str">
        <f t="shared" si="225"/>
        <v/>
      </c>
      <c r="AG1294" s="144" t="str">
        <f t="shared" si="226"/>
        <v/>
      </c>
      <c r="AH1294" s="144" t="str">
        <f t="shared" si="227"/>
        <v/>
      </c>
      <c r="AI1294" s="569">
        <f t="shared" si="228"/>
        <v>0</v>
      </c>
      <c r="AK1294" s="664"/>
      <c r="AL1294" s="666"/>
      <c r="AM1294" s="659"/>
      <c r="AN1294" s="686"/>
      <c r="AO1294" s="84"/>
    </row>
    <row r="1295" spans="1:41">
      <c r="A1295" s="573"/>
      <c r="B1295" s="13">
        <v>161</v>
      </c>
      <c r="C1295" s="358" t="s">
        <v>3087</v>
      </c>
      <c r="D1295" s="358" t="s">
        <v>3088</v>
      </c>
      <c r="E1295" s="391" t="s">
        <v>97</v>
      </c>
      <c r="F1295" s="404">
        <v>1</v>
      </c>
      <c r="G1295" s="8"/>
      <c r="H1295" s="639">
        <v>580.8610909090911</v>
      </c>
      <c r="I1295" s="146">
        <f t="shared" si="218"/>
        <v>406.60276363636376</v>
      </c>
      <c r="J1295" s="255">
        <f t="shared" si="219"/>
        <v>15.638567832167837</v>
      </c>
      <c r="K1295" s="8"/>
      <c r="L1295" s="655"/>
      <c r="M1295" s="656" t="s">
        <v>1015</v>
      </c>
      <c r="N1295" s="8"/>
      <c r="O1295" s="429">
        <v>1.47E-2</v>
      </c>
      <c r="P1295" s="423"/>
      <c r="Q1295" s="439">
        <v>2780</v>
      </c>
      <c r="R1295" s="656" t="s">
        <v>61</v>
      </c>
      <c r="S1295" s="656" t="s">
        <v>61</v>
      </c>
      <c r="T1295" s="448"/>
      <c r="U1295" s="548" t="s">
        <v>5191</v>
      </c>
      <c r="V1295" s="530"/>
      <c r="W1295" s="608" t="s">
        <v>6538</v>
      </c>
      <c r="X1295" s="169"/>
      <c r="Y1295" s="71" t="s">
        <v>1011</v>
      </c>
      <c r="Z1295" s="656" t="s">
        <v>1015</v>
      </c>
      <c r="AA1295" s="658">
        <f t="shared" si="220"/>
        <v>0</v>
      </c>
      <c r="AB1295" s="145">
        <f t="shared" si="221"/>
        <v>0</v>
      </c>
      <c r="AC1295" s="257">
        <f t="shared" si="222"/>
        <v>0</v>
      </c>
      <c r="AD1295" s="142">
        <f t="shared" si="223"/>
        <v>0</v>
      </c>
      <c r="AE1295" s="143">
        <f t="shared" si="224"/>
        <v>0</v>
      </c>
      <c r="AF1295" s="144" t="str">
        <f t="shared" si="225"/>
        <v/>
      </c>
      <c r="AG1295" s="144" t="str">
        <f t="shared" si="226"/>
        <v/>
      </c>
      <c r="AH1295" s="144" t="str">
        <f t="shared" si="227"/>
        <v/>
      </c>
      <c r="AI1295" s="569">
        <f t="shared" si="228"/>
        <v>0</v>
      </c>
      <c r="AK1295" s="664"/>
      <c r="AL1295" s="191"/>
      <c r="AM1295" s="659"/>
      <c r="AN1295" s="662"/>
      <c r="AO1295" s="84"/>
    </row>
    <row r="1296" spans="1:41">
      <c r="A1296" s="573"/>
      <c r="B1296" s="13">
        <v>161</v>
      </c>
      <c r="C1296" s="358" t="s">
        <v>3089</v>
      </c>
      <c r="D1296" s="358" t="s">
        <v>3090</v>
      </c>
      <c r="E1296" s="391" t="s">
        <v>97</v>
      </c>
      <c r="F1296" s="404">
        <v>1</v>
      </c>
      <c r="G1296" s="136"/>
      <c r="H1296" s="640">
        <v>736</v>
      </c>
      <c r="I1296" s="146">
        <f t="shared" si="218"/>
        <v>515.19999999999993</v>
      </c>
      <c r="J1296" s="255">
        <f t="shared" si="219"/>
        <v>19.815384615384612</v>
      </c>
      <c r="K1296" s="8"/>
      <c r="L1296" s="655"/>
      <c r="M1296" s="656" t="s">
        <v>1015</v>
      </c>
      <c r="N1296" s="8"/>
      <c r="O1296" s="8">
        <v>2.4E-2</v>
      </c>
      <c r="P1296" s="423"/>
      <c r="Q1296" s="439">
        <v>3800</v>
      </c>
      <c r="R1296" s="656" t="s">
        <v>61</v>
      </c>
      <c r="S1296" s="656" t="s">
        <v>61</v>
      </c>
      <c r="T1296" s="448"/>
      <c r="U1296" s="548" t="s">
        <v>5193</v>
      </c>
      <c r="V1296" s="530"/>
      <c r="W1296" s="608" t="s">
        <v>6539</v>
      </c>
      <c r="X1296" s="169"/>
      <c r="Y1296" s="71" t="s">
        <v>6572</v>
      </c>
      <c r="Z1296" s="656" t="s">
        <v>1015</v>
      </c>
      <c r="AA1296" s="658">
        <f t="shared" si="220"/>
        <v>0</v>
      </c>
      <c r="AB1296" s="145">
        <f t="shared" si="221"/>
        <v>0</v>
      </c>
      <c r="AC1296" s="257">
        <f t="shared" si="222"/>
        <v>0</v>
      </c>
      <c r="AD1296" s="142">
        <f t="shared" si="223"/>
        <v>0</v>
      </c>
      <c r="AE1296" s="143">
        <f t="shared" si="224"/>
        <v>0</v>
      </c>
      <c r="AF1296" s="144" t="str">
        <f t="shared" si="225"/>
        <v/>
      </c>
      <c r="AG1296" s="144" t="str">
        <f t="shared" si="226"/>
        <v/>
      </c>
      <c r="AH1296" s="144" t="str">
        <f t="shared" si="227"/>
        <v/>
      </c>
      <c r="AI1296" s="569">
        <f t="shared" si="228"/>
        <v>0</v>
      </c>
      <c r="AK1296" s="664"/>
      <c r="AL1296" s="191"/>
      <c r="AM1296" s="659"/>
      <c r="AN1296" s="662"/>
      <c r="AO1296" s="84"/>
    </row>
    <row r="1297" spans="1:41" ht="15.75">
      <c r="A1297" s="5" t="s">
        <v>6229</v>
      </c>
      <c r="B1297" s="13"/>
      <c r="C1297" s="348"/>
      <c r="D1297" s="341"/>
      <c r="E1297" s="379"/>
      <c r="F1297" s="8"/>
      <c r="G1297" s="8"/>
      <c r="H1297" s="413"/>
      <c r="I1297" s="410"/>
      <c r="J1297" s="565"/>
      <c r="K1297" s="346"/>
      <c r="L1297" s="655"/>
      <c r="M1297" s="656" t="s">
        <v>1015</v>
      </c>
      <c r="N1297" s="346"/>
      <c r="O1297" s="346"/>
      <c r="P1297" s="423"/>
      <c r="Q1297" s="439"/>
      <c r="R1297" s="656" t="s">
        <v>1015</v>
      </c>
      <c r="S1297" s="656" t="s">
        <v>1015</v>
      </c>
      <c r="T1297" s="425"/>
      <c r="U1297" s="478"/>
      <c r="V1297" s="504"/>
      <c r="W1297" s="425"/>
      <c r="X1297" s="137"/>
      <c r="Y1297" s="71" t="s">
        <v>1015</v>
      </c>
      <c r="Z1297" s="656" t="s">
        <v>1015</v>
      </c>
      <c r="AA1297" s="668"/>
      <c r="AB1297" s="195"/>
      <c r="AC1297" s="142"/>
      <c r="AD1297" s="142"/>
      <c r="AE1297" s="143"/>
      <c r="AF1297" s="144"/>
      <c r="AG1297" s="144"/>
      <c r="AH1297" s="144"/>
      <c r="AI1297" s="569"/>
      <c r="AK1297" s="664"/>
      <c r="AL1297" s="191"/>
      <c r="AM1297" s="686"/>
      <c r="AN1297" s="686"/>
      <c r="AO1297" s="84"/>
    </row>
    <row r="1298" spans="1:41">
      <c r="A1298" s="573"/>
      <c r="B1298" s="13">
        <v>162</v>
      </c>
      <c r="C1298" s="341" t="s">
        <v>3091</v>
      </c>
      <c r="D1298" s="341" t="s">
        <v>3092</v>
      </c>
      <c r="E1298" s="379" t="s">
        <v>327</v>
      </c>
      <c r="F1298" s="8">
        <v>24</v>
      </c>
      <c r="G1298" s="8"/>
      <c r="H1298" s="413">
        <v>141</v>
      </c>
      <c r="I1298" s="146">
        <f t="shared" si="218"/>
        <v>98.699999999999989</v>
      </c>
      <c r="J1298" s="255">
        <f t="shared" si="219"/>
        <v>3.7961538461538455</v>
      </c>
      <c r="K1298" s="8" t="s">
        <v>1954</v>
      </c>
      <c r="L1298" s="677"/>
      <c r="M1298" s="656" t="s">
        <v>1015</v>
      </c>
      <c r="N1298" s="8" t="s">
        <v>10</v>
      </c>
      <c r="O1298" s="426">
        <v>1.5443999999999999E-2</v>
      </c>
      <c r="P1298" s="423">
        <v>400</v>
      </c>
      <c r="Q1298" s="439">
        <v>6688</v>
      </c>
      <c r="R1298" s="657" t="s">
        <v>3267</v>
      </c>
      <c r="S1298" s="656" t="s">
        <v>1015</v>
      </c>
      <c r="T1298" s="448">
        <v>2</v>
      </c>
      <c r="U1298" s="549" t="s">
        <v>5556</v>
      </c>
      <c r="V1298" s="522" t="s">
        <v>5195</v>
      </c>
      <c r="W1298" s="615" t="s">
        <v>6540</v>
      </c>
      <c r="X1298" s="169"/>
      <c r="Y1298" s="71" t="s">
        <v>1011</v>
      </c>
      <c r="Z1298" s="656" t="s">
        <v>1015</v>
      </c>
      <c r="AA1298" s="658">
        <f t="shared" si="220"/>
        <v>0</v>
      </c>
      <c r="AB1298" s="145">
        <f t="shared" si="221"/>
        <v>0</v>
      </c>
      <c r="AC1298" s="257">
        <f t="shared" si="222"/>
        <v>0</v>
      </c>
      <c r="AD1298" s="142">
        <f t="shared" si="223"/>
        <v>0</v>
      </c>
      <c r="AE1298" s="143">
        <f t="shared" si="224"/>
        <v>0</v>
      </c>
      <c r="AF1298" s="144" t="str">
        <f t="shared" si="225"/>
        <v/>
      </c>
      <c r="AG1298" s="144" t="str">
        <f t="shared" si="226"/>
        <v/>
      </c>
      <c r="AH1298" s="144">
        <f t="shared" si="227"/>
        <v>0</v>
      </c>
      <c r="AI1298" s="569">
        <f t="shared" si="228"/>
        <v>0</v>
      </c>
      <c r="AK1298" s="664"/>
      <c r="AL1298" s="191"/>
      <c r="AM1298" s="686"/>
      <c r="AN1298" s="686"/>
      <c r="AO1298" s="84"/>
    </row>
    <row r="1299" spans="1:41">
      <c r="A1299" s="573"/>
      <c r="B1299" s="13">
        <v>162</v>
      </c>
      <c r="C1299" s="341" t="s">
        <v>3093</v>
      </c>
      <c r="D1299" s="341" t="s">
        <v>3094</v>
      </c>
      <c r="E1299" s="379" t="s">
        <v>327</v>
      </c>
      <c r="F1299" s="8">
        <v>24</v>
      </c>
      <c r="G1299" s="8"/>
      <c r="H1299" s="413">
        <v>169</v>
      </c>
      <c r="I1299" s="146">
        <f t="shared" si="218"/>
        <v>118.3</v>
      </c>
      <c r="J1299" s="255">
        <f t="shared" si="219"/>
        <v>4.55</v>
      </c>
      <c r="K1299" s="8" t="s">
        <v>1954</v>
      </c>
      <c r="L1299" s="677"/>
      <c r="M1299" s="656" t="s">
        <v>1015</v>
      </c>
      <c r="N1299" s="8" t="s">
        <v>10</v>
      </c>
      <c r="O1299" s="426">
        <v>1.4211999999999999E-2</v>
      </c>
      <c r="P1299" s="423">
        <v>480</v>
      </c>
      <c r="Q1299" s="439">
        <v>6832</v>
      </c>
      <c r="R1299" s="657" t="s">
        <v>3267</v>
      </c>
      <c r="S1299" s="656" t="s">
        <v>1015</v>
      </c>
      <c r="T1299" s="448">
        <v>2</v>
      </c>
      <c r="U1299" s="549" t="s">
        <v>5557</v>
      </c>
      <c r="V1299" s="522" t="s">
        <v>5197</v>
      </c>
      <c r="W1299" s="615" t="s">
        <v>6541</v>
      </c>
      <c r="X1299" s="169"/>
      <c r="Y1299" s="71" t="s">
        <v>1011</v>
      </c>
      <c r="Z1299" s="656" t="s">
        <v>1015</v>
      </c>
      <c r="AA1299" s="658">
        <f t="shared" si="220"/>
        <v>0</v>
      </c>
      <c r="AB1299" s="145">
        <f t="shared" si="221"/>
        <v>0</v>
      </c>
      <c r="AC1299" s="257">
        <f t="shared" si="222"/>
        <v>0</v>
      </c>
      <c r="AD1299" s="142">
        <f t="shared" si="223"/>
        <v>0</v>
      </c>
      <c r="AE1299" s="143">
        <f t="shared" si="224"/>
        <v>0</v>
      </c>
      <c r="AF1299" s="144" t="str">
        <f t="shared" si="225"/>
        <v/>
      </c>
      <c r="AG1299" s="144" t="str">
        <f t="shared" si="226"/>
        <v/>
      </c>
      <c r="AH1299" s="144">
        <f t="shared" si="227"/>
        <v>0</v>
      </c>
      <c r="AI1299" s="569">
        <f t="shared" si="228"/>
        <v>0</v>
      </c>
      <c r="AK1299" s="664"/>
      <c r="AL1299" s="191"/>
      <c r="AM1299" s="686"/>
      <c r="AN1299" s="686"/>
      <c r="AO1299" s="84"/>
    </row>
    <row r="1300" spans="1:41">
      <c r="A1300" s="573"/>
      <c r="B1300" s="13">
        <v>162</v>
      </c>
      <c r="C1300" s="341" t="s">
        <v>3095</v>
      </c>
      <c r="D1300" s="341" t="s">
        <v>3096</v>
      </c>
      <c r="E1300" s="379" t="s">
        <v>327</v>
      </c>
      <c r="F1300" s="8">
        <v>24</v>
      </c>
      <c r="G1300" s="136"/>
      <c r="H1300" s="413">
        <v>223</v>
      </c>
      <c r="I1300" s="146">
        <f t="shared" si="218"/>
        <v>156.1</v>
      </c>
      <c r="J1300" s="255">
        <f t="shared" si="219"/>
        <v>6.0038461538461538</v>
      </c>
      <c r="K1300" s="8" t="s">
        <v>1954</v>
      </c>
      <c r="L1300" s="677"/>
      <c r="M1300" s="656" t="s">
        <v>1015</v>
      </c>
      <c r="N1300" s="8" t="s">
        <v>10</v>
      </c>
      <c r="O1300" s="426">
        <v>2.2747999999999997E-2</v>
      </c>
      <c r="P1300" s="423">
        <v>600</v>
      </c>
      <c r="Q1300" s="439">
        <v>13000</v>
      </c>
      <c r="R1300" s="656" t="s">
        <v>3942</v>
      </c>
      <c r="S1300" s="656" t="s">
        <v>1015</v>
      </c>
      <c r="T1300" s="448">
        <v>2</v>
      </c>
      <c r="U1300" s="549" t="s">
        <v>5558</v>
      </c>
      <c r="V1300" s="522" t="s">
        <v>5199</v>
      </c>
      <c r="W1300" s="615" t="s">
        <v>6542</v>
      </c>
      <c r="X1300" s="169"/>
      <c r="Y1300" s="71" t="s">
        <v>1011</v>
      </c>
      <c r="Z1300" s="656" t="s">
        <v>1015</v>
      </c>
      <c r="AA1300" s="658">
        <f t="shared" si="220"/>
        <v>0</v>
      </c>
      <c r="AB1300" s="145">
        <f t="shared" si="221"/>
        <v>0</v>
      </c>
      <c r="AC1300" s="257">
        <f t="shared" si="222"/>
        <v>0</v>
      </c>
      <c r="AD1300" s="142">
        <f t="shared" si="223"/>
        <v>0</v>
      </c>
      <c r="AE1300" s="143">
        <f t="shared" si="224"/>
        <v>0</v>
      </c>
      <c r="AF1300" s="144" t="str">
        <f t="shared" si="225"/>
        <v/>
      </c>
      <c r="AG1300" s="144" t="str">
        <f t="shared" si="226"/>
        <v/>
      </c>
      <c r="AH1300" s="144">
        <f t="shared" si="227"/>
        <v>0</v>
      </c>
      <c r="AI1300" s="569">
        <f t="shared" si="228"/>
        <v>0</v>
      </c>
      <c r="AK1300" s="664"/>
      <c r="AL1300" s="191"/>
      <c r="AM1300" s="686"/>
      <c r="AN1300" s="686"/>
      <c r="AO1300" s="84"/>
    </row>
    <row r="1301" spans="1:41">
      <c r="A1301" s="573"/>
      <c r="B1301" s="13">
        <v>162</v>
      </c>
      <c r="C1301" s="341" t="s">
        <v>3097</v>
      </c>
      <c r="D1301" s="341" t="s">
        <v>3098</v>
      </c>
      <c r="E1301" s="379" t="s">
        <v>327</v>
      </c>
      <c r="F1301" s="8">
        <v>24</v>
      </c>
      <c r="G1301" s="8"/>
      <c r="H1301" s="413">
        <v>174</v>
      </c>
      <c r="I1301" s="146">
        <f t="shared" si="218"/>
        <v>121.8</v>
      </c>
      <c r="J1301" s="255">
        <f t="shared" si="219"/>
        <v>4.6846153846153848</v>
      </c>
      <c r="K1301" s="8" t="s">
        <v>1954</v>
      </c>
      <c r="L1301" s="677"/>
      <c r="M1301" s="656" t="s">
        <v>1015</v>
      </c>
      <c r="N1301" s="8" t="s">
        <v>10</v>
      </c>
      <c r="O1301" s="426">
        <v>2.0063999999999999E-2</v>
      </c>
      <c r="P1301" s="423">
        <v>2400</v>
      </c>
      <c r="Q1301" s="439">
        <v>8680</v>
      </c>
      <c r="R1301" s="657" t="s">
        <v>3578</v>
      </c>
      <c r="S1301" s="656" t="s">
        <v>1015</v>
      </c>
      <c r="T1301" s="448">
        <v>20</v>
      </c>
      <c r="U1301" s="549" t="s">
        <v>5201</v>
      </c>
      <c r="V1301" s="522" t="s">
        <v>5202</v>
      </c>
      <c r="W1301" s="615" t="s">
        <v>6543</v>
      </c>
      <c r="X1301" s="169"/>
      <c r="Y1301" s="641" t="s">
        <v>254</v>
      </c>
      <c r="Z1301" s="656" t="s">
        <v>1015</v>
      </c>
      <c r="AA1301" s="658">
        <f t="shared" si="220"/>
        <v>0</v>
      </c>
      <c r="AB1301" s="145">
        <f t="shared" si="221"/>
        <v>0</v>
      </c>
      <c r="AC1301" s="257">
        <f t="shared" si="222"/>
        <v>0</v>
      </c>
      <c r="AD1301" s="142">
        <f t="shared" si="223"/>
        <v>0</v>
      </c>
      <c r="AE1301" s="143">
        <f t="shared" si="224"/>
        <v>0</v>
      </c>
      <c r="AF1301" s="144" t="str">
        <f t="shared" si="225"/>
        <v/>
      </c>
      <c r="AG1301" s="144" t="str">
        <f t="shared" si="226"/>
        <v/>
      </c>
      <c r="AH1301" s="144">
        <f t="shared" si="227"/>
        <v>0</v>
      </c>
      <c r="AI1301" s="569">
        <f t="shared" si="228"/>
        <v>0</v>
      </c>
      <c r="AK1301" s="664"/>
      <c r="AL1301" s="191"/>
      <c r="AM1301" s="686"/>
      <c r="AN1301" s="686"/>
      <c r="AO1301" s="84"/>
    </row>
    <row r="1302" spans="1:41">
      <c r="A1302" s="573"/>
      <c r="B1302" s="13">
        <v>162</v>
      </c>
      <c r="C1302" s="341" t="s">
        <v>3099</v>
      </c>
      <c r="D1302" s="341" t="s">
        <v>3100</v>
      </c>
      <c r="E1302" s="379" t="s">
        <v>327</v>
      </c>
      <c r="F1302" s="8">
        <v>24</v>
      </c>
      <c r="G1302" s="8"/>
      <c r="H1302" s="413">
        <v>228</v>
      </c>
      <c r="I1302" s="146">
        <f t="shared" si="218"/>
        <v>159.6</v>
      </c>
      <c r="J1302" s="255">
        <f t="shared" si="219"/>
        <v>6.138461538461538</v>
      </c>
      <c r="K1302" s="8" t="s">
        <v>1954</v>
      </c>
      <c r="L1302" s="677"/>
      <c r="M1302" s="656" t="s">
        <v>1015</v>
      </c>
      <c r="N1302" s="8" t="s">
        <v>10</v>
      </c>
      <c r="O1302" s="426">
        <v>2.68515E-2</v>
      </c>
      <c r="P1302" s="423">
        <v>3600</v>
      </c>
      <c r="Q1302" s="439">
        <v>12520</v>
      </c>
      <c r="R1302" s="657" t="s">
        <v>3578</v>
      </c>
      <c r="S1302" s="656" t="s">
        <v>1015</v>
      </c>
      <c r="T1302" s="448">
        <v>30</v>
      </c>
      <c r="U1302" s="548" t="s">
        <v>5204</v>
      </c>
      <c r="V1302" s="522" t="s">
        <v>5205</v>
      </c>
      <c r="W1302" s="615" t="s">
        <v>6544</v>
      </c>
      <c r="X1302" s="169"/>
      <c r="Y1302" s="641" t="s">
        <v>254</v>
      </c>
      <c r="Z1302" s="656" t="s">
        <v>1015</v>
      </c>
      <c r="AA1302" s="658">
        <f t="shared" si="220"/>
        <v>0</v>
      </c>
      <c r="AB1302" s="145">
        <f t="shared" si="221"/>
        <v>0</v>
      </c>
      <c r="AC1302" s="257">
        <f t="shared" si="222"/>
        <v>0</v>
      </c>
      <c r="AD1302" s="142">
        <f t="shared" si="223"/>
        <v>0</v>
      </c>
      <c r="AE1302" s="143">
        <f t="shared" si="224"/>
        <v>0</v>
      </c>
      <c r="AF1302" s="144" t="str">
        <f t="shared" si="225"/>
        <v/>
      </c>
      <c r="AG1302" s="144" t="str">
        <f t="shared" si="226"/>
        <v/>
      </c>
      <c r="AH1302" s="144">
        <f t="shared" si="227"/>
        <v>0</v>
      </c>
      <c r="AI1302" s="569">
        <f t="shared" si="228"/>
        <v>0</v>
      </c>
      <c r="AK1302" s="664"/>
      <c r="AL1302" s="191"/>
      <c r="AM1302" s="686"/>
      <c r="AN1302" s="686"/>
      <c r="AO1302" s="84"/>
    </row>
    <row r="1303" spans="1:41">
      <c r="A1303" s="573"/>
      <c r="B1303" s="13">
        <v>162</v>
      </c>
      <c r="C1303" s="341" t="s">
        <v>3101</v>
      </c>
      <c r="D1303" s="341" t="s">
        <v>3102</v>
      </c>
      <c r="E1303" s="379" t="s">
        <v>3103</v>
      </c>
      <c r="F1303" s="8">
        <v>10</v>
      </c>
      <c r="G1303" s="8"/>
      <c r="H1303" s="413">
        <v>710</v>
      </c>
      <c r="I1303" s="146">
        <f t="shared" si="218"/>
        <v>496.99999999999994</v>
      </c>
      <c r="J1303" s="255">
        <f t="shared" si="219"/>
        <v>19.115384615384613</v>
      </c>
      <c r="K1303" s="8" t="s">
        <v>1954</v>
      </c>
      <c r="L1303" s="677"/>
      <c r="M1303" s="656" t="s">
        <v>1015</v>
      </c>
      <c r="N1303" s="8" t="s">
        <v>10</v>
      </c>
      <c r="O1303" s="426">
        <v>2.9791999999999999E-2</v>
      </c>
      <c r="P1303" s="423">
        <v>6000</v>
      </c>
      <c r="Q1303" s="439">
        <v>16610</v>
      </c>
      <c r="R1303" s="656" t="s">
        <v>3942</v>
      </c>
      <c r="S1303" s="656" t="s">
        <v>1015</v>
      </c>
      <c r="T1303" s="448">
        <v>60</v>
      </c>
      <c r="U1303" s="549" t="s">
        <v>5207</v>
      </c>
      <c r="V1303" s="522" t="s">
        <v>5208</v>
      </c>
      <c r="W1303" s="615" t="s">
        <v>6545</v>
      </c>
      <c r="X1303" s="169"/>
      <c r="Y1303" s="71" t="s">
        <v>1011</v>
      </c>
      <c r="Z1303" s="656" t="s">
        <v>1015</v>
      </c>
      <c r="AA1303" s="658">
        <f t="shared" si="220"/>
        <v>0</v>
      </c>
      <c r="AB1303" s="145">
        <f t="shared" si="221"/>
        <v>0</v>
      </c>
      <c r="AC1303" s="257">
        <f t="shared" si="222"/>
        <v>0</v>
      </c>
      <c r="AD1303" s="142">
        <f t="shared" si="223"/>
        <v>0</v>
      </c>
      <c r="AE1303" s="143">
        <f t="shared" si="224"/>
        <v>0</v>
      </c>
      <c r="AF1303" s="144" t="str">
        <f t="shared" si="225"/>
        <v/>
      </c>
      <c r="AG1303" s="144" t="str">
        <f t="shared" si="226"/>
        <v/>
      </c>
      <c r="AH1303" s="144">
        <f t="shared" si="227"/>
        <v>0</v>
      </c>
      <c r="AI1303" s="569">
        <f t="shared" si="228"/>
        <v>0</v>
      </c>
      <c r="AK1303" s="664"/>
      <c r="AL1303" s="666"/>
      <c r="AM1303" s="686"/>
      <c r="AN1303" s="686"/>
      <c r="AO1303" s="84"/>
    </row>
    <row r="1304" spans="1:41">
      <c r="A1304" s="573"/>
      <c r="B1304" s="13"/>
      <c r="C1304" s="341" t="s">
        <v>3104</v>
      </c>
      <c r="D1304" s="341" t="s">
        <v>3105</v>
      </c>
      <c r="E1304" s="379" t="s">
        <v>3106</v>
      </c>
      <c r="F1304" s="402">
        <v>5</v>
      </c>
      <c r="G1304" s="8"/>
      <c r="H1304" s="413">
        <v>1809</v>
      </c>
      <c r="I1304" s="146">
        <f t="shared" si="218"/>
        <v>1266.3</v>
      </c>
      <c r="J1304" s="255">
        <f t="shared" si="219"/>
        <v>48.70384615384615</v>
      </c>
      <c r="K1304" s="8" t="s">
        <v>1954</v>
      </c>
      <c r="L1304" s="663"/>
      <c r="M1304" s="656" t="s">
        <v>1015</v>
      </c>
      <c r="N1304" s="8" t="s">
        <v>10</v>
      </c>
      <c r="O1304" s="426">
        <v>0.20474999999999999</v>
      </c>
      <c r="P1304" s="423">
        <v>1945</v>
      </c>
      <c r="Q1304" s="402">
        <v>16300</v>
      </c>
      <c r="R1304" s="657" t="s">
        <v>3591</v>
      </c>
      <c r="S1304" s="656" t="s">
        <v>1015</v>
      </c>
      <c r="T1304" s="447">
        <v>60</v>
      </c>
      <c r="U1304" s="548" t="s">
        <v>5210</v>
      </c>
      <c r="V1304" s="519" t="s">
        <v>5211</v>
      </c>
      <c r="W1304" s="611" t="s">
        <v>6546</v>
      </c>
      <c r="X1304" s="169"/>
      <c r="Y1304" s="71" t="s">
        <v>1011</v>
      </c>
      <c r="Z1304" s="656" t="s">
        <v>1015</v>
      </c>
      <c r="AA1304" s="658">
        <f t="shared" si="220"/>
        <v>0</v>
      </c>
      <c r="AB1304" s="145">
        <f t="shared" si="221"/>
        <v>0</v>
      </c>
      <c r="AC1304" s="257">
        <f t="shared" si="222"/>
        <v>0</v>
      </c>
      <c r="AD1304" s="142">
        <f t="shared" si="223"/>
        <v>0</v>
      </c>
      <c r="AE1304" s="143">
        <f t="shared" si="224"/>
        <v>0</v>
      </c>
      <c r="AF1304" s="144" t="str">
        <f t="shared" si="225"/>
        <v/>
      </c>
      <c r="AG1304" s="144" t="str">
        <f t="shared" si="226"/>
        <v/>
      </c>
      <c r="AH1304" s="144">
        <f t="shared" si="227"/>
        <v>0</v>
      </c>
      <c r="AI1304" s="569">
        <f t="shared" si="228"/>
        <v>0</v>
      </c>
      <c r="AK1304" s="664"/>
      <c r="AL1304" s="666"/>
      <c r="AM1304" s="659"/>
      <c r="AN1304" s="686"/>
      <c r="AO1304" s="84"/>
    </row>
    <row r="1305" spans="1:41">
      <c r="A1305" s="573"/>
      <c r="B1305" s="13"/>
      <c r="C1305" s="341" t="s">
        <v>3107</v>
      </c>
      <c r="D1305" s="341" t="s">
        <v>3108</v>
      </c>
      <c r="E1305" s="379" t="s">
        <v>97</v>
      </c>
      <c r="F1305" s="8">
        <v>1</v>
      </c>
      <c r="G1305" s="8"/>
      <c r="H1305" s="413">
        <v>8687</v>
      </c>
      <c r="I1305" s="146">
        <f t="shared" ref="I1305:I1314" si="229">(H1305)*$G$20</f>
        <v>6080.9</v>
      </c>
      <c r="J1305" s="255">
        <f t="shared" ref="J1305:J1314" si="230">(I1305/$J$19)</f>
        <v>233.8807692307692</v>
      </c>
      <c r="K1305" s="8" t="s">
        <v>1954</v>
      </c>
      <c r="L1305" s="655"/>
      <c r="M1305" s="656" t="s">
        <v>1015</v>
      </c>
      <c r="N1305" s="8" t="s">
        <v>10</v>
      </c>
      <c r="O1305" s="426">
        <v>4.7385999999999998E-2</v>
      </c>
      <c r="P1305" s="423">
        <v>4800</v>
      </c>
      <c r="Q1305" s="439">
        <v>12400</v>
      </c>
      <c r="R1305" s="657" t="s">
        <v>3267</v>
      </c>
      <c r="S1305" s="656" t="s">
        <v>1015</v>
      </c>
      <c r="T1305" s="448">
        <v>60</v>
      </c>
      <c r="U1305" s="506"/>
      <c r="V1305" s="535" t="s">
        <v>5213</v>
      </c>
      <c r="W1305" s="618" t="s">
        <v>6547</v>
      </c>
      <c r="X1305" s="169"/>
      <c r="Y1305" s="71" t="s">
        <v>254</v>
      </c>
      <c r="Z1305" s="656" t="s">
        <v>1015</v>
      </c>
      <c r="AA1305" s="658">
        <f t="shared" ref="AA1305:AA1314" si="231">(X1305*F1305*I1305)</f>
        <v>0</v>
      </c>
      <c r="AB1305" s="145">
        <f t="shared" ref="AB1305:AB1314" si="232">(AA1305*1.21)</f>
        <v>0</v>
      </c>
      <c r="AC1305" s="257">
        <f t="shared" ref="AC1305:AC1314" si="233">(X1305*J1305*F1305)</f>
        <v>0</v>
      </c>
      <c r="AD1305" s="142">
        <f t="shared" ref="AD1305:AD1314" si="234">(X1305*Q1305/1000)</f>
        <v>0</v>
      </c>
      <c r="AE1305" s="143">
        <f t="shared" ref="AE1305:AE1314" si="235">(X1305*O1305)</f>
        <v>0</v>
      </c>
      <c r="AF1305" s="144" t="str">
        <f t="shared" ref="AF1305:AF1314" si="236">IF(N1305="1.1G",(P1305/1000)*X1305,"")</f>
        <v/>
      </c>
      <c r="AG1305" s="144" t="str">
        <f t="shared" ref="AG1305:AG1314" si="237">IF(N1305="1.3G",(P1305/1000)*X1305,"")</f>
        <v/>
      </c>
      <c r="AH1305" s="144">
        <f t="shared" ref="AH1305:AH1314" si="238">IF(N1305="1.4G",(P1305/1000)*X1305,"")</f>
        <v>0</v>
      </c>
      <c r="AI1305" s="569">
        <f t="shared" ref="AI1305:AI1314" si="239">SUM(AF1305:AH1305)</f>
        <v>0</v>
      </c>
      <c r="AK1305" s="664"/>
      <c r="AL1305" s="666"/>
      <c r="AM1305" s="686"/>
      <c r="AN1305" s="686"/>
      <c r="AO1305" s="84"/>
    </row>
    <row r="1306" spans="1:41" ht="15.75">
      <c r="A1306" s="5" t="s">
        <v>6083</v>
      </c>
      <c r="B1306" s="13"/>
      <c r="C1306" s="341"/>
      <c r="D1306" s="379"/>
      <c r="E1306" s="341"/>
      <c r="F1306" s="8"/>
      <c r="G1306" s="8"/>
      <c r="H1306" s="413"/>
      <c r="I1306" s="410"/>
      <c r="J1306" s="565"/>
      <c r="K1306" s="346"/>
      <c r="L1306" s="655"/>
      <c r="M1306" s="656" t="s">
        <v>1015</v>
      </c>
      <c r="N1306" s="346"/>
      <c r="O1306" s="346"/>
      <c r="P1306" s="423"/>
      <c r="Q1306" s="439"/>
      <c r="R1306" s="656" t="s">
        <v>1015</v>
      </c>
      <c r="S1306" s="656" t="s">
        <v>1015</v>
      </c>
      <c r="T1306" s="425"/>
      <c r="U1306" s="506"/>
      <c r="V1306" s="530"/>
      <c r="W1306" s="425"/>
      <c r="X1306" s="137"/>
      <c r="Y1306" s="71" t="s">
        <v>1015</v>
      </c>
      <c r="Z1306" s="656" t="s">
        <v>1015</v>
      </c>
      <c r="AA1306" s="668"/>
      <c r="AB1306" s="195"/>
      <c r="AC1306" s="142"/>
      <c r="AD1306" s="142"/>
      <c r="AE1306" s="143"/>
      <c r="AF1306" s="144"/>
      <c r="AG1306" s="144"/>
      <c r="AH1306" s="144"/>
      <c r="AI1306" s="569"/>
      <c r="AK1306" s="664"/>
      <c r="AL1306" s="666"/>
      <c r="AM1306" s="659"/>
      <c r="AN1306" s="686"/>
      <c r="AO1306" s="84"/>
    </row>
    <row r="1307" spans="1:41">
      <c r="A1307" s="573"/>
      <c r="B1307" s="13">
        <v>163</v>
      </c>
      <c r="C1307" s="341" t="s">
        <v>3109</v>
      </c>
      <c r="D1307" s="341" t="s">
        <v>3110</v>
      </c>
      <c r="E1307" s="379" t="s">
        <v>3111</v>
      </c>
      <c r="F1307" s="8">
        <v>20</v>
      </c>
      <c r="G1307" s="8"/>
      <c r="H1307" s="413">
        <v>860</v>
      </c>
      <c r="I1307" s="146">
        <f t="shared" si="229"/>
        <v>602</v>
      </c>
      <c r="J1307" s="255">
        <f t="shared" si="230"/>
        <v>23.153846153846153</v>
      </c>
      <c r="K1307" s="8"/>
      <c r="L1307" s="655"/>
      <c r="M1307" s="656" t="s">
        <v>1015</v>
      </c>
      <c r="N1307" s="8"/>
      <c r="O1307" s="426">
        <v>3.6828E-2</v>
      </c>
      <c r="P1307" s="423"/>
      <c r="Q1307" s="439">
        <v>9200</v>
      </c>
      <c r="R1307" s="656" t="s">
        <v>1015</v>
      </c>
      <c r="S1307" s="656" t="s">
        <v>1015</v>
      </c>
      <c r="T1307" s="447"/>
      <c r="U1307" s="506"/>
      <c r="V1307" s="530"/>
      <c r="W1307" s="608" t="s">
        <v>6548</v>
      </c>
      <c r="X1307" s="169"/>
      <c r="Y1307" s="71" t="s">
        <v>6572</v>
      </c>
      <c r="Z1307" s="656" t="s">
        <v>1015</v>
      </c>
      <c r="AA1307" s="658">
        <f t="shared" si="231"/>
        <v>0</v>
      </c>
      <c r="AB1307" s="145">
        <f t="shared" si="232"/>
        <v>0</v>
      </c>
      <c r="AC1307" s="257">
        <f t="shared" si="233"/>
        <v>0</v>
      </c>
      <c r="AD1307" s="142">
        <f t="shared" si="234"/>
        <v>0</v>
      </c>
      <c r="AE1307" s="143">
        <f t="shared" si="235"/>
        <v>0</v>
      </c>
      <c r="AF1307" s="144" t="str">
        <f t="shared" si="236"/>
        <v/>
      </c>
      <c r="AG1307" s="144" t="str">
        <f t="shared" si="237"/>
        <v/>
      </c>
      <c r="AH1307" s="144" t="str">
        <f t="shared" si="238"/>
        <v/>
      </c>
      <c r="AI1307" s="569">
        <f t="shared" si="239"/>
        <v>0</v>
      </c>
      <c r="AK1307" s="664"/>
      <c r="AL1307" s="666"/>
      <c r="AM1307" s="659"/>
      <c r="AN1307" s="686"/>
      <c r="AO1307" s="84"/>
    </row>
    <row r="1308" spans="1:41">
      <c r="A1308" s="573"/>
      <c r="B1308" s="13">
        <v>163</v>
      </c>
      <c r="C1308" s="341" t="s">
        <v>3112</v>
      </c>
      <c r="D1308" s="341" t="s">
        <v>3113</v>
      </c>
      <c r="E1308" s="379" t="s">
        <v>3114</v>
      </c>
      <c r="F1308" s="8">
        <v>20</v>
      </c>
      <c r="G1308" s="8"/>
      <c r="H1308" s="413">
        <v>541</v>
      </c>
      <c r="I1308" s="146">
        <f t="shared" si="229"/>
        <v>378.7</v>
      </c>
      <c r="J1308" s="255">
        <f t="shared" si="230"/>
        <v>14.565384615384614</v>
      </c>
      <c r="K1308" s="8"/>
      <c r="L1308" s="655"/>
      <c r="M1308" s="656" t="s">
        <v>1015</v>
      </c>
      <c r="N1308" s="8"/>
      <c r="O1308" s="426">
        <v>3.2115999999999999E-2</v>
      </c>
      <c r="P1308" s="423"/>
      <c r="Q1308" s="439">
        <v>6800</v>
      </c>
      <c r="R1308" s="656" t="s">
        <v>1015</v>
      </c>
      <c r="S1308" s="656" t="s">
        <v>1015</v>
      </c>
      <c r="T1308" s="447"/>
      <c r="U1308" s="506"/>
      <c r="V1308" s="530"/>
      <c r="W1308" s="608" t="s">
        <v>6549</v>
      </c>
      <c r="X1308" s="169"/>
      <c r="Y1308" s="71" t="s">
        <v>6572</v>
      </c>
      <c r="Z1308" s="656" t="s">
        <v>1015</v>
      </c>
      <c r="AA1308" s="658">
        <f t="shared" si="231"/>
        <v>0</v>
      </c>
      <c r="AB1308" s="145">
        <f t="shared" si="232"/>
        <v>0</v>
      </c>
      <c r="AC1308" s="257">
        <f t="shared" si="233"/>
        <v>0</v>
      </c>
      <c r="AD1308" s="142">
        <f t="shared" si="234"/>
        <v>0</v>
      </c>
      <c r="AE1308" s="143">
        <f t="shared" si="235"/>
        <v>0</v>
      </c>
      <c r="AF1308" s="144" t="str">
        <f t="shared" si="236"/>
        <v/>
      </c>
      <c r="AG1308" s="144" t="str">
        <f t="shared" si="237"/>
        <v/>
      </c>
      <c r="AH1308" s="144" t="str">
        <f t="shared" si="238"/>
        <v/>
      </c>
      <c r="AI1308" s="569">
        <f t="shared" si="239"/>
        <v>0</v>
      </c>
      <c r="AK1308" s="664"/>
      <c r="AL1308" s="191"/>
      <c r="AM1308" s="686"/>
      <c r="AN1308" s="686"/>
      <c r="AO1308" s="84"/>
    </row>
    <row r="1309" spans="1:41">
      <c r="A1309" s="573"/>
      <c r="B1309" s="13">
        <v>163</v>
      </c>
      <c r="C1309" s="341" t="s">
        <v>3115</v>
      </c>
      <c r="D1309" s="341" t="s">
        <v>3116</v>
      </c>
      <c r="E1309" s="379" t="s">
        <v>3114</v>
      </c>
      <c r="F1309" s="8">
        <v>20</v>
      </c>
      <c r="G1309" s="136"/>
      <c r="H1309" s="413">
        <v>637</v>
      </c>
      <c r="I1309" s="146">
        <f t="shared" si="229"/>
        <v>445.9</v>
      </c>
      <c r="J1309" s="255">
        <f t="shared" si="230"/>
        <v>17.149999999999999</v>
      </c>
      <c r="K1309" s="8"/>
      <c r="L1309" s="655"/>
      <c r="M1309" s="656" t="s">
        <v>1015</v>
      </c>
      <c r="N1309" s="8"/>
      <c r="O1309" s="426">
        <v>2.9159999999999998E-2</v>
      </c>
      <c r="P1309" s="423"/>
      <c r="Q1309" s="439">
        <v>12000</v>
      </c>
      <c r="R1309" s="656" t="s">
        <v>1015</v>
      </c>
      <c r="S1309" s="656" t="s">
        <v>1015</v>
      </c>
      <c r="T1309" s="447"/>
      <c r="U1309" s="550" t="s">
        <v>5217</v>
      </c>
      <c r="V1309" s="530"/>
      <c r="W1309" s="608" t="s">
        <v>6550</v>
      </c>
      <c r="X1309" s="169"/>
      <c r="Y1309" s="71" t="s">
        <v>6572</v>
      </c>
      <c r="Z1309" s="656" t="s">
        <v>1015</v>
      </c>
      <c r="AA1309" s="658">
        <f t="shared" si="231"/>
        <v>0</v>
      </c>
      <c r="AB1309" s="145">
        <f t="shared" si="232"/>
        <v>0</v>
      </c>
      <c r="AC1309" s="257">
        <f t="shared" si="233"/>
        <v>0</v>
      </c>
      <c r="AD1309" s="142">
        <f t="shared" si="234"/>
        <v>0</v>
      </c>
      <c r="AE1309" s="143">
        <f t="shared" si="235"/>
        <v>0</v>
      </c>
      <c r="AF1309" s="144" t="str">
        <f t="shared" si="236"/>
        <v/>
      </c>
      <c r="AG1309" s="144" t="str">
        <f t="shared" si="237"/>
        <v/>
      </c>
      <c r="AH1309" s="144" t="str">
        <f t="shared" si="238"/>
        <v/>
      </c>
      <c r="AI1309" s="569">
        <f t="shared" si="239"/>
        <v>0</v>
      </c>
      <c r="AK1309" s="664"/>
      <c r="AL1309" s="191"/>
      <c r="AM1309" s="686"/>
      <c r="AN1309" s="686"/>
      <c r="AO1309" s="84"/>
    </row>
    <row r="1310" spans="1:41">
      <c r="A1310" s="573"/>
      <c r="B1310" s="13">
        <v>163</v>
      </c>
      <c r="C1310" s="341" t="s">
        <v>3117</v>
      </c>
      <c r="D1310" s="341" t="s">
        <v>3118</v>
      </c>
      <c r="E1310" s="343" t="s">
        <v>3119</v>
      </c>
      <c r="F1310" s="8">
        <v>20</v>
      </c>
      <c r="G1310" s="8"/>
      <c r="H1310" s="413">
        <v>484</v>
      </c>
      <c r="I1310" s="146">
        <f t="shared" si="229"/>
        <v>338.79999999999995</v>
      </c>
      <c r="J1310" s="255">
        <f t="shared" si="230"/>
        <v>13.030769230769229</v>
      </c>
      <c r="K1310" s="8"/>
      <c r="L1310" s="655"/>
      <c r="M1310" s="656" t="s">
        <v>1015</v>
      </c>
      <c r="N1310" s="8"/>
      <c r="O1310" s="426">
        <v>2.9159999999999998E-2</v>
      </c>
      <c r="P1310" s="423"/>
      <c r="Q1310" s="439">
        <v>10000</v>
      </c>
      <c r="R1310" s="656" t="s">
        <v>1015</v>
      </c>
      <c r="S1310" s="656" t="s">
        <v>1015</v>
      </c>
      <c r="T1310" s="447"/>
      <c r="U1310" s="506"/>
      <c r="V1310" s="530"/>
      <c r="W1310" s="608" t="s">
        <v>6551</v>
      </c>
      <c r="X1310" s="169"/>
      <c r="Y1310" s="71" t="s">
        <v>6572</v>
      </c>
      <c r="Z1310" s="656" t="s">
        <v>1015</v>
      </c>
      <c r="AA1310" s="658">
        <f t="shared" si="231"/>
        <v>0</v>
      </c>
      <c r="AB1310" s="145">
        <f t="shared" si="232"/>
        <v>0</v>
      </c>
      <c r="AC1310" s="257">
        <f t="shared" si="233"/>
        <v>0</v>
      </c>
      <c r="AD1310" s="142">
        <f t="shared" si="234"/>
        <v>0</v>
      </c>
      <c r="AE1310" s="143">
        <f t="shared" si="235"/>
        <v>0</v>
      </c>
      <c r="AF1310" s="144" t="str">
        <f t="shared" si="236"/>
        <v/>
      </c>
      <c r="AG1310" s="144" t="str">
        <f t="shared" si="237"/>
        <v/>
      </c>
      <c r="AH1310" s="144" t="str">
        <f t="shared" si="238"/>
        <v/>
      </c>
      <c r="AI1310" s="569">
        <f t="shared" si="239"/>
        <v>0</v>
      </c>
      <c r="AK1310" s="664"/>
      <c r="AL1310" s="666"/>
      <c r="AM1310" s="659"/>
      <c r="AN1310" s="686"/>
      <c r="AO1310" s="84"/>
    </row>
    <row r="1311" spans="1:41">
      <c r="A1311" s="573"/>
      <c r="B1311" s="13">
        <v>163</v>
      </c>
      <c r="C1311" s="341" t="s">
        <v>3120</v>
      </c>
      <c r="D1311" s="341" t="s">
        <v>3121</v>
      </c>
      <c r="E1311" s="343" t="s">
        <v>3119</v>
      </c>
      <c r="F1311" s="402">
        <v>20</v>
      </c>
      <c r="G1311" s="8"/>
      <c r="H1311" s="413">
        <v>669</v>
      </c>
      <c r="I1311" s="146">
        <f t="shared" si="229"/>
        <v>468.29999999999995</v>
      </c>
      <c r="J1311" s="255">
        <f t="shared" si="230"/>
        <v>18.011538461538461</v>
      </c>
      <c r="K1311" s="364"/>
      <c r="L1311" s="663"/>
      <c r="M1311" s="656" t="s">
        <v>1015</v>
      </c>
      <c r="N1311" s="346"/>
      <c r="O1311" s="426">
        <v>3.3152000000000001E-2</v>
      </c>
      <c r="P1311" s="423"/>
      <c r="Q1311" s="402">
        <v>11000</v>
      </c>
      <c r="R1311" s="656" t="s">
        <v>1015</v>
      </c>
      <c r="S1311" s="656" t="s">
        <v>1015</v>
      </c>
      <c r="T1311" s="432"/>
      <c r="U1311" s="506"/>
      <c r="V1311" s="515"/>
      <c r="W1311" s="608" t="s">
        <v>6552</v>
      </c>
      <c r="X1311" s="169"/>
      <c r="Y1311" s="71" t="s">
        <v>6572</v>
      </c>
      <c r="Z1311" s="656" t="s">
        <v>1015</v>
      </c>
      <c r="AA1311" s="658">
        <f t="shared" si="231"/>
        <v>0</v>
      </c>
      <c r="AB1311" s="145">
        <f t="shared" si="232"/>
        <v>0</v>
      </c>
      <c r="AC1311" s="257">
        <f t="shared" si="233"/>
        <v>0</v>
      </c>
      <c r="AD1311" s="142">
        <f t="shared" si="234"/>
        <v>0</v>
      </c>
      <c r="AE1311" s="143">
        <f t="shared" si="235"/>
        <v>0</v>
      </c>
      <c r="AF1311" s="144" t="str">
        <f t="shared" si="236"/>
        <v/>
      </c>
      <c r="AG1311" s="144" t="str">
        <f t="shared" si="237"/>
        <v/>
      </c>
      <c r="AH1311" s="144" t="str">
        <f t="shared" si="238"/>
        <v/>
      </c>
      <c r="AI1311" s="569">
        <f t="shared" si="239"/>
        <v>0</v>
      </c>
      <c r="AK1311" s="664"/>
      <c r="AL1311" s="666"/>
      <c r="AM1311" s="659"/>
      <c r="AN1311" s="686"/>
      <c r="AO1311" s="84"/>
    </row>
    <row r="1312" spans="1:41">
      <c r="A1312" s="573"/>
      <c r="B1312" s="13"/>
      <c r="C1312" s="341" t="s">
        <v>3122</v>
      </c>
      <c r="D1312" s="341" t="s">
        <v>3123</v>
      </c>
      <c r="E1312" s="379" t="s">
        <v>3124</v>
      </c>
      <c r="F1312" s="8">
        <v>1</v>
      </c>
      <c r="G1312" s="8"/>
      <c r="H1312" s="413">
        <v>88</v>
      </c>
      <c r="I1312" s="146">
        <f t="shared" si="229"/>
        <v>61.599999999999994</v>
      </c>
      <c r="J1312" s="255">
        <f t="shared" si="230"/>
        <v>2.3692307692307688</v>
      </c>
      <c r="K1312" s="8"/>
      <c r="L1312" s="655"/>
      <c r="M1312" s="656" t="s">
        <v>1015</v>
      </c>
      <c r="N1312" s="8"/>
      <c r="O1312" s="8"/>
      <c r="P1312" s="423"/>
      <c r="Q1312" s="439">
        <v>0</v>
      </c>
      <c r="R1312" s="656" t="s">
        <v>1015</v>
      </c>
      <c r="S1312" s="656" t="s">
        <v>1015</v>
      </c>
      <c r="T1312" s="447"/>
      <c r="U1312" s="549" t="s">
        <v>5221</v>
      </c>
      <c r="V1312" s="530"/>
      <c r="W1312" s="608" t="s">
        <v>6553</v>
      </c>
      <c r="X1312" s="169"/>
      <c r="Y1312" s="71" t="s">
        <v>1011</v>
      </c>
      <c r="Z1312" s="656" t="s">
        <v>1015</v>
      </c>
      <c r="AA1312" s="658">
        <f t="shared" si="231"/>
        <v>0</v>
      </c>
      <c r="AB1312" s="145">
        <f t="shared" si="232"/>
        <v>0</v>
      </c>
      <c r="AC1312" s="257">
        <f t="shared" si="233"/>
        <v>0</v>
      </c>
      <c r="AD1312" s="142">
        <f t="shared" si="234"/>
        <v>0</v>
      </c>
      <c r="AE1312" s="143">
        <f t="shared" si="235"/>
        <v>0</v>
      </c>
      <c r="AF1312" s="144" t="str">
        <f t="shared" si="236"/>
        <v/>
      </c>
      <c r="AG1312" s="144" t="str">
        <f t="shared" si="237"/>
        <v/>
      </c>
      <c r="AH1312" s="144" t="str">
        <f t="shared" si="238"/>
        <v/>
      </c>
      <c r="AI1312" s="569">
        <f t="shared" si="239"/>
        <v>0</v>
      </c>
      <c r="AK1312" s="665"/>
      <c r="AL1312" s="191"/>
      <c r="AM1312" s="691"/>
      <c r="AN1312" s="691"/>
      <c r="AO1312" s="84"/>
    </row>
    <row r="1313" spans="1:41">
      <c r="A1313" s="573"/>
      <c r="B1313" s="13"/>
      <c r="C1313" s="341" t="s">
        <v>3125</v>
      </c>
      <c r="D1313" s="341" t="s">
        <v>3126</v>
      </c>
      <c r="E1313" s="379" t="s">
        <v>3124</v>
      </c>
      <c r="F1313" s="8">
        <v>1</v>
      </c>
      <c r="G1313" s="136"/>
      <c r="H1313" s="413">
        <v>88</v>
      </c>
      <c r="I1313" s="146">
        <f t="shared" si="229"/>
        <v>61.599999999999994</v>
      </c>
      <c r="J1313" s="255">
        <f t="shared" si="230"/>
        <v>2.3692307692307688</v>
      </c>
      <c r="K1313" s="8"/>
      <c r="L1313" s="655"/>
      <c r="M1313" s="656" t="s">
        <v>1015</v>
      </c>
      <c r="N1313" s="8"/>
      <c r="O1313" s="8"/>
      <c r="P1313" s="423"/>
      <c r="Q1313" s="439">
        <v>0</v>
      </c>
      <c r="R1313" s="656" t="s">
        <v>1015</v>
      </c>
      <c r="S1313" s="656" t="s">
        <v>1015</v>
      </c>
      <c r="T1313" s="447"/>
      <c r="U1313" s="549" t="s">
        <v>5223</v>
      </c>
      <c r="V1313" s="530"/>
      <c r="W1313" s="608" t="s">
        <v>6554</v>
      </c>
      <c r="X1313" s="169"/>
      <c r="Y1313" s="71" t="s">
        <v>1011</v>
      </c>
      <c r="Z1313" s="656" t="s">
        <v>1015</v>
      </c>
      <c r="AA1313" s="658">
        <f t="shared" si="231"/>
        <v>0</v>
      </c>
      <c r="AB1313" s="145">
        <f t="shared" si="232"/>
        <v>0</v>
      </c>
      <c r="AC1313" s="257">
        <f t="shared" si="233"/>
        <v>0</v>
      </c>
      <c r="AD1313" s="142">
        <f t="shared" si="234"/>
        <v>0</v>
      </c>
      <c r="AE1313" s="143">
        <f t="shared" si="235"/>
        <v>0</v>
      </c>
      <c r="AF1313" s="144" t="str">
        <f t="shared" si="236"/>
        <v/>
      </c>
      <c r="AG1313" s="144" t="str">
        <f t="shared" si="237"/>
        <v/>
      </c>
      <c r="AH1313" s="144" t="str">
        <f t="shared" si="238"/>
        <v/>
      </c>
      <c r="AI1313" s="569">
        <f t="shared" si="239"/>
        <v>0</v>
      </c>
      <c r="AK1313" s="679"/>
      <c r="AL1313" s="191"/>
      <c r="AM1313" s="659"/>
      <c r="AN1313" s="686"/>
      <c r="AO1313" s="84"/>
    </row>
    <row r="1314" spans="1:41">
      <c r="A1314" s="573"/>
      <c r="B1314" s="13"/>
      <c r="C1314" s="341" t="s">
        <v>3127</v>
      </c>
      <c r="D1314" s="341" t="s">
        <v>3128</v>
      </c>
      <c r="E1314" s="379" t="s">
        <v>335</v>
      </c>
      <c r="F1314" s="8">
        <v>6</v>
      </c>
      <c r="G1314" s="8"/>
      <c r="H1314" s="413">
        <v>2075</v>
      </c>
      <c r="I1314" s="146">
        <f t="shared" si="229"/>
        <v>1452.5</v>
      </c>
      <c r="J1314" s="255">
        <f t="shared" si="230"/>
        <v>55.865384615384613</v>
      </c>
      <c r="K1314" s="8"/>
      <c r="L1314" s="655"/>
      <c r="M1314" s="656" t="s">
        <v>1015</v>
      </c>
      <c r="N1314" s="8"/>
      <c r="O1314" s="8">
        <v>3.5999999999999997E-2</v>
      </c>
      <c r="P1314" s="423"/>
      <c r="Q1314" s="439">
        <v>12000</v>
      </c>
      <c r="R1314" s="656" t="s">
        <v>1015</v>
      </c>
      <c r="S1314" s="656" t="s">
        <v>1015</v>
      </c>
      <c r="T1314" s="447"/>
      <c r="U1314" s="506"/>
      <c r="V1314" s="530"/>
      <c r="W1314" s="608" t="s">
        <v>6555</v>
      </c>
      <c r="X1314" s="169"/>
      <c r="Y1314" s="71" t="s">
        <v>1011</v>
      </c>
      <c r="Z1314" s="656" t="s">
        <v>1015</v>
      </c>
      <c r="AA1314" s="658">
        <f t="shared" si="231"/>
        <v>0</v>
      </c>
      <c r="AB1314" s="145">
        <f t="shared" si="232"/>
        <v>0</v>
      </c>
      <c r="AC1314" s="257">
        <f t="shared" si="233"/>
        <v>0</v>
      </c>
      <c r="AD1314" s="142">
        <f t="shared" si="234"/>
        <v>0</v>
      </c>
      <c r="AE1314" s="143">
        <f t="shared" si="235"/>
        <v>0</v>
      </c>
      <c r="AF1314" s="144" t="str">
        <f t="shared" si="236"/>
        <v/>
      </c>
      <c r="AG1314" s="144" t="str">
        <f t="shared" si="237"/>
        <v/>
      </c>
      <c r="AH1314" s="144" t="str">
        <f t="shared" si="238"/>
        <v/>
      </c>
      <c r="AI1314" s="569">
        <f t="shared" si="239"/>
        <v>0</v>
      </c>
      <c r="AK1314" s="679"/>
      <c r="AL1314" s="191"/>
      <c r="AM1314" s="659"/>
      <c r="AN1314" s="686"/>
      <c r="AO1314" s="84"/>
    </row>
    <row r="1315" spans="1:41" ht="28.5">
      <c r="C1315" s="63" t="s">
        <v>167</v>
      </c>
      <c r="U1315" s="503"/>
      <c r="X1315" s="133">
        <f>SUM(X22:X1314)</f>
        <v>0</v>
      </c>
      <c r="Y1315" s="132"/>
      <c r="AA1315" s="133">
        <f t="shared" ref="AA1315:AH1315" si="240">SUM(AA22:AA1314)</f>
        <v>0</v>
      </c>
      <c r="AB1315" s="133">
        <f t="shared" si="240"/>
        <v>0</v>
      </c>
      <c r="AC1315" s="132">
        <f t="shared" si="240"/>
        <v>0</v>
      </c>
      <c r="AD1315" s="133">
        <f t="shared" si="240"/>
        <v>0</v>
      </c>
      <c r="AE1315" s="132">
        <f t="shared" si="240"/>
        <v>0</v>
      </c>
      <c r="AF1315" s="132">
        <f t="shared" si="240"/>
        <v>0</v>
      </c>
      <c r="AG1315" s="132">
        <f t="shared" si="240"/>
        <v>0</v>
      </c>
      <c r="AH1315" s="132">
        <f t="shared" si="240"/>
        <v>0</v>
      </c>
      <c r="AI1315" s="132">
        <f>SUM(AF1315:AH1315)</f>
        <v>0</v>
      </c>
      <c r="AK1315" s="679"/>
      <c r="AL1315" s="191"/>
      <c r="AM1315" s="659"/>
      <c r="AN1315" s="686"/>
      <c r="AO1315" s="84"/>
    </row>
    <row r="1316" spans="1:41" ht="15.75">
      <c r="C1316" s="141" t="s">
        <v>1260</v>
      </c>
      <c r="D1316" s="93"/>
      <c r="E1316" s="93"/>
      <c r="F1316" s="93"/>
      <c r="G1316" s="93"/>
      <c r="H1316" s="93"/>
      <c r="N1316" s="19"/>
      <c r="U1316" s="503"/>
      <c r="X1316" s="72" t="s">
        <v>168</v>
      </c>
      <c r="Y1316" s="72"/>
      <c r="AA1316" s="72" t="s">
        <v>168</v>
      </c>
      <c r="AB1316" s="72" t="s">
        <v>168</v>
      </c>
      <c r="AC1316" s="72" t="s">
        <v>168</v>
      </c>
      <c r="AD1316" s="72" t="s">
        <v>168</v>
      </c>
      <c r="AE1316" s="72" t="s">
        <v>168</v>
      </c>
      <c r="AF1316" s="71" t="s">
        <v>62</v>
      </c>
      <c r="AG1316" s="71" t="s">
        <v>63</v>
      </c>
      <c r="AH1316" s="71" t="s">
        <v>64</v>
      </c>
      <c r="AI1316" s="71" t="s">
        <v>169</v>
      </c>
      <c r="AK1316" s="679"/>
      <c r="AL1316" s="191"/>
      <c r="AM1316" s="659"/>
      <c r="AN1316" s="680"/>
      <c r="AO1316" s="84"/>
    </row>
    <row r="1317" spans="1:41" ht="15.75">
      <c r="C1317" s="94" t="s">
        <v>171</v>
      </c>
      <c r="D1317" s="62"/>
      <c r="E1317" s="64"/>
      <c r="F1317" s="64"/>
      <c r="G1317" s="62"/>
      <c r="H1317" s="68"/>
      <c r="I1317" s="68"/>
      <c r="J1317" s="110"/>
      <c r="K1317" s="19"/>
      <c r="L1317" s="19"/>
      <c r="N1317" s="19"/>
      <c r="U1317" s="503"/>
      <c r="X1317" s="72" t="s">
        <v>153</v>
      </c>
      <c r="Y1317" s="72"/>
      <c r="AA1317" s="72" t="s">
        <v>67</v>
      </c>
      <c r="AB1317" s="71" t="s">
        <v>17</v>
      </c>
      <c r="AC1317" s="72" t="s">
        <v>18</v>
      </c>
      <c r="AD1317" s="72" t="s">
        <v>139</v>
      </c>
      <c r="AE1317" s="72" t="s">
        <v>170</v>
      </c>
      <c r="AF1317" s="71" t="s">
        <v>150</v>
      </c>
      <c r="AG1317" s="71" t="s">
        <v>150</v>
      </c>
      <c r="AH1317" s="71" t="s">
        <v>139</v>
      </c>
      <c r="AI1317" s="71" t="s">
        <v>139</v>
      </c>
      <c r="AK1317" s="679"/>
      <c r="AL1317" s="191"/>
      <c r="AM1317" s="659"/>
      <c r="AN1317" s="680"/>
      <c r="AO1317" s="84"/>
    </row>
    <row r="1318" spans="1:41" ht="15.75">
      <c r="C1318" s="222" t="s">
        <v>275</v>
      </c>
      <c r="D1318" s="223"/>
      <c r="E1318" s="224"/>
      <c r="F1318" s="219"/>
      <c r="G1318" s="224"/>
      <c r="H1318" s="310"/>
      <c r="I1318" s="68"/>
      <c r="J1318" s="110"/>
      <c r="K1318" s="19"/>
      <c r="L1318" s="19"/>
      <c r="N1318" s="19"/>
      <c r="O1318" s="18"/>
      <c r="U1318" s="503"/>
      <c r="X1318" s="72" t="s">
        <v>159</v>
      </c>
      <c r="Y1318" s="72"/>
      <c r="AA1318" s="172" t="s">
        <v>160</v>
      </c>
      <c r="AB1318" s="72" t="s">
        <v>161</v>
      </c>
      <c r="AC1318" s="172" t="s">
        <v>160</v>
      </c>
      <c r="AD1318" s="72" t="s">
        <v>19</v>
      </c>
      <c r="AE1318" s="72" t="s">
        <v>20</v>
      </c>
      <c r="AF1318" s="71" t="s">
        <v>162</v>
      </c>
      <c r="AG1318" s="71" t="s">
        <v>162</v>
      </c>
      <c r="AH1318" s="71" t="s">
        <v>162</v>
      </c>
      <c r="AI1318" s="71" t="s">
        <v>163</v>
      </c>
      <c r="AK1318" s="679"/>
      <c r="AL1318" s="191"/>
      <c r="AM1318" s="659"/>
      <c r="AN1318" s="680"/>
      <c r="AO1318" s="84"/>
    </row>
    <row r="1319" spans="1:41">
      <c r="C1319" s="305" t="s">
        <v>1016</v>
      </c>
      <c r="AK1319" s="679"/>
      <c r="AL1319" s="191"/>
      <c r="AM1319" s="659"/>
      <c r="AN1319" s="662"/>
      <c r="AO1319" s="84"/>
    </row>
    <row r="1320" spans="1:41" ht="26.25">
      <c r="C1320" s="323" t="s">
        <v>1255</v>
      </c>
      <c r="AA1320" s="201" t="s">
        <v>249</v>
      </c>
      <c r="AB1320" s="201"/>
      <c r="AC1320" s="194"/>
      <c r="AD1320" s="193"/>
      <c r="AE1320" s="138"/>
      <c r="AF1320" s="195">
        <f>(AF1315*50)</f>
        <v>0</v>
      </c>
      <c r="AG1320" s="195">
        <f>(AG1315*50)</f>
        <v>0</v>
      </c>
      <c r="AH1320" s="195">
        <f>(AH1315*3)</f>
        <v>0</v>
      </c>
      <c r="AI1320" s="197">
        <f>SUM(AF1320:AH1320)</f>
        <v>0</v>
      </c>
      <c r="AK1320" s="679"/>
      <c r="AL1320" s="191"/>
      <c r="AM1320" s="659"/>
      <c r="AN1320" s="662"/>
      <c r="AO1320" s="84"/>
    </row>
    <row r="1321" spans="1:41" ht="18.75">
      <c r="C1321" s="633" t="s">
        <v>6560</v>
      </c>
      <c r="AI1321" s="200" t="s">
        <v>253</v>
      </c>
      <c r="AK1321" s="665"/>
      <c r="AL1321" s="191"/>
      <c r="AM1321" s="691"/>
      <c r="AN1321" s="691"/>
      <c r="AO1321" s="84"/>
    </row>
    <row r="1322" spans="1:41">
      <c r="AK1322" s="679"/>
      <c r="AL1322" s="191"/>
      <c r="AM1322" s="686"/>
      <c r="AN1322" s="686"/>
      <c r="AO1322" s="84"/>
    </row>
    <row r="1323" spans="1:41">
      <c r="AK1323" s="679"/>
      <c r="AL1323" s="191"/>
      <c r="AM1323" s="686"/>
      <c r="AN1323" s="686"/>
      <c r="AO1323" s="84"/>
    </row>
    <row r="1324" spans="1:41">
      <c r="AK1324" s="679"/>
      <c r="AL1324" s="191"/>
      <c r="AM1324" s="659"/>
      <c r="AN1324" s="686"/>
      <c r="AO1324" s="84"/>
    </row>
    <row r="1325" spans="1:41">
      <c r="AK1325" s="679"/>
      <c r="AL1325" s="191"/>
      <c r="AM1325" s="659"/>
      <c r="AN1325" s="686"/>
      <c r="AO1325" s="84"/>
    </row>
    <row r="1326" spans="1:41">
      <c r="AK1326" s="679"/>
      <c r="AL1326" s="191"/>
      <c r="AM1326" s="686"/>
      <c r="AN1326" s="686"/>
      <c r="AO1326" s="84"/>
    </row>
    <row r="1327" spans="1:41">
      <c r="AK1327" s="665"/>
      <c r="AL1327" s="191"/>
      <c r="AM1327" s="691"/>
      <c r="AN1327" s="691"/>
      <c r="AO1327" s="84"/>
    </row>
    <row r="1328" spans="1:41">
      <c r="AK1328" s="679"/>
      <c r="AL1328" s="191"/>
      <c r="AM1328" s="686"/>
      <c r="AN1328" s="686"/>
      <c r="AO1328" s="84"/>
    </row>
    <row r="1329" spans="37:41">
      <c r="AK1329" s="679"/>
      <c r="AL1329" s="191"/>
      <c r="AM1329" s="659"/>
      <c r="AN1329" s="686"/>
      <c r="AO1329" s="84"/>
    </row>
    <row r="1330" spans="37:41">
      <c r="AK1330" s="665"/>
      <c r="AL1330" s="191"/>
      <c r="AM1330" s="659"/>
      <c r="AN1330" s="659"/>
      <c r="AO1330" s="84"/>
    </row>
    <row r="1331" spans="37:41">
      <c r="AK1331" s="665"/>
      <c r="AL1331" s="191"/>
      <c r="AM1331" s="659"/>
      <c r="AN1331" s="686"/>
      <c r="AO1331" s="84"/>
    </row>
    <row r="1332" spans="37:41">
      <c r="AK1332" s="665"/>
      <c r="AL1332" s="191"/>
      <c r="AM1332" s="686"/>
      <c r="AN1332" s="686"/>
      <c r="AO1332" s="84"/>
    </row>
    <row r="1333" spans="37:41">
      <c r="AK1333" s="665"/>
      <c r="AL1333" s="191"/>
      <c r="AM1333" s="659"/>
      <c r="AN1333" s="686"/>
      <c r="AO1333" s="84"/>
    </row>
    <row r="1334" spans="37:41">
      <c r="AK1334" s="665"/>
      <c r="AL1334" s="191"/>
      <c r="AM1334" s="659"/>
      <c r="AN1334" s="686"/>
      <c r="AO1334" s="84"/>
    </row>
    <row r="1335" spans="37:41">
      <c r="AK1335" s="665"/>
      <c r="AL1335" s="191"/>
      <c r="AM1335" s="682"/>
      <c r="AN1335" s="682"/>
      <c r="AO1335" s="84"/>
    </row>
    <row r="1336" spans="37:41">
      <c r="AK1336" s="665"/>
      <c r="AL1336" s="191"/>
      <c r="AM1336" s="659"/>
      <c r="AN1336" s="686"/>
      <c r="AO1336" s="84"/>
    </row>
    <row r="1337" spans="37:41">
      <c r="AK1337" s="665"/>
      <c r="AL1337" s="191"/>
      <c r="AM1337" s="682"/>
      <c r="AN1337" s="682"/>
      <c r="AO1337" s="84"/>
    </row>
    <row r="1338" spans="37:41">
      <c r="AK1338" s="679"/>
      <c r="AL1338" s="191"/>
      <c r="AM1338" s="686"/>
      <c r="AN1338" s="686"/>
      <c r="AO1338" s="84"/>
    </row>
    <row r="1339" spans="37:41">
      <c r="AK1339" s="679"/>
      <c r="AL1339" s="191"/>
      <c r="AM1339" s="659"/>
      <c r="AN1339" s="686"/>
      <c r="AO1339" s="84"/>
    </row>
    <row r="1340" spans="37:41">
      <c r="AK1340" s="665"/>
      <c r="AL1340" s="191"/>
      <c r="AM1340" s="686"/>
      <c r="AN1340" s="687"/>
      <c r="AO1340" s="84"/>
    </row>
    <row r="1341" spans="37:41">
      <c r="AK1341" s="665"/>
      <c r="AL1341" s="191"/>
      <c r="AM1341" s="659"/>
      <c r="AN1341" s="681"/>
      <c r="AO1341" s="84"/>
    </row>
    <row r="1342" spans="37:41">
      <c r="AK1342" s="665"/>
      <c r="AL1342" s="191"/>
      <c r="AM1342" s="686"/>
      <c r="AN1342" s="687"/>
      <c r="AO1342" s="84"/>
    </row>
    <row r="1343" spans="37:41">
      <c r="AK1343" s="679"/>
      <c r="AL1343" s="191"/>
      <c r="AM1343" s="659"/>
      <c r="AN1343" s="662"/>
      <c r="AO1343" s="84"/>
    </row>
    <row r="1344" spans="37:41">
      <c r="AK1344" s="679"/>
      <c r="AL1344" s="191"/>
      <c r="AM1344" s="690"/>
      <c r="AN1344" s="662"/>
      <c r="AO1344" s="84"/>
    </row>
    <row r="1345" spans="37:41">
      <c r="AK1345" s="679"/>
      <c r="AL1345" s="191"/>
      <c r="AM1345" s="690"/>
      <c r="AN1345" s="662"/>
      <c r="AO1345" s="84"/>
    </row>
    <row r="1346" spans="37:41">
      <c r="AK1346" s="679"/>
      <c r="AL1346" s="191"/>
      <c r="AM1346" s="690"/>
      <c r="AN1346" s="662"/>
      <c r="AO1346" s="84"/>
    </row>
    <row r="1347" spans="37:41">
      <c r="AK1347" s="665"/>
      <c r="AL1347" s="191"/>
      <c r="AM1347" s="659"/>
      <c r="AN1347" s="662"/>
      <c r="AO1347" s="84"/>
    </row>
    <row r="1348" spans="37:41">
      <c r="AK1348" s="679"/>
      <c r="AL1348" s="191"/>
      <c r="AM1348" s="690"/>
      <c r="AN1348" s="662"/>
      <c r="AO1348" s="84"/>
    </row>
    <row r="1349" spans="37:41">
      <c r="AK1349" s="665"/>
      <c r="AL1349" s="191"/>
      <c r="AM1349" s="659"/>
      <c r="AN1349" s="662"/>
      <c r="AO1349" s="84"/>
    </row>
    <row r="1350" spans="37:41">
      <c r="AK1350" s="679"/>
      <c r="AL1350" s="191"/>
      <c r="AM1350" s="659"/>
      <c r="AN1350" s="662"/>
      <c r="AO1350" s="84"/>
    </row>
    <row r="1351" spans="37:41">
      <c r="AK1351" s="679"/>
      <c r="AL1351" s="191"/>
      <c r="AM1351" s="659"/>
      <c r="AN1351" s="662"/>
      <c r="AO1351" s="84"/>
    </row>
    <row r="1352" spans="37:41">
      <c r="AK1352" s="679"/>
      <c r="AL1352" s="191"/>
      <c r="AM1352" s="659"/>
      <c r="AN1352" s="662"/>
      <c r="AO1352" s="84"/>
    </row>
    <row r="1353" spans="37:41">
      <c r="AK1353" s="679"/>
      <c r="AL1353" s="191"/>
      <c r="AM1353" s="659"/>
      <c r="AN1353" s="662"/>
      <c r="AO1353" s="84"/>
    </row>
    <row r="1354" spans="37:41">
      <c r="AK1354" s="679"/>
      <c r="AL1354" s="191"/>
      <c r="AM1354" s="659"/>
      <c r="AN1354" s="662"/>
      <c r="AO1354" s="84"/>
    </row>
    <row r="1355" spans="37:41">
      <c r="AK1355" s="679"/>
      <c r="AL1355" s="191"/>
      <c r="AM1355" s="659"/>
      <c r="AN1355" s="662"/>
      <c r="AO1355" s="84"/>
    </row>
    <row r="1356" spans="37:41">
      <c r="AK1356" s="679"/>
      <c r="AL1356" s="191"/>
      <c r="AM1356" s="659"/>
      <c r="AN1356" s="662"/>
      <c r="AO1356" s="84"/>
    </row>
    <row r="1357" spans="37:41">
      <c r="AK1357" s="665"/>
      <c r="AL1357" s="191"/>
      <c r="AM1357" s="659"/>
      <c r="AN1357" s="662"/>
      <c r="AO1357" s="84"/>
    </row>
    <row r="1358" spans="37:41">
      <c r="AK1358" s="679"/>
      <c r="AL1358" s="191"/>
      <c r="AM1358" s="659"/>
      <c r="AN1358" s="662"/>
      <c r="AO1358" s="84"/>
    </row>
    <row r="1359" spans="37:41">
      <c r="AK1359" s="679"/>
      <c r="AL1359" s="191"/>
      <c r="AM1359" s="659"/>
      <c r="AN1359" s="662"/>
      <c r="AO1359" s="84"/>
    </row>
    <row r="1360" spans="37:41">
      <c r="AK1360" s="679"/>
      <c r="AL1360" s="191"/>
      <c r="AM1360" s="659"/>
      <c r="AN1360" s="681"/>
      <c r="AO1360" s="84"/>
    </row>
    <row r="1361" spans="37:41">
      <c r="AK1361" s="679"/>
      <c r="AL1361" s="191"/>
      <c r="AM1361" s="659"/>
      <c r="AN1361" s="681"/>
      <c r="AO1361" s="84"/>
    </row>
    <row r="1362" spans="37:41">
      <c r="AK1362" s="679"/>
      <c r="AL1362" s="191"/>
      <c r="AM1362" s="659"/>
      <c r="AN1362" s="681"/>
      <c r="AO1362" s="84"/>
    </row>
    <row r="1363" spans="37:41">
      <c r="AK1363" s="665"/>
      <c r="AL1363" s="191"/>
      <c r="AM1363" s="686"/>
      <c r="AN1363" s="687"/>
      <c r="AO1363" s="84"/>
    </row>
    <row r="1364" spans="37:41">
      <c r="AK1364" s="664"/>
      <c r="AL1364" s="191"/>
      <c r="AM1364" s="686"/>
      <c r="AN1364" s="686"/>
      <c r="AO1364" s="84"/>
    </row>
    <row r="1365" spans="37:41">
      <c r="AK1365" s="664"/>
      <c r="AL1365" s="191"/>
      <c r="AM1365" s="686"/>
      <c r="AN1365" s="686"/>
      <c r="AO1365" s="84"/>
    </row>
    <row r="1366" spans="37:41">
      <c r="AK1366" s="664"/>
      <c r="AL1366" s="191"/>
      <c r="AM1366" s="686"/>
      <c r="AN1366" s="686"/>
      <c r="AO1366" s="84"/>
    </row>
    <row r="1367" spans="37:41">
      <c r="AK1367" s="664"/>
      <c r="AL1367" s="191"/>
      <c r="AM1367" s="686"/>
      <c r="AN1367" s="686"/>
      <c r="AO1367" s="84"/>
    </row>
    <row r="1368" spans="37:41">
      <c r="AK1368" s="664"/>
      <c r="AL1368" s="191"/>
      <c r="AM1368" s="659"/>
      <c r="AN1368" s="686"/>
      <c r="AO1368" s="84"/>
    </row>
    <row r="1369" spans="37:41">
      <c r="AK1369" s="664"/>
      <c r="AL1369" s="191"/>
      <c r="AM1369" s="686"/>
      <c r="AN1369" s="686"/>
      <c r="AO1369" s="84"/>
    </row>
    <row r="1370" spans="37:41">
      <c r="AK1370" s="664"/>
      <c r="AL1370" s="191"/>
      <c r="AM1370" s="686"/>
      <c r="AN1370" s="686"/>
      <c r="AO1370" s="84"/>
    </row>
    <row r="1371" spans="37:41">
      <c r="AK1371" s="665"/>
      <c r="AL1371" s="191"/>
      <c r="AM1371" s="691"/>
      <c r="AN1371" s="691"/>
      <c r="AO1371" s="84"/>
    </row>
    <row r="1372" spans="37:41">
      <c r="AK1372" s="679"/>
      <c r="AL1372" s="191"/>
      <c r="AM1372" s="659"/>
      <c r="AN1372" s="686"/>
      <c r="AO1372" s="84"/>
    </row>
    <row r="1373" spans="37:41">
      <c r="AK1373" s="679"/>
      <c r="AL1373" s="191"/>
      <c r="AM1373" s="659"/>
      <c r="AN1373" s="686"/>
      <c r="AO1373" s="84"/>
    </row>
    <row r="1374" spans="37:41">
      <c r="AK1374" s="679"/>
      <c r="AL1374" s="191"/>
      <c r="AM1374" s="659"/>
      <c r="AN1374" s="686"/>
      <c r="AO1374" s="84"/>
    </row>
    <row r="1375" spans="37:41">
      <c r="AK1375" s="665"/>
      <c r="AL1375" s="191"/>
      <c r="AM1375" s="691"/>
      <c r="AN1375" s="691"/>
      <c r="AO1375" s="84"/>
    </row>
    <row r="1376" spans="37:41">
      <c r="AK1376" s="679"/>
      <c r="AL1376" s="191"/>
      <c r="AM1376" s="659"/>
      <c r="AN1376" s="686"/>
      <c r="AO1376" s="84"/>
    </row>
    <row r="1377" spans="37:41">
      <c r="AK1377" s="679"/>
      <c r="AL1377" s="191"/>
      <c r="AM1377" s="659"/>
      <c r="AN1377" s="686"/>
      <c r="AO1377" s="84"/>
    </row>
    <row r="1378" spans="37:41">
      <c r="AK1378" s="665"/>
      <c r="AL1378" s="191"/>
      <c r="AM1378" s="686"/>
      <c r="AN1378" s="686"/>
      <c r="AO1378" s="84"/>
    </row>
    <row r="1379" spans="37:41">
      <c r="AK1379" s="679"/>
      <c r="AL1379" s="191"/>
      <c r="AM1379" s="686"/>
      <c r="AN1379" s="686"/>
      <c r="AO1379" s="84"/>
    </row>
    <row r="1380" spans="37:41">
      <c r="AK1380" s="679"/>
      <c r="AL1380" s="191"/>
      <c r="AM1380" s="686"/>
      <c r="AN1380" s="686"/>
      <c r="AO1380" s="84"/>
    </row>
    <row r="1381" spans="37:41">
      <c r="AK1381" s="665"/>
      <c r="AL1381" s="191"/>
      <c r="AM1381" s="686"/>
      <c r="AN1381" s="686"/>
      <c r="AO1381" s="84"/>
    </row>
    <row r="1382" spans="37:41">
      <c r="AK1382" s="679"/>
      <c r="AL1382" s="191"/>
      <c r="AM1382" s="686"/>
      <c r="AN1382" s="686"/>
      <c r="AO1382" s="84"/>
    </row>
    <row r="1383" spans="37:41">
      <c r="AK1383" s="665"/>
      <c r="AL1383" s="191"/>
      <c r="AM1383" s="686"/>
      <c r="AN1383" s="686"/>
      <c r="AO1383" s="84"/>
    </row>
    <row r="1384" spans="37:41">
      <c r="AK1384" s="679"/>
      <c r="AL1384" s="191"/>
      <c r="AM1384" s="686"/>
      <c r="AN1384" s="686"/>
      <c r="AO1384" s="84"/>
    </row>
    <row r="1385" spans="37:41">
      <c r="AK1385" s="679"/>
      <c r="AL1385" s="191"/>
      <c r="AM1385" s="686"/>
      <c r="AN1385" s="686"/>
      <c r="AO1385" s="84"/>
    </row>
    <row r="1386" spans="37:41">
      <c r="AK1386" s="664"/>
      <c r="AL1386" s="191"/>
      <c r="AM1386" s="659"/>
      <c r="AN1386" s="662"/>
      <c r="AO1386" s="84"/>
    </row>
    <row r="1387" spans="37:41">
      <c r="AK1387" s="665"/>
      <c r="AL1387" s="191"/>
      <c r="AM1387" s="686"/>
      <c r="AN1387" s="686"/>
      <c r="AO1387" s="84"/>
    </row>
    <row r="1388" spans="37:41">
      <c r="AK1388" s="679"/>
      <c r="AL1388" s="191"/>
      <c r="AM1388" s="659"/>
      <c r="AN1388" s="686"/>
      <c r="AO1388" s="84"/>
    </row>
    <row r="1389" spans="37:41">
      <c r="AK1389" s="664"/>
      <c r="AL1389" s="191"/>
      <c r="AM1389" s="659"/>
      <c r="AN1389" s="662"/>
      <c r="AO1389" s="84"/>
    </row>
    <row r="1390" spans="37:41">
      <c r="AK1390" s="665"/>
      <c r="AL1390" s="191"/>
      <c r="AM1390" s="686"/>
      <c r="AN1390" s="686"/>
      <c r="AO1390" s="84"/>
    </row>
    <row r="1391" spans="37:41">
      <c r="AK1391" s="679"/>
      <c r="AL1391" s="191"/>
      <c r="AM1391" s="659"/>
      <c r="AN1391" s="686"/>
      <c r="AO1391" s="84"/>
    </row>
    <row r="1392" spans="37:41">
      <c r="AK1392" s="665"/>
      <c r="AL1392" s="191"/>
      <c r="AM1392" s="659"/>
      <c r="AN1392" s="662"/>
      <c r="AO1392" s="84"/>
    </row>
    <row r="1393" spans="37:41">
      <c r="AK1393" s="664"/>
      <c r="AL1393" s="191"/>
      <c r="AM1393" s="659"/>
      <c r="AN1393" s="662"/>
      <c r="AO1393" s="84"/>
    </row>
    <row r="1394" spans="37:41">
      <c r="AK1394" s="664"/>
      <c r="AL1394" s="191"/>
      <c r="AM1394" s="659"/>
      <c r="AN1394" s="662"/>
      <c r="AO1394" s="84"/>
    </row>
    <row r="1395" spans="37:41">
      <c r="AK1395" s="665"/>
      <c r="AL1395" s="191"/>
      <c r="AM1395" s="659"/>
      <c r="AN1395" s="662"/>
      <c r="AO1395" s="84"/>
    </row>
    <row r="1396" spans="37:41">
      <c r="AK1396" s="664"/>
      <c r="AL1396" s="191"/>
      <c r="AM1396" s="659"/>
      <c r="AN1396" s="662"/>
      <c r="AO1396" s="84"/>
    </row>
    <row r="1397" spans="37:41">
      <c r="AK1397" s="664"/>
      <c r="AL1397" s="191"/>
      <c r="AM1397" s="659"/>
      <c r="AN1397" s="662"/>
      <c r="AO1397" s="84"/>
    </row>
    <row r="1398" spans="37:41">
      <c r="AK1398" s="665"/>
      <c r="AL1398" s="191"/>
      <c r="AM1398" s="659"/>
      <c r="AN1398" s="662"/>
      <c r="AO1398" s="84"/>
    </row>
    <row r="1399" spans="37:41">
      <c r="AK1399" s="679"/>
      <c r="AL1399" s="191"/>
      <c r="AM1399" s="659"/>
      <c r="AN1399" s="662"/>
      <c r="AO1399" s="84"/>
    </row>
    <row r="1400" spans="37:41">
      <c r="AK1400" s="679"/>
      <c r="AL1400" s="191"/>
      <c r="AM1400" s="659"/>
      <c r="AN1400" s="662"/>
      <c r="AO1400" s="84"/>
    </row>
    <row r="1401" spans="37:41">
      <c r="AK1401" s="679"/>
      <c r="AL1401" s="191"/>
      <c r="AM1401" s="659"/>
      <c r="AN1401" s="662"/>
      <c r="AO1401" s="84"/>
    </row>
    <row r="1402" spans="37:41">
      <c r="AK1402" s="665"/>
      <c r="AL1402" s="191"/>
      <c r="AM1402" s="659"/>
      <c r="AN1402" s="662"/>
      <c r="AO1402" s="84"/>
    </row>
    <row r="1403" spans="37:41">
      <c r="AK1403" s="679"/>
      <c r="AL1403" s="191"/>
      <c r="AM1403" s="659"/>
      <c r="AN1403" s="662"/>
      <c r="AO1403" s="84"/>
    </row>
    <row r="1404" spans="37:41">
      <c r="AK1404" s="679"/>
      <c r="AL1404" s="191"/>
      <c r="AM1404" s="659"/>
      <c r="AN1404" s="662"/>
      <c r="AO1404" s="84"/>
    </row>
    <row r="1405" spans="37:41">
      <c r="AK1405" s="679"/>
      <c r="AL1405" s="191"/>
      <c r="AM1405" s="659"/>
      <c r="AN1405" s="681"/>
      <c r="AO1405" s="84"/>
    </row>
    <row r="1406" spans="37:41">
      <c r="AK1406" s="665"/>
      <c r="AL1406" s="191"/>
      <c r="AM1406" s="686"/>
      <c r="AN1406" s="687"/>
      <c r="AO1406" s="84"/>
    </row>
    <row r="1407" spans="37:41">
      <c r="AK1407" s="664"/>
      <c r="AL1407" s="666"/>
      <c r="AM1407" s="659"/>
      <c r="AN1407" s="662"/>
      <c r="AO1407" s="84"/>
    </row>
    <row r="1408" spans="37:41">
      <c r="AK1408" s="665"/>
      <c r="AL1408" s="191"/>
      <c r="AM1408" s="686"/>
      <c r="AN1408" s="687"/>
      <c r="AO1408" s="84"/>
    </row>
    <row r="1409" spans="37:41">
      <c r="AK1409" s="664"/>
      <c r="AL1409" s="666"/>
      <c r="AM1409" s="659"/>
      <c r="AN1409" s="687"/>
      <c r="AO1409" s="84"/>
    </row>
    <row r="1410" spans="37:41">
      <c r="AK1410" s="665"/>
      <c r="AL1410" s="191"/>
      <c r="AM1410" s="686"/>
      <c r="AN1410" s="687"/>
      <c r="AO1410" s="84"/>
    </row>
    <row r="1411" spans="37:41">
      <c r="AK1411" s="679"/>
      <c r="AL1411" s="191"/>
      <c r="AM1411" s="680"/>
      <c r="AN1411" s="680"/>
      <c r="AO1411" s="84"/>
    </row>
    <row r="1412" spans="37:41">
      <c r="AK1412" s="679"/>
      <c r="AL1412" s="191"/>
      <c r="AM1412" s="680"/>
      <c r="AN1412" s="680"/>
      <c r="AO1412" s="84"/>
    </row>
    <row r="1413" spans="37:41">
      <c r="AK1413" s="665"/>
      <c r="AL1413" s="191"/>
      <c r="AM1413" s="686"/>
      <c r="AN1413" s="687"/>
      <c r="AO1413" s="84"/>
    </row>
    <row r="1414" spans="37:41">
      <c r="AK1414" s="679"/>
      <c r="AL1414" s="672"/>
      <c r="AM1414" s="659"/>
      <c r="AN1414" s="681"/>
      <c r="AO1414" s="84"/>
    </row>
    <row r="1415" spans="37:41">
      <c r="AK1415" s="679"/>
      <c r="AL1415" s="672"/>
      <c r="AM1415" s="680"/>
      <c r="AN1415" s="680"/>
      <c r="AO1415" s="84"/>
    </row>
    <row r="1416" spans="37:41">
      <c r="AK1416" s="679"/>
      <c r="AL1416" s="666"/>
      <c r="AM1416" s="659"/>
      <c r="AN1416" s="680"/>
      <c r="AO1416" s="84"/>
    </row>
    <row r="1417" spans="37:41">
      <c r="AK1417" s="664"/>
      <c r="AL1417" s="191"/>
      <c r="AM1417" s="659"/>
      <c r="AN1417" s="662"/>
      <c r="AO1417" s="84"/>
    </row>
    <row r="1418" spans="37:41">
      <c r="AK1418" s="664"/>
      <c r="AL1418" s="191"/>
      <c r="AM1418" s="659"/>
      <c r="AN1418" s="662"/>
      <c r="AO1418" s="84"/>
    </row>
    <row r="1419" spans="37:41">
      <c r="AK1419" s="664"/>
      <c r="AL1419" s="191"/>
      <c r="AM1419" s="659"/>
      <c r="AN1419" s="662"/>
      <c r="AO1419" s="84"/>
    </row>
    <row r="1420" spans="37:41">
      <c r="AK1420" s="665"/>
      <c r="AL1420" s="191"/>
      <c r="AM1420" s="686"/>
      <c r="AN1420" s="687"/>
      <c r="AO1420" s="84"/>
    </row>
    <row r="1421" spans="37:41">
      <c r="AK1421" s="664"/>
      <c r="AL1421" s="666"/>
      <c r="AM1421" s="659"/>
      <c r="AN1421" s="662"/>
      <c r="AO1421" s="84"/>
    </row>
    <row r="1422" spans="37:41">
      <c r="AK1422" s="665"/>
      <c r="AL1422" s="191"/>
      <c r="AM1422" s="686"/>
      <c r="AN1422" s="687"/>
      <c r="AO1422" s="84"/>
    </row>
    <row r="1423" spans="37:41">
      <c r="AK1423" s="664"/>
      <c r="AL1423" s="666"/>
      <c r="AM1423" s="659"/>
      <c r="AN1423" s="687"/>
      <c r="AO1423" s="84"/>
    </row>
    <row r="1424" spans="37:41">
      <c r="AK1424" s="665"/>
      <c r="AL1424" s="191"/>
      <c r="AM1424" s="686"/>
      <c r="AN1424" s="687"/>
      <c r="AO1424" s="84"/>
    </row>
    <row r="1425" spans="37:41">
      <c r="AK1425" s="679"/>
      <c r="AL1425" s="191"/>
      <c r="AM1425" s="659"/>
      <c r="AN1425" s="681"/>
      <c r="AO1425" s="84"/>
    </row>
    <row r="1426" spans="37:41">
      <c r="AK1426" s="679"/>
      <c r="AL1426" s="191"/>
      <c r="AM1426" s="659"/>
      <c r="AN1426" s="681"/>
      <c r="AO1426" s="84"/>
    </row>
    <row r="1427" spans="37:41">
      <c r="AK1427" s="679"/>
      <c r="AL1427" s="191"/>
      <c r="AM1427" s="659"/>
      <c r="AN1427" s="681"/>
      <c r="AO1427" s="84"/>
    </row>
    <row r="1428" spans="37:41">
      <c r="AK1428" s="665"/>
      <c r="AL1428" s="191"/>
      <c r="AM1428" s="686"/>
      <c r="AN1428" s="687"/>
      <c r="AO1428" s="84"/>
    </row>
    <row r="1429" spans="37:41">
      <c r="AK1429" s="679"/>
      <c r="AL1429" s="191"/>
      <c r="AM1429" s="659"/>
      <c r="AN1429" s="680"/>
      <c r="AO1429" s="84"/>
    </row>
    <row r="1430" spans="37:41">
      <c r="AK1430" s="679"/>
      <c r="AL1430" s="191"/>
      <c r="AM1430" s="659"/>
      <c r="AN1430" s="680"/>
      <c r="AO1430" s="84"/>
    </row>
    <row r="1431" spans="37:41">
      <c r="AK1431" s="679"/>
      <c r="AL1431" s="191"/>
      <c r="AM1431" s="659"/>
      <c r="AN1431" s="680"/>
      <c r="AO1431" s="84"/>
    </row>
    <row r="1432" spans="37:41">
      <c r="AK1432" s="679"/>
      <c r="AL1432" s="191"/>
      <c r="AM1432" s="659"/>
      <c r="AN1432" s="680"/>
      <c r="AO1432" s="84"/>
    </row>
    <row r="1433" spans="37:41">
      <c r="AK1433" s="679"/>
      <c r="AL1433" s="191"/>
      <c r="AM1433" s="659"/>
      <c r="AN1433" s="680"/>
      <c r="AO1433" s="84"/>
    </row>
    <row r="1434" spans="37:41">
      <c r="AK1434" s="679"/>
      <c r="AL1434" s="191"/>
      <c r="AM1434" s="659"/>
      <c r="AN1434" s="680"/>
      <c r="AO1434" s="84"/>
    </row>
    <row r="1435" spans="37:41">
      <c r="AK1435" s="665"/>
      <c r="AL1435" s="191"/>
      <c r="AM1435" s="686"/>
      <c r="AN1435" s="687"/>
      <c r="AO1435" s="84"/>
    </row>
    <row r="1436" spans="37:41">
      <c r="AK1436" s="679"/>
      <c r="AL1436" s="191"/>
      <c r="AM1436" s="659"/>
      <c r="AN1436" s="681"/>
      <c r="AO1436" s="84"/>
    </row>
    <row r="1437" spans="37:41">
      <c r="AK1437" s="679"/>
      <c r="AL1437" s="191"/>
      <c r="AM1437" s="659"/>
      <c r="AN1437" s="681"/>
      <c r="AO1437" s="84"/>
    </row>
    <row r="1438" spans="37:41">
      <c r="AK1438" s="679"/>
      <c r="AL1438" s="191"/>
      <c r="AM1438" s="659"/>
      <c r="AN1438" s="686"/>
      <c r="AO1438" s="84"/>
    </row>
    <row r="1439" spans="37:41">
      <c r="AK1439" s="679"/>
      <c r="AL1439" s="191"/>
      <c r="AM1439" s="681"/>
      <c r="AN1439" s="681"/>
      <c r="AO1439" s="84"/>
    </row>
    <row r="1440" spans="37:41">
      <c r="AK1440" s="665"/>
      <c r="AL1440" s="191"/>
      <c r="AM1440" s="686"/>
      <c r="AN1440" s="687"/>
      <c r="AO1440" s="84"/>
    </row>
    <row r="1441" spans="37:41">
      <c r="AK1441" s="679"/>
      <c r="AL1441" s="191"/>
      <c r="AM1441" s="659"/>
      <c r="AN1441" s="686"/>
      <c r="AO1441" s="84"/>
    </row>
    <row r="1442" spans="37:41">
      <c r="AK1442" s="679"/>
      <c r="AL1442" s="191"/>
      <c r="AM1442" s="659"/>
      <c r="AN1442" s="686"/>
      <c r="AO1442" s="84"/>
    </row>
    <row r="1443" spans="37:41">
      <c r="AK1443" s="679"/>
      <c r="AL1443" s="191"/>
      <c r="AM1443" s="659"/>
      <c r="AN1443" s="686"/>
      <c r="AO1443" s="84"/>
    </row>
    <row r="1444" spans="37:41">
      <c r="AK1444" s="679"/>
      <c r="AL1444" s="191"/>
      <c r="AM1444" s="690"/>
      <c r="AN1444" s="686"/>
      <c r="AO1444" s="84"/>
    </row>
    <row r="1445" spans="37:41">
      <c r="AK1445" s="679"/>
      <c r="AL1445" s="191"/>
      <c r="AM1445" s="659"/>
      <c r="AN1445" s="686"/>
      <c r="AO1445" s="84"/>
    </row>
    <row r="1446" spans="37:41">
      <c r="AK1446" s="679"/>
      <c r="AL1446" s="191"/>
      <c r="AM1446" s="659"/>
      <c r="AN1446" s="686"/>
      <c r="AO1446" s="84"/>
    </row>
    <row r="1447" spans="37:41">
      <c r="AK1447" s="679"/>
      <c r="AL1447" s="191"/>
      <c r="AM1447" s="659"/>
      <c r="AN1447" s="686"/>
      <c r="AO1447" s="84"/>
    </row>
    <row r="1448" spans="37:41">
      <c r="AK1448" s="679"/>
      <c r="AL1448" s="191"/>
      <c r="AM1448" s="690"/>
      <c r="AN1448" s="686"/>
      <c r="AO1448" s="84"/>
    </row>
    <row r="1449" spans="37:41">
      <c r="AK1449" s="665"/>
      <c r="AL1449" s="191"/>
      <c r="AM1449" s="686"/>
      <c r="AN1449" s="687"/>
      <c r="AO1449" s="84"/>
    </row>
    <row r="1450" spans="37:41">
      <c r="AK1450" s="664"/>
      <c r="AL1450" s="666"/>
      <c r="AM1450" s="659"/>
      <c r="AN1450" s="662"/>
      <c r="AO1450" s="84"/>
    </row>
    <row r="1451" spans="37:41">
      <c r="AK1451" s="664"/>
      <c r="AL1451" s="666"/>
      <c r="AM1451" s="659"/>
      <c r="AN1451" s="662"/>
      <c r="AO1451" s="84"/>
    </row>
    <row r="1452" spans="37:41">
      <c r="AK1452" s="665"/>
      <c r="AL1452" s="191"/>
      <c r="AM1452" s="686"/>
      <c r="AN1452" s="687"/>
      <c r="AO1452" s="84"/>
    </row>
    <row r="1453" spans="37:41">
      <c r="AK1453" s="673"/>
      <c r="AL1453" s="666"/>
      <c r="AM1453" s="659"/>
      <c r="AN1453" s="662"/>
      <c r="AO1453" s="84"/>
    </row>
    <row r="1454" spans="37:41">
      <c r="AK1454" s="673"/>
      <c r="AL1454" s="666"/>
      <c r="AM1454" s="659"/>
      <c r="AN1454" s="662"/>
      <c r="AO1454" s="84"/>
    </row>
    <row r="1455" spans="37:41">
      <c r="AK1455" s="665"/>
      <c r="AL1455" s="191"/>
      <c r="AM1455" s="659"/>
      <c r="AN1455" s="662"/>
      <c r="AO1455" s="84"/>
    </row>
    <row r="1456" spans="37:41">
      <c r="AK1456" s="664"/>
      <c r="AL1456" s="666"/>
      <c r="AM1456" s="659"/>
      <c r="AN1456" s="662"/>
      <c r="AO1456" s="84"/>
    </row>
    <row r="1457" spans="37:41">
      <c r="AK1457" s="664"/>
      <c r="AL1457" s="666"/>
      <c r="AM1457" s="659"/>
      <c r="AN1457" s="662"/>
      <c r="AO1457" s="84"/>
    </row>
    <row r="1458" spans="37:41">
      <c r="AK1458" s="665"/>
      <c r="AL1458" s="191"/>
      <c r="AM1458" s="659"/>
      <c r="AN1458" s="662"/>
      <c r="AO1458" s="84"/>
    </row>
    <row r="1459" spans="37:41">
      <c r="AK1459" s="664"/>
      <c r="AL1459" s="666"/>
      <c r="AM1459" s="659"/>
      <c r="AN1459" s="662"/>
      <c r="AO1459" s="84"/>
    </row>
    <row r="1460" spans="37:41">
      <c r="AK1460" s="664"/>
      <c r="AL1460" s="666"/>
      <c r="AM1460" s="659"/>
      <c r="AN1460" s="662"/>
      <c r="AO1460" s="84"/>
    </row>
    <row r="1461" spans="37:41">
      <c r="AK1461" s="665"/>
      <c r="AL1461" s="191"/>
      <c r="AM1461" s="686"/>
      <c r="AN1461" s="687"/>
      <c r="AO1461" s="84"/>
    </row>
    <row r="1462" spans="37:41">
      <c r="AK1462" s="664"/>
      <c r="AL1462" s="191"/>
      <c r="AM1462" s="690"/>
      <c r="AN1462" s="662"/>
      <c r="AO1462" s="84"/>
    </row>
    <row r="1463" spans="37:41">
      <c r="AK1463" s="664"/>
      <c r="AL1463" s="191"/>
      <c r="AM1463" s="690"/>
      <c r="AN1463" s="662"/>
      <c r="AO1463" s="84"/>
    </row>
    <row r="1464" spans="37:41">
      <c r="AK1464" s="665"/>
      <c r="AL1464" s="191"/>
      <c r="AM1464" s="686"/>
      <c r="AN1464" s="687"/>
      <c r="AO1464" s="84"/>
    </row>
    <row r="1465" spans="37:41">
      <c r="AK1465" s="679"/>
      <c r="AL1465" s="191"/>
      <c r="AM1465" s="690"/>
      <c r="AN1465" s="681"/>
      <c r="AO1465" s="84"/>
    </row>
    <row r="1466" spans="37:41">
      <c r="AK1466" s="679"/>
      <c r="AL1466" s="191"/>
      <c r="AM1466" s="690"/>
      <c r="AN1466" s="681"/>
      <c r="AO1466" s="84"/>
    </row>
    <row r="1467" spans="37:41">
      <c r="AK1467" s="679"/>
      <c r="AL1467" s="191"/>
      <c r="AM1467" s="681"/>
      <c r="AN1467" s="681"/>
      <c r="AO1467" s="84"/>
    </row>
    <row r="1468" spans="37:41">
      <c r="AK1468" s="665"/>
      <c r="AL1468" s="191"/>
      <c r="AM1468" s="686"/>
      <c r="AN1468" s="687"/>
      <c r="AO1468" s="84"/>
    </row>
    <row r="1469" spans="37:41">
      <c r="AK1469" s="679"/>
      <c r="AL1469" s="191"/>
      <c r="AM1469" s="681"/>
      <c r="AN1469" s="681"/>
      <c r="AO1469" s="84"/>
    </row>
    <row r="1470" spans="37:41">
      <c r="AK1470" s="679"/>
      <c r="AL1470" s="191"/>
      <c r="AM1470" s="681"/>
      <c r="AN1470" s="681"/>
      <c r="AO1470" s="84"/>
    </row>
    <row r="1471" spans="37:41">
      <c r="AK1471" s="664"/>
      <c r="AL1471" s="191"/>
      <c r="AM1471" s="659"/>
      <c r="AN1471" s="662"/>
      <c r="AO1471" s="84"/>
    </row>
    <row r="1472" spans="37:41">
      <c r="AK1472" s="664"/>
      <c r="AL1472" s="191"/>
      <c r="AM1472" s="659"/>
      <c r="AN1472" s="662"/>
      <c r="AO1472" s="84"/>
    </row>
    <row r="1473" spans="37:41">
      <c r="AK1473" s="665"/>
      <c r="AL1473" s="191"/>
      <c r="AM1473" s="686"/>
      <c r="AN1473" s="687"/>
      <c r="AO1473" s="84"/>
    </row>
    <row r="1474" spans="37:41">
      <c r="AK1474" s="679"/>
      <c r="AL1474" s="666"/>
      <c r="AM1474" s="681"/>
      <c r="AN1474" s="681"/>
      <c r="AO1474" s="84"/>
    </row>
    <row r="1475" spans="37:41">
      <c r="AK1475" s="679"/>
      <c r="AL1475" s="666"/>
      <c r="AM1475" s="681"/>
      <c r="AN1475" s="681"/>
      <c r="AO1475" s="84"/>
    </row>
    <row r="1476" spans="37:41">
      <c r="AK1476" s="665"/>
      <c r="AL1476" s="191"/>
      <c r="AM1476" s="686"/>
      <c r="AN1476" s="687"/>
      <c r="AO1476" s="84"/>
    </row>
    <row r="1477" spans="37:41">
      <c r="AK1477" s="664"/>
      <c r="AL1477" s="666"/>
      <c r="AM1477" s="681"/>
      <c r="AN1477" s="662"/>
      <c r="AO1477" s="84"/>
    </row>
    <row r="1478" spans="37:41">
      <c r="AK1478" s="664"/>
      <c r="AL1478" s="666"/>
      <c r="AM1478" s="681"/>
      <c r="AN1478" s="662"/>
      <c r="AO1478" s="84"/>
    </row>
    <row r="1479" spans="37:41">
      <c r="AK1479" s="665"/>
      <c r="AL1479" s="191"/>
      <c r="AM1479" s="686"/>
      <c r="AN1479" s="687"/>
      <c r="AO1479" s="84"/>
    </row>
    <row r="1480" spans="37:41">
      <c r="AK1480" s="679"/>
      <c r="AL1480" s="666"/>
      <c r="AM1480" s="681"/>
      <c r="AN1480" s="681"/>
      <c r="AO1480" s="84"/>
    </row>
    <row r="1481" spans="37:41" ht="15.75">
      <c r="AK1481" s="694"/>
      <c r="AL1481" s="191"/>
      <c r="AM1481" s="686"/>
      <c r="AN1481" s="687"/>
      <c r="AO1481" s="84"/>
    </row>
    <row r="1482" spans="37:41">
      <c r="AK1482" s="664"/>
      <c r="AL1482" s="191"/>
      <c r="AM1482" s="690"/>
      <c r="AN1482" s="662"/>
      <c r="AO1482" s="84"/>
    </row>
    <row r="1483" spans="37:41">
      <c r="AK1483" s="664"/>
      <c r="AL1483" s="191"/>
      <c r="AM1483" s="690"/>
      <c r="AN1483" s="662"/>
      <c r="AO1483" s="84"/>
    </row>
    <row r="1484" spans="37:41">
      <c r="AK1484" s="665"/>
      <c r="AL1484" s="191"/>
      <c r="AM1484" s="686"/>
      <c r="AN1484" s="687"/>
      <c r="AO1484" s="84"/>
    </row>
    <row r="1485" spans="37:41">
      <c r="AK1485" s="679"/>
      <c r="AL1485" s="191"/>
      <c r="AM1485" s="659"/>
      <c r="AN1485" s="686"/>
      <c r="AO1485" s="84"/>
    </row>
    <row r="1486" spans="37:41">
      <c r="AK1486" s="679"/>
      <c r="AL1486" s="191"/>
      <c r="AM1486" s="659"/>
      <c r="AN1486" s="686"/>
      <c r="AO1486" s="84"/>
    </row>
    <row r="1487" spans="37:41">
      <c r="AK1487" s="679"/>
      <c r="AL1487" s="191"/>
      <c r="AM1487" s="659"/>
      <c r="AN1487" s="686"/>
      <c r="AO1487" s="84"/>
    </row>
    <row r="1488" spans="37:41">
      <c r="AK1488" s="665"/>
      <c r="AL1488" s="191"/>
      <c r="AM1488" s="686"/>
      <c r="AN1488" s="687"/>
      <c r="AO1488" s="84"/>
    </row>
    <row r="1489" spans="37:41">
      <c r="AK1489" s="664"/>
      <c r="AL1489" s="191"/>
      <c r="AM1489" s="659"/>
      <c r="AN1489" s="662"/>
      <c r="AO1489" s="84"/>
    </row>
    <row r="1490" spans="37:41">
      <c r="AK1490" s="664"/>
      <c r="AL1490" s="191"/>
      <c r="AM1490" s="659"/>
      <c r="AN1490" s="662"/>
      <c r="AO1490" s="84"/>
    </row>
    <row r="1491" spans="37:41">
      <c r="AK1491" s="664"/>
      <c r="AL1491" s="191"/>
      <c r="AM1491" s="659"/>
      <c r="AN1491" s="662"/>
      <c r="AO1491" s="84"/>
    </row>
    <row r="1492" spans="37:41">
      <c r="AK1492" s="664"/>
      <c r="AL1492" s="191"/>
      <c r="AM1492" s="659"/>
      <c r="AN1492" s="662"/>
      <c r="AO1492" s="84"/>
    </row>
    <row r="1493" spans="37:41">
      <c r="AK1493" s="665"/>
      <c r="AL1493" s="191"/>
      <c r="AM1493" s="686"/>
      <c r="AN1493" s="687"/>
      <c r="AO1493" s="84"/>
    </row>
    <row r="1494" spans="37:41">
      <c r="AK1494" s="664"/>
      <c r="AL1494" s="191"/>
      <c r="AM1494" s="659"/>
      <c r="AN1494" s="662"/>
      <c r="AO1494" s="84"/>
    </row>
    <row r="1495" spans="37:41">
      <c r="AK1495" s="664"/>
      <c r="AL1495" s="191"/>
      <c r="AM1495" s="659"/>
      <c r="AN1495" s="662"/>
      <c r="AO1495" s="84"/>
    </row>
    <row r="1496" spans="37:41">
      <c r="AK1496" s="664"/>
      <c r="AL1496" s="191"/>
      <c r="AM1496" s="659"/>
      <c r="AN1496" s="662"/>
      <c r="AO1496" s="84"/>
    </row>
    <row r="1497" spans="37:41">
      <c r="AK1497" s="664"/>
      <c r="AL1497" s="191"/>
      <c r="AM1497" s="659"/>
      <c r="AN1497" s="662"/>
      <c r="AO1497" s="84"/>
    </row>
    <row r="1498" spans="37:41">
      <c r="AK1498" s="665"/>
      <c r="AL1498" s="191"/>
      <c r="AM1498" s="686"/>
      <c r="AN1498" s="687"/>
      <c r="AO1498" s="84"/>
    </row>
    <row r="1499" spans="37:41">
      <c r="AK1499" s="664"/>
      <c r="AL1499" s="666"/>
      <c r="AM1499" s="659"/>
      <c r="AN1499" s="662"/>
      <c r="AO1499" s="84"/>
    </row>
    <row r="1500" spans="37:41">
      <c r="AK1500" s="664"/>
      <c r="AL1500" s="666"/>
      <c r="AM1500" s="659"/>
      <c r="AN1500" s="662"/>
      <c r="AO1500" s="84"/>
    </row>
    <row r="1501" spans="37:41">
      <c r="AK1501" s="665"/>
      <c r="AL1501" s="191"/>
      <c r="AM1501" s="686"/>
      <c r="AN1501" s="687"/>
      <c r="AO1501" s="84"/>
    </row>
    <row r="1502" spans="37:41">
      <c r="AK1502" s="664"/>
      <c r="AL1502" s="191"/>
      <c r="AM1502" s="659"/>
      <c r="AN1502" s="662"/>
      <c r="AO1502" s="84"/>
    </row>
    <row r="1503" spans="37:41">
      <c r="AK1503" s="664"/>
      <c r="AL1503" s="191"/>
      <c r="AM1503" s="659"/>
      <c r="AN1503" s="662"/>
      <c r="AO1503" s="84"/>
    </row>
    <row r="1504" spans="37:41">
      <c r="AK1504" s="664"/>
      <c r="AL1504" s="191"/>
      <c r="AM1504" s="659"/>
      <c r="AN1504" s="662"/>
      <c r="AO1504" s="84"/>
    </row>
    <row r="1505" spans="37:41">
      <c r="AK1505" s="665"/>
      <c r="AL1505" s="191"/>
      <c r="AM1505" s="686"/>
      <c r="AN1505" s="687"/>
      <c r="AO1505" s="84"/>
    </row>
    <row r="1506" spans="37:41">
      <c r="AK1506" s="664"/>
      <c r="AL1506" s="666"/>
      <c r="AM1506" s="659"/>
      <c r="AN1506" s="662"/>
      <c r="AO1506" s="84"/>
    </row>
    <row r="1507" spans="37:41">
      <c r="AK1507" s="664"/>
      <c r="AL1507" s="666"/>
      <c r="AM1507" s="659"/>
      <c r="AN1507" s="662"/>
      <c r="AO1507" s="84"/>
    </row>
    <row r="1508" spans="37:41">
      <c r="AK1508" s="664"/>
      <c r="AL1508" s="191"/>
      <c r="AM1508" s="659"/>
      <c r="AN1508" s="662"/>
      <c r="AO1508" s="84"/>
    </row>
    <row r="1509" spans="37:41">
      <c r="AK1509" s="664"/>
      <c r="AL1509" s="191"/>
      <c r="AM1509" s="659"/>
      <c r="AN1509" s="662"/>
      <c r="AO1509" s="84"/>
    </row>
    <row r="1510" spans="37:41">
      <c r="AK1510" s="665"/>
      <c r="AL1510" s="191"/>
      <c r="AM1510" s="686"/>
      <c r="AN1510" s="687"/>
      <c r="AO1510" s="84"/>
    </row>
    <row r="1511" spans="37:41">
      <c r="AK1511" s="679"/>
      <c r="AL1511" s="666"/>
      <c r="AM1511" s="659"/>
      <c r="AN1511" s="686"/>
      <c r="AO1511" s="84"/>
    </row>
    <row r="1512" spans="37:41">
      <c r="AK1512" s="679"/>
      <c r="AL1512" s="191"/>
      <c r="AM1512" s="659"/>
      <c r="AN1512" s="686"/>
      <c r="AO1512" s="84"/>
    </row>
    <row r="1513" spans="37:41">
      <c r="AK1513" s="679"/>
      <c r="AL1513" s="191"/>
      <c r="AM1513" s="659"/>
      <c r="AN1513" s="686"/>
      <c r="AO1513" s="84"/>
    </row>
    <row r="1514" spans="37:41">
      <c r="AK1514" s="679"/>
      <c r="AL1514" s="191"/>
      <c r="AM1514" s="659"/>
      <c r="AN1514" s="686"/>
      <c r="AO1514" s="84"/>
    </row>
    <row r="1515" spans="37:41">
      <c r="AK1515" s="679"/>
      <c r="AL1515" s="666"/>
      <c r="AM1515" s="659"/>
      <c r="AN1515" s="686"/>
      <c r="AO1515" s="84"/>
    </row>
    <row r="1516" spans="37:41">
      <c r="AK1516" s="664"/>
      <c r="AL1516" s="191"/>
      <c r="AM1516" s="659"/>
      <c r="AN1516" s="662"/>
      <c r="AO1516" s="84"/>
    </row>
    <row r="1517" spans="37:41">
      <c r="AK1517" s="664"/>
      <c r="AL1517" s="191"/>
      <c r="AM1517" s="659"/>
      <c r="AN1517" s="662"/>
      <c r="AO1517" s="84"/>
    </row>
    <row r="1518" spans="37:41">
      <c r="AK1518" s="664"/>
      <c r="AL1518" s="191"/>
      <c r="AM1518" s="659"/>
      <c r="AN1518" s="662"/>
      <c r="AO1518" s="84"/>
    </row>
    <row r="1519" spans="37:41">
      <c r="AK1519" s="665"/>
      <c r="AL1519" s="191"/>
      <c r="AM1519" s="686"/>
      <c r="AN1519" s="687"/>
      <c r="AO1519" s="84"/>
    </row>
    <row r="1520" spans="37:41">
      <c r="AK1520" s="664"/>
      <c r="AL1520" s="666"/>
      <c r="AM1520" s="686"/>
      <c r="AN1520" s="687"/>
      <c r="AO1520" s="84"/>
    </row>
    <row r="1521" spans="37:41">
      <c r="AK1521" s="679"/>
      <c r="AL1521" s="666"/>
      <c r="AM1521" s="681"/>
      <c r="AN1521" s="681"/>
      <c r="AO1521" s="84"/>
    </row>
    <row r="1522" spans="37:41">
      <c r="AK1522" s="673"/>
      <c r="AL1522" s="666"/>
      <c r="AM1522" s="686"/>
      <c r="AN1522" s="686"/>
      <c r="AO1522" s="84"/>
    </row>
    <row r="1523" spans="37:41">
      <c r="AK1523" s="664"/>
      <c r="AL1523" s="666"/>
      <c r="AM1523" s="686"/>
      <c r="AN1523" s="686"/>
      <c r="AO1523" s="84"/>
    </row>
    <row r="1524" spans="37:41">
      <c r="AK1524" s="664"/>
      <c r="AL1524" s="666"/>
      <c r="AM1524" s="686"/>
      <c r="AN1524" s="686"/>
      <c r="AO1524" s="84"/>
    </row>
    <row r="1525" spans="37:41">
      <c r="AK1525" s="665"/>
      <c r="AL1525" s="191"/>
      <c r="AM1525" s="686"/>
      <c r="AN1525" s="687"/>
      <c r="AO1525" s="84"/>
    </row>
    <row r="1526" spans="37:41">
      <c r="AK1526" s="664"/>
      <c r="AL1526" s="666"/>
      <c r="AM1526" s="686"/>
      <c r="AN1526" s="662"/>
      <c r="AO1526" s="84"/>
    </row>
    <row r="1527" spans="37:41">
      <c r="AK1527" s="679"/>
      <c r="AL1527" s="666"/>
      <c r="AM1527" s="681"/>
      <c r="AN1527" s="681"/>
      <c r="AO1527" s="84"/>
    </row>
    <row r="1528" spans="37:41">
      <c r="AK1528" s="664"/>
      <c r="AL1528" s="666"/>
      <c r="AM1528" s="686"/>
      <c r="AN1528" s="686"/>
      <c r="AO1528" s="84"/>
    </row>
    <row r="1529" spans="37:41">
      <c r="AK1529" s="664"/>
      <c r="AL1529" s="666"/>
      <c r="AM1529" s="686"/>
      <c r="AN1529" s="686"/>
      <c r="AO1529" s="84"/>
    </row>
    <row r="1530" spans="37:41">
      <c r="AK1530" s="665"/>
      <c r="AL1530" s="191"/>
      <c r="AM1530" s="686"/>
      <c r="AN1530" s="687"/>
      <c r="AO1530" s="84"/>
    </row>
    <row r="1531" spans="37:41">
      <c r="AK1531" s="664"/>
      <c r="AL1531" s="191"/>
      <c r="AM1531" s="686"/>
      <c r="AN1531" s="686"/>
      <c r="AO1531" s="84"/>
    </row>
    <row r="1532" spans="37:41">
      <c r="AK1532" s="664"/>
      <c r="AL1532" s="191"/>
      <c r="AM1532" s="686"/>
      <c r="AN1532" s="686"/>
      <c r="AO1532" s="84"/>
    </row>
    <row r="1533" spans="37:41">
      <c r="AK1533" s="664"/>
      <c r="AL1533" s="191"/>
      <c r="AM1533" s="686"/>
      <c r="AN1533" s="686"/>
      <c r="AO1533" s="84"/>
    </row>
    <row r="1534" spans="37:41">
      <c r="AK1534" s="664"/>
      <c r="AL1534" s="191"/>
      <c r="AM1534" s="659"/>
      <c r="AN1534" s="662"/>
      <c r="AO1534" s="84"/>
    </row>
    <row r="1535" spans="37:41">
      <c r="AK1535" s="665"/>
      <c r="AL1535" s="191"/>
      <c r="AM1535" s="686"/>
      <c r="AN1535" s="687"/>
      <c r="AO1535" s="84"/>
    </row>
    <row r="1536" spans="37:41">
      <c r="AK1536" s="664"/>
      <c r="AL1536" s="191"/>
      <c r="AM1536" s="659"/>
      <c r="AN1536" s="662"/>
      <c r="AO1536" s="84"/>
    </row>
    <row r="1537" spans="37:41">
      <c r="AK1537" s="664"/>
      <c r="AL1537" s="191"/>
      <c r="AM1537" s="659"/>
      <c r="AN1537" s="662"/>
      <c r="AO1537" s="84"/>
    </row>
    <row r="1538" spans="37:41">
      <c r="AK1538" s="664"/>
      <c r="AL1538" s="191"/>
      <c r="AM1538" s="659"/>
      <c r="AN1538" s="662"/>
      <c r="AO1538" s="84"/>
    </row>
    <row r="1539" spans="37:41">
      <c r="AK1539" s="664"/>
      <c r="AL1539" s="666"/>
      <c r="AM1539" s="681"/>
      <c r="AN1539" s="681"/>
      <c r="AO1539" s="84"/>
    </row>
    <row r="1540" spans="37:41">
      <c r="AK1540" s="664"/>
      <c r="AL1540" s="666"/>
      <c r="AM1540" s="686"/>
      <c r="AN1540" s="686"/>
      <c r="AO1540" s="84"/>
    </row>
    <row r="1541" spans="37:41">
      <c r="AK1541" s="664"/>
      <c r="AL1541" s="666"/>
      <c r="AM1541" s="659"/>
      <c r="AN1541" s="686"/>
      <c r="AO1541" s="84"/>
    </row>
    <row r="1542" spans="37:41">
      <c r="AK1542" s="664"/>
      <c r="AL1542" s="666"/>
      <c r="AM1542" s="686"/>
      <c r="AN1542" s="686"/>
      <c r="AO1542" s="84"/>
    </row>
    <row r="1543" spans="37:41">
      <c r="AK1543" s="664"/>
      <c r="AL1543" s="666"/>
      <c r="AM1543" s="659"/>
      <c r="AN1543" s="686"/>
      <c r="AO1543" s="84"/>
    </row>
    <row r="1544" spans="37:41">
      <c r="AK1544" s="664"/>
      <c r="AL1544" s="666"/>
      <c r="AM1544" s="659"/>
      <c r="AN1544" s="662"/>
      <c r="AO1544" s="84"/>
    </row>
    <row r="1545" spans="37:41">
      <c r="AK1545" s="664"/>
      <c r="AL1545" s="666"/>
      <c r="AM1545" s="686"/>
      <c r="AN1545" s="686"/>
      <c r="AO1545" s="84"/>
    </row>
    <row r="1546" spans="37:41">
      <c r="AK1546" s="665"/>
      <c r="AL1546" s="191"/>
      <c r="AM1546" s="686"/>
      <c r="AN1546" s="687"/>
      <c r="AO1546" s="84"/>
    </row>
    <row r="1547" spans="37:41">
      <c r="AK1547" s="664"/>
      <c r="AL1547" s="191"/>
      <c r="AM1547" s="686"/>
      <c r="AN1547" s="686"/>
      <c r="AO1547" s="84"/>
    </row>
    <row r="1548" spans="37:41">
      <c r="AK1548" s="664"/>
      <c r="AL1548" s="191"/>
      <c r="AM1548" s="659"/>
      <c r="AN1548" s="686"/>
      <c r="AO1548" s="84"/>
    </row>
    <row r="1549" spans="37:41">
      <c r="AK1549" s="664"/>
      <c r="AL1549" s="191"/>
      <c r="AM1549" s="659"/>
      <c r="AN1549" s="686"/>
      <c r="AO1549" s="84"/>
    </row>
    <row r="1550" spans="37:41">
      <c r="AK1550" s="664"/>
      <c r="AL1550" s="191"/>
      <c r="AM1550" s="659"/>
      <c r="AN1550" s="686"/>
      <c r="AO1550" s="84"/>
    </row>
    <row r="1551" spans="37:41">
      <c r="AK1551" s="664"/>
      <c r="AL1551" s="191"/>
      <c r="AM1551" s="686"/>
      <c r="AN1551" s="686"/>
      <c r="AO1551" s="84"/>
    </row>
    <row r="1552" spans="37:41">
      <c r="AK1552" s="664"/>
      <c r="AL1552" s="191"/>
      <c r="AM1552" s="659"/>
      <c r="AN1552" s="686"/>
      <c r="AO1552" s="84"/>
    </row>
    <row r="1553" spans="37:41">
      <c r="AK1553" s="664"/>
      <c r="AL1553" s="191"/>
      <c r="AM1553" s="686"/>
      <c r="AN1553" s="686"/>
      <c r="AO1553" s="84"/>
    </row>
    <row r="1554" spans="37:41">
      <c r="AK1554" s="664"/>
      <c r="AL1554" s="191"/>
      <c r="AM1554" s="659"/>
      <c r="AN1554" s="686"/>
      <c r="AO1554" s="84"/>
    </row>
    <row r="1555" spans="37:41">
      <c r="AK1555" s="664"/>
      <c r="AL1555" s="191"/>
      <c r="AM1555" s="686"/>
      <c r="AN1555" s="686"/>
      <c r="AO1555" s="84"/>
    </row>
    <row r="1556" spans="37:41">
      <c r="AK1556" s="664"/>
      <c r="AL1556" s="191"/>
      <c r="AM1556" s="659"/>
      <c r="AN1556" s="686"/>
      <c r="AO1556" s="84"/>
    </row>
    <row r="1557" spans="37:41">
      <c r="AK1557" s="664"/>
      <c r="AL1557" s="191"/>
      <c r="AM1557" s="659"/>
      <c r="AN1557" s="686"/>
      <c r="AO1557" s="84"/>
    </row>
    <row r="1558" spans="37:41">
      <c r="AK1558" s="664"/>
      <c r="AL1558" s="191"/>
      <c r="AM1558" s="465"/>
      <c r="AN1558" s="686"/>
      <c r="AO1558" s="84"/>
    </row>
    <row r="1559" spans="37:41">
      <c r="AK1559" s="664"/>
      <c r="AL1559" s="191"/>
      <c r="AM1559" s="659"/>
      <c r="AN1559" s="662"/>
      <c r="AO1559" s="84"/>
    </row>
    <row r="1560" spans="37:41">
      <c r="AK1560" s="664"/>
      <c r="AL1560" s="191"/>
      <c r="AM1560" s="659"/>
      <c r="AN1560" s="662"/>
      <c r="AO1560" s="84"/>
    </row>
    <row r="1561" spans="37:41">
      <c r="AK1561" s="664"/>
      <c r="AL1561" s="191"/>
      <c r="AM1561" s="659"/>
      <c r="AN1561" s="662"/>
      <c r="AO1561" s="84"/>
    </row>
    <row r="1562" spans="37:41">
      <c r="AK1562" s="664"/>
      <c r="AL1562" s="191"/>
      <c r="AM1562" s="659"/>
      <c r="AN1562" s="662"/>
      <c r="AO1562" s="84"/>
    </row>
    <row r="1563" spans="37:41">
      <c r="AK1563" s="664"/>
      <c r="AL1563" s="191"/>
      <c r="AM1563" s="659"/>
      <c r="AN1563" s="686"/>
      <c r="AO1563" s="84"/>
    </row>
    <row r="1564" spans="37:41">
      <c r="AK1564" s="664"/>
      <c r="AL1564" s="191"/>
      <c r="AM1564" s="659"/>
      <c r="AN1564" s="686"/>
      <c r="AO1564" s="84"/>
    </row>
    <row r="1565" spans="37:41">
      <c r="AK1565" s="665"/>
      <c r="AL1565" s="191"/>
      <c r="AM1565" s="691"/>
      <c r="AN1565" s="691"/>
      <c r="AO1565" s="84"/>
    </row>
    <row r="1566" spans="37:41">
      <c r="AK1566" s="679"/>
      <c r="AL1566" s="191"/>
      <c r="AM1566" s="659"/>
      <c r="AN1566" s="686"/>
      <c r="AO1566" s="84"/>
    </row>
    <row r="1567" spans="37:41">
      <c r="AK1567" s="679"/>
      <c r="AL1567" s="695"/>
      <c r="AM1567" s="659"/>
      <c r="AN1567" s="686"/>
      <c r="AO1567" s="84"/>
    </row>
    <row r="1568" spans="37:41">
      <c r="AK1568" s="679"/>
      <c r="AL1568" s="695"/>
      <c r="AM1568" s="659"/>
      <c r="AN1568" s="686"/>
      <c r="AO1568" s="84"/>
    </row>
    <row r="1569" spans="37:41">
      <c r="AK1569" s="665"/>
      <c r="AL1569" s="696"/>
      <c r="AM1569" s="691"/>
      <c r="AN1569" s="691"/>
      <c r="AO1569" s="84"/>
    </row>
    <row r="1570" spans="37:41">
      <c r="AK1570" s="679"/>
      <c r="AL1570" s="695"/>
      <c r="AM1570" s="659"/>
      <c r="AN1570" s="686"/>
      <c r="AO1570" s="84"/>
    </row>
    <row r="1571" spans="37:41">
      <c r="AK1571" s="665"/>
      <c r="AL1571" s="696"/>
      <c r="AM1571" s="691"/>
      <c r="AN1571" s="691"/>
      <c r="AO1571" s="84"/>
    </row>
    <row r="1572" spans="37:41">
      <c r="AK1572" s="679"/>
      <c r="AL1572" s="695"/>
      <c r="AM1572" s="686"/>
      <c r="AN1572" s="686"/>
      <c r="AO1572" s="84"/>
    </row>
    <row r="1573" spans="37:41">
      <c r="AK1573" s="679"/>
      <c r="AL1573" s="695"/>
      <c r="AM1573" s="659"/>
      <c r="AN1573" s="686"/>
      <c r="AO1573" s="84"/>
    </row>
    <row r="1574" spans="37:41">
      <c r="AK1574" s="679"/>
      <c r="AL1574" s="695"/>
      <c r="AM1574" s="659"/>
      <c r="AN1574" s="686"/>
      <c r="AO1574" s="84"/>
    </row>
    <row r="1575" spans="37:41">
      <c r="AK1575" s="679"/>
      <c r="AL1575" s="695"/>
      <c r="AM1575" s="659"/>
      <c r="AN1575" s="686"/>
      <c r="AO1575" s="84"/>
    </row>
    <row r="1576" spans="37:41">
      <c r="AK1576" s="679"/>
      <c r="AL1576" s="695"/>
      <c r="AM1576" s="659"/>
      <c r="AN1576" s="686"/>
      <c r="AO1576" s="84"/>
    </row>
    <row r="1577" spans="37:41">
      <c r="AK1577" s="665"/>
      <c r="AL1577" s="696"/>
      <c r="AM1577" s="686"/>
      <c r="AN1577" s="686"/>
      <c r="AO1577" s="84"/>
    </row>
    <row r="1578" spans="37:41">
      <c r="AK1578" s="679"/>
      <c r="AL1578" s="695"/>
      <c r="AM1578" s="659"/>
      <c r="AN1578" s="686"/>
      <c r="AO1578" s="84"/>
    </row>
    <row r="1579" spans="37:41">
      <c r="AK1579" s="679"/>
      <c r="AL1579" s="695"/>
      <c r="AM1579" s="659"/>
      <c r="AN1579" s="662"/>
      <c r="AO1579" s="84"/>
    </row>
    <row r="1580" spans="37:41">
      <c r="AK1580" s="679"/>
      <c r="AL1580" s="695"/>
      <c r="AM1580" s="659"/>
      <c r="AN1580" s="686"/>
      <c r="AO1580" s="84"/>
    </row>
    <row r="1581" spans="37:41">
      <c r="AK1581" s="679"/>
      <c r="AL1581" s="695"/>
      <c r="AM1581" s="659"/>
      <c r="AN1581" s="686"/>
      <c r="AO1581" s="84"/>
    </row>
    <row r="1582" spans="37:41">
      <c r="AK1582" s="679"/>
      <c r="AL1582" s="695"/>
      <c r="AM1582" s="659"/>
      <c r="AN1582" s="662"/>
      <c r="AO1582" s="84"/>
    </row>
    <row r="1583" spans="37:41">
      <c r="AK1583" s="665"/>
      <c r="AL1583" s="696"/>
      <c r="AM1583" s="686"/>
      <c r="AN1583" s="686"/>
      <c r="AO1583" s="84"/>
    </row>
    <row r="1584" spans="37:41">
      <c r="AK1584" s="679"/>
      <c r="AL1584" s="695"/>
      <c r="AM1584" s="659"/>
      <c r="AN1584" s="686"/>
      <c r="AO1584" s="84"/>
    </row>
    <row r="1585" spans="37:41">
      <c r="AK1585" s="679"/>
      <c r="AL1585" s="695"/>
      <c r="AM1585" s="659"/>
      <c r="AN1585" s="686"/>
      <c r="AO1585" s="84"/>
    </row>
    <row r="1586" spans="37:41">
      <c r="AK1586" s="679"/>
      <c r="AL1586" s="695"/>
      <c r="AM1586" s="686"/>
      <c r="AN1586" s="686"/>
      <c r="AO1586" s="84"/>
    </row>
    <row r="1587" spans="37:41">
      <c r="AK1587" s="665"/>
      <c r="AL1587" s="696"/>
      <c r="AM1587" s="662"/>
      <c r="AN1587" s="660"/>
      <c r="AO1587" s="84"/>
    </row>
    <row r="1588" spans="37:41">
      <c r="AK1588" s="665"/>
      <c r="AL1588" s="696"/>
      <c r="AM1588" s="662"/>
      <c r="AN1588" s="687"/>
      <c r="AO1588" s="84"/>
    </row>
    <row r="1589" spans="37:41">
      <c r="AK1589" s="679"/>
      <c r="AL1589" s="695"/>
      <c r="AM1589" s="662"/>
      <c r="AN1589" s="680"/>
      <c r="AO1589" s="84"/>
    </row>
    <row r="1590" spans="37:41">
      <c r="AK1590" s="679"/>
      <c r="AL1590" s="695"/>
      <c r="AM1590" s="662"/>
      <c r="AN1590" s="680"/>
      <c r="AO1590" s="84"/>
    </row>
    <row r="1591" spans="37:41">
      <c r="AK1591" s="679"/>
      <c r="AL1591" s="695"/>
      <c r="AM1591" s="662"/>
      <c r="AN1591" s="680"/>
      <c r="AO1591" s="84"/>
    </row>
    <row r="1592" spans="37:41">
      <c r="AK1592" s="679"/>
      <c r="AL1592" s="695"/>
      <c r="AM1592" s="662"/>
      <c r="AN1592" s="680"/>
      <c r="AO1592" s="84"/>
    </row>
    <row r="1593" spans="37:41">
      <c r="AK1593" s="679"/>
      <c r="AL1593" s="695"/>
      <c r="AM1593" s="662"/>
      <c r="AN1593" s="680"/>
      <c r="AO1593" s="84"/>
    </row>
    <row r="1594" spans="37:41">
      <c r="AK1594" s="679"/>
      <c r="AL1594" s="695"/>
      <c r="AM1594" s="662"/>
      <c r="AN1594" s="680"/>
      <c r="AO1594" s="84"/>
    </row>
    <row r="1595" spans="37:41">
      <c r="AK1595" s="679"/>
      <c r="AL1595" s="695"/>
      <c r="AM1595" s="662"/>
      <c r="AN1595" s="680"/>
      <c r="AO1595" s="84"/>
    </row>
    <row r="1596" spans="37:41">
      <c r="AK1596" s="679"/>
      <c r="AL1596" s="695"/>
      <c r="AM1596" s="662"/>
      <c r="AN1596" s="680"/>
      <c r="AO1596" s="84"/>
    </row>
    <row r="1597" spans="37:41">
      <c r="AK1597" s="664"/>
      <c r="AL1597" s="696"/>
      <c r="AM1597" s="690"/>
      <c r="AN1597" s="662"/>
      <c r="AO1597" s="84"/>
    </row>
    <row r="1598" spans="37:41">
      <c r="AK1598" s="665"/>
      <c r="AL1598" s="696"/>
      <c r="AM1598" s="662"/>
      <c r="AN1598" s="683"/>
      <c r="AO1598" s="84"/>
    </row>
    <row r="1599" spans="37:41">
      <c r="AK1599" s="679"/>
      <c r="AL1599" s="695"/>
      <c r="AM1599" s="690"/>
      <c r="AN1599" s="680"/>
      <c r="AO1599" s="84"/>
    </row>
    <row r="1600" spans="37:41">
      <c r="AK1600" s="679"/>
      <c r="AL1600" s="695"/>
      <c r="AM1600" s="690"/>
      <c r="AN1600" s="680"/>
      <c r="AO1600" s="84"/>
    </row>
    <row r="1601" spans="37:41">
      <c r="AK1601" s="679"/>
      <c r="AL1601" s="695"/>
      <c r="AM1601" s="690"/>
      <c r="AN1601" s="680"/>
      <c r="AO1601" s="84"/>
    </row>
    <row r="1602" spans="37:41">
      <c r="AK1602" s="679"/>
      <c r="AL1602" s="695"/>
      <c r="AM1602" s="690"/>
      <c r="AN1602" s="680"/>
      <c r="AO1602" s="84"/>
    </row>
    <row r="1603" spans="37:41">
      <c r="AK1603" s="679"/>
      <c r="AL1603" s="695"/>
      <c r="AM1603" s="690"/>
      <c r="AN1603" s="680"/>
      <c r="AO1603" s="84"/>
    </row>
    <row r="1604" spans="37:41">
      <c r="AK1604" s="679"/>
      <c r="AL1604" s="695"/>
      <c r="AM1604" s="690"/>
      <c r="AN1604" s="680"/>
      <c r="AO1604" s="84"/>
    </row>
    <row r="1605" spans="37:41">
      <c r="AK1605" s="679"/>
      <c r="AL1605" s="695"/>
      <c r="AM1605" s="690"/>
      <c r="AN1605" s="680"/>
      <c r="AO1605" s="84"/>
    </row>
    <row r="1606" spans="37:41">
      <c r="AK1606" s="679"/>
      <c r="AL1606" s="695"/>
      <c r="AM1606" s="690"/>
      <c r="AN1606" s="680"/>
      <c r="AO1606" s="84"/>
    </row>
    <row r="1607" spans="37:41">
      <c r="AK1607" s="665"/>
      <c r="AL1607" s="696"/>
      <c r="AM1607" s="662"/>
      <c r="AN1607" s="683"/>
      <c r="AO1607" s="84"/>
    </row>
    <row r="1608" spans="37:41">
      <c r="AK1608" s="679"/>
      <c r="AL1608" s="695"/>
      <c r="AM1608" s="659"/>
      <c r="AN1608" s="680"/>
      <c r="AO1608" s="84"/>
    </row>
    <row r="1609" spans="37:41">
      <c r="AK1609" s="679"/>
      <c r="AL1609" s="695"/>
      <c r="AM1609" s="659"/>
      <c r="AN1609" s="680"/>
      <c r="AO1609" s="84"/>
    </row>
    <row r="1610" spans="37:41">
      <c r="AK1610" s="679"/>
      <c r="AL1610" s="695"/>
      <c r="AM1610" s="659"/>
      <c r="AN1610" s="680"/>
      <c r="AO1610" s="84"/>
    </row>
    <row r="1611" spans="37:41">
      <c r="AK1611" s="679"/>
      <c r="AL1611" s="695"/>
      <c r="AM1611" s="659"/>
      <c r="AN1611" s="680"/>
      <c r="AO1611" s="84"/>
    </row>
    <row r="1612" spans="37:41">
      <c r="AK1612" s="679"/>
      <c r="AL1612" s="695"/>
      <c r="AM1612" s="659"/>
      <c r="AN1612" s="680"/>
      <c r="AO1612" s="84"/>
    </row>
    <row r="1613" spans="37:41">
      <c r="AK1613" s="679"/>
      <c r="AL1613" s="695"/>
      <c r="AM1613" s="659"/>
      <c r="AN1613" s="680"/>
      <c r="AO1613" s="84"/>
    </row>
    <row r="1614" spans="37:41">
      <c r="AK1614" s="679"/>
      <c r="AL1614" s="695"/>
      <c r="AM1614" s="659"/>
      <c r="AN1614" s="680"/>
      <c r="AO1614" s="84"/>
    </row>
    <row r="1615" spans="37:41">
      <c r="AK1615" s="679"/>
      <c r="AL1615" s="695"/>
      <c r="AM1615" s="659"/>
      <c r="AN1615" s="680"/>
      <c r="AO1615" s="84"/>
    </row>
    <row r="1616" spans="37:41">
      <c r="AK1616" s="679"/>
      <c r="AL1616" s="695"/>
      <c r="AM1616" s="659"/>
      <c r="AN1616" s="680"/>
      <c r="AO1616" s="84"/>
    </row>
    <row r="1617" spans="37:41">
      <c r="AK1617" s="679"/>
      <c r="AL1617" s="695"/>
      <c r="AM1617" s="659"/>
      <c r="AN1617" s="680"/>
      <c r="AO1617" s="84"/>
    </row>
    <row r="1618" spans="37:41">
      <c r="AK1618" s="679"/>
      <c r="AL1618" s="695"/>
      <c r="AM1618" s="659"/>
      <c r="AN1618" s="680"/>
      <c r="AO1618" s="84"/>
    </row>
    <row r="1619" spans="37:41">
      <c r="AK1619" s="679"/>
      <c r="AL1619" s="695"/>
      <c r="AM1619" s="659"/>
      <c r="AN1619" s="680"/>
      <c r="AO1619" s="84"/>
    </row>
    <row r="1620" spans="37:41">
      <c r="AK1620" s="679"/>
      <c r="AL1620" s="695"/>
      <c r="AM1620" s="659"/>
      <c r="AN1620" s="680"/>
      <c r="AO1620" s="84"/>
    </row>
    <row r="1621" spans="37:41">
      <c r="AK1621" s="679"/>
      <c r="AL1621" s="695"/>
      <c r="AM1621" s="659"/>
      <c r="AN1621" s="680"/>
      <c r="AO1621" s="84"/>
    </row>
    <row r="1622" spans="37:41">
      <c r="AK1622" s="679"/>
      <c r="AL1622" s="695"/>
      <c r="AM1622" s="659"/>
      <c r="AN1622" s="680"/>
      <c r="AO1622" s="84"/>
    </row>
    <row r="1623" spans="37:41">
      <c r="AK1623" s="679"/>
      <c r="AL1623" s="695"/>
      <c r="AM1623" s="659"/>
      <c r="AN1623" s="680"/>
      <c r="AO1623" s="84"/>
    </row>
    <row r="1624" spans="37:41">
      <c r="AK1624" s="679"/>
      <c r="AL1624" s="695"/>
      <c r="AM1624" s="659"/>
      <c r="AN1624" s="680"/>
      <c r="AO1624" s="84"/>
    </row>
    <row r="1625" spans="37:41">
      <c r="AK1625" s="679"/>
      <c r="AL1625" s="695"/>
      <c r="AM1625" s="659"/>
      <c r="AN1625" s="680"/>
      <c r="AO1625" s="84"/>
    </row>
    <row r="1626" spans="37:41">
      <c r="AK1626" s="665"/>
      <c r="AL1626" s="696"/>
      <c r="AM1626" s="662"/>
      <c r="AN1626" s="687"/>
      <c r="AO1626" s="84"/>
    </row>
    <row r="1627" spans="37:41">
      <c r="AK1627" s="679"/>
      <c r="AL1627" s="695"/>
      <c r="AM1627" s="659"/>
      <c r="AN1627" s="686"/>
      <c r="AO1627" s="84"/>
    </row>
    <row r="1628" spans="37:41">
      <c r="AK1628" s="679"/>
      <c r="AL1628" s="695"/>
      <c r="AM1628" s="659"/>
      <c r="AN1628" s="686"/>
      <c r="AO1628" s="84"/>
    </row>
    <row r="1629" spans="37:41">
      <c r="AK1629" s="679"/>
      <c r="AL1629" s="695"/>
      <c r="AM1629" s="659"/>
      <c r="AN1629" s="686"/>
      <c r="AO1629" s="84"/>
    </row>
    <row r="1630" spans="37:41">
      <c r="AK1630" s="679"/>
      <c r="AL1630" s="695"/>
      <c r="AM1630" s="659"/>
      <c r="AN1630" s="686"/>
      <c r="AO1630" s="84"/>
    </row>
    <row r="1631" spans="37:41">
      <c r="AK1631" s="679"/>
      <c r="AL1631" s="695"/>
      <c r="AM1631" s="659"/>
      <c r="AN1631" s="686"/>
      <c r="AO1631" s="84"/>
    </row>
    <row r="1632" spans="37:41">
      <c r="AK1632" s="679"/>
      <c r="AL1632" s="695"/>
      <c r="AM1632" s="659"/>
      <c r="AN1632" s="686"/>
      <c r="AO1632" s="84"/>
    </row>
    <row r="1633" spans="37:41">
      <c r="AK1633" s="679"/>
      <c r="AL1633" s="695"/>
      <c r="AM1633" s="659"/>
      <c r="AN1633" s="686"/>
      <c r="AO1633" s="84"/>
    </row>
    <row r="1634" spans="37:41">
      <c r="AK1634" s="679"/>
      <c r="AL1634" s="695"/>
      <c r="AM1634" s="659"/>
      <c r="AN1634" s="686"/>
      <c r="AO1634" s="84"/>
    </row>
    <row r="1635" spans="37:41">
      <c r="AK1635" s="679"/>
      <c r="AL1635" s="695"/>
      <c r="AM1635" s="659"/>
      <c r="AN1635" s="686"/>
      <c r="AO1635" s="84"/>
    </row>
    <row r="1636" spans="37:41">
      <c r="AK1636" s="679"/>
      <c r="AL1636" s="695"/>
      <c r="AM1636" s="659"/>
      <c r="AN1636" s="686"/>
      <c r="AO1636" s="84"/>
    </row>
    <row r="1637" spans="37:41">
      <c r="AK1637" s="679"/>
      <c r="AL1637" s="695"/>
      <c r="AM1637" s="659"/>
      <c r="AN1637" s="686"/>
      <c r="AO1637" s="84"/>
    </row>
    <row r="1638" spans="37:41">
      <c r="AK1638" s="679"/>
      <c r="AL1638" s="695"/>
      <c r="AM1638" s="659"/>
      <c r="AN1638" s="686"/>
      <c r="AO1638" s="84"/>
    </row>
    <row r="1639" spans="37:41">
      <c r="AK1639" s="679"/>
      <c r="AL1639" s="695"/>
      <c r="AM1639" s="659"/>
      <c r="AN1639" s="686"/>
      <c r="AO1639" s="84"/>
    </row>
    <row r="1640" spans="37:41">
      <c r="AK1640" s="679"/>
      <c r="AL1640" s="695"/>
      <c r="AM1640" s="659"/>
      <c r="AN1640" s="686"/>
      <c r="AO1640" s="84"/>
    </row>
    <row r="1641" spans="37:41">
      <c r="AK1641" s="665"/>
      <c r="AL1641" s="696"/>
      <c r="AM1641" s="687"/>
      <c r="AN1641" s="687"/>
      <c r="AO1641" s="84"/>
    </row>
    <row r="1642" spans="37:41">
      <c r="AK1642" s="679"/>
      <c r="AL1642" s="695"/>
      <c r="AM1642" s="686"/>
      <c r="AN1642" s="686"/>
      <c r="AO1642" s="84"/>
    </row>
    <row r="1643" spans="37:41">
      <c r="AK1643" s="679"/>
      <c r="AL1643" s="695"/>
      <c r="AM1643" s="686"/>
      <c r="AN1643" s="686"/>
      <c r="AO1643" s="84"/>
    </row>
    <row r="1644" spans="37:41">
      <c r="AK1644" s="679"/>
      <c r="AL1644" s="695"/>
      <c r="AM1644" s="686"/>
      <c r="AN1644" s="686"/>
      <c r="AO1644" s="84"/>
    </row>
    <row r="1645" spans="37:41">
      <c r="AK1645" s="679"/>
      <c r="AL1645" s="695"/>
      <c r="AM1645" s="686"/>
      <c r="AN1645" s="686"/>
      <c r="AO1645" s="84"/>
    </row>
    <row r="1646" spans="37:41">
      <c r="AK1646" s="679"/>
      <c r="AL1646" s="695"/>
      <c r="AM1646" s="686"/>
      <c r="AN1646" s="686"/>
      <c r="AO1646" s="84"/>
    </row>
    <row r="1647" spans="37:41">
      <c r="AK1647" s="679"/>
      <c r="AL1647" s="695"/>
      <c r="AM1647" s="686"/>
      <c r="AN1647" s="686"/>
      <c r="AO1647" s="84"/>
    </row>
    <row r="1648" spans="37:41">
      <c r="AK1648" s="679"/>
      <c r="AL1648" s="695"/>
      <c r="AM1648" s="686"/>
      <c r="AN1648" s="686"/>
      <c r="AO1648" s="84"/>
    </row>
    <row r="1649" spans="37:41">
      <c r="AK1649" s="679"/>
      <c r="AL1649" s="695"/>
      <c r="AM1649" s="686"/>
      <c r="AN1649" s="686"/>
      <c r="AO1649" s="84"/>
    </row>
    <row r="1650" spans="37:41">
      <c r="AK1650" s="679"/>
      <c r="AL1650" s="695"/>
      <c r="AM1650" s="686"/>
      <c r="AN1650" s="686"/>
      <c r="AO1650" s="84"/>
    </row>
    <row r="1651" spans="37:41">
      <c r="AK1651" s="679"/>
      <c r="AL1651" s="695"/>
      <c r="AM1651" s="686"/>
      <c r="AN1651" s="686"/>
      <c r="AO1651" s="84"/>
    </row>
    <row r="1652" spans="37:41">
      <c r="AK1652" s="679"/>
      <c r="AL1652" s="695"/>
      <c r="AM1652" s="686"/>
      <c r="AN1652" s="686"/>
      <c r="AO1652" s="84"/>
    </row>
    <row r="1653" spans="37:41">
      <c r="AK1653" s="679"/>
      <c r="AL1653" s="695"/>
      <c r="AM1653" s="686"/>
      <c r="AN1653" s="686"/>
      <c r="AO1653" s="84"/>
    </row>
    <row r="1654" spans="37:41">
      <c r="AK1654" s="679"/>
      <c r="AL1654" s="695"/>
      <c r="AM1654" s="686"/>
      <c r="AN1654" s="686"/>
      <c r="AO1654" s="84"/>
    </row>
    <row r="1655" spans="37:41">
      <c r="AK1655" s="679"/>
      <c r="AL1655" s="695"/>
      <c r="AM1655" s="686"/>
      <c r="AN1655" s="686"/>
      <c r="AO1655" s="84"/>
    </row>
    <row r="1656" spans="37:41">
      <c r="AK1656" s="665"/>
      <c r="AL1656" s="696"/>
      <c r="AM1656" s="687"/>
      <c r="AN1656" s="687"/>
      <c r="AO1656" s="84"/>
    </row>
    <row r="1657" spans="37:41">
      <c r="AK1657" s="679"/>
      <c r="AL1657" s="695"/>
      <c r="AM1657" s="659"/>
      <c r="AN1657" s="681"/>
      <c r="AO1657" s="84"/>
    </row>
    <row r="1658" spans="37:41">
      <c r="AK1658" s="679"/>
      <c r="AL1658" s="695"/>
      <c r="AM1658" s="659"/>
      <c r="AN1658" s="681"/>
      <c r="AO1658" s="84"/>
    </row>
    <row r="1659" spans="37:41">
      <c r="AK1659" s="679"/>
      <c r="AL1659" s="695"/>
      <c r="AM1659" s="659"/>
      <c r="AN1659" s="680"/>
      <c r="AO1659" s="84"/>
    </row>
    <row r="1660" spans="37:41">
      <c r="AK1660" s="679"/>
      <c r="AL1660" s="695"/>
      <c r="AM1660" s="659"/>
      <c r="AN1660" s="681"/>
      <c r="AO1660" s="84"/>
    </row>
    <row r="1661" spans="37:41">
      <c r="AK1661" s="679"/>
      <c r="AL1661" s="695"/>
      <c r="AM1661" s="659"/>
      <c r="AN1661" s="681"/>
      <c r="AO1661" s="84"/>
    </row>
    <row r="1662" spans="37:41">
      <c r="AK1662" s="679"/>
      <c r="AL1662" s="695"/>
      <c r="AM1662" s="659"/>
      <c r="AN1662" s="681"/>
      <c r="AO1662" s="84"/>
    </row>
    <row r="1663" spans="37:41">
      <c r="AK1663" s="679"/>
      <c r="AL1663" s="695"/>
      <c r="AM1663" s="659"/>
      <c r="AN1663" s="680"/>
      <c r="AO1663" s="84"/>
    </row>
    <row r="1664" spans="37:41">
      <c r="AK1664" s="679"/>
      <c r="AL1664" s="695"/>
      <c r="AM1664" s="659"/>
      <c r="AN1664" s="681"/>
      <c r="AO1664" s="84"/>
    </row>
    <row r="1665" spans="37:41">
      <c r="AK1665" s="679"/>
      <c r="AL1665" s="695"/>
      <c r="AM1665" s="659"/>
      <c r="AN1665" s="681"/>
      <c r="AO1665" s="84"/>
    </row>
    <row r="1666" spans="37:41">
      <c r="AK1666" s="679"/>
      <c r="AL1666" s="695"/>
      <c r="AM1666" s="659"/>
      <c r="AN1666" s="681"/>
      <c r="AO1666" s="84"/>
    </row>
    <row r="1667" spans="37:41">
      <c r="AK1667" s="679"/>
      <c r="AL1667" s="695"/>
      <c r="AM1667" s="659"/>
      <c r="AN1667" s="681"/>
      <c r="AO1667" s="84"/>
    </row>
    <row r="1668" spans="37:41">
      <c r="AK1668" s="679"/>
      <c r="AL1668" s="695"/>
      <c r="AM1668" s="659"/>
      <c r="AN1668" s="680"/>
      <c r="AO1668" s="84"/>
    </row>
    <row r="1669" spans="37:41">
      <c r="AK1669" s="679"/>
      <c r="AL1669" s="695"/>
      <c r="AM1669" s="659"/>
      <c r="AN1669" s="681"/>
      <c r="AO1669" s="84"/>
    </row>
    <row r="1670" spans="37:41">
      <c r="AK1670" s="679"/>
      <c r="AL1670" s="695"/>
      <c r="AM1670" s="659"/>
      <c r="AN1670" s="681"/>
      <c r="AO1670" s="84"/>
    </row>
    <row r="1671" spans="37:41">
      <c r="AK1671" s="679"/>
      <c r="AL1671" s="695"/>
      <c r="AM1671" s="659"/>
      <c r="AN1671" s="680"/>
      <c r="AO1671" s="84"/>
    </row>
    <row r="1672" spans="37:41">
      <c r="AK1672" s="679"/>
      <c r="AL1672" s="695"/>
      <c r="AM1672" s="659"/>
      <c r="AN1672" s="681"/>
      <c r="AO1672" s="84"/>
    </row>
    <row r="1673" spans="37:41">
      <c r="AK1673" s="679"/>
      <c r="AL1673" s="695"/>
      <c r="AM1673" s="659"/>
      <c r="AN1673" s="680"/>
      <c r="AO1673" s="84"/>
    </row>
    <row r="1674" spans="37:41">
      <c r="AK1674" s="679"/>
      <c r="AL1674" s="695"/>
      <c r="AM1674" s="659"/>
      <c r="AN1674" s="680"/>
      <c r="AO1674" s="84"/>
    </row>
    <row r="1675" spans="37:41">
      <c r="AK1675" s="679"/>
      <c r="AL1675" s="695"/>
      <c r="AM1675" s="659"/>
      <c r="AN1675" s="680"/>
      <c r="AO1675" s="84"/>
    </row>
    <row r="1676" spans="37:41">
      <c r="AK1676" s="665"/>
      <c r="AL1676" s="696"/>
      <c r="AM1676" s="662"/>
      <c r="AN1676" s="687"/>
      <c r="AO1676" s="84"/>
    </row>
    <row r="1677" spans="37:41">
      <c r="AK1677" s="679"/>
      <c r="AL1677" s="695"/>
      <c r="AM1677" s="659"/>
      <c r="AN1677" s="680"/>
      <c r="AO1677" s="84"/>
    </row>
    <row r="1678" spans="37:41">
      <c r="AK1678" s="679"/>
      <c r="AL1678" s="695"/>
      <c r="AM1678" s="659"/>
      <c r="AN1678" s="681"/>
      <c r="AO1678" s="84"/>
    </row>
    <row r="1679" spans="37:41">
      <c r="AK1679" s="679"/>
      <c r="AL1679" s="695"/>
      <c r="AM1679" s="659"/>
      <c r="AN1679" s="681"/>
      <c r="AO1679" s="84"/>
    </row>
    <row r="1680" spans="37:41">
      <c r="AK1680" s="665"/>
      <c r="AL1680" s="696"/>
      <c r="AM1680" s="659"/>
      <c r="AN1680" s="681"/>
      <c r="AO1680" s="84"/>
    </row>
    <row r="1681" spans="37:41">
      <c r="AK1681" s="679"/>
      <c r="AL1681" s="695"/>
      <c r="AM1681" s="659"/>
      <c r="AN1681" s="681"/>
      <c r="AO1681" s="84"/>
    </row>
    <row r="1682" spans="37:41">
      <c r="AK1682" s="665"/>
      <c r="AL1682" s="696"/>
      <c r="AM1682" s="662"/>
      <c r="AN1682" s="681"/>
      <c r="AO1682" s="84"/>
    </row>
    <row r="1683" spans="37:41">
      <c r="AK1683" s="679"/>
      <c r="AL1683" s="695"/>
      <c r="AM1683" s="659"/>
      <c r="AN1683" s="680"/>
      <c r="AO1683" s="84"/>
    </row>
    <row r="1684" spans="37:41">
      <c r="AK1684" s="679"/>
      <c r="AL1684" s="695"/>
      <c r="AM1684" s="662"/>
      <c r="AN1684" s="681"/>
      <c r="AO1684" s="84"/>
    </row>
    <row r="1685" spans="37:41">
      <c r="AK1685" s="665"/>
      <c r="AL1685" s="696"/>
      <c r="AM1685" s="659"/>
      <c r="AN1685" s="681"/>
      <c r="AO1685" s="84"/>
    </row>
    <row r="1686" spans="37:41">
      <c r="AK1686" s="679"/>
      <c r="AL1686" s="695"/>
      <c r="AM1686" s="659"/>
      <c r="AN1686" s="681"/>
      <c r="AO1686" s="84"/>
    </row>
    <row r="1687" spans="37:41">
      <c r="AK1687" s="665"/>
      <c r="AL1687" s="696"/>
      <c r="AM1687" s="662"/>
      <c r="AN1687" s="687"/>
      <c r="AO1687" s="84"/>
    </row>
    <row r="1688" spans="37:41">
      <c r="AK1688" s="679"/>
      <c r="AL1688" s="695"/>
      <c r="AM1688" s="659"/>
      <c r="AN1688" s="681"/>
      <c r="AO1688" s="84"/>
    </row>
    <row r="1689" spans="37:41">
      <c r="AK1689" s="679"/>
      <c r="AL1689" s="695"/>
      <c r="AM1689" s="659"/>
      <c r="AN1689" s="681"/>
      <c r="AO1689" s="84"/>
    </row>
    <row r="1690" spans="37:41">
      <c r="AK1690" s="679"/>
      <c r="AL1690" s="695"/>
      <c r="AM1690" s="659"/>
      <c r="AN1690" s="681"/>
      <c r="AO1690" s="84"/>
    </row>
    <row r="1691" spans="37:41">
      <c r="AK1691" s="679"/>
      <c r="AL1691" s="695"/>
      <c r="AM1691" s="659"/>
      <c r="AN1691" s="681"/>
      <c r="AO1691" s="84"/>
    </row>
    <row r="1692" spans="37:41">
      <c r="AK1692" s="679"/>
      <c r="AL1692" s="695"/>
      <c r="AM1692" s="659"/>
      <c r="AN1692" s="681"/>
      <c r="AO1692" s="84"/>
    </row>
    <row r="1693" spans="37:41">
      <c r="AK1693" s="679"/>
      <c r="AL1693" s="695"/>
      <c r="AM1693" s="659"/>
      <c r="AN1693" s="681"/>
      <c r="AO1693" s="84"/>
    </row>
    <row r="1694" spans="37:41">
      <c r="AK1694" s="679"/>
      <c r="AL1694" s="695"/>
      <c r="AM1694" s="659"/>
      <c r="AN1694" s="681"/>
      <c r="AO1694" s="84"/>
    </row>
    <row r="1695" spans="37:41">
      <c r="AK1695" s="679"/>
      <c r="AL1695" s="695"/>
      <c r="AM1695" s="659"/>
      <c r="AN1695" s="681"/>
      <c r="AO1695" s="84"/>
    </row>
    <row r="1696" spans="37:41">
      <c r="AK1696" s="679"/>
      <c r="AL1696" s="695"/>
      <c r="AM1696" s="659"/>
      <c r="AN1696" s="681"/>
      <c r="AO1696" s="84"/>
    </row>
    <row r="1697" spans="37:41">
      <c r="AK1697" s="679"/>
      <c r="AL1697" s="695"/>
      <c r="AM1697" s="659"/>
      <c r="AN1697" s="681"/>
      <c r="AO1697" s="84"/>
    </row>
    <row r="1698" spans="37:41">
      <c r="AK1698" s="679"/>
      <c r="AL1698" s="695"/>
      <c r="AM1698" s="659"/>
      <c r="AN1698" s="681"/>
      <c r="AO1698" s="84"/>
    </row>
    <row r="1699" spans="37:41">
      <c r="AK1699" s="679"/>
      <c r="AL1699" s="695"/>
      <c r="AM1699" s="659"/>
      <c r="AN1699" s="681"/>
      <c r="AO1699" s="84"/>
    </row>
    <row r="1700" spans="37:41">
      <c r="AK1700" s="679"/>
      <c r="AL1700" s="695"/>
      <c r="AM1700" s="659"/>
      <c r="AN1700" s="681"/>
      <c r="AO1700" s="84"/>
    </row>
    <row r="1701" spans="37:41">
      <c r="AK1701" s="679"/>
      <c r="AL1701" s="695"/>
      <c r="AM1701" s="659"/>
      <c r="AN1701" s="681"/>
      <c r="AO1701" s="84"/>
    </row>
    <row r="1702" spans="37:41">
      <c r="AK1702" s="679"/>
      <c r="AL1702" s="695"/>
      <c r="AM1702" s="659"/>
      <c r="AN1702" s="681"/>
      <c r="AO1702" s="84"/>
    </row>
    <row r="1703" spans="37:41">
      <c r="AK1703" s="679"/>
      <c r="AL1703" s="695"/>
      <c r="AM1703" s="659"/>
      <c r="AN1703" s="681"/>
      <c r="AO1703" s="84"/>
    </row>
    <row r="1704" spans="37:41">
      <c r="AK1704" s="679"/>
      <c r="AL1704" s="695"/>
      <c r="AM1704" s="659"/>
      <c r="AN1704" s="680"/>
      <c r="AO1704" s="84"/>
    </row>
    <row r="1705" spans="37:41">
      <c r="AK1705" s="679"/>
      <c r="AL1705" s="695"/>
      <c r="AM1705" s="659"/>
      <c r="AN1705" s="680"/>
      <c r="AO1705" s="84"/>
    </row>
    <row r="1706" spans="37:41">
      <c r="AK1706" s="664"/>
      <c r="AL1706" s="696"/>
      <c r="AM1706" s="659"/>
      <c r="AN1706" s="662"/>
      <c r="AO1706" s="84"/>
    </row>
    <row r="1707" spans="37:41">
      <c r="AK1707" s="664"/>
      <c r="AL1707" s="696"/>
      <c r="AM1707" s="659"/>
      <c r="AN1707" s="662"/>
      <c r="AO1707" s="84"/>
    </row>
    <row r="1708" spans="37:41">
      <c r="AK1708" s="664"/>
      <c r="AL1708" s="696"/>
      <c r="AM1708" s="659"/>
      <c r="AN1708" s="662"/>
      <c r="AO1708" s="84"/>
    </row>
    <row r="1709" spans="37:41">
      <c r="AK1709" s="665"/>
      <c r="AL1709" s="696"/>
      <c r="AM1709" s="662"/>
      <c r="AN1709" s="687"/>
      <c r="AO1709" s="84"/>
    </row>
    <row r="1710" spans="37:41">
      <c r="AK1710" s="679"/>
      <c r="AL1710" s="695"/>
      <c r="AM1710" s="659"/>
      <c r="AN1710" s="680"/>
      <c r="AO1710" s="84"/>
    </row>
    <row r="1711" spans="37:41">
      <c r="AK1711" s="679"/>
      <c r="AL1711" s="695"/>
      <c r="AM1711" s="659"/>
      <c r="AN1711" s="680"/>
      <c r="AO1711" s="84"/>
    </row>
    <row r="1712" spans="37:41">
      <c r="AK1712" s="679"/>
      <c r="AL1712" s="695"/>
      <c r="AM1712" s="659"/>
      <c r="AN1712" s="680"/>
      <c r="AO1712" s="84"/>
    </row>
    <row r="1713" spans="37:41">
      <c r="AK1713" s="679"/>
      <c r="AL1713" s="695"/>
      <c r="AM1713" s="659"/>
      <c r="AN1713" s="681"/>
      <c r="AO1713" s="84"/>
    </row>
    <row r="1714" spans="37:41">
      <c r="AK1714" s="664"/>
      <c r="AL1714" s="696"/>
      <c r="AM1714" s="662"/>
      <c r="AN1714" s="662"/>
      <c r="AO1714" s="84"/>
    </row>
    <row r="1715" spans="37:41">
      <c r="AK1715" s="664"/>
      <c r="AL1715" s="696"/>
      <c r="AM1715" s="659"/>
      <c r="AN1715" s="662"/>
      <c r="AO1715" s="84"/>
    </row>
    <row r="1716" spans="37:41">
      <c r="AK1716" s="664"/>
      <c r="AL1716" s="696"/>
      <c r="AM1716" s="659"/>
      <c r="AN1716" s="662"/>
      <c r="AO1716" s="84"/>
    </row>
    <row r="1717" spans="37:41">
      <c r="AK1717" s="664"/>
      <c r="AL1717" s="696"/>
      <c r="AM1717" s="659"/>
      <c r="AN1717" s="662"/>
      <c r="AO1717" s="84"/>
    </row>
    <row r="1718" spans="37:41">
      <c r="AK1718" s="664"/>
      <c r="AL1718" s="696"/>
      <c r="AM1718" s="659"/>
      <c r="AN1718" s="662"/>
      <c r="AO1718" s="84"/>
    </row>
    <row r="1719" spans="37:41">
      <c r="AK1719" s="664"/>
      <c r="AL1719" s="696"/>
      <c r="AM1719" s="659"/>
      <c r="AN1719" s="662"/>
      <c r="AO1719" s="84"/>
    </row>
    <row r="1720" spans="37:41">
      <c r="AK1720" s="664"/>
      <c r="AL1720" s="696"/>
      <c r="AM1720" s="659"/>
      <c r="AN1720" s="662"/>
      <c r="AO1720" s="84"/>
    </row>
    <row r="1721" spans="37:41">
      <c r="AK1721" s="664"/>
      <c r="AL1721" s="696"/>
      <c r="AM1721" s="659"/>
      <c r="AN1721" s="662"/>
      <c r="AO1721" s="84"/>
    </row>
    <row r="1722" spans="37:41">
      <c r="AK1722" s="664"/>
      <c r="AL1722" s="696"/>
      <c r="AM1722" s="659"/>
      <c r="AN1722" s="662"/>
      <c r="AO1722" s="84"/>
    </row>
    <row r="1723" spans="37:41">
      <c r="AK1723" s="664"/>
      <c r="AL1723" s="696"/>
      <c r="AM1723" s="659"/>
      <c r="AN1723" s="662"/>
      <c r="AO1723" s="84"/>
    </row>
    <row r="1724" spans="37:41">
      <c r="AK1724" s="664"/>
      <c r="AL1724" s="696"/>
      <c r="AM1724" s="659"/>
      <c r="AN1724" s="662"/>
      <c r="AO1724" s="84"/>
    </row>
    <row r="1725" spans="37:41">
      <c r="AK1725" s="664"/>
      <c r="AL1725" s="696"/>
      <c r="AM1725" s="659"/>
      <c r="AN1725" s="662"/>
      <c r="AO1725" s="84"/>
    </row>
    <row r="1726" spans="37:41">
      <c r="AK1726" s="664"/>
      <c r="AL1726" s="696"/>
      <c r="AM1726" s="659"/>
      <c r="AN1726" s="662"/>
      <c r="AO1726" s="84"/>
    </row>
    <row r="1727" spans="37:41">
      <c r="AK1727" s="664"/>
      <c r="AL1727" s="696"/>
      <c r="AM1727" s="659"/>
      <c r="AN1727" s="662"/>
      <c r="AO1727" s="84"/>
    </row>
    <row r="1728" spans="37:41">
      <c r="AK1728" s="664"/>
      <c r="AL1728" s="696"/>
      <c r="AM1728" s="659"/>
      <c r="AN1728" s="662"/>
      <c r="AO1728" s="84"/>
    </row>
    <row r="1729" spans="37:41">
      <c r="AK1729" s="665"/>
      <c r="AL1729" s="696"/>
      <c r="AM1729" s="662"/>
      <c r="AN1729" s="687"/>
      <c r="AO1729" s="84"/>
    </row>
    <row r="1730" spans="37:41">
      <c r="AK1730" s="679"/>
      <c r="AL1730" s="695"/>
      <c r="AM1730" s="659"/>
      <c r="AN1730" s="680"/>
      <c r="AO1730" s="84"/>
    </row>
    <row r="1731" spans="37:41">
      <c r="AK1731" s="679"/>
      <c r="AL1731" s="695"/>
      <c r="AM1731" s="659"/>
      <c r="AN1731" s="680"/>
      <c r="AO1731" s="84"/>
    </row>
    <row r="1732" spans="37:41">
      <c r="AK1732" s="679"/>
      <c r="AL1732" s="695"/>
      <c r="AM1732" s="659"/>
      <c r="AN1732" s="680"/>
      <c r="AO1732" s="84"/>
    </row>
    <row r="1733" spans="37:41">
      <c r="AK1733" s="679"/>
      <c r="AL1733" s="695"/>
      <c r="AM1733" s="659"/>
      <c r="AN1733" s="680"/>
      <c r="AO1733" s="84"/>
    </row>
    <row r="1734" spans="37:41">
      <c r="AK1734" s="679"/>
      <c r="AL1734" s="695"/>
      <c r="AM1734" s="659"/>
      <c r="AN1734" s="680"/>
      <c r="AO1734" s="84"/>
    </row>
    <row r="1735" spans="37:41">
      <c r="AK1735" s="679"/>
      <c r="AL1735" s="695"/>
      <c r="AM1735" s="659"/>
      <c r="AN1735" s="680"/>
      <c r="AO1735" s="84"/>
    </row>
    <row r="1736" spans="37:41">
      <c r="AK1736" s="679"/>
      <c r="AL1736" s="695"/>
      <c r="AM1736" s="659"/>
      <c r="AN1736" s="680"/>
      <c r="AO1736" s="84"/>
    </row>
    <row r="1737" spans="37:41">
      <c r="AK1737" s="679"/>
      <c r="AL1737" s="695"/>
      <c r="AM1737" s="659"/>
      <c r="AN1737" s="680"/>
      <c r="AO1737" s="84"/>
    </row>
    <row r="1738" spans="37:41">
      <c r="AK1738" s="679"/>
      <c r="AL1738" s="695"/>
      <c r="AM1738" s="659"/>
      <c r="AN1738" s="680"/>
      <c r="AO1738" s="84"/>
    </row>
    <row r="1739" spans="37:41">
      <c r="AK1739" s="679"/>
      <c r="AL1739" s="695"/>
      <c r="AM1739" s="659"/>
      <c r="AN1739" s="680"/>
      <c r="AO1739" s="84"/>
    </row>
    <row r="1740" spans="37:41">
      <c r="AK1740" s="679"/>
      <c r="AL1740" s="695"/>
      <c r="AM1740" s="659"/>
      <c r="AN1740" s="680"/>
      <c r="AO1740" s="84"/>
    </row>
    <row r="1741" spans="37:41">
      <c r="AK1741" s="679"/>
      <c r="AL1741" s="695"/>
      <c r="AM1741" s="659"/>
      <c r="AN1741" s="680"/>
      <c r="AO1741" s="84"/>
    </row>
    <row r="1742" spans="37:41">
      <c r="AK1742" s="664"/>
      <c r="AL1742" s="696"/>
      <c r="AM1742" s="662"/>
      <c r="AN1742" s="662"/>
      <c r="AO1742" s="84"/>
    </row>
    <row r="1743" spans="37:41">
      <c r="AK1743" s="679"/>
      <c r="AL1743" s="695"/>
      <c r="AM1743" s="659"/>
      <c r="AN1743" s="680"/>
      <c r="AO1743" s="84"/>
    </row>
    <row r="1744" spans="37:41">
      <c r="AK1744" s="679"/>
      <c r="AL1744" s="695"/>
      <c r="AM1744" s="659"/>
      <c r="AN1744" s="680"/>
      <c r="AO1744" s="84"/>
    </row>
    <row r="1745" spans="37:41">
      <c r="AK1745" s="679"/>
      <c r="AL1745" s="695"/>
      <c r="AM1745" s="659"/>
      <c r="AN1745" s="680"/>
      <c r="AO1745" s="84"/>
    </row>
    <row r="1746" spans="37:41">
      <c r="AK1746" s="679"/>
      <c r="AL1746" s="695"/>
      <c r="AM1746" s="659"/>
      <c r="AN1746" s="680"/>
      <c r="AO1746" s="84"/>
    </row>
    <row r="1747" spans="37:41">
      <c r="AK1747" s="679"/>
      <c r="AL1747" s="695"/>
      <c r="AM1747" s="659"/>
      <c r="AN1747" s="680"/>
      <c r="AO1747" s="84"/>
    </row>
    <row r="1748" spans="37:41">
      <c r="AK1748" s="664"/>
      <c r="AL1748" s="696"/>
      <c r="AM1748" s="662"/>
      <c r="AN1748" s="662"/>
      <c r="AO1748" s="84"/>
    </row>
    <row r="1749" spans="37:41">
      <c r="AK1749" s="679"/>
      <c r="AL1749" s="695"/>
      <c r="AM1749" s="659"/>
      <c r="AN1749" s="680"/>
      <c r="AO1749" s="84"/>
    </row>
    <row r="1750" spans="37:41">
      <c r="AK1750" s="679"/>
      <c r="AL1750" s="695"/>
      <c r="AM1750" s="659"/>
      <c r="AN1750" s="680"/>
      <c r="AO1750" s="84"/>
    </row>
    <row r="1751" spans="37:41">
      <c r="AK1751" s="679"/>
      <c r="AL1751" s="695"/>
      <c r="AM1751" s="659"/>
      <c r="AN1751" s="680"/>
      <c r="AO1751" s="84"/>
    </row>
    <row r="1752" spans="37:41">
      <c r="AK1752" s="679"/>
      <c r="AL1752" s="695"/>
      <c r="AM1752" s="659"/>
      <c r="AN1752" s="680"/>
      <c r="AO1752" s="84"/>
    </row>
    <row r="1753" spans="37:41">
      <c r="AK1753" s="665"/>
      <c r="AL1753" s="696"/>
      <c r="AM1753" s="662"/>
      <c r="AN1753" s="687"/>
      <c r="AO1753" s="84"/>
    </row>
    <row r="1754" spans="37:41">
      <c r="AK1754" s="679"/>
      <c r="AL1754" s="695"/>
      <c r="AM1754" s="659"/>
      <c r="AN1754" s="680"/>
      <c r="AO1754" s="84"/>
    </row>
    <row r="1755" spans="37:41">
      <c r="AK1755" s="679"/>
      <c r="AL1755" s="695"/>
      <c r="AM1755" s="659"/>
      <c r="AN1755" s="680"/>
      <c r="AO1755" s="84"/>
    </row>
    <row r="1756" spans="37:41">
      <c r="AK1756" s="679"/>
      <c r="AL1756" s="695"/>
      <c r="AM1756" s="659"/>
      <c r="AN1756" s="680"/>
      <c r="AO1756" s="84"/>
    </row>
    <row r="1757" spans="37:41">
      <c r="AK1757" s="679"/>
      <c r="AL1757" s="695"/>
      <c r="AM1757" s="659"/>
      <c r="AN1757" s="680"/>
      <c r="AO1757" s="84"/>
    </row>
    <row r="1758" spans="37:41">
      <c r="AK1758" s="679"/>
      <c r="AL1758" s="695"/>
      <c r="AM1758" s="659"/>
      <c r="AN1758" s="680"/>
      <c r="AO1758" s="84"/>
    </row>
    <row r="1759" spans="37:41">
      <c r="AK1759" s="679"/>
      <c r="AL1759" s="695"/>
      <c r="AM1759" s="659"/>
      <c r="AN1759" s="680"/>
      <c r="AO1759" s="84"/>
    </row>
    <row r="1760" spans="37:41">
      <c r="AK1760" s="679"/>
      <c r="AL1760" s="695"/>
      <c r="AM1760" s="659"/>
      <c r="AN1760" s="680"/>
      <c r="AO1760" s="84"/>
    </row>
    <row r="1761" spans="37:41">
      <c r="AK1761" s="679"/>
      <c r="AL1761" s="695"/>
      <c r="AM1761" s="659"/>
      <c r="AN1761" s="680"/>
      <c r="AO1761" s="84"/>
    </row>
    <row r="1762" spans="37:41">
      <c r="AK1762" s="679"/>
      <c r="AL1762" s="695"/>
      <c r="AM1762" s="659"/>
      <c r="AN1762" s="680"/>
      <c r="AO1762" s="84"/>
    </row>
    <row r="1763" spans="37:41">
      <c r="AK1763" s="679"/>
      <c r="AL1763" s="695"/>
      <c r="AM1763" s="659"/>
      <c r="AN1763" s="680"/>
      <c r="AO1763" s="84"/>
    </row>
    <row r="1764" spans="37:41">
      <c r="AK1764" s="679"/>
      <c r="AL1764" s="695"/>
      <c r="AM1764" s="659"/>
      <c r="AN1764" s="680"/>
      <c r="AO1764" s="84"/>
    </row>
    <row r="1765" spans="37:41">
      <c r="AK1765" s="679"/>
      <c r="AL1765" s="695"/>
      <c r="AM1765" s="659"/>
      <c r="AN1765" s="680"/>
      <c r="AO1765" s="84"/>
    </row>
    <row r="1766" spans="37:41">
      <c r="AK1766" s="679"/>
      <c r="AL1766" s="695"/>
      <c r="AM1766" s="659"/>
      <c r="AN1766" s="680"/>
      <c r="AO1766" s="84"/>
    </row>
    <row r="1767" spans="37:41">
      <c r="AK1767" s="679"/>
      <c r="AL1767" s="695"/>
      <c r="AM1767" s="659"/>
      <c r="AN1767" s="680"/>
      <c r="AO1767" s="84"/>
    </row>
    <row r="1768" spans="37:41">
      <c r="AK1768" s="679"/>
      <c r="AL1768" s="695"/>
      <c r="AM1768" s="659"/>
      <c r="AN1768" s="680"/>
      <c r="AO1768" s="84"/>
    </row>
    <row r="1769" spans="37:41">
      <c r="AK1769" s="679"/>
      <c r="AL1769" s="695"/>
      <c r="AM1769" s="659"/>
      <c r="AN1769" s="680"/>
      <c r="AO1769" s="84"/>
    </row>
    <row r="1770" spans="37:41">
      <c r="AK1770" s="679"/>
      <c r="AL1770" s="695"/>
      <c r="AM1770" s="659"/>
      <c r="AN1770" s="680"/>
      <c r="AO1770" s="84"/>
    </row>
    <row r="1771" spans="37:41">
      <c r="AK1771" s="679"/>
      <c r="AL1771" s="695"/>
      <c r="AM1771" s="659"/>
      <c r="AN1771" s="680"/>
      <c r="AO1771" s="84"/>
    </row>
    <row r="1772" spans="37:41">
      <c r="AK1772" s="679"/>
      <c r="AL1772" s="695"/>
      <c r="AM1772" s="659"/>
      <c r="AN1772" s="680"/>
      <c r="AO1772" s="84"/>
    </row>
    <row r="1773" spans="37:41">
      <c r="AK1773" s="679"/>
      <c r="AL1773" s="695"/>
      <c r="AM1773" s="659"/>
      <c r="AN1773" s="680"/>
      <c r="AO1773" s="84"/>
    </row>
    <row r="1774" spans="37:41">
      <c r="AK1774" s="679"/>
      <c r="AL1774" s="695"/>
      <c r="AM1774" s="659"/>
      <c r="AN1774" s="680"/>
      <c r="AO1774" s="84"/>
    </row>
    <row r="1775" spans="37:41">
      <c r="AK1775" s="679"/>
      <c r="AL1775" s="695"/>
      <c r="AM1775" s="659"/>
      <c r="AN1775" s="680"/>
      <c r="AO1775" s="84"/>
    </row>
    <row r="1776" spans="37:41">
      <c r="AK1776" s="679"/>
      <c r="AL1776" s="695"/>
      <c r="AM1776" s="659"/>
      <c r="AN1776" s="680"/>
      <c r="AO1776" s="84"/>
    </row>
    <row r="1777" spans="37:41">
      <c r="AK1777" s="679"/>
      <c r="AL1777" s="695"/>
      <c r="AM1777" s="659"/>
      <c r="AN1777" s="680"/>
      <c r="AO1777" s="84"/>
    </row>
    <row r="1778" spans="37:41">
      <c r="AK1778" s="679"/>
      <c r="AL1778" s="695"/>
      <c r="AM1778" s="659"/>
      <c r="AN1778" s="680"/>
      <c r="AO1778" s="84"/>
    </row>
    <row r="1779" spans="37:41">
      <c r="AK1779" s="679"/>
      <c r="AL1779" s="695"/>
      <c r="AM1779" s="659"/>
      <c r="AN1779" s="680"/>
      <c r="AO1779" s="84"/>
    </row>
    <row r="1780" spans="37:41">
      <c r="AK1780" s="679"/>
      <c r="AL1780" s="695"/>
      <c r="AM1780" s="659"/>
      <c r="AN1780" s="680"/>
      <c r="AO1780" s="84"/>
    </row>
    <row r="1781" spans="37:41">
      <c r="AK1781" s="679"/>
      <c r="AL1781" s="695"/>
      <c r="AM1781" s="659"/>
      <c r="AN1781" s="680"/>
      <c r="AO1781" s="84"/>
    </row>
    <row r="1782" spans="37:41">
      <c r="AK1782" s="679"/>
      <c r="AL1782" s="695"/>
      <c r="AM1782" s="659"/>
      <c r="AN1782" s="680"/>
      <c r="AO1782" s="84"/>
    </row>
    <row r="1783" spans="37:41">
      <c r="AK1783" s="679"/>
      <c r="AL1783" s="695"/>
      <c r="AM1783" s="659"/>
      <c r="AN1783" s="680"/>
      <c r="AO1783" s="84"/>
    </row>
    <row r="1784" spans="37:41">
      <c r="AK1784" s="679"/>
      <c r="AL1784" s="695"/>
      <c r="AM1784" s="659"/>
      <c r="AN1784" s="680"/>
      <c r="AO1784" s="84"/>
    </row>
    <row r="1785" spans="37:41">
      <c r="AK1785" s="679"/>
      <c r="AL1785" s="695"/>
      <c r="AM1785" s="659"/>
      <c r="AN1785" s="680"/>
      <c r="AO1785" s="84"/>
    </row>
    <row r="1786" spans="37:41">
      <c r="AK1786" s="679"/>
      <c r="AL1786" s="695"/>
      <c r="AM1786" s="659"/>
      <c r="AN1786" s="680"/>
      <c r="AO1786" s="84"/>
    </row>
    <row r="1787" spans="37:41">
      <c r="AK1787" s="679"/>
      <c r="AL1787" s="695"/>
      <c r="AM1787" s="659"/>
      <c r="AN1787" s="680"/>
      <c r="AO1787" s="84"/>
    </row>
    <row r="1788" spans="37:41">
      <c r="AK1788" s="679"/>
      <c r="AL1788" s="695"/>
      <c r="AM1788" s="659"/>
      <c r="AN1788" s="680"/>
      <c r="AO1788" s="84"/>
    </row>
    <row r="1789" spans="37:41">
      <c r="AK1789" s="679"/>
      <c r="AL1789" s="695"/>
      <c r="AM1789" s="659"/>
      <c r="AN1789" s="680"/>
      <c r="AO1789" s="84"/>
    </row>
    <row r="1790" spans="37:41">
      <c r="AK1790" s="665"/>
      <c r="AL1790" s="696"/>
      <c r="AM1790" s="662"/>
      <c r="AN1790" s="687"/>
      <c r="AO1790" s="84"/>
    </row>
    <row r="1791" spans="37:41">
      <c r="AK1791" s="679"/>
      <c r="AL1791" s="695"/>
      <c r="AM1791" s="659"/>
      <c r="AN1791" s="680"/>
      <c r="AO1791" s="84"/>
    </row>
    <row r="1792" spans="37:41">
      <c r="AK1792" s="679"/>
      <c r="AL1792" s="695"/>
      <c r="AM1792" s="659"/>
      <c r="AN1792" s="680"/>
      <c r="AO1792" s="84"/>
    </row>
    <row r="1793" spans="37:41">
      <c r="AK1793" s="679"/>
      <c r="AL1793" s="695"/>
      <c r="AM1793" s="659"/>
      <c r="AN1793" s="680"/>
      <c r="AO1793" s="84"/>
    </row>
    <row r="1794" spans="37:41">
      <c r="AK1794" s="679"/>
      <c r="AL1794" s="695"/>
      <c r="AM1794" s="659"/>
      <c r="AN1794" s="680"/>
      <c r="AO1794" s="84"/>
    </row>
    <row r="1795" spans="37:41">
      <c r="AK1795" s="679"/>
      <c r="AL1795" s="695"/>
      <c r="AM1795" s="659"/>
      <c r="AN1795" s="680"/>
      <c r="AO1795" s="84"/>
    </row>
    <row r="1796" spans="37:41">
      <c r="AK1796" s="679"/>
      <c r="AL1796" s="695"/>
      <c r="AM1796" s="659"/>
      <c r="AN1796" s="680"/>
      <c r="AO1796" s="84"/>
    </row>
    <row r="1797" spans="37:41">
      <c r="AK1797" s="679"/>
      <c r="AL1797" s="695"/>
      <c r="AM1797" s="659"/>
      <c r="AN1797" s="680"/>
      <c r="AO1797" s="84"/>
    </row>
    <row r="1798" spans="37:41">
      <c r="AK1798" s="679"/>
      <c r="AL1798" s="695"/>
      <c r="AM1798" s="659"/>
      <c r="AN1798" s="680"/>
      <c r="AO1798" s="84"/>
    </row>
    <row r="1799" spans="37:41">
      <c r="AK1799" s="679"/>
      <c r="AL1799" s="695"/>
      <c r="AM1799" s="659"/>
      <c r="AN1799" s="680"/>
      <c r="AO1799" s="84"/>
    </row>
    <row r="1800" spans="37:41">
      <c r="AK1800" s="679"/>
      <c r="AL1800" s="695"/>
      <c r="AM1800" s="659"/>
      <c r="AN1800" s="680"/>
      <c r="AO1800" s="84"/>
    </row>
    <row r="1801" spans="37:41">
      <c r="AK1801" s="679"/>
      <c r="AL1801" s="695"/>
      <c r="AM1801" s="659"/>
      <c r="AN1801" s="680"/>
      <c r="AO1801" s="84"/>
    </row>
    <row r="1802" spans="37:41">
      <c r="AK1802" s="679"/>
      <c r="AL1802" s="695"/>
      <c r="AM1802" s="659"/>
      <c r="AN1802" s="680"/>
      <c r="AO1802" s="84"/>
    </row>
    <row r="1803" spans="37:41">
      <c r="AK1803" s="679"/>
      <c r="AL1803" s="695"/>
      <c r="AM1803" s="659"/>
      <c r="AN1803" s="680"/>
      <c r="AO1803" s="84"/>
    </row>
    <row r="1804" spans="37:41">
      <c r="AK1804" s="679"/>
      <c r="AL1804" s="695"/>
      <c r="AM1804" s="659"/>
      <c r="AN1804" s="680"/>
      <c r="AO1804" s="84"/>
    </row>
    <row r="1805" spans="37:41">
      <c r="AK1805" s="679"/>
      <c r="AL1805" s="695"/>
      <c r="AM1805" s="659"/>
      <c r="AN1805" s="680"/>
      <c r="AO1805" s="84"/>
    </row>
    <row r="1806" spans="37:41">
      <c r="AK1806" s="679"/>
      <c r="AL1806" s="695"/>
      <c r="AM1806" s="659"/>
      <c r="AN1806" s="680"/>
      <c r="AO1806" s="84"/>
    </row>
    <row r="1807" spans="37:41">
      <c r="AK1807" s="679"/>
      <c r="AL1807" s="695"/>
      <c r="AM1807" s="659"/>
      <c r="AN1807" s="680"/>
      <c r="AO1807" s="84"/>
    </row>
    <row r="1808" spans="37:41">
      <c r="AK1808" s="679"/>
      <c r="AL1808" s="695"/>
      <c r="AM1808" s="659"/>
      <c r="AN1808" s="680"/>
      <c r="AO1808" s="84"/>
    </row>
    <row r="1809" spans="37:41">
      <c r="AK1809" s="679"/>
      <c r="AL1809" s="695"/>
      <c r="AM1809" s="659"/>
      <c r="AN1809" s="680"/>
      <c r="AO1809" s="84"/>
    </row>
    <row r="1810" spans="37:41">
      <c r="AK1810" s="679"/>
      <c r="AL1810" s="695"/>
      <c r="AM1810" s="659"/>
      <c r="AN1810" s="680"/>
      <c r="AO1810" s="84"/>
    </row>
    <row r="1811" spans="37:41">
      <c r="AK1811" s="679"/>
      <c r="AL1811" s="695"/>
      <c r="AM1811" s="659"/>
      <c r="AN1811" s="680"/>
      <c r="AO1811" s="84"/>
    </row>
    <row r="1812" spans="37:41">
      <c r="AK1812" s="679"/>
      <c r="AL1812" s="695"/>
      <c r="AM1812" s="659"/>
      <c r="AN1812" s="680"/>
      <c r="AO1812" s="84"/>
    </row>
    <row r="1813" spans="37:41">
      <c r="AK1813" s="679"/>
      <c r="AL1813" s="695"/>
      <c r="AM1813" s="659"/>
      <c r="AN1813" s="680"/>
      <c r="AO1813" s="84"/>
    </row>
    <row r="1814" spans="37:41">
      <c r="AK1814" s="679"/>
      <c r="AL1814" s="695"/>
      <c r="AM1814" s="659"/>
      <c r="AN1814" s="680"/>
      <c r="AO1814" s="84"/>
    </row>
    <row r="1815" spans="37:41">
      <c r="AK1815" s="679"/>
      <c r="AL1815" s="695"/>
      <c r="AM1815" s="659"/>
      <c r="AN1815" s="680"/>
      <c r="AO1815" s="84"/>
    </row>
    <row r="1816" spans="37:41">
      <c r="AK1816" s="679"/>
      <c r="AL1816" s="695"/>
      <c r="AM1816" s="659"/>
      <c r="AN1816" s="680"/>
      <c r="AO1816" s="84"/>
    </row>
    <row r="1817" spans="37:41">
      <c r="AK1817" s="679"/>
      <c r="AL1817" s="695"/>
      <c r="AM1817" s="659"/>
      <c r="AN1817" s="680"/>
      <c r="AO1817" s="84"/>
    </row>
    <row r="1818" spans="37:41">
      <c r="AK1818" s="679"/>
      <c r="AL1818" s="695"/>
      <c r="AM1818" s="659"/>
      <c r="AN1818" s="680"/>
      <c r="AO1818" s="84"/>
    </row>
    <row r="1819" spans="37:41">
      <c r="AK1819" s="679"/>
      <c r="AL1819" s="695"/>
      <c r="AM1819" s="659"/>
      <c r="AN1819" s="680"/>
      <c r="AO1819" s="84"/>
    </row>
    <row r="1820" spans="37:41">
      <c r="AK1820" s="679"/>
      <c r="AL1820" s="695"/>
      <c r="AM1820" s="659"/>
      <c r="AN1820" s="680"/>
      <c r="AO1820" s="84"/>
    </row>
    <row r="1821" spans="37:41">
      <c r="AK1821" s="679"/>
      <c r="AL1821" s="695"/>
      <c r="AM1821" s="659"/>
      <c r="AN1821" s="680"/>
      <c r="AO1821" s="84"/>
    </row>
    <row r="1822" spans="37:41">
      <c r="AK1822" s="679"/>
      <c r="AL1822" s="695"/>
      <c r="AM1822" s="659"/>
      <c r="AN1822" s="680"/>
      <c r="AO1822" s="84"/>
    </row>
    <row r="1823" spans="37:41">
      <c r="AK1823" s="665"/>
      <c r="AL1823" s="696"/>
      <c r="AM1823" s="662"/>
      <c r="AN1823" s="687"/>
      <c r="AO1823" s="84"/>
    </row>
    <row r="1824" spans="37:41">
      <c r="AK1824" s="679"/>
      <c r="AL1824" s="695"/>
      <c r="AM1824" s="659"/>
      <c r="AN1824" s="680"/>
      <c r="AO1824" s="84"/>
    </row>
    <row r="1825" spans="37:41">
      <c r="AK1825" s="679"/>
      <c r="AL1825" s="695"/>
      <c r="AM1825" s="659"/>
      <c r="AN1825" s="680"/>
      <c r="AO1825" s="84"/>
    </row>
    <row r="1826" spans="37:41">
      <c r="AK1826" s="679"/>
      <c r="AL1826" s="695"/>
      <c r="AM1826" s="659"/>
      <c r="AN1826" s="680"/>
      <c r="AO1826" s="84"/>
    </row>
    <row r="1827" spans="37:41">
      <c r="AK1827" s="679"/>
      <c r="AL1827" s="695"/>
      <c r="AM1827" s="659"/>
      <c r="AN1827" s="680"/>
      <c r="AO1827" s="84"/>
    </row>
    <row r="1828" spans="37:41">
      <c r="AK1828" s="679"/>
      <c r="AL1828" s="695"/>
      <c r="AM1828" s="659"/>
      <c r="AN1828" s="680"/>
      <c r="AO1828" s="84"/>
    </row>
    <row r="1829" spans="37:41">
      <c r="AK1829" s="679"/>
      <c r="AL1829" s="695"/>
      <c r="AM1829" s="659"/>
      <c r="AN1829" s="680"/>
      <c r="AO1829" s="84"/>
    </row>
    <row r="1830" spans="37:41">
      <c r="AK1830" s="679"/>
      <c r="AL1830" s="695"/>
      <c r="AM1830" s="659"/>
      <c r="AN1830" s="680"/>
      <c r="AO1830" s="84"/>
    </row>
    <row r="1831" spans="37:41">
      <c r="AK1831" s="665"/>
      <c r="AL1831" s="696"/>
      <c r="AM1831" s="662"/>
      <c r="AN1831" s="687"/>
      <c r="AO1831" s="84"/>
    </row>
    <row r="1832" spans="37:41">
      <c r="AK1832" s="679"/>
      <c r="AL1832" s="695"/>
      <c r="AM1832" s="659"/>
      <c r="AN1832" s="680"/>
      <c r="AO1832" s="84"/>
    </row>
    <row r="1833" spans="37:41">
      <c r="AK1833" s="679"/>
      <c r="AL1833" s="695"/>
      <c r="AM1833" s="659"/>
      <c r="AN1833" s="680"/>
      <c r="AO1833" s="84"/>
    </row>
    <row r="1834" spans="37:41">
      <c r="AK1834" s="665"/>
      <c r="AL1834" s="696"/>
      <c r="AM1834" s="662"/>
      <c r="AN1834" s="687"/>
      <c r="AO1834" s="84"/>
    </row>
    <row r="1835" spans="37:41">
      <c r="AK1835" s="679"/>
      <c r="AL1835" s="695"/>
      <c r="AM1835" s="659"/>
      <c r="AN1835" s="680"/>
      <c r="AO1835" s="84"/>
    </row>
    <row r="1836" spans="37:41">
      <c r="AK1836" s="679"/>
      <c r="AL1836" s="695"/>
      <c r="AM1836" s="659"/>
      <c r="AN1836" s="680"/>
      <c r="AO1836" s="84"/>
    </row>
    <row r="1837" spans="37:41">
      <c r="AK1837" s="665"/>
      <c r="AL1837" s="696"/>
      <c r="AM1837" s="662"/>
      <c r="AN1837" s="687"/>
      <c r="AO1837" s="84"/>
    </row>
    <row r="1838" spans="37:41">
      <c r="AK1838" s="679"/>
      <c r="AL1838" s="695"/>
      <c r="AM1838" s="662"/>
      <c r="AN1838" s="680"/>
      <c r="AO1838" s="84"/>
    </row>
    <row r="1839" spans="37:41">
      <c r="AK1839" s="679"/>
      <c r="AL1839" s="695"/>
      <c r="AM1839" s="662"/>
      <c r="AN1839" s="680"/>
      <c r="AO1839" s="84"/>
    </row>
    <row r="1840" spans="37:41">
      <c r="AK1840" s="679"/>
      <c r="AL1840" s="695"/>
      <c r="AM1840" s="662"/>
      <c r="AN1840" s="680"/>
      <c r="AO1840" s="84"/>
    </row>
    <row r="1841" spans="37:41">
      <c r="AK1841" s="679"/>
      <c r="AL1841" s="695"/>
      <c r="AM1841" s="662"/>
      <c r="AN1841" s="680"/>
      <c r="AO1841" s="84"/>
    </row>
    <row r="1842" spans="37:41">
      <c r="AK1842" s="679"/>
      <c r="AL1842" s="695"/>
      <c r="AM1842" s="662"/>
      <c r="AN1842" s="680"/>
      <c r="AO1842" s="84"/>
    </row>
    <row r="1843" spans="37:41">
      <c r="AK1843" s="679"/>
      <c r="AL1843" s="695"/>
      <c r="AM1843" s="662"/>
      <c r="AN1843" s="680"/>
      <c r="AO1843" s="84"/>
    </row>
    <row r="1844" spans="37:41">
      <c r="AK1844" s="679"/>
      <c r="AL1844" s="695"/>
      <c r="AM1844" s="662"/>
      <c r="AN1844" s="680"/>
      <c r="AO1844" s="84"/>
    </row>
    <row r="1845" spans="37:41">
      <c r="AK1845" s="679"/>
      <c r="AL1845" s="695"/>
      <c r="AM1845" s="662"/>
      <c r="AN1845" s="680"/>
      <c r="AO1845" s="84"/>
    </row>
    <row r="1846" spans="37:41">
      <c r="AK1846" s="679"/>
      <c r="AL1846" s="695"/>
      <c r="AM1846" s="662"/>
      <c r="AN1846" s="680"/>
      <c r="AO1846" s="84"/>
    </row>
    <row r="1847" spans="37:41">
      <c r="AK1847" s="679"/>
      <c r="AL1847" s="695"/>
      <c r="AM1847" s="662"/>
      <c r="AN1847" s="680"/>
      <c r="AO1847" s="84"/>
    </row>
    <row r="1848" spans="37:41">
      <c r="AK1848" s="679"/>
      <c r="AL1848" s="695"/>
      <c r="AM1848" s="662"/>
      <c r="AN1848" s="680"/>
      <c r="AO1848" s="84"/>
    </row>
    <row r="1849" spans="37:41">
      <c r="AK1849" s="679"/>
      <c r="AL1849" s="695"/>
      <c r="AM1849" s="662"/>
      <c r="AN1849" s="680"/>
      <c r="AO1849" s="84"/>
    </row>
    <row r="1850" spans="37:41">
      <c r="AK1850" s="679"/>
      <c r="AL1850" s="695"/>
      <c r="AM1850" s="662"/>
      <c r="AN1850" s="680"/>
      <c r="AO1850" s="84"/>
    </row>
    <row r="1851" spans="37:41">
      <c r="AK1851" s="679"/>
      <c r="AL1851" s="695"/>
      <c r="AM1851" s="662"/>
      <c r="AN1851" s="680"/>
      <c r="AO1851" s="84"/>
    </row>
    <row r="1852" spans="37:41">
      <c r="AK1852" s="679"/>
      <c r="AL1852" s="695"/>
      <c r="AM1852" s="680"/>
      <c r="AN1852" s="680"/>
      <c r="AO1852" s="84"/>
    </row>
    <row r="1853" spans="37:41">
      <c r="AK1853" s="679"/>
      <c r="AL1853" s="695"/>
      <c r="AM1853" s="680"/>
      <c r="AN1853" s="680"/>
      <c r="AO1853" s="84"/>
    </row>
    <row r="1854" spans="37:41">
      <c r="AK1854" s="679"/>
      <c r="AL1854" s="695"/>
      <c r="AM1854" s="680"/>
      <c r="AN1854" s="680"/>
      <c r="AO1854" s="84"/>
    </row>
    <row r="1855" spans="37:41">
      <c r="AK1855" s="679"/>
      <c r="AL1855" s="695"/>
      <c r="AM1855" s="680"/>
      <c r="AN1855" s="680"/>
      <c r="AO1855" s="84"/>
    </row>
    <row r="1856" spans="37:41">
      <c r="AK1856" s="679"/>
      <c r="AL1856" s="695"/>
      <c r="AM1856" s="680"/>
      <c r="AN1856" s="680"/>
      <c r="AO1856" s="84"/>
    </row>
    <row r="1857" spans="37:41">
      <c r="AK1857" s="679"/>
      <c r="AL1857" s="695"/>
      <c r="AM1857" s="680"/>
      <c r="AN1857" s="680"/>
      <c r="AO1857" s="84"/>
    </row>
    <row r="1858" spans="37:41">
      <c r="AK1858" s="679"/>
      <c r="AL1858" s="695"/>
      <c r="AM1858" s="680"/>
      <c r="AN1858" s="680"/>
      <c r="AO1858" s="84"/>
    </row>
    <row r="1859" spans="37:41">
      <c r="AK1859" s="665"/>
      <c r="AL1859" s="696"/>
      <c r="AM1859" s="687"/>
      <c r="AN1859" s="687"/>
      <c r="AO1859" s="84"/>
    </row>
    <row r="1860" spans="37:41">
      <c r="AK1860" s="679"/>
      <c r="AL1860" s="695"/>
      <c r="AM1860" s="680"/>
      <c r="AN1860" s="680"/>
      <c r="AO1860" s="84"/>
    </row>
    <row r="1861" spans="37:41">
      <c r="AK1861" s="679"/>
      <c r="AL1861" s="695"/>
      <c r="AM1861" s="680"/>
      <c r="AN1861" s="680"/>
      <c r="AO1861" s="84"/>
    </row>
    <row r="1862" spans="37:41">
      <c r="AK1862" s="679"/>
      <c r="AL1862" s="695"/>
      <c r="AM1862" s="680"/>
      <c r="AN1862" s="680"/>
      <c r="AO1862" s="84"/>
    </row>
    <row r="1863" spans="37:41">
      <c r="AK1863" s="679"/>
      <c r="AL1863" s="695"/>
      <c r="AM1863" s="680"/>
      <c r="AN1863" s="680"/>
      <c r="AO1863" s="84"/>
    </row>
    <row r="1864" spans="37:41">
      <c r="AK1864" s="679"/>
      <c r="AL1864" s="695"/>
      <c r="AM1864" s="680"/>
      <c r="AN1864" s="680"/>
      <c r="AO1864" s="84"/>
    </row>
    <row r="1865" spans="37:41">
      <c r="AK1865" s="679"/>
      <c r="AL1865" s="695"/>
      <c r="AM1865" s="680"/>
      <c r="AN1865" s="680"/>
      <c r="AO1865" s="84"/>
    </row>
    <row r="1866" spans="37:41">
      <c r="AK1866" s="679"/>
      <c r="AL1866" s="695"/>
      <c r="AM1866" s="680"/>
      <c r="AN1866" s="680"/>
      <c r="AO1866" s="84"/>
    </row>
    <row r="1867" spans="37:41">
      <c r="AK1867" s="679"/>
      <c r="AL1867" s="695"/>
      <c r="AM1867" s="680"/>
      <c r="AN1867" s="680"/>
      <c r="AO1867" s="84"/>
    </row>
    <row r="1868" spans="37:41">
      <c r="AK1868" s="679"/>
      <c r="AL1868" s="695"/>
      <c r="AM1868" s="680"/>
      <c r="AN1868" s="680"/>
      <c r="AO1868" s="84"/>
    </row>
    <row r="1869" spans="37:41">
      <c r="AK1869" s="679"/>
      <c r="AL1869" s="695"/>
      <c r="AM1869" s="680"/>
      <c r="AN1869" s="680"/>
      <c r="AO1869" s="84"/>
    </row>
    <row r="1870" spans="37:41">
      <c r="AK1870" s="679"/>
      <c r="AL1870" s="695"/>
      <c r="AM1870" s="680"/>
      <c r="AN1870" s="680"/>
      <c r="AO1870" s="84"/>
    </row>
    <row r="1871" spans="37:41">
      <c r="AK1871" s="679"/>
      <c r="AL1871" s="695"/>
      <c r="AM1871" s="680"/>
      <c r="AN1871" s="680"/>
      <c r="AO1871" s="84"/>
    </row>
    <row r="1872" spans="37:41">
      <c r="AK1872" s="679"/>
      <c r="AL1872" s="695"/>
      <c r="AM1872" s="680"/>
      <c r="AN1872" s="680"/>
      <c r="AO1872" s="84"/>
    </row>
    <row r="1873" spans="37:41">
      <c r="AK1873" s="679"/>
      <c r="AL1873" s="695"/>
      <c r="AM1873" s="680"/>
      <c r="AN1873" s="680"/>
      <c r="AO1873" s="84"/>
    </row>
    <row r="1874" spans="37:41">
      <c r="AK1874" s="679"/>
      <c r="AL1874" s="695"/>
      <c r="AM1874" s="680"/>
      <c r="AN1874" s="680"/>
      <c r="AO1874" s="84"/>
    </row>
    <row r="1875" spans="37:41">
      <c r="AK1875" s="679"/>
      <c r="AL1875" s="695"/>
      <c r="AM1875" s="680"/>
      <c r="AN1875" s="680"/>
      <c r="AO1875" s="84"/>
    </row>
    <row r="1876" spans="37:41">
      <c r="AK1876" s="679"/>
      <c r="AL1876" s="695"/>
      <c r="AM1876" s="680"/>
      <c r="AN1876" s="680"/>
      <c r="AO1876" s="84"/>
    </row>
    <row r="1877" spans="37:41">
      <c r="AK1877" s="679"/>
      <c r="AL1877" s="695"/>
      <c r="AM1877" s="680"/>
      <c r="AN1877" s="680"/>
      <c r="AO1877" s="84"/>
    </row>
    <row r="1878" spans="37:41">
      <c r="AK1878" s="679"/>
      <c r="AL1878" s="695"/>
      <c r="AM1878" s="680"/>
      <c r="AN1878" s="680"/>
      <c r="AO1878" s="84"/>
    </row>
    <row r="1879" spans="37:41">
      <c r="AK1879" s="679"/>
      <c r="AL1879" s="695"/>
      <c r="AM1879" s="680"/>
      <c r="AN1879" s="680"/>
      <c r="AO1879" s="84"/>
    </row>
    <row r="1880" spans="37:41">
      <c r="AK1880" s="679"/>
      <c r="AL1880" s="695"/>
      <c r="AM1880" s="680"/>
      <c r="AN1880" s="680"/>
      <c r="AO1880" s="84"/>
    </row>
    <row r="1881" spans="37:41">
      <c r="AK1881" s="679"/>
      <c r="AL1881" s="695"/>
      <c r="AM1881" s="680"/>
      <c r="AN1881" s="680"/>
      <c r="AO1881" s="84"/>
    </row>
    <row r="1882" spans="37:41">
      <c r="AK1882" s="679"/>
      <c r="AL1882" s="695"/>
      <c r="AM1882" s="680"/>
      <c r="AN1882" s="680"/>
      <c r="AO1882" s="84"/>
    </row>
    <row r="1883" spans="37:41">
      <c r="AK1883" s="679"/>
      <c r="AL1883" s="695"/>
      <c r="AM1883" s="680"/>
      <c r="AN1883" s="680"/>
      <c r="AO1883" s="84"/>
    </row>
    <row r="1884" spans="37:41">
      <c r="AK1884" s="679"/>
      <c r="AL1884" s="695"/>
      <c r="AM1884" s="680"/>
      <c r="AN1884" s="680"/>
      <c r="AO1884" s="84"/>
    </row>
    <row r="1885" spans="37:41">
      <c r="AK1885" s="679"/>
      <c r="AL1885" s="695"/>
      <c r="AM1885" s="680"/>
      <c r="AN1885" s="680"/>
      <c r="AO1885" s="84"/>
    </row>
    <row r="1886" spans="37:41">
      <c r="AK1886" s="679"/>
      <c r="AL1886" s="695"/>
      <c r="AM1886" s="680"/>
      <c r="AN1886" s="680"/>
      <c r="AO1886" s="84"/>
    </row>
    <row r="1887" spans="37:41">
      <c r="AK1887" s="679"/>
      <c r="AL1887" s="695"/>
      <c r="AM1887" s="680"/>
      <c r="AN1887" s="680"/>
      <c r="AO1887" s="84"/>
    </row>
    <row r="1888" spans="37:41">
      <c r="AK1888" s="679"/>
      <c r="AL1888" s="695"/>
      <c r="AM1888" s="680"/>
      <c r="AN1888" s="680"/>
      <c r="AO1888" s="84"/>
    </row>
    <row r="1889" spans="37:41">
      <c r="AK1889" s="679"/>
      <c r="AL1889" s="695"/>
      <c r="AM1889" s="680"/>
      <c r="AN1889" s="680"/>
      <c r="AO1889" s="84"/>
    </row>
    <row r="1890" spans="37:41">
      <c r="AK1890" s="679"/>
      <c r="AL1890" s="695"/>
      <c r="AM1890" s="680"/>
      <c r="AN1890" s="680"/>
      <c r="AO1890" s="84"/>
    </row>
    <row r="1891" spans="37:41">
      <c r="AK1891" s="679"/>
      <c r="AL1891" s="695"/>
      <c r="AM1891" s="680"/>
      <c r="AN1891" s="680"/>
      <c r="AO1891" s="84"/>
    </row>
    <row r="1892" spans="37:41">
      <c r="AK1892" s="679"/>
      <c r="AL1892" s="695"/>
      <c r="AM1892" s="680"/>
      <c r="AN1892" s="680"/>
      <c r="AO1892" s="84"/>
    </row>
    <row r="1893" spans="37:41">
      <c r="AK1893" s="679"/>
      <c r="AL1893" s="695"/>
      <c r="AM1893" s="680"/>
      <c r="AN1893" s="680"/>
      <c r="AO1893" s="84"/>
    </row>
    <row r="1894" spans="37:41">
      <c r="AK1894" s="679"/>
      <c r="AL1894" s="695"/>
      <c r="AM1894" s="680"/>
      <c r="AN1894" s="680"/>
      <c r="AO1894" s="84"/>
    </row>
    <row r="1895" spans="37:41">
      <c r="AK1895" s="679"/>
      <c r="AL1895" s="695"/>
      <c r="AM1895" s="680"/>
      <c r="AN1895" s="680"/>
      <c r="AO1895" s="84"/>
    </row>
    <row r="1896" spans="37:41">
      <c r="AK1896" s="665"/>
      <c r="AL1896" s="696"/>
      <c r="AM1896" s="687"/>
      <c r="AN1896" s="687"/>
      <c r="AO1896" s="84"/>
    </row>
    <row r="1897" spans="37:41">
      <c r="AK1897" s="679"/>
      <c r="AL1897" s="695"/>
      <c r="AM1897" s="680"/>
      <c r="AN1897" s="680"/>
      <c r="AO1897" s="84"/>
    </row>
    <row r="1898" spans="37:41">
      <c r="AK1898" s="679"/>
      <c r="AL1898" s="695"/>
      <c r="AM1898" s="680"/>
      <c r="AN1898" s="680"/>
      <c r="AO1898" s="84"/>
    </row>
    <row r="1899" spans="37:41">
      <c r="AK1899" s="679"/>
      <c r="AL1899" s="695"/>
      <c r="AM1899" s="680"/>
      <c r="AN1899" s="680"/>
      <c r="AO1899" s="84"/>
    </row>
    <row r="1900" spans="37:41">
      <c r="AK1900" s="679"/>
      <c r="AL1900" s="695"/>
      <c r="AM1900" s="680"/>
      <c r="AN1900" s="680"/>
      <c r="AO1900" s="84"/>
    </row>
    <row r="1901" spans="37:41">
      <c r="AK1901" s="679"/>
      <c r="AL1901" s="695"/>
      <c r="AM1901" s="680"/>
      <c r="AN1901" s="680"/>
      <c r="AO1901" s="84"/>
    </row>
    <row r="1902" spans="37:41">
      <c r="AK1902" s="679"/>
      <c r="AL1902" s="695"/>
      <c r="AM1902" s="680"/>
      <c r="AN1902" s="680"/>
      <c r="AO1902" s="84"/>
    </row>
    <row r="1903" spans="37:41">
      <c r="AK1903" s="679"/>
      <c r="AL1903" s="695"/>
      <c r="AM1903" s="680"/>
      <c r="AN1903" s="680"/>
      <c r="AO1903" s="84"/>
    </row>
    <row r="1904" spans="37:41">
      <c r="AK1904" s="679"/>
      <c r="AL1904" s="695"/>
      <c r="AM1904" s="680"/>
      <c r="AN1904" s="680"/>
      <c r="AO1904" s="84"/>
    </row>
    <row r="1905" spans="37:41">
      <c r="AK1905" s="679"/>
      <c r="AL1905" s="695"/>
      <c r="AM1905" s="680"/>
      <c r="AN1905" s="680"/>
      <c r="AO1905" s="84"/>
    </row>
    <row r="1906" spans="37:41">
      <c r="AK1906" s="679"/>
      <c r="AL1906" s="695"/>
      <c r="AM1906" s="680"/>
      <c r="AN1906" s="680"/>
      <c r="AO1906" s="84"/>
    </row>
    <row r="1907" spans="37:41">
      <c r="AK1907" s="679"/>
      <c r="AL1907" s="695"/>
      <c r="AM1907" s="680"/>
      <c r="AN1907" s="680"/>
      <c r="AO1907" s="84"/>
    </row>
    <row r="1908" spans="37:41">
      <c r="AK1908" s="679"/>
      <c r="AL1908" s="695"/>
      <c r="AM1908" s="680"/>
      <c r="AN1908" s="680"/>
      <c r="AO1908" s="84"/>
    </row>
    <row r="1909" spans="37:41">
      <c r="AK1909" s="679"/>
      <c r="AL1909" s="695"/>
      <c r="AM1909" s="680"/>
      <c r="AN1909" s="680"/>
      <c r="AO1909" s="84"/>
    </row>
    <row r="1910" spans="37:41">
      <c r="AK1910" s="679"/>
      <c r="AL1910" s="695"/>
      <c r="AM1910" s="680"/>
      <c r="AN1910" s="680"/>
      <c r="AO1910" s="84"/>
    </row>
    <row r="1911" spans="37:41">
      <c r="AK1911" s="679"/>
      <c r="AL1911" s="695"/>
      <c r="AM1911" s="680"/>
      <c r="AN1911" s="680"/>
      <c r="AO1911" s="84"/>
    </row>
    <row r="1912" spans="37:41">
      <c r="AK1912" s="679"/>
      <c r="AL1912" s="695"/>
      <c r="AM1912" s="680"/>
      <c r="AN1912" s="680"/>
      <c r="AO1912" s="84"/>
    </row>
    <row r="1913" spans="37:41">
      <c r="AK1913" s="679"/>
      <c r="AL1913" s="695"/>
      <c r="AM1913" s="680"/>
      <c r="AN1913" s="680"/>
      <c r="AO1913" s="84"/>
    </row>
    <row r="1914" spans="37:41">
      <c r="AK1914" s="679"/>
      <c r="AL1914" s="695"/>
      <c r="AM1914" s="680"/>
      <c r="AN1914" s="680"/>
      <c r="AO1914" s="84"/>
    </row>
    <row r="1915" spans="37:41">
      <c r="AK1915" s="679"/>
      <c r="AL1915" s="695"/>
      <c r="AM1915" s="680"/>
      <c r="AN1915" s="680"/>
      <c r="AO1915" s="84"/>
    </row>
    <row r="1916" spans="37:41">
      <c r="AK1916" s="679"/>
      <c r="AL1916" s="695"/>
      <c r="AM1916" s="680"/>
      <c r="AN1916" s="680"/>
      <c r="AO1916" s="84"/>
    </row>
    <row r="1917" spans="37:41">
      <c r="AK1917" s="679"/>
      <c r="AL1917" s="695"/>
      <c r="AM1917" s="680"/>
      <c r="AN1917" s="680"/>
      <c r="AO1917" s="84"/>
    </row>
    <row r="1918" spans="37:41">
      <c r="AK1918" s="679"/>
      <c r="AL1918" s="695"/>
      <c r="AM1918" s="680"/>
      <c r="AN1918" s="680"/>
      <c r="AO1918" s="84"/>
    </row>
    <row r="1919" spans="37:41">
      <c r="AK1919" s="679"/>
      <c r="AL1919" s="695"/>
      <c r="AM1919" s="680"/>
      <c r="AN1919" s="680"/>
      <c r="AO1919" s="84"/>
    </row>
    <row r="1920" spans="37:41">
      <c r="AK1920" s="679"/>
      <c r="AL1920" s="695"/>
      <c r="AM1920" s="680"/>
      <c r="AN1920" s="680"/>
      <c r="AO1920" s="84"/>
    </row>
    <row r="1921" spans="37:41">
      <c r="AK1921" s="679"/>
      <c r="AL1921" s="695"/>
      <c r="AM1921" s="680"/>
      <c r="AN1921" s="680"/>
      <c r="AO1921" s="84"/>
    </row>
    <row r="1922" spans="37:41">
      <c r="AK1922" s="679"/>
      <c r="AL1922" s="695"/>
      <c r="AM1922" s="680"/>
      <c r="AN1922" s="680"/>
      <c r="AO1922" s="84"/>
    </row>
    <row r="1923" spans="37:41">
      <c r="AK1923" s="679"/>
      <c r="AL1923" s="695"/>
      <c r="AM1923" s="680"/>
      <c r="AN1923" s="680"/>
      <c r="AO1923" s="84"/>
    </row>
    <row r="1924" spans="37:41">
      <c r="AK1924" s="679"/>
      <c r="AL1924" s="695"/>
      <c r="AM1924" s="680"/>
      <c r="AN1924" s="680"/>
      <c r="AO1924" s="84"/>
    </row>
    <row r="1925" spans="37:41">
      <c r="AK1925" s="679"/>
      <c r="AL1925" s="695"/>
      <c r="AM1925" s="680"/>
      <c r="AN1925" s="680"/>
      <c r="AO1925" s="84"/>
    </row>
    <row r="1926" spans="37:41">
      <c r="AK1926" s="679"/>
      <c r="AL1926" s="695"/>
      <c r="AM1926" s="680"/>
      <c r="AN1926" s="680"/>
      <c r="AO1926" s="84"/>
    </row>
    <row r="1927" spans="37:41">
      <c r="AK1927" s="679"/>
      <c r="AL1927" s="695"/>
      <c r="AM1927" s="680"/>
      <c r="AN1927" s="680"/>
      <c r="AO1927" s="84"/>
    </row>
    <row r="1928" spans="37:41">
      <c r="AK1928" s="679"/>
      <c r="AL1928" s="695"/>
      <c r="AM1928" s="680"/>
      <c r="AN1928" s="680"/>
      <c r="AO1928" s="84"/>
    </row>
    <row r="1929" spans="37:41">
      <c r="AK1929" s="665"/>
      <c r="AL1929" s="696"/>
      <c r="AM1929" s="687"/>
      <c r="AN1929" s="687"/>
      <c r="AO1929" s="84"/>
    </row>
    <row r="1930" spans="37:41">
      <c r="AK1930" s="679"/>
      <c r="AL1930" s="695"/>
      <c r="AM1930" s="680"/>
      <c r="AN1930" s="680"/>
      <c r="AO1930" s="84"/>
    </row>
    <row r="1931" spans="37:41">
      <c r="AK1931" s="679"/>
      <c r="AL1931" s="695"/>
      <c r="AM1931" s="680"/>
      <c r="AN1931" s="680"/>
      <c r="AO1931" s="84"/>
    </row>
    <row r="1932" spans="37:41">
      <c r="AK1932" s="679"/>
      <c r="AL1932" s="695"/>
      <c r="AM1932" s="680"/>
      <c r="AN1932" s="680"/>
      <c r="AO1932" s="84"/>
    </row>
    <row r="1933" spans="37:41">
      <c r="AK1933" s="679"/>
      <c r="AL1933" s="695"/>
      <c r="AM1933" s="680"/>
      <c r="AN1933" s="680"/>
      <c r="AO1933" s="84"/>
    </row>
    <row r="1934" spans="37:41">
      <c r="AK1934" s="679"/>
      <c r="AL1934" s="695"/>
      <c r="AM1934" s="680"/>
      <c r="AN1934" s="680"/>
      <c r="AO1934" s="84"/>
    </row>
    <row r="1935" spans="37:41">
      <c r="AK1935" s="679"/>
      <c r="AL1935" s="695"/>
      <c r="AM1935" s="680"/>
      <c r="AN1935" s="680"/>
      <c r="AO1935" s="84"/>
    </row>
    <row r="1936" spans="37:41">
      <c r="AK1936" s="679"/>
      <c r="AL1936" s="695"/>
      <c r="AM1936" s="680"/>
      <c r="AN1936" s="680"/>
      <c r="AO1936" s="84"/>
    </row>
    <row r="1937" spans="37:41">
      <c r="AK1937" s="665"/>
      <c r="AL1937" s="696"/>
      <c r="AM1937" s="687"/>
      <c r="AN1937" s="687"/>
      <c r="AO1937" s="84"/>
    </row>
    <row r="1938" spans="37:41">
      <c r="AK1938" s="679"/>
      <c r="AL1938" s="695"/>
      <c r="AM1938" s="680"/>
      <c r="AN1938" s="680"/>
      <c r="AO1938" s="84"/>
    </row>
    <row r="1939" spans="37:41">
      <c r="AK1939" s="679"/>
      <c r="AL1939" s="695"/>
      <c r="AM1939" s="680"/>
      <c r="AN1939" s="680"/>
      <c r="AO1939" s="84"/>
    </row>
    <row r="1940" spans="37:41">
      <c r="AK1940" s="665"/>
      <c r="AL1940" s="696"/>
      <c r="AM1940" s="687"/>
      <c r="AN1940" s="687"/>
      <c r="AO1940" s="84"/>
    </row>
    <row r="1941" spans="37:41">
      <c r="AK1941" s="679"/>
      <c r="AL1941" s="695"/>
      <c r="AM1941" s="680"/>
      <c r="AN1941" s="680"/>
      <c r="AO1941" s="84"/>
    </row>
    <row r="1942" spans="37:41">
      <c r="AK1942" s="679"/>
      <c r="AL1942" s="695"/>
      <c r="AM1942" s="680"/>
      <c r="AN1942" s="680"/>
      <c r="AO1942" s="84"/>
    </row>
    <row r="1943" spans="37:41">
      <c r="AK1943" s="665"/>
      <c r="AL1943" s="696"/>
      <c r="AM1943" s="682"/>
      <c r="AN1943" s="682"/>
      <c r="AO1943" s="84"/>
    </row>
    <row r="1944" spans="37:41">
      <c r="AK1944" s="665"/>
      <c r="AL1944" s="696"/>
      <c r="AM1944" s="686"/>
      <c r="AN1944" s="686"/>
      <c r="AO1944" s="84"/>
    </row>
    <row r="1945" spans="37:41">
      <c r="AK1945" s="665"/>
      <c r="AL1945" s="696"/>
      <c r="AM1945" s="686"/>
      <c r="AN1945" s="686"/>
      <c r="AO1945" s="84"/>
    </row>
    <row r="1946" spans="37:41">
      <c r="AK1946" s="665"/>
      <c r="AL1946" s="696"/>
      <c r="AM1946" s="686"/>
      <c r="AN1946" s="686"/>
      <c r="AO1946" s="84"/>
    </row>
    <row r="1947" spans="37:41">
      <c r="AK1947" s="665"/>
      <c r="AL1947" s="696"/>
      <c r="AM1947" s="686"/>
      <c r="AN1947" s="686"/>
      <c r="AO1947" s="84"/>
    </row>
    <row r="1948" spans="37:41">
      <c r="AK1948" s="665"/>
      <c r="AL1948" s="696"/>
      <c r="AM1948" s="686"/>
      <c r="AN1948" s="686"/>
      <c r="AO1948" s="84"/>
    </row>
    <row r="1949" spans="37:41">
      <c r="AK1949" s="665"/>
      <c r="AL1949" s="696"/>
      <c r="AM1949" s="686"/>
      <c r="AN1949" s="686"/>
      <c r="AO1949" s="84"/>
    </row>
    <row r="1950" spans="37:41">
      <c r="AK1950" s="665"/>
      <c r="AL1950" s="696"/>
      <c r="AM1950" s="686"/>
      <c r="AN1950" s="686"/>
      <c r="AO1950" s="84"/>
    </row>
    <row r="1951" spans="37:41">
      <c r="AK1951" s="665"/>
      <c r="AL1951" s="696"/>
      <c r="AM1951" s="686"/>
      <c r="AN1951" s="686"/>
      <c r="AO1951" s="84"/>
    </row>
    <row r="1952" spans="37:41">
      <c r="AK1952" s="665"/>
      <c r="AL1952" s="696"/>
      <c r="AM1952" s="686"/>
      <c r="AN1952" s="686"/>
      <c r="AO1952" s="84"/>
    </row>
    <row r="1953" spans="37:41">
      <c r="AK1953" s="665"/>
      <c r="AL1953" s="696"/>
      <c r="AM1953" s="686"/>
      <c r="AN1953" s="686"/>
      <c r="AO1953" s="84"/>
    </row>
    <row r="1954" spans="37:41">
      <c r="AK1954" s="665"/>
      <c r="AL1954" s="696"/>
      <c r="AM1954" s="682"/>
      <c r="AN1954" s="682"/>
      <c r="AO1954" s="84"/>
    </row>
    <row r="1955" spans="37:41">
      <c r="AK1955" s="665"/>
      <c r="AL1955" s="696"/>
      <c r="AM1955" s="686"/>
      <c r="AN1955" s="686"/>
      <c r="AO1955" s="84"/>
    </row>
    <row r="1956" spans="37:41">
      <c r="AK1956" s="665"/>
      <c r="AL1956" s="696"/>
      <c r="AM1956" s="686"/>
      <c r="AN1956" s="686"/>
      <c r="AO1956" s="84"/>
    </row>
    <row r="1957" spans="37:41">
      <c r="AK1957" s="665"/>
      <c r="AL1957" s="696"/>
      <c r="AM1957" s="686"/>
      <c r="AN1957" s="686"/>
      <c r="AO1957" s="84"/>
    </row>
    <row r="1958" spans="37:41">
      <c r="AK1958" s="665"/>
      <c r="AL1958" s="696"/>
      <c r="AM1958" s="686"/>
      <c r="AN1958" s="686"/>
      <c r="AO1958" s="84"/>
    </row>
    <row r="1959" spans="37:41">
      <c r="AK1959" s="665"/>
      <c r="AL1959" s="696"/>
      <c r="AM1959" s="686"/>
      <c r="AN1959" s="686"/>
      <c r="AO1959" s="84"/>
    </row>
    <row r="1960" spans="37:41">
      <c r="AK1960" s="665"/>
      <c r="AL1960" s="696"/>
      <c r="AM1960" s="686"/>
      <c r="AN1960" s="686"/>
      <c r="AO1960" s="84"/>
    </row>
    <row r="1961" spans="37:41">
      <c r="AK1961" s="665"/>
      <c r="AL1961" s="696"/>
      <c r="AM1961" s="686"/>
      <c r="AN1961" s="686"/>
      <c r="AO1961" s="84"/>
    </row>
    <row r="1962" spans="37:41">
      <c r="AK1962" s="665"/>
      <c r="AL1962" s="696"/>
      <c r="AM1962" s="686"/>
      <c r="AN1962" s="686"/>
      <c r="AO1962" s="84"/>
    </row>
    <row r="1963" spans="37:41">
      <c r="AK1963" s="665"/>
      <c r="AL1963" s="696"/>
      <c r="AM1963" s="686"/>
      <c r="AN1963" s="686"/>
      <c r="AO1963" s="84"/>
    </row>
    <row r="1964" spans="37:41">
      <c r="AK1964" s="665"/>
      <c r="AL1964" s="696"/>
      <c r="AM1964" s="686"/>
      <c r="AN1964" s="686"/>
      <c r="AO1964" s="84"/>
    </row>
    <row r="1965" spans="37:41">
      <c r="AK1965" s="665"/>
      <c r="AL1965" s="696"/>
      <c r="AM1965" s="686"/>
      <c r="AN1965" s="686"/>
      <c r="AO1965" s="84"/>
    </row>
    <row r="1966" spans="37:41">
      <c r="AK1966" s="665"/>
      <c r="AL1966" s="696"/>
      <c r="AM1966" s="686"/>
      <c r="AN1966" s="686"/>
      <c r="AO1966" s="84"/>
    </row>
    <row r="1967" spans="37:41">
      <c r="AK1967" s="665"/>
      <c r="AL1967" s="696"/>
      <c r="AM1967" s="686"/>
      <c r="AN1967" s="686"/>
      <c r="AO1967" s="84"/>
    </row>
    <row r="1968" spans="37:41">
      <c r="AK1968" s="665"/>
      <c r="AL1968" s="696"/>
      <c r="AM1968" s="686"/>
      <c r="AN1968" s="686"/>
      <c r="AO1968" s="84"/>
    </row>
    <row r="1969" spans="37:41">
      <c r="AK1969" s="665"/>
      <c r="AL1969" s="696"/>
      <c r="AM1969" s="686"/>
      <c r="AN1969" s="686"/>
      <c r="AO1969" s="84"/>
    </row>
    <row r="1970" spans="37:41">
      <c r="AK1970" s="665"/>
      <c r="AL1970" s="696"/>
      <c r="AM1970" s="682"/>
      <c r="AN1970" s="682"/>
      <c r="AO1970" s="84"/>
    </row>
    <row r="1971" spans="37:41">
      <c r="AK1971" s="665"/>
      <c r="AL1971" s="696"/>
      <c r="AM1971" s="686"/>
      <c r="AN1971" s="686"/>
      <c r="AO1971" s="84"/>
    </row>
    <row r="1972" spans="37:41">
      <c r="AK1972" s="665"/>
      <c r="AL1972" s="696"/>
      <c r="AM1972" s="686"/>
      <c r="AN1972" s="686"/>
      <c r="AO1972" s="84"/>
    </row>
    <row r="1973" spans="37:41">
      <c r="AK1973" s="665"/>
      <c r="AL1973" s="696"/>
      <c r="AM1973" s="686"/>
      <c r="AN1973" s="686"/>
      <c r="AO1973" s="84"/>
    </row>
    <row r="1974" spans="37:41">
      <c r="AK1974" s="665"/>
      <c r="AL1974" s="696"/>
      <c r="AM1974" s="686"/>
      <c r="AN1974" s="686"/>
      <c r="AO1974" s="84"/>
    </row>
    <row r="1975" spans="37:41">
      <c r="AK1975" s="665"/>
      <c r="AL1975" s="696"/>
      <c r="AM1975" s="686"/>
      <c r="AN1975" s="686"/>
      <c r="AO1975" s="84"/>
    </row>
    <row r="1976" spans="37:41">
      <c r="AK1976" s="665"/>
      <c r="AL1976" s="696"/>
      <c r="AM1976" s="682"/>
      <c r="AN1976" s="682"/>
      <c r="AO1976" s="84"/>
    </row>
    <row r="1977" spans="37:41">
      <c r="AK1977" s="665"/>
      <c r="AL1977" s="696"/>
      <c r="AM1977" s="686"/>
      <c r="AN1977" s="686"/>
      <c r="AO1977" s="84"/>
    </row>
    <row r="1978" spans="37:41">
      <c r="AK1978" s="665"/>
      <c r="AL1978" s="696"/>
      <c r="AM1978" s="686"/>
      <c r="AN1978" s="686"/>
      <c r="AO1978" s="84"/>
    </row>
    <row r="1979" spans="37:41">
      <c r="AK1979" s="665"/>
      <c r="AL1979" s="696"/>
      <c r="AM1979" s="686"/>
      <c r="AN1979" s="686"/>
      <c r="AO1979" s="84"/>
    </row>
    <row r="1980" spans="37:41">
      <c r="AK1980" s="665"/>
      <c r="AL1980" s="696"/>
      <c r="AM1980" s="662"/>
      <c r="AN1980" s="686"/>
      <c r="AO1980" s="84"/>
    </row>
    <row r="1981" spans="37:41">
      <c r="AK1981" s="665"/>
      <c r="AL1981" s="696"/>
      <c r="AM1981" s="662"/>
      <c r="AN1981" s="686"/>
      <c r="AO1981" s="84"/>
    </row>
    <row r="1982" spans="37:41">
      <c r="AK1982" s="665"/>
      <c r="AL1982" s="696"/>
      <c r="AM1982" s="662"/>
      <c r="AN1982" s="682"/>
      <c r="AO1982" s="84"/>
    </row>
    <row r="1983" spans="37:41">
      <c r="AK1983" s="665"/>
      <c r="AL1983" s="696"/>
      <c r="AM1983" s="662"/>
      <c r="AN1983" s="686"/>
      <c r="AO1983" s="84"/>
    </row>
    <row r="1984" spans="37:41">
      <c r="AK1984" s="665"/>
      <c r="AL1984" s="696"/>
      <c r="AM1984" s="662"/>
      <c r="AN1984" s="686"/>
      <c r="AO1984" s="84"/>
    </row>
    <row r="1985" spans="37:41">
      <c r="AK1985" s="665"/>
      <c r="AL1985" s="696"/>
      <c r="AM1985" s="662"/>
      <c r="AN1985" s="686"/>
      <c r="AO1985" s="84"/>
    </row>
    <row r="1986" spans="37:41">
      <c r="AK1986" s="665"/>
      <c r="AL1986" s="696"/>
      <c r="AM1986" s="662"/>
      <c r="AN1986" s="687"/>
      <c r="AO1986" s="84"/>
    </row>
    <row r="1987" spans="37:41">
      <c r="AK1987" s="679"/>
      <c r="AL1987" s="695"/>
      <c r="AM1987" s="659"/>
      <c r="AN1987" s="681"/>
      <c r="AO1987" s="84"/>
    </row>
    <row r="1988" spans="37:41">
      <c r="AK1988" s="665"/>
      <c r="AL1988" s="696"/>
      <c r="AM1988" s="662"/>
      <c r="AN1988" s="681"/>
      <c r="AO1988" s="84"/>
    </row>
    <row r="1989" spans="37:41">
      <c r="AK1989" s="679"/>
      <c r="AL1989" s="695"/>
      <c r="AM1989" s="659"/>
      <c r="AN1989" s="681"/>
      <c r="AO1989" s="84"/>
    </row>
    <row r="1990" spans="37:41">
      <c r="AK1990" s="679"/>
      <c r="AL1990" s="695"/>
      <c r="AM1990" s="659"/>
      <c r="AN1990" s="681"/>
      <c r="AO1990" s="84"/>
    </row>
    <row r="1991" spans="37:41">
      <c r="AK1991" s="679"/>
      <c r="AL1991" s="695"/>
      <c r="AM1991" s="659"/>
      <c r="AN1991" s="681"/>
      <c r="AO1991" s="84"/>
    </row>
    <row r="1992" spans="37:41">
      <c r="AK1992" s="679"/>
      <c r="AL1992" s="695"/>
      <c r="AM1992" s="659"/>
      <c r="AN1992" s="681"/>
      <c r="AO1992" s="84"/>
    </row>
    <row r="1993" spans="37:41">
      <c r="AK1993" s="665"/>
      <c r="AL1993" s="696"/>
      <c r="AM1993" s="662"/>
      <c r="AN1993" s="681"/>
      <c r="AO1993" s="84"/>
    </row>
    <row r="1994" spans="37:41">
      <c r="AK1994" s="679"/>
      <c r="AL1994" s="695"/>
      <c r="AM1994" s="659"/>
      <c r="AN1994" s="681"/>
      <c r="AO1994" s="84"/>
    </row>
    <row r="1995" spans="37:41">
      <c r="AK1995" s="679"/>
      <c r="AL1995" s="695"/>
      <c r="AM1995" s="659"/>
      <c r="AN1995" s="686"/>
      <c r="AO1995" s="84"/>
    </row>
    <row r="1996" spans="37:41">
      <c r="AK1996" s="679"/>
      <c r="AL1996" s="695"/>
      <c r="AM1996" s="659"/>
      <c r="AN1996" s="686"/>
      <c r="AO1996" s="84"/>
    </row>
    <row r="1997" spans="37:41">
      <c r="AK1997" s="679"/>
      <c r="AL1997" s="695"/>
      <c r="AM1997" s="659"/>
      <c r="AN1997" s="681"/>
      <c r="AO1997" s="84"/>
    </row>
    <row r="1998" spans="37:41">
      <c r="AK1998" s="679"/>
      <c r="AL1998" s="695"/>
      <c r="AM1998" s="659"/>
      <c r="AN1998" s="681"/>
      <c r="AO1998" s="84"/>
    </row>
    <row r="1999" spans="37:41">
      <c r="AK1999" s="665"/>
      <c r="AL1999" s="696"/>
      <c r="AM1999" s="662"/>
      <c r="AN1999" s="686"/>
      <c r="AO1999" s="84"/>
    </row>
    <row r="2000" spans="37:41">
      <c r="AK2000" s="679"/>
      <c r="AL2000" s="695"/>
      <c r="AM2000" s="659"/>
      <c r="AN2000" s="686"/>
      <c r="AO2000" s="84"/>
    </row>
    <row r="2001" spans="37:41">
      <c r="AK2001" s="679"/>
      <c r="AL2001" s="695"/>
      <c r="AM2001" s="659"/>
      <c r="AN2001" s="686"/>
      <c r="AO2001" s="84"/>
    </row>
    <row r="2002" spans="37:41">
      <c r="AK2002" s="679"/>
      <c r="AL2002" s="695"/>
      <c r="AM2002" s="659"/>
      <c r="AN2002" s="686"/>
      <c r="AO2002" s="84"/>
    </row>
    <row r="2003" spans="37:41">
      <c r="AK2003" s="679"/>
      <c r="AL2003" s="695"/>
      <c r="AM2003" s="659"/>
      <c r="AN2003" s="686"/>
      <c r="AO2003" s="84"/>
    </row>
    <row r="2004" spans="37:41">
      <c r="AK2004" s="679"/>
      <c r="AL2004" s="695"/>
      <c r="AM2004" s="659"/>
      <c r="AN2004" s="686"/>
      <c r="AO2004" s="84"/>
    </row>
    <row r="2005" spans="37:41">
      <c r="AK2005" s="679"/>
      <c r="AL2005" s="695"/>
      <c r="AM2005" s="659"/>
      <c r="AN2005" s="686"/>
      <c r="AO2005" s="84"/>
    </row>
    <row r="2006" spans="37:41">
      <c r="AK2006" s="679"/>
      <c r="AL2006" s="695"/>
      <c r="AM2006" s="659"/>
      <c r="AN2006" s="686"/>
      <c r="AO2006" s="84"/>
    </row>
    <row r="2007" spans="37:41">
      <c r="AK2007" s="679"/>
      <c r="AL2007" s="695"/>
      <c r="AM2007" s="659"/>
      <c r="AN2007" s="686"/>
      <c r="AO2007" s="84"/>
    </row>
    <row r="2008" spans="37:41">
      <c r="AK2008" s="679"/>
      <c r="AL2008" s="695"/>
      <c r="AM2008" s="659"/>
      <c r="AN2008" s="686"/>
      <c r="AO2008" s="84"/>
    </row>
    <row r="2009" spans="37:41">
      <c r="AK2009" s="679"/>
      <c r="AL2009" s="695"/>
      <c r="AM2009" s="659"/>
      <c r="AN2009" s="686"/>
      <c r="AO2009" s="84"/>
    </row>
    <row r="2010" spans="37:41">
      <c r="AK2010" s="679"/>
      <c r="AL2010" s="695"/>
      <c r="AM2010" s="659"/>
      <c r="AN2010" s="686"/>
      <c r="AO2010" s="84"/>
    </row>
    <row r="2011" spans="37:41">
      <c r="AK2011" s="679"/>
      <c r="AL2011" s="695"/>
      <c r="AM2011" s="659"/>
      <c r="AN2011" s="686"/>
      <c r="AO2011" s="84"/>
    </row>
    <row r="2012" spans="37:41">
      <c r="AK2012" s="679"/>
      <c r="AL2012" s="695"/>
      <c r="AM2012" s="659"/>
      <c r="AN2012" s="686"/>
      <c r="AO2012" s="84"/>
    </row>
    <row r="2013" spans="37:41">
      <c r="AK2013" s="679"/>
      <c r="AL2013" s="695"/>
      <c r="AM2013" s="659"/>
      <c r="AN2013" s="686"/>
      <c r="AO2013" s="84"/>
    </row>
    <row r="2014" spans="37:41">
      <c r="AK2014" s="679"/>
      <c r="AL2014" s="695"/>
      <c r="AM2014" s="659"/>
      <c r="AN2014" s="686"/>
      <c r="AO2014" s="84"/>
    </row>
    <row r="2015" spans="37:41">
      <c r="AK2015" s="679"/>
      <c r="AL2015" s="695"/>
      <c r="AM2015" s="662"/>
      <c r="AN2015" s="686"/>
      <c r="AO2015" s="84"/>
    </row>
    <row r="2016" spans="37:41">
      <c r="AK2016" s="679"/>
      <c r="AL2016" s="695"/>
      <c r="AM2016" s="659"/>
      <c r="AN2016" s="686"/>
      <c r="AO2016" s="84"/>
    </row>
    <row r="2017" spans="37:41">
      <c r="AK2017" s="679"/>
      <c r="AL2017" s="695"/>
      <c r="AM2017" s="662"/>
      <c r="AN2017" s="686"/>
      <c r="AO2017" s="84"/>
    </row>
    <row r="2018" spans="37:41">
      <c r="AK2018" s="665"/>
      <c r="AL2018" s="696"/>
      <c r="AM2018" s="662"/>
      <c r="AN2018" s="686"/>
      <c r="AO2018" s="84"/>
    </row>
    <row r="2019" spans="37:41">
      <c r="AK2019" s="679"/>
      <c r="AL2019" s="695"/>
      <c r="AM2019" s="659"/>
      <c r="AN2019" s="686"/>
      <c r="AO2019" s="84"/>
    </row>
    <row r="2020" spans="37:41">
      <c r="AK2020" s="679"/>
      <c r="AL2020" s="695"/>
      <c r="AM2020" s="659"/>
      <c r="AN2020" s="681"/>
      <c r="AO2020" s="84"/>
    </row>
    <row r="2021" spans="37:41">
      <c r="AK2021" s="679"/>
      <c r="AL2021" s="695"/>
      <c r="AM2021" s="659"/>
      <c r="AN2021" s="681"/>
      <c r="AO2021" s="84"/>
    </row>
    <row r="2022" spans="37:41">
      <c r="AK2022" s="679"/>
      <c r="AL2022" s="695"/>
      <c r="AM2022" s="659"/>
      <c r="AN2022" s="681"/>
      <c r="AO2022" s="84"/>
    </row>
    <row r="2023" spans="37:41">
      <c r="AK2023" s="679"/>
      <c r="AL2023" s="695"/>
      <c r="AM2023" s="659"/>
      <c r="AN2023" s="686"/>
      <c r="AO2023" s="84"/>
    </row>
    <row r="2024" spans="37:41">
      <c r="AK2024" s="679"/>
      <c r="AL2024" s="695"/>
      <c r="AM2024" s="659"/>
      <c r="AN2024" s="686"/>
      <c r="AO2024" s="84"/>
    </row>
    <row r="2025" spans="37:41">
      <c r="AK2025" s="665"/>
      <c r="AL2025" s="696"/>
      <c r="AM2025" s="662"/>
      <c r="AN2025" s="686"/>
      <c r="AO2025" s="84"/>
    </row>
    <row r="2026" spans="37:41">
      <c r="AK2026" s="679"/>
      <c r="AL2026" s="695"/>
      <c r="AM2026" s="659"/>
      <c r="AN2026" s="686"/>
      <c r="AO2026" s="84"/>
    </row>
    <row r="2027" spans="37:41">
      <c r="AK2027" s="679"/>
      <c r="AL2027" s="695"/>
      <c r="AM2027" s="659"/>
      <c r="AN2027" s="686"/>
      <c r="AO2027" s="84"/>
    </row>
    <row r="2028" spans="37:41">
      <c r="AK2028" s="679"/>
      <c r="AL2028" s="695"/>
      <c r="AM2028" s="659"/>
      <c r="AN2028" s="686"/>
      <c r="AO2028" s="84"/>
    </row>
    <row r="2029" spans="37:41">
      <c r="AK2029" s="679"/>
      <c r="AL2029" s="695"/>
      <c r="AM2029" s="659"/>
      <c r="AN2029" s="686"/>
      <c r="AO2029" s="84"/>
    </row>
    <row r="2030" spans="37:41">
      <c r="AK2030" s="679"/>
      <c r="AL2030" s="695"/>
      <c r="AM2030" s="659"/>
      <c r="AN2030" s="686"/>
      <c r="AO2030" s="84"/>
    </row>
    <row r="2031" spans="37:41">
      <c r="AK2031" s="679"/>
      <c r="AL2031" s="695"/>
      <c r="AM2031" s="659"/>
      <c r="AN2031" s="686"/>
      <c r="AO2031" s="84"/>
    </row>
    <row r="2032" spans="37:41">
      <c r="AK2032" s="679"/>
      <c r="AL2032" s="695"/>
      <c r="AM2032" s="659"/>
      <c r="AN2032" s="686"/>
      <c r="AO2032" s="84"/>
    </row>
    <row r="2033" spans="37:41">
      <c r="AK2033" s="679"/>
      <c r="AL2033" s="695"/>
      <c r="AM2033" s="659"/>
      <c r="AN2033" s="686"/>
      <c r="AO2033" s="84"/>
    </row>
    <row r="2034" spans="37:41">
      <c r="AK2034" s="679"/>
      <c r="AL2034" s="695"/>
      <c r="AM2034" s="659"/>
      <c r="AN2034" s="686"/>
      <c r="AO2034" s="84"/>
    </row>
    <row r="2035" spans="37:41">
      <c r="AK2035" s="679"/>
      <c r="AL2035" s="695"/>
      <c r="AM2035" s="659"/>
      <c r="AN2035" s="686"/>
      <c r="AO2035" s="84"/>
    </row>
    <row r="2036" spans="37:41">
      <c r="AK2036" s="679"/>
      <c r="AL2036" s="695"/>
      <c r="AM2036" s="659"/>
      <c r="AN2036" s="686"/>
      <c r="AO2036" s="84"/>
    </row>
    <row r="2037" spans="37:41">
      <c r="AK2037" s="679"/>
      <c r="AL2037" s="695"/>
      <c r="AM2037" s="659"/>
      <c r="AN2037" s="686"/>
      <c r="AO2037" s="84"/>
    </row>
    <row r="2038" spans="37:41">
      <c r="AK2038" s="679"/>
      <c r="AL2038" s="695"/>
      <c r="AM2038" s="659"/>
      <c r="AN2038" s="686"/>
      <c r="AO2038" s="84"/>
    </row>
    <row r="2039" spans="37:41">
      <c r="AK2039" s="679"/>
      <c r="AL2039" s="695"/>
      <c r="AM2039" s="659"/>
      <c r="AN2039" s="686"/>
      <c r="AO2039" s="84"/>
    </row>
    <row r="2040" spans="37:41">
      <c r="AK2040" s="679"/>
      <c r="AL2040" s="695"/>
      <c r="AM2040" s="659"/>
      <c r="AN2040" s="686"/>
      <c r="AO2040" s="84"/>
    </row>
    <row r="2041" spans="37:41">
      <c r="AK2041" s="679"/>
      <c r="AL2041" s="695"/>
      <c r="AM2041" s="659"/>
      <c r="AN2041" s="686"/>
      <c r="AO2041" s="84"/>
    </row>
    <row r="2042" spans="37:41">
      <c r="AK2042" s="679"/>
      <c r="AL2042" s="695"/>
      <c r="AM2042" s="659"/>
      <c r="AN2042" s="686"/>
      <c r="AO2042" s="84"/>
    </row>
    <row r="2043" spans="37:41">
      <c r="AK2043" s="679"/>
      <c r="AL2043" s="695"/>
      <c r="AM2043" s="659"/>
      <c r="AN2043" s="686"/>
      <c r="AO2043" s="84"/>
    </row>
    <row r="2044" spans="37:41">
      <c r="AK2044" s="679"/>
      <c r="AL2044" s="695"/>
      <c r="AM2044" s="659"/>
      <c r="AN2044" s="686"/>
      <c r="AO2044" s="84"/>
    </row>
    <row r="2045" spans="37:41">
      <c r="AK2045" s="679"/>
      <c r="AL2045" s="695"/>
      <c r="AM2045" s="659"/>
      <c r="AN2045" s="686"/>
      <c r="AO2045" s="84"/>
    </row>
    <row r="2046" spans="37:41">
      <c r="AK2046" s="679"/>
      <c r="AL2046" s="695"/>
      <c r="AM2046" s="659"/>
      <c r="AN2046" s="686"/>
      <c r="AO2046" s="84"/>
    </row>
    <row r="2047" spans="37:41">
      <c r="AK2047" s="665"/>
      <c r="AL2047" s="696"/>
      <c r="AM2047" s="662"/>
      <c r="AN2047" s="686"/>
      <c r="AO2047" s="84"/>
    </row>
    <row r="2048" spans="37:41">
      <c r="AK2048" s="679"/>
      <c r="AL2048" s="695"/>
      <c r="AM2048" s="659"/>
      <c r="AN2048" s="686"/>
      <c r="AO2048" s="84"/>
    </row>
    <row r="2049" spans="37:41">
      <c r="AK2049" s="679"/>
      <c r="AL2049" s="695"/>
      <c r="AM2049" s="659"/>
      <c r="AN2049" s="686"/>
      <c r="AO2049" s="84"/>
    </row>
    <row r="2050" spans="37:41">
      <c r="AK2050" s="679"/>
      <c r="AL2050" s="695"/>
      <c r="AM2050" s="659"/>
      <c r="AN2050" s="686"/>
      <c r="AO2050" s="84"/>
    </row>
    <row r="2051" spans="37:41">
      <c r="AK2051" s="679"/>
      <c r="AL2051" s="695"/>
      <c r="AM2051" s="659"/>
      <c r="AN2051" s="686"/>
      <c r="AO2051" s="84"/>
    </row>
    <row r="2052" spans="37:41">
      <c r="AK2052" s="679"/>
      <c r="AL2052" s="695"/>
      <c r="AM2052" s="659"/>
      <c r="AN2052" s="686"/>
      <c r="AO2052" s="84"/>
    </row>
    <row r="2053" spans="37:41">
      <c r="AK2053" s="679"/>
      <c r="AL2053" s="695"/>
      <c r="AM2053" s="659"/>
      <c r="AN2053" s="686"/>
      <c r="AO2053" s="84"/>
    </row>
    <row r="2054" spans="37:41">
      <c r="AK2054" s="679"/>
      <c r="AL2054" s="695"/>
      <c r="AM2054" s="659"/>
      <c r="AN2054" s="686"/>
      <c r="AO2054" s="84"/>
    </row>
    <row r="2055" spans="37:41">
      <c r="AK2055" s="679"/>
      <c r="AL2055" s="695"/>
      <c r="AM2055" s="659"/>
      <c r="AN2055" s="686"/>
      <c r="AO2055" s="84"/>
    </row>
    <row r="2056" spans="37:41">
      <c r="AK2056" s="679"/>
      <c r="AL2056" s="695"/>
      <c r="AM2056" s="659"/>
      <c r="AN2056" s="686"/>
      <c r="AO2056" s="84"/>
    </row>
    <row r="2057" spans="37:41">
      <c r="AK2057" s="679"/>
      <c r="AL2057" s="695"/>
      <c r="AM2057" s="659"/>
      <c r="AN2057" s="686"/>
      <c r="AO2057" s="84"/>
    </row>
    <row r="2058" spans="37:41">
      <c r="AK2058" s="665"/>
      <c r="AL2058" s="696"/>
      <c r="AM2058" s="662"/>
      <c r="AN2058" s="683"/>
      <c r="AO2058" s="84"/>
    </row>
    <row r="2059" spans="37:41">
      <c r="AK2059" s="679"/>
      <c r="AL2059" s="695"/>
      <c r="AM2059" s="659"/>
      <c r="AN2059" s="659"/>
      <c r="AO2059" s="84"/>
    </row>
    <row r="2060" spans="37:41">
      <c r="AK2060" s="679"/>
      <c r="AL2060" s="695"/>
      <c r="AM2060" s="659"/>
      <c r="AN2060" s="659"/>
      <c r="AO2060" s="84"/>
    </row>
    <row r="2061" spans="37:41">
      <c r="AK2061" s="679"/>
      <c r="AL2061" s="695"/>
      <c r="AM2061" s="659"/>
      <c r="AN2061" s="659"/>
      <c r="AO2061" s="84"/>
    </row>
    <row r="2062" spans="37:41">
      <c r="AK2062" s="679"/>
      <c r="AL2062" s="695"/>
      <c r="AM2062" s="659"/>
      <c r="AN2062" s="659"/>
      <c r="AO2062" s="84"/>
    </row>
    <row r="2063" spans="37:41">
      <c r="AK2063" s="679"/>
      <c r="AL2063" s="695"/>
      <c r="AM2063" s="659"/>
      <c r="AN2063" s="659"/>
      <c r="AO2063" s="84"/>
    </row>
    <row r="2064" spans="37:41">
      <c r="AK2064" s="679"/>
      <c r="AL2064" s="695"/>
      <c r="AM2064" s="659"/>
      <c r="AN2064" s="659"/>
      <c r="AO2064" s="84"/>
    </row>
    <row r="2065" spans="37:41">
      <c r="AK2065" s="679"/>
      <c r="AL2065" s="695"/>
      <c r="AM2065" s="659"/>
      <c r="AN2065" s="659"/>
      <c r="AO2065" s="84"/>
    </row>
    <row r="2066" spans="37:41">
      <c r="AK2066" s="679"/>
      <c r="AL2066" s="695"/>
      <c r="AM2066" s="659"/>
      <c r="AN2066" s="659"/>
      <c r="AO2066" s="84"/>
    </row>
    <row r="2067" spans="37:41">
      <c r="AK2067" s="679"/>
      <c r="AL2067" s="695"/>
      <c r="AM2067" s="659"/>
      <c r="AN2067" s="659"/>
      <c r="AO2067" s="84"/>
    </row>
    <row r="2068" spans="37:41">
      <c r="AK2068" s="679"/>
      <c r="AL2068" s="695"/>
      <c r="AM2068" s="659"/>
      <c r="AN2068" s="659"/>
      <c r="AO2068" s="84"/>
    </row>
    <row r="2069" spans="37:41">
      <c r="AK2069" s="679"/>
      <c r="AL2069" s="695"/>
      <c r="AM2069" s="659"/>
      <c r="AN2069" s="659"/>
      <c r="AO2069" s="84"/>
    </row>
    <row r="2070" spans="37:41">
      <c r="AK2070" s="679"/>
      <c r="AL2070" s="695"/>
      <c r="AM2070" s="659"/>
      <c r="AN2070" s="659"/>
      <c r="AO2070" s="84"/>
    </row>
    <row r="2071" spans="37:41">
      <c r="AK2071" s="679"/>
      <c r="AL2071" s="695"/>
      <c r="AM2071" s="659"/>
      <c r="AN2071" s="659"/>
      <c r="AO2071" s="84"/>
    </row>
    <row r="2072" spans="37:41">
      <c r="AK2072" s="679"/>
      <c r="AL2072" s="695"/>
      <c r="AM2072" s="659"/>
      <c r="AN2072" s="659"/>
      <c r="AO2072" s="84"/>
    </row>
    <row r="2073" spans="37:41">
      <c r="AK2073" s="679"/>
      <c r="AL2073" s="695"/>
      <c r="AM2073" s="659"/>
      <c r="AN2073" s="659"/>
      <c r="AO2073" s="84"/>
    </row>
    <row r="2074" spans="37:41">
      <c r="AK2074" s="679"/>
      <c r="AL2074" s="695"/>
      <c r="AM2074" s="659"/>
      <c r="AN2074" s="659"/>
      <c r="AO2074" s="84"/>
    </row>
    <row r="2075" spans="37:41">
      <c r="AK2075" s="665"/>
      <c r="AL2075" s="696"/>
      <c r="AM2075" s="662"/>
      <c r="AN2075" s="662"/>
      <c r="AO2075" s="84"/>
    </row>
    <row r="2076" spans="37:41">
      <c r="AK2076" s="679"/>
      <c r="AL2076" s="695"/>
      <c r="AM2076" s="659"/>
      <c r="AN2076" s="659"/>
      <c r="AO2076" s="84"/>
    </row>
    <row r="2077" spans="37:41">
      <c r="AK2077" s="679"/>
      <c r="AL2077" s="695"/>
      <c r="AM2077" s="659"/>
      <c r="AN2077" s="659"/>
      <c r="AO2077" s="84"/>
    </row>
    <row r="2078" spans="37:41">
      <c r="AK2078" s="679"/>
      <c r="AL2078" s="695"/>
      <c r="AM2078" s="659"/>
      <c r="AN2078" s="659"/>
      <c r="AO2078" s="84"/>
    </row>
    <row r="2079" spans="37:41">
      <c r="AK2079" s="679"/>
      <c r="AL2079" s="695"/>
      <c r="AM2079" s="659"/>
      <c r="AN2079" s="659"/>
      <c r="AO2079" s="84"/>
    </row>
    <row r="2080" spans="37:41">
      <c r="AK2080" s="679"/>
      <c r="AL2080" s="695"/>
      <c r="AM2080" s="659"/>
      <c r="AN2080" s="659"/>
      <c r="AO2080" s="84"/>
    </row>
    <row r="2081" spans="37:41">
      <c r="AK2081" s="679"/>
      <c r="AL2081" s="695"/>
      <c r="AM2081" s="659"/>
      <c r="AN2081" s="659"/>
      <c r="AO2081" s="84"/>
    </row>
    <row r="2082" spans="37:41">
      <c r="AK2082" s="679"/>
      <c r="AL2082" s="695"/>
      <c r="AM2082" s="659"/>
      <c r="AN2082" s="659"/>
      <c r="AO2082" s="84"/>
    </row>
    <row r="2083" spans="37:41">
      <c r="AK2083" s="679"/>
      <c r="AL2083" s="695"/>
      <c r="AM2083" s="659"/>
      <c r="AN2083" s="659"/>
      <c r="AO2083" s="84"/>
    </row>
    <row r="2084" spans="37:41">
      <c r="AK2084" s="679"/>
      <c r="AL2084" s="695"/>
      <c r="AM2084" s="659"/>
      <c r="AN2084" s="659"/>
      <c r="AO2084" s="84"/>
    </row>
    <row r="2085" spans="37:41">
      <c r="AK2085" s="679"/>
      <c r="AL2085" s="695"/>
      <c r="AM2085" s="659"/>
      <c r="AN2085" s="659"/>
      <c r="AO2085" s="84"/>
    </row>
    <row r="2086" spans="37:41">
      <c r="AK2086" s="679"/>
      <c r="AL2086" s="695"/>
      <c r="AM2086" s="659"/>
      <c r="AN2086" s="659"/>
      <c r="AO2086" s="84"/>
    </row>
    <row r="2087" spans="37:41">
      <c r="AK2087" s="679"/>
      <c r="AL2087" s="695"/>
      <c r="AM2087" s="659"/>
      <c r="AN2087" s="659"/>
      <c r="AO2087" s="84"/>
    </row>
    <row r="2088" spans="37:41">
      <c r="AK2088" s="679"/>
      <c r="AL2088" s="695"/>
      <c r="AM2088" s="659"/>
      <c r="AN2088" s="659"/>
      <c r="AO2088" s="84"/>
    </row>
    <row r="2089" spans="37:41">
      <c r="AK2089" s="679"/>
      <c r="AL2089" s="695"/>
      <c r="AM2089" s="659"/>
      <c r="AN2089" s="659"/>
      <c r="AO2089" s="84"/>
    </row>
    <row r="2090" spans="37:41">
      <c r="AK2090" s="679"/>
      <c r="AL2090" s="695"/>
      <c r="AM2090" s="659"/>
      <c r="AN2090" s="659"/>
      <c r="AO2090" s="84"/>
    </row>
    <row r="2091" spans="37:41">
      <c r="AK2091" s="679"/>
      <c r="AL2091" s="695"/>
      <c r="AM2091" s="659"/>
      <c r="AN2091" s="659"/>
      <c r="AO2091" s="84"/>
    </row>
    <row r="2092" spans="37:41">
      <c r="AK2092" s="679"/>
      <c r="AL2092" s="695"/>
      <c r="AM2092" s="659"/>
      <c r="AN2092" s="659"/>
      <c r="AO2092" s="84"/>
    </row>
    <row r="2093" spans="37:41">
      <c r="AK2093" s="679"/>
      <c r="AL2093" s="695"/>
      <c r="AM2093" s="659"/>
      <c r="AN2093" s="659"/>
      <c r="AO2093" s="84"/>
    </row>
    <row r="2094" spans="37:41">
      <c r="AK2094" s="679"/>
      <c r="AL2094" s="695"/>
      <c r="AM2094" s="659"/>
      <c r="AN2094" s="659"/>
      <c r="AO2094" s="84"/>
    </row>
    <row r="2095" spans="37:41">
      <c r="AK2095" s="679"/>
      <c r="AL2095" s="695"/>
      <c r="AM2095" s="659"/>
      <c r="AN2095" s="659"/>
      <c r="AO2095" s="84"/>
    </row>
    <row r="2096" spans="37:41">
      <c r="AK2096" s="679"/>
      <c r="AL2096" s="695"/>
      <c r="AM2096" s="659"/>
      <c r="AN2096" s="659"/>
      <c r="AO2096" s="84"/>
    </row>
    <row r="2097" spans="37:41">
      <c r="AK2097" s="679"/>
      <c r="AL2097" s="695"/>
      <c r="AM2097" s="659"/>
      <c r="AN2097" s="659"/>
      <c r="AO2097" s="84"/>
    </row>
    <row r="2098" spans="37:41">
      <c r="AK2098" s="679"/>
      <c r="AL2098" s="695"/>
      <c r="AM2098" s="659"/>
      <c r="AN2098" s="659"/>
      <c r="AO2098" s="84"/>
    </row>
    <row r="2099" spans="37:41">
      <c r="AK2099" s="679"/>
      <c r="AL2099" s="695"/>
      <c r="AM2099" s="659"/>
      <c r="AN2099" s="659"/>
      <c r="AO2099" s="84"/>
    </row>
    <row r="2100" spans="37:41">
      <c r="AK2100" s="679"/>
      <c r="AL2100" s="695"/>
      <c r="AM2100" s="659"/>
      <c r="AN2100" s="659"/>
      <c r="AO2100" s="84"/>
    </row>
    <row r="2101" spans="37:41">
      <c r="AK2101" s="665"/>
      <c r="AL2101" s="696"/>
      <c r="AM2101" s="662"/>
      <c r="AN2101" s="662"/>
      <c r="AO2101" s="84"/>
    </row>
    <row r="2102" spans="37:41">
      <c r="AK2102" s="679"/>
      <c r="AL2102" s="695"/>
      <c r="AM2102" s="659"/>
      <c r="AN2102" s="659"/>
      <c r="AO2102" s="84"/>
    </row>
    <row r="2103" spans="37:41">
      <c r="AK2103" s="679"/>
      <c r="AL2103" s="695"/>
      <c r="AM2103" s="659"/>
      <c r="AN2103" s="659"/>
      <c r="AO2103" s="84"/>
    </row>
    <row r="2104" spans="37:41">
      <c r="AK2104" s="679"/>
      <c r="AL2104" s="695"/>
      <c r="AM2104" s="659"/>
      <c r="AN2104" s="659"/>
      <c r="AO2104" s="84"/>
    </row>
    <row r="2105" spans="37:41">
      <c r="AK2105" s="679"/>
      <c r="AL2105" s="695"/>
      <c r="AM2105" s="659"/>
      <c r="AN2105" s="659"/>
      <c r="AO2105" s="84"/>
    </row>
    <row r="2106" spans="37:41">
      <c r="AK2106" s="679"/>
      <c r="AL2106" s="695"/>
      <c r="AM2106" s="659"/>
      <c r="AN2106" s="659"/>
      <c r="AO2106" s="84"/>
    </row>
    <row r="2107" spans="37:41">
      <c r="AK2107" s="679"/>
      <c r="AL2107" s="695"/>
      <c r="AM2107" s="659"/>
      <c r="AN2107" s="659"/>
      <c r="AO2107" s="84"/>
    </row>
    <row r="2108" spans="37:41">
      <c r="AK2108" s="679"/>
      <c r="AL2108" s="695"/>
      <c r="AM2108" s="659"/>
      <c r="AN2108" s="659"/>
      <c r="AO2108" s="84"/>
    </row>
    <row r="2109" spans="37:41">
      <c r="AK2109" s="679"/>
      <c r="AL2109" s="695"/>
      <c r="AM2109" s="659"/>
      <c r="AN2109" s="659"/>
      <c r="AO2109" s="84"/>
    </row>
    <row r="2110" spans="37:41">
      <c r="AK2110" s="679"/>
      <c r="AL2110" s="695"/>
      <c r="AM2110" s="659"/>
      <c r="AN2110" s="659"/>
      <c r="AO2110" s="84"/>
    </row>
    <row r="2111" spans="37:41">
      <c r="AK2111" s="679"/>
      <c r="AL2111" s="695"/>
      <c r="AM2111" s="659"/>
      <c r="AN2111" s="659"/>
      <c r="AO2111" s="84"/>
    </row>
    <row r="2112" spans="37:41">
      <c r="AK2112" s="679"/>
      <c r="AL2112" s="695"/>
      <c r="AM2112" s="659"/>
      <c r="AN2112" s="659"/>
      <c r="AO2112" s="84"/>
    </row>
    <row r="2113" spans="37:41">
      <c r="AK2113" s="679"/>
      <c r="AL2113" s="695"/>
      <c r="AM2113" s="659"/>
      <c r="AN2113" s="659"/>
      <c r="AO2113" s="84"/>
    </row>
    <row r="2114" spans="37:41">
      <c r="AK2114" s="679"/>
      <c r="AL2114" s="695"/>
      <c r="AM2114" s="659"/>
      <c r="AN2114" s="659"/>
      <c r="AO2114" s="84"/>
    </row>
    <row r="2115" spans="37:41">
      <c r="AK2115" s="679"/>
      <c r="AL2115" s="695"/>
      <c r="AM2115" s="659"/>
      <c r="AN2115" s="659"/>
      <c r="AO2115" s="84"/>
    </row>
    <row r="2116" spans="37:41">
      <c r="AK2116" s="679"/>
      <c r="AL2116" s="695"/>
      <c r="AM2116" s="659"/>
      <c r="AN2116" s="659"/>
      <c r="AO2116" s="84"/>
    </row>
    <row r="2117" spans="37:41">
      <c r="AK2117" s="679"/>
      <c r="AL2117" s="695"/>
      <c r="AM2117" s="659"/>
      <c r="AN2117" s="659"/>
      <c r="AO2117" s="84"/>
    </row>
    <row r="2118" spans="37:41">
      <c r="AK2118" s="679"/>
      <c r="AL2118" s="695"/>
      <c r="AM2118" s="659"/>
      <c r="AN2118" s="659"/>
      <c r="AO2118" s="84"/>
    </row>
    <row r="2119" spans="37:41">
      <c r="AK2119" s="679"/>
      <c r="AL2119" s="695"/>
      <c r="AM2119" s="659"/>
      <c r="AN2119" s="659"/>
      <c r="AO2119" s="84"/>
    </row>
    <row r="2120" spans="37:41">
      <c r="AK2120" s="679"/>
      <c r="AL2120" s="695"/>
      <c r="AM2120" s="659"/>
      <c r="AN2120" s="659"/>
      <c r="AO2120" s="84"/>
    </row>
    <row r="2121" spans="37:41">
      <c r="AK2121" s="679"/>
      <c r="AL2121" s="695"/>
      <c r="AM2121" s="659"/>
      <c r="AN2121" s="659"/>
      <c r="AO2121" s="84"/>
    </row>
    <row r="2122" spans="37:41">
      <c r="AK2122" s="679"/>
      <c r="AL2122" s="695"/>
      <c r="AM2122" s="659"/>
      <c r="AN2122" s="659"/>
      <c r="AO2122" s="84"/>
    </row>
    <row r="2123" spans="37:41">
      <c r="AK2123" s="679"/>
      <c r="AL2123" s="695"/>
      <c r="AM2123" s="659"/>
      <c r="AN2123" s="659"/>
      <c r="AO2123" s="84"/>
    </row>
    <row r="2124" spans="37:41">
      <c r="AK2124" s="679"/>
      <c r="AL2124" s="695"/>
      <c r="AM2124" s="659"/>
      <c r="AN2124" s="659"/>
      <c r="AO2124" s="84"/>
    </row>
    <row r="2125" spans="37:41">
      <c r="AK2125" s="665"/>
      <c r="AL2125" s="696"/>
      <c r="AM2125" s="659"/>
      <c r="AN2125" s="659"/>
      <c r="AO2125" s="84"/>
    </row>
    <row r="2126" spans="37:41">
      <c r="AK2126" s="679"/>
      <c r="AL2126" s="695"/>
      <c r="AM2126" s="659"/>
      <c r="AN2126" s="659"/>
      <c r="AO2126" s="84"/>
    </row>
    <row r="2127" spans="37:41">
      <c r="AK2127" s="679"/>
      <c r="AL2127" s="695"/>
      <c r="AM2127" s="659"/>
      <c r="AN2127" s="659"/>
      <c r="AO2127" s="84"/>
    </row>
    <row r="2128" spans="37:41">
      <c r="AK2128" s="679"/>
      <c r="AL2128" s="695"/>
      <c r="AM2128" s="659"/>
      <c r="AN2128" s="659"/>
      <c r="AO2128" s="84"/>
    </row>
    <row r="2129" spans="37:41">
      <c r="AK2129" s="679"/>
      <c r="AL2129" s="695"/>
      <c r="AM2129" s="659"/>
      <c r="AN2129" s="659"/>
      <c r="AO2129" s="84"/>
    </row>
    <row r="2130" spans="37:41">
      <c r="AK2130" s="679"/>
      <c r="AL2130" s="695"/>
      <c r="AM2130" s="659"/>
      <c r="AN2130" s="659"/>
      <c r="AO2130" s="84"/>
    </row>
    <row r="2131" spans="37:41">
      <c r="AK2131" s="679"/>
      <c r="AL2131" s="695"/>
      <c r="AM2131" s="659"/>
      <c r="AN2131" s="659"/>
      <c r="AO2131" s="84"/>
    </row>
    <row r="2132" spans="37:41">
      <c r="AK2132" s="679"/>
      <c r="AL2132" s="695"/>
      <c r="AM2132" s="659"/>
      <c r="AN2132" s="659"/>
      <c r="AO2132" s="84"/>
    </row>
    <row r="2133" spans="37:41">
      <c r="AK2133" s="679"/>
      <c r="AL2133" s="695"/>
      <c r="AM2133" s="659"/>
      <c r="AN2133" s="659"/>
      <c r="AO2133" s="84"/>
    </row>
    <row r="2134" spans="37:41">
      <c r="AK2134" s="679"/>
      <c r="AL2134" s="695"/>
      <c r="AM2134" s="659"/>
      <c r="AN2134" s="659"/>
      <c r="AO2134" s="84"/>
    </row>
    <row r="2135" spans="37:41">
      <c r="AK2135" s="679"/>
      <c r="AL2135" s="695"/>
      <c r="AM2135" s="659"/>
      <c r="AN2135" s="659"/>
      <c r="AO2135" s="84"/>
    </row>
    <row r="2136" spans="37:41">
      <c r="AK2136" s="679"/>
      <c r="AL2136" s="695"/>
      <c r="AM2136" s="659"/>
      <c r="AN2136" s="659"/>
      <c r="AO2136" s="84"/>
    </row>
    <row r="2137" spans="37:41">
      <c r="AK2137" s="679"/>
      <c r="AL2137" s="695"/>
      <c r="AM2137" s="659"/>
      <c r="AN2137" s="659"/>
      <c r="AO2137" s="84"/>
    </row>
    <row r="2138" spans="37:41">
      <c r="AK2138" s="679"/>
      <c r="AL2138" s="695"/>
      <c r="AM2138" s="659"/>
      <c r="AN2138" s="659"/>
      <c r="AO2138" s="84"/>
    </row>
    <row r="2139" spans="37:41">
      <c r="AK2139" s="679"/>
      <c r="AL2139" s="695"/>
      <c r="AM2139" s="659"/>
      <c r="AN2139" s="659"/>
      <c r="AO2139" s="84"/>
    </row>
    <row r="2140" spans="37:41">
      <c r="AK2140" s="679"/>
      <c r="AL2140" s="695"/>
      <c r="AM2140" s="659"/>
      <c r="AN2140" s="659"/>
      <c r="AO2140" s="84"/>
    </row>
    <row r="2141" spans="37:41">
      <c r="AK2141" s="679"/>
      <c r="AL2141" s="695"/>
      <c r="AM2141" s="659"/>
      <c r="AN2141" s="659"/>
      <c r="AO2141" s="84"/>
    </row>
    <row r="2142" spans="37:41">
      <c r="AK2142" s="679"/>
      <c r="AL2142" s="695"/>
      <c r="AM2142" s="659"/>
      <c r="AN2142" s="659"/>
      <c r="AO2142" s="84"/>
    </row>
    <row r="2143" spans="37:41">
      <c r="AK2143" s="679"/>
      <c r="AL2143" s="695"/>
      <c r="AM2143" s="659"/>
      <c r="AN2143" s="659"/>
      <c r="AO2143" s="84"/>
    </row>
    <row r="2144" spans="37:41">
      <c r="AK2144" s="679"/>
      <c r="AL2144" s="695"/>
      <c r="AM2144" s="659"/>
      <c r="AN2144" s="659"/>
      <c r="AO2144" s="84"/>
    </row>
    <row r="2145" spans="37:41">
      <c r="AK2145" s="679"/>
      <c r="AL2145" s="695"/>
      <c r="AM2145" s="659"/>
      <c r="AN2145" s="659"/>
      <c r="AO2145" s="84"/>
    </row>
    <row r="2146" spans="37:41">
      <c r="AK2146" s="679"/>
      <c r="AL2146" s="695"/>
      <c r="AM2146" s="659"/>
      <c r="AN2146" s="659"/>
      <c r="AO2146" s="84"/>
    </row>
    <row r="2147" spans="37:41">
      <c r="AK2147" s="679"/>
      <c r="AL2147" s="695"/>
      <c r="AM2147" s="659"/>
      <c r="AN2147" s="659"/>
      <c r="AO2147" s="84"/>
    </row>
    <row r="2148" spans="37:41">
      <c r="AK2148" s="679"/>
      <c r="AL2148" s="695"/>
      <c r="AM2148" s="659"/>
      <c r="AN2148" s="659"/>
      <c r="AO2148" s="84"/>
    </row>
    <row r="2149" spans="37:41">
      <c r="AK2149" s="679"/>
      <c r="AL2149" s="695"/>
      <c r="AM2149" s="659"/>
      <c r="AN2149" s="659"/>
      <c r="AO2149" s="84"/>
    </row>
    <row r="2150" spans="37:41">
      <c r="AK2150" s="679"/>
      <c r="AL2150" s="695"/>
      <c r="AM2150" s="659"/>
      <c r="AN2150" s="659"/>
      <c r="AO2150" s="84"/>
    </row>
    <row r="2151" spans="37:41">
      <c r="AK2151" s="679"/>
      <c r="AL2151" s="695"/>
      <c r="AM2151" s="659"/>
      <c r="AN2151" s="659"/>
      <c r="AO2151" s="84"/>
    </row>
    <row r="2152" spans="37:41">
      <c r="AK2152" s="679"/>
      <c r="AL2152" s="695"/>
      <c r="AM2152" s="659"/>
      <c r="AN2152" s="659"/>
      <c r="AO2152" s="84"/>
    </row>
    <row r="2153" spans="37:41">
      <c r="AK2153" s="679"/>
      <c r="AL2153" s="695"/>
      <c r="AM2153" s="659"/>
      <c r="AN2153" s="659"/>
      <c r="AO2153" s="84"/>
    </row>
    <row r="2154" spans="37:41">
      <c r="AK2154" s="679"/>
      <c r="AL2154" s="695"/>
      <c r="AM2154" s="659"/>
      <c r="AN2154" s="659"/>
      <c r="AO2154" s="84"/>
    </row>
    <row r="2155" spans="37:41">
      <c r="AK2155" s="679"/>
      <c r="AL2155" s="695"/>
      <c r="AM2155" s="659"/>
      <c r="AN2155" s="659"/>
      <c r="AO2155" s="84"/>
    </row>
    <row r="2156" spans="37:41">
      <c r="AK2156" s="679"/>
      <c r="AL2156" s="695"/>
      <c r="AM2156" s="659"/>
      <c r="AN2156" s="659"/>
      <c r="AO2156" s="84"/>
    </row>
    <row r="2157" spans="37:41">
      <c r="AK2157" s="679"/>
      <c r="AL2157" s="695"/>
      <c r="AM2157" s="659"/>
      <c r="AN2157" s="659"/>
      <c r="AO2157" s="84"/>
    </row>
    <row r="2158" spans="37:41">
      <c r="AK2158" s="679"/>
      <c r="AL2158" s="695"/>
      <c r="AM2158" s="659"/>
      <c r="AN2158" s="659"/>
      <c r="AO2158" s="84"/>
    </row>
    <row r="2159" spans="37:41">
      <c r="AK2159" s="679"/>
      <c r="AL2159" s="695"/>
      <c r="AM2159" s="659"/>
      <c r="AN2159" s="659"/>
      <c r="AO2159" s="84"/>
    </row>
    <row r="2160" spans="37:41">
      <c r="AK2160" s="679"/>
      <c r="AL2160" s="695"/>
      <c r="AM2160" s="659"/>
      <c r="AN2160" s="659"/>
      <c r="AO2160" s="84"/>
    </row>
    <row r="2161" spans="37:41">
      <c r="AK2161" s="679"/>
      <c r="AL2161" s="695"/>
      <c r="AM2161" s="659"/>
      <c r="AN2161" s="659"/>
      <c r="AO2161" s="84"/>
    </row>
    <row r="2162" spans="37:41">
      <c r="AK2162" s="679"/>
      <c r="AL2162" s="695"/>
      <c r="AM2162" s="659"/>
      <c r="AN2162" s="659"/>
      <c r="AO2162" s="84"/>
    </row>
    <row r="2163" spans="37:41">
      <c r="AK2163" s="679"/>
      <c r="AL2163" s="695"/>
      <c r="AM2163" s="659"/>
      <c r="AN2163" s="659"/>
      <c r="AO2163" s="84"/>
    </row>
    <row r="2164" spans="37:41">
      <c r="AK2164" s="679"/>
      <c r="AL2164" s="695"/>
      <c r="AM2164" s="659"/>
      <c r="AN2164" s="659"/>
      <c r="AO2164" s="84"/>
    </row>
    <row r="2165" spans="37:41">
      <c r="AK2165" s="665"/>
      <c r="AL2165" s="696"/>
      <c r="AM2165" s="662"/>
      <c r="AN2165" s="662"/>
      <c r="AO2165" s="84"/>
    </row>
    <row r="2166" spans="37:41">
      <c r="AK2166" s="679"/>
      <c r="AL2166" s="695"/>
      <c r="AM2166" s="659"/>
      <c r="AN2166" s="659"/>
      <c r="AO2166" s="84"/>
    </row>
    <row r="2167" spans="37:41">
      <c r="AK2167" s="679"/>
      <c r="AL2167" s="695"/>
      <c r="AM2167" s="659"/>
      <c r="AN2167" s="659"/>
      <c r="AO2167" s="84"/>
    </row>
    <row r="2168" spans="37:41">
      <c r="AK2168" s="679"/>
      <c r="AL2168" s="695"/>
      <c r="AM2168" s="659"/>
      <c r="AN2168" s="659"/>
      <c r="AO2168" s="84"/>
    </row>
    <row r="2169" spans="37:41">
      <c r="AK2169" s="679"/>
      <c r="AL2169" s="695"/>
      <c r="AM2169" s="659"/>
      <c r="AN2169" s="659"/>
      <c r="AO2169" s="84"/>
    </row>
    <row r="2170" spans="37:41">
      <c r="AK2170" s="679"/>
      <c r="AL2170" s="695"/>
      <c r="AM2170" s="659"/>
      <c r="AN2170" s="659"/>
      <c r="AO2170" s="84"/>
    </row>
    <row r="2171" spans="37:41">
      <c r="AK2171" s="679"/>
      <c r="AL2171" s="695"/>
      <c r="AM2171" s="659"/>
      <c r="AN2171" s="659"/>
      <c r="AO2171" s="84"/>
    </row>
    <row r="2172" spans="37:41">
      <c r="AK2172" s="679"/>
      <c r="AL2172" s="695"/>
      <c r="AM2172" s="659"/>
      <c r="AN2172" s="659"/>
      <c r="AO2172" s="84"/>
    </row>
    <row r="2173" spans="37:41">
      <c r="AK2173" s="679"/>
      <c r="AL2173" s="695"/>
      <c r="AM2173" s="659"/>
      <c r="AN2173" s="659"/>
      <c r="AO2173" s="84"/>
    </row>
    <row r="2174" spans="37:41">
      <c r="AK2174" s="679"/>
      <c r="AL2174" s="695"/>
      <c r="AM2174" s="659"/>
      <c r="AN2174" s="659"/>
      <c r="AO2174" s="84"/>
    </row>
    <row r="2175" spans="37:41">
      <c r="AK2175" s="679"/>
      <c r="AL2175" s="695"/>
      <c r="AM2175" s="659"/>
      <c r="AN2175" s="659"/>
      <c r="AO2175" s="84"/>
    </row>
    <row r="2176" spans="37:41">
      <c r="AK2176" s="679"/>
      <c r="AL2176" s="695"/>
      <c r="AM2176" s="659"/>
      <c r="AN2176" s="659"/>
      <c r="AO2176" s="84"/>
    </row>
    <row r="2177" spans="37:41">
      <c r="AK2177" s="679"/>
      <c r="AL2177" s="695"/>
      <c r="AM2177" s="659"/>
      <c r="AN2177" s="659"/>
      <c r="AO2177" s="84"/>
    </row>
    <row r="2178" spans="37:41">
      <c r="AK2178" s="679"/>
      <c r="AL2178" s="695"/>
      <c r="AM2178" s="659"/>
      <c r="AN2178" s="659"/>
      <c r="AO2178" s="84"/>
    </row>
    <row r="2179" spans="37:41">
      <c r="AK2179" s="679"/>
      <c r="AL2179" s="695"/>
      <c r="AM2179" s="659"/>
      <c r="AN2179" s="659"/>
      <c r="AO2179" s="84"/>
    </row>
    <row r="2180" spans="37:41">
      <c r="AK2180" s="679"/>
      <c r="AL2180" s="695"/>
      <c r="AM2180" s="659"/>
      <c r="AN2180" s="659"/>
      <c r="AO2180" s="84"/>
    </row>
    <row r="2181" spans="37:41">
      <c r="AK2181" s="679"/>
      <c r="AL2181" s="695"/>
      <c r="AM2181" s="659"/>
      <c r="AN2181" s="659"/>
      <c r="AO2181" s="84"/>
    </row>
    <row r="2182" spans="37:41">
      <c r="AK2182" s="679"/>
      <c r="AL2182" s="695"/>
      <c r="AM2182" s="659"/>
      <c r="AN2182" s="659"/>
      <c r="AO2182" s="84"/>
    </row>
    <row r="2183" spans="37:41">
      <c r="AK2183" s="679"/>
      <c r="AL2183" s="695"/>
      <c r="AM2183" s="659"/>
      <c r="AN2183" s="659"/>
      <c r="AO2183" s="84"/>
    </row>
    <row r="2184" spans="37:41">
      <c r="AK2184" s="679"/>
      <c r="AL2184" s="695"/>
      <c r="AM2184" s="659"/>
      <c r="AN2184" s="659"/>
      <c r="AO2184" s="84"/>
    </row>
    <row r="2185" spans="37:41">
      <c r="AK2185" s="679"/>
      <c r="AL2185" s="695"/>
      <c r="AM2185" s="659"/>
      <c r="AN2185" s="659"/>
      <c r="AO2185" s="84"/>
    </row>
    <row r="2186" spans="37:41">
      <c r="AK2186" s="679"/>
      <c r="AL2186" s="695"/>
      <c r="AM2186" s="659"/>
      <c r="AN2186" s="659"/>
      <c r="AO2186" s="84"/>
    </row>
    <row r="2187" spans="37:41">
      <c r="AK2187" s="679"/>
      <c r="AL2187" s="695"/>
      <c r="AM2187" s="659"/>
      <c r="AN2187" s="659"/>
      <c r="AO2187" s="84"/>
    </row>
    <row r="2188" spans="37:41">
      <c r="AK2188" s="679"/>
      <c r="AL2188" s="695"/>
      <c r="AM2188" s="659"/>
      <c r="AN2188" s="659"/>
      <c r="AO2188" s="84"/>
    </row>
    <row r="2189" spans="37:41">
      <c r="AK2189" s="679"/>
      <c r="AL2189" s="695"/>
      <c r="AM2189" s="659"/>
      <c r="AN2189" s="659"/>
      <c r="AO2189" s="84"/>
    </row>
    <row r="2190" spans="37:41">
      <c r="AK2190" s="679"/>
      <c r="AL2190" s="695"/>
      <c r="AM2190" s="659"/>
      <c r="AN2190" s="659"/>
      <c r="AO2190" s="84"/>
    </row>
    <row r="2191" spans="37:41">
      <c r="AK2191" s="679"/>
      <c r="AL2191" s="695"/>
      <c r="AM2191" s="659"/>
      <c r="AN2191" s="659"/>
      <c r="AO2191" s="84"/>
    </row>
    <row r="2192" spans="37:41">
      <c r="AK2192" s="679"/>
      <c r="AL2192" s="695"/>
      <c r="AM2192" s="659"/>
      <c r="AN2192" s="659"/>
      <c r="AO2192" s="84"/>
    </row>
    <row r="2193" spans="37:41">
      <c r="AK2193" s="679"/>
      <c r="AL2193" s="695"/>
      <c r="AM2193" s="659"/>
      <c r="AN2193" s="659"/>
      <c r="AO2193" s="84"/>
    </row>
    <row r="2194" spans="37:41">
      <c r="AK2194" s="679"/>
      <c r="AL2194" s="695"/>
      <c r="AM2194" s="659"/>
      <c r="AN2194" s="659"/>
      <c r="AO2194" s="84"/>
    </row>
    <row r="2195" spans="37:41">
      <c r="AK2195" s="679"/>
      <c r="AL2195" s="695"/>
      <c r="AM2195" s="659"/>
      <c r="AN2195" s="659"/>
      <c r="AO2195" s="84"/>
    </row>
    <row r="2196" spans="37:41">
      <c r="AK2196" s="679"/>
      <c r="AL2196" s="695"/>
      <c r="AM2196" s="659"/>
      <c r="AN2196" s="659"/>
      <c r="AO2196" s="84"/>
    </row>
    <row r="2197" spans="37:41">
      <c r="AK2197" s="679"/>
      <c r="AL2197" s="695"/>
      <c r="AM2197" s="659"/>
      <c r="AN2197" s="659"/>
      <c r="AO2197" s="84"/>
    </row>
    <row r="2198" spans="37:41">
      <c r="AK2198" s="679"/>
      <c r="AL2198" s="695"/>
      <c r="AM2198" s="659"/>
      <c r="AN2198" s="659"/>
      <c r="AO2198" s="84"/>
    </row>
    <row r="2199" spans="37:41">
      <c r="AK2199" s="679"/>
      <c r="AL2199" s="695"/>
      <c r="AM2199" s="659"/>
      <c r="AN2199" s="659"/>
      <c r="AO2199" s="84"/>
    </row>
    <row r="2200" spans="37:41">
      <c r="AK2200" s="665"/>
      <c r="AL2200" s="696"/>
      <c r="AM2200" s="659"/>
      <c r="AN2200" s="659"/>
      <c r="AO2200" s="84"/>
    </row>
    <row r="2201" spans="37:41">
      <c r="AK2201" s="679"/>
      <c r="AL2201" s="695"/>
      <c r="AM2201" s="659"/>
      <c r="AN2201" s="659"/>
      <c r="AO2201" s="84"/>
    </row>
    <row r="2202" spans="37:41">
      <c r="AK2202" s="679"/>
      <c r="AL2202" s="695"/>
      <c r="AM2202" s="659"/>
      <c r="AN2202" s="659"/>
      <c r="AO2202" s="84"/>
    </row>
    <row r="2203" spans="37:41">
      <c r="AK2203" s="679"/>
      <c r="AL2203" s="695"/>
      <c r="AM2203" s="659"/>
      <c r="AN2203" s="659"/>
      <c r="AO2203" s="84"/>
    </row>
    <row r="2204" spans="37:41">
      <c r="AK2204" s="679"/>
      <c r="AL2204" s="695"/>
      <c r="AM2204" s="659"/>
      <c r="AN2204" s="659"/>
      <c r="AO2204" s="84"/>
    </row>
    <row r="2205" spans="37:41">
      <c r="AK2205" s="679"/>
      <c r="AL2205" s="695"/>
      <c r="AM2205" s="659"/>
      <c r="AN2205" s="659"/>
      <c r="AO2205" s="84"/>
    </row>
    <row r="2206" spans="37:41">
      <c r="AK2206" s="679"/>
      <c r="AL2206" s="695"/>
      <c r="AM2206" s="659"/>
      <c r="AN2206" s="659"/>
      <c r="AO2206" s="84"/>
    </row>
    <row r="2207" spans="37:41">
      <c r="AK2207" s="679"/>
      <c r="AL2207" s="695"/>
      <c r="AM2207" s="659"/>
      <c r="AN2207" s="659"/>
      <c r="AO2207" s="84"/>
    </row>
    <row r="2208" spans="37:41">
      <c r="AK2208" s="679"/>
      <c r="AL2208" s="695"/>
      <c r="AM2208" s="659"/>
      <c r="AN2208" s="659"/>
      <c r="AO2208" s="84"/>
    </row>
    <row r="2209" spans="37:41">
      <c r="AK2209" s="679"/>
      <c r="AL2209" s="695"/>
      <c r="AM2209" s="659"/>
      <c r="AN2209" s="659"/>
      <c r="AO2209" s="84"/>
    </row>
    <row r="2210" spans="37:41">
      <c r="AK2210" s="679"/>
      <c r="AL2210" s="695"/>
      <c r="AM2210" s="659"/>
      <c r="AN2210" s="659"/>
      <c r="AO2210" s="84"/>
    </row>
    <row r="2211" spans="37:41">
      <c r="AK2211" s="679"/>
      <c r="AL2211" s="695"/>
      <c r="AM2211" s="659"/>
      <c r="AN2211" s="659"/>
      <c r="AO2211" s="84"/>
    </row>
    <row r="2212" spans="37:41">
      <c r="AK2212" s="679"/>
      <c r="AL2212" s="695"/>
      <c r="AM2212" s="659"/>
      <c r="AN2212" s="659"/>
      <c r="AO2212" s="84"/>
    </row>
    <row r="2213" spans="37:41">
      <c r="AK2213" s="679"/>
      <c r="AL2213" s="695"/>
      <c r="AM2213" s="659"/>
      <c r="AN2213" s="659"/>
      <c r="AO2213" s="84"/>
    </row>
    <row r="2214" spans="37:41">
      <c r="AK2214" s="679"/>
      <c r="AL2214" s="695"/>
      <c r="AM2214" s="659"/>
      <c r="AN2214" s="659"/>
      <c r="AO2214" s="84"/>
    </row>
    <row r="2215" spans="37:41">
      <c r="AK2215" s="679"/>
      <c r="AL2215" s="695"/>
      <c r="AM2215" s="659"/>
      <c r="AN2215" s="659"/>
      <c r="AO2215" s="84"/>
    </row>
    <row r="2216" spans="37:41">
      <c r="AK2216" s="679"/>
      <c r="AL2216" s="695"/>
      <c r="AM2216" s="659"/>
      <c r="AN2216" s="659"/>
      <c r="AO2216" s="84"/>
    </row>
    <row r="2217" spans="37:41">
      <c r="AK2217" s="679"/>
      <c r="AL2217" s="695"/>
      <c r="AM2217" s="659"/>
      <c r="AN2217" s="659"/>
      <c r="AO2217" s="84"/>
    </row>
    <row r="2218" spans="37:41">
      <c r="AK2218" s="679"/>
      <c r="AL2218" s="695"/>
      <c r="AM2218" s="659"/>
      <c r="AN2218" s="659"/>
      <c r="AO2218" s="84"/>
    </row>
    <row r="2219" spans="37:41">
      <c r="AK2219" s="679"/>
      <c r="AL2219" s="695"/>
      <c r="AM2219" s="659"/>
      <c r="AN2219" s="659"/>
      <c r="AO2219" s="84"/>
    </row>
    <row r="2220" spans="37:41">
      <c r="AK2220" s="679"/>
      <c r="AL2220" s="695"/>
      <c r="AM2220" s="659"/>
      <c r="AN2220" s="659"/>
      <c r="AO2220" s="84"/>
    </row>
    <row r="2221" spans="37:41">
      <c r="AK2221" s="665"/>
      <c r="AL2221" s="696"/>
      <c r="AM2221" s="662"/>
      <c r="AN2221" s="662"/>
      <c r="AO2221" s="84"/>
    </row>
    <row r="2222" spans="37:41">
      <c r="AK2222" s="679"/>
      <c r="AL2222" s="695"/>
      <c r="AM2222" s="659"/>
      <c r="AN2222" s="659"/>
      <c r="AO2222" s="84"/>
    </row>
    <row r="2223" spans="37:41">
      <c r="AK2223" s="679"/>
      <c r="AL2223" s="695"/>
      <c r="AM2223" s="659"/>
      <c r="AN2223" s="659"/>
      <c r="AO2223" s="84"/>
    </row>
    <row r="2224" spans="37:41">
      <c r="AK2224" s="679"/>
      <c r="AL2224" s="695"/>
      <c r="AM2224" s="659"/>
      <c r="AN2224" s="659"/>
      <c r="AO2224" s="84"/>
    </row>
    <row r="2225" spans="37:41">
      <c r="AK2225" s="679"/>
      <c r="AL2225" s="695"/>
      <c r="AM2225" s="659"/>
      <c r="AN2225" s="659"/>
      <c r="AO2225" s="84"/>
    </row>
    <row r="2226" spans="37:41">
      <c r="AK2226" s="679"/>
      <c r="AL2226" s="695"/>
      <c r="AM2226" s="659"/>
      <c r="AN2226" s="659"/>
      <c r="AO2226" s="84"/>
    </row>
    <row r="2227" spans="37:41">
      <c r="AK2227" s="679"/>
      <c r="AL2227" s="695"/>
      <c r="AM2227" s="659"/>
      <c r="AN2227" s="659"/>
      <c r="AO2227" s="84"/>
    </row>
    <row r="2228" spans="37:41">
      <c r="AK2228" s="679"/>
      <c r="AL2228" s="695"/>
      <c r="AM2228" s="659"/>
      <c r="AN2228" s="659"/>
      <c r="AO2228" s="84"/>
    </row>
    <row r="2229" spans="37:41">
      <c r="AK2229" s="679"/>
      <c r="AL2229" s="695"/>
      <c r="AM2229" s="659"/>
      <c r="AN2229" s="659"/>
      <c r="AO2229" s="84"/>
    </row>
    <row r="2230" spans="37:41">
      <c r="AK2230" s="679"/>
      <c r="AL2230" s="695"/>
      <c r="AM2230" s="659"/>
      <c r="AN2230" s="659"/>
      <c r="AO2230" s="84"/>
    </row>
    <row r="2231" spans="37:41">
      <c r="AK2231" s="679"/>
      <c r="AL2231" s="695"/>
      <c r="AM2231" s="659"/>
      <c r="AN2231" s="659"/>
      <c r="AO2231" s="84"/>
    </row>
    <row r="2232" spans="37:41">
      <c r="AK2232" s="679"/>
      <c r="AL2232" s="695"/>
      <c r="AM2232" s="659"/>
      <c r="AN2232" s="659"/>
      <c r="AO2232" s="84"/>
    </row>
    <row r="2233" spans="37:41">
      <c r="AK2233" s="679"/>
      <c r="AL2233" s="695"/>
      <c r="AM2233" s="659"/>
      <c r="AN2233" s="659"/>
      <c r="AO2233" s="84"/>
    </row>
    <row r="2234" spans="37:41">
      <c r="AK2234" s="679"/>
      <c r="AL2234" s="695"/>
      <c r="AM2234" s="659"/>
      <c r="AN2234" s="659"/>
      <c r="AO2234" s="84"/>
    </row>
    <row r="2235" spans="37:41">
      <c r="AK2235" s="679"/>
      <c r="AL2235" s="695"/>
      <c r="AM2235" s="659"/>
      <c r="AN2235" s="659"/>
      <c r="AO2235" s="84"/>
    </row>
    <row r="2236" spans="37:41">
      <c r="AK2236" s="679"/>
      <c r="AL2236" s="695"/>
      <c r="AM2236" s="659"/>
      <c r="AN2236" s="659"/>
      <c r="AO2236" s="84"/>
    </row>
    <row r="2237" spans="37:41">
      <c r="AK2237" s="679"/>
      <c r="AL2237" s="695"/>
      <c r="AM2237" s="659"/>
      <c r="AN2237" s="659"/>
      <c r="AO2237" s="84"/>
    </row>
    <row r="2238" spans="37:41">
      <c r="AK2238" s="679"/>
      <c r="AL2238" s="695"/>
      <c r="AM2238" s="659"/>
      <c r="AN2238" s="659"/>
      <c r="AO2238" s="84"/>
    </row>
    <row r="2239" spans="37:41">
      <c r="AK2239" s="679"/>
      <c r="AL2239" s="695"/>
      <c r="AM2239" s="659"/>
      <c r="AN2239" s="659"/>
      <c r="AO2239" s="84"/>
    </row>
    <row r="2240" spans="37:41">
      <c r="AK2240" s="665"/>
      <c r="AL2240" s="696"/>
      <c r="AM2240" s="659"/>
      <c r="AN2240" s="659"/>
      <c r="AO2240" s="84"/>
    </row>
    <row r="2241" spans="37:41">
      <c r="AK2241" s="679"/>
      <c r="AL2241" s="695"/>
      <c r="AM2241" s="659"/>
      <c r="AN2241" s="659"/>
      <c r="AO2241" s="84"/>
    </row>
    <row r="2242" spans="37:41">
      <c r="AK2242" s="679"/>
      <c r="AL2242" s="695"/>
      <c r="AM2242" s="659"/>
      <c r="AN2242" s="659"/>
      <c r="AO2242" s="84"/>
    </row>
    <row r="2243" spans="37:41">
      <c r="AK2243" s="679"/>
      <c r="AL2243" s="695"/>
      <c r="AM2243" s="659"/>
      <c r="AN2243" s="659"/>
      <c r="AO2243" s="84"/>
    </row>
    <row r="2244" spans="37:41">
      <c r="AK2244" s="679"/>
      <c r="AL2244" s="695"/>
      <c r="AM2244" s="659"/>
      <c r="AN2244" s="659"/>
      <c r="AO2244" s="84"/>
    </row>
    <row r="2245" spans="37:41">
      <c r="AK2245" s="679"/>
      <c r="AL2245" s="695"/>
      <c r="AM2245" s="659"/>
      <c r="AN2245" s="659"/>
      <c r="AO2245" s="84"/>
    </row>
    <row r="2246" spans="37:41">
      <c r="AK2246" s="679"/>
      <c r="AL2246" s="695"/>
      <c r="AM2246" s="659"/>
      <c r="AN2246" s="659"/>
      <c r="AO2246" s="84"/>
    </row>
    <row r="2247" spans="37:41">
      <c r="AK2247" s="679"/>
      <c r="AL2247" s="695"/>
      <c r="AM2247" s="659"/>
      <c r="AN2247" s="659"/>
      <c r="AO2247" s="84"/>
    </row>
    <row r="2248" spans="37:41">
      <c r="AK2248" s="679"/>
      <c r="AL2248" s="695"/>
      <c r="AM2248" s="659"/>
      <c r="AN2248" s="659"/>
      <c r="AO2248" s="84"/>
    </row>
    <row r="2249" spans="37:41">
      <c r="AK2249" s="679"/>
      <c r="AL2249" s="695"/>
      <c r="AM2249" s="659"/>
      <c r="AN2249" s="659"/>
      <c r="AO2249" s="84"/>
    </row>
    <row r="2250" spans="37:41">
      <c r="AK2250" s="679"/>
      <c r="AL2250" s="695"/>
      <c r="AM2250" s="659"/>
      <c r="AN2250" s="659"/>
      <c r="AO2250" s="84"/>
    </row>
    <row r="2251" spans="37:41">
      <c r="AK2251" s="679"/>
      <c r="AL2251" s="695"/>
      <c r="AM2251" s="659"/>
      <c r="AN2251" s="659"/>
      <c r="AO2251" s="84"/>
    </row>
    <row r="2252" spans="37:41">
      <c r="AK2252" s="679"/>
      <c r="AL2252" s="695"/>
      <c r="AM2252" s="659"/>
      <c r="AN2252" s="659"/>
      <c r="AO2252" s="84"/>
    </row>
    <row r="2253" spans="37:41">
      <c r="AK2253" s="679"/>
      <c r="AL2253" s="695"/>
      <c r="AM2253" s="659"/>
      <c r="AN2253" s="659"/>
      <c r="AO2253" s="84"/>
    </row>
    <row r="2254" spans="37:41">
      <c r="AK2254" s="679"/>
      <c r="AL2254" s="695"/>
      <c r="AM2254" s="659"/>
      <c r="AN2254" s="659"/>
      <c r="AO2254" s="84"/>
    </row>
    <row r="2255" spans="37:41">
      <c r="AK2255" s="679"/>
      <c r="AL2255" s="695"/>
      <c r="AM2255" s="659"/>
      <c r="AN2255" s="659"/>
      <c r="AO2255" s="84"/>
    </row>
    <row r="2256" spans="37:41">
      <c r="AK2256" s="679"/>
      <c r="AL2256" s="695"/>
      <c r="AM2256" s="659"/>
      <c r="AN2256" s="659"/>
      <c r="AO2256" s="84"/>
    </row>
    <row r="2257" spans="37:41">
      <c r="AK2257" s="679"/>
      <c r="AL2257" s="695"/>
      <c r="AM2257" s="659"/>
      <c r="AN2257" s="659"/>
      <c r="AO2257" s="84"/>
    </row>
    <row r="2258" spans="37:41">
      <c r="AK2258" s="679"/>
      <c r="AL2258" s="695"/>
      <c r="AM2258" s="659"/>
      <c r="AN2258" s="659"/>
      <c r="AO2258" s="84"/>
    </row>
    <row r="2259" spans="37:41">
      <c r="AK2259" s="679"/>
      <c r="AL2259" s="695"/>
      <c r="AM2259" s="659"/>
      <c r="AN2259" s="659"/>
      <c r="AO2259" s="84"/>
    </row>
    <row r="2260" spans="37:41">
      <c r="AK2260" s="679"/>
      <c r="AL2260" s="695"/>
      <c r="AM2260" s="659"/>
      <c r="AN2260" s="659"/>
      <c r="AO2260" s="84"/>
    </row>
    <row r="2261" spans="37:41">
      <c r="AK2261" s="679"/>
      <c r="AL2261" s="695"/>
      <c r="AM2261" s="659"/>
      <c r="AN2261" s="659"/>
      <c r="AO2261" s="84"/>
    </row>
    <row r="2262" spans="37:41">
      <c r="AK2262" s="665"/>
      <c r="AL2262" s="696"/>
      <c r="AM2262" s="659"/>
      <c r="AN2262" s="659"/>
      <c r="AO2262" s="84"/>
    </row>
    <row r="2263" spans="37:41">
      <c r="AK2263" s="679"/>
      <c r="AL2263" s="695"/>
      <c r="AM2263" s="659"/>
      <c r="AN2263" s="659"/>
      <c r="AO2263" s="84"/>
    </row>
    <row r="2264" spans="37:41">
      <c r="AK2264" s="679"/>
      <c r="AL2264" s="695"/>
      <c r="AM2264" s="659"/>
      <c r="AN2264" s="659"/>
      <c r="AO2264" s="84"/>
    </row>
    <row r="2265" spans="37:41">
      <c r="AK2265" s="679"/>
      <c r="AL2265" s="695"/>
      <c r="AM2265" s="659"/>
      <c r="AN2265" s="659"/>
      <c r="AO2265" s="84"/>
    </row>
    <row r="2266" spans="37:41">
      <c r="AK2266" s="679"/>
      <c r="AL2266" s="695"/>
      <c r="AM2266" s="659"/>
      <c r="AN2266" s="659"/>
      <c r="AO2266" s="84"/>
    </row>
    <row r="2267" spans="37:41">
      <c r="AK2267" s="679"/>
      <c r="AL2267" s="695"/>
      <c r="AM2267" s="659"/>
      <c r="AN2267" s="659"/>
      <c r="AO2267" s="84"/>
    </row>
    <row r="2268" spans="37:41">
      <c r="AK2268" s="679"/>
      <c r="AL2268" s="695"/>
      <c r="AM2268" s="659"/>
      <c r="AN2268" s="659"/>
      <c r="AO2268" s="84"/>
    </row>
    <row r="2269" spans="37:41">
      <c r="AK2269" s="679"/>
      <c r="AL2269" s="695"/>
      <c r="AM2269" s="659"/>
      <c r="AN2269" s="659"/>
      <c r="AO2269" s="84"/>
    </row>
    <row r="2270" spans="37:41">
      <c r="AK2270" s="679"/>
      <c r="AL2270" s="695"/>
      <c r="AM2270" s="659"/>
      <c r="AN2270" s="659"/>
      <c r="AO2270" s="84"/>
    </row>
    <row r="2271" spans="37:41">
      <c r="AK2271" s="679"/>
      <c r="AL2271" s="695"/>
      <c r="AM2271" s="659"/>
      <c r="AN2271" s="659"/>
      <c r="AO2271" s="84"/>
    </row>
    <row r="2272" spans="37:41">
      <c r="AK2272" s="679"/>
      <c r="AL2272" s="695"/>
      <c r="AM2272" s="659"/>
      <c r="AN2272" s="659"/>
      <c r="AO2272" s="84"/>
    </row>
    <row r="2273" spans="37:41">
      <c r="AK2273" s="679"/>
      <c r="AL2273" s="695"/>
      <c r="AM2273" s="659"/>
      <c r="AN2273" s="659"/>
      <c r="AO2273" s="84"/>
    </row>
    <row r="2274" spans="37:41">
      <c r="AK2274" s="679"/>
      <c r="AL2274" s="695"/>
      <c r="AM2274" s="659"/>
      <c r="AN2274" s="659"/>
      <c r="AO2274" s="84"/>
    </row>
    <row r="2275" spans="37:41">
      <c r="AK2275" s="679"/>
      <c r="AL2275" s="695"/>
      <c r="AM2275" s="659"/>
      <c r="AN2275" s="659"/>
      <c r="AO2275" s="84"/>
    </row>
    <row r="2276" spans="37:41">
      <c r="AK2276" s="679"/>
      <c r="AL2276" s="695"/>
      <c r="AM2276" s="659"/>
      <c r="AN2276" s="659"/>
      <c r="AO2276" s="84"/>
    </row>
    <row r="2277" spans="37:41">
      <c r="AK2277" s="679"/>
      <c r="AL2277" s="695"/>
      <c r="AM2277" s="659"/>
      <c r="AN2277" s="659"/>
      <c r="AO2277" s="84"/>
    </row>
    <row r="2278" spans="37:41">
      <c r="AK2278" s="679"/>
      <c r="AL2278" s="695"/>
      <c r="AM2278" s="659"/>
      <c r="AN2278" s="659"/>
      <c r="AO2278" s="84"/>
    </row>
    <row r="2279" spans="37:41">
      <c r="AK2279" s="679"/>
      <c r="AL2279" s="695"/>
      <c r="AM2279" s="659"/>
      <c r="AN2279" s="659"/>
      <c r="AO2279" s="84"/>
    </row>
    <row r="2280" spans="37:41">
      <c r="AK2280" s="679"/>
      <c r="AL2280" s="695"/>
      <c r="AM2280" s="659"/>
      <c r="AN2280" s="659"/>
      <c r="AO2280" s="84"/>
    </row>
    <row r="2281" spans="37:41">
      <c r="AK2281" s="665"/>
      <c r="AL2281" s="696"/>
      <c r="AM2281" s="662"/>
      <c r="AN2281" s="662"/>
      <c r="AO2281" s="84"/>
    </row>
    <row r="2282" spans="37:41">
      <c r="AK2282" s="665"/>
      <c r="AL2282" s="696"/>
      <c r="AM2282" s="659"/>
      <c r="AN2282" s="659"/>
      <c r="AO2282" s="84"/>
    </row>
    <row r="2283" spans="37:41">
      <c r="AK2283" s="665"/>
      <c r="AL2283" s="696"/>
      <c r="AM2283" s="659"/>
      <c r="AN2283" s="659"/>
      <c r="AO2283" s="84"/>
    </row>
    <row r="2284" spans="37:41">
      <c r="AK2284" s="665"/>
      <c r="AL2284" s="696"/>
      <c r="AM2284" s="659"/>
      <c r="AN2284" s="659"/>
      <c r="AO2284" s="84"/>
    </row>
    <row r="2285" spans="37:41">
      <c r="AK2285" s="665"/>
      <c r="AL2285" s="696"/>
      <c r="AM2285" s="659"/>
      <c r="AN2285" s="659"/>
      <c r="AO2285" s="84"/>
    </row>
    <row r="2286" spans="37:41">
      <c r="AK2286" s="665"/>
      <c r="AL2286" s="696"/>
      <c r="AM2286" s="659"/>
      <c r="AN2286" s="659"/>
      <c r="AO2286" s="84"/>
    </row>
    <row r="2287" spans="37:41">
      <c r="AK2287" s="665"/>
      <c r="AL2287" s="696"/>
      <c r="AM2287" s="659"/>
      <c r="AN2287" s="659"/>
      <c r="AO2287" s="84"/>
    </row>
    <row r="2288" spans="37:41">
      <c r="AK2288" s="665"/>
      <c r="AL2288" s="696"/>
      <c r="AM2288" s="662"/>
      <c r="AN2288" s="662"/>
      <c r="AO2288" s="84"/>
    </row>
    <row r="2289" spans="37:41">
      <c r="AK2289" s="679"/>
      <c r="AL2289" s="695"/>
      <c r="AM2289" s="659"/>
      <c r="AN2289" s="662"/>
      <c r="AO2289" s="84"/>
    </row>
    <row r="2290" spans="37:41">
      <c r="AK2290" s="679"/>
      <c r="AL2290" s="695"/>
      <c r="AM2290" s="659"/>
      <c r="AN2290" s="662"/>
      <c r="AO2290" s="84"/>
    </row>
    <row r="2291" spans="37:41">
      <c r="AK2291" s="679"/>
      <c r="AL2291" s="695"/>
      <c r="AM2291" s="659"/>
      <c r="AN2291" s="662"/>
      <c r="AO2291" s="84"/>
    </row>
    <row r="2292" spans="37:41">
      <c r="AK2292" s="679"/>
      <c r="AL2292" s="695"/>
      <c r="AM2292" s="662"/>
      <c r="AN2292" s="662"/>
      <c r="AO2292" s="84"/>
    </row>
    <row r="2293" spans="37:41">
      <c r="AK2293" s="679"/>
      <c r="AL2293" s="695"/>
      <c r="AM2293" s="662"/>
      <c r="AN2293" s="662"/>
      <c r="AO2293" s="84"/>
    </row>
    <row r="2294" spans="37:41">
      <c r="AK2294" s="679"/>
      <c r="AL2294" s="695"/>
      <c r="AM2294" s="662"/>
      <c r="AN2294" s="662"/>
      <c r="AO2294" s="84"/>
    </row>
    <row r="2295" spans="37:41">
      <c r="AK2295" s="679"/>
      <c r="AL2295" s="695"/>
      <c r="AM2295" s="659"/>
      <c r="AN2295" s="662"/>
      <c r="AO2295" s="84"/>
    </row>
    <row r="2296" spans="37:41">
      <c r="AK2296" s="679"/>
      <c r="AL2296" s="695"/>
      <c r="AM2296" s="659"/>
      <c r="AN2296" s="662"/>
      <c r="AO2296" s="84"/>
    </row>
    <row r="2297" spans="37:41">
      <c r="AK2297" s="679"/>
      <c r="AL2297" s="695"/>
      <c r="AM2297" s="659"/>
      <c r="AN2297" s="662"/>
      <c r="AO2297" s="84"/>
    </row>
    <row r="2298" spans="37:41">
      <c r="AK2298" s="679"/>
      <c r="AL2298" s="695"/>
      <c r="AM2298" s="659"/>
      <c r="AN2298" s="662"/>
      <c r="AO2298" s="84"/>
    </row>
    <row r="2299" spans="37:41">
      <c r="AK2299" s="679"/>
      <c r="AL2299" s="695"/>
      <c r="AM2299" s="659"/>
      <c r="AN2299" s="662"/>
      <c r="AO2299" s="84"/>
    </row>
    <row r="2300" spans="37:41">
      <c r="AK2300" s="664"/>
      <c r="AL2300" s="696"/>
      <c r="AM2300" s="662"/>
      <c r="AN2300" s="662"/>
      <c r="AO2300" s="84"/>
    </row>
    <row r="2301" spans="37:41">
      <c r="AK2301" s="665"/>
      <c r="AL2301" s="696"/>
      <c r="AM2301" s="659"/>
      <c r="AN2301" s="662"/>
      <c r="AO2301" s="84"/>
    </row>
    <row r="2302" spans="37:41">
      <c r="AK2302" s="665"/>
      <c r="AL2302" s="696"/>
      <c r="AM2302" s="662"/>
      <c r="AN2302" s="662"/>
      <c r="AO2302" s="84"/>
    </row>
    <row r="2303" spans="37:41">
      <c r="AK2303" s="665"/>
      <c r="AL2303" s="696"/>
      <c r="AM2303" s="662"/>
      <c r="AN2303" s="662"/>
      <c r="AO2303" s="84"/>
    </row>
    <row r="2304" spans="37:41">
      <c r="AK2304" s="665"/>
      <c r="AL2304" s="696"/>
      <c r="AM2304" s="662"/>
      <c r="AN2304" s="662"/>
      <c r="AO2304" s="84"/>
    </row>
    <row r="2305" spans="37:41">
      <c r="AK2305" s="665"/>
      <c r="AL2305" s="696"/>
      <c r="AM2305" s="662"/>
      <c r="AN2305" s="662"/>
      <c r="AO2305" s="84"/>
    </row>
    <row r="2306" spans="37:41">
      <c r="AK2306" s="665"/>
      <c r="AL2306" s="696"/>
      <c r="AM2306" s="662"/>
      <c r="AN2306" s="662"/>
      <c r="AO2306" s="84"/>
    </row>
    <row r="2307" spans="37:41">
      <c r="AK2307" s="665"/>
      <c r="AL2307" s="696"/>
      <c r="AM2307" s="662"/>
      <c r="AN2307" s="662"/>
      <c r="AO2307" s="84"/>
    </row>
    <row r="2308" spans="37:41">
      <c r="AK2308" s="664"/>
      <c r="AL2308" s="696"/>
      <c r="AM2308" s="662"/>
      <c r="AN2308" s="662"/>
      <c r="AO2308" s="84"/>
    </row>
    <row r="2309" spans="37:41">
      <c r="AK2309" s="665"/>
      <c r="AL2309" s="696"/>
      <c r="AM2309" s="662"/>
      <c r="AN2309" s="662"/>
      <c r="AO2309" s="84"/>
    </row>
    <row r="2310" spans="37:41">
      <c r="AK2310" s="665"/>
      <c r="AL2310" s="696"/>
      <c r="AM2310" s="662"/>
      <c r="AN2310" s="662"/>
      <c r="AO2310" s="84"/>
    </row>
    <row r="2311" spans="37:41">
      <c r="AK2311" s="665"/>
      <c r="AL2311" s="696"/>
      <c r="AM2311" s="662"/>
      <c r="AN2311" s="662"/>
      <c r="AO2311" s="84"/>
    </row>
    <row r="2312" spans="37:41">
      <c r="AK2312" s="679"/>
      <c r="AL2312" s="695"/>
      <c r="AM2312" s="662"/>
      <c r="AN2312" s="662"/>
      <c r="AO2312" s="84"/>
    </row>
    <row r="2313" spans="37:41">
      <c r="AK2313" s="679"/>
      <c r="AL2313" s="695"/>
      <c r="AM2313" s="662"/>
      <c r="AN2313" s="662"/>
      <c r="AO2313" s="84"/>
    </row>
    <row r="2314" spans="37:41">
      <c r="AK2314" s="664"/>
      <c r="AL2314" s="696"/>
      <c r="AM2314" s="662"/>
      <c r="AN2314" s="662"/>
      <c r="AO2314" s="84"/>
    </row>
    <row r="2315" spans="37:41">
      <c r="AK2315" s="664"/>
      <c r="AL2315" s="696"/>
      <c r="AM2315" s="662"/>
      <c r="AN2315" s="662"/>
      <c r="AO2315" s="84"/>
    </row>
    <row r="2316" spans="37:41">
      <c r="AK2316" s="664"/>
      <c r="AL2316" s="696"/>
      <c r="AM2316" s="662"/>
      <c r="AN2316" s="662"/>
      <c r="AO2316" s="84"/>
    </row>
    <row r="2317" spans="37:41">
      <c r="AK2317" s="664"/>
      <c r="AL2317" s="696"/>
      <c r="AM2317" s="662"/>
      <c r="AN2317" s="662"/>
      <c r="AO2317" s="84"/>
    </row>
    <row r="2318" spans="37:41">
      <c r="AK2318" s="664"/>
      <c r="AL2318" s="696"/>
      <c r="AM2318" s="662"/>
      <c r="AN2318" s="662"/>
      <c r="AO2318" s="84"/>
    </row>
    <row r="2319" spans="37:41">
      <c r="AK2319" s="664"/>
      <c r="AL2319" s="696"/>
      <c r="AM2319" s="662"/>
      <c r="AN2319" s="662"/>
      <c r="AO2319" s="84"/>
    </row>
    <row r="2320" spans="37:41">
      <c r="AK2320" s="664"/>
      <c r="AL2320" s="696"/>
      <c r="AM2320" s="662"/>
      <c r="AN2320" s="662"/>
      <c r="AO2320" s="84"/>
    </row>
    <row r="2321" spans="37:41">
      <c r="AK2321" s="664"/>
      <c r="AL2321" s="696"/>
      <c r="AM2321" s="659"/>
      <c r="AN2321" s="662"/>
      <c r="AO2321" s="84"/>
    </row>
    <row r="2322" spans="37:41">
      <c r="AK2322" s="664"/>
      <c r="AL2322" s="696"/>
      <c r="AM2322" s="659"/>
      <c r="AN2322" s="662"/>
      <c r="AO2322" s="84"/>
    </row>
    <row r="2323" spans="37:41">
      <c r="AK2323" s="664"/>
      <c r="AL2323" s="696"/>
      <c r="AM2323" s="659"/>
      <c r="AN2323" s="662"/>
      <c r="AO2323" s="84"/>
    </row>
    <row r="2324" spans="37:41">
      <c r="AK2324" s="664"/>
      <c r="AL2324" s="696"/>
      <c r="AM2324" s="662"/>
      <c r="AN2324" s="662"/>
      <c r="AO2324" s="84"/>
    </row>
    <row r="2325" spans="37:41">
      <c r="AK2325" s="664"/>
      <c r="AL2325" s="696"/>
      <c r="AM2325" s="662"/>
      <c r="AN2325" s="662"/>
      <c r="AO2325" s="84"/>
    </row>
    <row r="2326" spans="37:41">
      <c r="AK2326" s="664"/>
      <c r="AL2326" s="696"/>
      <c r="AM2326" s="662"/>
      <c r="AN2326" s="662"/>
      <c r="AO2326" s="84"/>
    </row>
    <row r="2327" spans="37:41">
      <c r="AK2327" s="664"/>
      <c r="AL2327" s="696"/>
      <c r="AM2327" s="662"/>
      <c r="AN2327" s="662"/>
      <c r="AO2327" s="84"/>
    </row>
    <row r="2328" spans="37:41">
      <c r="AK2328" s="664"/>
      <c r="AL2328" s="696"/>
      <c r="AM2328" s="662"/>
      <c r="AN2328" s="662"/>
      <c r="AO2328" s="84"/>
    </row>
    <row r="2329" spans="37:41">
      <c r="AK2329" s="664"/>
      <c r="AL2329" s="696"/>
      <c r="AM2329" s="662"/>
      <c r="AN2329" s="662"/>
      <c r="AO2329" s="84"/>
    </row>
    <row r="2330" spans="37:41">
      <c r="AK2330" s="664"/>
      <c r="AL2330" s="696"/>
      <c r="AM2330" s="662"/>
      <c r="AN2330" s="662"/>
      <c r="AO2330" s="84"/>
    </row>
    <row r="2331" spans="37:41">
      <c r="AK2331" s="664"/>
      <c r="AL2331" s="696"/>
      <c r="AM2331" s="662"/>
      <c r="AN2331" s="662"/>
      <c r="AO2331" s="84"/>
    </row>
    <row r="2332" spans="37:41">
      <c r="AK2332" s="664"/>
      <c r="AL2332" s="696"/>
      <c r="AM2332" s="662"/>
      <c r="AN2332" s="662"/>
      <c r="AO2332" s="84"/>
    </row>
    <row r="2333" spans="37:41">
      <c r="AK2333" s="664"/>
      <c r="AL2333" s="696"/>
      <c r="AM2333" s="662"/>
      <c r="AN2333" s="662"/>
      <c r="AO2333" s="84"/>
    </row>
    <row r="2334" spans="37:41">
      <c r="AK2334" s="664"/>
      <c r="AL2334" s="696"/>
      <c r="AM2334" s="662"/>
      <c r="AN2334" s="662"/>
      <c r="AO2334" s="84"/>
    </row>
    <row r="2335" spans="37:41">
      <c r="AK2335" s="664"/>
      <c r="AL2335" s="696"/>
      <c r="AM2335" s="662"/>
      <c r="AN2335" s="662"/>
      <c r="AO2335" s="84"/>
    </row>
    <row r="2336" spans="37:41">
      <c r="AK2336" s="664"/>
      <c r="AL2336" s="696"/>
      <c r="AM2336" s="662"/>
      <c r="AN2336" s="662"/>
      <c r="AO2336" s="84"/>
    </row>
    <row r="2337" spans="37:41">
      <c r="AK2337" s="664"/>
      <c r="AL2337" s="696"/>
      <c r="AM2337" s="662"/>
      <c r="AN2337" s="662"/>
      <c r="AO2337" s="84"/>
    </row>
    <row r="2338" spans="37:41">
      <c r="AK2338" s="664"/>
      <c r="AL2338" s="696"/>
      <c r="AM2338" s="662"/>
      <c r="AN2338" s="662"/>
      <c r="AO2338" s="84"/>
    </row>
    <row r="2339" spans="37:41">
      <c r="AK2339" s="664"/>
      <c r="AL2339" s="696"/>
      <c r="AM2339" s="662"/>
      <c r="AN2339" s="662"/>
      <c r="AO2339" s="84"/>
    </row>
    <row r="2340" spans="37:41">
      <c r="AK2340" s="664"/>
      <c r="AL2340" s="696"/>
      <c r="AM2340" s="662"/>
      <c r="AN2340" s="662"/>
      <c r="AO2340" s="84"/>
    </row>
    <row r="2341" spans="37:41">
      <c r="AK2341" s="664"/>
      <c r="AL2341" s="696"/>
      <c r="AM2341" s="662"/>
      <c r="AN2341" s="662"/>
      <c r="AO2341" s="84"/>
    </row>
    <row r="2342" spans="37:41">
      <c r="AK2342" s="664"/>
      <c r="AL2342" s="696"/>
      <c r="AM2342" s="662"/>
      <c r="AN2342" s="662"/>
      <c r="AO2342" s="84"/>
    </row>
    <row r="2343" spans="37:41">
      <c r="AK2343" s="664"/>
      <c r="AL2343" s="696"/>
      <c r="AM2343" s="662"/>
      <c r="AN2343" s="662"/>
      <c r="AO2343" s="84"/>
    </row>
    <row r="2344" spans="37:41">
      <c r="AK2344" s="664"/>
      <c r="AL2344" s="696"/>
      <c r="AM2344" s="662"/>
      <c r="AN2344" s="662"/>
      <c r="AO2344" s="84"/>
    </row>
    <row r="2345" spans="37:41">
      <c r="AK2345" s="664"/>
      <c r="AL2345" s="696"/>
      <c r="AM2345" s="662"/>
      <c r="AN2345" s="662"/>
      <c r="AO2345" s="84"/>
    </row>
    <row r="2346" spans="37:41">
      <c r="AK2346" s="664"/>
      <c r="AL2346" s="696"/>
      <c r="AM2346" s="662"/>
      <c r="AN2346" s="662"/>
      <c r="AO2346" s="84"/>
    </row>
    <row r="2347" spans="37:41">
      <c r="AK2347" s="664"/>
      <c r="AL2347" s="696"/>
      <c r="AM2347" s="662"/>
      <c r="AN2347" s="662"/>
      <c r="AO2347" s="84"/>
    </row>
    <row r="2348" spans="37:41">
      <c r="AK2348" s="664"/>
      <c r="AL2348" s="696"/>
      <c r="AM2348" s="662"/>
      <c r="AN2348" s="662"/>
      <c r="AO2348" s="84"/>
    </row>
    <row r="2349" spans="37:41">
      <c r="AK2349" s="664"/>
      <c r="AL2349" s="696"/>
      <c r="AM2349" s="662"/>
      <c r="AN2349" s="662"/>
      <c r="AO2349" s="84"/>
    </row>
    <row r="2350" spans="37:41">
      <c r="AK2350" s="664"/>
      <c r="AL2350" s="696"/>
      <c r="AM2350" s="662"/>
      <c r="AN2350" s="662"/>
      <c r="AO2350" s="84"/>
    </row>
    <row r="2351" spans="37:41">
      <c r="AK2351" s="664"/>
      <c r="AL2351" s="696"/>
      <c r="AM2351" s="662"/>
      <c r="AN2351" s="662"/>
      <c r="AO2351" s="84"/>
    </row>
    <row r="2352" spans="37:41">
      <c r="AK2352" s="664"/>
      <c r="AL2352" s="696"/>
      <c r="AM2352" s="662"/>
      <c r="AN2352" s="662"/>
      <c r="AO2352" s="84"/>
    </row>
    <row r="2353" spans="37:41">
      <c r="AK2353" s="664"/>
      <c r="AL2353" s="696"/>
      <c r="AM2353" s="662"/>
      <c r="AN2353" s="662"/>
      <c r="AO2353" s="84"/>
    </row>
    <row r="2354" spans="37:41">
      <c r="AK2354" s="664"/>
      <c r="AL2354" s="696"/>
      <c r="AM2354" s="662"/>
      <c r="AN2354" s="662"/>
      <c r="AO2354" s="84"/>
    </row>
    <row r="2355" spans="37:41">
      <c r="AK2355" s="664"/>
      <c r="AL2355" s="696"/>
      <c r="AM2355" s="662"/>
      <c r="AN2355" s="662"/>
      <c r="AO2355" s="84"/>
    </row>
    <row r="2356" spans="37:41">
      <c r="AK2356" s="664"/>
      <c r="AL2356" s="696"/>
      <c r="AM2356" s="662"/>
      <c r="AN2356" s="662"/>
      <c r="AO2356" s="84"/>
    </row>
    <row r="2357" spans="37:41">
      <c r="AK2357" s="664"/>
      <c r="AL2357" s="696"/>
      <c r="AM2357" s="662"/>
      <c r="AN2357" s="662"/>
      <c r="AO2357" s="84"/>
    </row>
    <row r="2358" spans="37:41">
      <c r="AK2358" s="664"/>
      <c r="AL2358" s="696"/>
      <c r="AM2358" s="662"/>
      <c r="AN2358" s="662"/>
      <c r="AO2358" s="84"/>
    </row>
    <row r="2359" spans="37:41">
      <c r="AK2359" s="664"/>
      <c r="AL2359" s="696"/>
      <c r="AM2359" s="662"/>
      <c r="AN2359" s="662"/>
      <c r="AO2359" s="84"/>
    </row>
    <row r="2360" spans="37:41">
      <c r="AK2360" s="664"/>
      <c r="AL2360" s="696"/>
      <c r="AM2360" s="662"/>
      <c r="AN2360" s="662"/>
      <c r="AO2360" s="84"/>
    </row>
    <row r="2361" spans="37:41">
      <c r="AK2361" s="664"/>
      <c r="AL2361" s="696"/>
      <c r="AM2361" s="662"/>
      <c r="AN2361" s="662"/>
      <c r="AO2361" s="84"/>
    </row>
    <row r="2362" spans="37:41">
      <c r="AK2362" s="664"/>
      <c r="AL2362" s="696"/>
      <c r="AM2362" s="662"/>
      <c r="AN2362" s="662"/>
      <c r="AO2362" s="84"/>
    </row>
    <row r="2363" spans="37:41">
      <c r="AK2363" s="664"/>
      <c r="AL2363" s="696"/>
      <c r="AM2363" s="662"/>
      <c r="AN2363" s="662"/>
      <c r="AO2363" s="84"/>
    </row>
    <row r="2364" spans="37:41">
      <c r="AK2364" s="664"/>
      <c r="AL2364" s="696"/>
      <c r="AM2364" s="662"/>
      <c r="AN2364" s="662"/>
      <c r="AO2364" s="84"/>
    </row>
    <row r="2365" spans="37:41">
      <c r="AK2365" s="664"/>
      <c r="AL2365" s="696"/>
      <c r="AM2365" s="662"/>
      <c r="AN2365" s="662"/>
      <c r="AO2365" s="84"/>
    </row>
    <row r="2366" spans="37:41">
      <c r="AK2366" s="664"/>
      <c r="AL2366" s="696"/>
      <c r="AM2366" s="662"/>
      <c r="AN2366" s="662"/>
      <c r="AO2366" s="84"/>
    </row>
    <row r="2367" spans="37:41">
      <c r="AK2367" s="664"/>
      <c r="AL2367" s="696"/>
      <c r="AM2367" s="662"/>
      <c r="AN2367" s="662"/>
      <c r="AO2367" s="84"/>
    </row>
    <row r="2368" spans="37:41">
      <c r="AK2368" s="664"/>
      <c r="AL2368" s="696"/>
      <c r="AM2368" s="662"/>
      <c r="AN2368" s="662"/>
      <c r="AO2368" s="84"/>
    </row>
    <row r="2369" spans="37:41">
      <c r="AK2369" s="664"/>
      <c r="AL2369" s="696"/>
      <c r="AM2369" s="662"/>
      <c r="AN2369" s="662"/>
      <c r="AO2369" s="84"/>
    </row>
    <row r="2370" spans="37:41">
      <c r="AK2370" s="664"/>
      <c r="AL2370" s="696"/>
      <c r="AM2370" s="662"/>
      <c r="AN2370" s="662"/>
      <c r="AO2370" s="84"/>
    </row>
    <row r="2371" spans="37:41">
      <c r="AK2371" s="664"/>
      <c r="AL2371" s="696"/>
      <c r="AM2371" s="662"/>
      <c r="AN2371" s="662"/>
      <c r="AO2371" s="84"/>
    </row>
    <row r="2372" spans="37:41">
      <c r="AK2372" s="664"/>
      <c r="AL2372" s="696"/>
      <c r="AM2372" s="662"/>
      <c r="AN2372" s="662"/>
      <c r="AO2372" s="84"/>
    </row>
    <row r="2373" spans="37:41">
      <c r="AK2373" s="664"/>
      <c r="AL2373" s="696"/>
      <c r="AM2373" s="662"/>
      <c r="AN2373" s="662"/>
      <c r="AO2373" s="84"/>
    </row>
    <row r="2374" spans="37:41">
      <c r="AK2374" s="664"/>
      <c r="AL2374" s="696"/>
      <c r="AM2374" s="662"/>
      <c r="AN2374" s="662"/>
      <c r="AO2374" s="84"/>
    </row>
    <row r="2375" spans="37:41">
      <c r="AK2375" s="664"/>
      <c r="AL2375" s="696"/>
      <c r="AM2375" s="662"/>
      <c r="AN2375" s="662"/>
      <c r="AO2375" s="84"/>
    </row>
    <row r="2376" spans="37:41">
      <c r="AK2376" s="664"/>
      <c r="AL2376" s="696"/>
      <c r="AM2376" s="662"/>
      <c r="AN2376" s="662"/>
      <c r="AO2376" s="84"/>
    </row>
    <row r="2377" spans="37:41">
      <c r="AK2377" s="664"/>
      <c r="AL2377" s="696"/>
      <c r="AM2377" s="662"/>
      <c r="AN2377" s="662"/>
      <c r="AO2377" s="84"/>
    </row>
    <row r="2378" spans="37:41">
      <c r="AK2378" s="664"/>
      <c r="AL2378" s="696"/>
      <c r="AM2378" s="662"/>
      <c r="AN2378" s="662"/>
      <c r="AO2378" s="84"/>
    </row>
    <row r="2379" spans="37:41">
      <c r="AK2379" s="664"/>
      <c r="AL2379" s="696"/>
      <c r="AM2379" s="662"/>
      <c r="AN2379" s="662"/>
      <c r="AO2379" s="84"/>
    </row>
    <row r="2380" spans="37:41">
      <c r="AK2380" s="664"/>
      <c r="AL2380" s="696"/>
      <c r="AM2380" s="662"/>
      <c r="AN2380" s="662"/>
      <c r="AO2380" s="84"/>
    </row>
    <row r="2381" spans="37:41">
      <c r="AK2381" s="664"/>
      <c r="AL2381" s="696"/>
      <c r="AM2381" s="662"/>
      <c r="AN2381" s="662"/>
      <c r="AO2381" s="84"/>
    </row>
    <row r="2382" spans="37:41">
      <c r="AK2382" s="664"/>
      <c r="AL2382" s="696"/>
      <c r="AM2382" s="662"/>
      <c r="AN2382" s="662"/>
      <c r="AO2382" s="84"/>
    </row>
    <row r="2383" spans="37:41">
      <c r="AK2383" s="664"/>
      <c r="AL2383" s="696"/>
      <c r="AM2383" s="662"/>
      <c r="AN2383" s="662"/>
      <c r="AO2383" s="84"/>
    </row>
    <row r="2384" spans="37:41">
      <c r="AK2384" s="664"/>
      <c r="AL2384" s="696"/>
      <c r="AM2384" s="662"/>
      <c r="AN2384" s="662"/>
      <c r="AO2384" s="84"/>
    </row>
    <row r="2385" spans="37:41">
      <c r="AK2385" s="664"/>
      <c r="AL2385" s="696"/>
      <c r="AM2385" s="662"/>
      <c r="AN2385" s="662"/>
      <c r="AO2385" s="84"/>
    </row>
    <row r="2386" spans="37:41">
      <c r="AK2386" s="664"/>
      <c r="AL2386" s="696"/>
      <c r="AM2386" s="662"/>
      <c r="AN2386" s="662"/>
      <c r="AO2386" s="84"/>
    </row>
    <row r="2387" spans="37:41">
      <c r="AK2387" s="664"/>
      <c r="AL2387" s="696"/>
      <c r="AM2387" s="662"/>
      <c r="AN2387" s="662"/>
      <c r="AO2387" s="84"/>
    </row>
    <row r="2388" spans="37:41">
      <c r="AK2388" s="664"/>
      <c r="AL2388" s="696"/>
      <c r="AM2388" s="662"/>
      <c r="AN2388" s="662"/>
      <c r="AO2388" s="84"/>
    </row>
    <row r="2389" spans="37:41">
      <c r="AK2389" s="664"/>
      <c r="AL2389" s="696"/>
      <c r="AM2389" s="662"/>
      <c r="AN2389" s="662"/>
      <c r="AO2389" s="84"/>
    </row>
    <row r="2390" spans="37:41">
      <c r="AO2390" s="84"/>
    </row>
    <row r="2391" spans="37:41">
      <c r="AO2391" s="84"/>
    </row>
    <row r="2392" spans="37:41">
      <c r="AO2392" s="84"/>
    </row>
    <row r="2393" spans="37:41">
      <c r="AO2393" s="84"/>
    </row>
    <row r="2394" spans="37:41">
      <c r="AO2394" s="84"/>
    </row>
    <row r="2395" spans="37:41">
      <c r="AO2395" s="84"/>
    </row>
    <row r="2396" spans="37:41">
      <c r="AO2396" s="84"/>
    </row>
    <row r="2397" spans="37:41">
      <c r="AO2397" s="84"/>
    </row>
    <row r="2398" spans="37:41">
      <c r="AO2398" s="84"/>
    </row>
    <row r="2399" spans="37:41">
      <c r="AO2399" s="84"/>
    </row>
    <row r="2400" spans="37:41">
      <c r="AO2400" s="84"/>
    </row>
    <row r="2401" spans="41:41">
      <c r="AO2401" s="84"/>
    </row>
    <row r="2402" spans="41:41">
      <c r="AO2402" s="84"/>
    </row>
    <row r="2403" spans="41:41">
      <c r="AO2403" s="84"/>
    </row>
    <row r="2404" spans="41:41">
      <c r="AO2404" s="84"/>
    </row>
    <row r="2405" spans="41:41">
      <c r="AO2405" s="84"/>
    </row>
    <row r="2406" spans="41:41">
      <c r="AO2406" s="84"/>
    </row>
    <row r="2407" spans="41:41">
      <c r="AO2407" s="84"/>
    </row>
    <row r="2408" spans="41:41">
      <c r="AO2408" s="84"/>
    </row>
    <row r="2409" spans="41:41">
      <c r="AO2409" s="84"/>
    </row>
    <row r="2410" spans="41:41">
      <c r="AO2410" s="84"/>
    </row>
    <row r="2411" spans="41:41">
      <c r="AO2411" s="84"/>
    </row>
    <row r="2412" spans="41:41">
      <c r="AO2412" s="84"/>
    </row>
    <row r="2413" spans="41:41">
      <c r="AO2413" s="84"/>
    </row>
    <row r="2414" spans="41:41">
      <c r="AO2414" s="84"/>
    </row>
    <row r="2415" spans="41:41">
      <c r="AO2415" s="84"/>
    </row>
    <row r="2416" spans="41:41">
      <c r="AO2416" s="84"/>
    </row>
    <row r="2417" spans="41:41">
      <c r="AO2417" s="84"/>
    </row>
    <row r="2418" spans="41:41">
      <c r="AO2418" s="84"/>
    </row>
    <row r="2419" spans="41:41">
      <c r="AO2419" s="84"/>
    </row>
    <row r="2420" spans="41:41">
      <c r="AO2420" s="84"/>
    </row>
    <row r="2421" spans="41:41">
      <c r="AO2421" s="84"/>
    </row>
    <row r="2422" spans="41:41">
      <c r="AO2422" s="84"/>
    </row>
    <row r="2423" spans="41:41">
      <c r="AO2423" s="84"/>
    </row>
    <row r="2424" spans="41:41">
      <c r="AO2424" s="84"/>
    </row>
    <row r="2425" spans="41:41">
      <c r="AO2425" s="84"/>
    </row>
    <row r="2426" spans="41:41">
      <c r="AO2426" s="84"/>
    </row>
    <row r="2427" spans="41:41">
      <c r="AO2427" s="84"/>
    </row>
    <row r="2428" spans="41:41">
      <c r="AO2428" s="84"/>
    </row>
    <row r="2429" spans="41:41">
      <c r="AO2429" s="84"/>
    </row>
    <row r="2430" spans="41:41">
      <c r="AO2430" s="84"/>
    </row>
    <row r="2431" spans="41:41">
      <c r="AO2431" s="84"/>
    </row>
    <row r="2432" spans="41:41">
      <c r="AO2432" s="84"/>
    </row>
    <row r="2433" spans="41:41">
      <c r="AO2433" s="84"/>
    </row>
    <row r="2434" spans="41:41">
      <c r="AO2434" s="84"/>
    </row>
    <row r="2435" spans="41:41">
      <c r="AO2435" s="84"/>
    </row>
    <row r="2436" spans="41:41">
      <c r="AO2436" s="84"/>
    </row>
    <row r="2437" spans="41:41">
      <c r="AO2437" s="84"/>
    </row>
    <row r="2438" spans="41:41">
      <c r="AO2438" s="84"/>
    </row>
    <row r="2439" spans="41:41">
      <c r="AO2439" s="84"/>
    </row>
    <row r="2440" spans="41:41">
      <c r="AO2440" s="84"/>
    </row>
    <row r="2441" spans="41:41">
      <c r="AO2441" s="84"/>
    </row>
    <row r="2442" spans="41:41">
      <c r="AO2442" s="84"/>
    </row>
    <row r="2443" spans="41:41">
      <c r="AO2443" s="84"/>
    </row>
    <row r="2444" spans="41:41">
      <c r="AO2444" s="84"/>
    </row>
    <row r="2445" spans="41:41">
      <c r="AO2445" s="84"/>
    </row>
    <row r="2446" spans="41:41">
      <c r="AO2446" s="84"/>
    </row>
    <row r="2447" spans="41:41">
      <c r="AO2447" s="84"/>
    </row>
    <row r="2448" spans="41:41">
      <c r="AO2448" s="84"/>
    </row>
    <row r="2449" spans="41:41">
      <c r="AO2449" s="84"/>
    </row>
    <row r="2450" spans="41:41">
      <c r="AO2450" s="84"/>
    </row>
    <row r="2451" spans="41:41">
      <c r="AO2451" s="84"/>
    </row>
    <row r="2452" spans="41:41">
      <c r="AO2452" s="84"/>
    </row>
    <row r="2453" spans="41:41">
      <c r="AO2453" s="84"/>
    </row>
    <row r="2454" spans="41:41">
      <c r="AO2454" s="84"/>
    </row>
    <row r="2455" spans="41:41">
      <c r="AO2455" s="84"/>
    </row>
    <row r="2456" spans="41:41">
      <c r="AO2456" s="84"/>
    </row>
    <row r="2457" spans="41:41">
      <c r="AO2457" s="84"/>
    </row>
    <row r="2458" spans="41:41">
      <c r="AO2458" s="84"/>
    </row>
    <row r="2459" spans="41:41">
      <c r="AO2459" s="84"/>
    </row>
    <row r="2460" spans="41:41">
      <c r="AO2460" s="84"/>
    </row>
    <row r="2461" spans="41:41">
      <c r="AO2461" s="84"/>
    </row>
    <row r="2462" spans="41:41">
      <c r="AO2462" s="84"/>
    </row>
    <row r="2463" spans="41:41">
      <c r="AO2463" s="84"/>
    </row>
    <row r="2464" spans="41:41">
      <c r="AO2464" s="84"/>
    </row>
    <row r="2465" spans="41:41">
      <c r="AO2465" s="84"/>
    </row>
    <row r="2466" spans="41:41">
      <c r="AO2466" s="84"/>
    </row>
    <row r="2467" spans="41:41">
      <c r="AO2467" s="84"/>
    </row>
    <row r="2468" spans="41:41">
      <c r="AO2468" s="84"/>
    </row>
    <row r="2469" spans="41:41">
      <c r="AO2469" s="84"/>
    </row>
    <row r="2470" spans="41:41">
      <c r="AO2470" s="84"/>
    </row>
    <row r="2471" spans="41:41">
      <c r="AO2471" s="84"/>
    </row>
    <row r="2472" spans="41:41">
      <c r="AO2472" s="84"/>
    </row>
    <row r="2473" spans="41:41">
      <c r="AO2473" s="84"/>
    </row>
    <row r="2474" spans="41:41">
      <c r="AO2474" s="84"/>
    </row>
    <row r="2475" spans="41:41">
      <c r="AO2475" s="84"/>
    </row>
    <row r="2476" spans="41:41">
      <c r="AO2476" s="84"/>
    </row>
    <row r="2477" spans="41:41">
      <c r="AO2477" s="84"/>
    </row>
    <row r="2478" spans="41:41">
      <c r="AO2478" s="84"/>
    </row>
    <row r="2479" spans="41:41">
      <c r="AO2479" s="84"/>
    </row>
    <row r="2480" spans="41:41">
      <c r="AO2480" s="84"/>
    </row>
    <row r="2481" spans="41:41">
      <c r="AO2481" s="84"/>
    </row>
    <row r="2482" spans="41:41">
      <c r="AO2482" s="84"/>
    </row>
    <row r="2483" spans="41:41">
      <c r="AO2483" s="84"/>
    </row>
    <row r="2484" spans="41:41">
      <c r="AO2484" s="84"/>
    </row>
    <row r="2485" spans="41:41">
      <c r="AO2485" s="84"/>
    </row>
    <row r="2486" spans="41:41">
      <c r="AO2486" s="84"/>
    </row>
    <row r="2487" spans="41:41">
      <c r="AO2487" s="84"/>
    </row>
    <row r="2488" spans="41:41">
      <c r="AO2488" s="84"/>
    </row>
    <row r="2489" spans="41:41">
      <c r="AO2489" s="84"/>
    </row>
    <row r="2490" spans="41:41">
      <c r="AO2490" s="84"/>
    </row>
    <row r="2491" spans="41:41">
      <c r="AO2491" s="84"/>
    </row>
    <row r="2492" spans="41:41">
      <c r="AO2492" s="84"/>
    </row>
    <row r="2493" spans="41:41">
      <c r="AO2493" s="84"/>
    </row>
    <row r="2494" spans="41:41">
      <c r="AO2494" s="84"/>
    </row>
    <row r="2495" spans="41:41">
      <c r="AO2495" s="84"/>
    </row>
    <row r="2496" spans="41:41">
      <c r="AO2496" s="84"/>
    </row>
    <row r="2497" spans="41:41">
      <c r="AO2497" s="84"/>
    </row>
    <row r="2498" spans="41:41">
      <c r="AO2498" s="84"/>
    </row>
    <row r="2499" spans="41:41">
      <c r="AO2499" s="84"/>
    </row>
    <row r="2500" spans="41:41">
      <c r="AO2500" s="84"/>
    </row>
    <row r="2501" spans="41:41">
      <c r="AO2501" s="84"/>
    </row>
    <row r="2502" spans="41:41">
      <c r="AO2502" s="84"/>
    </row>
    <row r="2503" spans="41:41">
      <c r="AO2503" s="84"/>
    </row>
    <row r="2504" spans="41:41">
      <c r="AO2504" s="84"/>
    </row>
    <row r="2505" spans="41:41">
      <c r="AO2505" s="84"/>
    </row>
    <row r="2506" spans="41:41">
      <c r="AO2506" s="84"/>
    </row>
    <row r="2507" spans="41:41">
      <c r="AO2507" s="84"/>
    </row>
    <row r="2508" spans="41:41">
      <c r="AO2508" s="84"/>
    </row>
    <row r="2509" spans="41:41">
      <c r="AO2509" s="84"/>
    </row>
    <row r="2510" spans="41:41">
      <c r="AO2510" s="84"/>
    </row>
    <row r="2511" spans="41:41">
      <c r="AO2511" s="84"/>
    </row>
    <row r="2512" spans="41:41">
      <c r="AO2512" s="84"/>
    </row>
    <row r="2513" spans="41:41">
      <c r="AO2513" s="84"/>
    </row>
    <row r="2514" spans="41:41">
      <c r="AO2514" s="84"/>
    </row>
    <row r="2515" spans="41:41">
      <c r="AO2515" s="84"/>
    </row>
    <row r="2516" spans="41:41">
      <c r="AO2516" s="84"/>
    </row>
    <row r="2517" spans="41:41">
      <c r="AO2517" s="84"/>
    </row>
    <row r="2518" spans="41:41">
      <c r="AO2518" s="84"/>
    </row>
    <row r="2519" spans="41:41">
      <c r="AO2519" s="84"/>
    </row>
    <row r="2520" spans="41:41">
      <c r="AO2520" s="84"/>
    </row>
    <row r="2521" spans="41:41">
      <c r="AO2521" s="84"/>
    </row>
    <row r="2522" spans="41:41">
      <c r="AO2522" s="84"/>
    </row>
    <row r="2523" spans="41:41">
      <c r="AO2523" s="84"/>
    </row>
    <row r="2524" spans="41:41">
      <c r="AO2524" s="84"/>
    </row>
    <row r="2525" spans="41:41">
      <c r="AO2525" s="84"/>
    </row>
    <row r="2526" spans="41:41">
      <c r="AO2526" s="84"/>
    </row>
    <row r="2527" spans="41:41">
      <c r="AO2527" s="84"/>
    </row>
    <row r="2528" spans="41:41">
      <c r="AO2528" s="84"/>
    </row>
    <row r="2529" spans="41:41">
      <c r="AO2529" s="84"/>
    </row>
    <row r="2530" spans="41:41">
      <c r="AO2530" s="84"/>
    </row>
    <row r="2531" spans="41:41">
      <c r="AO2531" s="84"/>
    </row>
    <row r="2532" spans="41:41">
      <c r="AO2532" s="84"/>
    </row>
    <row r="2533" spans="41:41">
      <c r="AO2533" s="84"/>
    </row>
    <row r="2534" spans="41:41">
      <c r="AO2534" s="84"/>
    </row>
    <row r="2535" spans="41:41">
      <c r="AO2535" s="84"/>
    </row>
    <row r="2536" spans="41:41">
      <c r="AO2536" s="84"/>
    </row>
    <row r="2537" spans="41:41">
      <c r="AO2537" s="84"/>
    </row>
    <row r="2538" spans="41:41">
      <c r="AO2538" s="84"/>
    </row>
    <row r="2539" spans="41:41">
      <c r="AO2539" s="84"/>
    </row>
    <row r="2540" spans="41:41">
      <c r="AO2540" s="84"/>
    </row>
    <row r="2541" spans="41:41">
      <c r="AO2541" s="84"/>
    </row>
    <row r="2542" spans="41:41">
      <c r="AO2542" s="84"/>
    </row>
    <row r="2543" spans="41:41">
      <c r="AO2543" s="84"/>
    </row>
    <row r="2544" spans="41:41">
      <c r="AO2544" s="84"/>
    </row>
    <row r="2545" spans="41:41">
      <c r="AO2545" s="84"/>
    </row>
    <row r="2546" spans="41:41">
      <c r="AO2546" s="84"/>
    </row>
    <row r="2547" spans="41:41">
      <c r="AO2547" s="84"/>
    </row>
    <row r="2548" spans="41:41">
      <c r="AO2548" s="84"/>
    </row>
    <row r="2549" spans="41:41">
      <c r="AO2549" s="84"/>
    </row>
    <row r="2550" spans="41:41">
      <c r="AO2550" s="84"/>
    </row>
    <row r="2551" spans="41:41">
      <c r="AO2551" s="84"/>
    </row>
    <row r="2552" spans="41:41">
      <c r="AO2552" s="84"/>
    </row>
    <row r="2553" spans="41:41">
      <c r="AO2553" s="84"/>
    </row>
    <row r="2554" spans="41:41">
      <c r="AO2554" s="84"/>
    </row>
    <row r="2555" spans="41:41">
      <c r="AO2555" s="84"/>
    </row>
    <row r="2556" spans="41:41">
      <c r="AO2556" s="84"/>
    </row>
    <row r="2557" spans="41:41">
      <c r="AO2557" s="84"/>
    </row>
    <row r="2558" spans="41:41">
      <c r="AO2558" s="84"/>
    </row>
    <row r="2559" spans="41:41">
      <c r="AO2559" s="84"/>
    </row>
    <row r="2560" spans="41:41">
      <c r="AO2560" s="84"/>
    </row>
    <row r="2561" spans="41:41">
      <c r="AO2561" s="84"/>
    </row>
    <row r="2562" spans="41:41">
      <c r="AO2562" s="84"/>
    </row>
    <row r="2563" spans="41:41">
      <c r="AO2563" s="84"/>
    </row>
    <row r="2564" spans="41:41">
      <c r="AO2564" s="84"/>
    </row>
    <row r="2565" spans="41:41">
      <c r="AO2565" s="84"/>
    </row>
    <row r="2566" spans="41:41">
      <c r="AO2566" s="84"/>
    </row>
    <row r="2567" spans="41:41">
      <c r="AO2567" s="84"/>
    </row>
    <row r="2568" spans="41:41">
      <c r="AO2568" s="84"/>
    </row>
    <row r="2569" spans="41:41">
      <c r="AO2569" s="84"/>
    </row>
    <row r="2570" spans="41:41">
      <c r="AO2570" s="84"/>
    </row>
    <row r="2571" spans="41:41">
      <c r="AO2571" s="84"/>
    </row>
    <row r="2572" spans="41:41">
      <c r="AO2572" s="84"/>
    </row>
    <row r="2573" spans="41:41">
      <c r="AO2573" s="84"/>
    </row>
    <row r="2574" spans="41:41">
      <c r="AO2574" s="84"/>
    </row>
    <row r="2575" spans="41:41">
      <c r="AO2575" s="84"/>
    </row>
    <row r="2576" spans="41:41">
      <c r="AO2576" s="84"/>
    </row>
    <row r="2577" spans="41:41">
      <c r="AO2577" s="84"/>
    </row>
    <row r="2578" spans="41:41">
      <c r="AO2578" s="84"/>
    </row>
    <row r="2579" spans="41:41">
      <c r="AO2579" s="84"/>
    </row>
    <row r="2580" spans="41:41">
      <c r="AO2580" s="84"/>
    </row>
    <row r="2581" spans="41:41">
      <c r="AO2581" s="84"/>
    </row>
    <row r="2582" spans="41:41">
      <c r="AO2582" s="84"/>
    </row>
    <row r="2583" spans="41:41">
      <c r="AO2583" s="84"/>
    </row>
    <row r="2584" spans="41:41">
      <c r="AO2584" s="84"/>
    </row>
    <row r="2585" spans="41:41">
      <c r="AO2585" s="84"/>
    </row>
    <row r="2586" spans="41:41">
      <c r="AO2586" s="84"/>
    </row>
    <row r="2587" spans="41:41">
      <c r="AO2587" s="84"/>
    </row>
    <row r="2588" spans="41:41">
      <c r="AO2588" s="84"/>
    </row>
    <row r="2589" spans="41:41">
      <c r="AO2589" s="84"/>
    </row>
    <row r="2590" spans="41:41">
      <c r="AO2590" s="84"/>
    </row>
    <row r="2591" spans="41:41">
      <c r="AO2591" s="84"/>
    </row>
    <row r="2592" spans="41:41">
      <c r="AO2592" s="84"/>
    </row>
    <row r="2593" spans="41:41">
      <c r="AO2593" s="84"/>
    </row>
    <row r="2594" spans="41:41">
      <c r="AO2594" s="84"/>
    </row>
    <row r="2595" spans="41:41">
      <c r="AO2595" s="84"/>
    </row>
    <row r="2596" spans="41:41">
      <c r="AO2596" s="84"/>
    </row>
    <row r="2597" spans="41:41">
      <c r="AO2597" s="84"/>
    </row>
    <row r="2598" spans="41:41">
      <c r="AO2598" s="84"/>
    </row>
    <row r="2599" spans="41:41">
      <c r="AO2599" s="84"/>
    </row>
    <row r="2600" spans="41:41">
      <c r="AO2600" s="84"/>
    </row>
    <row r="2601" spans="41:41">
      <c r="AO2601" s="84"/>
    </row>
    <row r="2602" spans="41:41">
      <c r="AO2602" s="84"/>
    </row>
    <row r="2603" spans="41:41">
      <c r="AO2603" s="84"/>
    </row>
    <row r="2604" spans="41:41">
      <c r="AO2604" s="84"/>
    </row>
    <row r="2605" spans="41:41">
      <c r="AO2605" s="84"/>
    </row>
    <row r="2606" spans="41:41">
      <c r="AO2606" s="84"/>
    </row>
    <row r="2607" spans="41:41">
      <c r="AO2607" s="84"/>
    </row>
    <row r="2608" spans="41:41">
      <c r="AO2608" s="84"/>
    </row>
    <row r="2609" spans="41:41">
      <c r="AO2609" s="84"/>
    </row>
    <row r="2610" spans="41:41">
      <c r="AO2610" s="84"/>
    </row>
    <row r="2611" spans="41:41">
      <c r="AO2611" s="84"/>
    </row>
    <row r="2612" spans="41:41">
      <c r="AO2612" s="84"/>
    </row>
    <row r="2613" spans="41:41">
      <c r="AO2613" s="84"/>
    </row>
    <row r="2614" spans="41:41">
      <c r="AO2614" s="84"/>
    </row>
    <row r="2615" spans="41:41">
      <c r="AO2615" s="84"/>
    </row>
    <row r="2616" spans="41:41">
      <c r="AO2616" s="84"/>
    </row>
    <row r="2617" spans="41:41">
      <c r="AO2617" s="84"/>
    </row>
    <row r="2618" spans="41:41">
      <c r="AO2618" s="84"/>
    </row>
    <row r="2619" spans="41:41">
      <c r="AO2619" s="84"/>
    </row>
    <row r="2620" spans="41:41">
      <c r="AO2620" s="84"/>
    </row>
    <row r="2621" spans="41:41">
      <c r="AO2621" s="84"/>
    </row>
    <row r="2622" spans="41:41">
      <c r="AO2622" s="84"/>
    </row>
    <row r="2623" spans="41:41">
      <c r="AO2623" s="84"/>
    </row>
    <row r="2624" spans="41:41">
      <c r="AO2624" s="84"/>
    </row>
    <row r="2625" spans="41:41">
      <c r="AO2625" s="84"/>
    </row>
    <row r="2626" spans="41:41">
      <c r="AO2626" s="84"/>
    </row>
    <row r="2627" spans="41:41">
      <c r="AO2627" s="84"/>
    </row>
    <row r="2628" spans="41:41">
      <c r="AO2628" s="84"/>
    </row>
    <row r="2629" spans="41:41">
      <c r="AO2629" s="84"/>
    </row>
    <row r="2630" spans="41:41">
      <c r="AO2630" s="84"/>
    </row>
    <row r="2631" spans="41:41">
      <c r="AO2631" s="84"/>
    </row>
    <row r="2632" spans="41:41">
      <c r="AO2632" s="84"/>
    </row>
    <row r="2633" spans="41:41">
      <c r="AO2633" s="84"/>
    </row>
    <row r="2634" spans="41:41">
      <c r="AO2634" s="84"/>
    </row>
    <row r="2635" spans="41:41">
      <c r="AO2635" s="84"/>
    </row>
    <row r="2636" spans="41:41">
      <c r="AO2636" s="84"/>
    </row>
    <row r="2637" spans="41:41">
      <c r="AO2637" s="84"/>
    </row>
    <row r="2638" spans="41:41">
      <c r="AO2638" s="84"/>
    </row>
    <row r="2639" spans="41:41">
      <c r="AO2639" s="84"/>
    </row>
    <row r="2640" spans="41:41">
      <c r="AO2640" s="84"/>
    </row>
    <row r="2641" spans="41:41">
      <c r="AO2641" s="84"/>
    </row>
    <row r="2642" spans="41:41">
      <c r="AO2642" s="84"/>
    </row>
    <row r="2643" spans="41:41">
      <c r="AO2643" s="84"/>
    </row>
    <row r="2644" spans="41:41">
      <c r="AO2644" s="84"/>
    </row>
    <row r="2645" spans="41:41">
      <c r="AO2645" s="84"/>
    </row>
    <row r="2646" spans="41:41">
      <c r="AO2646" s="84"/>
    </row>
    <row r="2647" spans="41:41">
      <c r="AO2647" s="84"/>
    </row>
    <row r="2648" spans="41:41">
      <c r="AO2648" s="84"/>
    </row>
    <row r="2649" spans="41:41">
      <c r="AO2649" s="84"/>
    </row>
    <row r="2650" spans="41:41">
      <c r="AO2650" s="84"/>
    </row>
    <row r="2651" spans="41:41">
      <c r="AO2651" s="84"/>
    </row>
    <row r="2652" spans="41:41">
      <c r="AO2652" s="84"/>
    </row>
    <row r="2653" spans="41:41">
      <c r="AO2653" s="84"/>
    </row>
    <row r="2654" spans="41:41">
      <c r="AO2654" s="84"/>
    </row>
    <row r="2655" spans="41:41">
      <c r="AO2655" s="84"/>
    </row>
    <row r="2656" spans="41:41">
      <c r="AO2656" s="84"/>
    </row>
    <row r="2657" spans="41:41">
      <c r="AO2657" s="84"/>
    </row>
    <row r="2658" spans="41:41">
      <c r="AO2658" s="84"/>
    </row>
    <row r="2659" spans="41:41">
      <c r="AO2659" s="84"/>
    </row>
    <row r="2660" spans="41:41">
      <c r="AO2660" s="84"/>
    </row>
    <row r="2661" spans="41:41">
      <c r="AO2661" s="84"/>
    </row>
    <row r="2662" spans="41:41">
      <c r="AO2662" s="84"/>
    </row>
    <row r="2663" spans="41:41">
      <c r="AO2663" s="84"/>
    </row>
    <row r="2664" spans="41:41">
      <c r="AO2664" s="84"/>
    </row>
    <row r="2665" spans="41:41">
      <c r="AO2665" s="84"/>
    </row>
    <row r="2666" spans="41:41">
      <c r="AO2666" s="84"/>
    </row>
    <row r="2667" spans="41:41">
      <c r="AO2667" s="84"/>
    </row>
    <row r="2668" spans="41:41">
      <c r="AO2668" s="84"/>
    </row>
    <row r="2669" spans="41:41">
      <c r="AO2669" s="84"/>
    </row>
    <row r="2670" spans="41:41">
      <c r="AO2670" s="84"/>
    </row>
    <row r="2671" spans="41:41">
      <c r="AO2671" s="84"/>
    </row>
    <row r="2672" spans="41:41">
      <c r="AO2672" s="84"/>
    </row>
    <row r="2673" spans="41:41">
      <c r="AO2673" s="84"/>
    </row>
    <row r="2674" spans="41:41">
      <c r="AO2674" s="84"/>
    </row>
    <row r="2675" spans="41:41">
      <c r="AO2675" s="84"/>
    </row>
    <row r="2676" spans="41:41">
      <c r="AO2676" s="84"/>
    </row>
    <row r="2677" spans="41:41">
      <c r="AO2677" s="84"/>
    </row>
    <row r="2678" spans="41:41">
      <c r="AO2678" s="84"/>
    </row>
    <row r="2679" spans="41:41">
      <c r="AO2679" s="84"/>
    </row>
    <row r="2680" spans="41:41">
      <c r="AO2680" s="84"/>
    </row>
    <row r="2681" spans="41:41">
      <c r="AO2681" s="84"/>
    </row>
    <row r="2682" spans="41:41">
      <c r="AO2682" s="84"/>
    </row>
    <row r="2683" spans="41:41">
      <c r="AO2683" s="84"/>
    </row>
    <row r="2684" spans="41:41">
      <c r="AO2684" s="84"/>
    </row>
    <row r="2685" spans="41:41">
      <c r="AO2685" s="84"/>
    </row>
    <row r="2686" spans="41:41">
      <c r="AO2686" s="84"/>
    </row>
    <row r="2687" spans="41:41">
      <c r="AO2687" s="84"/>
    </row>
    <row r="2688" spans="41:41">
      <c r="AO2688" s="84"/>
    </row>
    <row r="2689" spans="41:41">
      <c r="AO2689" s="84"/>
    </row>
    <row r="2690" spans="41:41">
      <c r="AO2690" s="84"/>
    </row>
    <row r="2691" spans="41:41">
      <c r="AO2691" s="84"/>
    </row>
    <row r="2692" spans="41:41">
      <c r="AO2692" s="84"/>
    </row>
    <row r="2693" spans="41:41">
      <c r="AO2693" s="84"/>
    </row>
    <row r="2694" spans="41:41">
      <c r="AO2694" s="84"/>
    </row>
    <row r="2695" spans="41:41">
      <c r="AO2695" s="84"/>
    </row>
    <row r="2696" spans="41:41">
      <c r="AO2696" s="84"/>
    </row>
    <row r="2697" spans="41:41">
      <c r="AO2697" s="84"/>
    </row>
    <row r="2698" spans="41:41">
      <c r="AO2698" s="84"/>
    </row>
    <row r="2699" spans="41:41">
      <c r="AO2699" s="84"/>
    </row>
    <row r="2700" spans="41:41">
      <c r="AO2700" s="84"/>
    </row>
    <row r="2701" spans="41:41">
      <c r="AO2701" s="84"/>
    </row>
    <row r="2702" spans="41:41">
      <c r="AO2702" s="84"/>
    </row>
    <row r="2703" spans="41:41">
      <c r="AO2703" s="84"/>
    </row>
    <row r="2704" spans="41:41">
      <c r="AO2704" s="84"/>
    </row>
    <row r="2705" spans="41:41">
      <c r="AO2705" s="84"/>
    </row>
    <row r="2706" spans="41:41">
      <c r="AO2706" s="84"/>
    </row>
    <row r="2707" spans="41:41">
      <c r="AO2707" s="84"/>
    </row>
    <row r="2708" spans="41:41">
      <c r="AO2708" s="84"/>
    </row>
    <row r="2709" spans="41:41">
      <c r="AO2709" s="84"/>
    </row>
    <row r="2710" spans="41:41">
      <c r="AO2710" s="84"/>
    </row>
    <row r="2711" spans="41:41">
      <c r="AO2711" s="84"/>
    </row>
    <row r="2712" spans="41:41">
      <c r="AO2712" s="84"/>
    </row>
    <row r="2713" spans="41:41">
      <c r="AO2713" s="84"/>
    </row>
    <row r="2714" spans="41:41">
      <c r="AO2714" s="84"/>
    </row>
    <row r="2715" spans="41:41">
      <c r="AO2715" s="84"/>
    </row>
    <row r="2716" spans="41:41">
      <c r="AO2716" s="84"/>
    </row>
    <row r="2717" spans="41:41">
      <c r="AO2717" s="84"/>
    </row>
    <row r="2718" spans="41:41">
      <c r="AO2718" s="84"/>
    </row>
    <row r="2719" spans="41:41">
      <c r="AO2719" s="84"/>
    </row>
    <row r="2720" spans="41:41">
      <c r="AO2720" s="84"/>
    </row>
  </sheetData>
  <mergeCells count="6">
    <mergeCell ref="R19:S20"/>
    <mergeCell ref="Y10:Z10"/>
    <mergeCell ref="Y11:Z11"/>
    <mergeCell ref="Y12:Z12"/>
    <mergeCell ref="Y13:Z13"/>
    <mergeCell ref="Y14:Z14"/>
  </mergeCells>
  <conditionalFormatting sqref="U173:U175">
    <cfRule type="expression" dxfId="0" priority="1" stopIfTrue="1">
      <formula>$FC173&gt;0</formula>
    </cfRule>
  </conditionalFormatting>
  <hyperlinks>
    <hyperlink ref="J20" r:id="rId1" xr:uid="{E10364A7-2FD2-4EE5-85E1-F59FDAC21515}"/>
    <hyperlink ref="U22" r:id="rId2" xr:uid="{24E7D50B-A82A-4837-AFE7-FE4949959EE1}"/>
    <hyperlink ref="U25" r:id="rId3" display="http://www.pmcostrava.cz/public/uploads/images/max/138122470881.jpg" xr:uid="{0EDFEF93-13A7-4C7E-A88A-45E03BB6832D}"/>
    <hyperlink ref="U24" r:id="rId4" display="http://www.pmcostrava.cz/public/uploads/images/max/140929366039.jpg" xr:uid="{7791D138-7CFC-4D20-9265-4ADAA3DD234C}"/>
    <hyperlink ref="U27" r:id="rId5" display="http://www.pmcostrava.cz/public/uploads/images/max/140929461746.jpg" xr:uid="{AEE5B1FF-B97E-4386-AEB4-A1DF97F295AD}"/>
    <hyperlink ref="U29" r:id="rId6" display="http://www.pmcostrava.cz/public/uploads/images/max/140929475304.jpg" xr:uid="{E977D5BF-3588-4E77-A9CD-BAFB5667F68E}"/>
    <hyperlink ref="U26" r:id="rId7" display="http://www.pmcostrava.cz/public/uploads/images/max/138122470881.jpg" xr:uid="{270B0E7F-721D-4BC5-BEF5-882ECB5A4F21}"/>
    <hyperlink ref="U28" r:id="rId8" display="http://www.pmcostrava.cz/public/uploads/images/max/140929461746.jpg" xr:uid="{7582AFC2-BCC4-4AE5-BF87-A1FC721E93B6}"/>
    <hyperlink ref="U23" r:id="rId9" display="http://www.pmcostrava.cz/public/uploads/images/max/137932221752.jpg" xr:uid="{63FF7F19-994D-48EC-89B6-4FF5B021B924}"/>
    <hyperlink ref="U35" r:id="rId10" display="http://www.pmcostrava.cz/public/uploads/images/max/137932761823.jpg" xr:uid="{BB62B3C9-4F8C-43D5-9F3D-19F2717843DA}"/>
    <hyperlink ref="U30" r:id="rId11" display="http://www.pmcostrava.cz/public/uploads/images/max/138122558134.jpg" xr:uid="{0AA3F1A1-4C92-4810-A047-E4E768426F6D}"/>
    <hyperlink ref="U32" r:id="rId12" display="http://www.pmcostrava.cz/public/uploads/images/max/137932730586.jpg" xr:uid="{B731D0EA-B55C-44F9-9732-1EBAF5B01E00}"/>
    <hyperlink ref="U33" r:id="rId13" display="http://www.pmcostrava.cz/public/uploads/images/max/137932748843.jpg" xr:uid="{5001CFEB-5FFD-47B2-B95D-549B6672D9A7}"/>
    <hyperlink ref="U36" r:id="rId14" display="http://www.pmcostrava.cz/public/uploads/images/max/137933046856.jpg" xr:uid="{1FBF1724-2438-4E32-97F0-30697436317C}"/>
    <hyperlink ref="U39" r:id="rId15" display="http://www.pmcostrava.cz/public/uploads/images/max/137933072644.jpg" xr:uid="{70D389CE-D949-4204-B157-FD1A7759DA66}"/>
    <hyperlink ref="U34" r:id="rId16" display="http://www.pmcostrava.cz/public/uploads/images/max/141223951812.jpg" xr:uid="{7CE118C7-53A1-4BF6-80D1-E599B078A835}"/>
    <hyperlink ref="U31" r:id="rId17" display="http://www.pmcostrava.cz/public/uploads/images/max/138122558134.jpg" xr:uid="{52C10EE0-8FD6-437D-AF17-BBC220B790E6}"/>
    <hyperlink ref="U37" r:id="rId18" display="http://www.pmcostrava.cz/public/uploads/images/max/140929512185.jpg" xr:uid="{3098E916-EC92-43EB-830D-D16AE7A57622}"/>
    <hyperlink ref="U38" r:id="rId19" display="http://www.pmcostrava.cz/public/uploads/images/max/140929512185.jpg" xr:uid="{060DDAAB-064A-4EAB-B316-5F4A85A90F25}"/>
    <hyperlink ref="U40" r:id="rId20" display="http://www.pmcostrava.cz/public/uploads/images/max/137933072644.jpg" xr:uid="{D23E8DE1-2D47-4E62-9450-30F5326CDDE4}"/>
    <hyperlink ref="U41" r:id="rId21" xr:uid="{0280C546-C247-4317-A021-923264797BE7}"/>
    <hyperlink ref="U42" r:id="rId22" display="http://www.pmcostrava.cz/public/uploads/images/max/140930004651.jpg" xr:uid="{5D589646-118D-4E49-BC61-5FDA04F5F08E}"/>
    <hyperlink ref="U43" r:id="rId23" display="http://www.pmcostrava.cz/public/uploads/images/max/140930004651.jpg" xr:uid="{A69E68AB-E5BB-4B9A-9C92-AE9DF53556D6}"/>
    <hyperlink ref="U44" r:id="rId24" display="http://www.pmcostrava.cz/public/uploads/images/max/137933540978.jpg" xr:uid="{1CBF7C77-7CD0-4E3E-B08A-3CF221394337}"/>
    <hyperlink ref="U45" r:id="rId25" display="http://www.pmcostrava.cz/public/uploads/images/max/137933540978.jpg" xr:uid="{D7A23058-B0C9-4F3C-8438-A3BF2BD2D0E1}"/>
    <hyperlink ref="U46" r:id="rId26" display="http://www.pmcostrava.cz/public/uploads/images/max/138122629843.jpg" xr:uid="{189D9E12-E60C-4C5C-9AB3-0902BA406808}"/>
    <hyperlink ref="U47" r:id="rId27" display="http://www.pmcostrava.cz/public/uploads/images/max/138122629843.jpg" xr:uid="{C9480810-7B4A-4550-943B-8E6D62887CE8}"/>
    <hyperlink ref="U48" r:id="rId28" display="http://www.pmcostrava.cz/public/uploads/images/max/13793356087.jpg" xr:uid="{4A49FFF0-7BBE-4942-8F53-AD4A8A63460C}"/>
    <hyperlink ref="U54" r:id="rId29" display="http://www.pmcostrava.cz/public/uploads/images/max/134813543968.jpg" xr:uid="{B9044E42-1437-4522-A738-F38264B87CD9}"/>
    <hyperlink ref="U52" r:id="rId30" xr:uid="{C3712EB8-3F4C-4AE9-9E89-2BFE32233DC5}"/>
    <hyperlink ref="U56" r:id="rId31" display="http://www.pmcostrava.cz/public/uploads/images/max/140930038816.jpg" xr:uid="{71D6885F-547A-4BC9-AEB1-32E99932D1A8}"/>
    <hyperlink ref="U50" r:id="rId32" xr:uid="{87741B5A-8885-4773-904E-FD103CD7A5EB}"/>
    <hyperlink ref="U63" r:id="rId33" display="http://www.pmcostrava.cz/public/uploads/images/max/140930061782.jpg" xr:uid="{F32A89C5-6574-43F2-8CB4-FF4E6B3C79F6}"/>
    <hyperlink ref="U61" r:id="rId34" xr:uid="{EA5E1B51-9570-43B4-8C70-448219437885}"/>
    <hyperlink ref="U65" r:id="rId35" xr:uid="{739B17C3-86CA-4C25-AB06-A2B3C924FF20}"/>
    <hyperlink ref="U59" r:id="rId36" xr:uid="{35034647-87CE-4691-B24C-1A167C116698}"/>
    <hyperlink ref="U60" r:id="rId37" xr:uid="{F02E0E9D-9590-4C9C-9AAD-CA96BEF699BB}"/>
    <hyperlink ref="U68" r:id="rId38" display="http://www.pmcostrava.cz/public/uploads/images/max/137933793035.jpg" xr:uid="{04F26B50-8267-478E-ACB9-3FBE736CCF4E}"/>
    <hyperlink ref="U70" r:id="rId39" xr:uid="{CC340059-F67B-46B1-AD2C-62A3A1AF638D}"/>
    <hyperlink ref="U69" r:id="rId40" xr:uid="{AB9A9CBF-1250-473A-B904-5CCDF8D48168}"/>
    <hyperlink ref="U67" r:id="rId41" xr:uid="{13FC44A4-30FE-4B22-9912-9327A2D300A3}"/>
    <hyperlink ref="U72" r:id="rId42" display="http://www.pmcostrava.cz/public/uploads/images/max/135038654723.jpg" xr:uid="{460F67D7-37F8-41B2-9E85-A091B01B8065}"/>
    <hyperlink ref="U74" r:id="rId43" display="http://www.pmcostrava.cz/public/uploads/images/max/132801658339.jpg" xr:uid="{74E92147-34AA-4678-8868-C15A7485FE84}"/>
    <hyperlink ref="U75" r:id="rId44" display="http://www.pmcostrava.cz/public/uploads/images/max/137934961935.jpg" xr:uid="{9F3CD6F3-67B6-4B15-9BD2-528D5FD06C6D}"/>
    <hyperlink ref="U73" r:id="rId45" xr:uid="{661EEDB6-D66E-4CE3-A0EA-82DAC394E7FD}"/>
    <hyperlink ref="U79" r:id="rId46" xr:uid="{FBF128D5-0DD8-4148-B594-BEF3872AB2DD}"/>
    <hyperlink ref="U77" r:id="rId47" xr:uid="{A149918D-39F9-4DE5-871B-F478894FD05F}"/>
    <hyperlink ref="U78" r:id="rId48" xr:uid="{0ACB489F-72C0-4C26-BFD9-FB4BCC1EFE2B}"/>
    <hyperlink ref="U76" r:id="rId49" xr:uid="{97089D77-19C1-46E9-8B49-A22D092C6DEB}"/>
    <hyperlink ref="U49" r:id="rId50" display="http://www.pmcostrava.cz/public/uploads/images/max/13793356087.jpg" xr:uid="{1B652447-DF0B-4418-B4EF-586F82222377}"/>
    <hyperlink ref="U51" r:id="rId51" xr:uid="{728EA93F-AEB5-4766-A5C4-931B9DDFB47D}"/>
    <hyperlink ref="U53" r:id="rId52" xr:uid="{8859931F-9642-4D90-B503-E91D98BCCC19}"/>
    <hyperlink ref="U55" r:id="rId53" display="http://www.pmcostrava.cz/public/uploads/images/max/134813543968.jpg" xr:uid="{ED8FF684-3C39-4D5A-BB52-154341B3AAF1}"/>
    <hyperlink ref="U57" r:id="rId54" display="http://www.pmcostrava.cz/public/uploads/images/max/140930038816.jpg" xr:uid="{8B8F15EE-B36B-4363-906A-9E92C11E1FD2}"/>
    <hyperlink ref="U62" r:id="rId55" xr:uid="{53681DF4-4A19-4BBA-AD39-6B1684A80EB6}"/>
    <hyperlink ref="U80" r:id="rId56" xr:uid="{A26E0211-5993-441C-8312-9FF32DBCE13B}"/>
    <hyperlink ref="U92" r:id="rId57" display="http://www.pmcostrava.cz/public/uploads/images/max/132801621775.jpg" xr:uid="{97F0A872-89E2-4345-B706-0A85F4C6815E}"/>
    <hyperlink ref="U91" r:id="rId58" display="http://www.pmcostrava.cz/public/uploads/images/max/132801621775.jpg" xr:uid="{DFDE9E98-2E4D-4FAF-BAD2-43F55600B7D7}"/>
    <hyperlink ref="U82" r:id="rId59" xr:uid="{90CC3DC9-EDFD-49FA-B0E4-BF3BFF40E87D}"/>
    <hyperlink ref="U83" r:id="rId60" xr:uid="{6078026B-6D32-4A51-B717-EC5657901301}"/>
    <hyperlink ref="U84" r:id="rId61" xr:uid="{7A1DCDCA-0957-4D56-BCF9-C3052BC75D8B}"/>
    <hyperlink ref="U85" r:id="rId62" xr:uid="{AFCA106E-DC70-4CB5-B600-5174B39A892F}"/>
    <hyperlink ref="U86" r:id="rId63" xr:uid="{EC3FBA26-A9F0-4AFA-A4F5-44312B2B6AD3}"/>
    <hyperlink ref="U87" r:id="rId64" xr:uid="{1699C362-8292-47DD-989B-8D4A165697B1}"/>
    <hyperlink ref="U88" r:id="rId65" xr:uid="{0830DF36-3DAA-4B0F-B7FA-0AB5E041998B}"/>
    <hyperlink ref="U89" r:id="rId66" xr:uid="{143CB5AD-18D3-4A48-B2C8-C6E9C6D0365B}"/>
    <hyperlink ref="U107" r:id="rId67" display="http://www.pmcostrava.cz/public/uploads/images/max/134813156791.jpg" xr:uid="{81FBCFBC-A8A5-4177-8EF8-D940ECDA733D}"/>
    <hyperlink ref="U108" r:id="rId68" display="http://www.pmcostrava.cz/public/uploads/images/max/134813149233.jpg" xr:uid="{3462A734-CA90-421C-98F6-57747DC8B9A0}"/>
    <hyperlink ref="U109" r:id="rId69" display="http://www.pmcostrava.cz/public/uploads/images/max/134813140022.jpg" xr:uid="{7C5109C3-52D1-4A6E-AE0B-F9F24C3295A9}"/>
    <hyperlink ref="U105" r:id="rId70" display="http://www.pmcostrava.cz/public/uploads/images/max/137935336923.jpg" xr:uid="{EA47F50E-3D39-427C-893B-95A181896197}"/>
    <hyperlink ref="U104" r:id="rId71" display="http://www.pmcostrava.cz/public/uploads/images/max/137935325089.jpg" xr:uid="{04B870C0-A9A9-4ADE-977A-1EDEC3ECE11F}"/>
    <hyperlink ref="U106" r:id="rId72" display="http://www.pmcostrava.cz/public/uploads/images/max/137935336923.jpg" xr:uid="{F91BEB69-3BBF-4470-BDE0-8896B35B05E9}"/>
    <hyperlink ref="U102" r:id="rId73" display="http://www.pmcostrava.cz/public/uploads/images/max/137935309376.jpg" xr:uid="{C4E0FB89-5D36-4FEB-923C-CA2F2EA8CE00}"/>
    <hyperlink ref="U100" r:id="rId74" display="http://www.pmcostrava.cz/public/uploads/images/max/137935290002.jpg" xr:uid="{270114C9-5D7A-4800-A044-5C82DC9346C5}"/>
    <hyperlink ref="U98" r:id="rId75" display="http://www.pmcostrava.cz/public/uploads/images/max/137935269117.jpg" xr:uid="{B42CEE8B-BD2D-4633-9E9E-63D31B40884D}"/>
    <hyperlink ref="U96" r:id="rId76" display="http://www.pmcostrava.cz/public/uploads/images/max/137935254255.jpg" xr:uid="{8F97F2F4-1D0E-42D3-8A7C-B3DF93254358}"/>
    <hyperlink ref="U103" r:id="rId77" display="http://www.pmcostrava.cz/public/uploads/images/max/137935325089.jpg" xr:uid="{7B6AB096-F690-4D78-AF0C-91C960F1DC15}"/>
    <hyperlink ref="U101" r:id="rId78" display="http://www.pmcostrava.cz/public/uploads/images/max/137935309376.jpg" xr:uid="{595C49B1-4043-410E-9490-B0015A2CFEE3}"/>
    <hyperlink ref="U99" r:id="rId79" display="http://www.pmcostrava.cz/public/uploads/images/max/137935290002.jpg" xr:uid="{66A2B8BB-8FB6-4B76-BEB8-59BFFC2A83DA}"/>
    <hyperlink ref="U97" r:id="rId80" display="http://www.pmcostrava.cz/public/uploads/images/max/137935269117.jpg" xr:uid="{D15B9FE8-4D27-4C1A-AF1E-20068AD78068}"/>
    <hyperlink ref="U95" r:id="rId81" display="http://www.pmcostrava.cz/public/uploads/images/max/137935254255.jpg" xr:uid="{7ABCFD75-62FA-4F51-B209-4B33E59793E1}"/>
    <hyperlink ref="U93" r:id="rId82" display="http://www.pmcostrava.cz/public/uploads/images/max/134813164949.jpg" xr:uid="{F6AF577E-C577-47C6-BDF9-09080C78E946}"/>
    <hyperlink ref="U94" r:id="rId83" xr:uid="{AEE09C90-247A-4F0A-BD8E-A26100292343}"/>
    <hyperlink ref="U123" r:id="rId84" display="http://www.pmcostrava.cz/public/uploads/images/max/132801632655.jpg" xr:uid="{7899EC78-6BFD-4B07-9885-5B14F9D96CDE}"/>
    <hyperlink ref="U120" r:id="rId85" xr:uid="{167B1A80-A460-415D-ADB8-9EBD4C1AEAA0}"/>
    <hyperlink ref="U110" r:id="rId86" xr:uid="{64245A65-8415-4D63-9DEE-3DA4465226CA}"/>
    <hyperlink ref="U112" r:id="rId87" xr:uid="{59A661D8-FCB5-49D0-959D-D57D900BC2A8}"/>
    <hyperlink ref="U116" r:id="rId88" xr:uid="{9A381DC5-710D-4475-ACE5-442D4830EE02}"/>
    <hyperlink ref="U114" r:id="rId89" xr:uid="{9621CCE9-0D93-45DE-8EC6-0341E22751A2}"/>
    <hyperlink ref="U118" r:id="rId90" xr:uid="{E4F81A87-7C83-4610-91BD-8AF3FEC1FA6D}"/>
    <hyperlink ref="U111" r:id="rId91" xr:uid="{651543EE-8230-495F-A5D4-B94F1854343D}"/>
    <hyperlink ref="U113" r:id="rId92" xr:uid="{F8D94477-6EE0-48CA-8867-26437B8D7828}"/>
    <hyperlink ref="U115" r:id="rId93" xr:uid="{249510F4-BF36-40D8-AED8-877A2992B175}"/>
    <hyperlink ref="U117" r:id="rId94" xr:uid="{B005B373-62BF-4E40-8A2F-E2B580B54566}"/>
    <hyperlink ref="U119" r:id="rId95" xr:uid="{97CF28C1-62B5-4AA9-BD83-018ED8A0D53D}"/>
    <hyperlink ref="U121" r:id="rId96" xr:uid="{35E0D041-2EE7-475F-B777-F3A0E96C382D}"/>
    <hyperlink ref="U124" r:id="rId97" xr:uid="{311C2ECC-3DC4-4458-9460-079807373775}"/>
    <hyperlink ref="U128" r:id="rId98" display="http://www.pmcostrava.cz/public/uploads/images/max/137940194109.jpg" xr:uid="{86EA1683-6678-4C93-A745-C7FE065A5E72}"/>
    <hyperlink ref="U125" r:id="rId99" xr:uid="{07E519CD-13B5-46E1-8618-647DCEE5E2CD}"/>
    <hyperlink ref="U126" r:id="rId100" xr:uid="{FEF12791-8C60-45CB-A999-8A45C4CC04B0}"/>
    <hyperlink ref="U127" r:id="rId101" xr:uid="{FDF366EB-3DDE-47B8-8F27-CD7C25901894}"/>
    <hyperlink ref="U129" r:id="rId102" display="http://www.pmcostrava.cz/public/uploads/images/max/137940224148.jpg" xr:uid="{57B0CFC8-BDD5-4C41-A329-D3D2A7267C02}"/>
    <hyperlink ref="U130" r:id="rId103" display="http://www.pmcostrava.cz/public/uploads/images/max/141823245476.jpg" xr:uid="{D549342F-F470-4AAB-9C78-D0994ABE8ED9}"/>
    <hyperlink ref="U131" r:id="rId104" xr:uid="{4386271A-98D0-4DF8-9FB5-420FC942A995}"/>
    <hyperlink ref="U137" r:id="rId105" display="http://www.pmcostrava.cz/public/uploads/images/max/140930103631.jpg" xr:uid="{80A4FE08-87D1-404D-8936-FCF7EB62B2A8}"/>
    <hyperlink ref="U138" r:id="rId106" xr:uid="{7C4751ED-3051-4F34-8A3A-F288FF7033D9}"/>
    <hyperlink ref="U132" r:id="rId107" xr:uid="{88C8D082-3A51-4A6B-ABF4-7D8E2601D497}"/>
    <hyperlink ref="U134" r:id="rId108" xr:uid="{01B6E4A8-78E8-4E6D-9A85-6DF6F9A45411}"/>
    <hyperlink ref="U133" r:id="rId109" xr:uid="{BF86AFCA-76B6-4020-9DE8-2D57D539AB4C}"/>
    <hyperlink ref="U135" r:id="rId110" xr:uid="{F956EF7C-DED5-4C01-A6C4-EC2C6C409A76}"/>
    <hyperlink ref="U144" r:id="rId111" display="http://www.pmcostrava.cz/public/uploads/images/max/134813188232.jpg" xr:uid="{F99141D5-260E-48D8-9466-919C22A4C98E}"/>
    <hyperlink ref="U139" r:id="rId112" display="http://www.pmcostrava.cz/public/uploads/images/max/137940248279.jpg" xr:uid="{933F076B-AFAE-4B32-AF7B-792A3425ACEB}"/>
    <hyperlink ref="U140" r:id="rId113" display="http://www.pmcostrava.cz/public/uploads/images/max/137940267461.jpg" xr:uid="{AF5325FD-2AFC-4B59-856C-A1BF26F92847}"/>
    <hyperlink ref="U145" r:id="rId114" display="http://www.pmcostrava.cz/public/uploads/images/max/134808916018.jpg" xr:uid="{1CF6640F-16BD-4F4D-BB89-0B042E2E9FD7}"/>
    <hyperlink ref="U141" r:id="rId115" display="http://www.pmcostrava.cz/public/uploads/images/max/140930120528.jpg" xr:uid="{558481AF-AB09-4910-AEC8-9544F552128F}"/>
    <hyperlink ref="U146" r:id="rId116" display="http://www.pmcostrava.cz/public/uploads/images/max/140930135294.jpg" xr:uid="{F9FC4821-F5E9-4842-BCF5-5501F68E62AF}"/>
    <hyperlink ref="U142" r:id="rId117" xr:uid="{214C5F03-5EAB-465B-88B5-955557CB1613}"/>
    <hyperlink ref="U143" r:id="rId118" xr:uid="{1EF98B23-64F9-450E-8E90-A6AA8681BDD7}"/>
    <hyperlink ref="U147" r:id="rId119" display="http://www.pmcostrava.cz/public/uploads/images/max/13480886431.jpg" xr:uid="{427ED8CE-D990-4E15-B861-9E6EC5D823EE}"/>
    <hyperlink ref="U148" r:id="rId120" display="http://www.pmcostrava.cz/public/uploads/images/max/13480886431.jpg" xr:uid="{168AE1F1-7D74-466D-8385-BD4B09B74A6C}"/>
    <hyperlink ref="U149" r:id="rId121" display="http://www.pmcostrava.cz/public/uploads/images/max/14093014941.jpg" xr:uid="{B146C1BA-62C5-4FD8-8972-FD6EC38D90A8}"/>
    <hyperlink ref="U150" r:id="rId122" display="http://www.pmcostrava.cz/public/uploads/images/max/140930158184.jpg" xr:uid="{96646632-6684-4179-99B9-2ACF02A0DD18}"/>
    <hyperlink ref="U151" r:id="rId123" display="http://www.pmcostrava.cz/public/uploads/images/max/140930175621.jpg" xr:uid="{BEFEC496-AF0C-444E-8526-1F55D9FFC20E}"/>
    <hyperlink ref="U152" r:id="rId124" display="http://www.pmcostrava.cz/public/uploads/images/max/140930185159.jpg" xr:uid="{94719F8C-9077-4545-8824-158889829B4B}"/>
    <hyperlink ref="U154" r:id="rId125" display="http://www.pmcostrava.cz/public/uploads/images/max/137940285758.jpg" xr:uid="{0C0209F7-169B-49AC-8B7E-897F66E7A4C9}"/>
    <hyperlink ref="U155" r:id="rId126" xr:uid="{0A9080A3-3436-4A12-BF56-E6B936B76F4D}"/>
    <hyperlink ref="U156" r:id="rId127" xr:uid="{84747B08-3524-455A-8EDB-0DD2A0FA84C0}"/>
    <hyperlink ref="U157" r:id="rId128" xr:uid="{F920CA52-F1DF-4D4C-8BB2-2311DA308B41}"/>
    <hyperlink ref="U158" r:id="rId129" display="http://www.pmcostrava.cz/public/uploads/images/max/140930214276.jpg" xr:uid="{8069EA5B-AC5A-4567-B64D-DC3B1E3DC62E}"/>
    <hyperlink ref="U173" r:id="rId130" display="http://www.pmcostrava.cz/public/uploads/images/max/13794093777.jpg" xr:uid="{9CF40908-9988-4F10-8181-D4611391902C}"/>
    <hyperlink ref="U174" r:id="rId131" display="http://www.pmcostrava.cz/public/uploads/images/max/137940957882.jpg" xr:uid="{DAA9B0C9-39E2-492F-AB77-0AC170C50935}"/>
    <hyperlink ref="U175" r:id="rId132" display="http://www.pmcostrava.cz/public/uploads/images/max/137940974206.jpg" xr:uid="{D843A379-D41F-48DB-A01E-63A17EFB26A4}"/>
    <hyperlink ref="U176" r:id="rId133" xr:uid="{8E0A58D3-8694-4E67-8DE3-369F6E056FA1}"/>
    <hyperlink ref="U177" r:id="rId134" xr:uid="{5F0AAE58-4B65-454A-A59D-0BE97CDB54B8}"/>
    <hyperlink ref="U178" r:id="rId135" xr:uid="{B27CD950-141C-4702-A2F6-F0276D24A746}"/>
    <hyperlink ref="U162" r:id="rId136" xr:uid="{E12B4D1A-59D2-4BFB-A32A-5A7148748BF8}"/>
    <hyperlink ref="U163" r:id="rId137" xr:uid="{B2753DA2-1071-4CE2-8782-A93C67221B0A}"/>
    <hyperlink ref="U164" r:id="rId138" xr:uid="{44050BFB-57F5-40EB-8EC3-E002A59DA3C6}"/>
    <hyperlink ref="U165" r:id="rId139" xr:uid="{9404F97E-00A7-4047-91BB-D1658B423693}"/>
    <hyperlink ref="U167" r:id="rId140" xr:uid="{2E01B9BA-EAE5-4C9B-AD23-19878E02FBB2}"/>
    <hyperlink ref="U168" r:id="rId141" xr:uid="{CDEC6829-CC07-4DD2-8AA6-A8183D5B5165}"/>
    <hyperlink ref="U166" r:id="rId142" xr:uid="{FB2FC6B0-5798-46DB-A8CC-285C0E4A22A3}"/>
    <hyperlink ref="U170" r:id="rId143" xr:uid="{9B5EDD70-221D-4657-87A7-A30C587EA2DC}"/>
    <hyperlink ref="U171" r:id="rId144" xr:uid="{C359EB3D-63C0-46D8-AE38-16C6F5331A6D}"/>
    <hyperlink ref="U169" r:id="rId145" xr:uid="{DC11592D-DD75-4A6F-BA85-5E072B843F13}"/>
    <hyperlink ref="U160" r:id="rId146" xr:uid="{A7C8F869-4089-454C-8873-6191CB46BB09}"/>
    <hyperlink ref="U161" r:id="rId147" xr:uid="{8CC1AA10-7332-4597-A176-3B8932669EC1}"/>
    <hyperlink ref="U180" r:id="rId148" display="http://www.pmcostrava.cz/public/uploads/images/max/137941059417.jpg" xr:uid="{27A03972-C234-4CB7-AFF3-704A7DB60C56}"/>
    <hyperlink ref="U182" r:id="rId149" display="http://www.pmcostrava.cz/public/uploads/images/max/134808856271.jpg" xr:uid="{93EE1DAF-EBEA-490B-A709-9ECD42C4A57D}"/>
    <hyperlink ref="U184" r:id="rId150" display="http://www.pmcostrava.cz/public/uploads/images/max/134808839985.jpg" xr:uid="{AC4362A2-D281-407A-B26B-E4C2E6DB4695}"/>
    <hyperlink ref="U186" r:id="rId151" display="http://www.pmcostrava.cz/public/uploads/images/max/134808796757.jpg" xr:uid="{FE1E59D9-826A-4225-A0E9-397F1F0FB17A}"/>
    <hyperlink ref="U189" r:id="rId152" display="http://www.pmcostrava.cz/public/uploads/images/max/134808769124.jpg" xr:uid="{D22E7A08-41AB-4A83-9352-7B04E7A4BEE1}"/>
    <hyperlink ref="U183" r:id="rId153" display="http://www.pmcostrava.cz/public/uploads/images/max/134808850478.jpg" xr:uid="{D5522162-20B8-4073-933A-B0FFAA8F4A43}"/>
    <hyperlink ref="U185" r:id="rId154" display="http://www.pmcostrava.cz/public/uploads/images/max/137941074687.jpg" xr:uid="{DAC7CC81-C6EE-4872-9552-E0A519451CCB}"/>
    <hyperlink ref="U188" r:id="rId155" display="http://www.pmcostrava.cz/public/uploads/images/max/137941823842.jpg" xr:uid="{3C30BE6E-A88B-43C3-817A-599B14B7A788}"/>
    <hyperlink ref="U187" r:id="rId156" xr:uid="{6028052D-BE25-451C-859F-6E3B03E32CC4}"/>
    <hyperlink ref="U190" r:id="rId157" display="http://www.pmcostrava.cz/public/uploads/images/max/134813705186.jpg" xr:uid="{DFFAC8EE-87FE-4BA4-9FBA-5D71BAE9770C}"/>
    <hyperlink ref="U192" r:id="rId158" display="http://www.pmcostrava.cz/public/uploads/images/max/140930292238.jpg" xr:uid="{A1263422-7A19-4C97-A9D3-046C09008998}"/>
    <hyperlink ref="U191" r:id="rId159" xr:uid="{0FCDAAB2-30A3-434F-A938-A2F76C968DE6}"/>
    <hyperlink ref="U194" r:id="rId160" display="http://www.pmcostrava.cz/public/uploads/images/max/138106236495.jpg" xr:uid="{F1235FB8-62AC-42FE-9C9B-54C2D9D4851B}"/>
    <hyperlink ref="U196" r:id="rId161" display="http://www.pmcostrava.cz/public/uploads/images/max/141224009535.jpg" xr:uid="{16AD1342-152F-4D67-A2DC-FD63284E50A8}"/>
    <hyperlink ref="U197" r:id="rId162" display="http://www.pmcostrava.cz/public/uploads/images/max/140930354348.jpg" xr:uid="{69FCC522-AD1A-44FB-886B-9F5BC79712F2}"/>
    <hyperlink ref="U198" r:id="rId163" display="http://www.pmcostrava.cz/public/uploads/images/max/141223995695.jpg" xr:uid="{E84D8F14-F451-4295-9B5A-7CAAE7ACA3B8}"/>
    <hyperlink ref="U195" r:id="rId164" display="http://www.pmcostrava.cz/public/uploads/images/max/137941877964.jpg" xr:uid="{437D3B1C-4483-40C0-BFA4-0954B16091CC}"/>
    <hyperlink ref="U202" r:id="rId165" display="http://www.pmcostrava.cz/public/uploads/images/max/137941877964.jpg" xr:uid="{17338CFB-87FD-491B-A273-C6C18E0ABD69}"/>
    <hyperlink ref="U201" r:id="rId166" display="http://www.pmcostrava.cz/public/uploads/images/max/137941877964.jpg" xr:uid="{4F678535-C440-4212-890E-E600BEF6FFAF}"/>
    <hyperlink ref="U214" r:id="rId167" display="http://www.pmcostrava.cz/public/uploads/images/max/140930395957.jpg" xr:uid="{0C8E38B9-B6BA-4335-9B0A-8A33AE20C2E8}"/>
    <hyperlink ref="U211" r:id="rId168" xr:uid="{1D08BE4B-E58C-47BD-B94E-3B2672A984E2}"/>
    <hyperlink ref="U204" r:id="rId169" display="http://www.pmcostrava.cz/public/uploads/images/max/137941845016.jpg" xr:uid="{090121AB-9913-46DA-8149-7C25D0668A95}"/>
    <hyperlink ref="U200" r:id="rId170" xr:uid="{9E12B664-944E-48C9-BF88-90F24A25ECF6}"/>
    <hyperlink ref="U206" r:id="rId171" xr:uid="{224F8BC2-B534-4033-A8BC-D1810C0AF5E1}"/>
    <hyperlink ref="U207" r:id="rId172" xr:uid="{01AA8CA2-128D-4BC3-BF91-F71E2A9B41C5}"/>
    <hyperlink ref="U208" r:id="rId173" xr:uid="{0C7DA9B6-B938-449D-A65E-316F12C9DFC8}"/>
    <hyperlink ref="U209" r:id="rId174" xr:uid="{7498745B-6424-4A66-939E-8A1C5624C777}"/>
    <hyperlink ref="U212" r:id="rId175" xr:uid="{EF7FCE73-C0BD-4CF0-852F-2797D704844A}"/>
    <hyperlink ref="U215" r:id="rId176" xr:uid="{6001BBAF-E0F1-4770-8CEE-969F7D81B50B}"/>
    <hyperlink ref="U217" r:id="rId177" xr:uid="{89D29FDD-EE98-46F3-ACD4-C0FB7050367E}"/>
    <hyperlink ref="U218" r:id="rId178" xr:uid="{6D99AEE2-DC9D-4E8C-B1EE-CDDC087D587E}"/>
    <hyperlink ref="U220" r:id="rId179" xr:uid="{A2A1DC57-F3DE-45C7-9689-8D59E9A65768}"/>
    <hyperlink ref="U222" r:id="rId180" display="http://www.pmcostrava.cz/public/uploads/images/max/137942001622.jpg" xr:uid="{BB85AC91-EA90-43C9-9B2C-BBB8EC648651}"/>
    <hyperlink ref="U223" r:id="rId181" display="http://www.pmcostrava.cz/public/uploads/images/max/137942001622.jpg" xr:uid="{45CFAF3B-E073-4076-A899-A044F52A2618}"/>
    <hyperlink ref="U224" r:id="rId182" xr:uid="{2014573A-9123-49D9-A474-634287046431}"/>
    <hyperlink ref="U225" r:id="rId183" xr:uid="{58BC405E-F36E-4B13-9BC9-F937E29CB083}"/>
    <hyperlink ref="U226" r:id="rId184" xr:uid="{0D419CA6-CD21-4FEB-A54E-05F1CDCD3A8C}"/>
    <hyperlink ref="U228" r:id="rId185" xr:uid="{17A73315-00EE-4D20-8177-B5B908CFFE0B}"/>
    <hyperlink ref="U227" r:id="rId186" xr:uid="{58CF93AE-DC4B-4029-98B8-BF2A4B4B6631}"/>
    <hyperlink ref="U229" r:id="rId187" xr:uid="{041FC4C3-9C39-42E2-BE21-9DF6E02F578F}"/>
    <hyperlink ref="U234" r:id="rId188" display="http://www.pmcostrava.cz/public/uploads/images/max/134808711405.jpg" xr:uid="{81E4FFA1-D403-4B4C-90CA-BE085A85D0FC}"/>
    <hyperlink ref="U235" r:id="rId189" display="http://www.pmcostrava.cz/public/uploads/images/max/137949406313.jpg" xr:uid="{1FDAD92B-AF6B-4B71-B930-A2E62DA65E0A}"/>
    <hyperlink ref="U233" r:id="rId190" xr:uid="{5DFE31EF-1497-4155-9653-B10D5F8DEE1E}"/>
    <hyperlink ref="U232" r:id="rId191" xr:uid="{B2B1F20D-19BB-4B0E-B243-6F167B03016E}"/>
    <hyperlink ref="U231" r:id="rId192" xr:uid="{6F970A9B-028F-4625-AD62-C32FD051FB6D}"/>
    <hyperlink ref="U238" r:id="rId193" xr:uid="{A36860C7-296F-4918-B6A0-350874B7D259}"/>
    <hyperlink ref="U236" r:id="rId194" xr:uid="{5D49CC96-354D-4F20-A1EE-2773C72FCC60}"/>
    <hyperlink ref="U237" r:id="rId195" xr:uid="{4F9E56C8-EB8C-424C-AF00-028B3B1F3E34}"/>
    <hyperlink ref="U239" r:id="rId196" xr:uid="{502AB10A-F2E3-4FD3-8589-0276FE10D90E}"/>
    <hyperlink ref="U240" r:id="rId197" xr:uid="{B9419605-5E8C-4D39-ABA1-9BBBC4F03D20}"/>
    <hyperlink ref="U242" r:id="rId198" xr:uid="{DB043F0A-778C-446A-A7A2-DCB0653462B4}"/>
    <hyperlink ref="U244" r:id="rId199" xr:uid="{6046642B-D52C-4A6C-88CD-9BA4BAA8AEC3}"/>
    <hyperlink ref="U243" r:id="rId200" xr:uid="{DF2FFFBB-18A0-4E8E-A97A-886B17004950}"/>
    <hyperlink ref="U246" r:id="rId201" xr:uid="{4D7559FC-67BD-4959-A6C6-5DB5B7F656AA}"/>
    <hyperlink ref="U249" r:id="rId202" xr:uid="{8CE420E2-B7A5-4F95-94EE-7A0DAAB88FB3}"/>
    <hyperlink ref="U247" r:id="rId203" xr:uid="{4A3DB7C7-3846-4920-B3CD-DC084F71BF61}"/>
    <hyperlink ref="U248" r:id="rId204" xr:uid="{37B61EDB-CD4D-4975-8C79-D11C7AF34300}"/>
    <hyperlink ref="U253" r:id="rId205" display="http://www.pmcostrava.cz/public/uploads/images/max/137949473404.jpg" xr:uid="{D063ED4C-B314-4519-A440-891E9F5790A4}"/>
    <hyperlink ref="U252" r:id="rId206" xr:uid="{2A720F90-7601-4D67-B56A-08274A86E09D}"/>
    <hyperlink ref="U251" r:id="rId207" xr:uid="{54DCAED6-38DE-494F-BC9C-498806D6EE4B}"/>
    <hyperlink ref="U254" r:id="rId208" display="http://www.pmcostrava.cz/public/uploads/images/max/137949509261.jpg" xr:uid="{32E04B5A-0BBF-47D6-9F35-C485AA926402}"/>
    <hyperlink ref="U256" r:id="rId209" display="http://www.pmcostrava.cz/public/uploads/images/max/137949574852.jpg" xr:uid="{E04AFF52-842B-4470-8563-516AE9EABA97}"/>
    <hyperlink ref="U255" r:id="rId210" display="http://www.pmcostrava.cz/public/uploads/images/max/137949578288.jpg" xr:uid="{4ACFF5F7-5433-4E17-BE8F-C88C526AD005}"/>
    <hyperlink ref="U257" r:id="rId211" xr:uid="{C64A862B-0950-4C8E-BA1D-0815D18ABC0D}"/>
    <hyperlink ref="U258" r:id="rId212" xr:uid="{BD4E249E-C43A-4995-B3D2-7B8AD4537429}"/>
    <hyperlink ref="U260" r:id="rId213" xr:uid="{CEC7A76A-025E-4A6C-880E-8F247D468860}"/>
    <hyperlink ref="U265" r:id="rId214" xr:uid="{769147A3-A444-4E55-A64A-B54026BD4D2C}"/>
    <hyperlink ref="U264" r:id="rId215" display="http://www.pmcostrava.cz/public/uploads/images/max/134808097856.jpg" xr:uid="{A0164283-0423-4333-9D2F-360E7F8FD34D}"/>
    <hyperlink ref="U261" r:id="rId216" display="http://www.pmcostrava.cz/public/uploads/images/max/137949598099.jpg" xr:uid="{F3DB6CB4-CD3D-40D9-9F69-800DDD399B0D}"/>
    <hyperlink ref="U262" r:id="rId217" display="http://www.pmcostrava.cz/public/uploads/images/max/134808111699.jpg" xr:uid="{CD2AD4D6-34AD-473A-84CC-3A9441672676}"/>
    <hyperlink ref="U263" r:id="rId218" display="http://www.pmcostrava.cz/public/uploads/images/max/134808097856.jpg" xr:uid="{3AEAA854-793B-4F38-AD23-69FCEEC0BB7E}"/>
    <hyperlink ref="U266" r:id="rId219" display="http://www.pmcostrava.cz/public/uploads/images/max/138106964417.jpg" xr:uid="{FEB5C59A-DE13-4EE8-9896-FF2E20032E5F}"/>
    <hyperlink ref="U267" r:id="rId220" xr:uid="{228F81EF-C28D-4EE9-A4D1-873F3AF46BF5}"/>
    <hyperlink ref="U268" r:id="rId221" display="http://www.pmcostrava.cz/public/uploads/images/max/14093051612.jpg" xr:uid="{080BEDC3-AE72-4EDC-B3CE-151D3569C987}"/>
    <hyperlink ref="U271" r:id="rId222" xr:uid="{49F28E60-6C8C-46D8-AF18-8762B3CC380B}"/>
    <hyperlink ref="U272" r:id="rId223" xr:uid="{9B749031-5046-4D6D-9B3B-269D0BAF91E9}"/>
    <hyperlink ref="U270" r:id="rId224" xr:uid="{6226C618-CD02-47A0-AF0E-3EA9FDE5C3E9}"/>
    <hyperlink ref="U274" r:id="rId225" xr:uid="{9F6DCDC4-0841-4427-8CDD-74D049928EC7}"/>
    <hyperlink ref="U275" r:id="rId226" xr:uid="{D10F5736-EFB1-46A7-A768-ED638BFC1FC9}"/>
    <hyperlink ref="U277" r:id="rId227" xr:uid="{2BC53147-E9A3-49D0-8123-AA984C969C18}"/>
    <hyperlink ref="U281" r:id="rId228" xr:uid="{98D0855B-19A0-43F8-8220-D24EC066D300}"/>
    <hyperlink ref="U279" r:id="rId229" xr:uid="{290986D7-5369-4BA8-95FE-BCCD81DBDA1E}"/>
    <hyperlink ref="U280" r:id="rId230" xr:uid="{A4550344-29CA-4DBA-99F9-136DA537B189}"/>
    <hyperlink ref="U282" r:id="rId231" xr:uid="{A1A79C5D-DEBB-4ABF-AE61-E403FD975561}"/>
    <hyperlink ref="U283" r:id="rId232" display="http://www.pmcostrava.cz/public/uploads/images/max/137949609596.jpg" xr:uid="{1245C188-4393-4485-9603-761210E4F5B3}"/>
    <hyperlink ref="U284" r:id="rId233" display="http://www.pmcostrava.cz/public/uploads/images/max/137949622701.jpg" xr:uid="{792DC306-82A7-409F-8E89-2446D3DF927E}"/>
    <hyperlink ref="U285" r:id="rId234" xr:uid="{0DD45F56-B063-480F-BDC1-95021C79CB37}"/>
    <hyperlink ref="U287" r:id="rId235" display="http://www.pmcostrava.cz/public/uploads/images/max/134807953658.jpg" xr:uid="{4BDAD764-0C7E-44DE-901A-65DC29B9FD72}"/>
    <hyperlink ref="U288" r:id="rId236" display="http://www.pmcostrava.cz/public/uploads/images/max/134807947522.jpg" xr:uid="{85DA1CFD-7C2D-4898-8817-FB73B7495CB7}"/>
    <hyperlink ref="U286" r:id="rId237" display="http://www.pmcostrava.cz/public/uploads/images/max/137949974854.jpg" xr:uid="{ACFF1A43-063E-42FF-9CE2-CFE32D8A7455}"/>
    <hyperlink ref="U290" r:id="rId238" display="http://www.pmcostrava.cz/public/uploads/images/max/134807926758.jpg" xr:uid="{3AB82658-BA44-4747-AEDB-CFB2AA99BD6C}"/>
    <hyperlink ref="U291" r:id="rId239" display="http://www.pmcostrava.cz/public/uploads/images/max/134807920851.jpg" xr:uid="{0AEBE8DA-DC48-43FC-AA8A-7F1518879797}"/>
    <hyperlink ref="U289" r:id="rId240" display="http://www.pmcostrava.cz/public/uploads/images/max/138114402303.jpg" xr:uid="{D6134644-B019-4840-BD3F-E3786613D7A2}"/>
    <hyperlink ref="U292" r:id="rId241" display="http://www.pmcostrava.cz/public/uploads/images/max/140930525963.jpg" xr:uid="{1C2BD3C6-233A-404E-A921-78039E41B776}"/>
    <hyperlink ref="U293" r:id="rId242" display="http://www.pmcostrava.cz/public/uploads/images/max/140930534902.jpg" xr:uid="{BF8957A8-360E-444A-B6DA-E3F87CB96629}"/>
    <hyperlink ref="U294" r:id="rId243" xr:uid="{5450FFBB-B6DC-4D0D-A778-C23A4264F64C}"/>
    <hyperlink ref="U295" r:id="rId244" xr:uid="{A3C32156-9BEB-43D3-906C-3B520B73AC58}"/>
    <hyperlink ref="U296" r:id="rId245" display="http://www.pmcostrava.cz/public/uploads/images/max/13480813246.jpg" xr:uid="{F2386FAB-50F8-4007-A9DB-23B2703A5805}"/>
    <hyperlink ref="U298" r:id="rId246" display="http://www.pmcostrava.cz/public/uploads/images/max/134808175796.jpg" xr:uid="{474D88F2-0FE4-4C4C-9FD8-C5A01FBD6F4B}"/>
    <hyperlink ref="U297" r:id="rId247" xr:uid="{EB105B78-EF28-4EC1-A171-367CBF74F879}"/>
    <hyperlink ref="U299" r:id="rId248" display="http://www.pmcostrava.cz/public/uploads/images/max/134808170435.jpg" xr:uid="{C87EC50C-3E76-4B81-A3DD-78F3AA4A74B8}"/>
    <hyperlink ref="U303" r:id="rId249" xr:uid="{C90787EA-C683-4022-8860-2CA6E9B08E56}"/>
    <hyperlink ref="U300" r:id="rId250" xr:uid="{F8EF94B7-92F6-4BF1-8B01-B9427DC6482F}"/>
    <hyperlink ref="U301" r:id="rId251" xr:uid="{CEBA05B0-C1FE-4288-9B06-0EDF444AF66B}"/>
    <hyperlink ref="U305" r:id="rId252" display="http://www.pmcostrava.cz/public/uploads/images/max/137950078602.jpg" xr:uid="{781C626A-E55A-46F2-8331-A72711795AD8}"/>
    <hyperlink ref="U306" r:id="rId253" xr:uid="{712D791A-5FF6-4B8B-AE67-B442F5F0AFA0}"/>
    <hyperlink ref="U307" r:id="rId254" xr:uid="{F3FB93EA-5399-4CC2-A1D1-AFFF44E29877}"/>
    <hyperlink ref="U308" r:id="rId255" xr:uid="{AE3FF01D-2E37-4D21-8D99-B86753AE2CFD}"/>
    <hyperlink ref="U309" r:id="rId256" xr:uid="{165C9163-9C27-4A8E-9DE1-2DEE90BA7FAE}"/>
    <hyperlink ref="U311" r:id="rId257" xr:uid="{49E2DB83-F6D4-49F6-BFC5-BA9E5AAE8E1E}"/>
    <hyperlink ref="U313" r:id="rId258" xr:uid="{AEA05FB8-1889-4B5A-9F99-BF44C1B2431C}"/>
    <hyperlink ref="U312" r:id="rId259" xr:uid="{14C1C2CE-1E66-4F1C-B4E4-7D0A38478A35}"/>
    <hyperlink ref="U315" r:id="rId260" display="http://www.pmcostrava.cz/public/uploads/images/max/137950111533.jpg" xr:uid="{3FEDA06D-E286-41BA-9D73-4BD028986197}"/>
    <hyperlink ref="U314" r:id="rId261" xr:uid="{09C473A1-EE54-4EA2-A068-88EFE7D921FB}"/>
    <hyperlink ref="U317" r:id="rId262" display="http://www.pmcostrava.cz/public/uploads/images/max/140930583445.jpg" xr:uid="{8C3DD586-DD8F-4F05-BB74-46C56C72CCD2}"/>
    <hyperlink ref="U316" r:id="rId263" xr:uid="{C025A2C6-8D29-4C92-851A-BB9453B04604}"/>
    <hyperlink ref="U332" r:id="rId264" xr:uid="{8A8714F7-EDEE-4153-AD37-D5E77CF2046B}"/>
    <hyperlink ref="U333" r:id="rId265" xr:uid="{E8D816E4-7298-4BAF-B630-8E13A28F9A84}"/>
    <hyperlink ref="U319" r:id="rId266" xr:uid="{6E341CA3-275D-4517-BBD9-C0EDC7E68A8A}"/>
    <hyperlink ref="U321" r:id="rId267" xr:uid="{A353FA05-788D-4A6D-98C2-2BFBAE147740}"/>
    <hyperlink ref="U322" r:id="rId268" xr:uid="{C711B12F-4660-43A8-8540-A5FCC42B9EB4}"/>
    <hyperlink ref="U326" r:id="rId269" xr:uid="{0D50FB56-32D1-4813-9C92-EACC37A6ACFA}"/>
    <hyperlink ref="U325" r:id="rId270" xr:uid="{B46041EE-8BAE-4747-BFEF-60928C9C713B}"/>
    <hyperlink ref="U324" r:id="rId271" xr:uid="{76E825D6-DC64-4381-A12D-D8C52705E0CE}"/>
    <hyperlink ref="U323" r:id="rId272" xr:uid="{5F8C73C8-266A-4C77-A439-38555650E6BA}"/>
    <hyperlink ref="U327" r:id="rId273" xr:uid="{CE49E571-2B9F-464A-A9F1-8BF223269BCF}"/>
    <hyperlink ref="U328" r:id="rId274" xr:uid="{2EFAC894-1A87-433E-8BB5-51B2793B4176}"/>
    <hyperlink ref="U329" r:id="rId275" xr:uid="{ABF75408-4891-42DB-9398-3DC27BD397C6}"/>
    <hyperlink ref="U330" r:id="rId276" xr:uid="{5152D8C3-0F1E-442E-A666-51D24A67F6D5}"/>
    <hyperlink ref="U320" r:id="rId277" xr:uid="{B01D0599-B7EB-4436-B1B7-E41E9993F728}"/>
    <hyperlink ref="U331" r:id="rId278" xr:uid="{05352C18-8B75-41E0-A4D8-D624B9CBC65B}"/>
    <hyperlink ref="U337" r:id="rId279" xr:uid="{45FA0255-E38A-4D5F-9DC5-A9300BFD1FE8}"/>
    <hyperlink ref="U335:U336" r:id="rId280" display="http://www.klasektrading.cz/static/public/uploads/images/products/max/142364517576.jpg" xr:uid="{45E79B4B-23B5-4556-B0B1-A5F0ED0C98F5}"/>
    <hyperlink ref="U334" r:id="rId281" xr:uid="{5A74B2D9-B0D5-4D57-A28E-E78369E89154}"/>
    <hyperlink ref="U339" r:id="rId282" xr:uid="{0D9D485D-C8B6-4EF2-A9A3-4BF693901087}"/>
    <hyperlink ref="U364" r:id="rId283" display="http://www.pmcostrava.cz/public/uploads/images/max/138106545316.jpg" xr:uid="{1BDB074B-21DB-440B-B91E-7514825EBFF8}"/>
    <hyperlink ref="U365" r:id="rId284" display="http://www.pmcostrava.cz/public/uploads/images/max/137949988894.jpg" xr:uid="{6473D7FE-838F-415E-B2A9-BD9D5F9102CF}"/>
    <hyperlink ref="U366" r:id="rId285" display="http://www.pmcostrava.cz/public/uploads/images/max/14093056508.jpg" xr:uid="{B398DC03-70C5-4CC5-9629-48A63C3CA8B8}"/>
    <hyperlink ref="U341" r:id="rId286" xr:uid="{BDAED79B-683C-4D42-A26E-29D33C54D2EB}"/>
    <hyperlink ref="U347" r:id="rId287" xr:uid="{3BBE2180-4D9D-468C-B7F1-1B3DAB1B26A8}"/>
    <hyperlink ref="U348" r:id="rId288" xr:uid="{3609E87C-1BCE-4D15-AB2C-906D4D40C647}"/>
    <hyperlink ref="U349" r:id="rId289" xr:uid="{EF693C47-0338-48D6-9D1F-95828C0474DA}"/>
    <hyperlink ref="U350" r:id="rId290" xr:uid="{EE4A004B-A37C-4473-AA92-955A992BA5EA}"/>
    <hyperlink ref="U351" r:id="rId291" display="http://www.klasektrading.cz/static/public/uploads/images/products/max/14660598057.jpg" xr:uid="{C930656E-09E5-4590-B746-DF584E514DC5}"/>
    <hyperlink ref="U354" r:id="rId292" xr:uid="{EE0D2F15-8603-4139-ABD4-E8134BC3B883}"/>
    <hyperlink ref="U342" r:id="rId293" xr:uid="{79B37BDF-52E6-4A07-9AF7-AA875B786680}"/>
    <hyperlink ref="U345" r:id="rId294" xr:uid="{2BE26CBB-64EB-49B9-AF3A-3607AED56836}"/>
    <hyperlink ref="U346" r:id="rId295" xr:uid="{01C7AA1E-20E3-42CE-9FA0-E28D1732323B}"/>
    <hyperlink ref="U352" r:id="rId296" xr:uid="{9CAE0AC1-490C-4D2B-8971-CC5E8CBD9A16}"/>
    <hyperlink ref="U355" r:id="rId297" xr:uid="{D1F2CAC3-24EA-4099-A580-FC183926598F}"/>
    <hyperlink ref="U343" r:id="rId298" xr:uid="{3594A927-1D81-4B1E-BA58-008411D423AF}"/>
    <hyperlink ref="U358" r:id="rId299" xr:uid="{51B2EE45-224D-40A9-9416-1AA57917A12E}"/>
    <hyperlink ref="U359" r:id="rId300" xr:uid="{9B3AA6F1-DADC-48A4-9DEE-635BA8DF3B1C}"/>
    <hyperlink ref="U360" r:id="rId301" xr:uid="{C66DE126-79B1-4576-A86A-899BAA847A54}"/>
    <hyperlink ref="U344" r:id="rId302" xr:uid="{E29E22C4-3739-46D7-AA8F-659B011768A7}"/>
    <hyperlink ref="U356" r:id="rId303" xr:uid="{9E43E276-7BB2-47D9-BBCF-613D1732208C}"/>
    <hyperlink ref="U357" r:id="rId304" xr:uid="{8502BF9F-3D66-497B-A87E-BD26BD74642A}"/>
    <hyperlink ref="U361" r:id="rId305" xr:uid="{CC3FE834-9FC5-4756-ABA8-2DE7E5E5BE6C}"/>
    <hyperlink ref="U362" r:id="rId306" xr:uid="{B125E92B-9C73-47FA-80CD-131BF1EF35AB}"/>
    <hyperlink ref="U353" r:id="rId307" xr:uid="{A5375084-D271-4A6F-84BB-EF57E569F9B2}"/>
    <hyperlink ref="U367" r:id="rId308" display="http://www.pmcostrava.cz/public/uploads/images/max/126139738223.jpg" xr:uid="{86B04504-78C7-4032-A446-4CD94B14770E}"/>
    <hyperlink ref="U369" r:id="rId309" display="http://www.pmcostrava.cz/public/uploads/images/max/138106622931.jpg" xr:uid="{EDE93F47-4E6A-4B39-9D41-35EF177ED963}"/>
    <hyperlink ref="U373" r:id="rId310" display="http://www.pmcostrava.cz/public/uploads/images/max/140957446701.jpg" xr:uid="{806A9B15-8168-4C53-AD33-D9721B8A5EF8}"/>
    <hyperlink ref="U371" r:id="rId311" display="http://www.pmcostrava.cz/public/uploads/images/max/137950248076.jpg" xr:uid="{99ADCF8A-91EE-4F4C-953D-88610DA5403B}"/>
    <hyperlink ref="U375" r:id="rId312" xr:uid="{5A587713-59BC-4EC7-A516-C8EB55AFA5A7}"/>
    <hyperlink ref="U395" r:id="rId313" display="http://www.pmcostrava.cz/public/uploads/images/max/13280167246.jpg" xr:uid="{DC657F21-D667-4673-8518-D47AA1DBF3B2}"/>
    <hyperlink ref="U387" r:id="rId314" xr:uid="{1CCC5477-DDA4-43C0-B4F5-BA6773733340}"/>
    <hyperlink ref="U390" r:id="rId315" display="http://www.pmcostrava.cz/public/uploads/images/max/137950279965.jpg" xr:uid="{28CBDA96-BC3D-4B2F-977D-B4008858AEFB}"/>
    <hyperlink ref="U378" r:id="rId316" xr:uid="{99D3F510-23E4-4D91-AE22-CD45A771DC34}"/>
    <hyperlink ref="U377" r:id="rId317" xr:uid="{4F1D8B18-2605-4842-8E88-61FAAE6C0130}"/>
    <hyperlink ref="U381" r:id="rId318" xr:uid="{D6B6C97A-03CC-43DF-A068-1144908ED4E2}"/>
    <hyperlink ref="U380" r:id="rId319" xr:uid="{11A98A20-893D-4A75-8D0E-E754361826CE}"/>
    <hyperlink ref="U391" r:id="rId320" xr:uid="{AAE171AF-B2A8-4E53-BE84-CC42F35A4F9E}"/>
    <hyperlink ref="U384" r:id="rId321" xr:uid="{E05EAB70-38B0-4137-9D3A-1C44ABA9F35D}"/>
    <hyperlink ref="U383" r:id="rId322" xr:uid="{F9AC24C0-9B63-4B04-B0FE-562E93AE9FE8}"/>
    <hyperlink ref="U386" r:id="rId323" xr:uid="{D6029C3B-F425-40DA-A052-9BB2A443A17D}"/>
    <hyperlink ref="U388" r:id="rId324" xr:uid="{0A3F9570-8D5C-43AF-AA4D-226E045F48E2}"/>
    <hyperlink ref="U392" r:id="rId325" xr:uid="{36EAF0E7-4082-4123-AC13-EECEA7397DC8}"/>
    <hyperlink ref="U394" r:id="rId326" xr:uid="{146DB952-E1E9-4761-915C-6300D91F0FBE}"/>
    <hyperlink ref="U396" r:id="rId327" xr:uid="{F6AA6B91-F10D-451D-B0EB-5190758A6036}"/>
    <hyperlink ref="U397" r:id="rId328" xr:uid="{599E144C-32D7-49ED-9AD2-614E333DB968}"/>
    <hyperlink ref="U398" r:id="rId329" xr:uid="{6D2A8CCE-F85C-4F1A-9F7D-4A0474A4D3A4}"/>
    <hyperlink ref="U403" r:id="rId330" xr:uid="{F7386CDB-12E3-4BC2-BCAF-1416A6466749}"/>
    <hyperlink ref="U401" r:id="rId331" xr:uid="{1F40E1F2-6D3D-4CB7-A35E-50F2E5B70727}"/>
    <hyperlink ref="U402" r:id="rId332" xr:uid="{77F3303A-6AA5-4E53-B1C8-C109B69EFDAF}"/>
    <hyperlink ref="U404" r:id="rId333" xr:uid="{F6870B83-3B9E-43DF-AD45-52F19413FF44}"/>
    <hyperlink ref="U406" r:id="rId334" xr:uid="{A96E7638-A5B0-44D4-88C0-22180AA46C8D}"/>
    <hyperlink ref="U407" r:id="rId335" xr:uid="{6466F3E1-0EEC-4ABB-8123-75598DBA813B}"/>
    <hyperlink ref="U405" r:id="rId336" xr:uid="{6F807A72-5512-4C01-887B-47AB6B074BB0}"/>
    <hyperlink ref="U409" r:id="rId337" xr:uid="{FEC2CF73-5850-4CDC-9A25-D7D0B2C33132}"/>
    <hyperlink ref="U410" r:id="rId338" xr:uid="{8BA7A727-2CD9-429B-BFC7-D05C1F97B55F}"/>
    <hyperlink ref="U411" r:id="rId339" display="http://www.pmcostrava.cz/public/uploads/images/max/119340042941.jpg" xr:uid="{22490C75-C504-4285-98D4-4E898A972B67}"/>
    <hyperlink ref="U412" r:id="rId340" display="http://www.pmcostrava.cz/public/uploads/images/max/13503878013.jpg" xr:uid="{85356E78-4F53-4990-A2CB-E9691E0AD269}"/>
    <hyperlink ref="U413" r:id="rId341" display="http://www.pmcostrava.cz/public/uploads/images/max/119339869011.jpg" xr:uid="{C6AC480D-5E7E-44CD-961F-7E68D013D535}"/>
    <hyperlink ref="U414" r:id="rId342" display="http://www.pmcostrava.cz/public/uploads/images/max/135038752034.jpg" xr:uid="{7762A628-FAFD-4605-BFC8-3D574DFE43B9}"/>
    <hyperlink ref="U415" r:id="rId343" xr:uid="{3FB24A37-9FDB-4FEE-8502-04871A34C2D7}"/>
    <hyperlink ref="U416" r:id="rId344" xr:uid="{BEE2F396-34FC-4B0E-B6AB-7A533707EFD0}"/>
    <hyperlink ref="U422" r:id="rId345" xr:uid="{1A7D9FB1-7D6D-478E-82AE-6A818401402A}"/>
    <hyperlink ref="U421" r:id="rId346" xr:uid="{AAEF58D8-AD21-4B0E-A8D8-FC042FA1DCD9}"/>
    <hyperlink ref="U426" r:id="rId347" xr:uid="{1AE81E0A-396F-40E1-827D-52ED4BCFAFF1}"/>
    <hyperlink ref="U425" r:id="rId348" xr:uid="{EB0030FC-48EE-4D8E-86CD-DAA4DFA34FCC}"/>
    <hyperlink ref="U427" r:id="rId349" xr:uid="{BC867A62-E10C-4F9E-86B3-551C6E4ACCB3}"/>
    <hyperlink ref="U420" r:id="rId350" xr:uid="{686530A4-A2F4-4EB7-8675-784C63A48CB2}"/>
    <hyperlink ref="U423" r:id="rId351" xr:uid="{AFB0370C-5650-4987-8AB8-12F54D658AAE}"/>
    <hyperlink ref="U424" r:id="rId352" xr:uid="{3BBEB1E6-43BA-43C1-B8E8-CD645ED6E36C}"/>
    <hyperlink ref="U419" r:id="rId353" xr:uid="{8BC7D77F-B8E4-46AD-83DB-C4024012FDFF}"/>
    <hyperlink ref="U429" r:id="rId354" display="http://www.pmcostrava.cz/public/uploads/images/max/119340053375.jpg" xr:uid="{D8C0C729-C007-476C-AC38-129E34DC30CB}"/>
    <hyperlink ref="U431" r:id="rId355" xr:uid="{E3E679CF-6183-4DA8-9861-A2AAF82A0FCD}"/>
    <hyperlink ref="U430" r:id="rId356" xr:uid="{C947E890-E5D2-49AF-9F83-9AF8D170A2C2}"/>
    <hyperlink ref="U433" r:id="rId357" xr:uid="{02AA083E-EC96-4E5A-AB34-A13C931F7C6E}"/>
    <hyperlink ref="U432" r:id="rId358" xr:uid="{39E207A6-C130-4CCC-9231-DFB7715E946D}"/>
    <hyperlink ref="U435" r:id="rId359" xr:uid="{2C7C0DFF-7E96-435F-A849-294FCE24BDD4}"/>
    <hyperlink ref="U438" r:id="rId360" xr:uid="{D74C2B61-85A4-4E3E-92DA-2B249A0AA993}"/>
    <hyperlink ref="U437" r:id="rId361" xr:uid="{62E069A6-351E-43F0-B94D-6E0A3B14E0BF}"/>
    <hyperlink ref="U436" r:id="rId362" xr:uid="{23130B2B-564F-469C-AB06-0AC83CA37193}"/>
    <hyperlink ref="U440" r:id="rId363" xr:uid="{206B0A42-8E40-4666-9976-72B0ED844F23}"/>
    <hyperlink ref="U443" r:id="rId364" display="http://www.pmcostrava.cz/public/uploads/images/max/137957842638.jpg" xr:uid="{3739496E-520C-486B-AE02-2F627A55824C}"/>
    <hyperlink ref="U442" r:id="rId365" xr:uid="{2EE7C6B3-9EFC-43B7-9182-7948091F2B5D}"/>
    <hyperlink ref="U444" r:id="rId366" xr:uid="{8A683A75-84AC-4CFD-B843-B526E1C02BEC}"/>
    <hyperlink ref="U441" r:id="rId367" xr:uid="{97760308-19A1-4DF1-8C4A-BA48E6695DED}"/>
    <hyperlink ref="U447" r:id="rId368" xr:uid="{7EE42DD9-FBBA-44BE-A974-88E48A811138}"/>
    <hyperlink ref="U446" r:id="rId369" xr:uid="{F9E04A0A-B039-4AA0-A323-408886DCF484}"/>
    <hyperlink ref="U449" r:id="rId370" xr:uid="{07F5DAF3-78B6-4699-A847-1D41C0E3A8EE}"/>
    <hyperlink ref="U448" r:id="rId371" xr:uid="{47046187-CBB6-422C-A2F4-ADACDB386E91}"/>
    <hyperlink ref="U453" r:id="rId372" xr:uid="{1C4112C4-1D48-4497-87E6-5DE613B5EFB2}"/>
    <hyperlink ref="U452" r:id="rId373" xr:uid="{F8E5FB54-BEF4-43B1-B0A1-948B73ED7719}"/>
    <hyperlink ref="U454" r:id="rId374" xr:uid="{243AEAFE-FDEB-4749-906F-6583D7AC5E18}"/>
    <hyperlink ref="U462" r:id="rId375" xr:uid="{04D01902-D6F2-43BD-A1B3-5D3EFCCB99E2}"/>
    <hyperlink ref="U461" r:id="rId376" xr:uid="{D8DD3FE4-E91C-4B06-958B-D9986B765B53}"/>
    <hyperlink ref="U460" r:id="rId377" xr:uid="{5CCD2720-8344-4AFE-B96C-D16078C27B1D}"/>
    <hyperlink ref="U463" r:id="rId378" xr:uid="{8148860F-AD7A-44A6-83CE-2EDE4749AF94}"/>
    <hyperlink ref="U457" r:id="rId379" xr:uid="{8D855A52-E6D1-4227-B01F-7CF2CBE39DA4}"/>
    <hyperlink ref="U458" r:id="rId380" xr:uid="{6FE3697A-588A-4D02-AD24-4517B5AB4E4B}"/>
    <hyperlink ref="U465" r:id="rId381" xr:uid="{C28B1E9E-4E7E-4829-AFF1-9F6496B8F8E9}"/>
    <hyperlink ref="U456" r:id="rId382" xr:uid="{EDA0BA2E-2648-4414-BD23-F64087A072D2}"/>
    <hyperlink ref="U450" r:id="rId383" xr:uid="{15B01CD8-0B72-4762-A94F-E13A465178C1}"/>
    <hyperlink ref="U467" r:id="rId384" xr:uid="{272C718E-516A-47A4-B94A-70D39B78A8AE}"/>
    <hyperlink ref="U468" r:id="rId385" xr:uid="{F423882E-73F8-497E-A97C-1331BFD131FC}"/>
    <hyperlink ref="U469" r:id="rId386" xr:uid="{47A29738-D642-48D8-A324-A00C1E67749E}"/>
    <hyperlink ref="U470" r:id="rId387" xr:uid="{617699CA-DC4C-401F-A544-A79CC949174F}"/>
    <hyperlink ref="U487" r:id="rId388" display="http://www.pmcostrava.cz/public/uploads/images/max/137957861818.jpg" xr:uid="{6FF4528B-0956-4116-AAED-9BDE2BF13180}"/>
    <hyperlink ref="U488" r:id="rId389" display="http://www.pmcostrava.cz/public/uploads/images/max/137957876204.jpg" xr:uid="{E4E17727-2DEA-4D0A-882A-690690016AA8}"/>
    <hyperlink ref="U489" r:id="rId390" xr:uid="{8E54BC76-0746-42E8-AE39-928E1D57AE75}"/>
    <hyperlink ref="U472" r:id="rId391" xr:uid="{F32A7446-6F9B-4E89-B148-810EE0BFF7F2}"/>
    <hyperlink ref="U475" r:id="rId392" xr:uid="{1A060BD8-4CDF-4D10-8118-3C35D66B5391}"/>
    <hyperlink ref="U474" r:id="rId393" xr:uid="{5C9C8660-2750-41E7-B8DE-728CD9CBCAA6}"/>
    <hyperlink ref="U473" r:id="rId394" xr:uid="{A1379BE4-AFB5-4AA0-8D32-6F7DEBF52D7E}"/>
    <hyperlink ref="U478" r:id="rId395" xr:uid="{2B291AA1-0511-4CB6-B620-A6007529B207}"/>
    <hyperlink ref="U483" r:id="rId396" xr:uid="{27AABA96-76A9-400B-8E35-48FD5C50A8DE}"/>
    <hyperlink ref="U479" r:id="rId397" xr:uid="{80A9B581-E677-4D07-BF9E-E3F9557F6CB9}"/>
    <hyperlink ref="U484" r:id="rId398" xr:uid="{FBD35F71-03AC-4DB9-81BD-90096C9D4388}"/>
    <hyperlink ref="U486" r:id="rId399" xr:uid="{265C2815-8401-48EF-AC58-5E2101C280B0}"/>
    <hyperlink ref="U477" r:id="rId400" xr:uid="{D4B4FE7E-1563-48A2-8028-7A3A12CE38B4}"/>
    <hyperlink ref="U481" r:id="rId401" xr:uid="{C2C08829-3E3B-4C59-9252-D4226EA3B8C4}"/>
    <hyperlink ref="U482" r:id="rId402" xr:uid="{42510DDF-7F6D-4644-9917-12519F45BB42}"/>
    <hyperlink ref="U493" r:id="rId403" display="http://www.pmcostrava.cz/public/uploads/images/max/14095752236.jpg" xr:uid="{276413E3-2671-4E6D-84A5-2C3F6F2B819E}"/>
    <hyperlink ref="U494" r:id="rId404" xr:uid="{1757C91F-843C-4A10-B30A-8CF97FD195F0}"/>
    <hyperlink ref="U491" r:id="rId405" xr:uid="{4AD307B6-A5A2-443D-8498-0E04908277F9}"/>
    <hyperlink ref="U498" r:id="rId406" display="http://www.pmcostrava.cz/public/uploads/images/max/141224752837.jpg" xr:uid="{085BE13E-536F-4DDC-9E7E-ACB709ECEE1D}"/>
    <hyperlink ref="U496" r:id="rId407" xr:uid="{81D65556-04CC-4BAB-9D6D-F13A6279029C}"/>
    <hyperlink ref="U497" r:id="rId408" xr:uid="{639F125C-0995-4941-BDA8-A2E55ABFA611}"/>
    <hyperlink ref="U499" r:id="rId409" xr:uid="{D054F6F7-8D78-4130-A4FE-4E4295533310}"/>
    <hyperlink ref="U501" r:id="rId410" xr:uid="{BF5E1E31-52D8-40E7-9825-606FA618B867}"/>
    <hyperlink ref="U502" r:id="rId411" xr:uid="{529EBDED-F398-46C7-9A4E-AC83FFED839B}"/>
    <hyperlink ref="U505" r:id="rId412" xr:uid="{477306E6-7FFE-49CC-A85C-558388BEEAC8}"/>
    <hyperlink ref="U504" r:id="rId413" xr:uid="{56522F5C-6274-4AF5-BD9F-E47D8F03343B}"/>
    <hyperlink ref="U515" r:id="rId414" xr:uid="{DF9476DB-B661-4142-85FE-2B98A66C5A74}"/>
    <hyperlink ref="U513" r:id="rId415" xr:uid="{845FC312-32B0-41C7-87D3-404E6235D014}"/>
    <hyperlink ref="U511" r:id="rId416" xr:uid="{4498282E-0C65-4738-B10D-ADF04FFAEE78}"/>
    <hyperlink ref="U512" r:id="rId417" xr:uid="{6ACC5937-E515-473D-B8A4-B54EF62E7FC4}"/>
    <hyperlink ref="U516" r:id="rId418" xr:uid="{DB99C6C9-89C8-4048-AE0B-5864F0244240}"/>
    <hyperlink ref="U519" r:id="rId419" xr:uid="{08F58004-4045-4848-8E7C-E5EEDAA71019}"/>
    <hyperlink ref="U523" r:id="rId420" xr:uid="{CF98F410-2CC5-4AA4-B5D8-A5288A659FFE}"/>
    <hyperlink ref="U521" r:id="rId421" xr:uid="{F5615938-ACC7-40CD-903C-0244264C8539}"/>
    <hyperlink ref="U520" r:id="rId422" xr:uid="{F6586C81-9F80-4327-A50F-5C673FEEA033}"/>
    <hyperlink ref="U524" r:id="rId423" xr:uid="{645EDFBA-0164-4BD7-9F45-AB6CB655737F}"/>
    <hyperlink ref="U514" r:id="rId424" xr:uid="{4C6639C1-287E-4E42-A57F-5A38EDB43265}"/>
    <hyperlink ref="U507" r:id="rId425" xr:uid="{126B18A5-551E-4302-AF0C-790A8E2065DC}"/>
    <hyperlink ref="U509" r:id="rId426" xr:uid="{F58F7104-A2FD-4FBC-AECD-9A03830C5931}"/>
    <hyperlink ref="U510" r:id="rId427" xr:uid="{F5E05CDC-3D2E-45F2-AF52-6A7B7972DA67}"/>
    <hyperlink ref="U518" r:id="rId428" xr:uid="{60317612-89CB-41F7-B256-BB5AA7F43331}"/>
    <hyperlink ref="U522" r:id="rId429" xr:uid="{CE56B6ED-D8CA-480A-8908-332F7B746F6B}"/>
    <hyperlink ref="U527" r:id="rId430" xr:uid="{5930A0F5-FF3F-4865-A1DE-68D1229EEAFC}"/>
    <hyperlink ref="U526" r:id="rId431" xr:uid="{4E4CFA57-B984-4D00-99EE-1B3D6C090640}"/>
    <hyperlink ref="U528" r:id="rId432" xr:uid="{BE51D3A1-C9DF-4816-A31A-47D6F5994BB9}"/>
    <hyperlink ref="U529" r:id="rId433" xr:uid="{9EA2EA9F-A1AC-4CCE-B885-425C8EFFF89E}"/>
    <hyperlink ref="U530" r:id="rId434" xr:uid="{42ECE047-0674-4F42-9643-727D49D01D51}"/>
    <hyperlink ref="U532" r:id="rId435" xr:uid="{922883A4-E5F9-40F5-9F39-D4F06305806A}"/>
    <hyperlink ref="U531" r:id="rId436" xr:uid="{FB5814CD-6BD9-4238-810E-82B509351181}"/>
    <hyperlink ref="U533" r:id="rId437" xr:uid="{57E77CF2-71F1-4153-BC58-582CE631E1B7}"/>
    <hyperlink ref="U535" r:id="rId438" display="http://www.pmcostrava.cz/public/uploads/images/max/135038954425.jpg" xr:uid="{255A4AFD-B53D-446D-9B75-0664B0CDF49E}"/>
    <hyperlink ref="U536" r:id="rId439" display="http://www.pmcostrava.cz/public/uploads/images/max/128983062926.jpg" xr:uid="{23E7D180-D8C9-4E91-A13A-9BD7495EA7BC}"/>
    <hyperlink ref="U537" r:id="rId440" display="http://www.pmcostrava.cz/public/uploads/images/max/135038932691.jpg" xr:uid="{B7ECC10B-99F9-4451-BA54-38F4F51BFF6C}"/>
    <hyperlink ref="U538" r:id="rId441" display="http://www.pmcostrava.cz/public/uploads/images/max/131781630765.jpg" xr:uid="{272E737B-D6DA-47A1-8B16-2D5C5D9E0C64}"/>
    <hyperlink ref="U541" r:id="rId442" display="http://www.pmcostrava.cz/public/uploads/images/max/135038954425.jpg" xr:uid="{05EB8D78-AAD2-4B9A-8D79-5F8B97DC686C}"/>
    <hyperlink ref="U540" r:id="rId443" xr:uid="{FAA15661-2C10-4928-B093-665658AC4ED5}"/>
    <hyperlink ref="U542" r:id="rId444" xr:uid="{4B27514D-E03C-4DEC-B621-185A932527A6}"/>
    <hyperlink ref="U544" r:id="rId445" xr:uid="{FC3697E7-C4F7-434F-B6DF-DFB28B10CEB3}"/>
    <hyperlink ref="U543" r:id="rId446" xr:uid="{AAFF8FC1-7BAD-4D17-9E87-1B4AA8C1E914}"/>
    <hyperlink ref="U547" r:id="rId447" xr:uid="{7F49FA24-F5DD-4755-B550-9CF09AF55AAA}"/>
    <hyperlink ref="U546" r:id="rId448" xr:uid="{612937FF-3D27-45B6-9C8D-CB99D6FD6250}"/>
    <hyperlink ref="U549" r:id="rId449" xr:uid="{F24E898E-638F-4B80-8252-B39B3CBE6451}"/>
    <hyperlink ref="U548" r:id="rId450" xr:uid="{D4F8922E-F4BC-4CFA-BA58-EA20489613A9}"/>
    <hyperlink ref="U550" r:id="rId451" display="http://www.pmcostrava.cz/public/uploads/images/max/135047958862.jpg" xr:uid="{18FE1611-E2C5-49C4-9D86-DB12DD959C20}"/>
    <hyperlink ref="U551" r:id="rId452" display="http://www.pmcostrava.cz/public/uploads/images/max/128497740235.jpg" xr:uid="{136D806D-750A-4C43-93FE-B16A2FA4D64F}"/>
    <hyperlink ref="U552" r:id="rId453" xr:uid="{307D9C39-6D1E-4C57-AA8B-EDA1617C3445}"/>
    <hyperlink ref="U555" r:id="rId454" xr:uid="{115A5976-3A3B-44A8-B088-26EC3927799F}"/>
    <hyperlink ref="U554" r:id="rId455" xr:uid="{A93E0800-5B33-4377-84D5-69B4E22027E9}"/>
    <hyperlink ref="U557" r:id="rId456" xr:uid="{177927C3-9CF6-4DF0-BB92-3091DF49493E}"/>
    <hyperlink ref="U556" r:id="rId457" xr:uid="{C6DF3A0E-9268-4F9C-9807-0C1D1461E349}"/>
    <hyperlink ref="U560" r:id="rId458" display="http://www.pmcostrava.cz/public/uploads/images/max/135057806124.jpg" xr:uid="{A8D135BC-7AC0-4B96-874B-DDDDE7B04652}"/>
    <hyperlink ref="U561" r:id="rId459" display="http://www.pmcostrava.cz/public/uploads/images/max/135047973576.jpg" xr:uid="{9D5AA514-96E6-4793-94C5-778B5E91D789}"/>
    <hyperlink ref="U562" r:id="rId460" display="http://www.pmcostrava.cz/public/uploads/images/max/131781446696.jpg" xr:uid="{300C9587-5AE7-4FDD-B25F-A75B5F1A43F7}"/>
    <hyperlink ref="U564" r:id="rId461" display="http://www.pmcostrava.cz/public/uploads/images/max/135057796129.jpg" xr:uid="{FF51A72E-A834-4F26-8C45-5CBE06E51C7B}"/>
    <hyperlink ref="U565" r:id="rId462" xr:uid="{777C1C5E-3FA5-4F63-B890-56EB8CC6EF4A}"/>
    <hyperlink ref="U558" r:id="rId463" xr:uid="{2B5C6D52-BD33-4972-835A-D4486EB1FA4E}"/>
    <hyperlink ref="U563" r:id="rId464" xr:uid="{1290C88D-25D3-4EB1-AD89-DF3B96A34916}"/>
    <hyperlink ref="U571" r:id="rId465" xr:uid="{02FD01D6-EABD-4F29-9006-6F66ED2DE69F}"/>
    <hyperlink ref="U570" r:id="rId466" xr:uid="{FE659445-2936-4B4E-ABCE-DBF4C5500903}"/>
    <hyperlink ref="U568" r:id="rId467" xr:uid="{8331D501-60EB-4DC0-856B-C8E5CD99C630}"/>
    <hyperlink ref="U567" r:id="rId468" xr:uid="{7D7491E3-F23D-4BA9-9464-B01F2A4ADD26}"/>
    <hyperlink ref="U569" r:id="rId469" xr:uid="{12CF4DDB-CF0A-4360-972E-EF522293607B}"/>
    <hyperlink ref="U579" r:id="rId470" display="http://www.pmcostrava.cz/public/uploads/images/max/137958716763.jpg" xr:uid="{77F0DD18-CFDA-4513-AD5B-CC958BDE4E0B}"/>
    <hyperlink ref="U574" r:id="rId471" xr:uid="{5D319A08-F647-41C4-BF1E-7370C9942801}"/>
    <hyperlink ref="U573" r:id="rId472" xr:uid="{3E16D578-5B52-487B-A7C6-7AFBD2E62219}"/>
    <hyperlink ref="U577" r:id="rId473" xr:uid="{4E3262A7-F9AB-4F7B-B510-C7CAAB751E6E}"/>
    <hyperlink ref="U576" r:id="rId474" xr:uid="{63D7F727-1A4A-4F5B-9049-FC06D2D9F1B5}"/>
    <hyperlink ref="U581" r:id="rId475" display="http://www.pmcostrava.cz/public/uploads/images/max/140957587589.jpg" xr:uid="{4440F764-4A7D-4FAC-A629-A75E33982D06}"/>
    <hyperlink ref="U580" r:id="rId476" display="http://www.pmcostrava.cz/public/uploads/images/max/137958748603.jpg" xr:uid="{64294AA7-4EB5-4C3F-9170-DAC205D3A6CC}"/>
    <hyperlink ref="U584" r:id="rId477" xr:uid="{DED926A2-D117-4B07-969F-DDF4314E87A2}"/>
    <hyperlink ref="U583" r:id="rId478" xr:uid="{0D78796A-3049-47E7-8219-64922A437EC9}"/>
    <hyperlink ref="U596" r:id="rId479" xr:uid="{0A177AD6-FAB1-4FEF-9430-44B1DFCA4D3F}"/>
    <hyperlink ref="U595" r:id="rId480" xr:uid="{848F5002-89AD-490B-9806-1549BA0E08E0}"/>
    <hyperlink ref="U590" r:id="rId481" xr:uid="{2E843391-6538-4DF7-93F9-6E3CF0D0BFA2}"/>
    <hyperlink ref="U589" r:id="rId482" xr:uid="{5D99634F-9BE6-4BD6-B69B-AB5971DCACA6}"/>
    <hyperlink ref="U591" r:id="rId483" xr:uid="{486C8351-59F4-4B46-A491-22B0C0182D38}"/>
    <hyperlink ref="U592" r:id="rId484" xr:uid="{3F33070C-4CF0-4795-B095-65EC61D27EC5}"/>
    <hyperlink ref="U593" r:id="rId485" xr:uid="{E5F0DE89-0D63-407C-BDF6-1A9C4E939CFA}"/>
    <hyperlink ref="U599" r:id="rId486" display="http://www.pmcostrava.cz/public/uploads/images/max/134813350282.jpg" xr:uid="{7E48505E-40D1-4F87-A011-D315D25D8683}"/>
    <hyperlink ref="U600" r:id="rId487" display="http://www.pmcostrava.cz/public/uploads/images/max/137958852597.jpg" xr:uid="{935BBA87-4069-41EF-BAF1-17947A33F6F8}"/>
    <hyperlink ref="U601" r:id="rId488" xr:uid="{1D6CBD05-E851-495F-ACC4-98E819249CD9}"/>
    <hyperlink ref="U598" r:id="rId489" xr:uid="{CF813F67-A360-4C2A-B84C-99B5436CEAF3}"/>
    <hyperlink ref="U603" r:id="rId490" xr:uid="{CD2FD997-B685-40C1-93FF-D830C730822A}"/>
    <hyperlink ref="U604" r:id="rId491" xr:uid="{EC3A063F-3D70-425C-9DB1-3822505A2868}"/>
    <hyperlink ref="U605" r:id="rId492" xr:uid="{FCD53C9E-2F5A-4C72-AF14-817A9089A6D1}"/>
    <hyperlink ref="U611" r:id="rId493" xr:uid="{F206F6E2-5B0F-49AA-AC90-F945F6397367}"/>
    <hyperlink ref="U610" r:id="rId494" xr:uid="{B30ADA55-2245-4F2C-8A7E-2A51202B8974}"/>
    <hyperlink ref="U609" r:id="rId495" xr:uid="{FF7C9924-F975-4C54-AC21-442BFF49675F}"/>
    <hyperlink ref="U608" r:id="rId496" xr:uid="{B2A6240F-508B-4024-95D6-64D25D40D7B8}"/>
    <hyperlink ref="U607" r:id="rId497" xr:uid="{EC0E0B05-562D-4072-8341-DD9B9E9AC0AA}"/>
    <hyperlink ref="U613" r:id="rId498" xr:uid="{EA62EFBC-588D-48F4-B67C-4339FA6C38C2}"/>
    <hyperlink ref="U614" r:id="rId499" xr:uid="{11B2ABF8-80FC-4B52-8744-3FC6CCEFBE1C}"/>
    <hyperlink ref="U617" r:id="rId500" xr:uid="{4C9D2C32-C6EF-420B-939C-7447EC487E54}"/>
    <hyperlink ref="U616" r:id="rId501" xr:uid="{0BE9BA68-9CD5-482C-A3B9-3BE482C64FC3}"/>
    <hyperlink ref="U621" r:id="rId502" xr:uid="{4B7AD8B0-58EB-497D-A2F1-AED349CFE456}"/>
    <hyperlink ref="U619" r:id="rId503" xr:uid="{6AD63E7A-FB7E-4871-A560-EFC02380247C}"/>
    <hyperlink ref="U615" r:id="rId504" xr:uid="{3EBD65C9-BF48-4D10-B318-F9EE5B512F2D}"/>
    <hyperlink ref="U620" r:id="rId505" xr:uid="{FF4099E3-7738-4850-BA4E-7712BB354D2E}"/>
    <hyperlink ref="U630" r:id="rId506" xr:uid="{D111012E-A6A5-4B9F-9032-444C4CBEB5B7}"/>
    <hyperlink ref="U629" r:id="rId507" xr:uid="{02318ABD-F0E8-4025-B05D-1864C7EB178A}"/>
    <hyperlink ref="U624" r:id="rId508" xr:uid="{9C7FDADF-9FE5-4661-B4A9-75191495E2CE}"/>
    <hyperlink ref="U627" r:id="rId509" xr:uid="{7EB2A4F2-A136-4A72-8C04-12721BD1AA38}"/>
    <hyperlink ref="U623" r:id="rId510" xr:uid="{AF8835AB-C92E-4EF9-959A-2F4DFABBDD1D}"/>
    <hyperlink ref="U628" r:id="rId511" xr:uid="{F4EAD33D-4CCD-44DC-88EE-35E476A15726}"/>
    <hyperlink ref="U625" r:id="rId512" xr:uid="{D3600F31-207C-47FE-85CE-012E4E2679EA}"/>
    <hyperlink ref="U626" r:id="rId513" xr:uid="{A2CA3B5E-DCC7-4373-9DA9-ADF76795680B}"/>
    <hyperlink ref="U631" r:id="rId514" xr:uid="{308EC943-D492-4049-9CD5-B2FB492AFB29}"/>
    <hyperlink ref="U636" r:id="rId515" display="http://www.pmcostrava.cz/public/uploads/images/max/12911956512.jpg" xr:uid="{9373B022-E49C-4223-8739-A03CB52D7E3C}"/>
    <hyperlink ref="U633" r:id="rId516" xr:uid="{800D2D11-D6DA-4BCE-B9B9-4D548FA28923}"/>
    <hyperlink ref="U635" r:id="rId517" xr:uid="{A4A76915-0D94-4AC9-AA3F-7D30F5BF1BCC}"/>
    <hyperlink ref="U637" r:id="rId518" display="http://www.pmcostrava.cz/public/uploads/images/max/129119574312.jpg" xr:uid="{A94CEB36-533E-4E95-89DC-7B90EEDDC34D}"/>
    <hyperlink ref="U639" r:id="rId519" display="http://www.pmcostrava.cz/public/uploads/images/max/135058089074.jpg" xr:uid="{C459E8EE-30F8-458A-BB69-4029A9CA0E74}"/>
    <hyperlink ref="U638" r:id="rId520" xr:uid="{75B5C9F8-7882-42F3-A279-BF35A16252B2}"/>
    <hyperlink ref="U643" r:id="rId521" xr:uid="{3BF553B4-73E9-491A-8FA5-FD530CDD0120}"/>
    <hyperlink ref="U642" r:id="rId522" xr:uid="{531841B7-B2F2-48D2-93D9-8203A81EFE8F}"/>
    <hyperlink ref="U641" r:id="rId523" xr:uid="{7F1E7E5E-A603-42A2-A67E-90965ADD0479}"/>
    <hyperlink ref="U645" r:id="rId524" xr:uid="{72F92165-068B-47BA-B01F-57570F4312D3}"/>
    <hyperlink ref="U644" r:id="rId525" xr:uid="{53BD8663-1BB5-4FF4-AA9F-497EE3DDC458}"/>
    <hyperlink ref="U649" r:id="rId526" display="http://www.pmcostrava.cz/public/uploads/images/max/134813339307.jpg" xr:uid="{E67DD3EC-BC07-4EA2-9132-2BEC6FDA9B42}"/>
    <hyperlink ref="U651" r:id="rId527" display="http://www.pmcostrava.cz/public/uploads/images/max/129119567642.jpg" xr:uid="{34EBC6E8-C425-4EB1-8092-0022989D6AA0}"/>
    <hyperlink ref="U647" r:id="rId528" xr:uid="{DCF597F4-46D9-414E-8B5D-35AF11B7A306}"/>
    <hyperlink ref="U650" r:id="rId529" xr:uid="{0D827582-E54D-4A93-A29B-9277C74862D8}"/>
    <hyperlink ref="U648" r:id="rId530" xr:uid="{3F2318E5-568B-46D0-8B78-13B22AC5DC80}"/>
    <hyperlink ref="U652" r:id="rId531" display="http://www.pmcostrava.cz/public/uploads/images/max/135058150293.jpg" xr:uid="{18304625-47EB-4146-AED7-1860687EC8AE}"/>
    <hyperlink ref="U655" r:id="rId532" xr:uid="{B74C3C12-EC2F-41BB-8788-595F2BF5CE92}"/>
    <hyperlink ref="U654" r:id="rId533" xr:uid="{2EF30DC7-A8D5-4EE1-B172-C281685EC821}"/>
    <hyperlink ref="U656" r:id="rId534" xr:uid="{2905CA9C-E53A-4CEF-945C-493DEBE53A05}"/>
    <hyperlink ref="U661" r:id="rId535" display="http://www.pmcostrava.cz/public/uploads/images/max/128497774506.jpg" xr:uid="{B0BF72F0-0C06-4622-A5D1-FE2C9A2A327A}"/>
    <hyperlink ref="U658" r:id="rId536" xr:uid="{20B97E60-5F7F-4CA7-9D9F-915A04538F7C}"/>
    <hyperlink ref="U657" r:id="rId537" xr:uid="{613AAE86-B4BF-4528-8DE9-32BA17D56B18}"/>
    <hyperlink ref="U660" r:id="rId538" xr:uid="{AEE741AA-4E98-46E3-AECE-D9CDE0346615}"/>
    <hyperlink ref="U662" r:id="rId539" display="http://www.pmcostrava.cz/public/uploads/images/max/128680004076.jpg" xr:uid="{F5765A49-81B0-4F45-AF0D-2829D2DFA86E}"/>
    <hyperlink ref="U663" r:id="rId540" display="http://www.pmcostrava.cz/public/uploads/images/max/134727501239.jpg" xr:uid="{68F39D47-12D6-458D-BDCC-9DFA5D25378B}"/>
    <hyperlink ref="U664" r:id="rId541" display="http://www.pmcostrava.cz/public/uploads/images/max/119135064934.jpg" xr:uid="{722E1FFC-7E1F-4DB7-9F84-AF63A7280FE6}"/>
    <hyperlink ref="U666" r:id="rId542" xr:uid="{26921BA2-5682-45BA-9737-AB7CF9772A1C}"/>
    <hyperlink ref="U667" r:id="rId543" xr:uid="{C57C8170-31B3-46F0-9170-9281F45148B3}"/>
    <hyperlink ref="U669" r:id="rId544" xr:uid="{A599E972-3BD5-4AB1-948E-F859AA95AEA8}"/>
    <hyperlink ref="U670" r:id="rId545" display="http://www.pmcostrava.cz/public/uploads/images/max/134727599902.jpg" xr:uid="{DF4C1FF1-0754-4B5F-B462-3FA0DB942C53}"/>
    <hyperlink ref="U671" r:id="rId546" display="http://www.pmcostrava.cz/public/uploads/images/max/119127283894.jpg" xr:uid="{B530D970-0350-4E5C-BAA9-01AA57276C1A}"/>
    <hyperlink ref="U673" r:id="rId547" xr:uid="{3ABC2E60-9C9C-4D2B-AEDD-0CA2412BAD5E}"/>
    <hyperlink ref="U674" r:id="rId548" display="http://www.pmcostrava.cz/public/uploads/images/max/134727599902.jpg" xr:uid="{3FF0981B-6E6B-4483-9EE5-8E839CE5732B}"/>
    <hyperlink ref="U676" r:id="rId549" xr:uid="{F3E6788F-4E29-442B-A917-E5E7001D218E}"/>
    <hyperlink ref="U675" r:id="rId550" xr:uid="{8D8296F1-80AE-4B9D-8B1B-4ED5EB1ED100}"/>
    <hyperlink ref="U678" r:id="rId551" xr:uid="{0F2B1399-6593-4FE6-B6A6-80FF4AE5035A}"/>
    <hyperlink ref="U679" r:id="rId552" xr:uid="{03CAE171-C83A-41BD-BB46-EA32AF598ADC}"/>
    <hyperlink ref="U680" r:id="rId553" display="http://www.pmcostrava.cz/public/uploads/images/max/135428661771.jpg" xr:uid="{139532EF-FA49-4516-8609-79658A83EC5E}"/>
    <hyperlink ref="U684" r:id="rId554" xr:uid="{A7BB8051-1636-416B-ABAE-325EA58726B1}"/>
    <hyperlink ref="U683" r:id="rId555" xr:uid="{CE97D0D6-2C73-420C-B392-9B354E611A3F}"/>
    <hyperlink ref="U682" r:id="rId556" xr:uid="{8CC712D8-422D-4776-A82B-A09172D96B13}"/>
    <hyperlink ref="U686" r:id="rId557" xr:uid="{60B33903-6C78-4FA2-958C-E09C4A444304}"/>
    <hyperlink ref="U685" r:id="rId558" xr:uid="{A09F1E98-2D5C-477A-8F17-E3033B45A048}"/>
    <hyperlink ref="U692" r:id="rId559" display="http://www.pmcostrava.cz/public/uploads/images/max/137958879763.jpg" xr:uid="{B120E5D6-B985-42FB-8F5C-3BEC7D396017}"/>
    <hyperlink ref="U687" r:id="rId560" xr:uid="{C495CB8C-8CD1-40BB-A0BE-6D3BE7C13E1F}"/>
    <hyperlink ref="U688" r:id="rId561" xr:uid="{7B0C11A3-F312-496A-AEA7-26A516933789}"/>
    <hyperlink ref="U689" r:id="rId562" xr:uid="{D5482BEF-5B1D-4533-B0CC-F4F7D8CCB3AA}"/>
    <hyperlink ref="U690" r:id="rId563" xr:uid="{06A59CCC-F8C1-44EE-B67E-5A67995DE790}"/>
    <hyperlink ref="U695" r:id="rId564" xr:uid="{5934FF44-36A2-4220-96EC-289ACB9154C1}"/>
    <hyperlink ref="U696" r:id="rId565" xr:uid="{7F4FFA77-EDA8-4607-9340-F9F3A4F291A0}"/>
    <hyperlink ref="U694" r:id="rId566" xr:uid="{D3FD0A30-1ED7-4A73-B51E-7E28C51BE895}"/>
    <hyperlink ref="U700" r:id="rId567" display="http://www.pmcostrava.cz/public/uploads/images/max/119127077545.jpg" xr:uid="{14D58B94-F709-4878-AC11-CBC441F3091A}"/>
    <hyperlink ref="U699" r:id="rId568" display="http://www.pmcostrava.cz/public/uploads/images/max/135057779805.jpg" xr:uid="{8B0756CF-C13A-48E2-BCD7-DA3E5405B76E}"/>
    <hyperlink ref="U697" r:id="rId569" display="http://www.pmcostrava.cz/public/uploads/images/max/119126941971.jpg" xr:uid="{66305425-2F8B-4C45-8CB6-9166E2CB2D4A}"/>
    <hyperlink ref="U701" r:id="rId570" display="http://www.pmcostrava.cz/public/uploads/images/max/119127084471.jpg" xr:uid="{B2402D98-E7E0-41A1-B00E-3EC01BE12050}"/>
    <hyperlink ref="U702" r:id="rId571" display="http://www.pmcostrava.cz/public/uploads/images/max/13481331336.jpg" xr:uid="{796800AB-48EA-44A4-8E8E-AF0857913765}"/>
    <hyperlink ref="U708" r:id="rId572" xr:uid="{4B1977E2-AADB-4BEC-B61B-2A3350C654D0}"/>
    <hyperlink ref="U706" r:id="rId573" xr:uid="{2AB6610F-CF88-4672-97BC-01E32D8129B5}"/>
    <hyperlink ref="U705" r:id="rId574" xr:uid="{E2994A46-AB36-46F9-840C-4FECAD58250C}"/>
    <hyperlink ref="U707" r:id="rId575" xr:uid="{46A90745-3A4C-452C-96CE-33BB837D2E28}"/>
    <hyperlink ref="U709" r:id="rId576" xr:uid="{37D1A644-2F2B-40D5-8A00-EFE1BD237C5F}"/>
    <hyperlink ref="U711" r:id="rId577" xr:uid="{6E06B2E1-DF11-487D-A46E-F5D8A2B48A49}"/>
    <hyperlink ref="U714" r:id="rId578" xr:uid="{3B75E67F-BA60-4D39-9575-A3E51601D49F}"/>
    <hyperlink ref="U712" r:id="rId579" xr:uid="{F2FBF134-5BB9-4D5B-A8F4-0306DFB3E477}"/>
    <hyperlink ref="U715" r:id="rId580" xr:uid="{D3750A26-494D-4561-92AA-20AB18B51D8C}"/>
    <hyperlink ref="U718" r:id="rId581" display="http://www.pmcostrava.cz/public/uploads/images/max/134857138322.jpg" xr:uid="{C4692877-7E00-48DC-8782-8DE87C01EF72}"/>
    <hyperlink ref="U719" r:id="rId582" display="http://www.pmcostrava.cz/public/uploads/images/max/135058248319.jpg" xr:uid="{5EB3082E-C3C2-4612-817B-5A1AD02F3654}"/>
    <hyperlink ref="U720" r:id="rId583" display="http://www.pmcostrava.cz/public/uploads/images/max/135058200344.jpg" xr:uid="{24279E40-3164-4BC2-AB0D-1F0C3230A56E}"/>
    <hyperlink ref="U717" r:id="rId584" xr:uid="{7A82E5C9-CC5B-4F13-9F89-5DCA4F3E868A}"/>
    <hyperlink ref="U722" r:id="rId585" display="http://www.pmcostrava.cz/public/uploads/images/max/135058423033.jpg" xr:uid="{DC6D4D63-7DBF-4996-9F22-A63E5EB40657}"/>
    <hyperlink ref="U723" r:id="rId586" display="http://www.pmcostrava.cz/public/uploads/images/max/13484834338.jpg" xr:uid="{0D1AD31F-97FF-42FF-BAB4-B9D786224447}"/>
    <hyperlink ref="U724" r:id="rId587" display="http://www.pmcostrava.cz/public/uploads/images/max/135058238361.jpg" xr:uid="{730AB345-2B22-4D72-89D3-6995EB75BF5C}"/>
    <hyperlink ref="U726" r:id="rId588" display="http://www.pmcostrava.cz/public/uploads/images/max/119135290628.jpg" xr:uid="{26C2C14A-286D-468A-814D-731E83951504}"/>
    <hyperlink ref="U727" r:id="rId589" display="http://www.pmcostrava.cz/public/uploads/images/max/119135288949.jpg" xr:uid="{E4AB688B-A874-45BF-BACB-E5EA47F015EE}"/>
    <hyperlink ref="U729" r:id="rId590" xr:uid="{D394F4F2-D526-43B0-A185-D2B7D92B050B}"/>
    <hyperlink ref="U730" r:id="rId591" display="http://www.pmcostrava.cz/public/uploads/images/max/135428472294.jpg" xr:uid="{AA147256-941F-4FD7-902D-B29366033EF8}"/>
    <hyperlink ref="U731" r:id="rId592" xr:uid="{421E04EA-8D40-42E5-AE5B-15B85DA80AAD}"/>
    <hyperlink ref="U732" r:id="rId593" display="http://www.pmcostrava.cz/public/uploads/images/max/11934041599.jpg" xr:uid="{013A310E-94C2-4F67-A03D-A66E31DE4991}"/>
    <hyperlink ref="U733" r:id="rId594" display="http://www.pmcostrava.cz/public/uploads/images/max/119135337045.jpg" xr:uid="{00B60BAC-5283-49C8-99CD-38517BD14212}"/>
    <hyperlink ref="U734" r:id="rId595" display="http://www.pmcostrava.cz/public/uploads/images/max/135428486961.jpg" xr:uid="{7AD36B5A-5EF6-4E7E-8CCB-73ECE8C9659E}"/>
    <hyperlink ref="U736" r:id="rId596" xr:uid="{2CEAA0F5-EA4A-4E39-9537-64D5DCD9C86B}"/>
    <hyperlink ref="U744" r:id="rId597" display="http://www.pmcostrava.cz/public/uploads/images/max/128496995259.jpg" xr:uid="{15DFE753-C025-42D3-8B02-6A856FB74F65}"/>
    <hyperlink ref="U745" r:id="rId598" display="http://www.pmcostrava.cz/public/uploads/images/max/135004772492.jpg" xr:uid="{71FFB01A-478A-46F7-ABBB-774E5A8A1969}"/>
    <hyperlink ref="U747" r:id="rId599" display="http://www.pmcostrava.cz/public/uploads/images/max/135058319804.jpg" xr:uid="{D4ED6C85-74CB-4F8F-847B-6395CBF58925}"/>
    <hyperlink ref="U748" r:id="rId600" display="http://www.pmcostrava.cz/public/uploads/images/max/128497204112.jpg" xr:uid="{7AF4C6F7-1F8B-47C9-A6BA-47CFE1516C62}"/>
    <hyperlink ref="U749" r:id="rId601" display="http://www.pmcostrava.cz/public/uploads/images/max/135058292923.jpg" xr:uid="{0326C245-29CE-48D5-BB74-30BF95488160}"/>
    <hyperlink ref="U746" r:id="rId602" xr:uid="{68B0FA6E-E10D-42F9-ADBD-B0087AE8F62F}"/>
    <hyperlink ref="U742" r:id="rId603" display="http://www.pmcostrava.cz/public/uploads/images/max/119135322516.jpg" xr:uid="{A70661E3-6B98-4EE5-B4BA-D38F6941BCA5}"/>
    <hyperlink ref="U738" r:id="rId604" xr:uid="{584CD879-5FAD-42F4-AEB9-6FCD5362D37F}"/>
    <hyperlink ref="U737" r:id="rId605" display="http://www.pmcostrava.cz/public/uploads/images/max/119340385313.jpg" xr:uid="{4DC7E5B9-269E-40AE-876D-5E15564AE0C5}"/>
    <hyperlink ref="U739" r:id="rId606" xr:uid="{B9170C0E-8EC7-45AE-B183-44D7A17C849D}"/>
    <hyperlink ref="U740" r:id="rId607" xr:uid="{BD110E29-3254-4303-8F70-A8823260517C}"/>
    <hyperlink ref="U741" r:id="rId608" xr:uid="{DCE8E7F1-2D8D-48F0-9DF0-5E81083FD20C}"/>
    <hyperlink ref="U751" r:id="rId609" display="http://www.pmcostrava.cz/public/uploads/images/max/134848406301.jpg" xr:uid="{A362F3E8-1369-4762-B443-8BE285183CC2}"/>
    <hyperlink ref="U752" r:id="rId610" display="http://www.pmcostrava.cz/public/uploads/images/max/135428448786.jpg" xr:uid="{9407C8A4-1DA6-49AD-B38E-5D44A5E12C2A}"/>
    <hyperlink ref="U753" r:id="rId611" display="http://www.pmcostrava.cz/public/uploads/images/max/135058309531.jpg" xr:uid="{55510537-CEAA-406C-A4E9-FA1BAE2FC8AA}"/>
    <hyperlink ref="U759" r:id="rId612" xr:uid="{0CE2EF26-7BEF-4C16-9E8C-41982B4E4DD3}"/>
    <hyperlink ref="U758" r:id="rId613" xr:uid="{429DB603-4B47-49E9-8E0E-988D03A228D1}"/>
    <hyperlink ref="U757" r:id="rId614" xr:uid="{02C9AA6F-D1E3-4803-98CB-FBE55BAAFC45}"/>
    <hyperlink ref="U755" r:id="rId615" xr:uid="{8000E5A6-0163-4568-8186-F2B18E5D40A5}"/>
    <hyperlink ref="U756" r:id="rId616" xr:uid="{733383C3-8278-461B-B376-9CBBB75BC39E}"/>
    <hyperlink ref="U760" r:id="rId617" xr:uid="{C1C63A98-2F1F-4319-B336-473093A7E66E}"/>
    <hyperlink ref="U761" r:id="rId618" xr:uid="{B2837EE1-E8C2-4F23-AB16-F5DFD6C8F0A4}"/>
    <hyperlink ref="U762" r:id="rId619" xr:uid="{C64DDAA8-B15B-49A1-9355-FF28837D29A0}"/>
    <hyperlink ref="U763" r:id="rId620" xr:uid="{BA765E26-917A-495B-9CFA-C02304447D1A}"/>
    <hyperlink ref="U765" r:id="rId621" xr:uid="{DF429567-786B-400C-ABD2-F29E09565405}"/>
    <hyperlink ref="U767" r:id="rId622" xr:uid="{A747FDBB-9DBC-4DC8-84E0-A6C102DD40A0}"/>
    <hyperlink ref="U768" r:id="rId623" xr:uid="{A0E3D0AC-1E9B-4A63-AE51-004FC03C1DCD}"/>
    <hyperlink ref="U769" r:id="rId624" display="http://www.pmcostrava.cz/public/uploads/images/max/131773283911.jpg" xr:uid="{07A52F04-F855-40DD-927D-F1F670A35012}"/>
    <hyperlink ref="U770" r:id="rId625" display="http://www.pmcostrava.cz/public/uploads/images/max/134813281781.jpg" xr:uid="{715FE7F1-FB11-496A-8D08-3EE12B68B2A1}"/>
    <hyperlink ref="U771" r:id="rId626" display="http://www.pmcostrava.cz/public/uploads/images/max/134813277907.jpg" xr:uid="{AF6BD1D3-4126-4706-A5D7-BD26EF6AFA20}"/>
    <hyperlink ref="U773" r:id="rId627" display="http://www.pmcostrava.cz/public/uploads/images/max/131772673798.jpg" xr:uid="{21F884BC-3477-472C-8FA9-D3562E3DD529}"/>
    <hyperlink ref="U774" r:id="rId628" display="http://www.pmcostrava.cz/public/uploads/images/max/131773250424.jpg" xr:uid="{0747988F-BD8B-4292-B01B-F98930741E91}"/>
    <hyperlink ref="U775" r:id="rId629" display="http://www.pmcostrava.cz/public/uploads/images/max/134813272342.jpg" xr:uid="{09899961-35B8-4554-89C7-EDA74EDC4DC2}"/>
    <hyperlink ref="U777" r:id="rId630" xr:uid="{FA90C910-ED5C-4565-A848-21E0C5F17513}"/>
    <hyperlink ref="U778" r:id="rId631" xr:uid="{E632BC24-E320-42C2-B3DC-AFC2C4360A6A}"/>
    <hyperlink ref="U780" r:id="rId632" xr:uid="{218041A4-EE55-4D61-B052-EDC006996306}"/>
    <hyperlink ref="U782" r:id="rId633" xr:uid="{D85DD309-DF1A-4A83-98D4-1CDDF9182023}"/>
    <hyperlink ref="U781" r:id="rId634" xr:uid="{0767E40C-3FB1-4871-852B-E9DD4AE3DC56}"/>
    <hyperlink ref="U791" r:id="rId635" xr:uid="{6B15A3BD-DE99-4B3D-BBD1-B80E86564488}"/>
    <hyperlink ref="U786" r:id="rId636" xr:uid="{AD75C487-21A2-4802-9403-1E7EC29540A3}"/>
    <hyperlink ref="U785" r:id="rId637" xr:uid="{E4069CA2-9616-4D5E-A695-59B99FC3358E}"/>
    <hyperlink ref="U784" r:id="rId638" xr:uid="{30DE3DD0-FAD0-4AEE-A53C-9A15962EE27B}"/>
    <hyperlink ref="U788" r:id="rId639" xr:uid="{CAA4464F-33E0-466B-8810-AECF1F176B64}"/>
    <hyperlink ref="U789" r:id="rId640" xr:uid="{0E98986D-6D78-481A-9854-ADBF937183A7}"/>
    <hyperlink ref="U790" r:id="rId641" xr:uid="{85F29B84-AA19-4A65-9128-C4A11869A160}"/>
    <hyperlink ref="U794" r:id="rId642" xr:uid="{959AD23B-E0A0-4DA6-B914-B8E253A77CBC}"/>
    <hyperlink ref="U792" r:id="rId643" xr:uid="{A6E1F7C7-2B78-4721-9568-2A6432D3ECC1}"/>
    <hyperlink ref="U787" r:id="rId644" xr:uid="{5CB15DF6-5420-4FFB-8ED7-B68DB2317A71}"/>
    <hyperlink ref="U793" r:id="rId645" xr:uid="{2D67FD52-8EB3-450F-AA5B-7499B19EF033}"/>
    <hyperlink ref="U799" r:id="rId646" xr:uid="{0D5FD311-90BC-473C-A1C9-E58B9A01A5D5}"/>
    <hyperlink ref="U798" r:id="rId647" xr:uid="{EC1365DA-0211-4BCA-B18D-AA34BFA60748}"/>
    <hyperlink ref="U797" r:id="rId648" xr:uid="{20558E1E-982F-409C-BB75-422404748C85}"/>
    <hyperlink ref="U796" r:id="rId649" xr:uid="{DEF0A89A-7CAE-4D23-A4B4-8871479E9E95}"/>
    <hyperlink ref="U803" r:id="rId650" xr:uid="{BA3A037B-FE56-4244-8A8A-8641D9635C5A}"/>
    <hyperlink ref="U800" r:id="rId651" xr:uid="{56E07EB8-97DB-4581-B13D-A56D1E078B9E}"/>
    <hyperlink ref="U801" r:id="rId652" xr:uid="{D516D23F-A2A0-48A6-93DA-24D91056C9BF}"/>
    <hyperlink ref="U802" r:id="rId653" xr:uid="{3B0AAF50-2DA5-419F-96C4-2ABA28E26CBE}"/>
    <hyperlink ref="U804" r:id="rId654" xr:uid="{FAD415FE-2739-4E31-991F-C22171A70D3E}"/>
    <hyperlink ref="U805" r:id="rId655" xr:uid="{DFEC52C8-1B44-4D8F-9DD5-51B1349E8D1B}"/>
    <hyperlink ref="U808" r:id="rId656" xr:uid="{45561654-9E3F-44FF-9AA1-6174D27B08CA}"/>
    <hyperlink ref="U807" r:id="rId657" xr:uid="{E1B29CF5-5DC4-42A2-8EEC-F3009D375967}"/>
    <hyperlink ref="U806" r:id="rId658" xr:uid="{183D8F7B-701D-4AC5-A352-761D4ED7BDFB}"/>
    <hyperlink ref="U809" r:id="rId659" xr:uid="{0360D178-6D8D-4F9C-A1F0-3BBC690DBBD0}"/>
    <hyperlink ref="U810" r:id="rId660" xr:uid="{5182198B-1F77-49B1-882D-C31DBF1438D7}"/>
    <hyperlink ref="U812" r:id="rId661" xr:uid="{44172731-A6F2-4FE9-986B-3B57B73B0921}"/>
    <hyperlink ref="U811" r:id="rId662" xr:uid="{6A7854BD-36D9-4BC8-995C-7C1E08B8FB77}"/>
    <hyperlink ref="U814" r:id="rId663" xr:uid="{EED471B8-2755-4DDD-A244-A332683A4EBF}"/>
    <hyperlink ref="U815" r:id="rId664" xr:uid="{81B9AD5F-5BF9-42C4-B54C-2EDCCED9A659}"/>
    <hyperlink ref="U817" r:id="rId665" xr:uid="{ED9C0329-0861-4CA0-8C7E-732FD052C8C8}"/>
    <hyperlink ref="U819" r:id="rId666" display="http://www.pmcostrava.cz/public/uploads/images/max/134813244657.jpg" xr:uid="{E4AD00B8-9AF8-42EC-B7F2-98D97E92630A}"/>
    <hyperlink ref="U820" r:id="rId667" display="http://www.pmcostrava.cz/public/uploads/images/max/134813238474.jpg" xr:uid="{C4475F4D-A8CD-4B23-9B33-28D31C6C902F}"/>
    <hyperlink ref="U822" r:id="rId668" display="http://www.pmcostrava.cz/public/uploads/images/max/134813454307.jpg" xr:uid="{A16B738C-4709-41F3-8370-8779162E4745}"/>
    <hyperlink ref="U821" r:id="rId669" xr:uid="{8EDB7CF3-927E-4057-9CAC-5135A6862729}"/>
    <hyperlink ref="U823" r:id="rId670" display="http://www.pmcostrava.cz/public/uploads/images/max/134813448824.jpg" xr:uid="{3E812AE8-CBB5-403C-B331-319B61EC8806}"/>
    <hyperlink ref="U826" r:id="rId671" display="http://www.pmcostrava.cz/public/uploads/images/max/134813807336.jpg" xr:uid="{5B41B552-C374-4BA2-A151-B464C05F5EF7}"/>
    <hyperlink ref="U827" r:id="rId672" display="http://www.pmcostrava.cz/public/uploads/images/max/134813811328.jpg" xr:uid="{67CD19DA-4CA8-4534-B4A8-9F92839EBE8B}"/>
    <hyperlink ref="U829" r:id="rId673" display="http://www.pmcostrava.cz/public/uploads/images/max/134813803816.jpg" xr:uid="{5FE16372-4A69-41F8-9EA7-98A0DA0DA18A}"/>
    <hyperlink ref="U828" r:id="rId674" display="http://www.pmcostrava.cz/public/uploads/images/max/138114597023.jpg" xr:uid="{7D92B720-C439-45DA-84EE-FAACCB559070}"/>
    <hyperlink ref="U830" r:id="rId675" display="http://www.pmcostrava.cz/public/uploads/images/max/134813803816.jpg" xr:uid="{7DE960B3-B94C-4AF1-9D2E-854151434A1D}"/>
    <hyperlink ref="U825" r:id="rId676" xr:uid="{53D3AA0E-0C59-4B69-A7AD-7505FDB5F11E}"/>
    <hyperlink ref="U833" r:id="rId677" xr:uid="{31040B06-6419-48E3-A487-4F7A92CD9067}"/>
    <hyperlink ref="U832" r:id="rId678" xr:uid="{8C6DBD3E-9295-4E4B-A18C-9173CE9C835B}"/>
    <hyperlink ref="U834" r:id="rId679" xr:uid="{29194AC9-DD6A-40E9-8D23-FCDF34891FDF}"/>
    <hyperlink ref="U837" r:id="rId680" xr:uid="{EF207320-191E-4931-B384-C92080D8F6CC}"/>
    <hyperlink ref="U836" r:id="rId681" xr:uid="{F4BD116C-88EB-4A6D-8FD1-B8E8EEBDC790}"/>
    <hyperlink ref="U838" r:id="rId682" xr:uid="{17E51CDD-1D07-44FC-828E-C4E0EED9AF7D}"/>
    <hyperlink ref="U840" r:id="rId683" xr:uid="{12413AC9-1E6E-43CE-AC5D-CC6AFA2AE230}"/>
    <hyperlink ref="U841" r:id="rId684" xr:uid="{41FFE9FA-BE1E-48D5-8B29-8CFB4DF80344}"/>
    <hyperlink ref="U843" r:id="rId685" xr:uid="{0F3DCF27-E7F7-40E4-967A-80081F73D633}"/>
    <hyperlink ref="U845" r:id="rId686" xr:uid="{744B9710-C0EF-4A55-8A99-47DF2A199652}"/>
    <hyperlink ref="U846" r:id="rId687" xr:uid="{7D539FD6-AC0F-483A-B486-B8A94DD76B06}"/>
    <hyperlink ref="U848" r:id="rId688" xr:uid="{DB317775-139A-43F6-AA46-25E9FFE8AF3D}"/>
    <hyperlink ref="U850" r:id="rId689" xr:uid="{4B44E8A1-9305-414C-8E1E-1E0212C6075D}"/>
    <hyperlink ref="U857" r:id="rId690" display="http://www.pmcostrava.cz/public/uploads/images/max/138106730356.jpg" xr:uid="{BB4AEC20-64E1-432B-AFB3-BEC4A5EDC95E}"/>
    <hyperlink ref="U852" r:id="rId691" display="http://www.pmcostrava.cz/public/uploads/images/max/1409633773.jpg" xr:uid="{8E02F5A4-E5B9-4119-A016-58021F0EC858}"/>
    <hyperlink ref="U853" r:id="rId692" display="http://www.pmcostrava.cz/public/uploads/images/max/140963385626.jpg" xr:uid="{792C9743-3177-4822-B396-8B6AB8347B7A}"/>
    <hyperlink ref="U858" r:id="rId693" display="http://www.pmcostrava.cz/public/uploads/images/max/140963395905.jpg" xr:uid="{BB7C68D6-D515-496D-96E3-90DA249D026F}"/>
    <hyperlink ref="U867" r:id="rId694" display="http://www.pmcostrava.cz/public/uploads/images/max/140963423439.jpg" xr:uid="{1D55509F-0C5B-42BF-9D3F-97D6297EFF22}"/>
    <hyperlink ref="U856" r:id="rId695" display="http://www.pmcostrava.cz/public/uploads/images/max/137959257986.jpg" xr:uid="{4A05D599-5038-4A4A-9454-6E2E46FE9997}"/>
    <hyperlink ref="U865" r:id="rId696" xr:uid="{B58E8D1D-AAA8-4315-81E8-DCF650E850DC}"/>
    <hyperlink ref="U854" r:id="rId697" xr:uid="{10B96534-FC7F-45DD-BF4B-A443584D5D6E}"/>
    <hyperlink ref="U862" r:id="rId698" xr:uid="{E3510AA9-83A0-4B36-9581-E184B7ABF6BE}"/>
    <hyperlink ref="U860" r:id="rId699" xr:uid="{6971929A-D6CC-40E6-955E-0EE4CE3C38BB}"/>
    <hyperlink ref="U868" r:id="rId700" xr:uid="{66430A1B-6B55-4E15-B0EB-5E0A26E7AFFE}"/>
    <hyperlink ref="U876" r:id="rId701" display="http://www.pmcostrava.cz/public/uploads/images/max/140963441988.jpg" xr:uid="{46F68FCB-4C1F-484B-887B-89E27ACD578B}"/>
    <hyperlink ref="U874" r:id="rId702" display="http://www.pmcostrava.cz/public/uploads/images/max/137959285215.jpg" xr:uid="{4D3482F0-A3EB-400D-BA21-A7B7826D00D7}"/>
    <hyperlink ref="U875" r:id="rId703" display="http://www.pmcostrava.cz/public/uploads/images/max/13795929775.jpg" xr:uid="{C4219218-74B1-43CB-8BCE-3B3962529ACC}"/>
    <hyperlink ref="U879" r:id="rId704" xr:uid="{2492D648-C641-4E82-8641-EE7552770E4D}"/>
    <hyperlink ref="U872" r:id="rId705" xr:uid="{674D4FEF-6C4B-468D-A2D9-AD05F04A0552}"/>
    <hyperlink ref="U870" r:id="rId706" xr:uid="{410539BC-325C-4497-856B-DD7D71591177}"/>
    <hyperlink ref="U883" r:id="rId707" display="http://www.pmcostrava.cz/public/uploads/images/max/13481325859.jpg" xr:uid="{FA1D7C12-5461-45A9-AFC2-4917CD71E78B}"/>
    <hyperlink ref="U884" r:id="rId708" display="http://www.pmcostrava.cz/public/uploads/images/max/135058270901.jpg" xr:uid="{1057C410-4DB8-4F1D-A928-94D642C7D0F7}"/>
    <hyperlink ref="U880" r:id="rId709" xr:uid="{F2EE489E-AD28-4C12-9A68-B1FE07A7A557}"/>
    <hyperlink ref="U881" r:id="rId710" xr:uid="{5C0D2EBD-A02F-44F5-8BC2-751B251EC92D}"/>
    <hyperlink ref="U907" r:id="rId711" display="http://www.pmcostrava.cz/public/uploads/images/max/1412248615.jpg" xr:uid="{42FBD1CA-9243-4C71-BBA2-2FAA7BEAF3AF}"/>
    <hyperlink ref="U905" r:id="rId712" xr:uid="{76A7818C-43DB-40A2-8818-57978686F134}"/>
    <hyperlink ref="U904" r:id="rId713" xr:uid="{DBFD0CEA-3D1F-402E-BA42-6F09B4727C17}"/>
    <hyperlink ref="U893" r:id="rId714" xr:uid="{3296D359-E142-47B1-B882-AFA158430E02}"/>
    <hyperlink ref="U896" r:id="rId715" xr:uid="{4F00953C-1AB3-41E3-8859-B1FA57838EA9}"/>
    <hyperlink ref="U892" r:id="rId716" xr:uid="{44BA860B-A8F5-4351-8B8F-79E8E93AA085}"/>
    <hyperlink ref="U895" r:id="rId717" xr:uid="{E25B3EA7-37E3-4B59-B492-AC4BB6B410BD}"/>
    <hyperlink ref="U887" r:id="rId718" xr:uid="{549FDFD7-BF90-48DE-B864-B6B135F80CA9}"/>
    <hyperlink ref="U888" r:id="rId719" xr:uid="{22455731-7844-4BA7-ADDF-79C5FA7D5F68}"/>
    <hyperlink ref="U889" r:id="rId720" xr:uid="{5BF200CF-7814-445E-B573-CD65B85F0CE3}"/>
    <hyperlink ref="U890" r:id="rId721" xr:uid="{014BC040-47A8-4EB9-AE0B-FCDA8E942AB9}"/>
    <hyperlink ref="U898" r:id="rId722" xr:uid="{B54C4431-928A-44D6-BBCE-F8C1CA344904}"/>
    <hyperlink ref="U901" r:id="rId723" xr:uid="{4AE311EA-745E-4A8C-87A9-12A04B6433F9}"/>
    <hyperlink ref="U899" r:id="rId724" xr:uid="{B492400B-194A-4CEA-9690-7A23188822E7}"/>
    <hyperlink ref="U902" r:id="rId725" xr:uid="{5BFDAC43-145F-4227-8E92-B7F709249E3C}"/>
    <hyperlink ref="U908" r:id="rId726" display="http://www.pmcostrava.cz/public/uploads/images/max/14096346076.jpg" xr:uid="{3E5DD02F-4899-4C8F-B57E-D7123766718A}"/>
    <hyperlink ref="U919" r:id="rId727" xr:uid="{CA1DD5A1-45E0-405F-8B50-12BAD668C79C}"/>
    <hyperlink ref="U918" r:id="rId728" xr:uid="{3D7C7E46-EFA6-4D39-9E43-E00BED103B52}"/>
    <hyperlink ref="U911" r:id="rId729" display="http://www.pmcostrava.cz/public/uploads/images/max/140963478901.jpg" xr:uid="{FD1875A0-0665-4066-A092-0240C842836F}"/>
    <hyperlink ref="U910" r:id="rId730" display="http://www.pmcostrava.cz/public/uploads/images/max/140963469829.jpg" xr:uid="{F7A00046-67E3-4DBA-BE7C-966AE938BDAD}"/>
    <hyperlink ref="U914" r:id="rId731" display="http://www.pmcostrava.cz/public/uploads/images/max/140963478901.jpg" xr:uid="{4E434432-AEFA-4C0E-86AD-5DC22D66304C}"/>
    <hyperlink ref="U913" r:id="rId732" display="http://www.pmcostrava.cz/public/uploads/images/max/140963469829.jpg" xr:uid="{F61F39B7-00F5-4677-A071-C0597C2E3B6D}"/>
    <hyperlink ref="U916" r:id="rId733" xr:uid="{5A61A450-3C9F-4F4A-8AE8-B0554B788C7F}"/>
    <hyperlink ref="U921" r:id="rId734" xr:uid="{6026E328-BE93-4F53-B9E8-69553D410B78}"/>
    <hyperlink ref="U923" r:id="rId735" xr:uid="{71907876-69FF-47AB-994B-19D708876FA2}"/>
    <hyperlink ref="U924" r:id="rId736" xr:uid="{6A0DEFC0-0F79-40B8-9E01-97C7A27A4B27}"/>
    <hyperlink ref="U927" r:id="rId737" xr:uid="{8842FECE-6E18-49B3-B538-DD45ABF64715}"/>
    <hyperlink ref="U926" r:id="rId738" xr:uid="{B93FAA83-359A-4E50-9C7C-0CA197996A17}"/>
    <hyperlink ref="U929" r:id="rId739" display="http://www.pmcostrava.cz/public/uploads/images/max/14096349628.jpg" xr:uid="{9E695C4F-3F1F-4197-A6AA-317783DD4E31}"/>
    <hyperlink ref="U930" r:id="rId740" display="http://www.pmcostrava.cz/public/uploads/images/max/140963513979.jpg" xr:uid="{37E3CB4B-3D5B-487F-BF38-2BF1C0A579AC}"/>
    <hyperlink ref="U931" r:id="rId741" xr:uid="{96BB7997-699C-4120-AA2B-8B39A23094B2}"/>
    <hyperlink ref="U941" r:id="rId742" xr:uid="{7A6BDAEB-6B46-4571-881F-EFCA9F0CE91D}"/>
    <hyperlink ref="U940" r:id="rId743" xr:uid="{D00765E2-07DA-4DC4-9411-E853B40BF8B7}"/>
    <hyperlink ref="U934" r:id="rId744" xr:uid="{AC34240E-CA59-4255-9BB1-EE347B8200BD}"/>
    <hyperlink ref="U935" r:id="rId745" xr:uid="{C5BBE10F-F735-4359-A9F1-74E2F26449D1}"/>
    <hyperlink ref="U933" r:id="rId746" xr:uid="{3BCA40F1-2DD9-45B1-9A4E-248A01DDD606}"/>
    <hyperlink ref="U936" r:id="rId747" xr:uid="{35AE8543-AB75-4B99-A6E6-D893435FE839}"/>
    <hyperlink ref="U937" r:id="rId748" xr:uid="{31FBA593-D3C7-4605-982B-B14B58407827}"/>
    <hyperlink ref="U939" r:id="rId749" xr:uid="{13B23734-A4C1-4988-9F4D-B9B3EA432DDA}"/>
    <hyperlink ref="U942" r:id="rId750" xr:uid="{91E2584C-43A2-4593-90EF-03F7FF550D84}"/>
    <hyperlink ref="U952" r:id="rId751" xr:uid="{58746434-D5C9-442D-9D41-A9E4F83544B4}"/>
    <hyperlink ref="U945" r:id="rId752" xr:uid="{FCFF7E80-7FF3-4409-90B4-ABD60594202F}"/>
    <hyperlink ref="U946" r:id="rId753" xr:uid="{B48BF4E6-5B7F-42F1-AA45-789ACE53E180}"/>
    <hyperlink ref="U947" r:id="rId754" xr:uid="{768849EE-55D3-4506-B9B6-F353D8AFFF72}"/>
    <hyperlink ref="U949" r:id="rId755" xr:uid="{A93B08EC-41AC-4029-BED5-1CDA99FCCD29}"/>
    <hyperlink ref="U944" r:id="rId756" xr:uid="{486826CA-8063-4DB6-86F3-C846ABD7B4A7}"/>
    <hyperlink ref="U948" r:id="rId757" xr:uid="{B6A0DAF8-C798-4139-9398-BA42060CD16F}"/>
    <hyperlink ref="U950" r:id="rId758" xr:uid="{9DAEDC2B-4DF6-4BE3-9B30-97CD5F33A911}"/>
    <hyperlink ref="U953" r:id="rId759" xr:uid="{A829B9FB-2E2A-49D9-990C-A7A4025BBB4C}"/>
    <hyperlink ref="U954" r:id="rId760" xr:uid="{F00F282E-BEBF-4F7D-9D60-F6243D97D7BD}"/>
    <hyperlink ref="U956" r:id="rId761" xr:uid="{BB1A24F9-FBAE-4E4D-A078-13557A2AE92E}"/>
    <hyperlink ref="U955" r:id="rId762" xr:uid="{24705914-EB21-4BA2-B744-9B621BD98B65}"/>
    <hyperlink ref="U957" r:id="rId763" xr:uid="{E41A259C-9FDA-44DE-B31E-EF5C3935131B}"/>
    <hyperlink ref="U958" r:id="rId764" xr:uid="{382D8B6D-3D56-4FA1-AD75-157E557041E2}"/>
    <hyperlink ref="U959" r:id="rId765" xr:uid="{7E11F8B6-2D65-4044-924D-1D5971AC8989}"/>
    <hyperlink ref="U961" r:id="rId766" xr:uid="{6B21B89B-B057-4963-8872-78D0C3D0BEE5}"/>
    <hyperlink ref="U962" r:id="rId767" xr:uid="{F7EC5F60-2E4C-460D-A3E0-0E0682AD83E0}"/>
    <hyperlink ref="U963" r:id="rId768" xr:uid="{EEDC8541-3377-4DC9-886D-F816D25E7030}"/>
    <hyperlink ref="U969" r:id="rId769" display="http://www.pmcostrava.cz/public/uploads/images/max/137941877964.jpg" xr:uid="{6EF1C5CA-5FBC-428F-9D00-E52CA889FA18}"/>
    <hyperlink ref="U965" r:id="rId770" xr:uid="{C1639D8F-85E9-4DC0-92B7-C54431B6665A}"/>
    <hyperlink ref="U964" r:id="rId771" xr:uid="{349843AA-77A1-487E-884E-8DB5C314C1B1}"/>
    <hyperlink ref="U970" r:id="rId772" display="http://www.pmcostrava.cz/public/uploads/images/max/137941877964.jpg" xr:uid="{F9963760-1AE2-49A7-B1EB-D9757BC5D75C}"/>
    <hyperlink ref="U971" r:id="rId773" display="http://www.pmcostrava.cz/public/uploads/images/max/137941877964.jpg" xr:uid="{02F71CEB-2DBB-400C-8C80-C466B8C4AEDA}"/>
    <hyperlink ref="U972" r:id="rId774" display="http://www.pmcostrava.cz/public/uploads/images/max/137941877964.jpg" xr:uid="{394EFEE2-3DE8-46CD-952B-A8625B44F0B3}"/>
    <hyperlink ref="U974" r:id="rId775" display="http://www.pmcostrava.cz/public/uploads/images/max/137941877964.jpg" xr:uid="{390F5869-0645-4577-897D-038685C28670}"/>
    <hyperlink ref="U976" r:id="rId776" display="http://www.pmcostrava.cz/public/uploads/images/max/137941877964.jpg" xr:uid="{A8DF2A67-EEA0-4B1A-ACDA-B38C62B372A8}"/>
    <hyperlink ref="U975" r:id="rId777" display="http://www.pmcostrava.cz/public/uploads/images/max/137941877964.jpg" xr:uid="{9668FDA2-C035-4423-B6EE-058296C73040}"/>
    <hyperlink ref="U973" r:id="rId778" display="http://www.pmcostrava.cz/public/uploads/images/max/137941877964.jpg" xr:uid="{279CE18B-4DEA-49AA-A347-489833787197}"/>
    <hyperlink ref="U966" r:id="rId779" xr:uid="{AA021ADF-6265-4454-BA7C-4E6D95AFF4E0}"/>
    <hyperlink ref="U1006" r:id="rId780" xr:uid="{8FC7E0A8-86A7-45F9-9738-78B9C0BDE4C3}"/>
    <hyperlink ref="U1007" r:id="rId781" xr:uid="{EC1D3403-1F60-431C-B738-2686B6367D9D}"/>
    <hyperlink ref="U1008" r:id="rId782" xr:uid="{9E37A087-F04F-4D2F-8328-96050105AE58}"/>
    <hyperlink ref="U1009" r:id="rId783" xr:uid="{1C8172C7-F8E7-49D1-94DE-EE192B2A439B}"/>
    <hyperlink ref="U1010" r:id="rId784" xr:uid="{D693CE7D-A4A2-4031-97F1-D2DA727EFFBD}"/>
    <hyperlink ref="U1011" r:id="rId785" xr:uid="{6D646F2E-C188-4208-838D-2904AECD7D6A}"/>
    <hyperlink ref="U1012" r:id="rId786" xr:uid="{7D500C30-72A4-42CA-A36C-D131FD13EB79}"/>
    <hyperlink ref="U987" r:id="rId787" xr:uid="{ACE30061-EA8D-444D-BC6F-D9F29A7A048D}"/>
    <hyperlink ref="U988:U1004" r:id="rId788" display="http://www.klasektrading.cz/static/public/uploads/images/products/max/146219108181.jpg" xr:uid="{F9D68D73-EDBC-4A03-84BC-F5FEEFE64A7F}"/>
    <hyperlink ref="U978" r:id="rId789" xr:uid="{1943C993-3AB8-456B-B986-F2EA5AF58202}"/>
    <hyperlink ref="U979:U985" r:id="rId790" display="http://www.klasektrading.cz/static/public/uploads/images/products/max/146219091047.jpg" xr:uid="{3C949DF1-33B9-4B19-80FE-F9343B3DA920}"/>
    <hyperlink ref="U1013" r:id="rId791" xr:uid="{B59EF32A-B96D-49A4-B7A7-E8CFC83E7F6E}"/>
    <hyperlink ref="U1014" r:id="rId792" xr:uid="{400F601C-3EE0-41F2-9A83-FEB442AC0B9C}"/>
    <hyperlink ref="U1015" r:id="rId793" xr:uid="{0AF4F144-F80D-431B-A654-06AFBA22BFE1}"/>
    <hyperlink ref="U1017" r:id="rId794" xr:uid="{F6097B18-3EA2-43AC-81A5-78DB2D4C157A}"/>
    <hyperlink ref="U1016" r:id="rId795" xr:uid="{35D660E2-4290-41F3-A0D1-064A15F10C87}"/>
    <hyperlink ref="U1019" r:id="rId796" display="http://www.pmcostrava.cz/public/uploads/images/max/135038600413.jpg" xr:uid="{A3133A8C-3A47-4EB7-930E-BBD4A1003449}"/>
    <hyperlink ref="U1020" r:id="rId797" display="http://www.pmcostrava.cz/public/uploads/images/max/135021059339.jpg" xr:uid="{764BE1E9-BFD8-4E5A-B1E7-F3B7D05D87B7}"/>
    <hyperlink ref="U1021" r:id="rId798" display="http://www.pmcostrava.cz/public/uploads/images/max/1350210563.jpg" xr:uid="{165B47C6-370D-45AC-AFBA-3DC2EE53F87F}"/>
    <hyperlink ref="U1023" r:id="rId799" display="http://www.pmcostrava.cz/public/uploads/images/max/13502104435.jpg" xr:uid="{563410F6-B00E-4DF8-B6B3-8138C2E39216}"/>
    <hyperlink ref="U1022" r:id="rId800" display="http://www.pmcostrava.cz/public/uploads/images/max/135021049712.jpg" xr:uid="{624DBF0E-D349-43F9-8793-2BF00A6C4442}"/>
    <hyperlink ref="U1024" r:id="rId801" display="http://www.pmcostrava.cz/public/uploads/images/max/135021039039.jpg" xr:uid="{272AE113-A190-4133-B99C-0A20553A34CE}"/>
    <hyperlink ref="U1025" r:id="rId802" display="http://www.pmcostrava.cz/public/uploads/images/max/135021036711.jpg" xr:uid="{6175BCA7-AB1B-48F2-A0AD-4F204D52158B}"/>
    <hyperlink ref="U1029" r:id="rId803" display="http://www.pmcostrava.cz/public/uploads/images/max/135020998811.jpg" xr:uid="{9DFA7490-6D46-4B9F-9D1B-F82D3D739589}"/>
    <hyperlink ref="U1026" r:id="rId804" display="http://www.pmcostrava.cz/public/uploads/images/max/13502104435.jpg" xr:uid="{151A7C59-C6E5-48A4-B77C-C49ED015F912}"/>
    <hyperlink ref="U1027" r:id="rId805" display="http://www.pmcostrava.cz/public/uploads/images/max/135038626167.jpg" xr:uid="{44D97F99-0B04-412B-A367-5B2619AA23C4}"/>
    <hyperlink ref="U1030" r:id="rId806" display="http://www.pmcostrava.cz/public/uploads/images/max/135020998811.jpg" xr:uid="{EAEA58D5-4007-499C-81C5-A27D62ADD8A0}"/>
    <hyperlink ref="U1031" r:id="rId807" display="http://www.pmcostrava.cz/public/uploads/images/max/135058171871.jpg" xr:uid="{22322BF2-17FA-456E-B6B7-A3E759DC7899}"/>
    <hyperlink ref="U1033" r:id="rId808" display="http://www.pmcostrava.cz/public/uploads/images/max/135020614809.jpg" xr:uid="{35785254-A09B-45EC-97AD-3C0BBE08B6A3}"/>
    <hyperlink ref="U1034" r:id="rId809" display="http://www.pmcostrava.cz/public/uploads/images/max/135020614809.jpg" xr:uid="{90D9C7E6-DB16-4367-91EF-1B63B5C9CEE9}"/>
    <hyperlink ref="U1035" r:id="rId810" display="http://www.pmcostrava.cz/public/uploads/images/max/135020614809.jpg" xr:uid="{8A45D2BE-565C-4962-A3EE-75C3DA5ED41A}"/>
    <hyperlink ref="U1038" r:id="rId811" xr:uid="{B2F53A4B-8719-4C81-BF54-3F0F59966530}"/>
    <hyperlink ref="U1039" r:id="rId812" xr:uid="{09EF8203-F586-4A45-9FEC-88BE8E6A04C2}"/>
    <hyperlink ref="U1040" r:id="rId813" xr:uid="{75B960DC-B058-4563-BC41-1E242E416C45}"/>
    <hyperlink ref="U1037" r:id="rId814" xr:uid="{198B56F0-3A95-4277-B533-F7B553251FDC}"/>
    <hyperlink ref="U1041" r:id="rId815" xr:uid="{D4A9433E-2137-4A26-B63F-FF23ED6CBFE1}"/>
    <hyperlink ref="U1042" r:id="rId816" xr:uid="{DDDCC059-028D-4CA9-9D6D-9A914E6EAABA}"/>
    <hyperlink ref="U1043" r:id="rId817" xr:uid="{C10F1A15-19CC-40EC-A2C4-C9BB7F7CEECD}"/>
    <hyperlink ref="U1044" r:id="rId818" xr:uid="{32FB6711-1795-49AE-A6BD-3DD622A75191}"/>
    <hyperlink ref="U1045" r:id="rId819" xr:uid="{AC421005-2012-4C82-A426-E65459879324}"/>
    <hyperlink ref="U1046" r:id="rId820" xr:uid="{F0CB88D9-50EC-4A88-82FC-50363CE0A01D}"/>
    <hyperlink ref="U1047" r:id="rId821" xr:uid="{86AF0A73-5D96-44A7-AF17-7AE6B76FB8AF}"/>
    <hyperlink ref="U1049" r:id="rId822" xr:uid="{25453A82-0C46-4707-BAF4-41AE222136CF}"/>
    <hyperlink ref="U1050" r:id="rId823" xr:uid="{9FE1587B-0A2E-4FC4-85A6-5B35876FFC96}"/>
    <hyperlink ref="U1051" r:id="rId824" xr:uid="{4839DE44-3B6C-4F89-98A2-01EF014CCC25}"/>
    <hyperlink ref="U1052" r:id="rId825" xr:uid="{889FD7DC-7435-4E07-8AD0-D8D7B321A3E9}"/>
    <hyperlink ref="U1054" r:id="rId826" xr:uid="{C6E562AE-950F-4E69-8B6B-745E2886BD9D}"/>
    <hyperlink ref="U1057" r:id="rId827" xr:uid="{72CE78A0-32D7-4423-BC1C-13DD23550514}"/>
    <hyperlink ref="U1056" r:id="rId828" xr:uid="{C5533301-7AB0-43A7-B2A8-45BA4F6B9DBC}"/>
    <hyperlink ref="U1055" r:id="rId829" xr:uid="{4A57FFFE-59BA-458F-AEDB-C2079EEFB5ED}"/>
    <hyperlink ref="U1094" r:id="rId830" xr:uid="{0854955C-6985-4E73-AB76-BD2CDE3D2B53}"/>
    <hyperlink ref="U1093" r:id="rId831" xr:uid="{A4AF1E20-A6C9-48E0-AC9B-CD0E2B75F785}"/>
    <hyperlink ref="U1092" r:id="rId832" xr:uid="{BDCA1751-7D80-4D01-A980-D84B5A889150}"/>
    <hyperlink ref="U1091" r:id="rId833" xr:uid="{61D6CF04-D069-4650-AAF9-F379B11D63DF}"/>
    <hyperlink ref="U1073" r:id="rId834" xr:uid="{E13AE59D-4820-402D-8F78-8C4E75026F63}"/>
    <hyperlink ref="U1072" r:id="rId835" xr:uid="{1BE6778A-A0DC-4E51-B059-274390DDBE55}"/>
    <hyperlink ref="U1071" r:id="rId836" xr:uid="{B685B391-EF60-4061-862E-2F3BB3B61B5C}"/>
    <hyperlink ref="U1070" r:id="rId837" xr:uid="{C711079C-3704-411C-84AD-C7BF7CE4176C}"/>
    <hyperlink ref="U1068" r:id="rId838" xr:uid="{235F7EEB-A377-4525-88FD-16C0F5ECE2C6}"/>
    <hyperlink ref="U1067" r:id="rId839" xr:uid="{BF1178E0-181E-4F2D-87E3-6E9FC92AE6FC}"/>
    <hyperlink ref="U1066" r:id="rId840" xr:uid="{F68F72D8-49EB-4806-840B-28D2E4EE2ADB}"/>
    <hyperlink ref="U1065" r:id="rId841" xr:uid="{273F2083-7857-4E4A-B58E-E17F4B820936}"/>
    <hyperlink ref="U1064" r:id="rId842" xr:uid="{BED65DAE-FAE6-4E22-BACA-8C0010259125}"/>
    <hyperlink ref="U1063" r:id="rId843" xr:uid="{437CD07C-BD65-417F-8093-DDC6B58CF431}"/>
    <hyperlink ref="U1062" r:id="rId844" xr:uid="{D508F5EB-B04E-45BE-9B86-E635CE7B77F7}"/>
    <hyperlink ref="U1061" r:id="rId845" xr:uid="{353E1F41-2D80-4857-8AA8-E2DF21F17C80}"/>
    <hyperlink ref="U1060" r:id="rId846" xr:uid="{0E22F769-91A3-4F67-9075-7A19DF1F8AAC}"/>
    <hyperlink ref="U1059" r:id="rId847" xr:uid="{A9DCAAE7-6126-4A51-895C-AE0AA7C735A9}"/>
    <hyperlink ref="U1125" r:id="rId848" xr:uid="{119EDA9B-8DEC-4F3C-A93D-5EFDDAC5B46B}"/>
    <hyperlink ref="U1124" r:id="rId849" xr:uid="{77F493D3-4767-470E-87C4-AEAF65118568}"/>
    <hyperlink ref="U1123" r:id="rId850" xr:uid="{E85AB5E5-5B11-4F03-B348-229C9C612A6D}"/>
    <hyperlink ref="U1122" r:id="rId851" xr:uid="{093BB5A0-63C4-43C2-A665-BFEA3148B3F2}"/>
    <hyperlink ref="U1121" r:id="rId852" xr:uid="{3DAD0C11-9BF1-4D03-9D98-60D676C060CB}"/>
    <hyperlink ref="U1120" r:id="rId853" xr:uid="{93B9F748-3415-4B6E-B9F1-FB2DF93A108D}"/>
    <hyperlink ref="U1099" r:id="rId854" xr:uid="{4F77C675-7AE8-4CE4-BCCE-09BFD572019D}"/>
    <hyperlink ref="U1098" r:id="rId855" xr:uid="{CF178E45-8F63-4B12-B547-847BF4F4DFAE}"/>
    <hyperlink ref="U1097" r:id="rId856" xr:uid="{B3613AF3-9073-4EE9-8A2B-A4DB2BD4892D}"/>
    <hyperlink ref="U1096" r:id="rId857" xr:uid="{9D68B95B-070B-4B4A-A087-EA0A1C24B895}"/>
    <hyperlink ref="U1079" r:id="rId858" xr:uid="{D25D706C-0435-4354-9EBF-4D21EDE395B6}"/>
    <hyperlink ref="U1078" r:id="rId859" xr:uid="{87F92874-483E-4623-96E3-E93B84BC96A2}"/>
    <hyperlink ref="U1077" r:id="rId860" xr:uid="{F45EF799-5219-44C9-BE7D-36EBCA5377CE}"/>
    <hyperlink ref="U1076" r:id="rId861" xr:uid="{2A09837A-54A0-41AC-9704-7835D08F11CB}"/>
    <hyperlink ref="U1075" r:id="rId862" xr:uid="{0E81F7A4-38FC-4251-8414-FD604AB357EA}"/>
    <hyperlink ref="U1074" r:id="rId863" xr:uid="{5DE86D74-8418-4939-BFC7-78D959EF9717}"/>
    <hyperlink ref="U1087" r:id="rId864" xr:uid="{D87EDF0C-2FC9-4638-AF46-A904C19ECE72}"/>
    <hyperlink ref="U1086" r:id="rId865" xr:uid="{11337C06-9491-45BB-B8F2-3C42FBC7D3C3}"/>
    <hyperlink ref="U1085" r:id="rId866" xr:uid="{FACA8B93-186B-4AB0-A314-22A2826FE46E}"/>
    <hyperlink ref="U1083" r:id="rId867" xr:uid="{DA2D62C0-3B84-497D-AF5B-36EC1BD4B3FD}"/>
    <hyperlink ref="U1082" r:id="rId868" xr:uid="{0BAF24C3-F4C9-4447-9381-59F1F249234D}"/>
    <hyperlink ref="U1080" r:id="rId869" xr:uid="{A4E74372-D11E-4DB2-8D7B-D37EB03700A4}"/>
    <hyperlink ref="U1090" r:id="rId870" xr:uid="{51627457-D9A9-4AD9-A635-B3B7D381CF25}"/>
    <hyperlink ref="U1089" r:id="rId871" xr:uid="{4483FA70-0A96-4DC1-9A11-1D5CD3CF0255}"/>
    <hyperlink ref="U1088" r:id="rId872" xr:uid="{43CC1DE8-A33B-495B-B205-C97BDB77342B}"/>
    <hyperlink ref="U1100" r:id="rId873" xr:uid="{B2799C17-AF01-4863-B079-86520282A292}"/>
    <hyperlink ref="U1101" r:id="rId874" xr:uid="{C7BC713B-E656-4B1D-9CA8-5F3918C04A95}"/>
    <hyperlink ref="U1103" r:id="rId875" xr:uid="{C9872197-84B2-458D-B5FC-972BB713C184}"/>
    <hyperlink ref="U1102" r:id="rId876" xr:uid="{6614FDFD-313F-4472-8E03-EFE8E0C06117}"/>
    <hyperlink ref="U1117" r:id="rId877" xr:uid="{22885279-37CA-4B4B-83D7-167354EFD3BC}"/>
    <hyperlink ref="U1116" r:id="rId878" xr:uid="{68786EBB-14F5-4C5C-8F58-BBC7BD988937}"/>
    <hyperlink ref="U1115" r:id="rId879" xr:uid="{3DB5A6E9-5C0E-4F45-8488-20837EF665E8}"/>
    <hyperlink ref="U1114" r:id="rId880" xr:uid="{E5D57D14-F645-460D-9E2E-F94AC28F43CF}"/>
    <hyperlink ref="U1113" r:id="rId881" xr:uid="{C5883207-A76E-428C-BA50-22A885E48AF8}"/>
    <hyperlink ref="U1112" r:id="rId882" xr:uid="{7C90CC70-94F5-4700-8E38-0EA7EA044F08}"/>
    <hyperlink ref="U1111" r:id="rId883" xr:uid="{F9162FA1-9596-4F63-976A-3275D1DD44C9}"/>
    <hyperlink ref="U1110" r:id="rId884" xr:uid="{874DD866-4B8B-4302-BF5E-74DCF18BD369}"/>
    <hyperlink ref="U1109" r:id="rId885" xr:uid="{E93AD8DE-EC65-4469-862C-DB2007049129}"/>
    <hyperlink ref="U1108" r:id="rId886" xr:uid="{4F04628E-D10B-4D3B-B337-5C1B7A8D31FA}"/>
    <hyperlink ref="U1107" r:id="rId887" xr:uid="{399B558D-1596-45D9-AC4C-FF6A6329A590}"/>
    <hyperlink ref="U1106" r:id="rId888" xr:uid="{2242F101-4FFC-495D-8AA5-6F38BE046F10}"/>
    <hyperlink ref="U1105" r:id="rId889" xr:uid="{64695764-5387-41C8-8530-8CB083657EB0}"/>
    <hyperlink ref="U1104" r:id="rId890" xr:uid="{B17DDFD3-4913-4916-9EB7-69818F5484C2}"/>
    <hyperlink ref="U1119" r:id="rId891" xr:uid="{F13C56B5-3FD0-4347-9D91-0018A01DB38A}"/>
    <hyperlink ref="U1118" r:id="rId892" xr:uid="{7022F5A5-3DDB-49E5-A9B9-3E32E4BEAB5E}"/>
    <hyperlink ref="U1126" r:id="rId893" xr:uid="{F306D178-E275-4C45-8301-D7058E921B15}"/>
    <hyperlink ref="U1128" r:id="rId894" xr:uid="{776A5B16-EE6B-4D1D-A0ED-ADB7D95DDEC3}"/>
    <hyperlink ref="U1130" r:id="rId895" xr:uid="{981505A4-B2F0-4651-8219-A7694E71FB88}"/>
    <hyperlink ref="U1129" r:id="rId896" xr:uid="{F43FB892-B217-41F9-9D5F-4641CC50D3C6}"/>
    <hyperlink ref="U1133" r:id="rId897" xr:uid="{77ECE06A-09F1-47E9-93C6-B6916F80A877}"/>
    <hyperlink ref="U1134" r:id="rId898" xr:uid="{A1BC319C-DC5E-4111-ACF1-D3D6B63172FD}"/>
    <hyperlink ref="U1132" r:id="rId899" xr:uid="{78C6AE54-CD0B-481A-A7DB-0882F5F37338}"/>
    <hyperlink ref="U1131" r:id="rId900" xr:uid="{DE5BEF5F-F333-4A4B-A98F-0F527B4A7E12}"/>
    <hyperlink ref="U1137" r:id="rId901" xr:uid="{A19E28DB-7D4B-48E8-B727-F9E5BCFDA1A9}"/>
    <hyperlink ref="U1136" r:id="rId902" xr:uid="{EEFFF64B-6D46-4B39-B139-BC51918D78F8}"/>
    <hyperlink ref="U1139" r:id="rId903" xr:uid="{4B33FA13-7A7D-4D60-BE64-92B7F00E9C04}"/>
    <hyperlink ref="U1140" r:id="rId904" xr:uid="{BEC10412-E399-4BE6-9333-2B8431D7D9BC}"/>
    <hyperlink ref="U1144" r:id="rId905" xr:uid="{899895E0-C968-4C83-8C25-EDBC3396480E}"/>
    <hyperlink ref="U1145" r:id="rId906" xr:uid="{062981E8-C929-4DB7-B465-90DB97FD5B53}"/>
    <hyperlink ref="U1146" r:id="rId907" xr:uid="{C3EA3373-616A-48D4-A9EE-2196FDB0D5BC}"/>
    <hyperlink ref="U1147" r:id="rId908" xr:uid="{B938CC7E-4213-4B6B-BDC4-6612B47B6A1F}"/>
    <hyperlink ref="U1155" r:id="rId909" xr:uid="{CE2F449C-1B34-4182-91D7-1BDB557F0C91}"/>
    <hyperlink ref="U1156" r:id="rId910" xr:uid="{D4A4BF88-9AF6-409D-892E-B3743394C0BF}"/>
    <hyperlink ref="U1157:U1172" r:id="rId911" display="http://www.klasektrading.cz/static/public/uploads/images/products/max/146219123587.jpg" xr:uid="{BC34804D-5DB0-49A8-85D3-EE6325F35733}"/>
    <hyperlink ref="U1173" r:id="rId912" xr:uid="{65CF69C0-3B81-49E8-BEAC-7F26B4D0A0B8}"/>
    <hyperlink ref="U1298" r:id="rId913" display="http://www.pmcostrava.cz/public/uploads/images/max/137940332395.jpg" xr:uid="{710A7B98-F29A-4E30-8579-C4638A13AAAC}"/>
    <hyperlink ref="U1299" r:id="rId914" display="http://www.pmcostrava.cz/public/uploads/images/max/137940365329.jpg" xr:uid="{399AD9BD-041E-485E-B675-05FBE3F3A3C4}"/>
    <hyperlink ref="U1300" r:id="rId915" display="http://www.pmcostrava.cz/public/uploads/images/max/137940398748.jpg" xr:uid="{FC437C90-4565-48AE-9F47-C47F6EE5F4CA}"/>
    <hyperlink ref="U1291" r:id="rId916" xr:uid="{C540D331-0D57-4053-8975-1633245464DD}"/>
    <hyperlink ref="U1292" r:id="rId917" xr:uid="{4553C57D-F3D8-4A32-9C44-11E70F8D6A06}"/>
    <hyperlink ref="U1293" r:id="rId918" xr:uid="{3796D56C-156C-47BD-8722-9448A80B293B}"/>
    <hyperlink ref="U1294" r:id="rId919" xr:uid="{35AF62FF-0B4F-4DB3-9C28-A586A2E9C621}"/>
    <hyperlink ref="U1295" r:id="rId920" xr:uid="{295C81E6-992E-4948-A43A-11DC5A580A61}"/>
    <hyperlink ref="U1296" r:id="rId921" xr:uid="{945FC004-B808-40AA-A9DE-ED021229389C}"/>
    <hyperlink ref="U1301" r:id="rId922" xr:uid="{61D0F2B2-31BC-4AA6-AE77-9B37EA70D63D}"/>
    <hyperlink ref="U1302" r:id="rId923" xr:uid="{ADC23809-6B07-47AD-9BF7-4791A97D7AAA}"/>
    <hyperlink ref="U1303" r:id="rId924" xr:uid="{7460F2D9-69D4-4892-955B-E280E2C2E1C2}"/>
    <hyperlink ref="U1304" r:id="rId925" xr:uid="{C89A8267-112A-4E17-AEB7-6A8EE8DF54E6}"/>
    <hyperlink ref="U1312" r:id="rId926" xr:uid="{B2C16898-E2ED-4AF5-AAFC-F74F0A23ED87}"/>
    <hyperlink ref="U1313" r:id="rId927" xr:uid="{20D989B2-3896-48E0-914A-43F665080152}"/>
    <hyperlink ref="U1309" r:id="rId928" xr:uid="{66216840-08C6-4A28-9273-6FB26D3B265F}"/>
    <hyperlink ref="V25" r:id="rId929" xr:uid="{5B11ED97-2F13-4DC9-AE5A-D5C3F369B403}"/>
    <hyperlink ref="V26" r:id="rId930" xr:uid="{DE273640-29A6-4939-9047-C9CE9A48ACE1}"/>
    <hyperlink ref="V27" r:id="rId931" xr:uid="{477749AC-5AA0-48EA-AFC3-1AF74764C6EC}"/>
    <hyperlink ref="V28" r:id="rId932" xr:uid="{019000D2-99D6-4949-9065-DB422CA4F6A5}"/>
    <hyperlink ref="V24" r:id="rId933" xr:uid="{B98E92FA-DD08-4483-A6A4-318C2B51E07C}"/>
    <hyperlink ref="V22" r:id="rId934" xr:uid="{3F9E545B-0EC8-46B4-9377-3BA10050234C}"/>
    <hyperlink ref="V29" r:id="rId935" xr:uid="{FD1F11F2-A7B0-4125-B730-DADD19BBE376}"/>
    <hyperlink ref="V23" r:id="rId936" xr:uid="{A553CAD0-7A68-4A80-B24F-F902C4974359}"/>
    <hyperlink ref="V39" r:id="rId937" xr:uid="{F2D3C7B1-E92F-4186-BA36-39FF99F084F6}"/>
    <hyperlink ref="V40" r:id="rId938" xr:uid="{1CFE9C13-A730-49BA-8215-18A46364D853}"/>
    <hyperlink ref="V36" r:id="rId939" xr:uid="{B44A8AE7-774F-4713-B367-3D1DC682EF17}"/>
    <hyperlink ref="V34" r:id="rId940" xr:uid="{AC37B729-0D42-493F-8CF6-8837F6349B9D}"/>
    <hyperlink ref="V33" r:id="rId941" xr:uid="{4F80FCB3-989E-4CDA-866E-80A874B13B28}"/>
    <hyperlink ref="V32" r:id="rId942" xr:uid="{E3C99120-98BB-4CEC-98EE-09982A67DE14}"/>
    <hyperlink ref="V35" r:id="rId943" xr:uid="{F64D330E-DEC6-4650-81F9-93AB15E2C056}"/>
    <hyperlink ref="V37" r:id="rId944" xr:uid="{C735BC74-18D4-45A4-9C28-0ABA8D5852EE}"/>
    <hyperlink ref="V38" r:id="rId945" xr:uid="{5092C29A-10B0-4A3F-9B15-859A2751F18F}"/>
    <hyperlink ref="V41" r:id="rId946" xr:uid="{F4A7AF0A-8B66-42EA-992B-A287CB0F38D0}"/>
    <hyperlink ref="V42" r:id="rId947" xr:uid="{4D9BFAF6-61E1-402B-AF7F-55083EA50BD9}"/>
    <hyperlink ref="V43" r:id="rId948" xr:uid="{B9F40240-D53F-4182-97BF-B33DA83794D9}"/>
    <hyperlink ref="V44" r:id="rId949" xr:uid="{01A0735A-A801-49CB-8063-8238E94EF59F}"/>
    <hyperlink ref="V45" r:id="rId950" xr:uid="{7ADD250E-4C27-4678-B645-F608E3354C75}"/>
    <hyperlink ref="V46" r:id="rId951" xr:uid="{A7810329-0C50-473B-8385-90409F8D8C78}"/>
    <hyperlink ref="V47" r:id="rId952" xr:uid="{59544A5F-5B98-479D-A3AF-CC3C19A9105E}"/>
    <hyperlink ref="V77" r:id="rId953" xr:uid="{EB676DA9-3843-42EC-A839-0B4E596504AC}"/>
    <hyperlink ref="V78" r:id="rId954" xr:uid="{5584FCC6-584F-4C0D-BE9C-23EEB77E04B6}"/>
    <hyperlink ref="V75" r:id="rId955" xr:uid="{32584D4A-B0B9-4431-BCB7-03D665D1EBEF}"/>
    <hyperlink ref="V76" r:id="rId956" xr:uid="{3322BEEF-E1F9-4453-9BBF-05A29ADFDD17}"/>
    <hyperlink ref="V69" r:id="rId957" xr:uid="{364EC76C-8924-4B96-A11F-851EFDA689B0}"/>
    <hyperlink ref="V74" r:id="rId958" xr:uid="{9D69C6FE-5E24-4BCA-933C-24CCD1A2AECF}"/>
    <hyperlink ref="V68" r:id="rId959" xr:uid="{EDD37317-F451-41EF-9FA5-532A5726D202}"/>
    <hyperlink ref="V72" r:id="rId960" xr:uid="{1393F22C-49B8-4788-843F-82CACB30DEE4}"/>
    <hyperlink ref="V73" r:id="rId961" xr:uid="{05F3F688-E323-42A4-B2CC-79161AFE7A14}"/>
    <hyperlink ref="V67" r:id="rId962" xr:uid="{8A9DE8A2-706E-4893-903B-A2FD21BCC00A}"/>
    <hyperlink ref="V48" r:id="rId963" xr:uid="{C710996C-1DB4-4B1A-AE69-ADFBAA988B07}"/>
    <hyperlink ref="V50" r:id="rId964" xr:uid="{18ACC6FD-AE01-4255-BAAD-33D39DBBF9A7}"/>
    <hyperlink ref="V56" r:id="rId965" xr:uid="{B49A3B9D-2920-4F1A-AD6E-DE1AFBB501A1}"/>
    <hyperlink ref="V52" r:id="rId966" xr:uid="{EE4B4A37-4233-485B-973C-9B03D9E6DCAC}"/>
    <hyperlink ref="V70" r:id="rId967" xr:uid="{B6A0A14A-668F-458A-8037-D3793C8C6EB7}"/>
    <hyperlink ref="V79" r:id="rId968" xr:uid="{770AE968-6D95-47D1-95BD-7075D833F656}"/>
    <hyperlink ref="V57" r:id="rId969" xr:uid="{9C91A45D-5345-4A0B-814B-75C2841BEECD}"/>
    <hyperlink ref="V53" r:id="rId970" xr:uid="{50D57AE6-45EB-4A97-8E75-31AC6A46D439}"/>
    <hyperlink ref="V51" r:id="rId971" xr:uid="{C2EB5052-FCD6-44B6-AEFF-732F0337669A}"/>
    <hyperlink ref="V49" r:id="rId972" xr:uid="{64BDD33F-966D-4EF4-B0AE-7119BC0BE1C1}"/>
    <hyperlink ref="V80" r:id="rId973" xr:uid="{6C540D57-79C3-4A4C-AE27-B7585C0BBD14}"/>
    <hyperlink ref="V91" r:id="rId974" xr:uid="{2DCB4A62-AEBF-4C4E-85A2-1B814859204D}"/>
    <hyperlink ref="V92" r:id="rId975" xr:uid="{2146F514-DC28-4E09-9F0E-8C9886D5A737}"/>
    <hyperlink ref="V108" r:id="rId976" xr:uid="{0D7B7E6B-9E02-4C30-ADF3-55AEA6FD31E0}"/>
    <hyperlink ref="V109" r:id="rId977" xr:uid="{8B115B51-403E-4328-8A3B-5099940D6370}"/>
    <hyperlink ref="V93" r:id="rId978" xr:uid="{848777BF-27BB-479C-A79F-0C36983E3F93}"/>
    <hyperlink ref="V95" r:id="rId979" xr:uid="{990BAA9F-7825-4C73-A68E-CD9FB597263F}"/>
    <hyperlink ref="V97" r:id="rId980" xr:uid="{FC2A40E2-837A-4C00-A8A1-C32BF86833B0}"/>
    <hyperlink ref="V99" r:id="rId981" xr:uid="{2F6D09F5-69F8-460E-BF4D-9277C8C2EC7C}"/>
    <hyperlink ref="V101" r:id="rId982" xr:uid="{CEABB928-445B-438A-B250-0400905B3922}"/>
    <hyperlink ref="V103" r:id="rId983" xr:uid="{2D0EA1E2-11F0-49C8-98A2-6C192B0B43F6}"/>
    <hyperlink ref="V105" r:id="rId984" xr:uid="{276760CE-8E65-4171-B33D-67001E410D59}"/>
    <hyperlink ref="V96" r:id="rId985" xr:uid="{0B17F6DD-197D-418E-B85C-45DF51905B88}"/>
    <hyperlink ref="V98" r:id="rId986" xr:uid="{A69196F8-18C1-467F-A39D-9F19D8926D0B}"/>
    <hyperlink ref="V100" r:id="rId987" xr:uid="{26EA88CF-8C9A-48CD-BB27-09F87AF4C056}"/>
    <hyperlink ref="V102" r:id="rId988" xr:uid="{2CAB5813-FBC3-41F3-AAAF-8354B05497B8}"/>
    <hyperlink ref="V104" r:id="rId989" xr:uid="{FCA05484-EA29-4D69-AE01-85E8193F810E}"/>
    <hyperlink ref="V106" r:id="rId990" xr:uid="{F311E7B6-4133-4BAB-9424-7FF73254C1FD}"/>
    <hyperlink ref="V94" r:id="rId991" xr:uid="{6134DBF4-1C37-4487-86F0-65365EFD2AC9}"/>
    <hyperlink ref="V107" r:id="rId992" xr:uid="{9C05EC6B-684C-4A32-9889-C72EF07A4DFE}"/>
    <hyperlink ref="V118" r:id="rId993" xr:uid="{F7EFD9B7-85BF-4455-8EAC-629AA697AD48}"/>
    <hyperlink ref="V119" r:id="rId994" xr:uid="{A54E5A2B-50F9-42B5-A4BA-4E9E8ACBE3EA}"/>
    <hyperlink ref="V123" r:id="rId995" xr:uid="{514471D0-E7A1-43DF-98D9-53F90BA8CCC0}"/>
    <hyperlink ref="V124" r:id="rId996" xr:uid="{5E2B0194-195B-4F0E-BE45-F583C5ECAC82}"/>
    <hyperlink ref="V128" r:id="rId997" xr:uid="{34F7D9FB-4854-4386-B226-AFB2CF923BF5}"/>
    <hyperlink ref="V127" r:id="rId998" xr:uid="{3987967D-30CA-4DE9-B269-3263F3E1FD64}"/>
    <hyperlink ref="V126" r:id="rId999" xr:uid="{1E74B8D6-1D30-4CEF-8C27-EA9A7C585586}"/>
    <hyperlink ref="V125" r:id="rId1000" xr:uid="{3B09484D-8553-431E-8D60-36187269A31C}"/>
    <hyperlink ref="V129" r:id="rId1001" xr:uid="{F201136F-A224-4A84-98FD-D21AD557A37E}"/>
    <hyperlink ref="V131" r:id="rId1002" xr:uid="{B0879198-98CA-4F2D-9E10-AF96166FDEBA}"/>
    <hyperlink ref="V132" r:id="rId1003" xr:uid="{3CCC3794-4193-4EA8-B89B-5CBFF9451974}"/>
    <hyperlink ref="V133" r:id="rId1004" xr:uid="{FF24FED1-7180-46D9-AC32-557418C4CFE2}"/>
    <hyperlink ref="V135" r:id="rId1005" xr:uid="{96E09BB2-438D-4802-AEAB-A71C545EA5E7}"/>
    <hyperlink ref="V134" r:id="rId1006" xr:uid="{02D8C0B7-B8F9-43C4-8A18-DACC1C243D1B}"/>
    <hyperlink ref="V137" r:id="rId1007" xr:uid="{99B352CE-593B-4A64-B1A4-435B5EF13229}"/>
    <hyperlink ref="V138" r:id="rId1008" xr:uid="{D09691ED-36A7-41E4-A7B3-2760EA5199C2}"/>
    <hyperlink ref="V139" r:id="rId1009" xr:uid="{9F4360F2-04EE-4F97-8560-8D31FECD94DC}"/>
    <hyperlink ref="V142" r:id="rId1010" xr:uid="{9A841C09-C81D-4094-A100-3D399394146A}"/>
    <hyperlink ref="V146" r:id="rId1011" xr:uid="{EA78ADA6-B3A7-4CD0-B27C-A4A915A5510E}"/>
    <hyperlink ref="V140" r:id="rId1012" xr:uid="{1D040181-BD75-4D47-8456-D1A17074F7A8}"/>
    <hyperlink ref="V141" r:id="rId1013" xr:uid="{A4EB21CD-46CE-4543-90A9-0EECA1D1D38E}"/>
    <hyperlink ref="V144" r:id="rId1014" xr:uid="{38615479-871B-4E6A-B535-98CF37831F1A}"/>
    <hyperlink ref="V145" r:id="rId1015" xr:uid="{7960DF9A-80E3-4287-B266-F5962D2D9103}"/>
    <hyperlink ref="V149" r:id="rId1016" xr:uid="{2087606F-526F-4BED-83CC-5BBE94918F63}"/>
    <hyperlink ref="V147" r:id="rId1017" xr:uid="{AB59CC01-B5C6-4CF5-BADB-B576EC648786}"/>
    <hyperlink ref="V148" r:id="rId1018" xr:uid="{E091904F-C942-4951-89E9-EC679AADE818}"/>
    <hyperlink ref="V152" r:id="rId1019" xr:uid="{0EA0889A-4F79-45B7-85F7-B3E1E759FB60}"/>
    <hyperlink ref="V151" r:id="rId1020" xr:uid="{AEC01EEE-3298-4BE7-AE92-2E8612553588}"/>
    <hyperlink ref="V150" r:id="rId1021" xr:uid="{7020C43B-E93A-4F6E-B2B0-4DE98E8B61C4}"/>
    <hyperlink ref="V155" r:id="rId1022" xr:uid="{0C1267F2-1BBD-45B9-A4BD-467124670B8F}"/>
    <hyperlink ref="V156" r:id="rId1023" xr:uid="{FBD9AD50-7D1C-4869-9016-D04E52DBF6F6}"/>
    <hyperlink ref="V157" r:id="rId1024" xr:uid="{A141B4AB-319F-42EF-A86A-16F45C2B7D7C}"/>
    <hyperlink ref="V175" r:id="rId1025" xr:uid="{36557889-D3CF-4809-A96A-48C5800DC436}"/>
    <hyperlink ref="V173" r:id="rId1026" xr:uid="{ED52958D-940A-4133-85A1-055F343EA38C}"/>
    <hyperlink ref="V174" r:id="rId1027" xr:uid="{F61D868F-B220-4E84-83A2-187B62C9ABBF}"/>
    <hyperlink ref="V178" r:id="rId1028" xr:uid="{72682F11-2EA8-4332-9256-1FCD746DCD56}"/>
    <hyperlink ref="V176" r:id="rId1029" xr:uid="{45028E2B-992F-4143-A2EC-9FBFFC1126B4}"/>
    <hyperlink ref="V177" r:id="rId1030" xr:uid="{47A32B41-DEE3-4E9F-933F-47BB5380DD6E}"/>
    <hyperlink ref="V162" r:id="rId1031" xr:uid="{0B246654-2A8F-4121-B523-773612E0E397}"/>
    <hyperlink ref="V163" r:id="rId1032" xr:uid="{C373A7E5-45EA-4505-B38A-63277329A503}"/>
    <hyperlink ref="V164" r:id="rId1033" xr:uid="{29E8C32C-D289-4527-92DC-D628D32CED9C}"/>
    <hyperlink ref="V165" r:id="rId1034" xr:uid="{53126F72-E454-41EA-9FCC-F4411027EC79}"/>
    <hyperlink ref="V166" r:id="rId1035" xr:uid="{0AB03EB7-BD9F-4D68-B595-0167E13BD7B7}"/>
    <hyperlink ref="V167" r:id="rId1036" xr:uid="{3AE0AE26-EFE1-4C53-A4F8-C4F9E9BB6BC8}"/>
    <hyperlink ref="V168" r:id="rId1037" xr:uid="{20B20790-4F43-4455-A2C4-F1FF03FEF5EF}"/>
    <hyperlink ref="V169" r:id="rId1038" xr:uid="{A631CB32-9939-4431-87C6-B39FE061CA39}"/>
    <hyperlink ref="V170" r:id="rId1039" xr:uid="{66474E60-83F6-4202-869A-136D5925287B}"/>
    <hyperlink ref="V171" r:id="rId1040" xr:uid="{8CAF02A6-8BB6-423C-B9FD-9BA64B5EE19E}"/>
    <hyperlink ref="V158" r:id="rId1041" xr:uid="{B8C0DD76-5F6F-4DDC-89A2-50D4AF5B80B8}"/>
    <hyperlink ref="V160" r:id="rId1042" xr:uid="{8BDCABC5-163D-4EE4-9B8A-2E2CB06C5FEC}"/>
    <hyperlink ref="V180" r:id="rId1043" xr:uid="{D779DD84-6DD8-4E98-A19C-7436A0899B1B}"/>
    <hyperlink ref="V182" r:id="rId1044" xr:uid="{B9326ECB-9DC7-42BE-9629-663D02BC96BA}"/>
    <hyperlink ref="V183" r:id="rId1045" xr:uid="{656249DE-A545-4924-9B7D-8C7A124CBEAD}"/>
    <hyperlink ref="V186" r:id="rId1046" xr:uid="{19E3A8A1-2F2B-4BEA-A55D-BB4DB92FD72D}"/>
    <hyperlink ref="V189" r:id="rId1047" xr:uid="{878C0727-9A8C-450A-AF25-2AC5D5DECE59}"/>
    <hyperlink ref="V184" r:id="rId1048" xr:uid="{CE380CCA-69B7-41C7-AFED-D384B6AC363F}"/>
    <hyperlink ref="V185" r:id="rId1049" xr:uid="{FF1E39A8-518A-4D08-904D-6A2EB5BF26DF}"/>
    <hyperlink ref="V187" r:id="rId1050" xr:uid="{5C174973-A3F2-4DF6-87E3-946AD1F4789D}"/>
    <hyperlink ref="V192" r:id="rId1051" xr:uid="{CF912F04-600F-4DA1-9E57-F2132416218A}"/>
    <hyperlink ref="V194" r:id="rId1052" xr:uid="{5B29FA3B-13AE-4C8F-AE17-FDE636352438}"/>
    <hyperlink ref="V198" r:id="rId1053" xr:uid="{3598C449-A920-4188-80ED-8F713C0BA278}"/>
    <hyperlink ref="V195" r:id="rId1054" xr:uid="{77705D8A-BE06-477C-9397-A91AF2E57B50}"/>
    <hyperlink ref="V196" r:id="rId1055" xr:uid="{CB63723E-DF20-420D-BA7A-74AB420ABA3E}"/>
    <hyperlink ref="V214" r:id="rId1056" xr:uid="{4C582B37-0BFB-4284-AF87-546AAC2A52DD}"/>
    <hyperlink ref="V202" r:id="rId1057" xr:uid="{C5026CAE-1EBA-4755-82D9-CAF02142AAD6}"/>
    <hyperlink ref="V211" r:id="rId1058" xr:uid="{7077A94B-2E0C-4E36-861E-6AA3944CE96E}"/>
    <hyperlink ref="V204" r:id="rId1059" xr:uid="{C7F39D30-0AAB-4E4F-A56A-0B07A4CAA72F}"/>
    <hyperlink ref="V200" r:id="rId1060" xr:uid="{FAA27531-3EBB-468B-AD40-5A838C8336B1}"/>
    <hyperlink ref="V212" r:id="rId1061" xr:uid="{F100F237-502A-4F01-9628-0E5A96F2D5FA}"/>
    <hyperlink ref="V208" r:id="rId1062" xr:uid="{89F3D4EB-5957-4355-9555-407D4A6FBDFA}"/>
    <hyperlink ref="V201" r:id="rId1063" xr:uid="{E17921F0-C1F2-4592-9B72-AD1A8ABB92D3}"/>
    <hyperlink ref="V206" r:id="rId1064" xr:uid="{8A54F51D-ECED-4330-8386-874DECE9603E}"/>
    <hyperlink ref="V209" r:id="rId1065" xr:uid="{66867151-0296-4BA7-92D0-3A071CA7D58C}"/>
    <hyperlink ref="V213" r:id="rId1066" xr:uid="{69695ACE-B6C5-4191-B5DF-F961CE98404C}"/>
    <hyperlink ref="V215" r:id="rId1067" xr:uid="{032F76B1-5E65-4849-B5FB-8737067CE699}"/>
    <hyperlink ref="V217" r:id="rId1068" xr:uid="{0B73DABB-B2C7-4149-9EEC-D9D364FEE5D9}"/>
    <hyperlink ref="V218" r:id="rId1069" xr:uid="{24BD132F-D123-4044-BC75-6FB8E496238D}"/>
    <hyperlink ref="V220" r:id="rId1070" xr:uid="{272070C4-6FFB-4591-BF58-8BFE0DD71AD1}"/>
    <hyperlink ref="V222" r:id="rId1071" xr:uid="{AD11BE00-CF77-4751-8469-0B5DC011BC48}"/>
    <hyperlink ref="V223" r:id="rId1072" xr:uid="{CD61EE2D-2FB3-4F8C-A786-20FA1F9178FA}"/>
    <hyperlink ref="V226" r:id="rId1073" xr:uid="{04551C09-5E61-477F-A789-33B0275A43D5}"/>
    <hyperlink ref="V228" r:id="rId1074" xr:uid="{7269755A-E2BE-4ACF-A627-E0CDB6804767}"/>
    <hyperlink ref="V227" r:id="rId1075" xr:uid="{F65E4555-45EE-4D20-ACE7-BC41741F5427}"/>
    <hyperlink ref="V229" r:id="rId1076" xr:uid="{5B4184B1-F7E1-4A81-984F-49A02A121442}"/>
    <hyperlink ref="V234" r:id="rId1077" xr:uid="{114603AB-F1EB-4995-92BA-DD5A3A248ACD}"/>
    <hyperlink ref="V235" r:id="rId1078" xr:uid="{A499706C-44E1-404B-B951-3D4A26A95A05}"/>
    <hyperlink ref="V231" r:id="rId1079" xr:uid="{11F6B5C3-E277-4A94-9BEE-34902E7C61AA}"/>
    <hyperlink ref="V232" r:id="rId1080" xr:uid="{21DEA1ED-E281-4624-9183-8BA4F567EDA8}"/>
    <hyperlink ref="V233" r:id="rId1081" xr:uid="{D289C2E1-7793-4C17-A5C1-A686BBAF606E}"/>
    <hyperlink ref="V236" r:id="rId1082" xr:uid="{28DA203E-8850-45DC-A66C-86804414AE53}"/>
    <hyperlink ref="V237" r:id="rId1083" xr:uid="{1D323B1E-D0FD-4127-9F2D-249D00E9BEF8}"/>
    <hyperlink ref="V238" r:id="rId1084" xr:uid="{F8F8DF56-CAD8-47CB-B34F-87E5682E26C2}"/>
    <hyperlink ref="V239" r:id="rId1085" xr:uid="{A2FA0A65-DD8D-4B0F-ADAC-4D957E1A5F0F}"/>
    <hyperlink ref="V242" r:id="rId1086" xr:uid="{F475408C-39C5-4142-B06E-99D1B4A3F346}"/>
    <hyperlink ref="V243" r:id="rId1087" xr:uid="{899DD785-56DE-4E51-9FC7-4BAF7ED33360}"/>
    <hyperlink ref="V244" r:id="rId1088" xr:uid="{86C5F0B9-DD4C-47F7-B556-718F1253CFDE}"/>
    <hyperlink ref="V246" r:id="rId1089" xr:uid="{8E0EEE58-43B8-480E-85F3-EE87AA5607D8}"/>
    <hyperlink ref="V249" r:id="rId1090" xr:uid="{B61C57D2-5DAF-49A6-96D9-C94BA55C1FDD}"/>
    <hyperlink ref="V247" r:id="rId1091" xr:uid="{26246625-BDE8-4310-A3A8-B6ADE4434D22}"/>
    <hyperlink ref="V248" r:id="rId1092" xr:uid="{1823C909-DC4F-42DA-8D6C-23CAA066FD0B}"/>
    <hyperlink ref="V251" r:id="rId1093" xr:uid="{E1DAC805-2266-4A62-A6CF-3B55E1097177}"/>
    <hyperlink ref="V252" r:id="rId1094" xr:uid="{2312B651-2C1E-4A15-9C3C-BDAFB9643E45}"/>
    <hyperlink ref="V253" r:id="rId1095" xr:uid="{DCB0E830-C790-4C80-9254-6FCAAF88E6EC}"/>
    <hyperlink ref="V254" r:id="rId1096" xr:uid="{CC2B3B03-D6B7-4551-B2ED-0BF8314664DF}"/>
    <hyperlink ref="V256" r:id="rId1097" xr:uid="{21820240-4099-42BC-A4A1-A12CC69F502D}"/>
    <hyperlink ref="V255" r:id="rId1098" xr:uid="{3B6A35C6-A4C1-4425-BE01-D0D83EB6C03D}"/>
    <hyperlink ref="V258" r:id="rId1099" xr:uid="{5011CE4A-F408-4D8D-8AEA-A5A96B98D35E}"/>
    <hyperlink ref="V257" r:id="rId1100" xr:uid="{4D462033-5C61-4731-AA63-E1B26D0961C9}"/>
    <hyperlink ref="V261" r:id="rId1101" xr:uid="{EF1E660D-B516-4DFE-813D-ED67FEFB4A4A}"/>
    <hyperlink ref="V267" r:id="rId1102" xr:uid="{5AA322AA-0FED-472D-8B1C-B942447B3CA9}"/>
    <hyperlink ref="V269" r:id="rId1103" xr:uid="{AFBE2FBB-9EC7-4E6F-B6EE-20E9728F1FC1}"/>
    <hyperlink ref="V270" r:id="rId1104" xr:uid="{20EBCF01-029E-4580-9BFD-7673BC8E64D4}"/>
    <hyperlink ref="V272" r:id="rId1105" xr:uid="{5E589BEF-7FE6-4EC0-A28B-9A84F7981791}"/>
    <hyperlink ref="V273" r:id="rId1106" xr:uid="{06853AC2-F851-4D62-BBDD-A7C3EAAC932A}"/>
    <hyperlink ref="V275" r:id="rId1107" xr:uid="{9AAEC15E-C399-4ABF-B076-745307EA4082}"/>
    <hyperlink ref="V274" r:id="rId1108" xr:uid="{B4714A90-D69A-4E05-90CF-BCA737589C6E}"/>
    <hyperlink ref="V279" r:id="rId1109" xr:uid="{11B733DC-1DE1-45BE-8222-177EC03EAF7B}"/>
    <hyperlink ref="V280" r:id="rId1110" xr:uid="{11C9DE1F-B58A-4C10-9AC5-5273A8A90827}"/>
    <hyperlink ref="V284" r:id="rId1111" xr:uid="{3EE28BFE-8A9A-4339-8A40-D5B42E3B18F6}"/>
    <hyperlink ref="V285" r:id="rId1112" xr:uid="{99CB6C04-E099-466E-860E-841204F620F6}"/>
    <hyperlink ref="V288" r:id="rId1113" xr:uid="{1962DA4F-CAB4-4F92-8C95-DB281BA377E6}"/>
    <hyperlink ref="V293" r:id="rId1114" xr:uid="{95233A4E-490B-46B7-8EAD-967A2A701A27}"/>
    <hyperlink ref="V294" r:id="rId1115" xr:uid="{46D44A7B-F862-456A-95EE-90DE3861AD7A}"/>
    <hyperlink ref="V295" r:id="rId1116" xr:uid="{E74955CB-321F-44E2-99EC-B8FB4020E7FB}"/>
    <hyperlink ref="V289" r:id="rId1117" xr:uid="{F70B9EA9-EEFF-4534-9FA3-B54E1DC218AC}"/>
    <hyperlink ref="V291" r:id="rId1118" xr:uid="{55C63B44-36A8-478D-B7EA-73876811FCA2}"/>
    <hyperlink ref="V290" r:id="rId1119" xr:uid="{D3933FE0-97AA-45FD-89D7-75317C31E94D}"/>
    <hyperlink ref="V298" r:id="rId1120" xr:uid="{8FBF6098-5A1D-4CA7-80D2-6BBC2AE86D16}"/>
    <hyperlink ref="V297" r:id="rId1121" xr:uid="{A1DD49BE-8F23-42A8-A796-AE7F2E0E5202}"/>
    <hyperlink ref="V299" r:id="rId1122" xr:uid="{EB567934-CF36-4A79-B788-4F5EBFF3C1E5}"/>
    <hyperlink ref="V303" r:id="rId1123" xr:uid="{D8481CCC-2EAF-4516-83CF-FEB0B48C3CB2}"/>
    <hyperlink ref="V300" r:id="rId1124" xr:uid="{E0569545-D17D-40C5-A138-6052FB9C5C1D}"/>
    <hyperlink ref="V301" r:id="rId1125" xr:uid="{61BB116B-EE74-4BC8-AB93-B75DE9E6799E}"/>
    <hyperlink ref="V305" r:id="rId1126" xr:uid="{68A0221F-C591-4E62-98C2-4E91CFCBAD68}"/>
    <hyperlink ref="V306" r:id="rId1127" xr:uid="{95D26934-245A-46BF-BC17-55352D8AF13C}"/>
    <hyperlink ref="V307" r:id="rId1128" xr:uid="{DD5CD42C-F2AA-4633-8738-982D725700E7}"/>
    <hyperlink ref="V309" r:id="rId1129" xr:uid="{84A9F79D-5EF9-4F67-BEAE-ECB2A4E3C077}"/>
    <hyperlink ref="V308" r:id="rId1130" xr:uid="{C595DC1F-F2FA-4829-85AF-AFB67A82F9E9}"/>
    <hyperlink ref="V310" r:id="rId1131" xr:uid="{A4555C54-F4AD-4AFC-BF30-0E8B89C431E6}"/>
    <hyperlink ref="V311" r:id="rId1132" xr:uid="{7551DE09-6228-4B31-865E-EAA3EC1E605B}"/>
    <hyperlink ref="V312" r:id="rId1133" xr:uid="{DD15D31B-8B6F-4854-9DF9-F0ECA5C24B29}"/>
    <hyperlink ref="V313" r:id="rId1134" xr:uid="{34D9DCDF-71FF-4119-BE99-A00B49FACBDF}"/>
    <hyperlink ref="V315" r:id="rId1135" xr:uid="{F8590046-8D05-4E7E-9CD4-742BBB85C8BE}"/>
    <hyperlink ref="V314" r:id="rId1136" xr:uid="{69890799-40C8-4483-972E-95DCB25E0B09}"/>
    <hyperlink ref="V316" r:id="rId1137" xr:uid="{5F2CE645-AA1B-4A61-87DC-FF6185E64488}"/>
    <hyperlink ref="V317" r:id="rId1138" xr:uid="{8126AE98-BE01-47B3-B00D-422291D6A434}"/>
    <hyperlink ref="V353" r:id="rId1139" xr:uid="{6C984E69-E303-474A-8EDA-DF599ED6C546}"/>
    <hyperlink ref="V357" r:id="rId1140" display="http://www.klasektrading.cz/public/catalog/2018-2019.html" xr:uid="{E4011F2B-6514-4A52-9952-3610EE821DFF}"/>
    <hyperlink ref="V369" r:id="rId1141" xr:uid="{1F99A9C3-B09B-4AC7-8F31-DFC5C4F197D2}"/>
    <hyperlink ref="V371" r:id="rId1142" xr:uid="{736C48A2-465B-4F08-B132-84F278AFC709}"/>
    <hyperlink ref="V373" r:id="rId1143" xr:uid="{4865F3C5-937D-49B3-A83F-EF8C4A2BEA76}"/>
    <hyperlink ref="V375" r:id="rId1144" xr:uid="{F84CB75E-FFE5-4926-80F7-51E52181E574}"/>
    <hyperlink ref="V387" r:id="rId1145" xr:uid="{0DA7986D-BE01-406A-9545-6B6B3990F929}"/>
    <hyperlink ref="V381" r:id="rId1146" xr:uid="{19183947-23C1-4CEA-BA36-9336252451C2}"/>
    <hyperlink ref="V377" r:id="rId1147" xr:uid="{A716DFC1-9B8B-4B88-ACAC-76178AC9262C}"/>
    <hyperlink ref="V378" r:id="rId1148" xr:uid="{C5EDC5EE-9432-4195-A5B7-68FA2BDE65E7}"/>
    <hyperlink ref="V380" r:id="rId1149" xr:uid="{49048C43-CF60-4FDE-A905-1CB6619949C4}"/>
    <hyperlink ref="V383" r:id="rId1150" xr:uid="{66A770D1-5170-4355-8CD2-DC60FF46E54C}"/>
    <hyperlink ref="V391" r:id="rId1151" xr:uid="{B30DE38B-7703-44E5-B1CB-22910ADBB4CA}"/>
    <hyperlink ref="V390" r:id="rId1152" xr:uid="{77767DA1-693D-45A7-9C89-2E09B95D51BD}"/>
    <hyperlink ref="V392" r:id="rId1153" xr:uid="{9DE72EB7-8B13-44B7-8BAF-F42709774FD3}"/>
    <hyperlink ref="V394" r:id="rId1154" xr:uid="{E99D3626-F23D-431A-BA51-502679FBD313}"/>
    <hyperlink ref="V386" r:id="rId1155" xr:uid="{7ADA8E29-3247-4B06-8804-664C6AFADB55}"/>
    <hyperlink ref="V388" r:id="rId1156" xr:uid="{82052426-8E23-499F-A36A-91028545EFA5}"/>
    <hyperlink ref="V395" r:id="rId1157" xr:uid="{45ECC839-FCEF-4470-B91E-11A3D83A892E}"/>
    <hyperlink ref="V396" r:id="rId1158" xr:uid="{B0C686B1-70D3-4F30-B4D0-1602A4985906}"/>
    <hyperlink ref="V397" r:id="rId1159" xr:uid="{F8074F25-F504-4052-A22F-553120355B9D}"/>
    <hyperlink ref="V398" r:id="rId1160" xr:uid="{ADBABFB2-36DC-4790-89A7-CACEC7B1E99B}"/>
    <hyperlink ref="V403" r:id="rId1161" xr:uid="{B3BEDCFC-1B6D-4081-995E-9EE25B3F6587}"/>
    <hyperlink ref="V401" r:id="rId1162" xr:uid="{87008530-8531-4488-ADD7-258578FDC4D7}"/>
    <hyperlink ref="V402" r:id="rId1163" xr:uid="{0C958644-8ADF-4711-80A5-292187BFC2AD}"/>
    <hyperlink ref="V404" r:id="rId1164" xr:uid="{14FC7114-485F-430F-B4D8-BE90211C4DA4}"/>
    <hyperlink ref="V406" r:id="rId1165" xr:uid="{DB122658-B0C2-4699-8B11-93B038BDB41D}"/>
    <hyperlink ref="V405" r:id="rId1166" xr:uid="{C8E5FDAB-D351-49FE-A2CA-864B0E53D012}"/>
    <hyperlink ref="V407" r:id="rId1167" xr:uid="{BB4230C2-F8E0-4FBE-BDC6-9F238F4DE0B2}"/>
    <hyperlink ref="V409" r:id="rId1168" xr:uid="{51933AC6-F467-4934-936C-3DF68B428E39}"/>
    <hyperlink ref="V410" r:id="rId1169" xr:uid="{DCCBFD91-0662-486E-AB3A-0AD6FB2E05D7}"/>
    <hyperlink ref="V412" r:id="rId1170" xr:uid="{7838D391-6EE0-42BC-992F-88AC545B4E98}"/>
    <hyperlink ref="V411" r:id="rId1171" xr:uid="{29C2BD96-84D9-4E3E-9635-D4FFB073FB4B}"/>
    <hyperlink ref="V415" r:id="rId1172" xr:uid="{4E4D342A-4E5D-4AB6-836A-043D0792B65F}"/>
    <hyperlink ref="V413" r:id="rId1173" xr:uid="{3005E754-60C4-4349-A96D-4434A7510680}"/>
    <hyperlink ref="V414" r:id="rId1174" xr:uid="{4FB9353B-AE5D-4348-80A6-D57E7AB45C3D}"/>
    <hyperlink ref="V416" r:id="rId1175" xr:uid="{3BE41CE8-FBCB-446F-A3AA-98B75C8BC804}"/>
    <hyperlink ref="V427" r:id="rId1176" xr:uid="{B6182F32-06C8-4F5C-9333-12EC2336E3AA}"/>
    <hyperlink ref="V420" r:id="rId1177" xr:uid="{1B130C9A-4276-405E-8698-02AC062329E9}"/>
    <hyperlink ref="V421" r:id="rId1178" xr:uid="{F744E6BD-A4AE-4200-BBBE-B25453A4745F}"/>
    <hyperlink ref="V425" r:id="rId1179" xr:uid="{A87830E7-50E7-4324-8AE0-E714795B2664}"/>
    <hyperlink ref="V426" r:id="rId1180" xr:uid="{151926FA-D833-4E1D-B334-7D642AC7CD10}"/>
    <hyperlink ref="V424" r:id="rId1181" xr:uid="{2A3E6AF9-FAEB-4A9C-A254-E6D7BE131BC9}"/>
    <hyperlink ref="V423" r:id="rId1182" xr:uid="{417330FD-F581-4359-9AF1-B36B13873B95}"/>
    <hyperlink ref="V422" r:id="rId1183" xr:uid="{ECE09E6A-68C6-4D7E-9F1A-2E84F493EEDD}"/>
    <hyperlink ref="V419" r:id="rId1184" xr:uid="{43F3716D-C660-4171-A215-A9B27A36FDAA}"/>
    <hyperlink ref="V431" r:id="rId1185" xr:uid="{2F6FBD75-F5BE-4662-A9CE-64015559C1BD}"/>
    <hyperlink ref="V429" r:id="rId1186" xr:uid="{F4BB655A-7B2B-433C-938E-064097672762}"/>
    <hyperlink ref="V430" r:id="rId1187" xr:uid="{86E773C2-1304-4AF7-9559-1E1B1CCE48EC}"/>
    <hyperlink ref="V433" r:id="rId1188" xr:uid="{8DEDBD8F-F1E1-4D52-B433-32D10FF13856}"/>
    <hyperlink ref="V432" r:id="rId1189" xr:uid="{AF2F4573-A2C3-4E64-A1ED-165B070C6E64}"/>
    <hyperlink ref="V435" r:id="rId1190" xr:uid="{4082B5BB-0C64-40F4-B633-24AB6843A943}"/>
    <hyperlink ref="V436" r:id="rId1191" xr:uid="{F26F600F-1C4F-4DAC-A07B-3BFB2E237EEF}"/>
    <hyperlink ref="V440" r:id="rId1192" xr:uid="{03F4A8A5-0C03-40EF-BCC0-C4836CA76DFB}"/>
    <hyperlink ref="V437" r:id="rId1193" xr:uid="{52AB93BF-7226-4EBB-BB94-9CB5CB916A99}"/>
    <hyperlink ref="V443" r:id="rId1194" xr:uid="{CC053D5B-D5E6-436D-A7FA-A00BC7872856}"/>
    <hyperlink ref="V441" r:id="rId1195" xr:uid="{A56BB714-9755-4C39-87A8-A17AF13B6A59}"/>
    <hyperlink ref="V442" r:id="rId1196" xr:uid="{0F2D1878-FC45-4956-AA27-743EDD130A0D}"/>
    <hyperlink ref="V444" r:id="rId1197" xr:uid="{59DDA782-85F3-488B-9CFD-809A899A97C9}"/>
    <hyperlink ref="V447" r:id="rId1198" xr:uid="{A91FCFF6-0CE0-4F84-8AEF-D1C9425D5D18}"/>
    <hyperlink ref="V446" r:id="rId1199" xr:uid="{84D0C389-8D97-4397-89A6-43678143B5D6}"/>
    <hyperlink ref="V448" r:id="rId1200" xr:uid="{D66A816A-66CE-4665-A3E5-F1B4BED49BB0}"/>
    <hyperlink ref="V449" r:id="rId1201" xr:uid="{3A527A4A-3E0C-468E-A13E-CFC0E245A7BD}"/>
    <hyperlink ref="V463" r:id="rId1202" xr:uid="{26ECDB1C-68C4-42EC-A9D2-DC061A638B6A}"/>
    <hyperlink ref="V460" r:id="rId1203" xr:uid="{EEC1884E-3A5B-49C8-8B59-7988B34F56AB}"/>
    <hyperlink ref="V452" r:id="rId1204" xr:uid="{B5512CB8-FE58-4E1B-8C5E-5E4546EEF63B}"/>
    <hyperlink ref="V461" r:id="rId1205" xr:uid="{20538AF3-850E-432F-8649-9311E731EF5D}"/>
    <hyperlink ref="V456" r:id="rId1206" xr:uid="{AC1F7696-14CB-4CBA-85E8-3E822B74A481}"/>
    <hyperlink ref="V453" r:id="rId1207" xr:uid="{7DFCB98A-E261-4299-8B2E-8F3BD962059F}"/>
    <hyperlink ref="V462" r:id="rId1208" xr:uid="{A7B6B1E9-1902-47E8-9C4C-63B487F1CEA6}"/>
    <hyperlink ref="V450" r:id="rId1209" xr:uid="{50EEE89C-27C9-4FAA-97DE-2D796909AFF2}"/>
    <hyperlink ref="V454" r:id="rId1210" xr:uid="{1D9A943D-4228-4063-A69E-6A17C0FB0C2C}"/>
    <hyperlink ref="V458" r:id="rId1211" xr:uid="{36836321-33EB-4E6C-82D8-B1A4D6A7E3AB}"/>
    <hyperlink ref="V457" r:id="rId1212" xr:uid="{3F6FC9CA-C00C-4BB8-9B3F-FA44C70C969E}"/>
    <hyperlink ref="V465" r:id="rId1213" xr:uid="{ACFE1EFF-286F-42E2-A908-54599141C336}"/>
    <hyperlink ref="V469" r:id="rId1214" xr:uid="{79D4FA93-FBE6-48D6-B052-83BAE351744B}"/>
    <hyperlink ref="V470" r:id="rId1215" xr:uid="{A2125A72-A2D3-4812-842A-C912864E4E4E}"/>
    <hyperlink ref="V468" r:id="rId1216" xr:uid="{51080553-6D3D-495C-9BBC-8FAC57121F7F}"/>
    <hyperlink ref="V467" r:id="rId1217" xr:uid="{3F1BC224-EBCE-42DC-BF48-DBFA0A8089A2}"/>
    <hyperlink ref="V487" r:id="rId1218" xr:uid="{5374141B-CF61-4047-B04D-B83B2E916BCA}"/>
    <hyperlink ref="V488" r:id="rId1219" xr:uid="{D14EE059-37C2-425F-A9FD-35D33AF13B61}"/>
    <hyperlink ref="V473" r:id="rId1220" xr:uid="{30DC9FAE-C4A6-4F75-9E93-B0D249BF5D34}"/>
    <hyperlink ref="V475" r:id="rId1221" xr:uid="{6F7BEFE1-5C6A-456A-B07B-08ADC483AE9B}"/>
    <hyperlink ref="V489" r:id="rId1222" xr:uid="{A192A400-99E8-4CEF-85EE-612A3FCBCD24}"/>
    <hyperlink ref="V479" r:id="rId1223" xr:uid="{532CB67E-58FB-4DA2-9DBB-DE81BE6C30F4}"/>
    <hyperlink ref="V486" r:id="rId1224" xr:uid="{6617D3CB-5FEB-4664-A981-4C94B1BEACB3}"/>
    <hyperlink ref="V478" r:id="rId1225" xr:uid="{85882D74-DEAE-4CB0-9B0B-849D14C99AB2}"/>
    <hyperlink ref="V482" r:id="rId1226" xr:uid="{EB441F4C-6621-4FB8-BB57-9E1A60844F6D}"/>
    <hyperlink ref="V474" r:id="rId1227" xr:uid="{3201DF2D-AF5F-423B-960A-8879C6BA8060}"/>
    <hyperlink ref="V472" r:id="rId1228" xr:uid="{D0983674-DCC4-4A01-B2A0-23398BED621F}"/>
    <hyperlink ref="V477" r:id="rId1229" xr:uid="{0AFDAD40-04A8-426B-A0DD-6E900499F8F0}"/>
    <hyperlink ref="V481" r:id="rId1230" xr:uid="{C82F29FE-D193-4577-8B13-A99906689822}"/>
    <hyperlink ref="V493" r:id="rId1231" xr:uid="{AB706DD6-354C-4572-9774-3F5FCAB65010}"/>
    <hyperlink ref="V494" r:id="rId1232" xr:uid="{DDCC4B49-9310-457F-A8A0-7FA4EB131535}"/>
    <hyperlink ref="V491" r:id="rId1233" xr:uid="{3F234C69-3A3D-4EFB-AF15-AE6E350E1558}"/>
    <hyperlink ref="V499" r:id="rId1234" xr:uid="{FD314AC3-6097-402E-9615-24BA06B48C25}"/>
    <hyperlink ref="V498" r:id="rId1235" xr:uid="{4F4A5CE8-4D9A-4E60-96F3-1CDEF54B804F}"/>
    <hyperlink ref="V497" r:id="rId1236" xr:uid="{4B62A20F-413C-45F0-97F5-22D17EDB8394}"/>
    <hyperlink ref="V496" r:id="rId1237" xr:uid="{644E090E-CBAD-427E-B805-A1D92D7D23D6}"/>
    <hyperlink ref="V501" r:id="rId1238" xr:uid="{8BDCF54F-73F2-48A1-A9DA-943DCC083775}"/>
    <hyperlink ref="V502" r:id="rId1239" xr:uid="{0A154059-0C9F-497F-B823-C20DCF50EF02}"/>
    <hyperlink ref="V505" r:id="rId1240" xr:uid="{FC531FD4-C9F7-4808-9AA7-1ABF378EE46D}"/>
    <hyperlink ref="V504" r:id="rId1241" xr:uid="{B448603B-BF15-4012-9848-D433C7ED74AB}"/>
    <hyperlink ref="V513" r:id="rId1242" xr:uid="{F1FF398B-EA65-46DD-8D2C-0FD19F4FC42F}"/>
    <hyperlink ref="V511" r:id="rId1243" xr:uid="{F4E80842-3AF0-4B54-8C86-D4FE4FE6FC4E}"/>
    <hyperlink ref="V519" r:id="rId1244" xr:uid="{586A15B1-7DA0-470B-87F0-B162C617CF3F}"/>
    <hyperlink ref="V523" r:id="rId1245" xr:uid="{FE0AFAD7-76E1-40CA-988C-F947F192BF45}"/>
    <hyperlink ref="V524" r:id="rId1246" xr:uid="{39EE3E71-2B21-4E16-ACB2-D44D88887DA0}"/>
    <hyperlink ref="V520" r:id="rId1247" xr:uid="{002B9332-B6D3-4372-B8BC-8BE7F7907B00}"/>
    <hyperlink ref="V507" r:id="rId1248" xr:uid="{528A4A93-9148-49C6-A54C-3CD7EBC23395}"/>
    <hyperlink ref="V522" r:id="rId1249" xr:uid="{BB6C107F-1E52-495C-BE62-5949A82E20E3}"/>
    <hyperlink ref="V509" r:id="rId1250" xr:uid="{3E9F4BBF-F723-472C-AA7D-D6788B40B4DC}"/>
    <hyperlink ref="V510" r:id="rId1251" xr:uid="{97AAE543-F160-4053-8AA1-CCFC95DDF0A8}"/>
    <hyperlink ref="V518" r:id="rId1252" xr:uid="{DE0C88A1-AFCD-4A86-BF6A-F744BE63241D}"/>
    <hyperlink ref="V521" r:id="rId1253" xr:uid="{20F3C006-C021-4862-9C2C-EDD2BF27A615}"/>
    <hyperlink ref="V514" r:id="rId1254" xr:uid="{DAE46DD5-035D-4204-A8EA-3D9C3DE221E6}"/>
    <hyperlink ref="V528" r:id="rId1255" xr:uid="{2C94FAF1-5E90-4734-877D-EF179780B60D}"/>
    <hyperlink ref="V526" r:id="rId1256" xr:uid="{79CFF751-B48C-4BB0-940F-A49B7966E334}"/>
    <hyperlink ref="V527" r:id="rId1257" xr:uid="{672E7EAD-0CB4-42D6-94DB-4311C7A70FBD}"/>
    <hyperlink ref="V529" r:id="rId1258" xr:uid="{8AB20566-7848-41F0-8ED3-BCB446B1B446}"/>
    <hyperlink ref="V532" r:id="rId1259" xr:uid="{A1B7D702-00C2-4279-97CD-FF6E51F9BF06}"/>
    <hyperlink ref="V533" r:id="rId1260" xr:uid="{8A37B386-5B3F-4DF5-9D42-C618804B9F26}"/>
    <hyperlink ref="V530" r:id="rId1261" xr:uid="{49E154A9-59E9-4A58-9ECC-25164270B719}"/>
    <hyperlink ref="V531" r:id="rId1262" xr:uid="{4FF4F3DF-733C-4B51-8D14-607C93B97564}"/>
    <hyperlink ref="V535" r:id="rId1263" xr:uid="{BD0173B4-5BEA-401A-8044-EAD3997BA523}"/>
    <hyperlink ref="V536" r:id="rId1264" xr:uid="{AD0F2BC3-57A6-428A-9476-072B2C917000}"/>
    <hyperlink ref="V537" r:id="rId1265" xr:uid="{5DDDDCCF-79F2-48A2-88C4-CFDA71D7EF9C}"/>
    <hyperlink ref="V538" r:id="rId1266" xr:uid="{2622AB6C-0777-4F6F-A268-B427EA376388}"/>
    <hyperlink ref="V540" r:id="rId1267" xr:uid="{B6FE9907-CCE8-4B67-B8D3-8E53919A6252}"/>
    <hyperlink ref="V541" r:id="rId1268" xr:uid="{8A982F73-D776-42DD-878B-C26AFA0F3236}"/>
    <hyperlink ref="V544" r:id="rId1269" xr:uid="{67E6EAE5-994C-436C-A560-2F0BDA24A7C3}"/>
    <hyperlink ref="V542" r:id="rId1270" xr:uid="{C51F6EA3-3E6A-4BB2-9F42-E8037270AD79}"/>
    <hyperlink ref="V543" r:id="rId1271" xr:uid="{64107E8A-BA6D-4DD6-AB63-A9F9D24777A8}"/>
    <hyperlink ref="V547" r:id="rId1272" xr:uid="{1E800BA0-BEB2-4872-AF6B-CECB2F52FC26}"/>
    <hyperlink ref="V546" r:id="rId1273" xr:uid="{1A0B2ACF-C30B-4CF2-A4C7-1374137205B4}"/>
    <hyperlink ref="V549" r:id="rId1274" xr:uid="{706DD89D-8495-4AF5-9E93-CA74D5EF8433}"/>
    <hyperlink ref="V548" r:id="rId1275" xr:uid="{B7CA0814-11B2-45A3-81DE-6873E3D8CA27}"/>
    <hyperlink ref="V551" r:id="rId1276" xr:uid="{6CA5CE9F-B8A4-4549-BBFF-1BB4CB1EDB94}"/>
    <hyperlink ref="V550" r:id="rId1277" xr:uid="{F6EDC51F-9F76-431D-ABDF-9F4E82D22A73}"/>
    <hyperlink ref="V555" r:id="rId1278" xr:uid="{A0E49C1E-611F-4D9F-A92F-C57E0E48AB53}"/>
    <hyperlink ref="V552" r:id="rId1279" xr:uid="{88CA98F1-BBB8-40C7-BB0A-87E81C41FF6A}"/>
    <hyperlink ref="V557" r:id="rId1280" xr:uid="{EA265CE5-43B3-4B45-85DF-BD2DF913968C}"/>
    <hyperlink ref="V556" r:id="rId1281" xr:uid="{524EC821-673B-422A-A2D4-8B9C4D87E0B0}"/>
    <hyperlink ref="V561" r:id="rId1282" xr:uid="{84741AE7-D661-4E70-B4D7-A91C618A110C}"/>
    <hyperlink ref="V564" r:id="rId1283" xr:uid="{0BEAB9AE-9F11-4188-9144-D33C09A65E97}"/>
    <hyperlink ref="V565" r:id="rId1284" xr:uid="{48F2EAC6-1067-441A-AD3D-5BBBB50C5221}"/>
    <hyperlink ref="V563" r:id="rId1285" xr:uid="{E11CCE40-E8D9-4AFF-8D13-3238DB2797A7}"/>
    <hyperlink ref="V558" r:id="rId1286" xr:uid="{6D4D103E-2215-4A3D-A7B2-F930F76594BC}"/>
    <hyperlink ref="V562" r:id="rId1287" xr:uid="{4C4839E4-2109-4095-BF25-B4C04E2A63DE}"/>
    <hyperlink ref="V560" r:id="rId1288" xr:uid="{C3E3AD82-0099-4DEE-9883-772094FB5D0E}"/>
    <hyperlink ref="V571" r:id="rId1289" xr:uid="{9374B915-709A-4F6C-B515-D94EA78DF64F}"/>
    <hyperlink ref="V570" r:id="rId1290" xr:uid="{CF9EB6CB-5A0A-4BCF-B185-451B8E805CBC}"/>
    <hyperlink ref="V567" r:id="rId1291" xr:uid="{C00733BB-6133-411B-82FF-8BFDD12F9940}"/>
    <hyperlink ref="V568" r:id="rId1292" xr:uid="{83CE5BE5-0134-4B2C-A38B-9DE231B09B33}"/>
    <hyperlink ref="V569" r:id="rId1293" xr:uid="{DE2C3F0B-573D-404E-A68B-467C8B87CFAD}"/>
    <hyperlink ref="V577" r:id="rId1294" xr:uid="{8B74C9D0-D192-40FD-A5A4-AA386EF7C4DF}"/>
    <hyperlink ref="V576" r:id="rId1295" xr:uid="{A70CAE0C-F942-40F8-B4FA-1D9AEFE92E92}"/>
    <hyperlink ref="V574" r:id="rId1296" xr:uid="{8F234134-1A0A-4AFF-BDC8-D83D423573B2}"/>
    <hyperlink ref="V573" r:id="rId1297" xr:uid="{A5F43D35-78EB-4323-B533-04251FCE28AA}"/>
    <hyperlink ref="V579" r:id="rId1298" xr:uid="{0530A6D7-DFB5-42C5-843A-802D4B990095}"/>
    <hyperlink ref="V580" r:id="rId1299" xr:uid="{4ADB0A5F-199B-42D1-87FF-8B3961AA1AEE}"/>
    <hyperlink ref="V581" r:id="rId1300" xr:uid="{E63574AE-4FC2-431D-83EC-EC6E0579AB89}"/>
    <hyperlink ref="V584" r:id="rId1301" xr:uid="{7F3C2D72-1FD2-457D-B733-E68F73EA2774}"/>
    <hyperlink ref="V583" r:id="rId1302" xr:uid="{F0AA45C9-7D3B-409E-91C7-17DEB94851AD}"/>
    <hyperlink ref="V595" r:id="rId1303" xr:uid="{BCEAB581-2599-4F71-8173-3A24367BDF8B}"/>
    <hyperlink ref="V586" r:id="rId1304" xr:uid="{DD35043E-A3D0-47C9-8FFB-AE75446520A6}"/>
    <hyperlink ref="V585" r:id="rId1305" xr:uid="{408BD5E1-0C1F-49DD-8379-F0700A7FBDA5}"/>
    <hyperlink ref="V587" r:id="rId1306" xr:uid="{4909874B-3AEE-46DB-9AF6-D1E9F68C0863}"/>
    <hyperlink ref="V589" r:id="rId1307" xr:uid="{24C898B3-B013-4A81-8D43-BEAFBAA79C84}"/>
    <hyperlink ref="V590" r:id="rId1308" xr:uid="{7F3FB053-58BE-4C5A-9118-8CEBF493AA3F}"/>
    <hyperlink ref="V593" r:id="rId1309" xr:uid="{936E0111-95FE-4192-8582-B12CB340AB0B}"/>
    <hyperlink ref="V592" r:id="rId1310" xr:uid="{3CA61B4D-D082-42B0-95FB-99BCB47AD5DA}"/>
    <hyperlink ref="V596" r:id="rId1311" xr:uid="{10B38861-9728-45CF-BC1C-B2414CCC7E02}"/>
    <hyperlink ref="V591" r:id="rId1312" xr:uid="{58E2B6EF-4479-4C45-954F-08364804E20B}"/>
    <hyperlink ref="V601" r:id="rId1313" xr:uid="{03AF7C85-B057-4FF3-B57B-CF92CF562595}"/>
    <hyperlink ref="V599" r:id="rId1314" xr:uid="{02F667C9-A0AE-4045-A020-81FDBA23A36C}"/>
    <hyperlink ref="V600" r:id="rId1315" xr:uid="{57753AE8-02B2-426C-8855-2CFF77AEA523}"/>
    <hyperlink ref="V598" r:id="rId1316" xr:uid="{1E500633-1F27-4469-8F00-97FBCB630A57}"/>
    <hyperlink ref="V603" r:id="rId1317" xr:uid="{BDC92385-F745-4B27-8CA9-91108B2BC4AA}"/>
    <hyperlink ref="V604" r:id="rId1318" xr:uid="{119BCB24-0262-4366-9C5D-F62737B7CCA7}"/>
    <hyperlink ref="V605" r:id="rId1319" xr:uid="{8F605978-9209-4572-AE85-92FFF8797CCD}"/>
    <hyperlink ref="V610" r:id="rId1320" xr:uid="{40FB545A-12EC-44AC-B556-C71B8D95EE7C}"/>
    <hyperlink ref="V609" r:id="rId1321" xr:uid="{B26C59F4-6C92-43C5-83DA-6DE689A896A1}"/>
    <hyperlink ref="V608" r:id="rId1322" xr:uid="{F756C349-1FFE-43C6-92C3-A946EB42F923}"/>
    <hyperlink ref="V607" r:id="rId1323" xr:uid="{E6E2F49C-B45D-40A8-AE33-11075B1CADCA}"/>
    <hyperlink ref="V611" r:id="rId1324" xr:uid="{D184DBC6-F067-4EE4-924D-78E6FAABD2FF}"/>
    <hyperlink ref="V614" r:id="rId1325" xr:uid="{891A0676-02AF-4340-A2C8-CCFB2583EB8A}"/>
    <hyperlink ref="V613" r:id="rId1326" xr:uid="{32F55B01-D576-4496-A3BE-F1E3399B5994}"/>
    <hyperlink ref="V616" r:id="rId1327" xr:uid="{DA8AD347-E964-458C-AAA1-26E043919BDB}"/>
    <hyperlink ref="V617" r:id="rId1328" xr:uid="{63BA4F77-E84C-47D0-A211-D7A7E801FC26}"/>
    <hyperlink ref="V621" r:id="rId1329" xr:uid="{C6BA7164-7D8C-49EA-84C3-10E9204AB6A2}"/>
    <hyperlink ref="V619" r:id="rId1330" xr:uid="{F8F138E9-4416-4E45-B928-86C953D28493}"/>
    <hyperlink ref="V615" r:id="rId1331" xr:uid="{686659FB-DF3E-4178-BFC2-242B37C29B3F}"/>
    <hyperlink ref="V620" r:id="rId1332" xr:uid="{9AACDDE1-66BB-41CB-A28B-37477D74D744}"/>
    <hyperlink ref="V624" r:id="rId1333" xr:uid="{2635080A-D9F6-45C9-8247-CED8B8766FE2}"/>
    <hyperlink ref="V626" r:id="rId1334" xr:uid="{0F688221-30C5-46CB-AD95-932268EFD0A7}"/>
    <hyperlink ref="V627" r:id="rId1335" xr:uid="{46BE6638-1E03-4328-94E7-2C03F5F7C1F8}"/>
    <hyperlink ref="V628" r:id="rId1336" xr:uid="{43B543D9-961D-4FAA-97B7-421135FB0874}"/>
    <hyperlink ref="V625" r:id="rId1337" xr:uid="{F69B719B-5CC4-4FB5-A821-450165C63279}"/>
    <hyperlink ref="V629" r:id="rId1338" xr:uid="{83BF0FE6-7265-44BE-9FE8-8E8B20B074F0}"/>
    <hyperlink ref="V630" r:id="rId1339" xr:uid="{13169704-57A4-4190-A8A3-FA05EB0E58E4}"/>
    <hyperlink ref="V623" r:id="rId1340" xr:uid="{827BC528-6950-48FF-B296-2EC87BFBEB0F}"/>
    <hyperlink ref="V631" r:id="rId1341" xr:uid="{5A589FE0-716A-4044-96E5-45C79A8DFC4A}"/>
    <hyperlink ref="V633" r:id="rId1342" xr:uid="{EFDFA962-238C-4F43-9C92-3DBA81D17DAE}"/>
    <hyperlink ref="V636" r:id="rId1343" xr:uid="{CA9749F3-A61A-4EE5-A38C-62CC496754F6}"/>
    <hyperlink ref="V635" r:id="rId1344" xr:uid="{A2443DFD-83CD-44A2-A0CE-4E18FE73C98A}"/>
    <hyperlink ref="V637" r:id="rId1345" xr:uid="{E8FA16BC-2043-44A1-96F6-99C4C7DB78F9}"/>
    <hyperlink ref="V639" r:id="rId1346" xr:uid="{4D341C6E-A709-47E0-9917-4B787D6C25D5}"/>
    <hyperlink ref="V638" r:id="rId1347" xr:uid="{CF12C4E9-93E8-43E9-895F-AB8985CE0F0B}"/>
    <hyperlink ref="V642" r:id="rId1348" xr:uid="{1ED9C2B3-D46F-4E8C-A40A-74C45DF12C50}"/>
    <hyperlink ref="V643" r:id="rId1349" xr:uid="{37D3C660-AAF8-4931-BDF1-4CAA4A40BA86}"/>
    <hyperlink ref="V641" r:id="rId1350" xr:uid="{48FEEA2F-70DA-45EA-9039-6DEB86086C7B}"/>
    <hyperlink ref="V645" r:id="rId1351" xr:uid="{F14D4F64-6A0A-40E0-B0CB-866C53628609}"/>
    <hyperlink ref="V644" r:id="rId1352" xr:uid="{3BC75D93-E15C-408A-ACCF-66ED55EDC45C}"/>
    <hyperlink ref="V648" r:id="rId1353" xr:uid="{9C3D288D-EAA5-4E8B-9991-C135EC49E6DF}"/>
    <hyperlink ref="V647" r:id="rId1354" xr:uid="{7EC8B17A-0D42-483D-9DF6-2E158CB80F37}"/>
    <hyperlink ref="V650" r:id="rId1355" xr:uid="{9EE855C6-0911-4F8B-83E2-212471C6F415}"/>
    <hyperlink ref="V651" r:id="rId1356" xr:uid="{89E9FD94-97BE-4C18-B2CC-3E124512DB65}"/>
    <hyperlink ref="V649" r:id="rId1357" xr:uid="{F1AFBBB9-06A0-43FB-8018-2E41476C0A2B}"/>
    <hyperlink ref="V652" r:id="rId1358" xr:uid="{DD0B0001-9986-4193-AEE5-F7214174E7B7}"/>
    <hyperlink ref="V655" r:id="rId1359" xr:uid="{0360F157-92F6-4867-81B3-964F53FBDCB2}"/>
    <hyperlink ref="V654" r:id="rId1360" xr:uid="{48B62423-5B70-42AD-A53D-AD5B44193CDF}"/>
    <hyperlink ref="V656" r:id="rId1361" xr:uid="{CD1FC64E-CDAF-4E5C-856C-D650EFAE4AD4}"/>
    <hyperlink ref="V657" r:id="rId1362" xr:uid="{2441610E-F2C4-4821-90A0-757C312FB320}"/>
    <hyperlink ref="V658" r:id="rId1363" xr:uid="{C977B7EF-3CAF-45E7-AF4B-B47ECCF9D8CA}"/>
    <hyperlink ref="V660" r:id="rId1364" xr:uid="{BAA43081-76A8-4328-858F-1A82BAC4CFD7}"/>
    <hyperlink ref="V661" r:id="rId1365" xr:uid="{2215DEEF-D71A-4CD3-923D-2606E54C037A}"/>
    <hyperlink ref="V662" r:id="rId1366" xr:uid="{FE4D1FBA-1A04-4A6B-8901-86EA1E957286}"/>
    <hyperlink ref="V663" r:id="rId1367" xr:uid="{C66CAC61-9B92-4D3A-832E-14CC73A08CBA}"/>
    <hyperlink ref="V664" r:id="rId1368" xr:uid="{879FF3A3-001A-4536-BB71-8CD47EEE16A2}"/>
    <hyperlink ref="V666" r:id="rId1369" xr:uid="{4310D889-BA71-4AE0-A793-79426DDD315B}"/>
    <hyperlink ref="V667" r:id="rId1370" xr:uid="{21781B29-CF72-4121-A8F4-D6095EA4E5B5}"/>
    <hyperlink ref="V669" r:id="rId1371" xr:uid="{13E4AEBD-6C10-4CD5-89FA-E82A61151C32}"/>
    <hyperlink ref="V670" r:id="rId1372" xr:uid="{D49DE8FC-292C-406C-8D62-AD462DEE2A76}"/>
    <hyperlink ref="V671" r:id="rId1373" xr:uid="{0C1F0713-A4FF-42C9-913F-C2A2AC44C790}"/>
    <hyperlink ref="V673" r:id="rId1374" xr:uid="{721DD066-DDF4-48B8-8380-93DFB2EE3F2A}"/>
    <hyperlink ref="V674" r:id="rId1375" xr:uid="{DC1B5F03-E2C1-4DE1-94B7-FC3E08ADFBF3}"/>
    <hyperlink ref="V675" r:id="rId1376" xr:uid="{3E124B30-779D-4FFD-9816-DE32889511C3}"/>
    <hyperlink ref="V676" r:id="rId1377" xr:uid="{F44E272A-4BB2-41C0-B6EF-2E001D4C4ACC}"/>
    <hyperlink ref="V678" r:id="rId1378" xr:uid="{49820081-B818-409A-8F85-01DC7159180E}"/>
    <hyperlink ref="V679" r:id="rId1379" xr:uid="{7E78F6F3-CE3C-40F8-AE30-7220CDE15440}"/>
    <hyperlink ref="V680" r:id="rId1380" xr:uid="{91C5DBF8-5E11-481D-AFD2-11D2A6012CD6}"/>
    <hyperlink ref="V684" r:id="rId1381" xr:uid="{B7510B9A-71ED-4BE8-A9D9-1BA5C6651A9F}"/>
    <hyperlink ref="V683" r:id="rId1382" xr:uid="{E530D92D-E078-4B99-BF01-13573829B0D5}"/>
    <hyperlink ref="V682" r:id="rId1383" xr:uid="{A8051059-EE22-4C0A-B1DD-EEAD8CF558E1}"/>
    <hyperlink ref="V686" r:id="rId1384" xr:uid="{BC8126E3-FC2D-4B95-BAF2-29735CEE6700}"/>
    <hyperlink ref="V685" r:id="rId1385" xr:uid="{D296662F-CC58-4B4F-93F7-B72614A50A2F}"/>
    <hyperlink ref="V688" r:id="rId1386" xr:uid="{B99FBC90-FBC4-4870-B743-7516D9964723}"/>
    <hyperlink ref="V690" r:id="rId1387" xr:uid="{6A969566-F785-4326-9634-E45631A04657}"/>
    <hyperlink ref="V689" r:id="rId1388" xr:uid="{859AAE42-2E27-4DEF-9FF0-5CDF459A6D30}"/>
    <hyperlink ref="V687" r:id="rId1389" xr:uid="{63D13643-DC8B-4133-8D15-3FD308202AA2}"/>
    <hyperlink ref="V692" r:id="rId1390" xr:uid="{E286963D-8BB7-4B3A-8429-F0D875A060DB}"/>
    <hyperlink ref="V695" r:id="rId1391" xr:uid="{C6A7344A-6B3F-4069-9E87-5F316696B462}"/>
    <hyperlink ref="V696" r:id="rId1392" xr:uid="{5FEF6001-7A27-4D58-AAA7-7B320B402BE3}"/>
    <hyperlink ref="V694" r:id="rId1393" xr:uid="{0AB101FD-C85E-4875-AB5B-00B552361241}"/>
    <hyperlink ref="V700" r:id="rId1394" xr:uid="{62E453AF-D2E2-4F04-A1C3-6BE5FC5C7225}"/>
    <hyperlink ref="V697" r:id="rId1395" xr:uid="{223C942A-BB89-4755-9ABD-C0920942F8F6}"/>
    <hyperlink ref="V699" r:id="rId1396" xr:uid="{56A15D1B-D9BF-49C5-A76F-77CCAEFDACBF}"/>
    <hyperlink ref="V702" r:id="rId1397" xr:uid="{BAD7B2D5-F15B-46B3-ACF7-6CF2A9D3E3DA}"/>
    <hyperlink ref="V701" r:id="rId1398" xr:uid="{8F15C405-5C5C-4749-A22B-5BE6B9A080DF}"/>
    <hyperlink ref="V708" r:id="rId1399" xr:uid="{2CACA155-2B4B-409E-B0ED-A002E0F13E88}"/>
    <hyperlink ref="V705" r:id="rId1400" xr:uid="{5CE1B306-132D-4045-9A40-A1199545F1BF}"/>
    <hyperlink ref="V706" r:id="rId1401" xr:uid="{EA783635-CF0D-4FB1-8EB6-F97688C134D9}"/>
    <hyperlink ref="V707" r:id="rId1402" xr:uid="{9862B207-ACE5-4AF6-BE6B-6A275342F456}"/>
    <hyperlink ref="V709" r:id="rId1403" xr:uid="{0B008C3A-C724-4857-8CFB-1E211EE22B89}"/>
    <hyperlink ref="V712" r:id="rId1404" xr:uid="{B8A38751-9EB0-470E-8A23-C8C6D7E9F4E6}"/>
    <hyperlink ref="V714" r:id="rId1405" xr:uid="{2077B13D-C0CA-472F-A271-BBE866FB9DA7}"/>
    <hyperlink ref="V715" r:id="rId1406" xr:uid="{62D71631-FCD2-4D97-B318-CFB52FF0F078}"/>
    <hyperlink ref="V711" r:id="rId1407" xr:uid="{932F227E-BF58-4E48-9ABD-5A8F7E3AFEDE}"/>
    <hyperlink ref="V720" r:id="rId1408" xr:uid="{6EBDAE24-E1BA-43DD-A0FE-C9441969AD5B}"/>
    <hyperlink ref="V717" r:id="rId1409" xr:uid="{A4F8EA8B-756A-4EDF-B725-93342D090B80}"/>
    <hyperlink ref="V719" r:id="rId1410" xr:uid="{6AB42A07-C6D5-4EC9-9C0B-A863DA88702E}"/>
    <hyperlink ref="V718" r:id="rId1411" xr:uid="{0DDCADF5-CC4D-4501-906B-B39568F5404E}"/>
    <hyperlink ref="V722" r:id="rId1412" xr:uid="{DDF28040-F9E7-4E4C-9D83-2043404D8B0E}"/>
    <hyperlink ref="V723" r:id="rId1413" xr:uid="{B4D56640-EB17-4464-BB86-A8C84E3FA19B}"/>
    <hyperlink ref="V724" r:id="rId1414" xr:uid="{5DA9F8E0-7EB3-4EB2-8A0C-07BA5E06D658}"/>
    <hyperlink ref="V726" r:id="rId1415" xr:uid="{BDA7B761-F814-4A80-84D0-76621D8E8B6E}"/>
    <hyperlink ref="V727" r:id="rId1416" xr:uid="{FD88F583-EA14-4DBA-9108-B8E40287E6DC}"/>
    <hyperlink ref="V729" r:id="rId1417" xr:uid="{AE542078-A9F7-4387-87D9-BD92A55DA77F}"/>
    <hyperlink ref="V730" r:id="rId1418" xr:uid="{50B3604B-14CC-44F8-A9B8-E6C74ADE17AE}"/>
    <hyperlink ref="V733" r:id="rId1419" xr:uid="{C51B30B4-ED14-4C61-AFED-50529E09AB28}"/>
    <hyperlink ref="V734" r:id="rId1420" xr:uid="{CB3D7AB2-E604-402D-B02A-06078F9FA743}"/>
    <hyperlink ref="V731" r:id="rId1421" xr:uid="{493BBBF6-782D-4CAF-B085-3AB6716E339E}"/>
    <hyperlink ref="V732" r:id="rId1422" xr:uid="{E7CD63D2-24C0-4F88-B4B0-AC0C2D406200}"/>
    <hyperlink ref="V736" r:id="rId1423" xr:uid="{2FE94D4E-6C21-474A-B8D3-FEFC68E62479}"/>
    <hyperlink ref="V747" r:id="rId1424" xr:uid="{05848823-4C7D-4C46-AA1C-A0A7A574BC3C}"/>
    <hyperlink ref="V744" r:id="rId1425" xr:uid="{63B08AEE-68F3-41B4-9586-3D1BBC4B5E48}"/>
    <hyperlink ref="V745" r:id="rId1426" xr:uid="{9BCA3081-4FFD-4F2E-9508-A072838BA0EE}"/>
    <hyperlink ref="V749" r:id="rId1427" xr:uid="{A1E4B21A-D20D-4A33-85D0-28749B4EAE10}"/>
    <hyperlink ref="V748" r:id="rId1428" xr:uid="{A45A2534-5F9B-47E4-85E5-922ED3B71259}"/>
    <hyperlink ref="V742" r:id="rId1429" xr:uid="{B85C1CAA-B2B9-4489-872D-513257E54AD6}"/>
    <hyperlink ref="V740" r:id="rId1430" xr:uid="{08C0CF83-D690-471A-B2F3-ABF0B417B9FB}"/>
    <hyperlink ref="V739" r:id="rId1431" xr:uid="{EB1B1D9E-ACE2-4F1F-8CA0-49FF64EDB8EB}"/>
    <hyperlink ref="V738" r:id="rId1432" xr:uid="{8C971F9F-E941-474E-84CD-9BF1DF3FA8E4}"/>
    <hyperlink ref="V746" r:id="rId1433" xr:uid="{7745617C-00C9-4E60-9131-4F9A7A58DF62}"/>
    <hyperlink ref="V741" r:id="rId1434" xr:uid="{B155D880-CC92-45BC-9C46-8DA813C076B5}"/>
    <hyperlink ref="V737" r:id="rId1435" xr:uid="{9021E4FC-D3DD-41B9-BD12-933CF3F1B33B}"/>
    <hyperlink ref="V752" r:id="rId1436" xr:uid="{1751988B-0F6A-48EC-8E4C-E61849CF602C}"/>
    <hyperlink ref="V751" r:id="rId1437" xr:uid="{74D35009-D571-4F8D-94B3-74EEE5DE6766}"/>
    <hyperlink ref="V753" r:id="rId1438" xr:uid="{E1CE3B4A-8F11-4F4C-9BD2-8957CBF03F8E}"/>
    <hyperlink ref="V762" r:id="rId1439" xr:uid="{8AA615DB-2B57-42A2-A235-711DF8869B00}"/>
    <hyperlink ref="V759" r:id="rId1440" xr:uid="{B2FAD940-3D56-4B10-B6C2-88EDFA44E219}"/>
    <hyperlink ref="V757" r:id="rId1441" xr:uid="{4B29FC03-13F3-4D81-9A22-886A45762B6E}"/>
    <hyperlink ref="V763" r:id="rId1442" xr:uid="{A598508A-1091-47C5-8F64-2D6ECC97D01F}"/>
    <hyperlink ref="V758" r:id="rId1443" xr:uid="{3631E009-D858-4657-BBAE-74AF7C88DDC1}"/>
    <hyperlink ref="V755" r:id="rId1444" xr:uid="{61588D25-2F95-4018-BB6D-DDE60D88576B}"/>
    <hyperlink ref="V756" r:id="rId1445" xr:uid="{68649971-CF5B-49AD-87B2-5808B3E47ADD}"/>
    <hyperlink ref="V760" r:id="rId1446" xr:uid="{F715ECE5-CD72-479F-8959-CDFA73867465}"/>
    <hyperlink ref="V761" r:id="rId1447" xr:uid="{AAA05831-8A27-43CF-909C-2F8F493BF0FA}"/>
    <hyperlink ref="V765" r:id="rId1448" xr:uid="{4D96EF44-17ED-455F-9989-9025B5A9A029}"/>
    <hyperlink ref="V767" r:id="rId1449" xr:uid="{FD5D5CB9-4CF3-4F28-810A-9A72D6647615}"/>
    <hyperlink ref="V768" r:id="rId1450" xr:uid="{3423DBE6-FFC6-4D7A-AEEA-A1D03B0B69A8}"/>
    <hyperlink ref="V769" r:id="rId1451" xr:uid="{6E227DBA-D47A-4A58-9909-6326FD99CF4E}"/>
    <hyperlink ref="V770" r:id="rId1452" xr:uid="{F4E6C0FC-406D-45C0-8313-84FFC7E40D2E}"/>
    <hyperlink ref="V771" r:id="rId1453" xr:uid="{5C792AD8-B0C6-4A08-98BD-72DAF9E2DFFC}"/>
    <hyperlink ref="V773" r:id="rId1454" xr:uid="{D231968F-FE84-4DAA-B954-595F6C9A00D2}"/>
    <hyperlink ref="V774" r:id="rId1455" xr:uid="{EE9B422A-2E3C-45C5-9826-AF84035DD8E3}"/>
    <hyperlink ref="V775" r:id="rId1456" xr:uid="{E2A077FD-49D6-4B1B-8BF2-74A60F2A7CF8}"/>
    <hyperlink ref="V777" r:id="rId1457" xr:uid="{18E7AD02-034F-4632-AA39-E464D3DBF40E}"/>
    <hyperlink ref="V778" r:id="rId1458" xr:uid="{A244F899-BB71-48D5-A64A-8EE11CEDDB52}"/>
    <hyperlink ref="V780" r:id="rId1459" xr:uid="{87ACF197-4974-47B9-992D-B94E45A94CC0}"/>
    <hyperlink ref="V782" r:id="rId1460" xr:uid="{1CCC10B9-5F7F-4DB1-B98C-EC443A36B441}"/>
    <hyperlink ref="V781" r:id="rId1461" xr:uid="{73076201-324D-4B6A-B1B5-8649545D0DDE}"/>
    <hyperlink ref="V788" r:id="rId1462" xr:uid="{FA7FA5C4-3F7E-439A-A843-494434DF76D0}"/>
    <hyperlink ref="V786" r:id="rId1463" xr:uid="{E575EDA0-A6F1-461F-A7D9-92AA2D5D2BC1}"/>
    <hyperlink ref="V785" r:id="rId1464" xr:uid="{68775941-3B4E-47FD-BBAF-064BCDD128FD}"/>
    <hyperlink ref="V790" r:id="rId1465" xr:uid="{9254DFEC-560E-4B0F-8B39-23BACF9319D9}"/>
    <hyperlink ref="V792" r:id="rId1466" xr:uid="{397F6C17-1A6A-4B8B-B62D-ADC2BA7F62F2}"/>
    <hyperlink ref="V789" r:id="rId1467" xr:uid="{487541B8-45B2-41D8-860A-9F2FD4376D62}"/>
    <hyperlink ref="V791" r:id="rId1468" xr:uid="{3E971538-84A0-44F3-8982-4B87B0F9311A}"/>
    <hyperlink ref="V794" r:id="rId1469" xr:uid="{0641A4CF-4ABD-4496-AB9B-8D2598D28424}"/>
    <hyperlink ref="V784" r:id="rId1470" xr:uid="{28D44C7E-B730-4BBB-BFF1-B14E1C8D652F}"/>
    <hyperlink ref="V787" r:id="rId1471" xr:uid="{E620158A-CD9B-4D4D-AD48-E0CB3C396B46}"/>
    <hyperlink ref="V793" r:id="rId1472" xr:uid="{16B50F42-4760-40C1-AF64-CE2FFE6B2DA6}"/>
    <hyperlink ref="V799" r:id="rId1473" xr:uid="{2D925DBB-2E70-4310-B534-301CB3EE4E6F}"/>
    <hyperlink ref="V797" r:id="rId1474" xr:uid="{2E3FD714-8090-480A-938C-611604AF6F78}"/>
    <hyperlink ref="V796" r:id="rId1475" xr:uid="{6276FC35-7574-40F6-91E3-AA3C9C2C8A4A}"/>
    <hyperlink ref="V798" r:id="rId1476" xr:uid="{B9B36FDA-2EED-4E2C-B164-AA5B5C8B1931}"/>
    <hyperlink ref="V803" r:id="rId1477" xr:uid="{A7C96BE0-D3D1-4948-AB4F-A8B49C94294C}"/>
    <hyperlink ref="V802" r:id="rId1478" xr:uid="{5A4FEB65-72CD-4EAE-B2F4-63C4FC0BE16A}"/>
    <hyperlink ref="V801" r:id="rId1479" xr:uid="{6325E91E-4303-4B3B-913D-89B39BDEBA31}"/>
    <hyperlink ref="V800" r:id="rId1480" xr:uid="{721607BE-E1F7-41DE-91C3-12B8C2B84EAD}"/>
    <hyperlink ref="V804" r:id="rId1481" xr:uid="{C2C4D832-5776-419B-8621-341DB5AC2344}"/>
    <hyperlink ref="V805" r:id="rId1482" xr:uid="{A1D0C335-74E8-40F3-9CED-31980A5DE37E}"/>
    <hyperlink ref="V807" r:id="rId1483" xr:uid="{B9660422-2264-4D17-9BCC-7ECDBDB63E4A}"/>
    <hyperlink ref="V808" r:id="rId1484" xr:uid="{706B1266-E87B-429F-B322-FD6689B592AF}"/>
    <hyperlink ref="V809" r:id="rId1485" xr:uid="{C8B93DFD-316A-4FF9-84DC-D0B1CFD3BBAC}"/>
    <hyperlink ref="V806" r:id="rId1486" xr:uid="{E090D069-6B4E-4806-B37C-1AB22F113893}"/>
    <hyperlink ref="V810" r:id="rId1487" xr:uid="{7AFECC76-A05D-4A58-BA76-9233AE75D28E}"/>
    <hyperlink ref="V812" r:id="rId1488" xr:uid="{319FAD90-7320-4D44-B1EF-251D657DF08E}"/>
    <hyperlink ref="V811" r:id="rId1489" xr:uid="{D2643B01-3C26-430B-B179-0AF38D9C01AB}"/>
    <hyperlink ref="V814" r:id="rId1490" xr:uid="{92C4941E-9D90-4307-A141-CB59FFD74219}"/>
    <hyperlink ref="V815" r:id="rId1491" xr:uid="{0FC6A479-E5F2-45DC-A565-93891431F535}"/>
    <hyperlink ref="V817" r:id="rId1492" xr:uid="{4BEC99D9-DD74-4E91-BF4A-AA139BBD6096}"/>
    <hyperlink ref="V819" r:id="rId1493" xr:uid="{68E63951-95F6-44B1-A7BF-116B6FA98FE3}"/>
    <hyperlink ref="V822" r:id="rId1494" xr:uid="{F30C7EDA-06F5-45EE-A61D-03048A66C520}"/>
    <hyperlink ref="V820" r:id="rId1495" xr:uid="{194F1914-C4A0-4AFF-B642-7A362F2CD8A5}"/>
    <hyperlink ref="V821" r:id="rId1496" xr:uid="{D3AEFB79-4F49-4674-AE57-53AA2C09C0F2}"/>
    <hyperlink ref="V823" r:id="rId1497" xr:uid="{52818AD8-CEEB-4D6F-8EDD-2F27FF5ABDAE}"/>
    <hyperlink ref="V828" r:id="rId1498" xr:uid="{53AFD382-A004-4B49-9F7D-3223DC2C327B}"/>
    <hyperlink ref="V830" r:id="rId1499" xr:uid="{E0E2D43E-52BA-4D60-8A9F-6C6E3D3589F4}"/>
    <hyperlink ref="V827" r:id="rId1500" xr:uid="{0ABB5EEF-A9D7-4745-8D2A-6DFCF955F688}"/>
    <hyperlink ref="V826" r:id="rId1501" xr:uid="{2DB9712E-6C9F-48A3-BE06-C6B64CA955DD}"/>
    <hyperlink ref="V829" r:id="rId1502" xr:uid="{00F83E63-1A5D-4FD2-85CC-8095CBF808D4}"/>
    <hyperlink ref="V825" r:id="rId1503" xr:uid="{F1F7F13E-1745-432A-A15F-AF76C268B2C9}"/>
    <hyperlink ref="V832" r:id="rId1504" xr:uid="{F8DCE8CF-EF27-46BF-A164-0E030523C0D8}"/>
    <hyperlink ref="V833" r:id="rId1505" xr:uid="{0CE2E5DF-3F07-47E9-A91F-170800FF0FEF}"/>
    <hyperlink ref="V834" r:id="rId1506" xr:uid="{468F25A0-DFCC-4226-BC3E-979CE0F1C83E}"/>
    <hyperlink ref="V837" r:id="rId1507" xr:uid="{ABD6A4ED-DD1B-49EF-86BD-7DC4C5054037}"/>
    <hyperlink ref="V836" r:id="rId1508" xr:uid="{6DE21E17-F2F6-4F86-91C4-05B3A1C99AC6}"/>
    <hyperlink ref="V838" r:id="rId1509" xr:uid="{BFCD5CDD-6B52-4B7F-8519-07BFC2CABE8E}"/>
    <hyperlink ref="V840" r:id="rId1510" xr:uid="{31823EA7-D7EB-4FF4-A793-FC3717863A4E}"/>
    <hyperlink ref="V841" r:id="rId1511" xr:uid="{44E19349-EB4A-4EA2-9A62-77DF95CEAABE}"/>
    <hyperlink ref="V843" r:id="rId1512" xr:uid="{16591AAC-8E58-4837-86E7-3CB6F9573F39}"/>
    <hyperlink ref="V846" r:id="rId1513" xr:uid="{E3FEBDD9-AFA1-48A5-BAC0-15F496CB3CC8}"/>
    <hyperlink ref="V845" r:id="rId1514" xr:uid="{4258FCB9-58C1-4CB6-A3FB-839BED33544B}"/>
    <hyperlink ref="V848" r:id="rId1515" xr:uid="{B8B4AE9F-BB50-4E05-8432-787776F58487}"/>
    <hyperlink ref="V850" r:id="rId1516" xr:uid="{33AF95A5-3C1B-4786-98E8-D810FED605B4}"/>
    <hyperlink ref="V858" r:id="rId1517" xr:uid="{38F74A58-7250-49C6-B0D5-0F58B30E7CF4}"/>
    <hyperlink ref="V864" r:id="rId1518" xr:uid="{4EF9E7CA-1F95-4946-BD14-811D38F4E5B7}"/>
    <hyperlink ref="V856" r:id="rId1519" xr:uid="{2EDFEAB9-E6A9-4C75-A2E0-586CBB29D58D}"/>
    <hyperlink ref="V857" r:id="rId1520" xr:uid="{0837F79C-9933-4322-8B90-66BA6D0D5E0F}"/>
    <hyperlink ref="V853" r:id="rId1521" xr:uid="{0F66C59B-0F9D-40FE-B260-46E3AC85E586}"/>
    <hyperlink ref="V854" r:id="rId1522" xr:uid="{F271E1B6-873E-4149-BA1A-186AD0276583}"/>
    <hyperlink ref="V867" r:id="rId1523" xr:uid="{98D9756B-6DCB-431D-B4DB-EFC997DF89BC}"/>
    <hyperlink ref="V860" r:id="rId1524" xr:uid="{A9BCF4B5-6ADF-4602-880B-38B7966F9B55}"/>
    <hyperlink ref="V862" r:id="rId1525" xr:uid="{385781C5-35C5-4F4A-A9F1-2E3D7111AB79}"/>
    <hyperlink ref="V852" r:id="rId1526" xr:uid="{F91BC15D-3D6E-4280-AC51-60473E7E7D30}"/>
    <hyperlink ref="V865" r:id="rId1527" xr:uid="{97BC9BC3-C378-4021-8135-9C7D36A0CD35}"/>
    <hyperlink ref="V868" r:id="rId1528" xr:uid="{82B8B556-1DC6-466D-BFBD-57147B093625}"/>
    <hyperlink ref="V874" r:id="rId1529" xr:uid="{301BA38B-0E9F-4435-AA6A-C8C56562FC34}"/>
    <hyperlink ref="V876" r:id="rId1530" xr:uid="{0A41098A-0462-4B29-AD59-FEFCD230EE40}"/>
    <hyperlink ref="V875" r:id="rId1531" xr:uid="{347384E0-6328-40BE-BADB-A0AF70A58334}"/>
    <hyperlink ref="V878" r:id="rId1532" xr:uid="{AA0EC34D-9C67-4050-BD1D-5FBFF4303F62}"/>
    <hyperlink ref="V879" r:id="rId1533" xr:uid="{41C37246-5E3B-4BA1-ABE7-0B168CEA1854}"/>
    <hyperlink ref="V870" r:id="rId1534" xr:uid="{3F961AF1-FBF3-4088-9AD5-3028F459B78F}"/>
    <hyperlink ref="V872" r:id="rId1535" xr:uid="{79FA91C6-7626-4C37-A68F-2CF946014E3B}"/>
    <hyperlink ref="V881" r:id="rId1536" xr:uid="{DAE23AAB-74FF-4B7E-A661-70679A0BC836}"/>
    <hyperlink ref="V880" r:id="rId1537" xr:uid="{C662D28A-F2CA-4AFF-8885-3CCC7FF92EF9}"/>
    <hyperlink ref="V884" r:id="rId1538" xr:uid="{E5825D46-F5BA-4FBF-AD5D-88777E66F8DC}"/>
    <hyperlink ref="V883" r:id="rId1539" xr:uid="{2A6B39FA-B45C-4FE0-B7FC-A98F8C77D72C}"/>
    <hyperlink ref="V885" r:id="rId1540" xr:uid="{F7EF843D-0BBA-4587-A6B9-BC88C006B058}"/>
    <hyperlink ref="V890" r:id="rId1541" xr:uid="{B5AB10DB-01EA-49E5-9E0A-8D8C37ECE909}"/>
    <hyperlink ref="V887" r:id="rId1542" xr:uid="{A56B2FBF-951D-4415-876D-9A7C57D714BE}"/>
    <hyperlink ref="V889" r:id="rId1543" xr:uid="{28ADA6D3-0516-4F3B-8429-B548BF0E9E2B}"/>
    <hyperlink ref="V904" r:id="rId1544" xr:uid="{65F1896B-3DFD-47BF-87A7-99737D3274F8}"/>
    <hyperlink ref="V905" r:id="rId1545" xr:uid="{4A346371-77FE-4D01-B7D2-6EF8CB191F6D}"/>
    <hyperlink ref="V907" r:id="rId1546" xr:uid="{E2E8E3D7-B8D2-482F-A426-A42F8994BFF3}"/>
    <hyperlink ref="V888" r:id="rId1547" xr:uid="{C49C2B38-3A7A-4F73-8EB6-892274E7FE83}"/>
    <hyperlink ref="V895" r:id="rId1548" xr:uid="{B192D03A-7CD3-40C5-B251-D277E46A6239}"/>
    <hyperlink ref="V892" r:id="rId1549" xr:uid="{4E7DEA7D-0097-4018-BF44-78C39F2C65A8}"/>
    <hyperlink ref="V893" r:id="rId1550" xr:uid="{1948FC00-5D8D-4F2C-ABE7-E1E73C6A6617}"/>
    <hyperlink ref="V896" r:id="rId1551" xr:uid="{F33731A8-DEA0-474C-9D64-0BE7D5C3C019}"/>
    <hyperlink ref="V908" r:id="rId1552" xr:uid="{155B28F6-6BE2-41DC-943C-A237BEA604EC}"/>
    <hyperlink ref="V910" r:id="rId1553" xr:uid="{F842CEE4-F95F-4EA0-917D-F7957F39200E}"/>
    <hyperlink ref="V911" r:id="rId1554" xr:uid="{572CE9FD-5428-4B4E-9ABF-D05E3A96D3C1}"/>
    <hyperlink ref="V916" r:id="rId1555" xr:uid="{4650EEC2-2F05-4E3C-98B6-1D71A2800FEC}"/>
    <hyperlink ref="V918" r:id="rId1556" xr:uid="{53A81905-44E8-4631-9187-5102C8BB9083}"/>
    <hyperlink ref="V921" r:id="rId1557" xr:uid="{3166C005-9384-4F7C-B0D7-8ACCB6910584}"/>
    <hyperlink ref="V914" r:id="rId1558" xr:uid="{24445616-F0D6-4242-90E2-C967B461B279}"/>
    <hyperlink ref="V919" r:id="rId1559" xr:uid="{F7F09C5C-12D8-47BD-8102-C435725C610A}"/>
    <hyperlink ref="V923" r:id="rId1560" xr:uid="{3F4B1F07-16BB-4DFB-A6D2-51180ADC5B55}"/>
    <hyperlink ref="V924" r:id="rId1561" xr:uid="{CDDCE05B-9523-4232-9B4F-CAF377B9CA51}"/>
    <hyperlink ref="V926" r:id="rId1562" xr:uid="{9EA395BF-DA0B-4C81-8609-B3C7F780B95E}"/>
    <hyperlink ref="V927" r:id="rId1563" xr:uid="{9489DA7B-6820-44E1-A640-99EE78841A29}"/>
    <hyperlink ref="V929" r:id="rId1564" xr:uid="{B5D73282-6B97-4CC0-A922-C100D07F6F40}"/>
    <hyperlink ref="V930" r:id="rId1565" xr:uid="{7B5EEEB2-8AEB-45AE-9FA9-5C1FF67D3100}"/>
    <hyperlink ref="V931" r:id="rId1566" xr:uid="{B0153928-0696-471E-8DE4-AF1045694A6E}"/>
    <hyperlink ref="V935" r:id="rId1567" xr:uid="{999C6C78-97A9-49E0-8869-A396F7FC5F32}"/>
    <hyperlink ref="V941" r:id="rId1568" xr:uid="{F484C4DD-0D8A-43A0-B4A6-E5306F934521}"/>
    <hyperlink ref="V937" r:id="rId1569" xr:uid="{566E3321-A041-4F2F-A14D-7BBBCAD661BF}"/>
    <hyperlink ref="V939" r:id="rId1570" xr:uid="{68F05475-6B34-4F7D-BA2C-7F95C9872796}"/>
    <hyperlink ref="V933" r:id="rId1571" xr:uid="{3B7EB37A-3EEF-447A-B38D-CA3614537FA7}"/>
    <hyperlink ref="V942" r:id="rId1572" xr:uid="{14880C5F-0220-41D2-9C61-69A9B019D3CD}"/>
    <hyperlink ref="V947" r:id="rId1573" xr:uid="{A5D01ECA-3A47-4458-B1FD-E05C90D06811}"/>
    <hyperlink ref="V946" r:id="rId1574" xr:uid="{346E360F-5944-4953-AD20-C6C6234A05F7}"/>
    <hyperlink ref="V944" r:id="rId1575" xr:uid="{ECD9018A-D91D-46FE-904F-FC7D13B43AD2}"/>
    <hyperlink ref="V952" r:id="rId1576" xr:uid="{1F330D21-34FE-430F-847B-3307CEF6C760}"/>
    <hyperlink ref="V948" r:id="rId1577" xr:uid="{2918FD07-622E-48BC-8222-1932C5AA29DE}"/>
    <hyperlink ref="V945" r:id="rId1578" xr:uid="{448F23FF-1E22-4340-8CC3-61CAB46CA71A}"/>
    <hyperlink ref="V950" r:id="rId1579" xr:uid="{5FAEE0A1-275A-4CB5-868D-D0FEC91099A0}"/>
    <hyperlink ref="V953" r:id="rId1580" xr:uid="{7EED5764-EF83-437F-BA41-166CAFCF1E1C}"/>
    <hyperlink ref="V954" r:id="rId1581" xr:uid="{E4D8C75F-85DC-48BA-8D5A-FDF50BB748AE}"/>
    <hyperlink ref="V956" r:id="rId1582" xr:uid="{AD46DD61-CA67-48A4-A660-EABE79829A5E}"/>
    <hyperlink ref="V957" r:id="rId1583" xr:uid="{54B6615E-8205-4EE0-91E0-48B20295B085}"/>
    <hyperlink ref="V958" r:id="rId1584" xr:uid="{F7860F24-8B45-40AB-A10F-BD0C021EE8B5}"/>
    <hyperlink ref="V959" r:id="rId1585" xr:uid="{35450FE0-AF51-4BC1-ABB3-BCC75B6CF0BD}"/>
    <hyperlink ref="V961" r:id="rId1586" xr:uid="{2A770806-4B24-4B97-B838-CC050EFE994C}"/>
    <hyperlink ref="V963" r:id="rId1587" xr:uid="{123476E0-FCC9-4D52-A4EC-8856B4CDDA9B}"/>
    <hyperlink ref="V962" r:id="rId1588" xr:uid="{F7452F32-7F23-4B09-BD6D-7AF531E95320}"/>
    <hyperlink ref="V964" r:id="rId1589" xr:uid="{B7698DC6-B1DC-4FBB-9C02-A4F112F3F14B}"/>
    <hyperlink ref="V965" r:id="rId1590" xr:uid="{924C99A4-352B-4BFD-9548-37C9274FA95E}"/>
    <hyperlink ref="V969" r:id="rId1591" xr:uid="{2CADE35F-037A-4EDD-91AB-4420CD47317B}"/>
    <hyperlink ref="V970" r:id="rId1592" xr:uid="{ACE6D6C5-9086-4B7D-8024-1DEB66AF199A}"/>
    <hyperlink ref="V971" r:id="rId1593" xr:uid="{CB40C82A-FF53-41E9-A6EE-3D75E8A204F3}"/>
    <hyperlink ref="V972" r:id="rId1594" xr:uid="{C5F0184E-2ECB-45C9-AFB5-533EAC783873}"/>
    <hyperlink ref="V974" r:id="rId1595" xr:uid="{BF0C5485-9C58-41F0-BDC5-8AD46D380D77}"/>
    <hyperlink ref="V975" r:id="rId1596" xr:uid="{D6A83221-386F-4EBA-983F-C7F36260E6C0}"/>
    <hyperlink ref="V973" r:id="rId1597" xr:uid="{4B691874-A457-40F6-8E59-D03F9C38C325}"/>
    <hyperlink ref="V976" r:id="rId1598" xr:uid="{DF925B99-AE87-4046-8D07-ED4CBDF7CDE2}"/>
    <hyperlink ref="V966" r:id="rId1599" xr:uid="{FC576F64-6A0C-4122-B44F-FCBFBE8043ED}"/>
    <hyperlink ref="V978" r:id="rId1600" xr:uid="{56EA9F59-741C-4F8C-BB23-EF2009A24389}"/>
    <hyperlink ref="V979" r:id="rId1601" xr:uid="{A9072CBE-CFD3-444B-9B6C-B0465F109D4A}"/>
    <hyperlink ref="V980" r:id="rId1602" xr:uid="{27778701-24E7-48DB-9718-61E861B28FB4}"/>
    <hyperlink ref="V981" r:id="rId1603" xr:uid="{731C3746-D4C6-4A9C-A82B-05FBCF944AEE}"/>
    <hyperlink ref="V982" r:id="rId1604" xr:uid="{0527B224-DDEA-4891-8CCA-5EC0B840C71D}"/>
    <hyperlink ref="V983" r:id="rId1605" xr:uid="{CD874005-B066-4B14-A429-6286F9DA528E}"/>
    <hyperlink ref="V984" r:id="rId1606" xr:uid="{799589E6-6412-49E4-A8C6-056E50175106}"/>
    <hyperlink ref="V985" r:id="rId1607" xr:uid="{F8E598AF-FFC4-44F7-8230-CE7FE2AED465}"/>
    <hyperlink ref="V988" r:id="rId1608" xr:uid="{1EC322D4-5EF5-409E-9113-8B46513BD24D}"/>
    <hyperlink ref="V987" r:id="rId1609" xr:uid="{41BA30FE-5F6F-4DDB-8310-AC3AD226DCED}"/>
    <hyperlink ref="V989" r:id="rId1610" xr:uid="{0D20160A-408D-43AE-98A1-BD030D3BFD31}"/>
    <hyperlink ref="V990" r:id="rId1611" xr:uid="{70E35939-05B1-4115-ABA7-9B8C94AB1F65}"/>
    <hyperlink ref="V991" r:id="rId1612" xr:uid="{53128BB5-F8BC-4DDA-9579-E77210EEF289}"/>
    <hyperlink ref="V992" r:id="rId1613" xr:uid="{A0AB5BBF-D98E-4CE7-AE18-58B7E7D87CF0}"/>
    <hyperlink ref="V993" r:id="rId1614" xr:uid="{849D2674-DD9B-4EAB-AB20-896C7C415CA5}"/>
    <hyperlink ref="V994" r:id="rId1615" xr:uid="{8EE2AA8D-8966-4133-9956-3B0F8FBDFDAD}"/>
    <hyperlink ref="V995" r:id="rId1616" xr:uid="{770B6487-964A-47C0-B5C3-1BF3393D1C3A}"/>
    <hyperlink ref="V996" r:id="rId1617" xr:uid="{FF1ABF12-6262-4A27-9489-6888B5E43BCB}"/>
    <hyperlink ref="V997" r:id="rId1618" xr:uid="{A716A236-D3DB-4722-90FB-FE1E7FC2EC97}"/>
    <hyperlink ref="V998" r:id="rId1619" xr:uid="{F01758E8-4E84-4B2F-A10E-CC0D564C831B}"/>
    <hyperlink ref="V999" r:id="rId1620" xr:uid="{89751457-910C-47B2-BA4F-7BB05C7DFF6A}"/>
    <hyperlink ref="V1000" r:id="rId1621" xr:uid="{9454A7C1-21D8-473E-B729-E4A64B6BD540}"/>
    <hyperlink ref="V1001" r:id="rId1622" xr:uid="{DADDABBB-81B2-466F-B9AE-2F24D10B9E72}"/>
    <hyperlink ref="V1003" r:id="rId1623" xr:uid="{4570D6D1-4443-482A-81C5-AAD2FF43B4B1}"/>
    <hyperlink ref="V1004" r:id="rId1624" xr:uid="{D3CEC51A-CF12-4969-B098-E48F688FF0AE}"/>
    <hyperlink ref="V1006" r:id="rId1625" xr:uid="{F98A1CB0-E393-4888-B099-94FCFD0DE398}"/>
    <hyperlink ref="V1009" r:id="rId1626" xr:uid="{D0089930-D9F1-4FD2-AD08-F0C6088DDACE}"/>
    <hyperlink ref="V1007" r:id="rId1627" xr:uid="{0904EBDF-AD8F-4591-9D16-9EEDC10A67CB}"/>
    <hyperlink ref="V1002" r:id="rId1628" xr:uid="{AF078F97-A339-42BE-B2C3-9D63A561B682}"/>
    <hyperlink ref="V1008" r:id="rId1629" xr:uid="{76A877FC-34AB-4210-A5BE-A65D656C1B6F}"/>
    <hyperlink ref="V1010" r:id="rId1630" xr:uid="{932333F5-31F0-4158-919B-6F1995AF67D0}"/>
    <hyperlink ref="V1012" r:id="rId1631" xr:uid="{E060C665-F84C-4DC1-ACF5-E83FF6069E14}"/>
    <hyperlink ref="V1011" r:id="rId1632" xr:uid="{AA056BD6-D6D5-481E-BBCD-482161C7E30D}"/>
    <hyperlink ref="V1014" r:id="rId1633" xr:uid="{D5FF2685-F0CF-4F25-A16D-F7A3F3FEE20D}"/>
    <hyperlink ref="V1013" r:id="rId1634" xr:uid="{AFBA66C1-A473-4224-8B87-0A462D136DE0}"/>
    <hyperlink ref="V1015" r:id="rId1635" xr:uid="{7A4EAFC7-EEBB-4A19-805C-952F4F4758CD}"/>
    <hyperlink ref="V1016" r:id="rId1636" xr:uid="{35282D1C-AB06-48B1-B1FC-E87BCC5F66F7}"/>
    <hyperlink ref="V1017" r:id="rId1637" xr:uid="{785E3E9C-87F7-4A22-894A-55CAB48F1399}"/>
    <hyperlink ref="V1019" r:id="rId1638" xr:uid="{3798EFAE-5706-437F-8C00-A06650E81807}"/>
    <hyperlink ref="V1021" r:id="rId1639" xr:uid="{99ECFEAC-BED6-4D1E-B4CD-6BF07F2803DA}"/>
    <hyperlink ref="V1020" r:id="rId1640" xr:uid="{1BD4B84D-830F-446F-88AD-D2C38AFDAD25}"/>
    <hyperlink ref="V1022" r:id="rId1641" xr:uid="{C3FFD21E-E3BB-40F0-BDF2-77BCF46B9D79}"/>
    <hyperlink ref="V1023" r:id="rId1642" xr:uid="{59873F76-129D-4969-9381-FE3400A75718}"/>
    <hyperlink ref="V1024" r:id="rId1643" xr:uid="{4895FB18-7854-48A6-8E98-A64A4CF349B4}"/>
    <hyperlink ref="V1025" r:id="rId1644" xr:uid="{48213C02-FEEC-4648-8F11-A6E75C2B6A0E}"/>
    <hyperlink ref="V1027" r:id="rId1645" xr:uid="{5D9CEA12-B1BA-486C-8167-8B14BF56D698}"/>
    <hyperlink ref="V1026" r:id="rId1646" xr:uid="{A20A2202-4354-4AB3-BA92-66BD7C842342}"/>
    <hyperlink ref="V1029" r:id="rId1647" xr:uid="{20C40C54-44B9-4217-AEB9-B2DCF3EA8E43}"/>
    <hyperlink ref="V1030" r:id="rId1648" xr:uid="{FA3ABCFB-6232-458F-8196-B5BA7153F46E}"/>
    <hyperlink ref="V1031" r:id="rId1649" xr:uid="{C7837BB9-C808-4F2E-98F2-827A3085CAC1}"/>
    <hyperlink ref="V1034" r:id="rId1650" xr:uid="{13D49576-F951-4897-A2D9-87533C3A1B73}"/>
    <hyperlink ref="V1035" r:id="rId1651" xr:uid="{AAB04286-A8DD-47B8-AAED-49BB6004F144}"/>
    <hyperlink ref="V1040" r:id="rId1652" xr:uid="{F2FC5D69-12A1-4EFD-9CD4-A624A156F572}"/>
    <hyperlink ref="V1037" r:id="rId1653" xr:uid="{B7703F7C-E824-48E9-879B-B498C2EFA423}"/>
    <hyperlink ref="V1041" r:id="rId1654" xr:uid="{423AB088-F9EB-4261-A0C9-FD27163B47B3}"/>
    <hyperlink ref="V1044" r:id="rId1655" xr:uid="{54F11C67-25B3-4510-8C9A-E7283974F210}"/>
    <hyperlink ref="V1045" r:id="rId1656" xr:uid="{A34D31DC-ABDE-4310-B280-69B6FF27A2D1}"/>
    <hyperlink ref="V1047" r:id="rId1657" xr:uid="{0795ADFB-A947-4C31-B2CB-319CE57AADBB}"/>
    <hyperlink ref="V1049" r:id="rId1658" xr:uid="{EBD63469-77CA-41D4-A0BF-B1903A037B3E}"/>
    <hyperlink ref="V1050" r:id="rId1659" xr:uid="{7782939B-76BB-4326-A47A-FEDED779D298}"/>
    <hyperlink ref="V1042" r:id="rId1660" xr:uid="{4BE03555-345E-44CF-9C07-A458FF2B2CE4}"/>
    <hyperlink ref="V1046" r:id="rId1661" xr:uid="{F183A48E-4B36-4807-9238-995ABA50C303}"/>
    <hyperlink ref="V1048" r:id="rId1662" xr:uid="{803D8AE5-F0E5-4281-AE3B-0D99C84E1A65}"/>
    <hyperlink ref="V1043" r:id="rId1663" xr:uid="{584DCFE1-278F-454D-9415-0F5C25A012E0}"/>
    <hyperlink ref="V1064" r:id="rId1664" xr:uid="{4CD3AA75-7BDE-4441-BE74-3435FEA2A130}"/>
    <hyperlink ref="V1121" r:id="rId1665" xr:uid="{304536BF-433A-41CA-BA8F-C51636AF7F53}"/>
    <hyperlink ref="V1122" r:id="rId1666" xr:uid="{3174EC41-A5FC-4A04-B5D3-B637160FD510}"/>
    <hyperlink ref="V1125" r:id="rId1667" xr:uid="{2BC17D21-7BCB-45C0-A0D0-75BE900D96AC}"/>
    <hyperlink ref="V1070" r:id="rId1668" xr:uid="{6F89DA4A-1C37-4485-AE97-F9EE0C2603A3}"/>
    <hyperlink ref="V1061" r:id="rId1669" xr:uid="{B42409D4-04CA-4D75-9C1F-20FCBD735C41}"/>
    <hyperlink ref="V1066" r:id="rId1670" xr:uid="{389813A2-2F83-4301-AB6F-97D012FA0068}"/>
    <hyperlink ref="V1067" r:id="rId1671" xr:uid="{4A25B698-CDC9-4C9E-94B0-60AC7A4D9B31}"/>
    <hyperlink ref="V1052" r:id="rId1672" xr:uid="{334B1105-E3D4-411A-8A8D-4F86A3F40F3A}"/>
    <hyperlink ref="V1054" r:id="rId1673" xr:uid="{2E22EF41-79D5-43D2-B7A9-75E24FD30344}"/>
    <hyperlink ref="V1056" r:id="rId1674" xr:uid="{7E4658E4-FDB3-4407-BC70-D9664ECADBFB}"/>
    <hyperlink ref="V1057" r:id="rId1675" xr:uid="{08126A11-86BE-435B-899C-8AF5D2A61881}"/>
    <hyperlink ref="V1059" r:id="rId1676" xr:uid="{C5CBA0EA-A3E1-4160-A043-F89FBB343313}"/>
    <hyperlink ref="V1060" r:id="rId1677" xr:uid="{6DC077F9-273E-4735-AC9C-E05668FA29A6}"/>
    <hyperlink ref="V1062" r:id="rId1678" xr:uid="{72CFEE2C-B13B-4A9C-8AE9-69B21C1FCC49}"/>
    <hyperlink ref="V1063" r:id="rId1679" xr:uid="{69AEB73B-F1AF-4AB1-90C3-EB4C36E7D874}"/>
    <hyperlink ref="V1091" r:id="rId1680" xr:uid="{B805D784-945F-444F-8BDF-D855A70EEADB}"/>
    <hyperlink ref="V1094" r:id="rId1681" xr:uid="{03B56E30-26CB-4C5B-B3F8-D61E6A1E71BB}"/>
    <hyperlink ref="V1055" r:id="rId1682" xr:uid="{CBF037CE-E6FA-4968-9CFE-4D58F1E17337}"/>
    <hyperlink ref="V1098" r:id="rId1683" xr:uid="{6EE34AE7-443E-4334-AB79-C241F9B5562E}"/>
    <hyperlink ref="V1120" r:id="rId1684" xr:uid="{D0088C31-C1C6-4BD6-BEAA-125527D23806}"/>
    <hyperlink ref="V1123" r:id="rId1685" xr:uid="{3C435E6B-79C4-4A4F-AECA-A89DE0E18123}"/>
    <hyperlink ref="V1051" r:id="rId1686" xr:uid="{CBE6F22B-A7C7-4669-8312-E48951E642B6}"/>
    <hyperlink ref="V1074" r:id="rId1687" xr:uid="{7E7D85D7-E439-4F66-AD9E-55AF34426DCF}"/>
    <hyperlink ref="V1075" r:id="rId1688" xr:uid="{6A5159E0-0674-4AD5-A93A-DF078F027513}"/>
    <hyperlink ref="V1076" r:id="rId1689" xr:uid="{61E20656-878F-4193-93C9-E813790CC233}"/>
    <hyperlink ref="V1077" r:id="rId1690" xr:uid="{BA1BAD63-72C4-4D76-A209-58AA92F0EEC5}"/>
    <hyperlink ref="V1078" r:id="rId1691" xr:uid="{F07A6DB4-8DC4-4DE7-BC0D-763C67398818}"/>
    <hyperlink ref="V1079" r:id="rId1692" xr:uid="{AE280E37-D1AA-4AA1-BC9B-3678C5A5846B}"/>
    <hyperlink ref="V1080" r:id="rId1693" xr:uid="{285CC831-5326-4777-94F1-D253ADF485C0}"/>
    <hyperlink ref="V1081" r:id="rId1694" xr:uid="{407EDCC9-1F31-4A76-B36F-E03112D67297}"/>
    <hyperlink ref="V1082" r:id="rId1695" xr:uid="{6367FB67-1AC9-48FD-A104-85286FD83075}"/>
    <hyperlink ref="V1083" r:id="rId1696" xr:uid="{E98EE24C-B672-47A8-B75D-811382E3DF9A}"/>
    <hyperlink ref="V1084" r:id="rId1697" xr:uid="{87FA4C57-5901-413F-B1D2-5A6FBB0ADE99}"/>
    <hyperlink ref="V1086" r:id="rId1698" xr:uid="{EB1AD692-9819-4C44-9EC5-86CE3B3B695B}"/>
    <hyperlink ref="V1087" r:id="rId1699" xr:uid="{BFD61D1C-01FD-4561-A968-038DF62E3369}"/>
    <hyperlink ref="V1100" r:id="rId1700" xr:uid="{D1E43BB5-4096-4EC3-939E-EDD20CCCC165}"/>
    <hyperlink ref="V1101" r:id="rId1701" xr:uid="{F3A09049-5CF4-4DE7-8F74-6D74F1BE5C72}"/>
    <hyperlink ref="V1102" r:id="rId1702" xr:uid="{15E9A94A-9CEE-488A-9C5C-33DF7148113D}"/>
    <hyperlink ref="V1103" r:id="rId1703" xr:uid="{6EBBDB2B-6F6E-4E0D-B0FD-CF82F0B3A57C}"/>
    <hyperlink ref="V1107" r:id="rId1704" xr:uid="{A75B27AE-653E-4901-A584-ACC983DA9709}"/>
    <hyperlink ref="V1111" r:id="rId1705" xr:uid="{4452587D-69CD-474B-874E-DC639326BAE7}"/>
    <hyperlink ref="V1119" r:id="rId1706" xr:uid="{2E7B2132-53BB-4839-B0F4-012CF43EA18E}"/>
    <hyperlink ref="V1089" r:id="rId1707" xr:uid="{18FB1F73-A0FE-4DCE-B40E-D4C9FB1A6B66}"/>
    <hyperlink ref="V1072" r:id="rId1708" xr:uid="{44F9A841-7A88-4907-8958-6E08AF88327F}"/>
    <hyperlink ref="V1097" r:id="rId1709" xr:uid="{DEFF614C-579A-41A6-89A1-722F378D93A4}"/>
    <hyperlink ref="V1071" r:id="rId1710" xr:uid="{8796A94E-B006-4746-B63C-44052AC7D023}"/>
    <hyperlink ref="V1118" r:id="rId1711" xr:uid="{2250A735-11C0-4352-8035-1B460627C695}"/>
    <hyperlink ref="V1065" r:id="rId1712" xr:uid="{A64A5683-3145-4A2D-930A-00221A01BA74}"/>
    <hyperlink ref="V1073" r:id="rId1713" xr:uid="{CB0529D9-0A49-4354-8783-74B618298AED}"/>
    <hyperlink ref="V1068" r:id="rId1714" xr:uid="{212EA171-335E-4C83-87D4-23070BEF0911}"/>
    <hyperlink ref="V1069" r:id="rId1715" xr:uid="{42B4B283-5752-4FD9-991F-6839F98F8932}"/>
    <hyperlink ref="V1088" r:id="rId1716" xr:uid="{D8F0D853-4636-47AF-98A8-089DBB4B6AC5}"/>
    <hyperlink ref="V1104" r:id="rId1717" xr:uid="{5810E737-AE2E-42E0-A50F-F3A9D524DFB5}"/>
    <hyperlink ref="V1105" r:id="rId1718" xr:uid="{EEAF3FD7-9C6D-4A17-AB6A-938A07529B8A}"/>
    <hyperlink ref="V1106" r:id="rId1719" xr:uid="{1E419776-FEE0-4693-B8EA-40EA9B59468A}"/>
    <hyperlink ref="V1108" r:id="rId1720" xr:uid="{8EF056EF-F413-4BA2-B493-2782851ECFDD}"/>
    <hyperlink ref="V1110" r:id="rId1721" xr:uid="{3FAEE934-63D3-49CA-B3EC-71A62A080DF3}"/>
    <hyperlink ref="V1112" r:id="rId1722" xr:uid="{FBFF0208-41FD-48B4-904B-AF882D535470}"/>
    <hyperlink ref="V1113" r:id="rId1723" xr:uid="{C0EC462E-1BED-4141-BAA2-429CFDEE34CF}"/>
    <hyperlink ref="V1114" r:id="rId1724" xr:uid="{2A6799B7-3E55-45FE-BF15-206FAC7ECD2E}"/>
    <hyperlink ref="V1115" r:id="rId1725" xr:uid="{F8DB00DA-83ED-4B63-B7A6-B46B15DB8CD3}"/>
    <hyperlink ref="V1116" r:id="rId1726" xr:uid="{4A08CFD3-65E3-47E1-88CD-38171CEDA002}"/>
    <hyperlink ref="V1117" r:id="rId1727" xr:uid="{39CB2031-BB94-47F2-AD86-B829D418DEDF}"/>
    <hyperlink ref="V1085" r:id="rId1728" xr:uid="{6E7498AC-CDC0-4773-BAD9-DB764683A817}"/>
    <hyperlink ref="V1096" r:id="rId1729" xr:uid="{2067A6C0-D4AF-4FFC-88F2-28D45F7FE0D6}"/>
    <hyperlink ref="V1099" r:id="rId1730" xr:uid="{7CF97C71-E7D9-4E15-A096-78C49DEE771D}"/>
    <hyperlink ref="V1124" r:id="rId1731" xr:uid="{54EE4739-03EC-4867-8AF4-9C50B5F22A41}"/>
    <hyperlink ref="V1128" r:id="rId1732" xr:uid="{91DABD70-F9CB-4332-8097-69740F1F764F}"/>
    <hyperlink ref="V1133" r:id="rId1733" xr:uid="{1EB07A77-225C-4974-84FC-55D0F18E332F}"/>
    <hyperlink ref="V1132" r:id="rId1734" xr:uid="{CAF3A498-F0AE-4D0E-9533-DACD89B1DBC0}"/>
    <hyperlink ref="V1131" r:id="rId1735" xr:uid="{6521DA41-3FFA-4544-84ED-B7B5048AC8AC}"/>
    <hyperlink ref="V1130" r:id="rId1736" xr:uid="{91F6B37B-92EA-40CE-99A4-3D962E8DE3FC}"/>
    <hyperlink ref="V1129" r:id="rId1737" xr:uid="{025E2D40-6144-4A95-B4DF-B7BD89CDBE77}"/>
    <hyperlink ref="V1134" r:id="rId1738" xr:uid="{E1638296-2BE1-4DA7-8832-EEA8983D99B1}"/>
    <hyperlink ref="V1137" r:id="rId1739" xr:uid="{AEAB52E9-24D2-44D9-93B6-B7CD8347C54E}"/>
    <hyperlink ref="V1140" r:id="rId1740" xr:uid="{9CD44D13-227B-4282-966F-62FFC0864C1E}"/>
    <hyperlink ref="V1136" r:id="rId1741" xr:uid="{2FF7D04E-A2D1-4683-879F-A9D2AAC811C1}"/>
    <hyperlink ref="V1126" r:id="rId1742" xr:uid="{F3E1B1B0-9110-4C34-9304-D8AF4DF06D7B}"/>
    <hyperlink ref="V1139" r:id="rId1743" xr:uid="{EF2D7755-E91B-4FB9-8B0B-19C1936186B2}"/>
    <hyperlink ref="V1142" r:id="rId1744" xr:uid="{4DAC58F3-0DDC-4128-AC20-EFEFE1CB83DE}"/>
    <hyperlink ref="V1144" r:id="rId1745" xr:uid="{39B1B7B8-B4DC-446F-962A-C61D5043F605}"/>
    <hyperlink ref="V1145" r:id="rId1746" xr:uid="{AFF3A69C-9357-4D62-9776-81FE715944E4}"/>
    <hyperlink ref="V1146" r:id="rId1747" display="http://www.youtube.com/watch?v=Yt5LyNvnISo&amp;list=FL3vDN7MDQBSqg2eyYmr42Jw&amp;index=13" xr:uid="{6DCC3964-0A1C-4485-B4E0-805EDD2C0EBF}"/>
    <hyperlink ref="V1147" r:id="rId1748" xr:uid="{D933BC63-C77B-43DD-A823-7AC73B38A6C0}"/>
    <hyperlink ref="V1150" r:id="rId1749" xr:uid="{F6531680-7255-4C26-9AA8-E0BE1587F9E4}"/>
    <hyperlink ref="V1149" r:id="rId1750" xr:uid="{991BB63C-9B4B-4CE6-B847-1676A4AD1B1E}"/>
    <hyperlink ref="V1151" r:id="rId1751" xr:uid="{86DC1B78-D255-41C2-AF1A-F5202F637F60}"/>
    <hyperlink ref="V1155" r:id="rId1752" xr:uid="{CACFF77C-A6FF-4643-8B32-D6D846C2ABEB}"/>
    <hyperlink ref="V1156" r:id="rId1753" xr:uid="{EB8E65B1-9D29-47E7-A7F0-82EBF19A31B9}"/>
    <hyperlink ref="V1152" r:id="rId1754" xr:uid="{4FC1C3ED-B317-4548-A138-52280FE496B8}"/>
    <hyperlink ref="V1153" r:id="rId1755" xr:uid="{B9CF7707-58AE-4D9A-9F72-396D285FB2C3}"/>
    <hyperlink ref="V1157" r:id="rId1756" xr:uid="{271C5AC4-982D-4E68-80C7-B94D20453994}"/>
    <hyperlink ref="V1158" r:id="rId1757" xr:uid="{52B586AF-9CBA-46AE-BD46-A88664DFAAEF}"/>
    <hyperlink ref="V1159" r:id="rId1758" xr:uid="{B31710A8-443C-4AE4-AD1D-5AD787DCE28D}"/>
    <hyperlink ref="V1160" r:id="rId1759" xr:uid="{0041965B-D721-493B-9594-8854747F71B4}"/>
    <hyperlink ref="V1161" r:id="rId1760" xr:uid="{58F8283A-C2C7-4FA1-9E67-89C35B4EA25B}"/>
    <hyperlink ref="V1162" r:id="rId1761" xr:uid="{82B26742-3501-41B9-AE35-516A4A267DF9}"/>
    <hyperlink ref="V1163" r:id="rId1762" xr:uid="{774DE77B-720F-45E4-ADDE-1D8B5FE03523}"/>
    <hyperlink ref="V1165" r:id="rId1763" xr:uid="{E4AF7D88-62DC-4577-A1F7-049709603896}"/>
    <hyperlink ref="V1164" r:id="rId1764" xr:uid="{6A726A30-5D03-4821-BFBF-FD9340581D25}"/>
    <hyperlink ref="V1166" r:id="rId1765" xr:uid="{B56F48EC-10F9-4865-AD18-457D3C6E0429}"/>
    <hyperlink ref="V1167" r:id="rId1766" xr:uid="{E31787CE-A25F-4A57-83C4-049D87B6948B}"/>
    <hyperlink ref="V1168" r:id="rId1767" xr:uid="{AF54DD21-9F52-4D4F-A499-E3A80A70C532}"/>
    <hyperlink ref="V1169" r:id="rId1768" xr:uid="{219AF4A6-C86D-4F57-8C89-10165AE55AEF}"/>
    <hyperlink ref="V1170" r:id="rId1769" xr:uid="{4CECC62C-4CC9-445E-B8D3-FCCA58968C97}"/>
    <hyperlink ref="V1171" r:id="rId1770" xr:uid="{34AC100C-6CEF-4045-A076-DEBCD5451124}"/>
    <hyperlink ref="V1172" r:id="rId1771" xr:uid="{F081A4CB-3C4E-44EB-B373-4F0157274046}"/>
    <hyperlink ref="V1173" r:id="rId1772" xr:uid="{7953E4B2-FCAD-4C84-AD1C-83ED8BACE725}"/>
    <hyperlink ref="V1176" r:id="rId1773" xr:uid="{B4B4031C-CB0C-4A38-B321-5F2F0CAD9B91}"/>
    <hyperlink ref="V1183" r:id="rId1774" xr:uid="{C35D2D3F-9C99-4670-B79A-42E77D752C13}"/>
    <hyperlink ref="V1184" r:id="rId1775" xr:uid="{3F8651AC-90BE-44D2-B1E2-304A4CB555D5}"/>
    <hyperlink ref="V1177" r:id="rId1776" xr:uid="{1B93A15D-16F0-4740-9892-12AFDA042829}"/>
    <hyperlink ref="V1185" r:id="rId1777" xr:uid="{5AD3FFEF-C403-4D90-8970-42098D3AD38E}"/>
    <hyperlink ref="V1188" r:id="rId1778" xr:uid="{028CCC2B-2632-4028-9096-CCF11BEE17B9}"/>
    <hyperlink ref="V1187" r:id="rId1779" xr:uid="{79FE9074-8C92-4094-930C-C0750FC21BF9}"/>
    <hyperlink ref="V1186" r:id="rId1780" xr:uid="{AC65C362-3CF4-4C83-917B-293F3175F9C6}"/>
    <hyperlink ref="V1189" r:id="rId1781" xr:uid="{8FB8ED27-C7EC-437C-BB55-9F0093BAB614}"/>
    <hyperlink ref="V1190" r:id="rId1782" xr:uid="{202BD213-F74C-4B85-B6DE-743F9EE1DEB4}"/>
    <hyperlink ref="V1191" r:id="rId1783" xr:uid="{285BC358-225E-4ADA-A78A-AFA6D6B8D815}"/>
    <hyperlink ref="V1192" r:id="rId1784" xr:uid="{C69851EC-DFE3-4F0A-866C-43A894343B61}"/>
    <hyperlink ref="V1195" r:id="rId1785" xr:uid="{0E7E5099-4BB2-42EE-B184-9B15195C9BA1}"/>
    <hyperlink ref="V1196" r:id="rId1786" xr:uid="{6758B63E-D30F-469A-9DE4-E4CE7AEEA1C4}"/>
    <hyperlink ref="V1197" r:id="rId1787" xr:uid="{8C6A4686-8D4D-4CC2-8E2D-A62220EDB3C1}"/>
    <hyperlink ref="V1201" r:id="rId1788" xr:uid="{D8DC3C33-E19D-400F-A541-D3690FE346E4}"/>
    <hyperlink ref="V1202" r:id="rId1789" xr:uid="{B08B9AD0-7AE6-4EC5-84FD-3FE6ED2BF5EE}"/>
    <hyperlink ref="V1203" r:id="rId1790" xr:uid="{E3D5224F-ACE4-4E51-B44D-651B82F7917A}"/>
    <hyperlink ref="V1204" r:id="rId1791" xr:uid="{820FFC51-6F2A-44F2-B026-7E8C81839BE2}"/>
    <hyperlink ref="V1206" r:id="rId1792" xr:uid="{80A0DF09-AF42-4EC8-8DC8-2DD327597051}"/>
    <hyperlink ref="V1208" r:id="rId1793" xr:uid="{B12570D8-EB07-4DBD-BFC3-EDF4078B893A}"/>
    <hyperlink ref="V1207" r:id="rId1794" xr:uid="{29970EC5-2581-4368-AC28-4B19086FBC77}"/>
    <hyperlink ref="V1210" r:id="rId1795" xr:uid="{96389994-5A1C-4619-9461-F6CF64C25DA7}"/>
    <hyperlink ref="V1212" r:id="rId1796" xr:uid="{8E7C1B2C-47D7-46CB-A7CA-7413F44392B6}"/>
    <hyperlink ref="V1215" r:id="rId1797" xr:uid="{F5D237F0-CDA4-472D-A4C0-3A4824746CA4}"/>
    <hyperlink ref="V1216" r:id="rId1798" xr:uid="{CF93C5A2-57CD-4C10-A08E-EEEAB0C18B8B}"/>
    <hyperlink ref="V1217" r:id="rId1799" xr:uid="{09BEEFE1-09F7-4B7F-B78B-CA462AAC9034}"/>
    <hyperlink ref="V1218" r:id="rId1800" xr:uid="{602FB55F-7E7D-49D0-89F0-E84FA4C1B8C1}"/>
    <hyperlink ref="V1221" r:id="rId1801" xr:uid="{A7479453-7B40-4579-BD4C-3196DAE36DEF}"/>
    <hyperlink ref="V1224" r:id="rId1802" xr:uid="{0C53C498-A459-447C-9B75-D19670095DF9}"/>
    <hyperlink ref="V1225" r:id="rId1803" xr:uid="{4D8A3C9C-2C8B-43D0-AD2A-15BAD67C1929}"/>
    <hyperlink ref="V1226" r:id="rId1804" xr:uid="{8400E3E5-F052-45AB-A472-A26F2B0CF611}"/>
    <hyperlink ref="V1227" r:id="rId1805" xr:uid="{EBBF9486-946A-4131-8FC1-CC02B9178C45}"/>
    <hyperlink ref="V1228" r:id="rId1806" xr:uid="{10D5AFC9-E442-4981-BAD3-A6646BDBED80}"/>
    <hyperlink ref="V1229" r:id="rId1807" xr:uid="{EFCE0391-5B9E-45F7-84D3-E1E13D89B3A7}"/>
    <hyperlink ref="V1231" r:id="rId1808" xr:uid="{DE369B93-3ED5-4D73-A512-7875764E8B24}"/>
    <hyperlink ref="V1232" r:id="rId1809" xr:uid="{895DD0FF-8DEE-4DF7-BC53-03FCB69FCAD7}"/>
    <hyperlink ref="V1233" r:id="rId1810" xr:uid="{CF57714D-1C18-42B4-B2A4-255EDA1D7C7F}"/>
    <hyperlink ref="V1234" r:id="rId1811" xr:uid="{2BF320A3-981E-4AF9-9DEC-AD15ECA89F8C}"/>
    <hyperlink ref="V1235" r:id="rId1812" xr:uid="{8FB6C738-A74F-47E6-9FC2-56595700CFC4}"/>
    <hyperlink ref="V1236" r:id="rId1813" xr:uid="{DE870531-D098-4198-95F6-5D7FB18F157E}"/>
    <hyperlink ref="V1237" r:id="rId1814" xr:uid="{DA03143E-1DC3-4F01-9771-B40448A2208F}"/>
    <hyperlink ref="V1239" r:id="rId1815" xr:uid="{11EB1DBA-5E8C-4B14-B08E-A0577BCEEA37}"/>
    <hyperlink ref="V1241" r:id="rId1816" xr:uid="{A8CEBADE-6FF6-42B1-B0EB-AE6934F79C02}"/>
    <hyperlink ref="V1242" r:id="rId1817" xr:uid="{92CBB93A-6B4A-4854-B171-A6DA3944DFAB}"/>
    <hyperlink ref="V1243" r:id="rId1818" xr:uid="{B008F1FD-2F8D-4B57-A890-82C1BE427CD2}"/>
    <hyperlink ref="V1244" r:id="rId1819" xr:uid="{26A2AD8C-A8EF-4512-931C-35792E2C968D}"/>
    <hyperlink ref="V1247" r:id="rId1820" xr:uid="{DC199F98-98E5-4B35-B6CF-78F88AD40421}"/>
    <hyperlink ref="V1248" r:id="rId1821" xr:uid="{F59F1DC2-48B3-4BC9-9138-7AB84272B957}"/>
    <hyperlink ref="V1249" r:id="rId1822" xr:uid="{2F94FBA5-66BF-4663-9270-F23AF8994083}"/>
    <hyperlink ref="V1252" r:id="rId1823" xr:uid="{646991C0-B61F-4249-AC44-170807F3958B}"/>
    <hyperlink ref="V1253" r:id="rId1824" xr:uid="{E9E734A4-ECD7-443A-B46C-3431B38032C7}"/>
    <hyperlink ref="V1254" r:id="rId1825" xr:uid="{2DF3BE68-998E-44B1-AA6D-FF958E168B1E}"/>
    <hyperlink ref="V1255" r:id="rId1826" xr:uid="{FDBCBBB2-A0D6-41DA-9143-D00E298255C8}"/>
    <hyperlink ref="V1258" r:id="rId1827" xr:uid="{0524C592-2624-48F9-91B2-6BE826E6A8DB}"/>
    <hyperlink ref="V1262" r:id="rId1828" xr:uid="{56262127-1A4F-45A6-A670-9EFFDE87CEA8}"/>
    <hyperlink ref="V1263" r:id="rId1829" xr:uid="{67B3B0E8-B429-43EC-9E4C-99F1CAAB8D3A}"/>
    <hyperlink ref="V1264" r:id="rId1830" xr:uid="{A663915F-5764-4A68-9B0C-5E67A65C4CAB}"/>
    <hyperlink ref="V1265" r:id="rId1831" xr:uid="{9FAE2FA9-D4F6-47AD-8FF6-D39399F7AB6D}"/>
    <hyperlink ref="V1266" r:id="rId1832" xr:uid="{D1B40EBC-EA80-4970-9DE6-008BC630D9A6}"/>
    <hyperlink ref="V1269" r:id="rId1833" xr:uid="{3E098EBA-0C5C-4481-BA05-44536E4836E4}"/>
    <hyperlink ref="V1275" r:id="rId1834" xr:uid="{513A567D-1091-43A4-8C3C-38F0A8842908}"/>
    <hyperlink ref="V1276" r:id="rId1835" xr:uid="{A5AE292B-06C4-4C77-BF47-9E847CD608CD}"/>
    <hyperlink ref="V1279" r:id="rId1836" xr:uid="{902055C1-4EE0-44B0-8683-9FA3244A52EC}"/>
    <hyperlink ref="V1280" r:id="rId1837" xr:uid="{7EEAD9A6-C1A5-477B-900A-4C65F669F307}"/>
    <hyperlink ref="V1282" r:id="rId1838" xr:uid="{CA18526B-276A-4EB0-85CC-92872B3C521D}"/>
    <hyperlink ref="V1283" r:id="rId1839" xr:uid="{1547327B-2D0A-4DF9-B62D-0F2F45A7F323}"/>
    <hyperlink ref="V1274" r:id="rId1840" xr:uid="{69C9CA3C-A144-4E50-AD39-10043B9A7D14}"/>
    <hyperlink ref="V1286" r:id="rId1841" xr:uid="{EBB90459-0E4A-4D09-AA82-6BCD742EC3F0}"/>
    <hyperlink ref="V1298" r:id="rId1842" xr:uid="{E031A4DB-C768-4D7B-B7F7-8754CFAA17CB}"/>
    <hyperlink ref="V1299" r:id="rId1843" xr:uid="{A8AE3DB2-6CFE-401B-98AF-5170B8AE0D3A}"/>
    <hyperlink ref="V1300" r:id="rId1844" xr:uid="{1CF6E890-FDFA-4DCB-B74D-5EA974C330AC}"/>
    <hyperlink ref="V1302" r:id="rId1845" xr:uid="{E7C3DF77-171D-4BA5-8CBA-ACA7B7C4936F}"/>
    <hyperlink ref="V1301" r:id="rId1846" xr:uid="{D470AF12-D0AE-4A2B-A03F-06A458BE3F78}"/>
    <hyperlink ref="V1305" r:id="rId1847" xr:uid="{65C54CD2-0787-4EA0-9CB0-2B9A193FCACD}"/>
    <hyperlink ref="V1303" r:id="rId1848" xr:uid="{4995C065-22C7-4B2D-8107-F9E9135E911A}"/>
    <hyperlink ref="V1304" r:id="rId1849" xr:uid="{17B53829-0239-4A4C-8333-806FE514F143}"/>
    <hyperlink ref="V30" r:id="rId1850" xr:uid="{50FFA003-FC4A-4FE6-92D0-A69C9B2A6153}"/>
    <hyperlink ref="V31" r:id="rId1851" xr:uid="{9FB28F5E-290E-48F4-8B9C-1C2AA1EE5D3C}"/>
    <hyperlink ref="U64" r:id="rId1852" display="http://www.pmcostrava.cz/public/uploads/images/max/140930061782.jpg" xr:uid="{B5CE0B24-EEA3-4F29-AD03-0405C67B1C4A}"/>
    <hyperlink ref="V703" r:id="rId1853" xr:uid="{A048AFA1-3571-4E1E-9C1B-5B80386F65C2}"/>
    <hyperlink ref="U703" r:id="rId1854" xr:uid="{EBF4AE82-9F3E-49C0-81BD-F91985C9B29D}"/>
    <hyperlink ref="U585" r:id="rId1855" xr:uid="{0A09F4C3-BE23-49BD-9A71-A8FD2DCC054A}"/>
    <hyperlink ref="U586" r:id="rId1856" xr:uid="{FAB6938D-69BC-466A-8E8D-EF91E07028BC}"/>
    <hyperlink ref="U587" r:id="rId1857" xr:uid="{B32B7842-9D94-4135-BFEA-7DAD5579BA8F}"/>
    <hyperlink ref="W10" r:id="rId1858" xr:uid="{B82BFCA1-9F49-4637-BF0D-C42791E23526}"/>
  </hyperlinks>
  <pageMargins left="0.7" right="0.7" top="0.78740157499999996" bottom="0.78740157499999996" header="0.3" footer="0.3"/>
  <pageSetup paperSize="9" orientation="portrait" r:id="rId1859"/>
  <drawing r:id="rId1860"/>
  <legacyDrawing r:id="rId186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11</vt:i4>
      </vt:variant>
    </vt:vector>
  </HeadingPairs>
  <TitlesOfParts>
    <vt:vector size="11" baseType="lpstr">
      <vt:lpstr>ceník CZ</vt:lpstr>
      <vt:lpstr>makety</vt:lpstr>
      <vt:lpstr>postup při zaslání objednávky</vt:lpstr>
      <vt:lpstr>návod k použití</vt:lpstr>
      <vt:lpstr>komisní prodej</vt:lpstr>
      <vt:lpstr>reklamace</vt:lpstr>
      <vt:lpstr>price list EN</vt:lpstr>
      <vt:lpstr>Zugelassen für deutschen Markt</vt:lpstr>
      <vt:lpstr>Preisliste D (komplett)</vt:lpstr>
      <vt:lpstr>Wie bestellen</vt:lpstr>
      <vt:lpstr>Hinweise zur Verwendung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Petr</dc:creator>
  <cp:lastModifiedBy>Jan Bilík</cp:lastModifiedBy>
  <dcterms:created xsi:type="dcterms:W3CDTF">2016-07-15T09:02:38Z</dcterms:created>
  <dcterms:modified xsi:type="dcterms:W3CDTF">2019-03-25T13:18:58Z</dcterms:modified>
</cp:coreProperties>
</file>